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 activeTab="7"/>
  </bookViews>
  <sheets>
    <sheet name="Master" sheetId="1" r:id="rId1"/>
    <sheet name="Resume" sheetId="2" r:id="rId2"/>
    <sheet name="Kondite_Nakhoda_KKM_KM" sheetId="3" r:id="rId3"/>
    <sheet name="All_Crew_Kondite_KM" sheetId="4" r:id="rId4"/>
    <sheet name="Hitungan" sheetId="5" r:id="rId5"/>
    <sheet name="Talent_Candidate" sheetId="6" r:id="rId6"/>
    <sheet name="Assessment_Progress" sheetId="7" r:id="rId7"/>
    <sheet name="Sheet1" sheetId="8" r:id="rId8"/>
    <sheet name="Seamancode" sheetId="9" r:id="rId9"/>
  </sheets>
  <definedNames>
    <definedName name="_xlnm._FilterDatabase" localSheetId="2" hidden="1">Kondite_Nakhoda_KKM_KM!$4:$175</definedName>
    <definedName name="_xlnm._FilterDatabase" localSheetId="3" hidden="1">All_Crew_Kondite_KM!$6:$1182</definedName>
    <definedName name="_xlnm._FilterDatabase" localSheetId="5" hidden="1">Talent_Candidate!$A$1:$K$73</definedName>
    <definedName name="_xlnm._FilterDatabase" localSheetId="6" hidden="1">Assessment_Progress!$A$1:$L$75</definedName>
    <definedName name="_xlnm._FilterDatabase" localSheetId="7" hidden="1">Sheet1!$A$1:$S$73</definedName>
  </definedNames>
  <calcPr calcId="144525"/>
</workbook>
</file>

<file path=xl/comments1.xml><?xml version="1.0" encoding="utf-8"?>
<comments xmlns="http://schemas.openxmlformats.org/spreadsheetml/2006/main">
  <authors>
    <author>tc={75A957E2-5427-6F4A-8161-E32640CE0FD7}</author>
  </authors>
  <commentList>
    <comment ref="B1" authorId="0">
      <text>
        <r>
          <rPr>
            <sz val="10"/>
            <rFont val="SimSun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Demografinya gimana. By Departemen, by Vessel, by postion atau Rank. </t>
        </r>
      </text>
    </comment>
  </commentList>
</comments>
</file>

<file path=xl/comments2.xml><?xml version="1.0" encoding="utf-8"?>
<comments xmlns="http://schemas.openxmlformats.org/spreadsheetml/2006/main">
  <authors>
    <author>tc={DAB74907-2541-A744-84ED-3296344F47F7}</author>
  </authors>
  <commentList>
    <comment ref="R1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PALING FIX</t>
        </r>
      </text>
    </comment>
  </commentList>
</comments>
</file>

<file path=xl/sharedStrings.xml><?xml version="1.0" encoding="utf-8"?>
<sst xmlns="http://schemas.openxmlformats.org/spreadsheetml/2006/main" count="65546" uniqueCount="27286">
  <si>
    <t>List of Active Seamen</t>
  </si>
  <si>
    <t>(Semua Kapal) (Semua Rank)</t>
  </si>
  <si>
    <t>Dicetak pada 01/07/2025 07:44:44</t>
  </si>
  <si>
    <t>No.</t>
  </si>
  <si>
    <t>Seaman Code</t>
  </si>
  <si>
    <t>Seaman Name</t>
  </si>
  <si>
    <t>Rank</t>
  </si>
  <si>
    <t>Previous Vessel</t>
  </si>
  <si>
    <t>Vessel</t>
  </si>
  <si>
    <t>Fleet</t>
  </si>
  <si>
    <t>Crewing</t>
  </si>
  <si>
    <t>Transaction Date</t>
  </si>
  <si>
    <t>Masa Kerja</t>
  </si>
  <si>
    <t>Masa On Board</t>
  </si>
  <si>
    <t>Umur</t>
  </si>
  <si>
    <t>Key Certificate Name</t>
  </si>
  <si>
    <t>Key Cert. Number</t>
  </si>
  <si>
    <t>Key Cert. Exp</t>
  </si>
  <si>
    <t>Vaksin I</t>
  </si>
  <si>
    <t>Vaksin II</t>
  </si>
  <si>
    <t>Vaksin III</t>
  </si>
  <si>
    <t>Vaksin IV</t>
  </si>
  <si>
    <t>AFF</t>
  </si>
  <si>
    <t>AFF Exp</t>
  </si>
  <si>
    <t>BST</t>
  </si>
  <si>
    <t>BST Exp</t>
  </si>
  <si>
    <t>PSCRB</t>
  </si>
  <si>
    <t>PSCRB Exp</t>
  </si>
  <si>
    <t>Buku Pelaut</t>
  </si>
  <si>
    <t>Buku Pelaut Exp</t>
  </si>
  <si>
    <t>MCU</t>
  </si>
  <si>
    <t>MCU Exp</t>
  </si>
  <si>
    <t>MEFA</t>
  </si>
  <si>
    <t>SDSD</t>
  </si>
  <si>
    <t>SSAT</t>
  </si>
  <si>
    <t>SSO</t>
  </si>
  <si>
    <t>RASD Cert. No</t>
  </si>
  <si>
    <t>RASE Cert. No</t>
  </si>
  <si>
    <t>BRM Cert. No</t>
  </si>
  <si>
    <t>RFE Cert. No</t>
  </si>
  <si>
    <t>RASN Cert. No</t>
  </si>
  <si>
    <t>Education</t>
  </si>
  <si>
    <t>TLP</t>
  </si>
  <si>
    <t>20040312</t>
  </si>
  <si>
    <t>HAMID HALIK</t>
  </si>
  <si>
    <t>NAKHODA</t>
  </si>
  <si>
    <t>PENDING CUTI</t>
  </si>
  <si>
    <t>BC. ANGSA LAUT</t>
  </si>
  <si>
    <t>F</t>
  </si>
  <si>
    <t>fenru samosir</t>
  </si>
  <si>
    <t>4 tahun 4 bulan 7 hari</t>
  </si>
  <si>
    <t>0 tahun 2 bulan 24 hari</t>
  </si>
  <si>
    <t>58 tahun 9 bulan 22 hari</t>
  </si>
  <si>
    <t>ANT-IV</t>
  </si>
  <si>
    <t>6200064037M40517</t>
  </si>
  <si>
    <t>6200064037060522</t>
  </si>
  <si>
    <t>6200064037010522</t>
  </si>
  <si>
    <t>6200064037040522</t>
  </si>
  <si>
    <t>J 074395</t>
  </si>
  <si>
    <t>6200064037MC7224</t>
  </si>
  <si>
    <t>6200064037070517</t>
  </si>
  <si>
    <t>-</t>
  </si>
  <si>
    <t>6200064037310516</t>
  </si>
  <si>
    <t>6200064037240522</t>
  </si>
  <si>
    <t>UMUM</t>
  </si>
  <si>
    <t>0318438184, 081520376816</t>
  </si>
  <si>
    <t>20100509</t>
  </si>
  <si>
    <t>ARIF EFENDI</t>
  </si>
  <si>
    <t>MUALIM I</t>
  </si>
  <si>
    <t>2 tahun 3 bulan 22 hari</t>
  </si>
  <si>
    <t>0 tahun 3 bulan 7 hari</t>
  </si>
  <si>
    <t>34 tahun 3 bulan 7 hari</t>
  </si>
  <si>
    <t>ANT-III</t>
  </si>
  <si>
    <t>6200397121N30321</t>
  </si>
  <si>
    <t>6200397121060321</t>
  </si>
  <si>
    <t>6200397121012521</t>
  </si>
  <si>
    <t>6200397121042521</t>
  </si>
  <si>
    <t>F 257540</t>
  </si>
  <si>
    <t>6200397121MC12324</t>
  </si>
  <si>
    <t>6200397121070321</t>
  </si>
  <si>
    <t>6200397121320321</t>
  </si>
  <si>
    <t>6200397121310321</t>
  </si>
  <si>
    <t>6200397121240320</t>
  </si>
  <si>
    <t>6200397121230320</t>
  </si>
  <si>
    <t>SMA GROBONGAN</t>
  </si>
  <si>
    <t>08562726030</t>
  </si>
  <si>
    <t>20140031</t>
  </si>
  <si>
    <t>MUHAMMAD ARIF</t>
  </si>
  <si>
    <t>KKM</t>
  </si>
  <si>
    <t>DARAT BIASA</t>
  </si>
  <si>
    <t>0 tahun 2 bulan 22 hari</t>
  </si>
  <si>
    <t>0 tahun 1 bulan 1 hari</t>
  </si>
  <si>
    <t>34 tahun 3 bulan 1 hari</t>
  </si>
  <si>
    <t>ATT-IV</t>
  </si>
  <si>
    <t>6201112944S40218</t>
  </si>
  <si>
    <t>6201112944060725</t>
  </si>
  <si>
    <t>6201112944010725</t>
  </si>
  <si>
    <t>6201112944040725</t>
  </si>
  <si>
    <t>K 017712</t>
  </si>
  <si>
    <t>6201112944MC1025</t>
  </si>
  <si>
    <t>6201112944070225</t>
  </si>
  <si>
    <t>6201112944320225</t>
  </si>
  <si>
    <t>6201112944310225</t>
  </si>
  <si>
    <t>6201112944240225</t>
  </si>
  <si>
    <t>Diklat Poktepel</t>
  </si>
  <si>
    <t>085231551115, 082254548374</t>
  </si>
  <si>
    <t>20080470</t>
  </si>
  <si>
    <t>BAMBANG WARDOYO</t>
  </si>
  <si>
    <t>MASINIS II</t>
  </si>
  <si>
    <t>BC. KAIMANA INDAH</t>
  </si>
  <si>
    <t>3 tahun 1 bulan 27 hari</t>
  </si>
  <si>
    <t>0 tahun 0 bulan 12 hari</t>
  </si>
  <si>
    <t>41 tahun 8 bulan 12 hari</t>
  </si>
  <si>
    <t>6201027031T40524</t>
  </si>
  <si>
    <t>6201027031060520</t>
  </si>
  <si>
    <t>6201027031010520</t>
  </si>
  <si>
    <t>6201027031040520</t>
  </si>
  <si>
    <t>J 030146</t>
  </si>
  <si>
    <t>6201027031MC7223</t>
  </si>
  <si>
    <t>6201027031070516`</t>
  </si>
  <si>
    <t>6201027031310515</t>
  </si>
  <si>
    <t>6201027031240523</t>
  </si>
  <si>
    <t>SMK2 ISLAM</t>
  </si>
  <si>
    <t>081333998151</t>
  </si>
  <si>
    <t>20080133</t>
  </si>
  <si>
    <t>IBRAHIM</t>
  </si>
  <si>
    <t>JURU MUDI</t>
  </si>
  <si>
    <t>6 tahun 8 bulan 23 hari</t>
  </si>
  <si>
    <t>0 tahun 2 bulan 6 hari</t>
  </si>
  <si>
    <t>41 tahun 3 bulan 28 hari</t>
  </si>
  <si>
    <t>ANT-D</t>
  </si>
  <si>
    <t>6200196466340223</t>
  </si>
  <si>
    <t>6200196466060521</t>
  </si>
  <si>
    <t>6200196466012421</t>
  </si>
  <si>
    <t>6200196466040521</t>
  </si>
  <si>
    <t>G 020766</t>
  </si>
  <si>
    <t>6200196466MC7225</t>
  </si>
  <si>
    <t>6200196466070517</t>
  </si>
  <si>
    <t>6200196466320517</t>
  </si>
  <si>
    <t>6200196466310517</t>
  </si>
  <si>
    <t>DIKLAT BST</t>
  </si>
  <si>
    <t>087812124144</t>
  </si>
  <si>
    <t>20130776</t>
  </si>
  <si>
    <t>SANDY IRAWAN</t>
  </si>
  <si>
    <t>BC. TENYO MARU</t>
  </si>
  <si>
    <t>6 tahun 5 bulan 12 hari</t>
  </si>
  <si>
    <t>0 tahun 1 bulan 12 hari</t>
  </si>
  <si>
    <t>39 tahun 8 bulan 28 hari</t>
  </si>
  <si>
    <t>ANT-V</t>
  </si>
  <si>
    <t>6201198724N50619</t>
  </si>
  <si>
    <t>6201198724060622</t>
  </si>
  <si>
    <t>6201198724010621</t>
  </si>
  <si>
    <t>6201198724040622</t>
  </si>
  <si>
    <t>F 168225</t>
  </si>
  <si>
    <t>6201198724MC6224</t>
  </si>
  <si>
    <t>6201198724070416</t>
  </si>
  <si>
    <t>6201198724320416</t>
  </si>
  <si>
    <t>6201198724310416</t>
  </si>
  <si>
    <t>DIKLAT ANT-V</t>
  </si>
  <si>
    <t>082131432201</t>
  </si>
  <si>
    <t>20090394</t>
  </si>
  <si>
    <t>ANAS AMINUDIN BASHURI</t>
  </si>
  <si>
    <t>JURU MINYAK</t>
  </si>
  <si>
    <t>TB. ALPHA</t>
  </si>
  <si>
    <t>16 tahun 0 bulan 21 hari</t>
  </si>
  <si>
    <t>0 tahun 0 bulan 26 hari</t>
  </si>
  <si>
    <t>50 tahun 11 bulan 20 hari</t>
  </si>
  <si>
    <t>ATT-D</t>
  </si>
  <si>
    <t>6200511108420517</t>
  </si>
  <si>
    <t>6200511108060522</t>
  </si>
  <si>
    <t>6200511108010522</t>
  </si>
  <si>
    <t>6200511108040522</t>
  </si>
  <si>
    <t>J 009760</t>
  </si>
  <si>
    <t>6200511108MC7224</t>
  </si>
  <si>
    <t>6200511108070518</t>
  </si>
  <si>
    <t>6200511108320517</t>
  </si>
  <si>
    <t>6200511108310517</t>
  </si>
  <si>
    <t>umum</t>
  </si>
  <si>
    <t>081230988611</t>
  </si>
  <si>
    <t>20250112</t>
  </si>
  <si>
    <t>MOH. YOGA PRATAMA</t>
  </si>
  <si>
    <t>20 tahun 3 bulan 25 hari</t>
  </si>
  <si>
    <t>6212130705350525</t>
  </si>
  <si>
    <t>6212130705060525</t>
  </si>
  <si>
    <t>6212130705015021</t>
  </si>
  <si>
    <t>6212130705040525</t>
  </si>
  <si>
    <t>J 031037</t>
  </si>
  <si>
    <t>6212130705MC7225</t>
  </si>
  <si>
    <t>6212130705320525</t>
  </si>
  <si>
    <t>6212130705310525</t>
  </si>
  <si>
    <t>SMKN Darul</t>
  </si>
  <si>
    <t>082140604027, 085708090120</t>
  </si>
  <si>
    <t>20120251</t>
  </si>
  <si>
    <t>TEGUH SETYO WIBOWO</t>
  </si>
  <si>
    <t>BC. BALIKPAPAN RAYA</t>
  </si>
  <si>
    <t>6 tahun 1 bulan 25 hari</t>
  </si>
  <si>
    <t>0 tahun 7 bulan 26 hari</t>
  </si>
  <si>
    <t>50 tahun 1 bulan 21 hari</t>
  </si>
  <si>
    <t>6200039074M30519</t>
  </si>
  <si>
    <t>6200039074060520</t>
  </si>
  <si>
    <t>6200039074010520</t>
  </si>
  <si>
    <t>6200039074040520</t>
  </si>
  <si>
    <t>F 233893</t>
  </si>
  <si>
    <t>6200039074MC7224</t>
  </si>
  <si>
    <t>6200039074070515</t>
  </si>
  <si>
    <t>6200039074310515</t>
  </si>
  <si>
    <t>6200039074240517</t>
  </si>
  <si>
    <t>6200039074230515</t>
  </si>
  <si>
    <t>diklat ANT-III</t>
  </si>
  <si>
    <t>081330023151</t>
  </si>
  <si>
    <t>20040165</t>
  </si>
  <si>
    <t>ROKHIM</t>
  </si>
  <si>
    <t>25 tahun 8 bulan 0 hari</t>
  </si>
  <si>
    <t>0 tahun 8 bulan 22 hari</t>
  </si>
  <si>
    <t>47 tahun 9 bulan 20 hari</t>
  </si>
  <si>
    <t>6201039713M50517</t>
  </si>
  <si>
    <t>6201039713060520</t>
  </si>
  <si>
    <t>6201039713010320</t>
  </si>
  <si>
    <t>6201039713040520</t>
  </si>
  <si>
    <t>G 020767</t>
  </si>
  <si>
    <t>6201039713MC7224</t>
  </si>
  <si>
    <t>6201039713070516</t>
  </si>
  <si>
    <t>6201039713310515</t>
  </si>
  <si>
    <t>6201039713240522</t>
  </si>
  <si>
    <t>0353431032, 08121782011</t>
  </si>
  <si>
    <t>20170614</t>
  </si>
  <si>
    <t>YOHANES ALUYSIUS PHILIPS OLA</t>
  </si>
  <si>
    <t>MUALIM II</t>
  </si>
  <si>
    <t>BC. BANJARMASIN RAYA</t>
  </si>
  <si>
    <t>4 tahun 1 bulan 11 hari</t>
  </si>
  <si>
    <t>0 tahun 4 bulan 21 hari</t>
  </si>
  <si>
    <t>31 tahun 1 bulan 2 hari</t>
  </si>
  <si>
    <t>6202088222M30523</t>
  </si>
  <si>
    <t>6202088222060522</t>
  </si>
  <si>
    <t>6202088222010522</t>
  </si>
  <si>
    <t>6202088222040522</t>
  </si>
  <si>
    <t>G 124331</t>
  </si>
  <si>
    <t>6202088222MC7224</t>
  </si>
  <si>
    <t>6202088222070517</t>
  </si>
  <si>
    <t>6202088222310516</t>
  </si>
  <si>
    <t>6202088222240521</t>
  </si>
  <si>
    <t>6202088222230517</t>
  </si>
  <si>
    <t>SPM Bhakti Samudera</t>
  </si>
  <si>
    <t>082244419220, 085172308080</t>
  </si>
  <si>
    <t>20050373</t>
  </si>
  <si>
    <t>PURNOMO MARSUDI</t>
  </si>
  <si>
    <t>9 tahun 1 bulan 29 hari</t>
  </si>
  <si>
    <t>0 tahun 1 bulan 21 hari</t>
  </si>
  <si>
    <t>50 tahun 0 bulan 7 hari</t>
  </si>
  <si>
    <t>ATT-III</t>
  </si>
  <si>
    <t>6200503936S30516</t>
  </si>
  <si>
    <t>6200503936060521</t>
  </si>
  <si>
    <t>6200503936010523</t>
  </si>
  <si>
    <t>6200503936040521</t>
  </si>
  <si>
    <t>F 268448</t>
  </si>
  <si>
    <t>6200503936MC7224</t>
  </si>
  <si>
    <t>6200503936070514</t>
  </si>
  <si>
    <t>6200503936310515</t>
  </si>
  <si>
    <t>6200503936240521</t>
  </si>
  <si>
    <t>BAKTI SAMUDERA</t>
  </si>
  <si>
    <t>0328667964</t>
  </si>
  <si>
    <t>20040705</t>
  </si>
  <si>
    <t>MOH. HASAN FATONI</t>
  </si>
  <si>
    <t>MASINIS I</t>
  </si>
  <si>
    <t>29 tahun 2 bulan 22 hari</t>
  </si>
  <si>
    <t>0 tahun 1 bulan 7 hari</t>
  </si>
  <si>
    <t>54 tahun 2 bulan 19 hari</t>
  </si>
  <si>
    <t>ATT-V</t>
  </si>
  <si>
    <t>6200072650S50516</t>
  </si>
  <si>
    <t>6200072650060521</t>
  </si>
  <si>
    <t>6200072650010521</t>
  </si>
  <si>
    <t>6200072650040521</t>
  </si>
  <si>
    <t>F 268381</t>
  </si>
  <si>
    <t>6200072650MC7224</t>
  </si>
  <si>
    <t>6200072650070516</t>
  </si>
  <si>
    <t>6200072650310516</t>
  </si>
  <si>
    <t>6200072650240523</t>
  </si>
  <si>
    <t>0313094560</t>
  </si>
  <si>
    <t>20180247</t>
  </si>
  <si>
    <t>BASUKI</t>
  </si>
  <si>
    <t>1 tahun 6 bulan 13 hari</t>
  </si>
  <si>
    <t>0 tahun 2 bulan 10 hari</t>
  </si>
  <si>
    <t>31 tahun 1 bulan 3 hari</t>
  </si>
  <si>
    <t>6211753743340523</t>
  </si>
  <si>
    <t>6211753743060523</t>
  </si>
  <si>
    <t>6211753743010522</t>
  </si>
  <si>
    <t>6211753743040523</t>
  </si>
  <si>
    <t>J 074357</t>
  </si>
  <si>
    <t>6211753743MC7224</t>
  </si>
  <si>
    <t>6211753743070524</t>
  </si>
  <si>
    <t>6211753743320524</t>
  </si>
  <si>
    <t>6211753743310517</t>
  </si>
  <si>
    <t>SMA N MADIUN</t>
  </si>
  <si>
    <t>085733327523</t>
  </si>
  <si>
    <t>20240081</t>
  </si>
  <si>
    <t>MUHAMMAD IQRAN</t>
  </si>
  <si>
    <t>1 tahun 3 bulan 7 hari</t>
  </si>
  <si>
    <t>0 tahun 0 bulan 10 hari</t>
  </si>
  <si>
    <t>29 tahun 8 bulan 7 hari</t>
  </si>
  <si>
    <t>6201407557N40624</t>
  </si>
  <si>
    <t>6201407557060520</t>
  </si>
  <si>
    <t>6201407557010622</t>
  </si>
  <si>
    <t>6201407557042820</t>
  </si>
  <si>
    <t>I 061580</t>
  </si>
  <si>
    <t>6201407557MC11025</t>
  </si>
  <si>
    <t>6201407557070623</t>
  </si>
  <si>
    <t>6201407557310520</t>
  </si>
  <si>
    <t>6201407557240624</t>
  </si>
  <si>
    <t>SMK Katangka</t>
  </si>
  <si>
    <t>081245269528</t>
  </si>
  <si>
    <t>20090145</t>
  </si>
  <si>
    <t>ABDU ROHMAN</t>
  </si>
  <si>
    <t>16 tahun 3 bulan 24 hari</t>
  </si>
  <si>
    <t>36 tahun 8 bulan 4 hari</t>
  </si>
  <si>
    <t>6200352816420517</t>
  </si>
  <si>
    <t>6200352816060521</t>
  </si>
  <si>
    <t>6200352816010525</t>
  </si>
  <si>
    <t>6200352816040521</t>
  </si>
  <si>
    <t>F 268565</t>
  </si>
  <si>
    <t>6200352816MC7224</t>
  </si>
  <si>
    <t>6200352816070523</t>
  </si>
  <si>
    <t>6200352816320516</t>
  </si>
  <si>
    <t>6200352816310516</t>
  </si>
  <si>
    <t>081234354282</t>
  </si>
  <si>
    <t>20180116</t>
  </si>
  <si>
    <t>NOFERI</t>
  </si>
  <si>
    <t>7 tahun 3 bulan 11 hari</t>
  </si>
  <si>
    <t>0 tahun 0 bulan 21 hari</t>
  </si>
  <si>
    <t>31 tahun 3 bulan 16 hari</t>
  </si>
  <si>
    <t>6202193310420518</t>
  </si>
  <si>
    <t>6202193310060520</t>
  </si>
  <si>
    <t>6202193310010524</t>
  </si>
  <si>
    <t>6202193310040520</t>
  </si>
  <si>
    <t>F 245046</t>
  </si>
  <si>
    <t>RSD TIMIKA</t>
  </si>
  <si>
    <t>6202193310070523</t>
  </si>
  <si>
    <t>6202193310320523</t>
  </si>
  <si>
    <t>6202193310310515</t>
  </si>
  <si>
    <t>DIKLAT ATT-D</t>
  </si>
  <si>
    <t>082225221593</t>
  </si>
  <si>
    <t>20050274</t>
  </si>
  <si>
    <t>DANIEL LAHUANG</t>
  </si>
  <si>
    <t>38 tahun 2 bulan 16 hari</t>
  </si>
  <si>
    <t>62 tahun 1 bulan 3 hari</t>
  </si>
  <si>
    <t>6200122485M40617</t>
  </si>
  <si>
    <t>6200122485060421</t>
  </si>
  <si>
    <t>6200122485010421</t>
  </si>
  <si>
    <t>6200122485040421</t>
  </si>
  <si>
    <t>F 026423</t>
  </si>
  <si>
    <t>6200122485MC5424</t>
  </si>
  <si>
    <t>6200122485070416</t>
  </si>
  <si>
    <t>6200122485310417</t>
  </si>
  <si>
    <t>6200122485240417</t>
  </si>
  <si>
    <t>6200122485230417</t>
  </si>
  <si>
    <t>0317457232</t>
  </si>
  <si>
    <t>20190265</t>
  </si>
  <si>
    <t>SILFAN</t>
  </si>
  <si>
    <t>1 tahun 3 bulan 8 hari</t>
  </si>
  <si>
    <t>31 tahun 5 bulan 21 hari</t>
  </si>
  <si>
    <t>6201353160010121</t>
  </si>
  <si>
    <t>6201353160060121</t>
  </si>
  <si>
    <t>6201353160040121</t>
  </si>
  <si>
    <t>J 018277</t>
  </si>
  <si>
    <t>6201353160MC5424</t>
  </si>
  <si>
    <t>6201353160070116</t>
  </si>
  <si>
    <t>6201353160320116</t>
  </si>
  <si>
    <t>6201353160310116</t>
  </si>
  <si>
    <t>6201353160240419</t>
  </si>
  <si>
    <t>6201353160230418</t>
  </si>
  <si>
    <t>SMK Pelayaran</t>
  </si>
  <si>
    <t>081342903175</t>
  </si>
  <si>
    <t>20220371</t>
  </si>
  <si>
    <t>AAN KHAYUN ASNGADI</t>
  </si>
  <si>
    <t>2 tahun 6 bulan 4 hari</t>
  </si>
  <si>
    <t>0 tahun 2 bulan 21 hari</t>
  </si>
  <si>
    <t>33 tahun 1 bulan 6 hari</t>
  </si>
  <si>
    <t>6200386029T40221</t>
  </si>
  <si>
    <t>6200386029060321</t>
  </si>
  <si>
    <t>6200386029010322</t>
  </si>
  <si>
    <t>6200386029040321</t>
  </si>
  <si>
    <t>F 231272</t>
  </si>
  <si>
    <t>6200386029MC9225</t>
  </si>
  <si>
    <t>6200386029070222</t>
  </si>
  <si>
    <t>6200386029320222</t>
  </si>
  <si>
    <t>6200386029310222</t>
  </si>
  <si>
    <t>6200386029420222</t>
  </si>
  <si>
    <t>SMK N 1 PURING</t>
  </si>
  <si>
    <t>081326267760, 6281296163356</t>
  </si>
  <si>
    <t>20040174</t>
  </si>
  <si>
    <t>FREDERICK NINGKA TANGKUDUNG</t>
  </si>
  <si>
    <t>SERANG</t>
  </si>
  <si>
    <t>24 tahun 1 bulan 27 hari</t>
  </si>
  <si>
    <t>65 tahun 3 bulan 29 hari</t>
  </si>
  <si>
    <t>6201005651340517</t>
  </si>
  <si>
    <t>6201005651061124</t>
  </si>
  <si>
    <t>6201005651011124</t>
  </si>
  <si>
    <t>6201005651041124</t>
  </si>
  <si>
    <t>F 287526</t>
  </si>
  <si>
    <t>6201005651MC7224</t>
  </si>
  <si>
    <t>6201005651070715</t>
  </si>
  <si>
    <t>6201005651320517</t>
  </si>
  <si>
    <t>6201005651310715</t>
  </si>
  <si>
    <t>08165456864</t>
  </si>
  <si>
    <t>20140532</t>
  </si>
  <si>
    <t>MOH. DARTO</t>
  </si>
  <si>
    <t>9 tahun 8 bulan 28 hari</t>
  </si>
  <si>
    <t>0 tahun 3 bulan 23 hari</t>
  </si>
  <si>
    <t>34 tahun 2 bulan 16 hari</t>
  </si>
  <si>
    <t>6200361767N50514</t>
  </si>
  <si>
    <t>6200361767060523</t>
  </si>
  <si>
    <t>6200361767010522</t>
  </si>
  <si>
    <t>6200361767040523</t>
  </si>
  <si>
    <t>I 042161</t>
  </si>
  <si>
    <t>6200361767MC7224</t>
  </si>
  <si>
    <t>6200361767070513</t>
  </si>
  <si>
    <t>6200361767320518</t>
  </si>
  <si>
    <t>6200361767310514</t>
  </si>
  <si>
    <t>6200361767240523</t>
  </si>
  <si>
    <t>081335355565</t>
  </si>
  <si>
    <t>20190296</t>
  </si>
  <si>
    <t>AHMAD FAUZI</t>
  </si>
  <si>
    <t>3 tahun 0 bulan 13 hari</t>
  </si>
  <si>
    <t>0 tahun 5 bulan 27 hari</t>
  </si>
  <si>
    <t>30 tahun 8 bulan 15 hari</t>
  </si>
  <si>
    <t>6211416027420522</t>
  </si>
  <si>
    <t>6211416027060520</t>
  </si>
  <si>
    <t>6211416027010524</t>
  </si>
  <si>
    <t>6211416027040521</t>
  </si>
  <si>
    <t>G 123569</t>
  </si>
  <si>
    <t>6211416027MC7224</t>
  </si>
  <si>
    <t>6211416027070514</t>
  </si>
  <si>
    <t>6211416027320114</t>
  </si>
  <si>
    <t>6211416027310114</t>
  </si>
  <si>
    <t>SMA Bangkalan</t>
  </si>
  <si>
    <t>085354016966</t>
  </si>
  <si>
    <t>20240196</t>
  </si>
  <si>
    <t>RENDI OKI ALFIANSYAH</t>
  </si>
  <si>
    <t>0 tahun 11 bulan 1 hari</t>
  </si>
  <si>
    <t>24 tahun 0 bulan 0 hari</t>
  </si>
  <si>
    <t>6212110321420524</t>
  </si>
  <si>
    <t>6212110321060521</t>
  </si>
  <si>
    <t>6212110321010521</t>
  </si>
  <si>
    <t>6212110321040522</t>
  </si>
  <si>
    <t>G 085115</t>
  </si>
  <si>
    <t>6212110321MC7224</t>
  </si>
  <si>
    <t>6212110321070524</t>
  </si>
  <si>
    <t>6212110321320524</t>
  </si>
  <si>
    <t>6212110321310521</t>
  </si>
  <si>
    <t>SMK PGRI 6</t>
  </si>
  <si>
    <t>082141168744</t>
  </si>
  <si>
    <t>20070155</t>
  </si>
  <si>
    <t>ADI PURWANTO</t>
  </si>
  <si>
    <t>BC. BAYA</t>
  </si>
  <si>
    <t>5 tahun 10 bulan 25 hari</t>
  </si>
  <si>
    <t>0 tahun 5 bulan 6 hari</t>
  </si>
  <si>
    <t>40 tahun 1 bulan 12 hari</t>
  </si>
  <si>
    <t>6200204861M30123</t>
  </si>
  <si>
    <t>6200204861060521</t>
  </si>
  <si>
    <t>6200204861010525</t>
  </si>
  <si>
    <t>6200204861040525</t>
  </si>
  <si>
    <t>J 030928</t>
  </si>
  <si>
    <t>6200204861MC7225</t>
  </si>
  <si>
    <t>6200204861070515</t>
  </si>
  <si>
    <t>6200204861310516</t>
  </si>
  <si>
    <t>6200204861240522</t>
  </si>
  <si>
    <t>6200204861230516</t>
  </si>
  <si>
    <t>DIKLAT ANT-IV</t>
  </si>
  <si>
    <t>03160440010, 03160440010, 085347728866</t>
  </si>
  <si>
    <t>20050291</t>
  </si>
  <si>
    <t>PURWANTO</t>
  </si>
  <si>
    <t>11 tahun 0 bulan 19 hari</t>
  </si>
  <si>
    <t>0 tahun 3 bulan 22 hari</t>
  </si>
  <si>
    <t>51 tahun 11 bulan 15 hari</t>
  </si>
  <si>
    <t>6200360222M50517</t>
  </si>
  <si>
    <t>6200360222060520</t>
  </si>
  <si>
    <t>6200360222010520</t>
  </si>
  <si>
    <t>6200360222040520</t>
  </si>
  <si>
    <t>F 222280</t>
  </si>
  <si>
    <t>6200360222MC7224</t>
  </si>
  <si>
    <t>6200360222070511</t>
  </si>
  <si>
    <t>6200360222310516</t>
  </si>
  <si>
    <t>6200360222240522</t>
  </si>
  <si>
    <t>081335627908</t>
  </si>
  <si>
    <t>20130927</t>
  </si>
  <si>
    <t>ARIS AMBORO</t>
  </si>
  <si>
    <t>8 tahun 9 bulan 22 hari</t>
  </si>
  <si>
    <t>0 tahun 7 bulan 6 hari</t>
  </si>
  <si>
    <t>34 tahun 2 bulan 21 hari</t>
  </si>
  <si>
    <t>6201576699N40524</t>
  </si>
  <si>
    <t>6201576699060522</t>
  </si>
  <si>
    <t>6201576699010522</t>
  </si>
  <si>
    <t>6201576699040522</t>
  </si>
  <si>
    <t>K 002455</t>
  </si>
  <si>
    <t>6201576699MC7223</t>
  </si>
  <si>
    <t>6201576699070517</t>
  </si>
  <si>
    <t>6201576699320516</t>
  </si>
  <si>
    <t>6201576699310515</t>
  </si>
  <si>
    <t>6201576699240524</t>
  </si>
  <si>
    <t>085752595651</t>
  </si>
  <si>
    <t>20050306</t>
  </si>
  <si>
    <t>AGUS TRIYANA</t>
  </si>
  <si>
    <t>31 tahun 9 bulan 2 hari</t>
  </si>
  <si>
    <t>0 tahun 9 bulan 29 hari</t>
  </si>
  <si>
    <t>55 tahun 10 bulan 3 hari</t>
  </si>
  <si>
    <t>6200125380S40317</t>
  </si>
  <si>
    <t>6200125380060321</t>
  </si>
  <si>
    <t>6200125380010321</t>
  </si>
  <si>
    <t>6200125380040321</t>
  </si>
  <si>
    <t>F 234559</t>
  </si>
  <si>
    <t>6200125380MC0124</t>
  </si>
  <si>
    <t>6200125380070316</t>
  </si>
  <si>
    <t>6200125380310315</t>
  </si>
  <si>
    <t>6200125380240315</t>
  </si>
  <si>
    <t>081216217512</t>
  </si>
  <si>
    <t>20120203</t>
  </si>
  <si>
    <t>BAMBANG BUDI PURWANTO</t>
  </si>
  <si>
    <t>1 tahun 4 bulan 4 hari</t>
  </si>
  <si>
    <t>0 tahun 9 bulan 7 hari</t>
  </si>
  <si>
    <t>49 tahun 1 bulan 1 hari</t>
  </si>
  <si>
    <t>6200499982C30317</t>
  </si>
  <si>
    <t>6200499982060320</t>
  </si>
  <si>
    <t>6200499982010320</t>
  </si>
  <si>
    <t>6200499982040320</t>
  </si>
  <si>
    <t>J 088818</t>
  </si>
  <si>
    <t>6200499982MC7224</t>
  </si>
  <si>
    <t>6200499982070310</t>
  </si>
  <si>
    <t>6200499982310516</t>
  </si>
  <si>
    <t>AMI Medan</t>
  </si>
  <si>
    <t>081230530366</t>
  </si>
  <si>
    <t>20040581</t>
  </si>
  <si>
    <t>SUMARTONO</t>
  </si>
  <si>
    <t>21 tahun 0 bulan 16 hari</t>
  </si>
  <si>
    <t>55 tahun 2 bulan 20 hari</t>
  </si>
  <si>
    <t>6200419366S50516</t>
  </si>
  <si>
    <t>6200419366060520</t>
  </si>
  <si>
    <t>6200419366010520</t>
  </si>
  <si>
    <t>6200419366040520</t>
  </si>
  <si>
    <t>F 222268</t>
  </si>
  <si>
    <t>6200419366MC7224</t>
  </si>
  <si>
    <t>6200419366070515</t>
  </si>
  <si>
    <t>6200419366310515</t>
  </si>
  <si>
    <t>6200419366240522</t>
  </si>
  <si>
    <t>081332145001, 081332145001</t>
  </si>
  <si>
    <t>20110689</t>
  </si>
  <si>
    <t>RAMBLI WAWORUNTU</t>
  </si>
  <si>
    <t>TB. SPIL BOAT</t>
  </si>
  <si>
    <t>11 tahun 1 bulan 23 hari</t>
  </si>
  <si>
    <t>0 tahun 2 bulan 12 hari</t>
  </si>
  <si>
    <t>32 tahun 0 bulan 7 hari</t>
  </si>
  <si>
    <t>6201563386340519</t>
  </si>
  <si>
    <t>6201563386060522</t>
  </si>
  <si>
    <t>6201563386010522</t>
  </si>
  <si>
    <t>6201563386040524</t>
  </si>
  <si>
    <t>F 222281</t>
  </si>
  <si>
    <t>6201563386MC7224</t>
  </si>
  <si>
    <t>6201563386320517</t>
  </si>
  <si>
    <t>6201563386310517</t>
  </si>
  <si>
    <t>081358580224, 081330965863</t>
  </si>
  <si>
    <t>20070260</t>
  </si>
  <si>
    <t>SURATNO</t>
  </si>
  <si>
    <t>18 tahun 1 bulan 1 hari</t>
  </si>
  <si>
    <t>46 tahun 11 bulan 8 hari</t>
  </si>
  <si>
    <t>6201040638420517</t>
  </si>
  <si>
    <t>6201040638060521</t>
  </si>
  <si>
    <t>6201040638010521</t>
  </si>
  <si>
    <t>6201040638040521</t>
  </si>
  <si>
    <t>F 222279</t>
  </si>
  <si>
    <t>6201040638MC7225</t>
  </si>
  <si>
    <t>6201040638070522</t>
  </si>
  <si>
    <t>6201040638320516</t>
  </si>
  <si>
    <t>6201040638310516</t>
  </si>
  <si>
    <t>0813482369926</t>
  </si>
  <si>
    <t>20040180</t>
  </si>
  <si>
    <t>M. ASY'ARI AFANDI</t>
  </si>
  <si>
    <t>BC. BELAWAN RAYA</t>
  </si>
  <si>
    <t>4 tahun 1 bulan 5 hari</t>
  </si>
  <si>
    <t>0 tahun 0 bulan 15 hari</t>
  </si>
  <si>
    <t>50 tahun 0 bulan 24 hari</t>
  </si>
  <si>
    <t>6200120046N30521</t>
  </si>
  <si>
    <t>6200120046060520</t>
  </si>
  <si>
    <t>6200120046010524</t>
  </si>
  <si>
    <t>6200120046040520</t>
  </si>
  <si>
    <t>F 288252</t>
  </si>
  <si>
    <t>6200120046MC7224</t>
  </si>
  <si>
    <t>6200120046070515</t>
  </si>
  <si>
    <t>6200120046310515</t>
  </si>
  <si>
    <t>6200120046240521</t>
  </si>
  <si>
    <t>SPM PELAYARAN</t>
  </si>
  <si>
    <t>082131115530, 081247704115</t>
  </si>
  <si>
    <t>20180365</t>
  </si>
  <si>
    <t>SAIPUL SIHOMBING</t>
  </si>
  <si>
    <t>6 tahun 10 bulan 22 hari</t>
  </si>
  <si>
    <t>0 tahun 7 bulan 28 hari</t>
  </si>
  <si>
    <t>32 tahun 6 bulan 1 hari</t>
  </si>
  <si>
    <t>6201472900N40518</t>
  </si>
  <si>
    <t>6201472900060521</t>
  </si>
  <si>
    <t>6201472900010523</t>
  </si>
  <si>
    <t>6201472900040523</t>
  </si>
  <si>
    <t>F 343367</t>
  </si>
  <si>
    <t>6201472900MC6224</t>
  </si>
  <si>
    <t>6201472900070518</t>
  </si>
  <si>
    <t>6201472900240517</t>
  </si>
  <si>
    <t>6201472900230517</t>
  </si>
  <si>
    <t>DIKLAT ANT -IV</t>
  </si>
  <si>
    <t>081311674347, 085852817081</t>
  </si>
  <si>
    <t>20170547</t>
  </si>
  <si>
    <t>HERU HARNOWO</t>
  </si>
  <si>
    <t>7 tahun 7 bulan 9 hari</t>
  </si>
  <si>
    <t>0 tahun 5 bulan 18 hari</t>
  </si>
  <si>
    <t>31 tahun 10 bulan 1 hari</t>
  </si>
  <si>
    <t>6201098609N50518</t>
  </si>
  <si>
    <t>6201098609060522</t>
  </si>
  <si>
    <t>6201098609010522</t>
  </si>
  <si>
    <t>6201098609040522</t>
  </si>
  <si>
    <t>J 051861</t>
  </si>
  <si>
    <t>6201098609MC7224</t>
  </si>
  <si>
    <t>6201098609070517</t>
  </si>
  <si>
    <t>6201098609320517</t>
  </si>
  <si>
    <t>6201098609310517</t>
  </si>
  <si>
    <t>6201098609240523</t>
  </si>
  <si>
    <t>DIKLAT ANT-D</t>
  </si>
  <si>
    <t>081330463099</t>
  </si>
  <si>
    <t>20050201</t>
  </si>
  <si>
    <t>MURSALIM</t>
  </si>
  <si>
    <t>6 tahun 11 bulan 20 hari</t>
  </si>
  <si>
    <t>49 tahun 9 bulan 7 hari</t>
  </si>
  <si>
    <t>6201027303S40517</t>
  </si>
  <si>
    <t>6201027303060520</t>
  </si>
  <si>
    <t>6201027303010520</t>
  </si>
  <si>
    <t>6201027303040520</t>
  </si>
  <si>
    <t>F 106950</t>
  </si>
  <si>
    <t>6201027303MC7225</t>
  </si>
  <si>
    <t>6201027303070515</t>
  </si>
  <si>
    <t>6201027303310516</t>
  </si>
  <si>
    <t>6201027303240523</t>
  </si>
  <si>
    <t>diklat ATT-IV</t>
  </si>
  <si>
    <t>bimanovalliansy, 082254744957</t>
  </si>
  <si>
    <t>20050601</t>
  </si>
  <si>
    <t>SUGIANTO</t>
  </si>
  <si>
    <t>19 tahun 9 bulan 21 hari</t>
  </si>
  <si>
    <t>41 tahun 8 bulan 21 hari</t>
  </si>
  <si>
    <t>6200141153T40121</t>
  </si>
  <si>
    <t>6200141153060521</t>
  </si>
  <si>
    <t>6200141153010521</t>
  </si>
  <si>
    <t>6200141153040521</t>
  </si>
  <si>
    <t>J 051786</t>
  </si>
  <si>
    <t>6200141153MC7224</t>
  </si>
  <si>
    <t>6200141153070516</t>
  </si>
  <si>
    <t>6200141153310516</t>
  </si>
  <si>
    <t>6200141153240120</t>
  </si>
  <si>
    <t>0313899134, 081331393615</t>
  </si>
  <si>
    <t>20050009</t>
  </si>
  <si>
    <t>JUWADI</t>
  </si>
  <si>
    <t>26 tahun 7 bulan 25 hari</t>
  </si>
  <si>
    <t>0 tahun 6 bulan 21 hari</t>
  </si>
  <si>
    <t>57 tahun 3 bulan 14 hari</t>
  </si>
  <si>
    <t>6201009210S40520</t>
  </si>
  <si>
    <t>6201009210060522</t>
  </si>
  <si>
    <t>6201009210010522</t>
  </si>
  <si>
    <t>6201009210040522</t>
  </si>
  <si>
    <t>I 081332</t>
  </si>
  <si>
    <t>6201009210MC7224</t>
  </si>
  <si>
    <t>6201009210070517</t>
  </si>
  <si>
    <t>6201009210310514</t>
  </si>
  <si>
    <t>6201009210240514</t>
  </si>
  <si>
    <t>POLTEKPEL SURABAYA</t>
  </si>
  <si>
    <t>0321875135, 0321710704, 085330614694, 085330614694</t>
  </si>
  <si>
    <t>20050717</t>
  </si>
  <si>
    <t>MOCHAMAD CHOIRUL ANAM</t>
  </si>
  <si>
    <t>19 tahun 6 bulan 10 hari</t>
  </si>
  <si>
    <t>0 tahun 6 bulan 7 hari</t>
  </si>
  <si>
    <t>41 tahun 3 bulan 11 hari</t>
  </si>
  <si>
    <t>6201009219340519</t>
  </si>
  <si>
    <t>6201009219060522</t>
  </si>
  <si>
    <t>6201009219010522</t>
  </si>
  <si>
    <t>6201009219040523</t>
  </si>
  <si>
    <t>F 118502</t>
  </si>
  <si>
    <t>6201009219MC7223</t>
  </si>
  <si>
    <t>6201009219070522</t>
  </si>
  <si>
    <t>6201009219320518</t>
  </si>
  <si>
    <t>6201009219310518</t>
  </si>
  <si>
    <t>082141345520, 082299966715</t>
  </si>
  <si>
    <t>20210002</t>
  </si>
  <si>
    <t>MOCH. EDY PURWANTO</t>
  </si>
  <si>
    <t>4 tahun 5 bulan 24 hari</t>
  </si>
  <si>
    <t>23 tahun 9 bulan 18 hari</t>
  </si>
  <si>
    <t>6211783690350720</t>
  </si>
  <si>
    <t>6211783690060124</t>
  </si>
  <si>
    <t>6211783690012423</t>
  </si>
  <si>
    <t>BAROMBONG</t>
  </si>
  <si>
    <t>G 031022</t>
  </si>
  <si>
    <t>6211783690MC7224</t>
  </si>
  <si>
    <t>6211783690070223</t>
  </si>
  <si>
    <t>6211783690320223</t>
  </si>
  <si>
    <t>6211783690310119</t>
  </si>
  <si>
    <t>081335829195</t>
  </si>
  <si>
    <t>20040058</t>
  </si>
  <si>
    <t>RAHMAD BUDIONO</t>
  </si>
  <si>
    <t>BC. EPSILON</t>
  </si>
  <si>
    <t>28 tahun 2 bulan 15 hari</t>
  </si>
  <si>
    <t>0 tahun 9 bulan 6 hari</t>
  </si>
  <si>
    <t>50 tahun 2 bulan 0 hari</t>
  </si>
  <si>
    <t>6200139919M40316</t>
  </si>
  <si>
    <t>6200139919060320</t>
  </si>
  <si>
    <t>6200139919010520</t>
  </si>
  <si>
    <t>6200139919040520</t>
  </si>
  <si>
    <t>F 268445</t>
  </si>
  <si>
    <t>6200139919MC10823</t>
  </si>
  <si>
    <t>6200139919070510</t>
  </si>
  <si>
    <t>6200139919310515</t>
  </si>
  <si>
    <t>6200139919240515</t>
  </si>
  <si>
    <t>082112299990</t>
  </si>
  <si>
    <t>20040350</t>
  </si>
  <si>
    <t>ASMINAL</t>
  </si>
  <si>
    <t>24 tahun 9 bulan 12 hari</t>
  </si>
  <si>
    <t>0 tahun 6 bulan 28 hari</t>
  </si>
  <si>
    <t>53 tahun 4 bulan 18 hari</t>
  </si>
  <si>
    <t>6200141061M50517</t>
  </si>
  <si>
    <t>6200141061060520</t>
  </si>
  <si>
    <t>6200141061010520</t>
  </si>
  <si>
    <t>6200141061040520</t>
  </si>
  <si>
    <t>H 092739</t>
  </si>
  <si>
    <t>6200141061MC7224</t>
  </si>
  <si>
    <t>6200141061070515</t>
  </si>
  <si>
    <t>6200141061310516</t>
  </si>
  <si>
    <t>6200141061240522</t>
  </si>
  <si>
    <t>0313012387, 08155015974</t>
  </si>
  <si>
    <t>20050341</t>
  </si>
  <si>
    <t>IKBAL</t>
  </si>
  <si>
    <t>7 tahun 3 bulan 17 hari</t>
  </si>
  <si>
    <t>43 tahun 5 bulan 19 hari</t>
  </si>
  <si>
    <t>6200419353T30523</t>
  </si>
  <si>
    <t>6200419353060520</t>
  </si>
  <si>
    <t>6200419353010520</t>
  </si>
  <si>
    <t>6200419353040520</t>
  </si>
  <si>
    <t>F 070987</t>
  </si>
  <si>
    <t>6200419353MC9624</t>
  </si>
  <si>
    <t>6200419353070522</t>
  </si>
  <si>
    <t>6200419353320217</t>
  </si>
  <si>
    <t>6200419353310515</t>
  </si>
  <si>
    <t>6200419353240217</t>
  </si>
  <si>
    <t>DIKLAT ATT-IV</t>
  </si>
  <si>
    <t>0313294497, 081252527780</t>
  </si>
  <si>
    <t>20050211</t>
  </si>
  <si>
    <t>TEXAS DAENG HARD HARIMU</t>
  </si>
  <si>
    <t>6 tahun 9 bulan 27 hari</t>
  </si>
  <si>
    <t>49 tahun 7 bulan 10 hari</t>
  </si>
  <si>
    <t>6201036613S40520</t>
  </si>
  <si>
    <t>6201036613060521</t>
  </si>
  <si>
    <t>6201036613010521</t>
  </si>
  <si>
    <t>6201036613040521</t>
  </si>
  <si>
    <t>F 268496</t>
  </si>
  <si>
    <t>6201036613MC4624</t>
  </si>
  <si>
    <t>6201036613070516</t>
  </si>
  <si>
    <t>6201036613310516</t>
  </si>
  <si>
    <t>6201036613240522</t>
  </si>
  <si>
    <t>0313724402, 082148392824</t>
  </si>
  <si>
    <t>20110610</t>
  </si>
  <si>
    <t>ARMAN AFANDI</t>
  </si>
  <si>
    <t>10 tahun 8 bulan 1 hari</t>
  </si>
  <si>
    <t>42 tahun 1 bulan 7 hari</t>
  </si>
  <si>
    <t>6200203358340517</t>
  </si>
  <si>
    <t>6200203358060520</t>
  </si>
  <si>
    <t>6200203358010522</t>
  </si>
  <si>
    <t>6200203358040523</t>
  </si>
  <si>
    <t>G 031154</t>
  </si>
  <si>
    <t>6200203358MC10823</t>
  </si>
  <si>
    <t>6200203358070514</t>
  </si>
  <si>
    <t>6200203358320517</t>
  </si>
  <si>
    <t>6200203358310514</t>
  </si>
  <si>
    <t>085732274081</t>
  </si>
  <si>
    <t>20080225</t>
  </si>
  <si>
    <t>MUZAINI</t>
  </si>
  <si>
    <t>2 tahun 3 bulan 15 hari</t>
  </si>
  <si>
    <t>0 tahun 2 bulan 8 hari</t>
  </si>
  <si>
    <t>48 tahun 5 bulan 28 hari</t>
  </si>
  <si>
    <t>6200351159340515</t>
  </si>
  <si>
    <t>6200351159060524</t>
  </si>
  <si>
    <t>6200351159010524</t>
  </si>
  <si>
    <t>6200351159040524</t>
  </si>
  <si>
    <t>G 124421</t>
  </si>
  <si>
    <t>6200351159MC9625</t>
  </si>
  <si>
    <t>6200351159070515</t>
  </si>
  <si>
    <t>6200351159320517</t>
  </si>
  <si>
    <t>6200351159310515</t>
  </si>
  <si>
    <t>SMA BENGKALAN</t>
  </si>
  <si>
    <t>085730450664</t>
  </si>
  <si>
    <t>20250049</t>
  </si>
  <si>
    <t>IVAN SUSANTO</t>
  </si>
  <si>
    <t>0 tahun 3 bulan 25 hari</t>
  </si>
  <si>
    <t>24 tahun 2 bulan 27 hari</t>
  </si>
  <si>
    <t>6212135261350523</t>
  </si>
  <si>
    <t>6212135261060523</t>
  </si>
  <si>
    <t>6212135261010621</t>
  </si>
  <si>
    <t>6212135261040621</t>
  </si>
  <si>
    <t>H 059918</t>
  </si>
  <si>
    <t>6212135261MC5424</t>
  </si>
  <si>
    <t>POKTELPEL</t>
  </si>
  <si>
    <t>POLTEKPEL</t>
  </si>
  <si>
    <t>6212135261310523</t>
  </si>
  <si>
    <t>SMA II</t>
  </si>
  <si>
    <t>085921303320, 085396778593, 081524838735, 085959472278</t>
  </si>
  <si>
    <t>20210102</t>
  </si>
  <si>
    <t>MUH. RAUF BAHAR</t>
  </si>
  <si>
    <t>4 tahun 3 bulan 3 hari</t>
  </si>
  <si>
    <t>25 tahun 2 bulan 0 hari</t>
  </si>
  <si>
    <t>6211925787420521</t>
  </si>
  <si>
    <t>6211925787060524</t>
  </si>
  <si>
    <t>6211925787010524</t>
  </si>
  <si>
    <t>6211925787040521</t>
  </si>
  <si>
    <t>F 266570</t>
  </si>
  <si>
    <t>6211925787MC5425</t>
  </si>
  <si>
    <t>6211925787070522</t>
  </si>
  <si>
    <t>6211925787310519</t>
  </si>
  <si>
    <t>082259879007</t>
  </si>
  <si>
    <t>20170047</t>
  </si>
  <si>
    <t>SYEH RIZHAL MAHDI BAHABAZI</t>
  </si>
  <si>
    <t>TB. GAMMA SATU</t>
  </si>
  <si>
    <t>BC. GAJAH LAUT</t>
  </si>
  <si>
    <t>8 tahun 4 bulan 27 hari</t>
  </si>
  <si>
    <t>40 tahun 11 bulan 23 hari</t>
  </si>
  <si>
    <t>6200466379M30522</t>
  </si>
  <si>
    <t>6200466379060520</t>
  </si>
  <si>
    <t>6200466379010520</t>
  </si>
  <si>
    <t>6200466379040520</t>
  </si>
  <si>
    <t>I 062425</t>
  </si>
  <si>
    <t>6200466379MC7224</t>
  </si>
  <si>
    <t>6200466379070515</t>
  </si>
  <si>
    <t>6200466379310515</t>
  </si>
  <si>
    <t>6200466379240515</t>
  </si>
  <si>
    <t>6200466379230515</t>
  </si>
  <si>
    <t>085257000224</t>
  </si>
  <si>
    <t>20110507</t>
  </si>
  <si>
    <t>4 tahun 7 bulan 8 hari</t>
  </si>
  <si>
    <t>30 tahun 11 bulan 21 hari</t>
  </si>
  <si>
    <t>6201309026N30420</t>
  </si>
  <si>
    <t>6201309026060420</t>
  </si>
  <si>
    <t>6201309026010420</t>
  </si>
  <si>
    <t>6201309026040420</t>
  </si>
  <si>
    <t>K 013844</t>
  </si>
  <si>
    <t>6201309026MC5424</t>
  </si>
  <si>
    <t>6201309026070616</t>
  </si>
  <si>
    <t>6201309026310616</t>
  </si>
  <si>
    <t>6201309026240616</t>
  </si>
  <si>
    <t>BPLP MAKASAR</t>
  </si>
  <si>
    <t>085342512191</t>
  </si>
  <si>
    <t>20160611</t>
  </si>
  <si>
    <t>MUHAMMAD SAUQI MAULANA</t>
  </si>
  <si>
    <t>2 tahun 10 bulan 13 hari</t>
  </si>
  <si>
    <t>0 tahun 2 bulan 2 hari</t>
  </si>
  <si>
    <t>27 tahun 9 bulan 24 hari</t>
  </si>
  <si>
    <t>6211439256N55322</t>
  </si>
  <si>
    <t>6211439256060321</t>
  </si>
  <si>
    <t>6211439256010524</t>
  </si>
  <si>
    <t>6211439256040321</t>
  </si>
  <si>
    <t>G 048985</t>
  </si>
  <si>
    <t>6211439256MC7225</t>
  </si>
  <si>
    <t>6211439256070315</t>
  </si>
  <si>
    <t>6211439256324921</t>
  </si>
  <si>
    <t>6211439256310315</t>
  </si>
  <si>
    <t>SMKN 1 KALIPURO</t>
  </si>
  <si>
    <t>081379181680</t>
  </si>
  <si>
    <t>20040215</t>
  </si>
  <si>
    <t>SUWARNO</t>
  </si>
  <si>
    <t>37 tahun 8 bulan 19 hari</t>
  </si>
  <si>
    <t>60 tahun 1 bulan 24 hari</t>
  </si>
  <si>
    <t>6200503082S30317</t>
  </si>
  <si>
    <t>6200503082060520</t>
  </si>
  <si>
    <t>6200503082010520</t>
  </si>
  <si>
    <t>6200503082040520</t>
  </si>
  <si>
    <t>G 048986</t>
  </si>
  <si>
    <t>6200503082MC7224</t>
  </si>
  <si>
    <t>6200503082070514</t>
  </si>
  <si>
    <t>6200503082310514</t>
  </si>
  <si>
    <t>6200503082240514</t>
  </si>
  <si>
    <t>BAKTI SAMUDRA</t>
  </si>
  <si>
    <t>081248238796</t>
  </si>
  <si>
    <t>20090832</t>
  </si>
  <si>
    <t>KHULUM SYUHADAK</t>
  </si>
  <si>
    <t>12 tahun 6 bulan 17 hari</t>
  </si>
  <si>
    <t>37 tahun 3 bulan 29 hari</t>
  </si>
  <si>
    <t>6200361051S50517</t>
  </si>
  <si>
    <t>6200361051060520</t>
  </si>
  <si>
    <t>6200361051010522</t>
  </si>
  <si>
    <t>6200361051040520</t>
  </si>
  <si>
    <t>G 048984</t>
  </si>
  <si>
    <t>6200361051MC7225</t>
  </si>
  <si>
    <t>6200361051070516</t>
  </si>
  <si>
    <t>6200361051310516</t>
  </si>
  <si>
    <t>6200361051240523</t>
  </si>
  <si>
    <t>085731718309</t>
  </si>
  <si>
    <t>20120548</t>
  </si>
  <si>
    <t>MOKHAMMAD HERMANTO</t>
  </si>
  <si>
    <t>11 tahun 0 bulan 17 hari</t>
  </si>
  <si>
    <t>0 tahun 3 bulan 10 hari</t>
  </si>
  <si>
    <t>40 tahun 8 bulan 15 hari</t>
  </si>
  <si>
    <t>6201553367340517</t>
  </si>
  <si>
    <t>6201553367060522</t>
  </si>
  <si>
    <t>6201553367010522</t>
  </si>
  <si>
    <t>6201553367040522</t>
  </si>
  <si>
    <t>J 051898</t>
  </si>
  <si>
    <t>6201553367MC7224</t>
  </si>
  <si>
    <t>6201553367070517</t>
  </si>
  <si>
    <t>6201553367320517</t>
  </si>
  <si>
    <t>6201553367310517</t>
  </si>
  <si>
    <t>085233646449</t>
  </si>
  <si>
    <t>20150604</t>
  </si>
  <si>
    <t>SOFYAN MAARIF</t>
  </si>
  <si>
    <t>7 tahun 6 bulan 11 hari</t>
  </si>
  <si>
    <t>32 tahun 7 bulan 11 hari</t>
  </si>
  <si>
    <t>6202088211420517</t>
  </si>
  <si>
    <t>6202088211010522</t>
  </si>
  <si>
    <t>J 109778</t>
  </si>
  <si>
    <t>6202088211MC7223</t>
  </si>
  <si>
    <t>6202088211070514</t>
  </si>
  <si>
    <t>6202088211320517</t>
  </si>
  <si>
    <t>6202088211310515</t>
  </si>
  <si>
    <t>poltekpel</t>
  </si>
  <si>
    <t>081252568725, 081235254183, 081235254183</t>
  </si>
  <si>
    <t>20120984</t>
  </si>
  <si>
    <t>TATANG TARYANA</t>
  </si>
  <si>
    <t>8 tahun 6 bulan 28 hari</t>
  </si>
  <si>
    <t>34 tahun 5 bulan 22 hari</t>
  </si>
  <si>
    <t>6201109407420216</t>
  </si>
  <si>
    <t>6201109407060725</t>
  </si>
  <si>
    <t>6201109407010724</t>
  </si>
  <si>
    <t>6201109407040520</t>
  </si>
  <si>
    <t>I 080978</t>
  </si>
  <si>
    <t>6201109407MC3324</t>
  </si>
  <si>
    <t>6201109407070515</t>
  </si>
  <si>
    <t>6201109407310714</t>
  </si>
  <si>
    <t>085250048575</t>
  </si>
  <si>
    <t>20050162</t>
  </si>
  <si>
    <t>AKRI JUNUS APELIA</t>
  </si>
  <si>
    <t>BC. MURO 5</t>
  </si>
  <si>
    <t>BC. GAJAH MADA</t>
  </si>
  <si>
    <t>27 tahun 3 bulan 27 hari</t>
  </si>
  <si>
    <t>0 tahun 5 bulan 9 hari</t>
  </si>
  <si>
    <t>57 tahun 5 bulan 27 hari</t>
  </si>
  <si>
    <t>6200149443N35224</t>
  </si>
  <si>
    <t>6200149443060321</t>
  </si>
  <si>
    <t>6200149443010321</t>
  </si>
  <si>
    <t>6200149443040321</t>
  </si>
  <si>
    <t>F 232502</t>
  </si>
  <si>
    <t>6200149443MC4624</t>
  </si>
  <si>
    <t>6200149443070316</t>
  </si>
  <si>
    <t>6200149443310417</t>
  </si>
  <si>
    <t>6200149443240316</t>
  </si>
  <si>
    <t>0317412358</t>
  </si>
  <si>
    <t>20180068</t>
  </si>
  <si>
    <t>TRIYONO</t>
  </si>
  <si>
    <t>4 tahun 9 bulan 6 hari</t>
  </si>
  <si>
    <t>0 tahun 0 bulan 14 hari</t>
  </si>
  <si>
    <t>44 tahun 3 bulan 18 hari</t>
  </si>
  <si>
    <t>6201509973N40220</t>
  </si>
  <si>
    <t>6201509973060120</t>
  </si>
  <si>
    <t>6201509973011120</t>
  </si>
  <si>
    <t>6201509973040520</t>
  </si>
  <si>
    <t>F 321319</t>
  </si>
  <si>
    <t>6201509973MC7223</t>
  </si>
  <si>
    <t>6201509973070120</t>
  </si>
  <si>
    <t>6201509973320220</t>
  </si>
  <si>
    <t>6201509973310220</t>
  </si>
  <si>
    <t>6201509973240220</t>
  </si>
  <si>
    <t>081333027199, 082131868171</t>
  </si>
  <si>
    <t>20210352</t>
  </si>
  <si>
    <t>ANDRO HALMAHERA</t>
  </si>
  <si>
    <t>PENDING GAJI</t>
  </si>
  <si>
    <t>0 tahun 8 bulan 19 hari</t>
  </si>
  <si>
    <t>32 tahun 10 bulan 22 hari</t>
  </si>
  <si>
    <t>6211424816N30324</t>
  </si>
  <si>
    <t>6211424816060324</t>
  </si>
  <si>
    <t>6211424816010324</t>
  </si>
  <si>
    <t>6211424816040324</t>
  </si>
  <si>
    <t>H 037097</t>
  </si>
  <si>
    <t>6211424816MC6223</t>
  </si>
  <si>
    <t>6211424816070318</t>
  </si>
  <si>
    <t>6211424816310318</t>
  </si>
  <si>
    <t>6211424816240324</t>
  </si>
  <si>
    <t>6211424816230318</t>
  </si>
  <si>
    <t>SMKN surabaya</t>
  </si>
  <si>
    <t>081237896468</t>
  </si>
  <si>
    <t>20040473</t>
  </si>
  <si>
    <t>MUJIB RIDWAN</t>
  </si>
  <si>
    <t>6 tahun 7 bulan 28 hari</t>
  </si>
  <si>
    <t>45 tahun 9 bulan 27 hari</t>
  </si>
  <si>
    <t>6201038979S30523</t>
  </si>
  <si>
    <t>6201038979060520</t>
  </si>
  <si>
    <t>6201038979010520</t>
  </si>
  <si>
    <t>6201038979040520</t>
  </si>
  <si>
    <t>F 246398</t>
  </si>
  <si>
    <t>6201038979MC7223</t>
  </si>
  <si>
    <t>6201038979070505</t>
  </si>
  <si>
    <t>6201038979240522</t>
  </si>
  <si>
    <t>DIKLAT ATT-III</t>
  </si>
  <si>
    <t>5965132, 081357663307</t>
  </si>
  <si>
    <t>20111035</t>
  </si>
  <si>
    <t>CAHYA ABUYAMIN</t>
  </si>
  <si>
    <t>5 tahun 4 bulan 17 hari</t>
  </si>
  <si>
    <t>33 tahun 7 bulan 1 hari</t>
  </si>
  <si>
    <t>6201589991T40520</t>
  </si>
  <si>
    <t>6201589991060521</t>
  </si>
  <si>
    <t>6201589991010521</t>
  </si>
  <si>
    <t>6201589991040521</t>
  </si>
  <si>
    <t>F 245285</t>
  </si>
  <si>
    <t>6201589991MC7225</t>
  </si>
  <si>
    <t>6201589991070516</t>
  </si>
  <si>
    <t>6201589991310514</t>
  </si>
  <si>
    <t>6201589991240519</t>
  </si>
  <si>
    <t>STM Madiun</t>
  </si>
  <si>
    <t>089679160164</t>
  </si>
  <si>
    <t>20170486</t>
  </si>
  <si>
    <t>KUMEDI</t>
  </si>
  <si>
    <t>4 tahun 8 bulan 1 hari</t>
  </si>
  <si>
    <t>38 tahun 1 bulan 7 hari</t>
  </si>
  <si>
    <t>6201585358T50322</t>
  </si>
  <si>
    <t>6201585358060322</t>
  </si>
  <si>
    <t>6201585358010320</t>
  </si>
  <si>
    <t>6201585358040322</t>
  </si>
  <si>
    <t>J 015143</t>
  </si>
  <si>
    <t>6201585358MC3125</t>
  </si>
  <si>
    <t>6201585358070317</t>
  </si>
  <si>
    <t>6201585358320315</t>
  </si>
  <si>
    <t>6201585358310315</t>
  </si>
  <si>
    <t>6201585358240323</t>
  </si>
  <si>
    <t>081220058763</t>
  </si>
  <si>
    <t>20100796</t>
  </si>
  <si>
    <t>NYONG HARIS</t>
  </si>
  <si>
    <t>14 tahun 6 bulan 16 hari</t>
  </si>
  <si>
    <t>0 tahun 5 bulan 22 hari</t>
  </si>
  <si>
    <t>42 tahun 3 bulan 8 hari</t>
  </si>
  <si>
    <t>6200428512340517</t>
  </si>
  <si>
    <t>6200428512060520</t>
  </si>
  <si>
    <t>6200428512010320</t>
  </si>
  <si>
    <t>6200428512040520</t>
  </si>
  <si>
    <t>H 071973</t>
  </si>
  <si>
    <t>6200428512MC7224</t>
  </si>
  <si>
    <t>6200428512070522</t>
  </si>
  <si>
    <t>6200428512310522</t>
  </si>
  <si>
    <t>081331513977, 081254255174</t>
  </si>
  <si>
    <t>20160416</t>
  </si>
  <si>
    <t>SUMALI</t>
  </si>
  <si>
    <t>8 tahun 10 bulan 21 hari</t>
  </si>
  <si>
    <t>47 tahun 0 bulan 4 hari</t>
  </si>
  <si>
    <t>6202111005420121</t>
  </si>
  <si>
    <t>6202111005060721</t>
  </si>
  <si>
    <t>6202111005010524</t>
  </si>
  <si>
    <t>6202111005040721</t>
  </si>
  <si>
    <t>J 030927</t>
  </si>
  <si>
    <t>6202111005MC7223</t>
  </si>
  <si>
    <t>6202111005070715</t>
  </si>
  <si>
    <t>6202111005320523</t>
  </si>
  <si>
    <t>6202111005310715</t>
  </si>
  <si>
    <t>082257507729</t>
  </si>
  <si>
    <t>20190197</t>
  </si>
  <si>
    <t>SYAIFUL ANWAR</t>
  </si>
  <si>
    <t>6 tahun 1 bulan 16 hari</t>
  </si>
  <si>
    <t>29 tahun 11 bulan 23 hari</t>
  </si>
  <si>
    <t>6211435899425318</t>
  </si>
  <si>
    <t>6211435899060721</t>
  </si>
  <si>
    <t>6211435899010724</t>
  </si>
  <si>
    <t>6211435899040124</t>
  </si>
  <si>
    <t>G 123888</t>
  </si>
  <si>
    <t>6211435899MC8325</t>
  </si>
  <si>
    <t>6211435899070715</t>
  </si>
  <si>
    <t>6211435899350118</t>
  </si>
  <si>
    <t>6211435899310715</t>
  </si>
  <si>
    <t>081236744871</t>
  </si>
  <si>
    <t>20121098</t>
  </si>
  <si>
    <t>SYAMSUL BAHRI</t>
  </si>
  <si>
    <t>9 tahun 5 bulan 0 hari</t>
  </si>
  <si>
    <t>36 tahun 5 bulan 22 hari</t>
  </si>
  <si>
    <t>6200487546420619</t>
  </si>
  <si>
    <t>6200487546060624</t>
  </si>
  <si>
    <t>6200487546010624</t>
  </si>
  <si>
    <t>6200487546040624</t>
  </si>
  <si>
    <t>H 085365</t>
  </si>
  <si>
    <t>6200487546MC1723</t>
  </si>
  <si>
    <t>6200487546070624</t>
  </si>
  <si>
    <t>6200487546320623</t>
  </si>
  <si>
    <t>6200487546310419</t>
  </si>
  <si>
    <t>6200487546020619</t>
  </si>
  <si>
    <t>082287923911, 082287923911</t>
  </si>
  <si>
    <t>20080273</t>
  </si>
  <si>
    <t>AGUS KISWOYO</t>
  </si>
  <si>
    <t>7 tahun 6 bulan 10 hari</t>
  </si>
  <si>
    <t>35 tahun 10 bulan 14 hari</t>
  </si>
  <si>
    <t>6200354067M40317</t>
  </si>
  <si>
    <t>6200354067060321</t>
  </si>
  <si>
    <t>6200354067010321</t>
  </si>
  <si>
    <t>6200354067040321</t>
  </si>
  <si>
    <t>F 233818</t>
  </si>
  <si>
    <t>6200354067MC7225</t>
  </si>
  <si>
    <t>6200354067070316</t>
  </si>
  <si>
    <t>6200354067310316</t>
  </si>
  <si>
    <t>6200354067240317</t>
  </si>
  <si>
    <t>6200354067230317</t>
  </si>
  <si>
    <t>082333994292, 082265071924</t>
  </si>
  <si>
    <t>20050371</t>
  </si>
  <si>
    <t>DWI SETYO PRAYOGA</t>
  </si>
  <si>
    <t>25 tahun 6 bulan 22 hari</t>
  </si>
  <si>
    <t>0 tahun 0 bulan 7 hari</t>
  </si>
  <si>
    <t>48 tahun 9 bulan 20 hari</t>
  </si>
  <si>
    <t>6200204158M50517</t>
  </si>
  <si>
    <t>6200204158060520</t>
  </si>
  <si>
    <t>6200204158010522</t>
  </si>
  <si>
    <t>6200204158040520</t>
  </si>
  <si>
    <t>F 288826</t>
  </si>
  <si>
    <t>6200204158MC7225</t>
  </si>
  <si>
    <t>6200204158070513</t>
  </si>
  <si>
    <t>6200204158310516</t>
  </si>
  <si>
    <t>6200204158240522</t>
  </si>
  <si>
    <t>082152111874, 082198969919</t>
  </si>
  <si>
    <t>20180168</t>
  </si>
  <si>
    <t>HADI SUPARIANTO</t>
  </si>
  <si>
    <t>7 tahun 2 bulan 7 hari</t>
  </si>
  <si>
    <t>0 tahun 2 bulan 5 hari</t>
  </si>
  <si>
    <t>32 tahun 11 bulan 22 hari</t>
  </si>
  <si>
    <t>6201581216N50517</t>
  </si>
  <si>
    <t>6201581216060521</t>
  </si>
  <si>
    <t>6201581216010521</t>
  </si>
  <si>
    <t>6201581216040520</t>
  </si>
  <si>
    <t>J 093167</t>
  </si>
  <si>
    <t>6201581216MC7225</t>
  </si>
  <si>
    <t>6201581216070515</t>
  </si>
  <si>
    <t>6201581216320516</t>
  </si>
  <si>
    <t>6201581216310516</t>
  </si>
  <si>
    <t>082234015086, 0822334015086, 0822334015086</t>
  </si>
  <si>
    <t>20050709</t>
  </si>
  <si>
    <t>MOH BISRI SAMSURI</t>
  </si>
  <si>
    <t>19 tahun 6 bulan 14 hari</t>
  </si>
  <si>
    <t>40 tahun 2 bulan 9 hari</t>
  </si>
  <si>
    <t>6200413636S50517</t>
  </si>
  <si>
    <t>6200413636060522</t>
  </si>
  <si>
    <t>6200413636010522</t>
  </si>
  <si>
    <t>6200413636040522</t>
  </si>
  <si>
    <t>F 201396</t>
  </si>
  <si>
    <t>6200413636MC7224</t>
  </si>
  <si>
    <t>6200413636070513</t>
  </si>
  <si>
    <t>6200413636310517</t>
  </si>
  <si>
    <t>6200413636240522</t>
  </si>
  <si>
    <t>082198961435, 082198961435</t>
  </si>
  <si>
    <t>20220085</t>
  </si>
  <si>
    <t>ANDI BAHRIAN A. HAMIR</t>
  </si>
  <si>
    <t>3 tahun 2 bulan 19 hari</t>
  </si>
  <si>
    <t>25 tahun 11 bulan 13 hari</t>
  </si>
  <si>
    <t>6211929621T45221</t>
  </si>
  <si>
    <t>6211929621065224</t>
  </si>
  <si>
    <t>6211929621015224</t>
  </si>
  <si>
    <t>6211929621045220</t>
  </si>
  <si>
    <t>F 280331</t>
  </si>
  <si>
    <t>6211929621MC6224</t>
  </si>
  <si>
    <t>6211929621075219</t>
  </si>
  <si>
    <t>6211929621325219</t>
  </si>
  <si>
    <t>6211929621315219</t>
  </si>
  <si>
    <t>6211929621245220</t>
  </si>
  <si>
    <t>POLTEKPEL SULUT</t>
  </si>
  <si>
    <t>082249592793, 082290498068</t>
  </si>
  <si>
    <t>20050450</t>
  </si>
  <si>
    <t>ALEXANDER KAPITAN</t>
  </si>
  <si>
    <t>21 tahun 10 bulan 18 hari</t>
  </si>
  <si>
    <t>62 tahun 1 bulan 23 hari</t>
  </si>
  <si>
    <t>6200092098340519</t>
  </si>
  <si>
    <t>6200092098060524</t>
  </si>
  <si>
    <t>6200092098010522</t>
  </si>
  <si>
    <t>6200092098040524</t>
  </si>
  <si>
    <t>F 245698</t>
  </si>
  <si>
    <t>6200092098MC9624</t>
  </si>
  <si>
    <t>6200092098070523</t>
  </si>
  <si>
    <t>6200092098320517</t>
  </si>
  <si>
    <t>6200092098310517</t>
  </si>
  <si>
    <t>0317403028, 081249561510, 081249561510</t>
  </si>
  <si>
    <t>20200445</t>
  </si>
  <si>
    <t>MOHKAMAD SAFII</t>
  </si>
  <si>
    <t>4 tahun 7 bulan 27 hari</t>
  </si>
  <si>
    <t>30 tahun 1 bulan 5 hari</t>
  </si>
  <si>
    <t>6202114427340518</t>
  </si>
  <si>
    <t>6202114427060620</t>
  </si>
  <si>
    <t>6202114427010523</t>
  </si>
  <si>
    <t>6202114427040521</t>
  </si>
  <si>
    <t>G 070308</t>
  </si>
  <si>
    <t>6202114427MC7225</t>
  </si>
  <si>
    <t>6202114427070523</t>
  </si>
  <si>
    <t>6202114427320523</t>
  </si>
  <si>
    <t>6202114427314115</t>
  </si>
  <si>
    <t>SPM HANG TUAH</t>
  </si>
  <si>
    <t>085335660534</t>
  </si>
  <si>
    <t>20180345</t>
  </si>
  <si>
    <t>SATRIA WELFRIT DUMARIO</t>
  </si>
  <si>
    <t>0 tahun 10 bulan 1 hari</t>
  </si>
  <si>
    <t>0 tahun 9 bulan 17 hari</t>
  </si>
  <si>
    <t>29 tahun 2 bulan 12 hari</t>
  </si>
  <si>
    <t>6211745440330718</t>
  </si>
  <si>
    <t>6211745440060723</t>
  </si>
  <si>
    <t>6211745440012722</t>
  </si>
  <si>
    <t>6211745440040723</t>
  </si>
  <si>
    <t>J 051758</t>
  </si>
  <si>
    <t>6211745440MC4624</t>
  </si>
  <si>
    <t>6211745440070718</t>
  </si>
  <si>
    <t>6211745440320523</t>
  </si>
  <si>
    <t>6211745440310718</t>
  </si>
  <si>
    <t>Diklat PIP</t>
  </si>
  <si>
    <t>082344232700</t>
  </si>
  <si>
    <t>20160016</t>
  </si>
  <si>
    <t>YAYAN DWI SUTANTO</t>
  </si>
  <si>
    <t>6 tahun 6 bulan 20 hari</t>
  </si>
  <si>
    <t>0 tahun 7 bulan 23 hari</t>
  </si>
  <si>
    <t>38 tahun 6 bulan 15 hari</t>
  </si>
  <si>
    <t>6200357972N52816</t>
  </si>
  <si>
    <t>6200357972010524</t>
  </si>
  <si>
    <t>F 268256</t>
  </si>
  <si>
    <t>6200357972MC7224</t>
  </si>
  <si>
    <t>6200357972070514</t>
  </si>
  <si>
    <t>6200357972310514</t>
  </si>
  <si>
    <t>6200357972240523</t>
  </si>
  <si>
    <t>085243892066, 085243892066</t>
  </si>
  <si>
    <t>20140257</t>
  </si>
  <si>
    <t>EDY CAHYONO</t>
  </si>
  <si>
    <t>7 tahun 11 bulan 0 hari</t>
  </si>
  <si>
    <t>0 tahun 10 bulan 26 hari</t>
  </si>
  <si>
    <t>29 tahun 7 bulan 19 hari</t>
  </si>
  <si>
    <t>6202192926420717</t>
  </si>
  <si>
    <t>6202192926060120</t>
  </si>
  <si>
    <t>6202192926010722</t>
  </si>
  <si>
    <t>6202192926040120</t>
  </si>
  <si>
    <t>F 234189</t>
  </si>
  <si>
    <t>6202192926MC1723</t>
  </si>
  <si>
    <t>6202192926070523</t>
  </si>
  <si>
    <t>6202192926320523</t>
  </si>
  <si>
    <t>6202192926310715</t>
  </si>
  <si>
    <t>085733755993</t>
  </si>
  <si>
    <t>20050220</t>
  </si>
  <si>
    <t>ISMADI</t>
  </si>
  <si>
    <t>42 tahun 3 bulan 22 hari</t>
  </si>
  <si>
    <t>0 tahun 1 bulan 6 hari</t>
  </si>
  <si>
    <t>61 tahun 4 bulan 25 hari</t>
  </si>
  <si>
    <t>6200505563M40516</t>
  </si>
  <si>
    <t>6200505563060520</t>
  </si>
  <si>
    <t>6200505563010520</t>
  </si>
  <si>
    <t>6200505563040520</t>
  </si>
  <si>
    <t>F 234563</t>
  </si>
  <si>
    <t>6200505563MC7224</t>
  </si>
  <si>
    <t>6200505563070515</t>
  </si>
  <si>
    <t>6200505563240515</t>
  </si>
  <si>
    <t>0317873083, 085330573001</t>
  </si>
  <si>
    <t>20120760</t>
  </si>
  <si>
    <t>TOMI INDRA WIJAYA</t>
  </si>
  <si>
    <t>7 tahun 3 bulan 1 hari</t>
  </si>
  <si>
    <t>0 tahun 6 bulan 6 hari</t>
  </si>
  <si>
    <t>32 tahun 5 bulan 14 hari</t>
  </si>
  <si>
    <t>6201563407N40521</t>
  </si>
  <si>
    <t>6201563407060522</t>
  </si>
  <si>
    <t>6201563407010522</t>
  </si>
  <si>
    <t>6201563407040522</t>
  </si>
  <si>
    <t>F 63524</t>
  </si>
  <si>
    <t>6201563407MC7223</t>
  </si>
  <si>
    <t>6201563407070516</t>
  </si>
  <si>
    <t>6201563407320516</t>
  </si>
  <si>
    <t>6201563407310516</t>
  </si>
  <si>
    <t>6201563407240523</t>
  </si>
  <si>
    <t>duklat ant-v</t>
  </si>
  <si>
    <t>081233362888</t>
  </si>
  <si>
    <t>20180115</t>
  </si>
  <si>
    <t>RANDI ( SIO )</t>
  </si>
  <si>
    <t>2 tahun 7 bulan 19 hari</t>
  </si>
  <si>
    <t>32 tahun 6 bulan 0 hari</t>
  </si>
  <si>
    <t>6201304519N42822</t>
  </si>
  <si>
    <t>6201304519060622</t>
  </si>
  <si>
    <t>6201304519010621</t>
  </si>
  <si>
    <t>6201304519040620</t>
  </si>
  <si>
    <t>F 245049</t>
  </si>
  <si>
    <t>6201304519MC6524</t>
  </si>
  <si>
    <t>6201304519070622</t>
  </si>
  <si>
    <t>6201304519310622</t>
  </si>
  <si>
    <t>6201304519240623</t>
  </si>
  <si>
    <t>SMK PALU</t>
  </si>
  <si>
    <t>081236741489</t>
  </si>
  <si>
    <t>20050007</t>
  </si>
  <si>
    <t>PAMUJI</t>
  </si>
  <si>
    <t>2 tahun 8 bulan 9 hari</t>
  </si>
  <si>
    <t>0 tahun 2 bulan 26 hari</t>
  </si>
  <si>
    <t>47 tahun 8 bulan 1 hari</t>
  </si>
  <si>
    <t>6200152510T30321</t>
  </si>
  <si>
    <t>6200152510060521</t>
  </si>
  <si>
    <t>6200152510010521</t>
  </si>
  <si>
    <t>6200152510040521</t>
  </si>
  <si>
    <t>H 011259</t>
  </si>
  <si>
    <t>6200152510MC9424</t>
  </si>
  <si>
    <t>6200152510070516</t>
  </si>
  <si>
    <t>62001525110310514</t>
  </si>
  <si>
    <t>6200152510240514</t>
  </si>
  <si>
    <t>SMA PGRI</t>
  </si>
  <si>
    <t>20080465</t>
  </si>
  <si>
    <t>WAHYU RAHARJO</t>
  </si>
  <si>
    <t>16 tahun 8 bulan 24 hari</t>
  </si>
  <si>
    <t>40 tahun 6 bulan 21 hari</t>
  </si>
  <si>
    <t>6200356764S50117</t>
  </si>
  <si>
    <t>6200356764060720</t>
  </si>
  <si>
    <t>6200356764010321</t>
  </si>
  <si>
    <t>6200356764040720</t>
  </si>
  <si>
    <t>F 222182</t>
  </si>
  <si>
    <t>6200356764MC7224</t>
  </si>
  <si>
    <t>6200356764070513</t>
  </si>
  <si>
    <t>6200356764240717</t>
  </si>
  <si>
    <t>081359016139, 082188308882</t>
  </si>
  <si>
    <t>20250010</t>
  </si>
  <si>
    <t>ARMI HERMANTO</t>
  </si>
  <si>
    <t>0 tahun 5 bulan 14 hari</t>
  </si>
  <si>
    <t>20 tahun 3 bulan 1 hari</t>
  </si>
  <si>
    <t>6212122170340124</t>
  </si>
  <si>
    <t>6212122170060521</t>
  </si>
  <si>
    <t>6212122170010521</t>
  </si>
  <si>
    <t>6212122170040124</t>
  </si>
  <si>
    <t>G 067031</t>
  </si>
  <si>
    <t>6212122170MC7225</t>
  </si>
  <si>
    <t>6212122170070124</t>
  </si>
  <si>
    <t>6212122170320523</t>
  </si>
  <si>
    <t>6212122170310521</t>
  </si>
  <si>
    <t>SMKN 4</t>
  </si>
  <si>
    <t>082334656109, 085231221922, 085254658853</t>
  </si>
  <si>
    <t>20130904</t>
  </si>
  <si>
    <t>BOGI HARDIANTO</t>
  </si>
  <si>
    <t>0 tahun 6 bulan 19 hari</t>
  </si>
  <si>
    <t>30 tahun 0 bulan 28 hari</t>
  </si>
  <si>
    <t>6202091949350715</t>
  </si>
  <si>
    <t>6202091949060720</t>
  </si>
  <si>
    <t>6202091949010524</t>
  </si>
  <si>
    <t>6202091949040520</t>
  </si>
  <si>
    <t>F 328666</t>
  </si>
  <si>
    <t>6202091949MC7224</t>
  </si>
  <si>
    <t>6202091949070524</t>
  </si>
  <si>
    <t>6202091949320323</t>
  </si>
  <si>
    <t>6202091949310715</t>
  </si>
  <si>
    <t>6202091949420525</t>
  </si>
  <si>
    <t>087855710288</t>
  </si>
  <si>
    <t>20250004</t>
  </si>
  <si>
    <t>HALINDA ANTON</t>
  </si>
  <si>
    <t>0 tahun 5 bulan 20 hari</t>
  </si>
  <si>
    <t>26 tahun 3 bulan 12 hari</t>
  </si>
  <si>
    <t>6212421899350324</t>
  </si>
  <si>
    <t>6212421899060324</t>
  </si>
  <si>
    <t>6212421899010324</t>
  </si>
  <si>
    <t>J 109737</t>
  </si>
  <si>
    <t>6212421899MC7224</t>
  </si>
  <si>
    <t>6212421899320324</t>
  </si>
  <si>
    <t>6212421899310324</t>
  </si>
  <si>
    <t>085749599722</t>
  </si>
  <si>
    <t>20150643</t>
  </si>
  <si>
    <t>JAHRUN</t>
  </si>
  <si>
    <t>BC. SAMARINDA RAYA</t>
  </si>
  <si>
    <t>9 tahun 6 bulan 14 hari</t>
  </si>
  <si>
    <t>0 tahun 10 bulan 3 hari</t>
  </si>
  <si>
    <t>52 tahun 0 bulan 24 hari</t>
  </si>
  <si>
    <t>6200018669M30316</t>
  </si>
  <si>
    <t>6200018669060525</t>
  </si>
  <si>
    <t>6200018669010525</t>
  </si>
  <si>
    <t>6200018669040525</t>
  </si>
  <si>
    <t>F 246177</t>
  </si>
  <si>
    <t>6200018669MC7224</t>
  </si>
  <si>
    <t>6200018669070515</t>
  </si>
  <si>
    <t>6200018669310514</t>
  </si>
  <si>
    <t>6200018669240514</t>
  </si>
  <si>
    <t>6200018669230514</t>
  </si>
  <si>
    <t>SMK PELAYARAN</t>
  </si>
  <si>
    <t>085393048136</t>
  </si>
  <si>
    <t>20040615</t>
  </si>
  <si>
    <t>IMRAN</t>
  </si>
  <si>
    <t>DARAT STAND-BY</t>
  </si>
  <si>
    <t>16 tahun 5 bulan 1 hari</t>
  </si>
  <si>
    <t>43 tahun 8 bulan 23 hari</t>
  </si>
  <si>
    <t>6201011512N32425</t>
  </si>
  <si>
    <t>6201011512060521</t>
  </si>
  <si>
    <t>6201011512010521</t>
  </si>
  <si>
    <t>6201011512040521</t>
  </si>
  <si>
    <t>I 042804</t>
  </si>
  <si>
    <t>6201011512MC7224</t>
  </si>
  <si>
    <t>6201011512070517</t>
  </si>
  <si>
    <t>6201011512310514</t>
  </si>
  <si>
    <t>6201011512240514</t>
  </si>
  <si>
    <t>0313551068, 085230221747</t>
  </si>
  <si>
    <t>20050360</t>
  </si>
  <si>
    <t>PETRUS PAKILA</t>
  </si>
  <si>
    <t>9 tahun 8 bulan 14 hari</t>
  </si>
  <si>
    <t>42 tahun 9 bulan 15 hari</t>
  </si>
  <si>
    <t>6201008768N50215</t>
  </si>
  <si>
    <t>6201008768060623</t>
  </si>
  <si>
    <t>6201008768010623</t>
  </si>
  <si>
    <t>6201008768040623</t>
  </si>
  <si>
    <t>G 048316</t>
  </si>
  <si>
    <t>6201008768MC7225</t>
  </si>
  <si>
    <t>6201008768070618</t>
  </si>
  <si>
    <t>6201008768310215</t>
  </si>
  <si>
    <t>0317590228, 0317590228, O81333252582</t>
  </si>
  <si>
    <t>20110034</t>
  </si>
  <si>
    <t>MURLANI SETYO WINARTO</t>
  </si>
  <si>
    <t>5 tahun 3 bulan 28 hari</t>
  </si>
  <si>
    <t>41 tahun 1 bulan 21 hari</t>
  </si>
  <si>
    <t>6200318325S32424</t>
  </si>
  <si>
    <t>6200318325060521</t>
  </si>
  <si>
    <t>6200318325010521</t>
  </si>
  <si>
    <t>6200318325040521</t>
  </si>
  <si>
    <t>J 073586</t>
  </si>
  <si>
    <t>6200318325MC7224</t>
  </si>
  <si>
    <t>6200318325070516</t>
  </si>
  <si>
    <t>6200318325310516</t>
  </si>
  <si>
    <t>6200318325240523</t>
  </si>
  <si>
    <t>ATT-IV UMUM</t>
  </si>
  <si>
    <t>O82296530417</t>
  </si>
  <si>
    <t>20070439</t>
  </si>
  <si>
    <t>NUR HIDAYAT</t>
  </si>
  <si>
    <t>1 tahun 8 bulan 28 hari</t>
  </si>
  <si>
    <t>0 tahun 4 bulan 24 hari</t>
  </si>
  <si>
    <t>52 tahun 8 bulan 15 hari</t>
  </si>
  <si>
    <t>6201033042S30516</t>
  </si>
  <si>
    <t>6201033042060521</t>
  </si>
  <si>
    <t>6201033042010121</t>
  </si>
  <si>
    <t>6201033042040521</t>
  </si>
  <si>
    <t>G 020031</t>
  </si>
  <si>
    <t>6201033042MC7223</t>
  </si>
  <si>
    <t>6201033042070515</t>
  </si>
  <si>
    <t>6201033042240323</t>
  </si>
  <si>
    <t>0313955275, 085232073733, 081330542896</t>
  </si>
  <si>
    <t>20040017</t>
  </si>
  <si>
    <t>ESWANAH</t>
  </si>
  <si>
    <t>4 tahun 2 bulan 28 hari</t>
  </si>
  <si>
    <t>0 tahun 4 bulan 7 hari</t>
  </si>
  <si>
    <t>55 tahun 0 bulan 1 hari</t>
  </si>
  <si>
    <t>6200515932T42424</t>
  </si>
  <si>
    <t>6200515932060521</t>
  </si>
  <si>
    <t>6200515932010521</t>
  </si>
  <si>
    <t>6200515932040521</t>
  </si>
  <si>
    <t>I 042823</t>
  </si>
  <si>
    <t>6200515932MC7224</t>
  </si>
  <si>
    <t>6200515932070516</t>
  </si>
  <si>
    <t>6200515932310516</t>
  </si>
  <si>
    <t>6200515932240523</t>
  </si>
  <si>
    <t>081553203374, 082139064811</t>
  </si>
  <si>
    <t>20150220</t>
  </si>
  <si>
    <t>ARIS PURWANTO</t>
  </si>
  <si>
    <t>1 tahun 9 bulan 25 hari</t>
  </si>
  <si>
    <t>39 tahun 0 bulan 13 hari</t>
  </si>
  <si>
    <t>6200565282N50515</t>
  </si>
  <si>
    <t>6200565282060523</t>
  </si>
  <si>
    <t>6200565282010523</t>
  </si>
  <si>
    <t>6200565282040523</t>
  </si>
  <si>
    <t>I 080998</t>
  </si>
  <si>
    <t>6200565282MC7223</t>
  </si>
  <si>
    <t>6200565282070513</t>
  </si>
  <si>
    <t>6200565282310514</t>
  </si>
  <si>
    <t>6200565282240523</t>
  </si>
  <si>
    <t>SMK BHAKTI Ponorogo</t>
  </si>
  <si>
    <t>081230594678</t>
  </si>
  <si>
    <t>20140728</t>
  </si>
  <si>
    <t>JULI MELIANTO</t>
  </si>
  <si>
    <t>32 tahun 11 bulan 19 hari</t>
  </si>
  <si>
    <t>6202017523340518</t>
  </si>
  <si>
    <t>6202017523060524</t>
  </si>
  <si>
    <t>6202017523010524</t>
  </si>
  <si>
    <t>6202017523040521</t>
  </si>
  <si>
    <t>F 288231</t>
  </si>
  <si>
    <t>6202017523MC7224</t>
  </si>
  <si>
    <t>6202017523070514</t>
  </si>
  <si>
    <t>6202017523320515</t>
  </si>
  <si>
    <t>6202017523310515</t>
  </si>
  <si>
    <t>julimelianto12@, 082234569153</t>
  </si>
  <si>
    <t>20140208</t>
  </si>
  <si>
    <t>ISWANTO</t>
  </si>
  <si>
    <t>3 tahun 11 bulan 11 hari</t>
  </si>
  <si>
    <t>37 tahun 7 bulan 25 hari</t>
  </si>
  <si>
    <t>6201289350420517</t>
  </si>
  <si>
    <t>6201289350060121</t>
  </si>
  <si>
    <t>6201289350010524</t>
  </si>
  <si>
    <t>6201289350040321</t>
  </si>
  <si>
    <t>F 288685</t>
  </si>
  <si>
    <t>6201289350MC11025</t>
  </si>
  <si>
    <t>6201289350070114</t>
  </si>
  <si>
    <t>6201289350320517</t>
  </si>
  <si>
    <t>6201289350310517</t>
  </si>
  <si>
    <t>DIKLAT ATT D</t>
  </si>
  <si>
    <t>082247409040, 082247409040</t>
  </si>
  <si>
    <t>20050323</t>
  </si>
  <si>
    <t>JUMARI</t>
  </si>
  <si>
    <t>BC. SHORYU BARU</t>
  </si>
  <si>
    <t>63 tahun 1 bulan 0 hari</t>
  </si>
  <si>
    <t>6201018475M50517</t>
  </si>
  <si>
    <t>6201018475060521</t>
  </si>
  <si>
    <t>6201018475010521</t>
  </si>
  <si>
    <t>6201018475040521</t>
  </si>
  <si>
    <t>I 020342</t>
  </si>
  <si>
    <t>TREATMENT EXPIRED</t>
  </si>
  <si>
    <t>6201018475070516</t>
  </si>
  <si>
    <t>6201018475310516</t>
  </si>
  <si>
    <t>6201018475240523</t>
  </si>
  <si>
    <t>20070367</t>
  </si>
  <si>
    <t>MUHAMMAD DWI MUSTOFA</t>
  </si>
  <si>
    <t>6 tahun 4 bulan 27 hari</t>
  </si>
  <si>
    <t>37 tahun 7 bulan 5 hari</t>
  </si>
  <si>
    <t>6200317043T32822</t>
  </si>
  <si>
    <t>6200317043060522</t>
  </si>
  <si>
    <t>6200317043010321</t>
  </si>
  <si>
    <t>6200317043040522</t>
  </si>
  <si>
    <t>G 006330</t>
  </si>
  <si>
    <t>6200317043MC7224</t>
  </si>
  <si>
    <t>6200317043070316</t>
  </si>
  <si>
    <t>6200317043310516</t>
  </si>
  <si>
    <t>6200317043240518</t>
  </si>
  <si>
    <t>DIKLAT ATT-V</t>
  </si>
  <si>
    <t>0313734774, 082171412187</t>
  </si>
  <si>
    <t>20100611</t>
  </si>
  <si>
    <t>SLAMET WAHYUDI</t>
  </si>
  <si>
    <t>TB. CAPUNG II</t>
  </si>
  <si>
    <t>45 tahun 3 bulan 29 hari</t>
  </si>
  <si>
    <t>6201039931T50514</t>
  </si>
  <si>
    <t>6201039931060524</t>
  </si>
  <si>
    <t>6201039931010524</t>
  </si>
  <si>
    <t>6201039931040524</t>
  </si>
  <si>
    <t>K 009835</t>
  </si>
  <si>
    <t>6201039931MC7224</t>
  </si>
  <si>
    <t>6201039931070524</t>
  </si>
  <si>
    <t>6201039931320524</t>
  </si>
  <si>
    <t>6201039931310524</t>
  </si>
  <si>
    <t>6201039931240524</t>
  </si>
  <si>
    <t>poktepel</t>
  </si>
  <si>
    <t>082245285261, 082131615336, 085230430329</t>
  </si>
  <si>
    <t>20080129</t>
  </si>
  <si>
    <t>DONY PUJIANTORO</t>
  </si>
  <si>
    <t>17 tahun 3 bulan 28 hari</t>
  </si>
  <si>
    <t>0 tahun 10 bulan 19 hari</t>
  </si>
  <si>
    <t>42 tahun 1 bulan 29 hari</t>
  </si>
  <si>
    <t>6200351090340518</t>
  </si>
  <si>
    <t>6200351090060522</t>
  </si>
  <si>
    <t>6200351090010321</t>
  </si>
  <si>
    <t>6200351090040522</t>
  </si>
  <si>
    <t>F 026577</t>
  </si>
  <si>
    <t>6200351090MC9624</t>
  </si>
  <si>
    <t>6200351090320517</t>
  </si>
  <si>
    <t>6200351090310517</t>
  </si>
  <si>
    <t>081554215442, 081230666693</t>
  </si>
  <si>
    <t>20100055</t>
  </si>
  <si>
    <t>JOKO RIONO</t>
  </si>
  <si>
    <t>3 tahun 5 bulan 18 hari</t>
  </si>
  <si>
    <t>37 tahun 7 bulan 22 hari</t>
  </si>
  <si>
    <t>6200363319340517</t>
  </si>
  <si>
    <t>6200363319060521</t>
  </si>
  <si>
    <t>6200363319010521</t>
  </si>
  <si>
    <t>6200363319040521</t>
  </si>
  <si>
    <t>I 018502</t>
  </si>
  <si>
    <t>6200363319MC7224</t>
  </si>
  <si>
    <t>6200363319070516</t>
  </si>
  <si>
    <t>6200363319320516</t>
  </si>
  <si>
    <t>6200363319310516</t>
  </si>
  <si>
    <t>SMA MALANG</t>
  </si>
  <si>
    <t>081233101145</t>
  </si>
  <si>
    <t>20140763</t>
  </si>
  <si>
    <t>ADI BUDI PRASETYO</t>
  </si>
  <si>
    <t>8 tahun 4 bulan 11 hari</t>
  </si>
  <si>
    <t>42 tahun 2 bulan 24 hari</t>
  </si>
  <si>
    <t>6200316330420717</t>
  </si>
  <si>
    <t>6200316330060322</t>
  </si>
  <si>
    <t>6200316330010322</t>
  </si>
  <si>
    <t>6200316330040322</t>
  </si>
  <si>
    <t>F 234190</t>
  </si>
  <si>
    <t>6200316330MC9625</t>
  </si>
  <si>
    <t>6200316330070317</t>
  </si>
  <si>
    <t>6200316330320316</t>
  </si>
  <si>
    <t>6200316330310316</t>
  </si>
  <si>
    <t>087736314970</t>
  </si>
  <si>
    <t>20110092</t>
  </si>
  <si>
    <t>MOHAMMAD ABI SHOLAHUDIN</t>
  </si>
  <si>
    <t>JURU MASAK I</t>
  </si>
  <si>
    <t>11 tahun 6 bulan 13 hari</t>
  </si>
  <si>
    <t>47 tahun 9 bulan 11 hari</t>
  </si>
  <si>
    <t>BASIC SAFETY TRAINING</t>
  </si>
  <si>
    <t>6201582532010521</t>
  </si>
  <si>
    <t>6201582532060523</t>
  </si>
  <si>
    <t>6201582532040523</t>
  </si>
  <si>
    <t>J 089482</t>
  </si>
  <si>
    <t>6201582532MC7223</t>
  </si>
  <si>
    <t>6201582532070523</t>
  </si>
  <si>
    <t>6201582532310523</t>
  </si>
  <si>
    <t>082142262115, 085708882511</t>
  </si>
  <si>
    <t>20040408</t>
  </si>
  <si>
    <t>SUTIKNO</t>
  </si>
  <si>
    <t>BC. SURABAYA RAYA</t>
  </si>
  <si>
    <t>36 tahun 2 bulan 27 hari</t>
  </si>
  <si>
    <t>57 tahun 10 bulan 14 hari</t>
  </si>
  <si>
    <t>6200064057M40517</t>
  </si>
  <si>
    <t>6200064057060522</t>
  </si>
  <si>
    <t>6200064057010522</t>
  </si>
  <si>
    <t>6200064057040522</t>
  </si>
  <si>
    <t>F 245501</t>
  </si>
  <si>
    <t>6200064057MC7224</t>
  </si>
  <si>
    <t>6200064057070516</t>
  </si>
  <si>
    <t>6200064057310516</t>
  </si>
  <si>
    <t>6200064057240522</t>
  </si>
  <si>
    <t>08155213414, 081331639967, 081331639967</t>
  </si>
  <si>
    <t>20040240</t>
  </si>
  <si>
    <t>SUMAJI</t>
  </si>
  <si>
    <t>6 tahun 9 bulan 24 hari</t>
  </si>
  <si>
    <t>0 tahun 1 bulan 20 hari</t>
  </si>
  <si>
    <t>45 tahun 5 bulan 0 hari</t>
  </si>
  <si>
    <t>6200139535M5051</t>
  </si>
  <si>
    <t>6200139535060523</t>
  </si>
  <si>
    <t>6200139535010523</t>
  </si>
  <si>
    <t>6200139535040523</t>
  </si>
  <si>
    <t>F 162956</t>
  </si>
  <si>
    <t>6200139535MC7224</t>
  </si>
  <si>
    <t>6200139535070518</t>
  </si>
  <si>
    <t>6200139535310516</t>
  </si>
  <si>
    <t>6200139535240522</t>
  </si>
  <si>
    <t>081230219004, 081230219004</t>
  </si>
  <si>
    <t>20050282</t>
  </si>
  <si>
    <t>HERWAN RIJANTO</t>
  </si>
  <si>
    <t>7 tahun 9 bulan 3 hari</t>
  </si>
  <si>
    <t>57 tahun 5 bulan 22 hari</t>
  </si>
  <si>
    <t>6200146644S40516</t>
  </si>
  <si>
    <t>6200146644060525</t>
  </si>
  <si>
    <t>6200146644010525</t>
  </si>
  <si>
    <t>6200146644040525</t>
  </si>
  <si>
    <t>F 201373</t>
  </si>
  <si>
    <t>6200146644MC7223</t>
  </si>
  <si>
    <t>6200146644070515</t>
  </si>
  <si>
    <t>6200146644310515</t>
  </si>
  <si>
    <t>6200146644240522</t>
  </si>
  <si>
    <t>081248456345, 081248456345</t>
  </si>
  <si>
    <t>20050106</t>
  </si>
  <si>
    <t>ARIFIN</t>
  </si>
  <si>
    <t>29 tahun 11 bulan 3 hari</t>
  </si>
  <si>
    <t>51 tahun 8 bulan 28 hari</t>
  </si>
  <si>
    <t>6201009190S50516</t>
  </si>
  <si>
    <t>6201009190060521</t>
  </si>
  <si>
    <t>6201009190010521</t>
  </si>
  <si>
    <t>6201009190040521</t>
  </si>
  <si>
    <t>I 094424</t>
  </si>
  <si>
    <t>6201009190MC7224</t>
  </si>
  <si>
    <t>6201009190070516</t>
  </si>
  <si>
    <t>6201009190240522</t>
  </si>
  <si>
    <t>0313543384, 081230446151, 081230446151</t>
  </si>
  <si>
    <t>20100479</t>
  </si>
  <si>
    <t>WIBOWO HADI SANTOSO</t>
  </si>
  <si>
    <t>KM. ARMADA SERASI</t>
  </si>
  <si>
    <t>14 tahun 10 bulan 25 hari</t>
  </si>
  <si>
    <t>0 tahun 1 bulan 26 hari</t>
  </si>
  <si>
    <t>43 tahun 3 bulan 7 hari</t>
  </si>
  <si>
    <t>6200145466340517</t>
  </si>
  <si>
    <t>6200145466060521</t>
  </si>
  <si>
    <t>6200145466010521</t>
  </si>
  <si>
    <t>6200145466040521</t>
  </si>
  <si>
    <t>J 030670</t>
  </si>
  <si>
    <t>6200145466MC7224</t>
  </si>
  <si>
    <t>6200145466070516</t>
  </si>
  <si>
    <t>6200145466320515</t>
  </si>
  <si>
    <t>6200145466310516</t>
  </si>
  <si>
    <t>085657358222, 085657358222</t>
  </si>
  <si>
    <t>20090302</t>
  </si>
  <si>
    <t>MOCH. FAJAR ROJULI</t>
  </si>
  <si>
    <t>16 tahun 1 bulan 27 hari</t>
  </si>
  <si>
    <t>41 tahun 11 bulan 29 hari</t>
  </si>
  <si>
    <t>6200382402420517</t>
  </si>
  <si>
    <t>6200382402060522</t>
  </si>
  <si>
    <t>6200382402010522</t>
  </si>
  <si>
    <t>6200382402040522</t>
  </si>
  <si>
    <t>I 093343</t>
  </si>
  <si>
    <t>OILIA</t>
  </si>
  <si>
    <t>6200382402070517</t>
  </si>
  <si>
    <t>6200382402320517</t>
  </si>
  <si>
    <t>6200382402310516</t>
  </si>
  <si>
    <t>03177876909, 081331911945, 081331911945</t>
  </si>
  <si>
    <t>20121362</t>
  </si>
  <si>
    <t>MUJADI NUR QOIRI</t>
  </si>
  <si>
    <t>KM. BALI AYU</t>
  </si>
  <si>
    <t>12 tahun 6 bulan 13 hari</t>
  </si>
  <si>
    <t>39 tahun 9 bulan 11 hari</t>
  </si>
  <si>
    <t>6200392994420517</t>
  </si>
  <si>
    <t>620039299406042</t>
  </si>
  <si>
    <t>6200392994010421</t>
  </si>
  <si>
    <t>6200392994040421</t>
  </si>
  <si>
    <t>F 222370</t>
  </si>
  <si>
    <t>6200392994MC7224</t>
  </si>
  <si>
    <t>6200392994070517</t>
  </si>
  <si>
    <t>6200392994320516</t>
  </si>
  <si>
    <t>6200392994310516</t>
  </si>
  <si>
    <t>081259930186, 085785974236</t>
  </si>
  <si>
    <t>20050295</t>
  </si>
  <si>
    <t>MULYANI</t>
  </si>
  <si>
    <t>BC. TARAKAN RAYA</t>
  </si>
  <si>
    <t>5 tahun 9 bulan 13 hari</t>
  </si>
  <si>
    <t>0 tahun 8 bulan 2 hari</t>
  </si>
  <si>
    <t>55 tahun 4 bulan 5 hari</t>
  </si>
  <si>
    <t>6200112497M30521</t>
  </si>
  <si>
    <t>6200112497060521</t>
  </si>
  <si>
    <t>6200112497010524</t>
  </si>
  <si>
    <t>6200112497040521</t>
  </si>
  <si>
    <t>H 003089</t>
  </si>
  <si>
    <t>6200112497MC9623</t>
  </si>
  <si>
    <t>6200112497070516</t>
  </si>
  <si>
    <t>6200112497310514</t>
  </si>
  <si>
    <t>6200112497240522</t>
  </si>
  <si>
    <t>DIKLAT ANT-III</t>
  </si>
  <si>
    <t>081331957976</t>
  </si>
  <si>
    <t>20150312</t>
  </si>
  <si>
    <t>NUR KHOLIS</t>
  </si>
  <si>
    <t>5 tahun 3 bulan 14 hari</t>
  </si>
  <si>
    <t>31 tahun 7 bulan 14 hari</t>
  </si>
  <si>
    <t>6211409147N30516</t>
  </si>
  <si>
    <t>6211409147060524</t>
  </si>
  <si>
    <t>6211409147010524</t>
  </si>
  <si>
    <t>6211409147040521</t>
  </si>
  <si>
    <t>G 107554</t>
  </si>
  <si>
    <t>6211409147MC7223</t>
  </si>
  <si>
    <t>6211409147070514</t>
  </si>
  <si>
    <t>6211409147240516</t>
  </si>
  <si>
    <t>6211409147230516</t>
  </si>
  <si>
    <t>ANT-III AKADEMI</t>
  </si>
  <si>
    <t>085230849420</t>
  </si>
  <si>
    <t>20050214</t>
  </si>
  <si>
    <t>SIGIT DWI CAHYONO</t>
  </si>
  <si>
    <t>53 tahun 1 bulan 2 hari</t>
  </si>
  <si>
    <t>6200543194S30520</t>
  </si>
  <si>
    <t>6200543194060525</t>
  </si>
  <si>
    <t>6200543194010525</t>
  </si>
  <si>
    <t>J 050765</t>
  </si>
  <si>
    <t>6200543194MC7223</t>
  </si>
  <si>
    <t>6200543194070515</t>
  </si>
  <si>
    <t>6200543194310515</t>
  </si>
  <si>
    <t>6200543194240316</t>
  </si>
  <si>
    <t>0358326143, 081250028333</t>
  </si>
  <si>
    <t>20130096</t>
  </si>
  <si>
    <t>SAIFUL ARIF R.H</t>
  </si>
  <si>
    <t>TB. TOYO</t>
  </si>
  <si>
    <t>5 tahun 11 bulan 2 hari</t>
  </si>
  <si>
    <t>0 tahun 9 bulan 8 hari</t>
  </si>
  <si>
    <t>32 tahun 6 bulan 5 hari</t>
  </si>
  <si>
    <t>6200566839T30523</t>
  </si>
  <si>
    <t>6200566839060522</t>
  </si>
  <si>
    <t>6200566839010522</t>
  </si>
  <si>
    <t>6200566839040522</t>
  </si>
  <si>
    <t>F 076323</t>
  </si>
  <si>
    <t>6200566839MC8923</t>
  </si>
  <si>
    <t>6200566839070517</t>
  </si>
  <si>
    <t>6200566839310514</t>
  </si>
  <si>
    <t>6200566839240517</t>
  </si>
  <si>
    <t>085885796573</t>
  </si>
  <si>
    <t>20230424</t>
  </si>
  <si>
    <t>FANDY YUDHA AFRIZAL</t>
  </si>
  <si>
    <t>1 tahun 6 bulan 16 hari</t>
  </si>
  <si>
    <t>0 tahun 5 bulan 10 hari</t>
  </si>
  <si>
    <t>22 tahun 1 bulan 0 hari</t>
  </si>
  <si>
    <t>6212130134340523</t>
  </si>
  <si>
    <t>6212130134060521</t>
  </si>
  <si>
    <t>6212130134010521</t>
  </si>
  <si>
    <t>6212130134040523</t>
  </si>
  <si>
    <t>G 123591</t>
  </si>
  <si>
    <t>6212130134MC8923</t>
  </si>
  <si>
    <t>6212130134070522</t>
  </si>
  <si>
    <t>6212130134320523</t>
  </si>
  <si>
    <t>6212130134310521</t>
  </si>
  <si>
    <t>SMAN 3 NGANJUK</t>
  </si>
  <si>
    <t>089514416788</t>
  </si>
  <si>
    <t>20170595</t>
  </si>
  <si>
    <t>YOHANES JEFRINTUS MOA</t>
  </si>
  <si>
    <t>31 tahun 11 bulan 2 hari</t>
  </si>
  <si>
    <t>6201588254340519</t>
  </si>
  <si>
    <t>6201588254060524</t>
  </si>
  <si>
    <t>6201588254010524</t>
  </si>
  <si>
    <t>6201588254040524</t>
  </si>
  <si>
    <t>G 021454</t>
  </si>
  <si>
    <t>6201588254MC10825</t>
  </si>
  <si>
    <t>6201588254070514</t>
  </si>
  <si>
    <t>6201588254320519</t>
  </si>
  <si>
    <t>6201588254310519</t>
  </si>
  <si>
    <t>081347425672</t>
  </si>
  <si>
    <t>20240057</t>
  </si>
  <si>
    <t>ADITYA DEWANGGA AJI PANGESTU</t>
  </si>
  <si>
    <t>1 tahun 4 bulan 0 hari</t>
  </si>
  <si>
    <t>21 tahun 5 bulan 18 hari</t>
  </si>
  <si>
    <t>6212241895350523</t>
  </si>
  <si>
    <t>6212241895060322</t>
  </si>
  <si>
    <t>6212241895010322</t>
  </si>
  <si>
    <t>6212241895010523</t>
  </si>
  <si>
    <t>H 056640</t>
  </si>
  <si>
    <t>6212241895MC10824</t>
  </si>
  <si>
    <t>6212241895070322</t>
  </si>
  <si>
    <t>6212241895320322</t>
  </si>
  <si>
    <t>6212241895310322</t>
  </si>
  <si>
    <t>SMK I</t>
  </si>
  <si>
    <t>087754951280</t>
  </si>
  <si>
    <t>20130587</t>
  </si>
  <si>
    <t>SAMUEL KRISTIANTO</t>
  </si>
  <si>
    <t>11 tahun 10 bulan 15 hari</t>
  </si>
  <si>
    <t>35 tahun 1 bulan 15 hari</t>
  </si>
  <si>
    <t>6200598376420622</t>
  </si>
  <si>
    <t>6200598376060522</t>
  </si>
  <si>
    <t>6200598376010321</t>
  </si>
  <si>
    <t>6200598376040522</t>
  </si>
  <si>
    <t>G 124763</t>
  </si>
  <si>
    <t>6200598376MC10824</t>
  </si>
  <si>
    <t>6200598376070522</t>
  </si>
  <si>
    <t>6200598376320517</t>
  </si>
  <si>
    <t>6200598376310517</t>
  </si>
  <si>
    <t>081235029680</t>
  </si>
  <si>
    <t>20180256</t>
  </si>
  <si>
    <t>MOETARAM</t>
  </si>
  <si>
    <t>7 tahun 0 bulan 26 hari</t>
  </si>
  <si>
    <t>0 tahun 9 bulan 22 hari</t>
  </si>
  <si>
    <t>53 tahun 0 bulan 29 hari</t>
  </si>
  <si>
    <t>6200517294M30316</t>
  </si>
  <si>
    <t>6200517294060520</t>
  </si>
  <si>
    <t>6200517294010524</t>
  </si>
  <si>
    <t>6200517294040520</t>
  </si>
  <si>
    <t>F 234060</t>
  </si>
  <si>
    <t>6200517294MC7224</t>
  </si>
  <si>
    <t>6200517294070515</t>
  </si>
  <si>
    <t>6200517294320516</t>
  </si>
  <si>
    <t>6200517294310515</t>
  </si>
  <si>
    <t>6200517294240313</t>
  </si>
  <si>
    <t>6200517294230515</t>
  </si>
  <si>
    <t>085232892807</t>
  </si>
  <si>
    <t>20230406</t>
  </si>
  <si>
    <t>AINUR ROFIK</t>
  </si>
  <si>
    <t>1 tahun 7 bulan 1 hari</t>
  </si>
  <si>
    <t>34 tahun 0 bulan 11 hari</t>
  </si>
  <si>
    <t>6200568629N33823</t>
  </si>
  <si>
    <t>6200568629060523</t>
  </si>
  <si>
    <t>6200568629010523</t>
  </si>
  <si>
    <t>6200568629040523</t>
  </si>
  <si>
    <t>F 327726</t>
  </si>
  <si>
    <t>6200568629MC11023</t>
  </si>
  <si>
    <t>6200568629070518</t>
  </si>
  <si>
    <t>6200568629</t>
  </si>
  <si>
    <t>6200568629230519</t>
  </si>
  <si>
    <t>SMA ASSULAMANIYAH</t>
  </si>
  <si>
    <t>082234303497</t>
  </si>
  <si>
    <t>20110845</t>
  </si>
  <si>
    <t>AHMAD SAEFUDIN ZUKRI</t>
  </si>
  <si>
    <t>7 tahun 4 bulan 21 hari</t>
  </si>
  <si>
    <t>0 tahun 1 bulan 28 hari</t>
  </si>
  <si>
    <t>33 tahun 4 bulan 18 hari</t>
  </si>
  <si>
    <t>6201482286T35323</t>
  </si>
  <si>
    <t>6201482286060523</t>
  </si>
  <si>
    <t>6201482286010121</t>
  </si>
  <si>
    <t>6201482286040523</t>
  </si>
  <si>
    <t>F 180986</t>
  </si>
  <si>
    <t>6201482286MC7224</t>
  </si>
  <si>
    <t>6201482286070518</t>
  </si>
  <si>
    <t>6201482286320516</t>
  </si>
  <si>
    <t>6201482286310515</t>
  </si>
  <si>
    <t>6201482286240121</t>
  </si>
  <si>
    <t>082131129063</t>
  </si>
  <si>
    <t>20170103</t>
  </si>
  <si>
    <t>ELY MELKYANUS WALEANS</t>
  </si>
  <si>
    <t>8 tahun 3 bulan 8 hari</t>
  </si>
  <si>
    <t>0 tahun 8 bulan 17 hari</t>
  </si>
  <si>
    <t>32 tahun 1 bulan 3 hari</t>
  </si>
  <si>
    <t>6201353365340522</t>
  </si>
  <si>
    <t>6201353365060522</t>
  </si>
  <si>
    <t>6201353365010522</t>
  </si>
  <si>
    <t>F 246091</t>
  </si>
  <si>
    <t>6201353365MC1723</t>
  </si>
  <si>
    <t>6201353365070519</t>
  </si>
  <si>
    <t>6201353365320519</t>
  </si>
  <si>
    <t>6201353365314116</t>
  </si>
  <si>
    <t>081249335897</t>
  </si>
  <si>
    <t>20150259</t>
  </si>
  <si>
    <t>MUHAMAD KASIM LAMANORA</t>
  </si>
  <si>
    <t>10 tahun 1 bulan 23 hari</t>
  </si>
  <si>
    <t>42 tahun 10 bulan 12 hari</t>
  </si>
  <si>
    <t>6201585573340516</t>
  </si>
  <si>
    <t>6201585573060525</t>
  </si>
  <si>
    <t>6201585573010520</t>
  </si>
  <si>
    <t>6201585573040525</t>
  </si>
  <si>
    <t>F 328063</t>
  </si>
  <si>
    <t>6201585573MC7224</t>
  </si>
  <si>
    <t>6201585573070515</t>
  </si>
  <si>
    <t>6201585573320516</t>
  </si>
  <si>
    <t>6201585573310516</t>
  </si>
  <si>
    <t>082338177700</t>
  </si>
  <si>
    <t>20160213</t>
  </si>
  <si>
    <t>FATKUL MUTAKIN</t>
  </si>
  <si>
    <t>0 tahun 8 bulan 18 hari</t>
  </si>
  <si>
    <t>41 tahun 6 bulan 14 hari</t>
  </si>
  <si>
    <t>6201325833420517</t>
  </si>
  <si>
    <t>6201325833060523</t>
  </si>
  <si>
    <t>6201325833010523</t>
  </si>
  <si>
    <t>6201325833040523</t>
  </si>
  <si>
    <t>F 287677</t>
  </si>
  <si>
    <t>6201325833MC7224</t>
  </si>
  <si>
    <t>6201325833070518</t>
  </si>
  <si>
    <t>6201325833320516</t>
  </si>
  <si>
    <t>6201325833310516</t>
  </si>
  <si>
    <t>081275099789</t>
  </si>
  <si>
    <t>20230124</t>
  </si>
  <si>
    <t>YOGA BAGUS NUGRAHA</t>
  </si>
  <si>
    <t>ELECTRICIAN</t>
  </si>
  <si>
    <t>DARAT</t>
  </si>
  <si>
    <t>#ERR520!</t>
  </si>
  <si>
    <t>24 tahun 1 bulan 10 hari</t>
  </si>
  <si>
    <t>6212324168010523</t>
  </si>
  <si>
    <t>I 042730</t>
  </si>
  <si>
    <t>6212324168MC8923</t>
  </si>
  <si>
    <t>PPNS</t>
  </si>
  <si>
    <t>081210725480</t>
  </si>
  <si>
    <t>20040466</t>
  </si>
  <si>
    <t>ANDOYO</t>
  </si>
  <si>
    <t>DARAT (Darat Biasa)</t>
  </si>
  <si>
    <t>5 tahun 1 bulan 18 hari</t>
  </si>
  <si>
    <t>0 tahun 0 bulan 2 hari</t>
  </si>
  <si>
    <t>54 tahun 10 bulan 19 hari</t>
  </si>
  <si>
    <t>6200139534M35323</t>
  </si>
  <si>
    <t>6200139534060524</t>
  </si>
  <si>
    <t>6200139534010525</t>
  </si>
  <si>
    <t>6200139534040521</t>
  </si>
  <si>
    <t>F 328592</t>
  </si>
  <si>
    <t>6200139534MC7224</t>
  </si>
  <si>
    <t>6200139534070514</t>
  </si>
  <si>
    <t>6200139534310515</t>
  </si>
  <si>
    <t>6200139534240509</t>
  </si>
  <si>
    <t>0322455905, 081344016524</t>
  </si>
  <si>
    <t>20050178</t>
  </si>
  <si>
    <t>DENNY RICKY TUMIWA</t>
  </si>
  <si>
    <t>TB. MANGGA RAYA</t>
  </si>
  <si>
    <t>6 tahun 2 bulan 12 hari</t>
  </si>
  <si>
    <t>54 tahun 0 bulan 24 hari</t>
  </si>
  <si>
    <t>ANT-II</t>
  </si>
  <si>
    <t>6201028690N20523</t>
  </si>
  <si>
    <t>6201028690060321</t>
  </si>
  <si>
    <t>6201028690010321</t>
  </si>
  <si>
    <t>6201028690040321</t>
  </si>
  <si>
    <t>L 027176</t>
  </si>
  <si>
    <t>6201028690MC4624</t>
  </si>
  <si>
    <t>6201028690070316</t>
  </si>
  <si>
    <t>6201028690310316</t>
  </si>
  <si>
    <t>6201028690240523</t>
  </si>
  <si>
    <t>6201028690230316</t>
  </si>
  <si>
    <t>0315631812, 085257398959</t>
  </si>
  <si>
    <t>20170607</t>
  </si>
  <si>
    <t>EMMANUEL P.E. UMBOH</t>
  </si>
  <si>
    <t>KM. MANALAGI ASTI</t>
  </si>
  <si>
    <t>7 tahun 6 bulan 8 hari</t>
  </si>
  <si>
    <t>61 tahun 8 bulan 15 hari</t>
  </si>
  <si>
    <t>ANT-I</t>
  </si>
  <si>
    <t>6200078901N1011</t>
  </si>
  <si>
    <t>6200078901060623</t>
  </si>
  <si>
    <t>6200078901010623</t>
  </si>
  <si>
    <t>6200078901040623</t>
  </si>
  <si>
    <t>G 045687</t>
  </si>
  <si>
    <t>6200078901MC9225</t>
  </si>
  <si>
    <t>6200078901070119</t>
  </si>
  <si>
    <t>6200078901310114</t>
  </si>
  <si>
    <t>6200078901240215</t>
  </si>
  <si>
    <t>6200078901230214</t>
  </si>
  <si>
    <t>pipmakassar</t>
  </si>
  <si>
    <t>02188875554, 081288931731</t>
  </si>
  <si>
    <t>20160108</t>
  </si>
  <si>
    <t>SUKARTIYO</t>
  </si>
  <si>
    <t>KM. XYS SATU</t>
  </si>
  <si>
    <t>0 tahun 11 bulan 5 hari</t>
  </si>
  <si>
    <t>0 tahun 2 bulan 0 hari</t>
  </si>
  <si>
    <t>56 tahun 1 bulan 28 hari</t>
  </si>
  <si>
    <t>6200071477N10315</t>
  </si>
  <si>
    <t>6200071477060324</t>
  </si>
  <si>
    <t>6200071477010324</t>
  </si>
  <si>
    <t>6200071477040324</t>
  </si>
  <si>
    <t>I 065095</t>
  </si>
  <si>
    <t>6200071477MC1024</t>
  </si>
  <si>
    <t>6200071477070315</t>
  </si>
  <si>
    <t>6200071477240315</t>
  </si>
  <si>
    <t>6200071477230315</t>
  </si>
  <si>
    <t>PIP SEMARANG</t>
  </si>
  <si>
    <t>081212469722</t>
  </si>
  <si>
    <t>20050210</t>
  </si>
  <si>
    <t>KM. PEKAN BERAU</t>
  </si>
  <si>
    <t>7 tahun 6 bulan 20 hari</t>
  </si>
  <si>
    <t>0 tahun 0 bulan 16 hari</t>
  </si>
  <si>
    <t>50 tahun 5 bulan 21 hari</t>
  </si>
  <si>
    <t>6200510312N20215</t>
  </si>
  <si>
    <t>6200510312060325</t>
  </si>
  <si>
    <t>6200510312010120</t>
  </si>
  <si>
    <t>6200510312040325</t>
  </si>
  <si>
    <t>F 221513</t>
  </si>
  <si>
    <t>6200510312MC9623</t>
  </si>
  <si>
    <t>6200510312070314</t>
  </si>
  <si>
    <t>6200510312310515</t>
  </si>
  <si>
    <t>6200510312240316</t>
  </si>
  <si>
    <t>HANGTUAH</t>
  </si>
  <si>
    <t>081545140015</t>
  </si>
  <si>
    <t>20090759</t>
  </si>
  <si>
    <t>ALI JAMHURI</t>
  </si>
  <si>
    <t>KM. ARMADA SEGARA</t>
  </si>
  <si>
    <t>1 tahun 3 bulan 9 hari</t>
  </si>
  <si>
    <t>0 tahun 1 bulan 25 hari</t>
  </si>
  <si>
    <t>47 tahun 4 bulan 22 hari</t>
  </si>
  <si>
    <t>6200106361N20215</t>
  </si>
  <si>
    <t>6200106361060522</t>
  </si>
  <si>
    <t>6200106361010120</t>
  </si>
  <si>
    <t>6200106361040522</t>
  </si>
  <si>
    <t>F 167960</t>
  </si>
  <si>
    <t>6200106361MC7225</t>
  </si>
  <si>
    <t>6200106361070517</t>
  </si>
  <si>
    <t>6200106361321117</t>
  </si>
  <si>
    <t>6200106361311117</t>
  </si>
  <si>
    <t>6200106361241117</t>
  </si>
  <si>
    <t>SMK Cirebon</t>
  </si>
  <si>
    <t>0816647689</t>
  </si>
  <si>
    <t>20111195</t>
  </si>
  <si>
    <t>DONA ANDHIKA FAISAL</t>
  </si>
  <si>
    <t>KM. ORIENTAL DIAMOND</t>
  </si>
  <si>
    <t>3 tahun 8 bulan 8 hari</t>
  </si>
  <si>
    <t>38 tahun 1 bulan 6 hari</t>
  </si>
  <si>
    <t>6200486698N10521</t>
  </si>
  <si>
    <t>6200486698060321</t>
  </si>
  <si>
    <t>6200486698012520</t>
  </si>
  <si>
    <t>6200486698042520</t>
  </si>
  <si>
    <t>I 125028</t>
  </si>
  <si>
    <t>6200486698MC6224</t>
  </si>
  <si>
    <t>6200486698072515</t>
  </si>
  <si>
    <t>6200486698240315</t>
  </si>
  <si>
    <t>6200486698230315</t>
  </si>
  <si>
    <t>PIP Semarang</t>
  </si>
  <si>
    <t>0358326719, 082134334110, 082134334110, 082134334110</t>
  </si>
  <si>
    <t>20140169</t>
  </si>
  <si>
    <t>KUSUMA YANUWAR DHANI</t>
  </si>
  <si>
    <t>KM. MANALAGI VIRA</t>
  </si>
  <si>
    <t>0 tahun 6 bulan 12 hari</t>
  </si>
  <si>
    <t>42 tahun 5 bulan 27 hari</t>
  </si>
  <si>
    <t>6200406315N10316</t>
  </si>
  <si>
    <t>6200406315060324</t>
  </si>
  <si>
    <t>6200406315010324</t>
  </si>
  <si>
    <t>6200406315040324</t>
  </si>
  <si>
    <t>G 094665</t>
  </si>
  <si>
    <t>6200406315MC3323</t>
  </si>
  <si>
    <t>6200406315070315</t>
  </si>
  <si>
    <t>6200406315240321</t>
  </si>
  <si>
    <t>6200406315230316</t>
  </si>
  <si>
    <t>081222185284, 081395782182</t>
  </si>
  <si>
    <t>20210199</t>
  </si>
  <si>
    <t>PUTU ANGGARA PATRAJAYA</t>
  </si>
  <si>
    <t>KM. SPIL RUMI</t>
  </si>
  <si>
    <t>3 tahun 11 bulan 3 hari</t>
  </si>
  <si>
    <t>0 tahun 0 bulan 5 hari</t>
  </si>
  <si>
    <t>36 tahun 6 bulan 8 hari</t>
  </si>
  <si>
    <t>6201459763N20220</t>
  </si>
  <si>
    <t>6201459763061120</t>
  </si>
  <si>
    <t>6201459763011120</t>
  </si>
  <si>
    <t>6201459763040420</t>
  </si>
  <si>
    <t>F 142930</t>
  </si>
  <si>
    <t>6201459763MC7225</t>
  </si>
  <si>
    <t>6201459763070716</t>
  </si>
  <si>
    <t>6201459763240220</t>
  </si>
  <si>
    <t>POLTEKNIK AMI MKS</t>
  </si>
  <si>
    <t>081242244473</t>
  </si>
  <si>
    <t>20110095</t>
  </si>
  <si>
    <t>RINNO REEFLITO MUHALING</t>
  </si>
  <si>
    <t>KM. BALI SANUR</t>
  </si>
  <si>
    <t>3 tahun 0 bulan 17 hari</t>
  </si>
  <si>
    <t>0 tahun 1 bulan 18 hari</t>
  </si>
  <si>
    <t>39 tahun 8 bulan 10 hari</t>
  </si>
  <si>
    <t>6200264543N20622</t>
  </si>
  <si>
    <t>6200264543060420</t>
  </si>
  <si>
    <t>6200264543010420</t>
  </si>
  <si>
    <t>6200264543040420</t>
  </si>
  <si>
    <t>I 074285</t>
  </si>
  <si>
    <t>6200264543MC4624</t>
  </si>
  <si>
    <t>6200264543070622</t>
  </si>
  <si>
    <t>6200264543240622</t>
  </si>
  <si>
    <t>AMI BITUNG</t>
  </si>
  <si>
    <t>081225491960, 081272504496</t>
  </si>
  <si>
    <t>20180522</t>
  </si>
  <si>
    <t>FAHMI HARDIANSYAH</t>
  </si>
  <si>
    <t>0 tahun 7 bulan 29 hari</t>
  </si>
  <si>
    <t>6211502586N30118</t>
  </si>
  <si>
    <t>6211502586060124</t>
  </si>
  <si>
    <t>6211502586010124</t>
  </si>
  <si>
    <t>6211502586040122</t>
  </si>
  <si>
    <t>F 263151</t>
  </si>
  <si>
    <t>6211502586MC6224</t>
  </si>
  <si>
    <t>6211502586070115</t>
  </si>
  <si>
    <t>6211502586240117</t>
  </si>
  <si>
    <t>6211502586230217</t>
  </si>
  <si>
    <t>AMS Padang</t>
  </si>
  <si>
    <t>082284326826, 082284326826, 082284326826</t>
  </si>
  <si>
    <t>20200257</t>
  </si>
  <si>
    <t>IVAN MEILAKSANA ASY'ARI</t>
  </si>
  <si>
    <t>MUALIM III</t>
  </si>
  <si>
    <t>KM. SPIL RENATA</t>
  </si>
  <si>
    <t>1 tahun 8 bulan 10 hari</t>
  </si>
  <si>
    <t>0 tahun 0 bulan 24 hari</t>
  </si>
  <si>
    <t>25 tahun 1 bulan 26 hari</t>
  </si>
  <si>
    <t>6211938421N30322</t>
  </si>
  <si>
    <t>6211938421060324</t>
  </si>
  <si>
    <t>6211938421010323</t>
  </si>
  <si>
    <t>6211938421040322</t>
  </si>
  <si>
    <t>G 012000</t>
  </si>
  <si>
    <t>6211938421MC4624</t>
  </si>
  <si>
    <t>6211938421070319</t>
  </si>
  <si>
    <t>6211938421320319</t>
  </si>
  <si>
    <t>6211938421310319</t>
  </si>
  <si>
    <t>6211938421240322</t>
  </si>
  <si>
    <t>6211938421230322</t>
  </si>
  <si>
    <t>081329864105</t>
  </si>
  <si>
    <t>20200149</t>
  </si>
  <si>
    <t>MARIHOT YEHEZKIEL SIBUEA</t>
  </si>
  <si>
    <t>2 tahun 11 bulan 23 hari</t>
  </si>
  <si>
    <t>25 tahun 1 bulan 8 hari</t>
  </si>
  <si>
    <t>6211935578N30522</t>
  </si>
  <si>
    <t>6211935578060524</t>
  </si>
  <si>
    <t>6211935578010524</t>
  </si>
  <si>
    <t>6211935578040522</t>
  </si>
  <si>
    <t>F 192260</t>
  </si>
  <si>
    <t>6211935578MC7224</t>
  </si>
  <si>
    <t>6211935578070519</t>
  </si>
  <si>
    <t>6211935578240521</t>
  </si>
  <si>
    <t>POLTEKPEL SURABYA</t>
  </si>
  <si>
    <t>082165151071, 081396535770</t>
  </si>
  <si>
    <t>20070251</t>
  </si>
  <si>
    <t>AGUS CAHYO PRIANDIK</t>
  </si>
  <si>
    <t>KM. DERAJAT</t>
  </si>
  <si>
    <t>18 tahun 1 bulan 2 hari</t>
  </si>
  <si>
    <t>0 tahun 0 bulan 19 hari</t>
  </si>
  <si>
    <t>41 tahun 10 bulan 25 hari</t>
  </si>
  <si>
    <t>ATT-II</t>
  </si>
  <si>
    <t>6200318894T20523</t>
  </si>
  <si>
    <t>6200318894060321</t>
  </si>
  <si>
    <t>6200318894010321</t>
  </si>
  <si>
    <t>6200318894040321</t>
  </si>
  <si>
    <t>G 049098</t>
  </si>
  <si>
    <t>6200318894MC8923</t>
  </si>
  <si>
    <t>6200318894070316</t>
  </si>
  <si>
    <t>6200318894320316</t>
  </si>
  <si>
    <t>6200318894310316</t>
  </si>
  <si>
    <t>6200318894240316</t>
  </si>
  <si>
    <t>UHT SURABAYA</t>
  </si>
  <si>
    <t>6282234385004</t>
  </si>
  <si>
    <t>20180021</t>
  </si>
  <si>
    <t>AGUSTINUS MALLA</t>
  </si>
  <si>
    <t>KM. MANALAGI TISYA</t>
  </si>
  <si>
    <t>7 tahun 5 bulan 20 hari</t>
  </si>
  <si>
    <t>0 tahun 2 bulan 16 hari</t>
  </si>
  <si>
    <t>52 tahun 8 bulan 19 hari</t>
  </si>
  <si>
    <t>ATT-I</t>
  </si>
  <si>
    <t>6200074943T10115</t>
  </si>
  <si>
    <t>6200074943060420</t>
  </si>
  <si>
    <t>6200074943010120</t>
  </si>
  <si>
    <t>6200074943040420</t>
  </si>
  <si>
    <t>G 138335</t>
  </si>
  <si>
    <t>6200074943MC6224</t>
  </si>
  <si>
    <t>6200074943070415</t>
  </si>
  <si>
    <t>6200074943910115</t>
  </si>
  <si>
    <t>6200074943240115</t>
  </si>
  <si>
    <t>PIP MAKASAR</t>
  </si>
  <si>
    <t>018291281091, 081219660639</t>
  </si>
  <si>
    <t>20130013</t>
  </si>
  <si>
    <t>DIUS DIONISIUS SIMANIHURUK</t>
  </si>
  <si>
    <t>KM. PULAU NUNUKAN</t>
  </si>
  <si>
    <t>36 tahun 5 bulan 2 hari</t>
  </si>
  <si>
    <t>6201297414T10523</t>
  </si>
  <si>
    <t>6201297414060320</t>
  </si>
  <si>
    <t>6201297414010320</t>
  </si>
  <si>
    <t>6201297414040320</t>
  </si>
  <si>
    <t>I 097694</t>
  </si>
  <si>
    <t>6201297414MC6224</t>
  </si>
  <si>
    <t>6201297414070315</t>
  </si>
  <si>
    <t>6201297414240316</t>
  </si>
  <si>
    <t>AKPELNI SMG</t>
  </si>
  <si>
    <t>081285788802, 081285788802</t>
  </si>
  <si>
    <t>20200012</t>
  </si>
  <si>
    <t>SUPRIYANTO</t>
  </si>
  <si>
    <t>5 tahun 5 bulan 1 hari</t>
  </si>
  <si>
    <t>0 tahun 0 bulan 6 hari</t>
  </si>
  <si>
    <t>43 tahun 11 bulan 27 hari</t>
  </si>
  <si>
    <t>6200406193T10215</t>
  </si>
  <si>
    <t>6200406193060325</t>
  </si>
  <si>
    <t>6200406193010325</t>
  </si>
  <si>
    <t>6200406193040325</t>
  </si>
  <si>
    <t>F 120255</t>
  </si>
  <si>
    <t>6200406193MC7224</t>
  </si>
  <si>
    <t>6200406193070315</t>
  </si>
  <si>
    <t>6200406193310714</t>
  </si>
  <si>
    <t>6200406193240315</t>
  </si>
  <si>
    <t>081326584804, 081361439825</t>
  </si>
  <si>
    <t>20060223</t>
  </si>
  <si>
    <t>ADI ERFIYANTO</t>
  </si>
  <si>
    <t>KM. MANALAGI HITA</t>
  </si>
  <si>
    <t>42 tahun 2 bulan 11 hari</t>
  </si>
  <si>
    <t>6201020728T10322</t>
  </si>
  <si>
    <t>6201020728060320</t>
  </si>
  <si>
    <t>6201020728010320</t>
  </si>
  <si>
    <t>6201020728040320</t>
  </si>
  <si>
    <t>J 051759</t>
  </si>
  <si>
    <t>6201020728MC7224</t>
  </si>
  <si>
    <t>6201020728070315</t>
  </si>
  <si>
    <t>6201020728240214</t>
  </si>
  <si>
    <t>AMNI Semarang</t>
  </si>
  <si>
    <t>081326049022, 081326049022</t>
  </si>
  <si>
    <t>20080057</t>
  </si>
  <si>
    <t>CHALFIAN RIZKY AL FAZARY</t>
  </si>
  <si>
    <t>KM. BALI KUTA</t>
  </si>
  <si>
    <t>0 tahun 8 bulan 8 hari</t>
  </si>
  <si>
    <t>37 tahun 11 bulan 1 hari</t>
  </si>
  <si>
    <t>6200199550T20524</t>
  </si>
  <si>
    <t>6200199550060521</t>
  </si>
  <si>
    <t>6200199550010521</t>
  </si>
  <si>
    <t>6200199550040521</t>
  </si>
  <si>
    <t>F 186310</t>
  </si>
  <si>
    <t>6200199550MC10625</t>
  </si>
  <si>
    <t>6200199550070516</t>
  </si>
  <si>
    <t>6200199550310514</t>
  </si>
  <si>
    <t>6200199550240514</t>
  </si>
  <si>
    <t>Poltekpel</t>
  </si>
  <si>
    <t>0318961463, 085731673262, 081233742708</t>
  </si>
  <si>
    <t>20040347</t>
  </si>
  <si>
    <t>DARSONO</t>
  </si>
  <si>
    <t>0 tahun 0 bulan 11 hari</t>
  </si>
  <si>
    <t>50 tahun 1 bulan 20 hari</t>
  </si>
  <si>
    <t>6200503096T20224</t>
  </si>
  <si>
    <t>6200503096060321</t>
  </si>
  <si>
    <t>6200503096010321</t>
  </si>
  <si>
    <t>6200503096040321</t>
  </si>
  <si>
    <t>K 028789</t>
  </si>
  <si>
    <t>6200503096MC9224</t>
  </si>
  <si>
    <t>6200503096070316</t>
  </si>
  <si>
    <t>6200503096240316</t>
  </si>
  <si>
    <t>SPM Purwakarta</t>
  </si>
  <si>
    <t>083351015705, 082243142783</t>
  </si>
  <si>
    <t>20210063</t>
  </si>
  <si>
    <t>GINUR GITO</t>
  </si>
  <si>
    <t>KM. MANALAGI WANDA</t>
  </si>
  <si>
    <t>4 tahun 3 bulan 27 hari</t>
  </si>
  <si>
    <t>0 tahun 2 bulan 9 hari</t>
  </si>
  <si>
    <t>36 tahun 3 bulan 27 hari</t>
  </si>
  <si>
    <t>6201643808T20523</t>
  </si>
  <si>
    <t>6201643808060325</t>
  </si>
  <si>
    <t>6201643808010325</t>
  </si>
  <si>
    <t>6201643808040325</t>
  </si>
  <si>
    <t>F 153773</t>
  </si>
  <si>
    <t>6201643808MC9224</t>
  </si>
  <si>
    <t>6201643808070315</t>
  </si>
  <si>
    <t>6201643808240315</t>
  </si>
  <si>
    <t>AKADEMI</t>
  </si>
  <si>
    <t>085225584949, 081226461146</t>
  </si>
  <si>
    <t>20060052</t>
  </si>
  <si>
    <t>PARWANTO</t>
  </si>
  <si>
    <t>KM. TELUK FLAMINGGO</t>
  </si>
  <si>
    <t>4 tahun 4 bulan 10 hari</t>
  </si>
  <si>
    <t>0 tahun 1 bulan 27 hari</t>
  </si>
  <si>
    <t>49 tahun 9 bulan 10 hari</t>
  </si>
  <si>
    <t>6200126409T20519</t>
  </si>
  <si>
    <t>6200126409060524</t>
  </si>
  <si>
    <t>6200126409010524</t>
  </si>
  <si>
    <t>6200126409040524</t>
  </si>
  <si>
    <t>F 288460</t>
  </si>
  <si>
    <t>6200126409MC9624</t>
  </si>
  <si>
    <t>6200126409070315</t>
  </si>
  <si>
    <t>6200126409310519</t>
  </si>
  <si>
    <t>6200126409240519</t>
  </si>
  <si>
    <t>AKPELNI SEMARANG</t>
  </si>
  <si>
    <t>0313288556</t>
  </si>
  <si>
    <t>20190005</t>
  </si>
  <si>
    <t>SUHARTONO S</t>
  </si>
  <si>
    <t>47 tahun 11 bulan 26 hari</t>
  </si>
  <si>
    <t>6200543669T20215</t>
  </si>
  <si>
    <t>6200543669060420</t>
  </si>
  <si>
    <t>6200543669010420</t>
  </si>
  <si>
    <t>6200543669040420</t>
  </si>
  <si>
    <t>J 009201</t>
  </si>
  <si>
    <t>6200543669MC7224</t>
  </si>
  <si>
    <t>6200543669070214</t>
  </si>
  <si>
    <t>6200543669310415</t>
  </si>
  <si>
    <t>6200543669240214</t>
  </si>
  <si>
    <t>AMI Makassar</t>
  </si>
  <si>
    <t>082380880873, 085342110690</t>
  </si>
  <si>
    <t>20190045</t>
  </si>
  <si>
    <t>0 tahun 11 bulan 17 hari</t>
  </si>
  <si>
    <t>0 tahun 2 bulan 27 hari</t>
  </si>
  <si>
    <t>45 tahun 9 bulan 18 hari</t>
  </si>
  <si>
    <t>6200100790TA0321</t>
  </si>
  <si>
    <t>6200100790060320</t>
  </si>
  <si>
    <t>6200100790010320</t>
  </si>
  <si>
    <t>6200100790040320</t>
  </si>
  <si>
    <t>G 020444</t>
  </si>
  <si>
    <t>6200100790MC7224</t>
  </si>
  <si>
    <t>6200100790070316</t>
  </si>
  <si>
    <t>6200100790320215</t>
  </si>
  <si>
    <t>6200100790310214</t>
  </si>
  <si>
    <t>6200100790240214</t>
  </si>
  <si>
    <t>AKPELNI</t>
  </si>
  <si>
    <t>081240058003, 081240058003</t>
  </si>
  <si>
    <t>20130500</t>
  </si>
  <si>
    <t>SUTRISNO POOE</t>
  </si>
  <si>
    <t>KM. MANALAGI ENZI</t>
  </si>
  <si>
    <t>0 tahun 6 bulan 17 hari</t>
  </si>
  <si>
    <t>0 tahun 1 bulan 29 hari</t>
  </si>
  <si>
    <t>42 tahun 7 bulan 23 hari</t>
  </si>
  <si>
    <t>6200151373T10123</t>
  </si>
  <si>
    <t>6200151373060124</t>
  </si>
  <si>
    <t>6200151373010124</t>
  </si>
  <si>
    <t>6200151373040124</t>
  </si>
  <si>
    <t>G 139177</t>
  </si>
  <si>
    <t>6200151373MC7824</t>
  </si>
  <si>
    <t>6200151373070123</t>
  </si>
  <si>
    <t>6200151373240224</t>
  </si>
  <si>
    <t>STIMAR AMI JAKARTA</t>
  </si>
  <si>
    <t>081574748747, 081252301571</t>
  </si>
  <si>
    <t>20120931</t>
  </si>
  <si>
    <t>YOHANIS MARKUS</t>
  </si>
  <si>
    <t>0 tahun 5 bulan 4 hari</t>
  </si>
  <si>
    <t>0 tahun 2 bulan 1 hari</t>
  </si>
  <si>
    <t>44 tahun 0 bulan 14 hari</t>
  </si>
  <si>
    <t>6200407307T20123</t>
  </si>
  <si>
    <t>6200407307060422</t>
  </si>
  <si>
    <t>6200407307010421</t>
  </si>
  <si>
    <t>6200407307040422</t>
  </si>
  <si>
    <t>F 180023</t>
  </si>
  <si>
    <t>6200407307MC9624</t>
  </si>
  <si>
    <t>6200407307070416</t>
  </si>
  <si>
    <t>6200407307310416</t>
  </si>
  <si>
    <t>6200407307240416</t>
  </si>
  <si>
    <t>BPLPD</t>
  </si>
  <si>
    <t>08121610261, 081295577655</t>
  </si>
  <si>
    <t>20200346</t>
  </si>
  <si>
    <t>FERDIO ROSIVIT</t>
  </si>
  <si>
    <t>MASINIS III</t>
  </si>
  <si>
    <t>1 tahun 3 bulan 25 hari</t>
  </si>
  <si>
    <t>25 tahun 11 bulan 4 hari</t>
  </si>
  <si>
    <t>621193774T30323</t>
  </si>
  <si>
    <t>6211937747060324</t>
  </si>
  <si>
    <t>6211937747010324</t>
  </si>
  <si>
    <t>6211937747040323</t>
  </si>
  <si>
    <t>G 012065</t>
  </si>
  <si>
    <t>6211937747MC3124</t>
  </si>
  <si>
    <t>6211937747070319</t>
  </si>
  <si>
    <t>6211937747320319</t>
  </si>
  <si>
    <t>6211937747310319</t>
  </si>
  <si>
    <t>6211937747240322</t>
  </si>
  <si>
    <t>082135634303</t>
  </si>
  <si>
    <t>20220329</t>
  </si>
  <si>
    <t>IRVAN TAUFIK</t>
  </si>
  <si>
    <t>2 tahun 7 bulan 5 hari</t>
  </si>
  <si>
    <t>32 tahun 2 bulan 9 hari</t>
  </si>
  <si>
    <t>6202113858S35322</t>
  </si>
  <si>
    <t>6202113858062424</t>
  </si>
  <si>
    <t>6202113858012424</t>
  </si>
  <si>
    <t>G 019908</t>
  </si>
  <si>
    <t>6202113858MC6224</t>
  </si>
  <si>
    <t>6202113858070119</t>
  </si>
  <si>
    <t>6202113858242420</t>
  </si>
  <si>
    <t>akmi cirebon</t>
  </si>
  <si>
    <t>085322990807</t>
  </si>
  <si>
    <t>20220194</t>
  </si>
  <si>
    <t>MUKHAMAD NURWAKHID</t>
  </si>
  <si>
    <t>0 tahun 6 bulan 22 hari</t>
  </si>
  <si>
    <t>23 tahun 11 bulan 4 hari</t>
  </si>
  <si>
    <t>6212114110T30324</t>
  </si>
  <si>
    <t>6212114110060321</t>
  </si>
  <si>
    <t>6212114110010321</t>
  </si>
  <si>
    <t>6212114110040324</t>
  </si>
  <si>
    <t>H 020480</t>
  </si>
  <si>
    <t>6212114110MC3124</t>
  </si>
  <si>
    <t>6212114110070321</t>
  </si>
  <si>
    <t>6212114110320321</t>
  </si>
  <si>
    <t>6212114110310321</t>
  </si>
  <si>
    <t>6212114110240324</t>
  </si>
  <si>
    <t>085710901426</t>
  </si>
  <si>
    <t>20130585</t>
  </si>
  <si>
    <t>AIDIL SAPUTRA USMAN</t>
  </si>
  <si>
    <t>1 tahun 1 bulan 8 hari</t>
  </si>
  <si>
    <t>37 tahun 1 bulan 25 hari</t>
  </si>
  <si>
    <t>6200431270340622</t>
  </si>
  <si>
    <t>6200431270060622</t>
  </si>
  <si>
    <t>6200431270010622</t>
  </si>
  <si>
    <t>6200431270040622</t>
  </si>
  <si>
    <t>F 089629</t>
  </si>
  <si>
    <t>6200431270MC7224</t>
  </si>
  <si>
    <t>6200431270070623</t>
  </si>
  <si>
    <t>6200431270320623</t>
  </si>
  <si>
    <t>6200431270310417</t>
  </si>
  <si>
    <t>082346513435, 085342852353</t>
  </si>
  <si>
    <t>20120295</t>
  </si>
  <si>
    <t>ERI YUDA JAYA</t>
  </si>
  <si>
    <t>13 tahun 3 bulan 15 hari</t>
  </si>
  <si>
    <t>39 tahun 9 bulan 5 hari</t>
  </si>
  <si>
    <t>6200043539340517</t>
  </si>
  <si>
    <t>6200043539060321</t>
  </si>
  <si>
    <t>6200043539010321</t>
  </si>
  <si>
    <t>6200043539040321</t>
  </si>
  <si>
    <t>F 163522</t>
  </si>
  <si>
    <t>6200043539MC7223</t>
  </si>
  <si>
    <t>6200043539070321</t>
  </si>
  <si>
    <t>6200043539320321</t>
  </si>
  <si>
    <t>6200043539310321</t>
  </si>
  <si>
    <t>082152416509, 085248935757</t>
  </si>
  <si>
    <t>20160692</t>
  </si>
  <si>
    <t>FERMADI FEBRIANDITO</t>
  </si>
  <si>
    <t>1 tahun 2 bulan 7 hari</t>
  </si>
  <si>
    <t>36 tahun 4 bulan 20 hari</t>
  </si>
  <si>
    <t>6201569429N50517</t>
  </si>
  <si>
    <t>6201569429060320</t>
  </si>
  <si>
    <t>6201569429010320</t>
  </si>
  <si>
    <t>6201569429040522</t>
  </si>
  <si>
    <t>J 091728</t>
  </si>
  <si>
    <t>6201569429MC6224</t>
  </si>
  <si>
    <t>6201569429070314</t>
  </si>
  <si>
    <t>6201569429320315</t>
  </si>
  <si>
    <t>6201569429310315</t>
  </si>
  <si>
    <t>Poktepel</t>
  </si>
  <si>
    <t>081370209445, 085640624450, 081542053523</t>
  </si>
  <si>
    <t>20230108</t>
  </si>
  <si>
    <t>IRWAN</t>
  </si>
  <si>
    <t>2 tahun 2 bulan 26 hari</t>
  </si>
  <si>
    <t>0 tahun 1 bulan 0 hari</t>
  </si>
  <si>
    <t>30 tahun 3 bulan 28 hari</t>
  </si>
  <si>
    <t>6202095715N50423</t>
  </si>
  <si>
    <t>6202095715060423</t>
  </si>
  <si>
    <t>6202095715010423</t>
  </si>
  <si>
    <t>6202095715040524</t>
  </si>
  <si>
    <t>F 194459</t>
  </si>
  <si>
    <t>6202095715MC7223</t>
  </si>
  <si>
    <t>6202095715070619</t>
  </si>
  <si>
    <t>6202095715320619</t>
  </si>
  <si>
    <t>6202095715310619</t>
  </si>
  <si>
    <t>6202095715240323</t>
  </si>
  <si>
    <t>SMK Muhammadiyah</t>
  </si>
  <si>
    <t>081248915197</t>
  </si>
  <si>
    <t>20210089</t>
  </si>
  <si>
    <t>JOKO MULYO</t>
  </si>
  <si>
    <t>1 tahun 1 bulan 13 hari</t>
  </si>
  <si>
    <t>34 tahun 2 bulan 22 hari</t>
  </si>
  <si>
    <t>6201578012N50515</t>
  </si>
  <si>
    <t>6201578012060525</t>
  </si>
  <si>
    <t>6201578012010522</t>
  </si>
  <si>
    <t>6201578012040525</t>
  </si>
  <si>
    <t>G 020360</t>
  </si>
  <si>
    <t>6201578012MC6224</t>
  </si>
  <si>
    <t>6201578012070514</t>
  </si>
  <si>
    <t>6201578012310514</t>
  </si>
  <si>
    <t>6201578012240323</t>
  </si>
  <si>
    <t>6201578012230520</t>
  </si>
  <si>
    <t>SMK MUH I BLORA</t>
  </si>
  <si>
    <t>082139786856</t>
  </si>
  <si>
    <t>20070370</t>
  </si>
  <si>
    <t>MICKY PAOKI</t>
  </si>
  <si>
    <t>15 tahun 3 bulan 19 hari</t>
  </si>
  <si>
    <t>0 tahun 0 bulan 8 hari</t>
  </si>
  <si>
    <t>51 tahun 1 bulan 21 hari</t>
  </si>
  <si>
    <t>6200073161340517</t>
  </si>
  <si>
    <t>6200073161060520</t>
  </si>
  <si>
    <t>6200073161010520</t>
  </si>
  <si>
    <t>6200073161040520</t>
  </si>
  <si>
    <t>G 020449</t>
  </si>
  <si>
    <t>6200073161MC7224</t>
  </si>
  <si>
    <t>6200073161 / -</t>
  </si>
  <si>
    <t>6200073161320515</t>
  </si>
  <si>
    <t>6200073161310515</t>
  </si>
  <si>
    <t>0315928384, 0431859927, 081385342966, 081385342966</t>
  </si>
  <si>
    <t>20160467</t>
  </si>
  <si>
    <t>NUR HADI</t>
  </si>
  <si>
    <t>KM. ORIENTAL SILVER</t>
  </si>
  <si>
    <t>0 tahun 1 bulan 9 hari</t>
  </si>
  <si>
    <t>0 tahun 1 bulan 4 hari</t>
  </si>
  <si>
    <t>33 tahun 0 bulan 7 hari</t>
  </si>
  <si>
    <t>6201315529340216</t>
  </si>
  <si>
    <t>6201315529060522</t>
  </si>
  <si>
    <t>6201315529010323</t>
  </si>
  <si>
    <t>6201315529040323</t>
  </si>
  <si>
    <t>F 118047</t>
  </si>
  <si>
    <t>6201315529MC7225</t>
  </si>
  <si>
    <t>6201315529070516</t>
  </si>
  <si>
    <t>6201315529310516</t>
  </si>
  <si>
    <t>SMKN 2 Selayar</t>
  </si>
  <si>
    <t>082136362050</t>
  </si>
  <si>
    <t>20080130</t>
  </si>
  <si>
    <t>SUDIYONO</t>
  </si>
  <si>
    <t>KM. MAGELLAN</t>
  </si>
  <si>
    <t>0 tahun 2 bulan 7 hari</t>
  </si>
  <si>
    <t>51 tahun 3 bulan 19 hari</t>
  </si>
  <si>
    <t>6201004890340622</t>
  </si>
  <si>
    <t>6201004890060521</t>
  </si>
  <si>
    <t>6201004890010521</t>
  </si>
  <si>
    <t>6201004890040521</t>
  </si>
  <si>
    <t>I 093917</t>
  </si>
  <si>
    <t>6201004890MC9624</t>
  </si>
  <si>
    <t>6201004890320516</t>
  </si>
  <si>
    <t>6201004890310516</t>
  </si>
  <si>
    <t>081331675521, 081331675521</t>
  </si>
  <si>
    <t>20180503</t>
  </si>
  <si>
    <t>SUPRATMAN S</t>
  </si>
  <si>
    <t>3 tahun 0 bulan 11 hari</t>
  </si>
  <si>
    <t>0 tahun 0 bulan 1 hari</t>
  </si>
  <si>
    <t>32 tahun 7 bulan 5 hari</t>
  </si>
  <si>
    <t>6202094362N55318</t>
  </si>
  <si>
    <t>6202094362060625</t>
  </si>
  <si>
    <t>6202094362010422</t>
  </si>
  <si>
    <t>6202094362040625</t>
  </si>
  <si>
    <t>F 221773</t>
  </si>
  <si>
    <t>6202094362MC5424</t>
  </si>
  <si>
    <t>6202094362070413</t>
  </si>
  <si>
    <t>6202094362310414</t>
  </si>
  <si>
    <t>6202094362240423</t>
  </si>
  <si>
    <t>SMKN 8 JENE PONTO</t>
  </si>
  <si>
    <t>6285255610466, 6281292571422</t>
  </si>
  <si>
    <t>20070430</t>
  </si>
  <si>
    <t>SUPRIANTO</t>
  </si>
  <si>
    <t>KM. FORTUNE</t>
  </si>
  <si>
    <t>2 tahun 11 bulan 1 hari</t>
  </si>
  <si>
    <t>0 tahun 1 bulan 10 hari</t>
  </si>
  <si>
    <t>46 tahun 11 bulan 17 hari</t>
  </si>
  <si>
    <t>6200420873340517</t>
  </si>
  <si>
    <t>6200420873060523</t>
  </si>
  <si>
    <t>6200420873010521</t>
  </si>
  <si>
    <t>6200420873040522</t>
  </si>
  <si>
    <t>G 065020</t>
  </si>
  <si>
    <t>6200420873MC7225</t>
  </si>
  <si>
    <t>6200420873070516</t>
  </si>
  <si>
    <t>6200420873320517</t>
  </si>
  <si>
    <t>6200420873310517</t>
  </si>
  <si>
    <t>SMU PGRI 5</t>
  </si>
  <si>
    <t>081359845439, 081359845439</t>
  </si>
  <si>
    <t>20210290</t>
  </si>
  <si>
    <t>ADRIAN DANI KURNIAWAN</t>
  </si>
  <si>
    <t>1 tahun 2 bulan 5 hari</t>
  </si>
  <si>
    <t>25 tahun 1 bulan 1 hari</t>
  </si>
  <si>
    <t>6212014613N30323</t>
  </si>
  <si>
    <t>6212014613060320</t>
  </si>
  <si>
    <t>6212014613010320</t>
  </si>
  <si>
    <t>6212014613040323</t>
  </si>
  <si>
    <t>G 059571</t>
  </si>
  <si>
    <t>6212014613MC3123</t>
  </si>
  <si>
    <t>6212014613070320</t>
  </si>
  <si>
    <t>6212014613240323</t>
  </si>
  <si>
    <t>085600543161</t>
  </si>
  <si>
    <t>20090027</t>
  </si>
  <si>
    <t>ANGGUN WICAKSONO</t>
  </si>
  <si>
    <t>11 tahun 1 bulan 11 hari</t>
  </si>
  <si>
    <t>39 tahun 6 bulan 20 hari</t>
  </si>
  <si>
    <t>6200255667N50522</t>
  </si>
  <si>
    <t>6200255667060521</t>
  </si>
  <si>
    <t>6200255667010723</t>
  </si>
  <si>
    <t>6200255667040722</t>
  </si>
  <si>
    <t>F 221729</t>
  </si>
  <si>
    <t>6200255667MC7224</t>
  </si>
  <si>
    <t>6200255667070514</t>
  </si>
  <si>
    <t>..</t>
  </si>
  <si>
    <t>6200255667310717</t>
  </si>
  <si>
    <t>STM NEGERI</t>
  </si>
  <si>
    <t>081381012808</t>
  </si>
  <si>
    <t>20110259</t>
  </si>
  <si>
    <t>BAGUS SUTANTO</t>
  </si>
  <si>
    <t>14 tahun 2 bulan 15 hari</t>
  </si>
  <si>
    <t>35 tahun 2 bulan 23 hari</t>
  </si>
  <si>
    <t>6200253404340517</t>
  </si>
  <si>
    <t>6200253404060522</t>
  </si>
  <si>
    <t>6200253404010522</t>
  </si>
  <si>
    <t>6200253404040522</t>
  </si>
  <si>
    <t>F 288908</t>
  </si>
  <si>
    <t>6200253404MC3923</t>
  </si>
  <si>
    <t>6200253404070517</t>
  </si>
  <si>
    <t>6200253404320517</t>
  </si>
  <si>
    <t>6200253404310517</t>
  </si>
  <si>
    <t>081352855463</t>
  </si>
  <si>
    <t>20140800</t>
  </si>
  <si>
    <t>DAVIT SITORUS</t>
  </si>
  <si>
    <t>KM. MANALAGI PRITA</t>
  </si>
  <si>
    <t>10 tahun 6 bulan 22 hari</t>
  </si>
  <si>
    <t>34 tahun 0 bulan 3 hari</t>
  </si>
  <si>
    <t>6211418936340219</t>
  </si>
  <si>
    <t>6211418936060721</t>
  </si>
  <si>
    <t>6211418936010624</t>
  </si>
  <si>
    <t>6211418936040624</t>
  </si>
  <si>
    <t>G 006309</t>
  </si>
  <si>
    <t>6211418936MC9224</t>
  </si>
  <si>
    <t>6211418936070119</t>
  </si>
  <si>
    <t>6211418936320119</t>
  </si>
  <si>
    <t>6211418936310716</t>
  </si>
  <si>
    <t>081266597395</t>
  </si>
  <si>
    <t>20240068</t>
  </si>
  <si>
    <t>EDO JUNEDI AFUIAKANI</t>
  </si>
  <si>
    <t>1 tahun 3 bulan 21 hari</t>
  </si>
  <si>
    <t>0 tahun 2 bulan 19 hari</t>
  </si>
  <si>
    <t>35 tahun 3 bulan 1 hari</t>
  </si>
  <si>
    <t>6211543389N52423</t>
  </si>
  <si>
    <t>6211543389060524</t>
  </si>
  <si>
    <t>6211543389010520</t>
  </si>
  <si>
    <t>6211543389010521</t>
  </si>
  <si>
    <t>1 001287</t>
  </si>
  <si>
    <t>6211543389MC7224</t>
  </si>
  <si>
    <t>6211543389070521</t>
  </si>
  <si>
    <t>6211543389310517</t>
  </si>
  <si>
    <t>SMA MUHAMADIA ALOR</t>
  </si>
  <si>
    <t>085335990744</t>
  </si>
  <si>
    <t>20240101</t>
  </si>
  <si>
    <t>EKO DARMADI</t>
  </si>
  <si>
    <t>1 tahun 2 bulan 11 hari</t>
  </si>
  <si>
    <t>0 tahun 1 bulan 11 hari</t>
  </si>
  <si>
    <t>25 tahun 11 bulan 20 hari</t>
  </si>
  <si>
    <t>6211822911340123</t>
  </si>
  <si>
    <t>6211822911060325</t>
  </si>
  <si>
    <t>6211822911012423</t>
  </si>
  <si>
    <t>6211822911040325</t>
  </si>
  <si>
    <t>F 157237</t>
  </si>
  <si>
    <t>6211822911MC7224</t>
  </si>
  <si>
    <t>6211822911070320</t>
  </si>
  <si>
    <t>6211822911320320</t>
  </si>
  <si>
    <t>6211822911310320</t>
  </si>
  <si>
    <t>SMK GROBONGN</t>
  </si>
  <si>
    <t>085712657941</t>
  </si>
  <si>
    <t>20190166</t>
  </si>
  <si>
    <t>FACHRUR ROZI</t>
  </si>
  <si>
    <t>3 tahun 6 bulan 26 hari</t>
  </si>
  <si>
    <t>0 tahun 0 bulan 27 hari</t>
  </si>
  <si>
    <t>34 tahun 5 bulan 28 hari</t>
  </si>
  <si>
    <t>6211431269340519</t>
  </si>
  <si>
    <t>6211431269060521</t>
  </si>
  <si>
    <t>6211431269010524</t>
  </si>
  <si>
    <t>6211431269040521</t>
  </si>
  <si>
    <t>H 003306</t>
  </si>
  <si>
    <t>6211431269MC7223</t>
  </si>
  <si>
    <t>6211431269070515</t>
  </si>
  <si>
    <t>6211431269320519</t>
  </si>
  <si>
    <t>6211431269310515</t>
  </si>
  <si>
    <t>082257516597</t>
  </si>
  <si>
    <t>20240125</t>
  </si>
  <si>
    <t>FADILAH ABDUL AZIS ZULFIKAR S</t>
  </si>
  <si>
    <t>1 tahun 1 bulan 14 hari</t>
  </si>
  <si>
    <t>0 tahun 0 bulan 23 hari</t>
  </si>
  <si>
    <t>22 tahun 8 bulan 17 hari</t>
  </si>
  <si>
    <t>6211800938N42420</t>
  </si>
  <si>
    <t>6211800938062423</t>
  </si>
  <si>
    <t>6211800938012423</t>
  </si>
  <si>
    <t>6211800938042420</t>
  </si>
  <si>
    <t>F 155769</t>
  </si>
  <si>
    <t>6211800938MC7224</t>
  </si>
  <si>
    <t>6211800938072418</t>
  </si>
  <si>
    <t>6211800938312418</t>
  </si>
  <si>
    <t>6211800938242420</t>
  </si>
  <si>
    <t>6211800938232420</t>
  </si>
  <si>
    <t>POLTEKPEL BANTEN</t>
  </si>
  <si>
    <t>082143222162</t>
  </si>
  <si>
    <t>20220049</t>
  </si>
  <si>
    <t>HEPPY PRASTYO</t>
  </si>
  <si>
    <t>1 tahun 2 bulan 9 hari</t>
  </si>
  <si>
    <t>0 tahun 1 bulan 16 hari</t>
  </si>
  <si>
    <t>24 tahun 7 bulan 20 hari</t>
  </si>
  <si>
    <t>6212020294N30324</t>
  </si>
  <si>
    <t>6212020294060321</t>
  </si>
  <si>
    <t>6212020294010320</t>
  </si>
  <si>
    <t>6212020294040323</t>
  </si>
  <si>
    <t>G 094321</t>
  </si>
  <si>
    <t>6212020294MC9424</t>
  </si>
  <si>
    <t>6212020294074021</t>
  </si>
  <si>
    <t>6212020294320322</t>
  </si>
  <si>
    <t>6212020294314021</t>
  </si>
  <si>
    <t>6212020294244023</t>
  </si>
  <si>
    <t>6212020294234023</t>
  </si>
  <si>
    <t>081372610569</t>
  </si>
  <si>
    <t>20240154</t>
  </si>
  <si>
    <t>IMAM PURNOMO</t>
  </si>
  <si>
    <t>1 tahun 0 bulan 15 hari</t>
  </si>
  <si>
    <t>23 tahun 9 bulan 4 hari</t>
  </si>
  <si>
    <t>6211820932340522</t>
  </si>
  <si>
    <t>6211820932060523</t>
  </si>
  <si>
    <t>6211820932010523</t>
  </si>
  <si>
    <t>6211820932040524</t>
  </si>
  <si>
    <t>L 003166</t>
  </si>
  <si>
    <t>6211820932MC9624</t>
  </si>
  <si>
    <t>6211820932320520</t>
  </si>
  <si>
    <t>6211820932310518</t>
  </si>
  <si>
    <t>SMAN I</t>
  </si>
  <si>
    <t>081249636196</t>
  </si>
  <si>
    <t>20160288</t>
  </si>
  <si>
    <t>JOERNALIS DITA ASYOMA</t>
  </si>
  <si>
    <t>7 tahun 8 bulan 12 hari</t>
  </si>
  <si>
    <t>31 tahun 9 bulan 18 hari</t>
  </si>
  <si>
    <t>6201654670340223</t>
  </si>
  <si>
    <t>6201654670060523</t>
  </si>
  <si>
    <t>6201654670010521</t>
  </si>
  <si>
    <t>6201654670040523</t>
  </si>
  <si>
    <t>F.176654</t>
  </si>
  <si>
    <t>6201654670MC6222</t>
  </si>
  <si>
    <t>6201654670072511</t>
  </si>
  <si>
    <t>6201654670320517</t>
  </si>
  <si>
    <t>6201654670310517</t>
  </si>
  <si>
    <t>082187005936, 082187005936</t>
  </si>
  <si>
    <t>20220346</t>
  </si>
  <si>
    <t>JOSEF ADITYA NUGRAHA</t>
  </si>
  <si>
    <t>2 tahun 6 bulan 20 hari</t>
  </si>
  <si>
    <t>23 tahun 10 bulan 9 hari</t>
  </si>
  <si>
    <t>6211810922N40321</t>
  </si>
  <si>
    <t>6211810922060322</t>
  </si>
  <si>
    <t>6211810922010322</t>
  </si>
  <si>
    <t>6211810922040321</t>
  </si>
  <si>
    <t>F 258335</t>
  </si>
  <si>
    <t>6211810922MC6223</t>
  </si>
  <si>
    <t>6211810922070318</t>
  </si>
  <si>
    <t>6211810922320321</t>
  </si>
  <si>
    <t>6211810922310318</t>
  </si>
  <si>
    <t>6211810922240321</t>
  </si>
  <si>
    <t>SMK Wisuda Karya</t>
  </si>
  <si>
    <t>081325450205</t>
  </si>
  <si>
    <t>20050301</t>
  </si>
  <si>
    <t>KUSNADI</t>
  </si>
  <si>
    <t>31 tahun 1 bulan 20 hari</t>
  </si>
  <si>
    <t>52 tahun 3 bulan 8 hari</t>
  </si>
  <si>
    <t>6200043665340517</t>
  </si>
  <si>
    <t>6200043665060521</t>
  </si>
  <si>
    <t>6200043665010521</t>
  </si>
  <si>
    <t>6200043665040521</t>
  </si>
  <si>
    <t>J 030871</t>
  </si>
  <si>
    <t>6200043665MC9624</t>
  </si>
  <si>
    <t>6200043665070522</t>
  </si>
  <si>
    <t>6200043665320516</t>
  </si>
  <si>
    <t>6200043665310516</t>
  </si>
  <si>
    <t>081331930004, 081331930004</t>
  </si>
  <si>
    <t>20230058</t>
  </si>
  <si>
    <t>MOHAMAD LANTOPIK</t>
  </si>
  <si>
    <t>2 tahun 4 bulan 7 hari</t>
  </si>
  <si>
    <t>25 tahun 8 bulan 18 hari</t>
  </si>
  <si>
    <t>6211915539N42421</t>
  </si>
  <si>
    <t>6211915539062424</t>
  </si>
  <si>
    <t>621191553901242</t>
  </si>
  <si>
    <t>6211915539042421</t>
  </si>
  <si>
    <t>F 251132</t>
  </si>
  <si>
    <t>6211915539MC7225</t>
  </si>
  <si>
    <t>6211915539072419</t>
  </si>
  <si>
    <t>6211915539312421</t>
  </si>
  <si>
    <t>6211915539242421</t>
  </si>
  <si>
    <t>6211915539232421</t>
  </si>
  <si>
    <t>SMA Muhammadiyah</t>
  </si>
  <si>
    <t>085290866608</t>
  </si>
  <si>
    <t>20240126</t>
  </si>
  <si>
    <t>MUH. AIDIL ADHA SAPDAR</t>
  </si>
  <si>
    <t>25 tahun 0 bulan 15 hari</t>
  </si>
  <si>
    <t>6211840340N50424</t>
  </si>
  <si>
    <t>6211840340060424</t>
  </si>
  <si>
    <t>6211840340010423</t>
  </si>
  <si>
    <t>6211840340040422</t>
  </si>
  <si>
    <t>F 290850</t>
  </si>
  <si>
    <t>6211840340MC4624</t>
  </si>
  <si>
    <t>6211840340070419</t>
  </si>
  <si>
    <t>6211840340320422</t>
  </si>
  <si>
    <t>6211840340310419</t>
  </si>
  <si>
    <t>mhammadaidil656, mhammadaidil656, 085395245275, mhammadaidil656</t>
  </si>
  <si>
    <t>20240084</t>
  </si>
  <si>
    <t>MUHAMAD IKBAL ABDULAH</t>
  </si>
  <si>
    <t>1 tahun 3 bulan 5 hari</t>
  </si>
  <si>
    <t>29 tahun 0 bulan 16 hari</t>
  </si>
  <si>
    <t>6211564758340224</t>
  </si>
  <si>
    <t>6211564758062421</t>
  </si>
  <si>
    <t>6211564758011521</t>
  </si>
  <si>
    <t>6211564758042421</t>
  </si>
  <si>
    <t>I 014696</t>
  </si>
  <si>
    <t>6211564758MC8724</t>
  </si>
  <si>
    <t>62115564758072421</t>
  </si>
  <si>
    <t>6211564758322421</t>
  </si>
  <si>
    <t>6211564758312421</t>
  </si>
  <si>
    <t>SMK BAHARI TEGAL</t>
  </si>
  <si>
    <t>083107344343, 085827869543</t>
  </si>
  <si>
    <t>20180019</t>
  </si>
  <si>
    <t>MUHAMAD SIDIK</t>
  </si>
  <si>
    <t>1 tahun 1 bulan 23 hari</t>
  </si>
  <si>
    <t>34 tahun 1 bulan 17 hari</t>
  </si>
  <si>
    <t>6211538288343821</t>
  </si>
  <si>
    <t>6211538288060722</t>
  </si>
  <si>
    <t>6211538288010720</t>
  </si>
  <si>
    <t>6211538288040722</t>
  </si>
  <si>
    <t>H 022774</t>
  </si>
  <si>
    <t>6211538288MC7224</t>
  </si>
  <si>
    <t>6211538288070717</t>
  </si>
  <si>
    <t>6211538288320717</t>
  </si>
  <si>
    <t>6211538288310717</t>
  </si>
  <si>
    <t>081223485310, 08567455655</t>
  </si>
  <si>
    <t>20230107</t>
  </si>
  <si>
    <t>MUHAMMAD HAERUL INSAN MULYONO</t>
  </si>
  <si>
    <t>KM. PEKAN FAJAR</t>
  </si>
  <si>
    <t>25 tahun 4 bulan 18 hari</t>
  </si>
  <si>
    <t>6212003084N42422</t>
  </si>
  <si>
    <t>6212003084062425</t>
  </si>
  <si>
    <t>6212003084012425</t>
  </si>
  <si>
    <t>6212003084042422</t>
  </si>
  <si>
    <t>G 016881</t>
  </si>
  <si>
    <t>6212003084MC7225</t>
  </si>
  <si>
    <t>6212003084072420</t>
  </si>
  <si>
    <t>6212003084320221</t>
  </si>
  <si>
    <t>6212003084312420</t>
  </si>
  <si>
    <t>6212003084240124</t>
  </si>
  <si>
    <t>6212003084330221</t>
  </si>
  <si>
    <t>SMA NEGRI</t>
  </si>
  <si>
    <t>0812113650082</t>
  </si>
  <si>
    <t>20240069</t>
  </si>
  <si>
    <t>NUZUL IQBAL FADLI</t>
  </si>
  <si>
    <t>1 tahun 3 bulan 22 hari</t>
  </si>
  <si>
    <t>22 tahun 7 bulan 8 hari</t>
  </si>
  <si>
    <t>6212144051340523</t>
  </si>
  <si>
    <t>6212144051060522</t>
  </si>
  <si>
    <t>6212144051017621</t>
  </si>
  <si>
    <t>6212144051040523</t>
  </si>
  <si>
    <t>H 004843</t>
  </si>
  <si>
    <t>6212144051MC7224</t>
  </si>
  <si>
    <t>6212144051070523</t>
  </si>
  <si>
    <t>6212144051317622</t>
  </si>
  <si>
    <t>SMK Mataram</t>
  </si>
  <si>
    <t>087756270100</t>
  </si>
  <si>
    <t>20090835</t>
  </si>
  <si>
    <t>PAULUS TENAHAMA LELAONA</t>
  </si>
  <si>
    <t>2 tahun 11 bulan 4 hari</t>
  </si>
  <si>
    <t>39 tahun 6 bulan 16 hari</t>
  </si>
  <si>
    <t>6200351724340215</t>
  </si>
  <si>
    <t>6200351724060120</t>
  </si>
  <si>
    <t>6200351724010525</t>
  </si>
  <si>
    <t>6200351724040120</t>
  </si>
  <si>
    <t>F 221462</t>
  </si>
  <si>
    <t>6200351724MC7223</t>
  </si>
  <si>
    <t>6200351724070115</t>
  </si>
  <si>
    <t>6200351724320115</t>
  </si>
  <si>
    <t>6200351724310115</t>
  </si>
  <si>
    <t>BP2IP</t>
  </si>
  <si>
    <t>082131406457</t>
  </si>
  <si>
    <t>20170219</t>
  </si>
  <si>
    <t>PRIMA SHAFRY ZAKARIA</t>
  </si>
  <si>
    <t>28 tahun 0 bulan 21 hari</t>
  </si>
  <si>
    <t>6211585321N30518</t>
  </si>
  <si>
    <t>6211585321060522</t>
  </si>
  <si>
    <t>6211585321010522</t>
  </si>
  <si>
    <t>6211585321040523</t>
  </si>
  <si>
    <t>I 094288</t>
  </si>
  <si>
    <t>6211585321MC9623</t>
  </si>
  <si>
    <t>6211585321070517</t>
  </si>
  <si>
    <t>6211585321310517</t>
  </si>
  <si>
    <t>6211585321240518</t>
  </si>
  <si>
    <t>6211585321230518</t>
  </si>
  <si>
    <t>081232069621, 0313011081</t>
  </si>
  <si>
    <t>20240132</t>
  </si>
  <si>
    <t>RAFIQUL IMAN</t>
  </si>
  <si>
    <t>1 tahun 1 bulan 9 hari</t>
  </si>
  <si>
    <t>23 tahun 9 bulan 0 hari</t>
  </si>
  <si>
    <t>6212028693340123</t>
  </si>
  <si>
    <t>6212028693060121</t>
  </si>
  <si>
    <t>6212028693010120</t>
  </si>
  <si>
    <t>6212028693040122</t>
  </si>
  <si>
    <t>G056489</t>
  </si>
  <si>
    <t>6212028693MC6224</t>
  </si>
  <si>
    <t>6212028693070123</t>
  </si>
  <si>
    <t>6212028693320121</t>
  </si>
  <si>
    <t>6212028693310121</t>
  </si>
  <si>
    <t>SMK HASAN JUFRI</t>
  </si>
  <si>
    <t>081259987265, 081259987265, 081313480298</t>
  </si>
  <si>
    <t>20210155</t>
  </si>
  <si>
    <t>RESTONI MANIK</t>
  </si>
  <si>
    <t>4 tahun 1 bulan 20 hari</t>
  </si>
  <si>
    <t>0 tahun 2 bulan 14 hari</t>
  </si>
  <si>
    <t>34 tahun 6 bulan 19 hari</t>
  </si>
  <si>
    <t>6201591226N50215</t>
  </si>
  <si>
    <t>6201591226060121</t>
  </si>
  <si>
    <t>6201591226010722</t>
  </si>
  <si>
    <t>6201591226040122</t>
  </si>
  <si>
    <t>G 057339</t>
  </si>
  <si>
    <t>6201591226MC7223</t>
  </si>
  <si>
    <t>6201591226070217</t>
  </si>
  <si>
    <t>6201591226310221</t>
  </si>
  <si>
    <t>SMK TI Sinar Husni</t>
  </si>
  <si>
    <t>085254035538</t>
  </si>
  <si>
    <t>20240076</t>
  </si>
  <si>
    <t>ROBERTUS NEDEBANG</t>
  </si>
  <si>
    <t>1 tahun 3 bulan 15 hari</t>
  </si>
  <si>
    <t>0 tahun 2 bulan 13 hari</t>
  </si>
  <si>
    <t>28 tahun 2 bulan 10 hari</t>
  </si>
  <si>
    <t>6211541645340520</t>
  </si>
  <si>
    <t>6211541645060523</t>
  </si>
  <si>
    <t>6211541645010520</t>
  </si>
  <si>
    <t>6211541645040523</t>
  </si>
  <si>
    <t>F 222393</t>
  </si>
  <si>
    <t>6211541645MC7224</t>
  </si>
  <si>
    <t>6211541645310518</t>
  </si>
  <si>
    <t>6211541645330518</t>
  </si>
  <si>
    <t>SMK KUPANG</t>
  </si>
  <si>
    <t>082146029822</t>
  </si>
  <si>
    <t>20090549</t>
  </si>
  <si>
    <t>SEPTIAN PURWANTO</t>
  </si>
  <si>
    <t>8 tahun 3 bulan 11 hari</t>
  </si>
  <si>
    <t>36 tahun 9 bulan 19 hari</t>
  </si>
  <si>
    <t>6200486755340223</t>
  </si>
  <si>
    <t>6200486755060122</t>
  </si>
  <si>
    <t>6200486755010721</t>
  </si>
  <si>
    <t>6200486755040123</t>
  </si>
  <si>
    <t>G 031730</t>
  </si>
  <si>
    <t>6200486755MC6225</t>
  </si>
  <si>
    <t>6200486755070123</t>
  </si>
  <si>
    <t>6200486755320123</t>
  </si>
  <si>
    <t>6200486755310123</t>
  </si>
  <si>
    <t>082332938089</t>
  </si>
  <si>
    <t>20140818</t>
  </si>
  <si>
    <t>WAHYUDI</t>
  </si>
  <si>
    <t>0 tahun 4 bulan 8 hari</t>
  </si>
  <si>
    <t>40 tahun 1 bulan 23 hari</t>
  </si>
  <si>
    <t>6201287302N40324</t>
  </si>
  <si>
    <t>6201287302060321</t>
  </si>
  <si>
    <t>6201287302010321</t>
  </si>
  <si>
    <t>6201287302040520</t>
  </si>
  <si>
    <t>I 019219</t>
  </si>
  <si>
    <t>62012873023MC7224</t>
  </si>
  <si>
    <t>6201287302070312</t>
  </si>
  <si>
    <t>6201287302320321</t>
  </si>
  <si>
    <t>6201287302310321</t>
  </si>
  <si>
    <t>6201287302240324</t>
  </si>
  <si>
    <t>6201287302230324</t>
  </si>
  <si>
    <t>081241317782</t>
  </si>
  <si>
    <t>20250039</t>
  </si>
  <si>
    <t>WAHYUDIN</t>
  </si>
  <si>
    <t>35 tahun 0 bulan 0 hari</t>
  </si>
  <si>
    <t>6211836715345324</t>
  </si>
  <si>
    <t>6211836715060624</t>
  </si>
  <si>
    <t>6211836715010624</t>
  </si>
  <si>
    <t>6211836715040624</t>
  </si>
  <si>
    <t>J 073778</t>
  </si>
  <si>
    <t>6211836715MC6225</t>
  </si>
  <si>
    <t>6211836715075324</t>
  </si>
  <si>
    <t>6211836715320224</t>
  </si>
  <si>
    <t>6211836715310224</t>
  </si>
  <si>
    <t>082387272817</t>
  </si>
  <si>
    <t>20180203</t>
  </si>
  <si>
    <t>WIJANARKO FEBY FITRIYANTO</t>
  </si>
  <si>
    <t>KM. SULAWESI LEADER</t>
  </si>
  <si>
    <t>0 tahun 10 bulan 22 hari</t>
  </si>
  <si>
    <t>27 tahun 5 bulan 0 hari</t>
  </si>
  <si>
    <t>6211705339N30320</t>
  </si>
  <si>
    <t>6211705339060321</t>
  </si>
  <si>
    <t>6211705339010321</t>
  </si>
  <si>
    <t>6211705339040323</t>
  </si>
  <si>
    <t>I 117737</t>
  </si>
  <si>
    <t>6211705339MC6224</t>
  </si>
  <si>
    <t>6211705339070317</t>
  </si>
  <si>
    <t>6211705339320318</t>
  </si>
  <si>
    <t>6211705339310317</t>
  </si>
  <si>
    <t>6211705339240319</t>
  </si>
  <si>
    <t>081332747616, 082243422022</t>
  </si>
  <si>
    <t>20230173</t>
  </si>
  <si>
    <t>DANU MARTANI LUKITO AZIS</t>
  </si>
  <si>
    <t>KELASI</t>
  </si>
  <si>
    <t>2 tahun 0 bulan 22 hari</t>
  </si>
  <si>
    <t>0 tahun 1 bulan 2 hari</t>
  </si>
  <si>
    <t>33 tahun 3 bulan 2 hari</t>
  </si>
  <si>
    <t>6212139759330124</t>
  </si>
  <si>
    <t>6212139759060124</t>
  </si>
  <si>
    <t>6212139759010521</t>
  </si>
  <si>
    <t>H 003871</t>
  </si>
  <si>
    <t>6212139759MC7223</t>
  </si>
  <si>
    <t>PAKET C</t>
  </si>
  <si>
    <t>081321560979, 085398529597</t>
  </si>
  <si>
    <t>20250025</t>
  </si>
  <si>
    <t>DONIA ATHA FADHIL (EDP)</t>
  </si>
  <si>
    <t>KM. PULAU LAYANG</t>
  </si>
  <si>
    <t>0 tahun 4 bulan 27 hari</t>
  </si>
  <si>
    <t>23 tahun 0 bulan 7 hari</t>
  </si>
  <si>
    <t>6212240602</t>
  </si>
  <si>
    <t>E 240 602</t>
  </si>
  <si>
    <t>081542770617</t>
  </si>
  <si>
    <t>20230404</t>
  </si>
  <si>
    <t>VIKI SATRIA PRATAMA ( T )</t>
  </si>
  <si>
    <t>KM. SPIL HASYA</t>
  </si>
  <si>
    <t>24 tahun 10 bulan 18 hari</t>
  </si>
  <si>
    <t>6212401496010524</t>
  </si>
  <si>
    <t>J 010235</t>
  </si>
  <si>
    <t>6212401496MC7224</t>
  </si>
  <si>
    <t>081232265562</t>
  </si>
  <si>
    <t>20140192</t>
  </si>
  <si>
    <t>AHMAD BUDI DARMAWAN</t>
  </si>
  <si>
    <t>MANDOR MESIN</t>
  </si>
  <si>
    <t>43 tahun 2 bulan 14 hari</t>
  </si>
  <si>
    <t>6201695669420717</t>
  </si>
  <si>
    <t>6201695669060322</t>
  </si>
  <si>
    <t>6201695669010322</t>
  </si>
  <si>
    <t>6201695669040322</t>
  </si>
  <si>
    <t>F 307787</t>
  </si>
  <si>
    <t>6201695669MC6224</t>
  </si>
  <si>
    <t>6201695669070316</t>
  </si>
  <si>
    <t>6201695669320316</t>
  </si>
  <si>
    <t>6201695669310316</t>
  </si>
  <si>
    <t>SMK N  1 BLORA</t>
  </si>
  <si>
    <t>081325261105</t>
  </si>
  <si>
    <t>20180196</t>
  </si>
  <si>
    <t>DAVID BETTENG</t>
  </si>
  <si>
    <t>4 tahun 2 bulan 22 hari</t>
  </si>
  <si>
    <t>0 tahun 2 bulan 28 hari</t>
  </si>
  <si>
    <t>38 tahun 6 bulan 2 hari</t>
  </si>
  <si>
    <t>6201653519T50217</t>
  </si>
  <si>
    <t>6201653519060121</t>
  </si>
  <si>
    <t>6201653519010421</t>
  </si>
  <si>
    <t>6201653519040421</t>
  </si>
  <si>
    <t>F 194745</t>
  </si>
  <si>
    <t>6201653519MC6223</t>
  </si>
  <si>
    <t>6201653519070114</t>
  </si>
  <si>
    <t>6201653519310115</t>
  </si>
  <si>
    <t>6201653519240223</t>
  </si>
  <si>
    <t>SMK YP Makalis</t>
  </si>
  <si>
    <t>davidbetteng86@, davidbetteng86@</t>
  </si>
  <si>
    <t>20210238</t>
  </si>
  <si>
    <t>EKO DWI WAHYUDI ENDRO HERMAWAN</t>
  </si>
  <si>
    <t>3 tahun 10 bulan 18 hari</t>
  </si>
  <si>
    <t>0 tahun 2 bulan 25 hari</t>
  </si>
  <si>
    <t>40 tahun 1 bulan 26 hari</t>
  </si>
  <si>
    <t>6211901453420522</t>
  </si>
  <si>
    <t>6211901453060524</t>
  </si>
  <si>
    <t>6211901453010524</t>
  </si>
  <si>
    <t>6211901453040525</t>
  </si>
  <si>
    <t>F 201404</t>
  </si>
  <si>
    <t>6211901453MC7223</t>
  </si>
  <si>
    <t>6211901453070519</t>
  </si>
  <si>
    <t>6211901453320519</t>
  </si>
  <si>
    <t>6211901453310519</t>
  </si>
  <si>
    <t>085733836089</t>
  </si>
  <si>
    <t>20170444</t>
  </si>
  <si>
    <t>JIMMY ARNOLD MANDAGI</t>
  </si>
  <si>
    <t>7 tahun 9 bulan 25 hari</t>
  </si>
  <si>
    <t>50 tahun 7 bulan 22 hari</t>
  </si>
  <si>
    <t>6200410863422416</t>
  </si>
  <si>
    <t>6200410863060722</t>
  </si>
  <si>
    <t>6200410863010721</t>
  </si>
  <si>
    <t>6200410863040722</t>
  </si>
  <si>
    <t>I 081684</t>
  </si>
  <si>
    <t>6200410863MC3124</t>
  </si>
  <si>
    <t>6200410863070323</t>
  </si>
  <si>
    <t>6200410863320219</t>
  </si>
  <si>
    <t>6200410863310219</t>
  </si>
  <si>
    <t>081228311573, 081310761974</t>
  </si>
  <si>
    <t>20121392</t>
  </si>
  <si>
    <t>PARHAN</t>
  </si>
  <si>
    <t>KM. MANALAGI TARA</t>
  </si>
  <si>
    <t>12 tahun 6 bulan 4 hari</t>
  </si>
  <si>
    <t>37 tahun 9 bulan 8 hari</t>
  </si>
  <si>
    <t>6201291332420717</t>
  </si>
  <si>
    <t>6201291332060321</t>
  </si>
  <si>
    <t>6201291332010321</t>
  </si>
  <si>
    <t>6201291332040321</t>
  </si>
  <si>
    <t>F 234390</t>
  </si>
  <si>
    <t>6201291332MC6223</t>
  </si>
  <si>
    <t>6201291332070316</t>
  </si>
  <si>
    <t>6201291332320316</t>
  </si>
  <si>
    <t>6201291332310316</t>
  </si>
  <si>
    <t>081216610120</t>
  </si>
  <si>
    <t>20140328</t>
  </si>
  <si>
    <t>REZA EDZUASTIA</t>
  </si>
  <si>
    <t>9 tahun 6 bulan 9 hari</t>
  </si>
  <si>
    <t>0 tahun 0 bulan 0 hari</t>
  </si>
  <si>
    <t>31 tahun 9 bulan 27 hari</t>
  </si>
  <si>
    <t>6202110348420223</t>
  </si>
  <si>
    <t>6202110348061121</t>
  </si>
  <si>
    <t>6202110348011124</t>
  </si>
  <si>
    <t>6202110348041121</t>
  </si>
  <si>
    <t>F  222367</t>
  </si>
  <si>
    <t>6202110348MC7224</t>
  </si>
  <si>
    <t>6202110348071114</t>
  </si>
  <si>
    <t>6202110348320223</t>
  </si>
  <si>
    <t>6202110348313815</t>
  </si>
  <si>
    <t>082296635299, 082233786663, 085719208330</t>
  </si>
  <si>
    <t>20190031</t>
  </si>
  <si>
    <t>SUHERIANTO</t>
  </si>
  <si>
    <t>1 tahun 1 bulan 16 hari</t>
  </si>
  <si>
    <t>0 tahun 0 bulan 28 hari</t>
  </si>
  <si>
    <t>34 tahun 8 bulan 22 hari</t>
  </si>
  <si>
    <t>6201456603T50617</t>
  </si>
  <si>
    <t>6201456603060524</t>
  </si>
  <si>
    <t>6201456603010622</t>
  </si>
  <si>
    <t>6201456603040524</t>
  </si>
  <si>
    <t>H 037855</t>
  </si>
  <si>
    <t>6201456603MC9625</t>
  </si>
  <si>
    <t>6201456603070312</t>
  </si>
  <si>
    <t>6201456603310622</t>
  </si>
  <si>
    <t>6201456603240622</t>
  </si>
  <si>
    <t>poltekpel sby</t>
  </si>
  <si>
    <t>081243473083, 081243473083</t>
  </si>
  <si>
    <t>20180089</t>
  </si>
  <si>
    <t>SURIADI PASA'</t>
  </si>
  <si>
    <t>5 tahun 0 bulan 9 hari</t>
  </si>
  <si>
    <t>32 tahun 3 bulan 17 hari</t>
  </si>
  <si>
    <t>6202193417425320</t>
  </si>
  <si>
    <t>6202193417040425</t>
  </si>
  <si>
    <t>6202193417010423</t>
  </si>
  <si>
    <t>6202193417060425</t>
  </si>
  <si>
    <t>F 058119</t>
  </si>
  <si>
    <t>6202193417MC7224</t>
  </si>
  <si>
    <t>6202193417070420</t>
  </si>
  <si>
    <t>6202193417320323</t>
  </si>
  <si>
    <t>6202193417310420</t>
  </si>
  <si>
    <t>SMKN I SALUPUTI</t>
  </si>
  <si>
    <t>081214509579, 081214509579</t>
  </si>
  <si>
    <t>20180524</t>
  </si>
  <si>
    <t>SUTIRTO</t>
  </si>
  <si>
    <t>KM. HIJAU SEGAR</t>
  </si>
  <si>
    <t>6 tahun 6 bulan 15 hari</t>
  </si>
  <si>
    <t>30 tahun 9 bulan 19 hari</t>
  </si>
  <si>
    <t>6201345651420517</t>
  </si>
  <si>
    <t>6201345651040525</t>
  </si>
  <si>
    <t>6201345651010522</t>
  </si>
  <si>
    <t>F 234721</t>
  </si>
  <si>
    <t>6201345651MC7224</t>
  </si>
  <si>
    <t>6201345651070513</t>
  </si>
  <si>
    <t>6201345651320517</t>
  </si>
  <si>
    <t>6201345651310517</t>
  </si>
  <si>
    <t>Diklat Poltekpel</t>
  </si>
  <si>
    <t>081231213645, 081331022569, 081331022564</t>
  </si>
  <si>
    <t>20080283</t>
  </si>
  <si>
    <t>UMAR SAHID</t>
  </si>
  <si>
    <t>16 tahun 11 bulan 28 hari</t>
  </si>
  <si>
    <t>46 tahun 3 bulan 6 hari</t>
  </si>
  <si>
    <t>6200352212420517</t>
  </si>
  <si>
    <t>6200352212060522</t>
  </si>
  <si>
    <t>6200352212010720</t>
  </si>
  <si>
    <t>6200352212040522</t>
  </si>
  <si>
    <t>F 221739</t>
  </si>
  <si>
    <t>6200352212MC4624</t>
  </si>
  <si>
    <t>6200352212070517</t>
  </si>
  <si>
    <t>6200352212320517</t>
  </si>
  <si>
    <t>6200352212310517</t>
  </si>
  <si>
    <t>0313812242, 03171456781</t>
  </si>
  <si>
    <t>20230028</t>
  </si>
  <si>
    <t>YAYAN ADI SAPUTRA</t>
  </si>
  <si>
    <t>2 tahun 5 bulan 5 hari</t>
  </si>
  <si>
    <t>26 tahun 8 bulan 8 hari</t>
  </si>
  <si>
    <t>6211709778420322</t>
  </si>
  <si>
    <t>6211709778060322</t>
  </si>
  <si>
    <t>6211709778010322</t>
  </si>
  <si>
    <t>6211709778040321</t>
  </si>
  <si>
    <t>F 096538</t>
  </si>
  <si>
    <t>6211709778MC7225</t>
  </si>
  <si>
    <t>6211709778070223</t>
  </si>
  <si>
    <t>6211709778320321</t>
  </si>
  <si>
    <t>6211709778310322</t>
  </si>
  <si>
    <t>SMK N 4 KENDAL</t>
  </si>
  <si>
    <t>082134039743</t>
  </si>
  <si>
    <t>20210405</t>
  </si>
  <si>
    <t>ACHMAD BURHAN MINANNUROCHIM</t>
  </si>
  <si>
    <t>KM. PRATIWI SATU</t>
  </si>
  <si>
    <t>0 tahun 5 bulan 7 hari</t>
  </si>
  <si>
    <t>0 tahun 0 bulan 4 hari</t>
  </si>
  <si>
    <t>23 tahun 8 bulan 3 hari</t>
  </si>
  <si>
    <t>6212014044T30323</t>
  </si>
  <si>
    <t>6212014044060324</t>
  </si>
  <si>
    <t>6212014044010324</t>
  </si>
  <si>
    <t>6212014044040324</t>
  </si>
  <si>
    <t>G059751</t>
  </si>
  <si>
    <t>6212014044MC7225</t>
  </si>
  <si>
    <t>6212014044070320</t>
  </si>
  <si>
    <t>6212014044320320</t>
  </si>
  <si>
    <t>6212014044310320</t>
  </si>
  <si>
    <t>6212014044240323</t>
  </si>
  <si>
    <t>089501787450</t>
  </si>
  <si>
    <t>20110284</t>
  </si>
  <si>
    <t>AGUS BRISMAN P PURBA</t>
  </si>
  <si>
    <t>4 tahun 10 bulan 5 hari</t>
  </si>
  <si>
    <t>0 tahun 0 bulan 22 hari</t>
  </si>
  <si>
    <t>6200141870420517</t>
  </si>
  <si>
    <t>6200141870060521</t>
  </si>
  <si>
    <t>6200141870010521</t>
  </si>
  <si>
    <t>6200141870040323</t>
  </si>
  <si>
    <t>H 074266</t>
  </si>
  <si>
    <t>6200141870MC6224</t>
  </si>
  <si>
    <t>6200141870070516</t>
  </si>
  <si>
    <t>6200141870320516</t>
  </si>
  <si>
    <t>6200141870310516</t>
  </si>
  <si>
    <t>081219122023</t>
  </si>
  <si>
    <t>20220318</t>
  </si>
  <si>
    <t>AHMAD AVANDI</t>
  </si>
  <si>
    <t>2 tahun 7 bulan 17 hari</t>
  </si>
  <si>
    <t>0 tahun 0 bulan 25 hari</t>
  </si>
  <si>
    <t>38 tahun 3 bulan 3 hari</t>
  </si>
  <si>
    <t>6201583671T40522</t>
  </si>
  <si>
    <t>6201583671060523</t>
  </si>
  <si>
    <t>6201583671010523</t>
  </si>
  <si>
    <t>6201583671040523</t>
  </si>
  <si>
    <t>I 124881</t>
  </si>
  <si>
    <t>6201583671MC7223</t>
  </si>
  <si>
    <t>6201583671070515</t>
  </si>
  <si>
    <t>6201583671320522</t>
  </si>
  <si>
    <t>6201583671310514</t>
  </si>
  <si>
    <t>6201583671240521</t>
  </si>
  <si>
    <t>BP2IP SURABAYA</t>
  </si>
  <si>
    <t>085236441046</t>
  </si>
  <si>
    <t>20240074</t>
  </si>
  <si>
    <t>ALFIYAN NUGROHO</t>
  </si>
  <si>
    <t>1 tahun 3 bulan 13 hari</t>
  </si>
  <si>
    <t>26 tahun 7 bulan 7 hari</t>
  </si>
  <si>
    <t>6211936931420324</t>
  </si>
  <si>
    <t>6211936931060321</t>
  </si>
  <si>
    <t>6211936931010324</t>
  </si>
  <si>
    <t>6211936931040322</t>
  </si>
  <si>
    <t>G 059008</t>
  </si>
  <si>
    <t>6211936931MC3123</t>
  </si>
  <si>
    <t>6211936931320322</t>
  </si>
  <si>
    <t>6211936931310321</t>
  </si>
  <si>
    <t>SMK NASIONAL YOGYAKA</t>
  </si>
  <si>
    <t>081279498380, 0895609801090, 089523770109</t>
  </si>
  <si>
    <t>20230032</t>
  </si>
  <si>
    <t>ATTABIQ NUR</t>
  </si>
  <si>
    <t>2 tahun 4 bulan 29 hari</t>
  </si>
  <si>
    <t>24 tahun 6 bulan 19 hari</t>
  </si>
  <si>
    <t>6211715534T40321</t>
  </si>
  <si>
    <t>6211715534060322</t>
  </si>
  <si>
    <t>6211715534010322</t>
  </si>
  <si>
    <t>6211715534040321</t>
  </si>
  <si>
    <t>F 126745</t>
  </si>
  <si>
    <t>6211715534MC6224</t>
  </si>
  <si>
    <t>6211715534070320</t>
  </si>
  <si>
    <t>6211715534240123</t>
  </si>
  <si>
    <t>SPMN PWT</t>
  </si>
  <si>
    <t>085878211530</t>
  </si>
  <si>
    <t>20220293</t>
  </si>
  <si>
    <t>FAJAR ANDRA JAYA</t>
  </si>
  <si>
    <t>2 tahun 8 bulan 1 hari</t>
  </si>
  <si>
    <t>27 tahun 2 bulan 27 hari</t>
  </si>
  <si>
    <t>6211568200T50422</t>
  </si>
  <si>
    <t>6211568200060420</t>
  </si>
  <si>
    <t>6211568200010420</t>
  </si>
  <si>
    <t>6211568200040623</t>
  </si>
  <si>
    <t>H 079230</t>
  </si>
  <si>
    <t>6211568200MC9624</t>
  </si>
  <si>
    <t>6211568200070422</t>
  </si>
  <si>
    <t>6211568200310616</t>
  </si>
  <si>
    <t>085399647599</t>
  </si>
  <si>
    <t>20180036</t>
  </si>
  <si>
    <t>FEBRI YUDHA PRADANA</t>
  </si>
  <si>
    <t>7 tahun 5 bulan 13 hari</t>
  </si>
  <si>
    <t>27 tahun 4 bulan 25 hari</t>
  </si>
  <si>
    <t>6211719289420520</t>
  </si>
  <si>
    <t>6211719289060522</t>
  </si>
  <si>
    <t>6211719289010522</t>
  </si>
  <si>
    <t>6211719289040522</t>
  </si>
  <si>
    <t>J 068242</t>
  </si>
  <si>
    <t>6211719289MC6224</t>
  </si>
  <si>
    <t>6211719289070523</t>
  </si>
  <si>
    <t>6211719289320523</t>
  </si>
  <si>
    <t>6211719289310517</t>
  </si>
  <si>
    <t>081225414503</t>
  </si>
  <si>
    <t>20210013</t>
  </si>
  <si>
    <t>IKRAB</t>
  </si>
  <si>
    <t>1 tahun 9 bulan 15 hari</t>
  </si>
  <si>
    <t>0 tahun 1 bulan 8 hari</t>
  </si>
  <si>
    <t>29 tahun 3 bulan 27 hari</t>
  </si>
  <si>
    <t>6211750484T42819</t>
  </si>
  <si>
    <t>6211750484060422</t>
  </si>
  <si>
    <t>6211750484010422</t>
  </si>
  <si>
    <t>6211750484040125</t>
  </si>
  <si>
    <t>J 068239</t>
  </si>
  <si>
    <t>6211750484MC7925</t>
  </si>
  <si>
    <t>6211750484070422</t>
  </si>
  <si>
    <t>6211750484310120</t>
  </si>
  <si>
    <t>6211750484240120</t>
  </si>
  <si>
    <t>BP2IP SORONG</t>
  </si>
  <si>
    <t>082198537215, 0812472297</t>
  </si>
  <si>
    <t>20180334</t>
  </si>
  <si>
    <t>KARISMA RIO ERWIN ARIXSON</t>
  </si>
  <si>
    <t>6 tahun 11 bulan 0 hari</t>
  </si>
  <si>
    <t>28 tahun 3 bulan 4 hari</t>
  </si>
  <si>
    <t>6211526147T50321</t>
  </si>
  <si>
    <t>6211526147060324</t>
  </si>
  <si>
    <t>6211526147010324</t>
  </si>
  <si>
    <t>6211526147040324</t>
  </si>
  <si>
    <t>F 343921</t>
  </si>
  <si>
    <t>6211526147MC7224</t>
  </si>
  <si>
    <t>6211526147070321</t>
  </si>
  <si>
    <t>6211526147310315</t>
  </si>
  <si>
    <t>082135128433, 082248304221, 082240024194</t>
  </si>
  <si>
    <t>20240295</t>
  </si>
  <si>
    <t>MOH. SYAFI'I</t>
  </si>
  <si>
    <t>0 tahun 9 bulan 2 hari</t>
  </si>
  <si>
    <t>22 tahun 5 bulan 6 hari</t>
  </si>
  <si>
    <t>6212004742420524</t>
  </si>
  <si>
    <t>6212004742060525</t>
  </si>
  <si>
    <t>6212004742010525</t>
  </si>
  <si>
    <t>6212004742040524</t>
  </si>
  <si>
    <t>H 037052</t>
  </si>
  <si>
    <t>6212004742MC9624</t>
  </si>
  <si>
    <t>6212004742070523</t>
  </si>
  <si>
    <t>6212004742310520</t>
  </si>
  <si>
    <t>SMK Tuban</t>
  </si>
  <si>
    <t>085751914420, 087755818376, 082278146116</t>
  </si>
  <si>
    <t>20230044</t>
  </si>
  <si>
    <t>MOHAMMAD ALI</t>
  </si>
  <si>
    <t>2 tahun 4 bulan 17 hari</t>
  </si>
  <si>
    <t>28 tahun 1 bulan 19 hari</t>
  </si>
  <si>
    <t>6211714987420522</t>
  </si>
  <si>
    <t>6211714987060523</t>
  </si>
  <si>
    <t>6211714987010522</t>
  </si>
  <si>
    <t>6211714987040522</t>
  </si>
  <si>
    <t>J 068471</t>
  </si>
  <si>
    <t>6211714987MC6225</t>
  </si>
  <si>
    <t>6211734910070517</t>
  </si>
  <si>
    <t>6211714987320523</t>
  </si>
  <si>
    <t>6211734910310517</t>
  </si>
  <si>
    <t>SMKN 01 BLAGA</t>
  </si>
  <si>
    <t>087865992418</t>
  </si>
  <si>
    <t>20240117</t>
  </si>
  <si>
    <t>MUHAMMAD AGHUL IBRAHIM</t>
  </si>
  <si>
    <t>1 tahun 1 bulan 25 hari</t>
  </si>
  <si>
    <t>23 tahun 10 bulan 11 hari</t>
  </si>
  <si>
    <t>6211925528420123</t>
  </si>
  <si>
    <t>6211925528060124</t>
  </si>
  <si>
    <t>6211925528010124</t>
  </si>
  <si>
    <t>6211925528040121</t>
  </si>
  <si>
    <t>F 261869</t>
  </si>
  <si>
    <t>6211925528MC6224</t>
  </si>
  <si>
    <t>6211925528070124</t>
  </si>
  <si>
    <t>6211925528320121</t>
  </si>
  <si>
    <t>6211925528310119</t>
  </si>
  <si>
    <t>SMK II</t>
  </si>
  <si>
    <t>082146838328</t>
  </si>
  <si>
    <t>20240080</t>
  </si>
  <si>
    <t>MUHAMMAD AKMAL</t>
  </si>
  <si>
    <t>1 tahun 3 bulan 10 hari</t>
  </si>
  <si>
    <t>0 tahun 2 bulan 11 hari</t>
  </si>
  <si>
    <t>24 tahun 8 bulan 19 hari</t>
  </si>
  <si>
    <t>6211832301S40623</t>
  </si>
  <si>
    <t>6211832301060623</t>
  </si>
  <si>
    <t>6211832301010623</t>
  </si>
  <si>
    <t>6211832301040621</t>
  </si>
  <si>
    <t>F 168770</t>
  </si>
  <si>
    <t>6211832301MC6524</t>
  </si>
  <si>
    <t>6211832301070623</t>
  </si>
  <si>
    <t>6211832301310623</t>
  </si>
  <si>
    <t>6211832301240623</t>
  </si>
  <si>
    <t>085281921691</t>
  </si>
  <si>
    <t>20120973</t>
  </si>
  <si>
    <t>PARWOKO</t>
  </si>
  <si>
    <t>1 tahun 0 bulan 24 hari</t>
  </si>
  <si>
    <t>37 tahun 9 bulan 0 hari</t>
  </si>
  <si>
    <t>6200316450S50521</t>
  </si>
  <si>
    <t>6200316450060324</t>
  </si>
  <si>
    <t>6200316450010324</t>
  </si>
  <si>
    <t>6200316450040324</t>
  </si>
  <si>
    <t>F 182297</t>
  </si>
  <si>
    <t>6200316450MC7224</t>
  </si>
  <si>
    <t>6200316450070312</t>
  </si>
  <si>
    <t>6200316450310319</t>
  </si>
  <si>
    <t>SMK SUKOHARJO</t>
  </si>
  <si>
    <t>082133702638</t>
  </si>
  <si>
    <t>20240077</t>
  </si>
  <si>
    <t>RAZIA RAHMAT</t>
  </si>
  <si>
    <t>27 tahun 9 bulan 7 hari</t>
  </si>
  <si>
    <t>6211827435423821</t>
  </si>
  <si>
    <t>6211827435063823</t>
  </si>
  <si>
    <t>6211827435013823</t>
  </si>
  <si>
    <t>6211827435044425</t>
  </si>
  <si>
    <t>I 083518</t>
  </si>
  <si>
    <t>6211827435MC11023</t>
  </si>
  <si>
    <t>6211827435073820</t>
  </si>
  <si>
    <t>6211827435323818</t>
  </si>
  <si>
    <t>6211827435313823</t>
  </si>
  <si>
    <t>SMA I SEULIMIUM</t>
  </si>
  <si>
    <t>085763600057, 082163901955, 082366433202</t>
  </si>
  <si>
    <t>20240278</t>
  </si>
  <si>
    <t>RONALDO SAMOSIR</t>
  </si>
  <si>
    <t>0 tahun 9 bulan 23 hari</t>
  </si>
  <si>
    <t>21 tahun 9 bulan 15 hari</t>
  </si>
  <si>
    <t>6222107797420524</t>
  </si>
  <si>
    <t>6222107797065122</t>
  </si>
  <si>
    <t>6222107797015122</t>
  </si>
  <si>
    <t>6222107797040524</t>
  </si>
  <si>
    <t>I 003921</t>
  </si>
  <si>
    <t>6222107797MC8924</t>
  </si>
  <si>
    <t>6222107797325122</t>
  </si>
  <si>
    <t>6222107797315122</t>
  </si>
  <si>
    <t>SMKN Tawali</t>
  </si>
  <si>
    <t>085360611138, 085370284521, 082154901248</t>
  </si>
  <si>
    <t>20160179</t>
  </si>
  <si>
    <t>RUSLI HALIL</t>
  </si>
  <si>
    <t>5 tahun 0 bulan 25 hari</t>
  </si>
  <si>
    <t>35 tahun 3 bulan 20 hari</t>
  </si>
  <si>
    <t>6201342986T42424</t>
  </si>
  <si>
    <t>6201342986062423</t>
  </si>
  <si>
    <t>6201342986010721</t>
  </si>
  <si>
    <t>6201342986042423</t>
  </si>
  <si>
    <t>I 042662</t>
  </si>
  <si>
    <t>6201342986MC6224</t>
  </si>
  <si>
    <t>6201342986070115</t>
  </si>
  <si>
    <t>6201342986320115</t>
  </si>
  <si>
    <t>6201342986312414</t>
  </si>
  <si>
    <t>6201342986242423</t>
  </si>
  <si>
    <t>082340008171, 081933165171</t>
  </si>
  <si>
    <t>20250091</t>
  </si>
  <si>
    <t>SATRIO DWI PRAYOGO ( WISKAR )</t>
  </si>
  <si>
    <t>0 tahun 1 bulan 19 hari</t>
  </si>
  <si>
    <t>22 tahun 4 bulan 1 hari</t>
  </si>
  <si>
    <t>6212123099T40524</t>
  </si>
  <si>
    <t>6212123099060523</t>
  </si>
  <si>
    <t>6212123099017421</t>
  </si>
  <si>
    <t>6212123099040523</t>
  </si>
  <si>
    <t>G 124803</t>
  </si>
  <si>
    <t>6212123099MC8924</t>
  </si>
  <si>
    <t>6212123099317423</t>
  </si>
  <si>
    <t>6212123099240524</t>
  </si>
  <si>
    <t>SMK WISKAR</t>
  </si>
  <si>
    <t>081332546101, 081280414042, 085785972948</t>
  </si>
  <si>
    <t>20170488</t>
  </si>
  <si>
    <t>SUMARDI BATUATAS</t>
  </si>
  <si>
    <t>1 tahun 2 bulan 4 hari</t>
  </si>
  <si>
    <t>0 tahun 1 bulan 17 hari</t>
  </si>
  <si>
    <t>28 tahun 10 bulan 0 hari</t>
  </si>
  <si>
    <t>6211440021T42421</t>
  </si>
  <si>
    <t>6211440021062424</t>
  </si>
  <si>
    <t>6211440021012424</t>
  </si>
  <si>
    <t>6211440021042422</t>
  </si>
  <si>
    <t>F 233819</t>
  </si>
  <si>
    <t>6211440021MC7224</t>
  </si>
  <si>
    <t>6211440021072419</t>
  </si>
  <si>
    <t>6211440021322419</t>
  </si>
  <si>
    <t>6211440021312419</t>
  </si>
  <si>
    <t>6211440021242421</t>
  </si>
  <si>
    <t>SMK AMBON WIHERU</t>
  </si>
  <si>
    <t>085284314707, 082398279933</t>
  </si>
  <si>
    <t>20230095</t>
  </si>
  <si>
    <t>YOGI ADISTIRA NIRWAN</t>
  </si>
  <si>
    <t>KM. PULAU WETAR</t>
  </si>
  <si>
    <t>2 tahun 3 bulan 8 hari</t>
  </si>
  <si>
    <t>0 tahun 0 bulan 20 hari</t>
  </si>
  <si>
    <t>28 tahun 7 bulan 20 hari</t>
  </si>
  <si>
    <t>6211543744T50422</t>
  </si>
  <si>
    <t>6211543744060422</t>
  </si>
  <si>
    <t>6211543744010520</t>
  </si>
  <si>
    <t>6211543744040621</t>
  </si>
  <si>
    <t>H 095032</t>
  </si>
  <si>
    <t>6211543744MC6225</t>
  </si>
  <si>
    <t>6211543744070516</t>
  </si>
  <si>
    <t>6211543744310515</t>
  </si>
  <si>
    <t>6211543744240621</t>
  </si>
  <si>
    <t>SMA MADRASAH ALIA N</t>
  </si>
  <si>
    <t>082251739878</t>
  </si>
  <si>
    <t>20050227</t>
  </si>
  <si>
    <t>YOHANIS TANDISIK</t>
  </si>
  <si>
    <t>3 tahun 6 bulan 7 hari</t>
  </si>
  <si>
    <t>45 tahun 11 bulan 24 hari</t>
  </si>
  <si>
    <t>6201034169T40522</t>
  </si>
  <si>
    <t>6201034169060521</t>
  </si>
  <si>
    <t>6201034169010521</t>
  </si>
  <si>
    <t>6201034169040521</t>
  </si>
  <si>
    <t>F 233794</t>
  </si>
  <si>
    <t>6201034169MC9624</t>
  </si>
  <si>
    <t>6201034169070516</t>
  </si>
  <si>
    <t>6201034169310516</t>
  </si>
  <si>
    <t>SMP TARPAM</t>
  </si>
  <si>
    <t>0317412449, 0317412449, 081315932798, 081315932798</t>
  </si>
  <si>
    <t>20111120</t>
  </si>
  <si>
    <t>GAGOK ANDIK RUKAK</t>
  </si>
  <si>
    <t>FITTER</t>
  </si>
  <si>
    <t>0 tahun 4 bulan 16 hari</t>
  </si>
  <si>
    <t>41 tahun 3 bulan 12 hari</t>
  </si>
  <si>
    <t>6201287073S50517</t>
  </si>
  <si>
    <t>6201287073060323</t>
  </si>
  <si>
    <t>6201287073010320</t>
  </si>
  <si>
    <t>6201287073040323</t>
  </si>
  <si>
    <t>I 094234</t>
  </si>
  <si>
    <t>6201287073MC7225</t>
  </si>
  <si>
    <t>6201287073070517</t>
  </si>
  <si>
    <t>6201287073310516</t>
  </si>
  <si>
    <t>6201287073240523</t>
  </si>
  <si>
    <t>SMK PANDAN WANGI</t>
  </si>
  <si>
    <t>085257716402</t>
  </si>
  <si>
    <t>20240374</t>
  </si>
  <si>
    <t>ALDYASE KING RIZKY UTAMA WIJAY</t>
  </si>
  <si>
    <t>KM. ARMADA SENADA</t>
  </si>
  <si>
    <t>0 tahun 7 bulan 2 hari</t>
  </si>
  <si>
    <t>30 tahun 6 bulan 29 hari</t>
  </si>
  <si>
    <t>6201697892012423</t>
  </si>
  <si>
    <t>6201697892060525</t>
  </si>
  <si>
    <t>J 011616</t>
  </si>
  <si>
    <t>6201697892MC9723</t>
  </si>
  <si>
    <t>6201697892070514</t>
  </si>
  <si>
    <t>SMK P HANGTUAH</t>
  </si>
  <si>
    <t>085608224617, 085604965582, 085850436256</t>
  </si>
  <si>
    <t>20240353</t>
  </si>
  <si>
    <t>ANGGA YUDA PRATAMA (EDP)</t>
  </si>
  <si>
    <t>0 tahun 7 bulan 19 hari</t>
  </si>
  <si>
    <t>23 tahun 7 bulan 16 hari</t>
  </si>
  <si>
    <t>6212426106010524</t>
  </si>
  <si>
    <t>6212426106060524</t>
  </si>
  <si>
    <t>E 199440</t>
  </si>
  <si>
    <t>6212426106MC7225</t>
  </si>
  <si>
    <t>6212426106320524</t>
  </si>
  <si>
    <t>6212426106310524</t>
  </si>
  <si>
    <t>PPNS ITS</t>
  </si>
  <si>
    <t>085334199440</t>
  </si>
  <si>
    <t>20240302</t>
  </si>
  <si>
    <t>DWI OKTAVIANTO</t>
  </si>
  <si>
    <t>0 tahun 8 bulan 26 hari</t>
  </si>
  <si>
    <t>23 tahun 8 bulan 9 hari</t>
  </si>
  <si>
    <t>6212135815010321</t>
  </si>
  <si>
    <t>H 056905</t>
  </si>
  <si>
    <t>6212135815MC3124</t>
  </si>
  <si>
    <t>6212135815330322</t>
  </si>
  <si>
    <t>SMA MUHAMADIYAH</t>
  </si>
  <si>
    <t>081545186584, 087753549499</t>
  </si>
  <si>
    <t>20240303</t>
  </si>
  <si>
    <t>ISHAQ</t>
  </si>
  <si>
    <t>47 tahun 7 bulan 21 hari</t>
  </si>
  <si>
    <t>6200120579340215</t>
  </si>
  <si>
    <t>6200120579010120</t>
  </si>
  <si>
    <t>G 137091</t>
  </si>
  <si>
    <t>6200120579MC6423</t>
  </si>
  <si>
    <t>SMA I</t>
  </si>
  <si>
    <t>082301087882, 085735530690, 0813344178669</t>
  </si>
  <si>
    <t>20240210</t>
  </si>
  <si>
    <t>MUHAMMAD ARYA SATRIAWAN ( T2 )</t>
  </si>
  <si>
    <t>KM. LUZON</t>
  </si>
  <si>
    <t>0 tahun 0 bulan 9 hari</t>
  </si>
  <si>
    <t>18 tahun 9 bulan 22 hari</t>
  </si>
  <si>
    <t>6212462358010524</t>
  </si>
  <si>
    <t>J 112687</t>
  </si>
  <si>
    <t>6212462358MC7224</t>
  </si>
  <si>
    <t>SMK Wisudha Karya</t>
  </si>
  <si>
    <t>085700459663</t>
  </si>
  <si>
    <t>20230147</t>
  </si>
  <si>
    <t>RAFLI WIJAYA</t>
  </si>
  <si>
    <t>2 tahun 1 bulan 15 hari</t>
  </si>
  <si>
    <t>24 tahun 8 bulan 27 hari</t>
  </si>
  <si>
    <t>6211943149010624</t>
  </si>
  <si>
    <t>6211943149060624</t>
  </si>
  <si>
    <t>F 290145</t>
  </si>
  <si>
    <t>6211943149MC6224</t>
  </si>
  <si>
    <t>6211943149310619</t>
  </si>
  <si>
    <t>SMK NEGRI 6</t>
  </si>
  <si>
    <t>085298979227, 085255402933</t>
  </si>
  <si>
    <t>20210399</t>
  </si>
  <si>
    <t>UMAMAH RIYADI</t>
  </si>
  <si>
    <t>1 tahun 4 bulan 9 hari</t>
  </si>
  <si>
    <t>0 tahun 1 bulan 15 hari</t>
  </si>
  <si>
    <t>49 tahun 2 bulan 23 hari</t>
  </si>
  <si>
    <t>6200192127010521</t>
  </si>
  <si>
    <t>6200192127060521</t>
  </si>
  <si>
    <t>6200192127040523</t>
  </si>
  <si>
    <t>F 308188</t>
  </si>
  <si>
    <t>6200192127MC7224</t>
  </si>
  <si>
    <t>6200192127070518</t>
  </si>
  <si>
    <t>6200192127320516</t>
  </si>
  <si>
    <t>6200192127310516</t>
  </si>
  <si>
    <t>SMA I BLORA</t>
  </si>
  <si>
    <t>082131545528</t>
  </si>
  <si>
    <t>20230068</t>
  </si>
  <si>
    <t>SIRFANDI BERMULA (SERD I)</t>
  </si>
  <si>
    <t>PELAYAN</t>
  </si>
  <si>
    <t>2 tahun 3 bulan 28 hari</t>
  </si>
  <si>
    <t>22 tahun 3 bulan 20 hari</t>
  </si>
  <si>
    <t>6212300042010523</t>
  </si>
  <si>
    <t>H 094134</t>
  </si>
  <si>
    <t>6212300042MC10525</t>
  </si>
  <si>
    <t>SMKN 3</t>
  </si>
  <si>
    <t>082271610142</t>
  </si>
  <si>
    <t>20240203</t>
  </si>
  <si>
    <t>BADRIYANA APANDI</t>
  </si>
  <si>
    <t>KADET DEK</t>
  </si>
  <si>
    <t>0 tahun 11 bulan 7 hari</t>
  </si>
  <si>
    <t>26 tahun 3 bulan 15 hari</t>
  </si>
  <si>
    <t>6212269628012422</t>
  </si>
  <si>
    <t>6212269628062423</t>
  </si>
  <si>
    <t>J 017855</t>
  </si>
  <si>
    <t>6212269628MC10525</t>
  </si>
  <si>
    <t>6212269628072423</t>
  </si>
  <si>
    <t>6212269628312423</t>
  </si>
  <si>
    <t>Poltekpel Banten</t>
  </si>
  <si>
    <t>089649808998, 082122770069</t>
  </si>
  <si>
    <t>20240312</t>
  </si>
  <si>
    <t>TAIFUR BALLIA</t>
  </si>
  <si>
    <t>KM. MINAS BARU</t>
  </si>
  <si>
    <t>0 tahun 0 bulan 29 hari</t>
  </si>
  <si>
    <t>22 tahun 9 bulan 22 hari</t>
  </si>
  <si>
    <t>6212341312013823</t>
  </si>
  <si>
    <t>6212341312063823</t>
  </si>
  <si>
    <t>I 083701</t>
  </si>
  <si>
    <t>6212341312MC11024</t>
  </si>
  <si>
    <t>6212341312073824</t>
  </si>
  <si>
    <t>6212341312323824</t>
  </si>
  <si>
    <t>6212341312313824</t>
  </si>
  <si>
    <t>Poltekpel Malahayati</t>
  </si>
  <si>
    <t>082167262692</t>
  </si>
  <si>
    <t>20250064</t>
  </si>
  <si>
    <t>BUDIYONO</t>
  </si>
  <si>
    <t>KADET MESIN</t>
  </si>
  <si>
    <t>KM. HIJAU SAMUDRA</t>
  </si>
  <si>
    <t>0 tahun 3 bulan 11 hari</t>
  </si>
  <si>
    <t>0 tahun 0 bulan 13 hari</t>
  </si>
  <si>
    <t>22 tahun 3 bulan 28 hari</t>
  </si>
  <si>
    <t>6212140959010321</t>
  </si>
  <si>
    <t>6212140959060323</t>
  </si>
  <si>
    <t>K 021102</t>
  </si>
  <si>
    <t>6212140959MC3125</t>
  </si>
  <si>
    <t>6212140959070323</t>
  </si>
  <si>
    <t>6212140959320325</t>
  </si>
  <si>
    <t>6212140959310325</t>
  </si>
  <si>
    <t>Alpelni Semarang</t>
  </si>
  <si>
    <t>088221004145, 083121010113</t>
  </si>
  <si>
    <t>20250036</t>
  </si>
  <si>
    <t>MOH. IBRO AKBAR SAPUTRO</t>
  </si>
  <si>
    <t>0 tahun 4 bulan 1 hari</t>
  </si>
  <si>
    <t>21 tahun 4 bulan 11 hari</t>
  </si>
  <si>
    <t>6212128302010321</t>
  </si>
  <si>
    <t>6212128302060324</t>
  </si>
  <si>
    <t>J 052 955</t>
  </si>
  <si>
    <t>6212128302MC3125</t>
  </si>
  <si>
    <t>6212128302072523</t>
  </si>
  <si>
    <t>6212128302320324</t>
  </si>
  <si>
    <t>6212128302310324</t>
  </si>
  <si>
    <t>POLIMARIN</t>
  </si>
  <si>
    <t>088227596347</t>
  </si>
  <si>
    <t>20150190</t>
  </si>
  <si>
    <t>PURYANTO</t>
  </si>
  <si>
    <t>DARAT (Darat Stand-by Crew)</t>
  </si>
  <si>
    <t>3 tahun 7 bulan 5 hari</t>
  </si>
  <si>
    <t>45 tahun 4 bulan 15 hari</t>
  </si>
  <si>
    <t>6200101360N20321</t>
  </si>
  <si>
    <t>6200101360060321</t>
  </si>
  <si>
    <t>6200101360010321</t>
  </si>
  <si>
    <t>6200101360040321</t>
  </si>
  <si>
    <t>I 034928</t>
  </si>
  <si>
    <t>6200101360MC6223</t>
  </si>
  <si>
    <t>6200101360070316</t>
  </si>
  <si>
    <t>6200101360310314</t>
  </si>
  <si>
    <t>6200101360240321</t>
  </si>
  <si>
    <t>6200101360230321</t>
  </si>
  <si>
    <t>AMNI</t>
  </si>
  <si>
    <t>085226343334</t>
  </si>
  <si>
    <t>20180232</t>
  </si>
  <si>
    <t>RUDI SETIADI</t>
  </si>
  <si>
    <t>7 tahun 1 bulan 7 hari</t>
  </si>
  <si>
    <t>51 tahun 11 bulan 17 hari</t>
  </si>
  <si>
    <t>6200031645N10216</t>
  </si>
  <si>
    <t>6200031645060121</t>
  </si>
  <si>
    <t>6200031645010121</t>
  </si>
  <si>
    <t>6200031645041120</t>
  </si>
  <si>
    <t>H 094132</t>
  </si>
  <si>
    <t>6200031645MC6224</t>
  </si>
  <si>
    <t>6200031645010116</t>
  </si>
  <si>
    <t>6200031645240224</t>
  </si>
  <si>
    <t>6200031645230225</t>
  </si>
  <si>
    <t>AMC CIREBON</t>
  </si>
  <si>
    <t>081379307795, 081379307795</t>
  </si>
  <si>
    <t>20120817</t>
  </si>
  <si>
    <t>AHMAD FAUZI SUPRATOMO</t>
  </si>
  <si>
    <t>5 tahun 9 bulan 2 hari</t>
  </si>
  <si>
    <t>36 tahun 6 bulan 10 hari</t>
  </si>
  <si>
    <t>6201658135N20524</t>
  </si>
  <si>
    <t>6201658135060321</t>
  </si>
  <si>
    <t>6201658135010321</t>
  </si>
  <si>
    <t>F 203692</t>
  </si>
  <si>
    <t>6201658135MC7223</t>
  </si>
  <si>
    <t>6201658135070317</t>
  </si>
  <si>
    <t>6201658135240215</t>
  </si>
  <si>
    <t>6201658135230215</t>
  </si>
  <si>
    <t>AMN CILACAP</t>
  </si>
  <si>
    <t>081216308048, 081216308048</t>
  </si>
  <si>
    <t>20150199</t>
  </si>
  <si>
    <t>FAIZAL FAJRI</t>
  </si>
  <si>
    <t>7 tahun 10 bulan 23 hari</t>
  </si>
  <si>
    <t>33 tahun 11 bulan 14 hari</t>
  </si>
  <si>
    <t>6201656999N20524</t>
  </si>
  <si>
    <t>6201656999060321</t>
  </si>
  <si>
    <t>6201656999010321</t>
  </si>
  <si>
    <t>6201656999040321</t>
  </si>
  <si>
    <t>F 027177</t>
  </si>
  <si>
    <t>6201656999MC7224</t>
  </si>
  <si>
    <t>6201656999070316</t>
  </si>
  <si>
    <t>6201656999240716</t>
  </si>
  <si>
    <t>6201656999230314</t>
  </si>
  <si>
    <t>081903084717, 082153001404, 082153001404</t>
  </si>
  <si>
    <t>20210117</t>
  </si>
  <si>
    <t>RANTO TAMBA</t>
  </si>
  <si>
    <t>0 tahun 11 bulan 29 hari</t>
  </si>
  <si>
    <t>41 tahun 2 bulan 29 hari</t>
  </si>
  <si>
    <t>6200264252N10220</t>
  </si>
  <si>
    <t>6200264252060120</t>
  </si>
  <si>
    <t>6200264252010120</t>
  </si>
  <si>
    <t>6200264252040120</t>
  </si>
  <si>
    <t>F 281985</t>
  </si>
  <si>
    <t>6200264252MC9624</t>
  </si>
  <si>
    <t>6200264252070115</t>
  </si>
  <si>
    <t>6200264252240115</t>
  </si>
  <si>
    <t>6200264252230216</t>
  </si>
  <si>
    <t>AMI MEDAN</t>
  </si>
  <si>
    <t>089635748885</t>
  </si>
  <si>
    <t>20160715</t>
  </si>
  <si>
    <t>FRANICO YONDA ADI WARDANA</t>
  </si>
  <si>
    <t>1 tahun 0 bulan 13 hari</t>
  </si>
  <si>
    <t>29 tahun 10 bulan 23 hari</t>
  </si>
  <si>
    <t>6211567037N20322</t>
  </si>
  <si>
    <t>6211567037060320</t>
  </si>
  <si>
    <t>6211567037010320</t>
  </si>
  <si>
    <t>6211567037040320</t>
  </si>
  <si>
    <t>F 308359</t>
  </si>
  <si>
    <t>6211567037MC6225</t>
  </si>
  <si>
    <t>6211567037070316</t>
  </si>
  <si>
    <t>6211567037320316</t>
  </si>
  <si>
    <t>6211567037310316</t>
  </si>
  <si>
    <t>6211567037240319</t>
  </si>
  <si>
    <t>6211567037230319</t>
  </si>
  <si>
    <t>pip semarang</t>
  </si>
  <si>
    <t>081332973531, 081228173629</t>
  </si>
  <si>
    <t>20170591</t>
  </si>
  <si>
    <t>HASBI ASSHIDIQ RAHMAN</t>
  </si>
  <si>
    <t>2 tahun 3 bulan 10 hari</t>
  </si>
  <si>
    <t>29 tahun 6 bulan 29 hari</t>
  </si>
  <si>
    <t>6211574988N30121</t>
  </si>
  <si>
    <t>6211574988060324</t>
  </si>
  <si>
    <t>6211574988010121</t>
  </si>
  <si>
    <t>6211574988040324</t>
  </si>
  <si>
    <t>I 068566</t>
  </si>
  <si>
    <t>6211574988MC6225</t>
  </si>
  <si>
    <t>6211574988070320</t>
  </si>
  <si>
    <t>6211574988240320</t>
  </si>
  <si>
    <t>6211574988230320</t>
  </si>
  <si>
    <t>AMC Cirebon</t>
  </si>
  <si>
    <t>085230672410, 085230672410</t>
  </si>
  <si>
    <t>20120507</t>
  </si>
  <si>
    <t>ROBIN SUGARA</t>
  </si>
  <si>
    <t>1 tahun 0 bulan 7 hari</t>
  </si>
  <si>
    <t>36 tahun 2 bulan 23 hari</t>
  </si>
  <si>
    <t>6201461311N20524</t>
  </si>
  <si>
    <t>6201461311060521</t>
  </si>
  <si>
    <t>6201461311010521</t>
  </si>
  <si>
    <t>6201461311040521</t>
  </si>
  <si>
    <t>F 180544</t>
  </si>
  <si>
    <t>6201461311MC6225</t>
  </si>
  <si>
    <t>6201461311070516</t>
  </si>
  <si>
    <t>6201461311240517</t>
  </si>
  <si>
    <t>081233099422</t>
  </si>
  <si>
    <t>20190183</t>
  </si>
  <si>
    <t>SUKRIYONO</t>
  </si>
  <si>
    <t>3 tahun 1 bulan 7 hari</t>
  </si>
  <si>
    <t>39 tahun 9 bulan 3 hari</t>
  </si>
  <si>
    <t>6200319449N20315</t>
  </si>
  <si>
    <t>6200319449060321</t>
  </si>
  <si>
    <t>6200319449010321</t>
  </si>
  <si>
    <t>6200319449040321</t>
  </si>
  <si>
    <t>F 163032</t>
  </si>
  <si>
    <t>6200319449MC7224</t>
  </si>
  <si>
    <t>6200319449070316</t>
  </si>
  <si>
    <t>6200319449320314</t>
  </si>
  <si>
    <t>6200319449310314</t>
  </si>
  <si>
    <t>6200319449240316</t>
  </si>
  <si>
    <t>6200319449230314</t>
  </si>
  <si>
    <t>AMNI SEMARANG</t>
  </si>
  <si>
    <t>081328191996, 081329900096</t>
  </si>
  <si>
    <t>20190040</t>
  </si>
  <si>
    <t>FIQHI HARDIANSA IMRAN</t>
  </si>
  <si>
    <t>2 tahun 3 bulan 21 hari</t>
  </si>
  <si>
    <t>29 tahun 8 bulan 6 hari</t>
  </si>
  <si>
    <t>6211805030N30420</t>
  </si>
  <si>
    <t>6211805030060422</t>
  </si>
  <si>
    <t>6211805030010422</t>
  </si>
  <si>
    <t>6211805030040420</t>
  </si>
  <si>
    <t>F 136625</t>
  </si>
  <si>
    <t>6211805030MC5423</t>
  </si>
  <si>
    <t>6211805030070422</t>
  </si>
  <si>
    <t>6211805030320418</t>
  </si>
  <si>
    <t>6211805030310418</t>
  </si>
  <si>
    <t>6211805030240420</t>
  </si>
  <si>
    <t>081244332954, 081244332954</t>
  </si>
  <si>
    <t>20190355</t>
  </si>
  <si>
    <t>GUNTORO PRABOWO</t>
  </si>
  <si>
    <t>2 tahun 3 bulan 20 hari</t>
  </si>
  <si>
    <t>26 tahun 5 bulan 24 hari</t>
  </si>
  <si>
    <t>6211839147N30520</t>
  </si>
  <si>
    <t>6211839147060522</t>
  </si>
  <si>
    <t>6211839147010522</t>
  </si>
  <si>
    <t>6211839147040520</t>
  </si>
  <si>
    <t>F 190919</t>
  </si>
  <si>
    <t>6211839147MC7225</t>
  </si>
  <si>
    <t>6211839147070518</t>
  </si>
  <si>
    <t>6211839147310519</t>
  </si>
  <si>
    <t>6211839147240520</t>
  </si>
  <si>
    <t>6211839147230519</t>
  </si>
  <si>
    <t>POLTEKPEL Surabaya</t>
  </si>
  <si>
    <t>081332194448, 08980987690</t>
  </si>
  <si>
    <t>20170611</t>
  </si>
  <si>
    <t>IBNU ALIUDIN</t>
  </si>
  <si>
    <t>29 tahun 3 bulan 11 hari</t>
  </si>
  <si>
    <t>6211717993N30120</t>
  </si>
  <si>
    <t>6211717993060122</t>
  </si>
  <si>
    <t>6211717993010122</t>
  </si>
  <si>
    <t>J 028398</t>
  </si>
  <si>
    <t>6211717993MC6224</t>
  </si>
  <si>
    <t>6211717993070117</t>
  </si>
  <si>
    <t>6211717993310117</t>
  </si>
  <si>
    <t>6211717993240220</t>
  </si>
  <si>
    <t>STIP Jakarta</t>
  </si>
  <si>
    <t>08989616292</t>
  </si>
  <si>
    <t>20230059</t>
  </si>
  <si>
    <t>TUNGGUL SASMITA</t>
  </si>
  <si>
    <t>2 tahun 4 bulan 8 hari</t>
  </si>
  <si>
    <t>28 tahun 10 bulan 7 hari</t>
  </si>
  <si>
    <t>6211594488N30322</t>
  </si>
  <si>
    <t>6211594488060323</t>
  </si>
  <si>
    <t>6211594488012521</t>
  </si>
  <si>
    <t>6211594488040321</t>
  </si>
  <si>
    <t>H 099512</t>
  </si>
  <si>
    <t>6211594488MC9225</t>
  </si>
  <si>
    <t>6211594488072516</t>
  </si>
  <si>
    <t>6211594488310318</t>
  </si>
  <si>
    <t>6211594488244022</t>
  </si>
  <si>
    <t>085726006797, 081235139473</t>
  </si>
  <si>
    <t>20040116</t>
  </si>
  <si>
    <t>SUGIK WAHANANTO</t>
  </si>
  <si>
    <t>7 tahun 0 bulan 10 hari</t>
  </si>
  <si>
    <t>48 tahun 3 bulan 19 hari</t>
  </si>
  <si>
    <t>6200127174T30522</t>
  </si>
  <si>
    <t>6200127174060520</t>
  </si>
  <si>
    <t>6200127174010520</t>
  </si>
  <si>
    <t>6200127174040520</t>
  </si>
  <si>
    <t>G 031731</t>
  </si>
  <si>
    <t>6200127174MC7224</t>
  </si>
  <si>
    <t>6200127174070515</t>
  </si>
  <si>
    <t>6200127174310515</t>
  </si>
  <si>
    <t>6200127174240522</t>
  </si>
  <si>
    <t>diklat att-iv</t>
  </si>
  <si>
    <t>0342563249, 081330015707, 081330015707</t>
  </si>
  <si>
    <t>20040453</t>
  </si>
  <si>
    <t>MARTEN DEPO PATINTINGAN</t>
  </si>
  <si>
    <t>12 tahun 8 bulan 25 hari</t>
  </si>
  <si>
    <t>48 tahun 2 bulan 2 hari</t>
  </si>
  <si>
    <t>6200144902T20222</t>
  </si>
  <si>
    <t>6200144902061120</t>
  </si>
  <si>
    <t>6200144902011120</t>
  </si>
  <si>
    <t>6200144902041120</t>
  </si>
  <si>
    <t>G 018448</t>
  </si>
  <si>
    <t>6200144902MC6224</t>
  </si>
  <si>
    <t>6200144902071122</t>
  </si>
  <si>
    <t>6200144902241122</t>
  </si>
  <si>
    <t>0317412449, 082142869477, 082142869477</t>
  </si>
  <si>
    <t>20150329</t>
  </si>
  <si>
    <t>HERWANDA TRIAS ANUGRAH</t>
  </si>
  <si>
    <t>2 tahun 9 bulan 6 hari</t>
  </si>
  <si>
    <t>33 tahun 4 bulan 8 hari</t>
  </si>
  <si>
    <t>6202003267T30317</t>
  </si>
  <si>
    <t>6202003267060320</t>
  </si>
  <si>
    <t>6202003267010321</t>
  </si>
  <si>
    <t>6202003267040321</t>
  </si>
  <si>
    <t>G 020441</t>
  </si>
  <si>
    <t>6202003267MC6224</t>
  </si>
  <si>
    <t>6202003267070316</t>
  </si>
  <si>
    <t>6202003267310317</t>
  </si>
  <si>
    <t>6202003267240320</t>
  </si>
  <si>
    <t>AMI Yogya</t>
  </si>
  <si>
    <t>085655656222, 085655656222</t>
  </si>
  <si>
    <t>20180429</t>
  </si>
  <si>
    <t>ANJAR SEPTIAN SAPUTRA</t>
  </si>
  <si>
    <t>26 tahun 9 bulan 12 hari</t>
  </si>
  <si>
    <t>6211754898T30321</t>
  </si>
  <si>
    <t>6211754898060322</t>
  </si>
  <si>
    <t>6211754898010322</t>
  </si>
  <si>
    <t>6211754898040322</t>
  </si>
  <si>
    <t>L 007694</t>
  </si>
  <si>
    <t>6211754898MC7223</t>
  </si>
  <si>
    <t>6211754898070318</t>
  </si>
  <si>
    <t>6211754898320318</t>
  </si>
  <si>
    <t>6211754898310322</t>
  </si>
  <si>
    <t>6211754898240321</t>
  </si>
  <si>
    <t>081219206127, 085740065551</t>
  </si>
  <si>
    <t>20170526</t>
  </si>
  <si>
    <t>BOBBY BLESSY PANGALILA</t>
  </si>
  <si>
    <t>KM. AKASHIA</t>
  </si>
  <si>
    <t>D</t>
  </si>
  <si>
    <t>Jefri Supriyanto Saleh</t>
  </si>
  <si>
    <t>7 tahun 8 bulan 0 hari</t>
  </si>
  <si>
    <t>0 tahun 4 bulan 4 hari</t>
  </si>
  <si>
    <t>48 tahun 8 bulan 13 hari</t>
  </si>
  <si>
    <t>6200060469N10221</t>
  </si>
  <si>
    <t>6200060469065221</t>
  </si>
  <si>
    <t>6200060469015221</t>
  </si>
  <si>
    <t>6200060469045221</t>
  </si>
  <si>
    <t>J 088681</t>
  </si>
  <si>
    <t>6200060469MC7225</t>
  </si>
  <si>
    <t>6200060469070716</t>
  </si>
  <si>
    <t>6200060469240716</t>
  </si>
  <si>
    <t>6200060469230216</t>
  </si>
  <si>
    <t>081387473500</t>
  </si>
  <si>
    <t>20130270</t>
  </si>
  <si>
    <t>HADI SUCIPTO</t>
  </si>
  <si>
    <t>0 tahun 0 bulan 17 hari</t>
  </si>
  <si>
    <t>40 tahun 0 bulan 0 hari</t>
  </si>
  <si>
    <t>6200319440N10525</t>
  </si>
  <si>
    <t>6200319440060321</t>
  </si>
  <si>
    <t>6200319440010321</t>
  </si>
  <si>
    <t>6200319440040321</t>
  </si>
  <si>
    <t>F 238497</t>
  </si>
  <si>
    <t>6200319440MC7225</t>
  </si>
  <si>
    <t>6200319440070316</t>
  </si>
  <si>
    <t>6200319440310515</t>
  </si>
  <si>
    <t>6200319440240515</t>
  </si>
  <si>
    <t>6200319440230515</t>
  </si>
  <si>
    <t>081231117764</t>
  </si>
  <si>
    <t>20150439</t>
  </si>
  <si>
    <t>KUSWARI</t>
  </si>
  <si>
    <t>1 tahun 3 bulan 12 hari</t>
  </si>
  <si>
    <t>30 tahun 8 bulan 22 hari</t>
  </si>
  <si>
    <t>6211520222M30519</t>
  </si>
  <si>
    <t>6211520222060325</t>
  </si>
  <si>
    <t>6211520222010325</t>
  </si>
  <si>
    <t>6211520222040320</t>
  </si>
  <si>
    <t>F 268749</t>
  </si>
  <si>
    <t>6211520222MC7223</t>
  </si>
  <si>
    <t>6211520222070315</t>
  </si>
  <si>
    <t>6211520222310315</t>
  </si>
  <si>
    <t>6211520222240317</t>
  </si>
  <si>
    <t>082136738711</t>
  </si>
  <si>
    <t>20210262</t>
  </si>
  <si>
    <t>ANGGORO BAYU AJI</t>
  </si>
  <si>
    <t>1 tahun 6 bulan 19 hari</t>
  </si>
  <si>
    <t>24 tahun 7 bulan 1 hari</t>
  </si>
  <si>
    <t>6212014080N30323</t>
  </si>
  <si>
    <t>6212014080060320</t>
  </si>
  <si>
    <t>6212014080010325</t>
  </si>
  <si>
    <t>6212014080040323</t>
  </si>
  <si>
    <t>G 059499</t>
  </si>
  <si>
    <t>6212014080MC3125</t>
  </si>
  <si>
    <t>6212014080070320</t>
  </si>
  <si>
    <t>6212014080320320</t>
  </si>
  <si>
    <t>6212014080310320</t>
  </si>
  <si>
    <t>6212014080240323</t>
  </si>
  <si>
    <t>6212014080230323</t>
  </si>
  <si>
    <t>081327111770</t>
  </si>
  <si>
    <t>20040203</t>
  </si>
  <si>
    <t>MASWANTO</t>
  </si>
  <si>
    <t>35 tahun 4 bulan 10 hari</t>
  </si>
  <si>
    <t>1 tahun 1 bulan 2 hari</t>
  </si>
  <si>
    <t>62 tahun 11 bulan 29 hari</t>
  </si>
  <si>
    <t>6200023999T10523</t>
  </si>
  <si>
    <t>6200023999060524</t>
  </si>
  <si>
    <t>6200023999010524</t>
  </si>
  <si>
    <t>6200023999040524</t>
  </si>
  <si>
    <t>J 030184</t>
  </si>
  <si>
    <t>6200023999MC7224</t>
  </si>
  <si>
    <t>6200023999070522</t>
  </si>
  <si>
    <t>6200023999320314</t>
  </si>
  <si>
    <t>6200023999310314</t>
  </si>
  <si>
    <t>6200023999240522</t>
  </si>
  <si>
    <t>0328665579, 08155170417, 08121681533</t>
  </si>
  <si>
    <t>20140337</t>
  </si>
  <si>
    <t>KHOIRUL ANWAR</t>
  </si>
  <si>
    <t>EXTRA KKM</t>
  </si>
  <si>
    <t>5 tahun 3 bulan 1 hari</t>
  </si>
  <si>
    <t>36 tahun 8 bulan 10 hari</t>
  </si>
  <si>
    <t>6200390876T20520</t>
  </si>
  <si>
    <t>6200390876060525</t>
  </si>
  <si>
    <t>6200390876012522</t>
  </si>
  <si>
    <t>6200390876042522</t>
  </si>
  <si>
    <t>F 035294</t>
  </si>
  <si>
    <t>6200390876MC6225</t>
  </si>
  <si>
    <t>6200390876072517</t>
  </si>
  <si>
    <t>6200390876310514</t>
  </si>
  <si>
    <t>6200390876240514</t>
  </si>
  <si>
    <t>Hangtuah</t>
  </si>
  <si>
    <t>08175223991, 08125131810</t>
  </si>
  <si>
    <t>20180182</t>
  </si>
  <si>
    <t>MU'ARIEFFATCHURROHMAN AR. R</t>
  </si>
  <si>
    <t>4 tahun 9 bulan 16 hari</t>
  </si>
  <si>
    <t>27 tahun 5 bulan 29 hari</t>
  </si>
  <si>
    <t>6211713682T30320</t>
  </si>
  <si>
    <t>6211713682060322</t>
  </si>
  <si>
    <t>6211713682010322</t>
  </si>
  <si>
    <t>6211713682040324</t>
  </si>
  <si>
    <t>F 082454</t>
  </si>
  <si>
    <t>6211713682MC9624</t>
  </si>
  <si>
    <t>6211713682070318</t>
  </si>
  <si>
    <t>6211713682320318</t>
  </si>
  <si>
    <t>6211713682310317</t>
  </si>
  <si>
    <t>6211713682240319</t>
  </si>
  <si>
    <t>081226679677, 081326313641</t>
  </si>
  <si>
    <t>20170334</t>
  </si>
  <si>
    <t>KHAIRUR ROZIKIN</t>
  </si>
  <si>
    <t>2 tahun 7 bulan 12 hari</t>
  </si>
  <si>
    <t>0 tahun 6 bulan 18 hari</t>
  </si>
  <si>
    <t>29 tahun 4 bulan 3 hari</t>
  </si>
  <si>
    <t>6211585592T30518</t>
  </si>
  <si>
    <t>6211585592060522</t>
  </si>
  <si>
    <t>6211585592010521</t>
  </si>
  <si>
    <t>6211585592040524</t>
  </si>
  <si>
    <t>I 068639</t>
  </si>
  <si>
    <t>6211585592MC7223</t>
  </si>
  <si>
    <t>6211585592070517</t>
  </si>
  <si>
    <t>6211505592240519</t>
  </si>
  <si>
    <t>082333119819, 082234781636</t>
  </si>
  <si>
    <t>20200138</t>
  </si>
  <si>
    <t>MUHAMMAD THOYIB ABDULLAH</t>
  </si>
  <si>
    <t>0 tahun 5 bulan 19 hari</t>
  </si>
  <si>
    <t>30 tahun 11 bulan 13 hari</t>
  </si>
  <si>
    <t>6201390595340517</t>
  </si>
  <si>
    <t>6201390595060422</t>
  </si>
  <si>
    <t>6201390595010522</t>
  </si>
  <si>
    <t>6201390595040422</t>
  </si>
  <si>
    <t>F 269163</t>
  </si>
  <si>
    <t>6201390595MC7222</t>
  </si>
  <si>
    <t>6201390595070422</t>
  </si>
  <si>
    <t>6201390595320516</t>
  </si>
  <si>
    <t>6201390595310515</t>
  </si>
  <si>
    <t>6201390595330514</t>
  </si>
  <si>
    <t>smk sidayu</t>
  </si>
  <si>
    <t>081273706524</t>
  </si>
  <si>
    <t>20240205</t>
  </si>
  <si>
    <t>ABDULLAH</t>
  </si>
  <si>
    <t>0 tahun 11 bulan 6 hari</t>
  </si>
  <si>
    <t>31 tahun 8 bulan 18 hari</t>
  </si>
  <si>
    <t>6201699748N50423</t>
  </si>
  <si>
    <t>6201699748060423</t>
  </si>
  <si>
    <t>6201699748010422</t>
  </si>
  <si>
    <t>6201699748040423</t>
  </si>
  <si>
    <t>F 289491</t>
  </si>
  <si>
    <t>6201699748MC7225</t>
  </si>
  <si>
    <t>6201699748070423</t>
  </si>
  <si>
    <t>SMA N I</t>
  </si>
  <si>
    <t>085249586860, 085244675774</t>
  </si>
  <si>
    <t>20240286</t>
  </si>
  <si>
    <t>ADITYA WARMAN</t>
  </si>
  <si>
    <t>0 tahun 9 bulan 16 hari</t>
  </si>
  <si>
    <t>26 tahun 11 bulan 0 hari</t>
  </si>
  <si>
    <t>6211583671340124</t>
  </si>
  <si>
    <t>6211583671060123</t>
  </si>
  <si>
    <t>6211583671010122</t>
  </si>
  <si>
    <t>6211583671040123</t>
  </si>
  <si>
    <t>I 003134</t>
  </si>
  <si>
    <t>6211583671MC6224</t>
  </si>
  <si>
    <t>6211583671075317</t>
  </si>
  <si>
    <t>6211583671325317</t>
  </si>
  <si>
    <t>6211583671310116</t>
  </si>
  <si>
    <t>SMK PELAYARAN BIMASA</t>
  </si>
  <si>
    <t>085172403286, 085171055918, 0881025819580, 085171055918</t>
  </si>
  <si>
    <t>20130067</t>
  </si>
  <si>
    <t>GURUH CHRISTIANTOKO</t>
  </si>
  <si>
    <t>1 tahun 5 bulan 22 hari</t>
  </si>
  <si>
    <t>40 tahun 10 bulan 25 hari</t>
  </si>
  <si>
    <t>6200479271N40621</t>
  </si>
  <si>
    <t>6200479271060624</t>
  </si>
  <si>
    <t>6200479271010720</t>
  </si>
  <si>
    <t>6200479271040720</t>
  </si>
  <si>
    <t>L026555</t>
  </si>
  <si>
    <t>6200479271MC9624</t>
  </si>
  <si>
    <t>6200479271070719</t>
  </si>
  <si>
    <t>6200479271320715</t>
  </si>
  <si>
    <t>6200479271310715</t>
  </si>
  <si>
    <t>6200479271240621</t>
  </si>
  <si>
    <t>spm pelayaran pemban</t>
  </si>
  <si>
    <t>085216880414</t>
  </si>
  <si>
    <t>20240380</t>
  </si>
  <si>
    <t>AJI PUTRO PRAYOGO</t>
  </si>
  <si>
    <t>22 tahun 8 bulan 29 hari</t>
  </si>
  <si>
    <t>6212107245420523</t>
  </si>
  <si>
    <t>6212107245060521</t>
  </si>
  <si>
    <t>6212107245010521</t>
  </si>
  <si>
    <t>6212107245040522</t>
  </si>
  <si>
    <t>G 065304</t>
  </si>
  <si>
    <t>6212107245MC3024</t>
  </si>
  <si>
    <t>6212107245070521</t>
  </si>
  <si>
    <t>6212107245320524</t>
  </si>
  <si>
    <t>6212107245310521</t>
  </si>
  <si>
    <t>SMK MIGAS CEPU</t>
  </si>
  <si>
    <t>085710625206, 085869349580, 085701525328</t>
  </si>
  <si>
    <t>20230421</t>
  </si>
  <si>
    <t>ANGGA YUDA KURNIAWAN</t>
  </si>
  <si>
    <t>1 tahun 6 bulan 18 hari</t>
  </si>
  <si>
    <t>28 tahun 9 bulan 8 hari</t>
  </si>
  <si>
    <t>6211422064420222</t>
  </si>
  <si>
    <t>6211422064060520</t>
  </si>
  <si>
    <t>6211422064010520</t>
  </si>
  <si>
    <t>6211422064040521</t>
  </si>
  <si>
    <t>I 081069</t>
  </si>
  <si>
    <t>6211422064MC7223</t>
  </si>
  <si>
    <t>6211422064070124</t>
  </si>
  <si>
    <t>6211422064320221</t>
  </si>
  <si>
    <t>6211422064310520</t>
  </si>
  <si>
    <t>SMK N KASIMAN</t>
  </si>
  <si>
    <t>082223195680, 08814918762, 088235812381</t>
  </si>
  <si>
    <t>20250042</t>
  </si>
  <si>
    <t>DIO RAMADHANI PUTRA  ARYADEWA</t>
  </si>
  <si>
    <t>23 tahun 10 bulan 21 hari</t>
  </si>
  <si>
    <t>6211859205T40322</t>
  </si>
  <si>
    <t>6211859205060322</t>
  </si>
  <si>
    <t>6211859205010322</t>
  </si>
  <si>
    <t>6211859205040321</t>
  </si>
  <si>
    <t>G 011517</t>
  </si>
  <si>
    <t>6211859205MC7225</t>
  </si>
  <si>
    <t>6211859205070319</t>
  </si>
  <si>
    <t>6211859205240322</t>
  </si>
  <si>
    <t>SMKP AKPELNI SEMARAN</t>
  </si>
  <si>
    <t>088706692440, 089629839400, 089603918959</t>
  </si>
  <si>
    <t>20240060</t>
  </si>
  <si>
    <t>ERIEK NOVERIANTO</t>
  </si>
  <si>
    <t>1 tahun 3 bulan 28 hari</t>
  </si>
  <si>
    <t>35 tahun 7 bulan 20 hari</t>
  </si>
  <si>
    <t>6200364851010323</t>
  </si>
  <si>
    <t>6200364851060124</t>
  </si>
  <si>
    <t>I 100054</t>
  </si>
  <si>
    <t>6200364851MC6224</t>
  </si>
  <si>
    <t>SUKET STIP</t>
  </si>
  <si>
    <t>6200364851320124</t>
  </si>
  <si>
    <t>SMK N I2 REMBANG</t>
  </si>
  <si>
    <t>081548725288, 081364008030, 081390585225</t>
  </si>
  <si>
    <t>20100106</t>
  </si>
  <si>
    <t>PETRUS ANDRONIKUS DUAN</t>
  </si>
  <si>
    <t>KM. ARMADA PERMATA</t>
  </si>
  <si>
    <t>G</t>
  </si>
  <si>
    <t>Syahril Gelamona</t>
  </si>
  <si>
    <t>2 tahun 7 bulan 14 hari</t>
  </si>
  <si>
    <t>0 tahun 5 bulan 17 hari</t>
  </si>
  <si>
    <t>39 tahun 3 bulan 1 hari</t>
  </si>
  <si>
    <t>6200201634N10122</t>
  </si>
  <si>
    <t>6200201634060122</t>
  </si>
  <si>
    <t>6200201634010122</t>
  </si>
  <si>
    <t>6200201634040122</t>
  </si>
  <si>
    <t>H 043622</t>
  </si>
  <si>
    <t>6200201634MC6224</t>
  </si>
  <si>
    <t>6200201634070717</t>
  </si>
  <si>
    <t>6200201634240117</t>
  </si>
  <si>
    <t>085232222211, 082312224040</t>
  </si>
  <si>
    <t>20170250</t>
  </si>
  <si>
    <t>LUIS DIYANTO RENOL HIDAYAT</t>
  </si>
  <si>
    <t>0 tahun 5 bulan 16 hari</t>
  </si>
  <si>
    <t>0 tahun 5 bulan 12 hari</t>
  </si>
  <si>
    <t>28 tahun 9 bulan 18 hari</t>
  </si>
  <si>
    <t>6211585465N20521</t>
  </si>
  <si>
    <t>6211585465060521</t>
  </si>
  <si>
    <t>6211585465010521</t>
  </si>
  <si>
    <t>6211585465040523</t>
  </si>
  <si>
    <t>I 093160</t>
  </si>
  <si>
    <t>6211585465MC6224</t>
  </si>
  <si>
    <t>6211585465070517</t>
  </si>
  <si>
    <t>6211585465240518</t>
  </si>
  <si>
    <t>085646425404, 085607511664</t>
  </si>
  <si>
    <t>20160124</t>
  </si>
  <si>
    <t>ANDRI RUSADI</t>
  </si>
  <si>
    <t>0 tahun 5 bulan 21 hari</t>
  </si>
  <si>
    <t>34 tahun 8 bulan 20 hari</t>
  </si>
  <si>
    <t>6211413909N20523</t>
  </si>
  <si>
    <t>6211413909060324</t>
  </si>
  <si>
    <t>6211413909010324</t>
  </si>
  <si>
    <t>6211413909040324</t>
  </si>
  <si>
    <t>F 287811</t>
  </si>
  <si>
    <t>6211413909MC9623</t>
  </si>
  <si>
    <t>6211413909072514</t>
  </si>
  <si>
    <t>6211413909310715</t>
  </si>
  <si>
    <t>6211413909240317</t>
  </si>
  <si>
    <t>6211413909230317</t>
  </si>
  <si>
    <t>AMY YOGYAKARTA</t>
  </si>
  <si>
    <t>085217013208, 082182881933, 082182881933</t>
  </si>
  <si>
    <t>20200298</t>
  </si>
  <si>
    <t>FAHMI AMINUDDIN</t>
  </si>
  <si>
    <t>25 tahun 0 bulan 4 hari</t>
  </si>
  <si>
    <t>6211938566N30322</t>
  </si>
  <si>
    <t>6211938566060324</t>
  </si>
  <si>
    <t>6211938566010324</t>
  </si>
  <si>
    <t>6211938566040322</t>
  </si>
  <si>
    <t>G 011700</t>
  </si>
  <si>
    <t>6211938566MC9624</t>
  </si>
  <si>
    <t>6211938566070319</t>
  </si>
  <si>
    <t>6211938566320319</t>
  </si>
  <si>
    <t>6211938566310319</t>
  </si>
  <si>
    <t>6211938566240322</t>
  </si>
  <si>
    <t>6211938566230322</t>
  </si>
  <si>
    <t>083174609422</t>
  </si>
  <si>
    <t>20190234</t>
  </si>
  <si>
    <t>EFRIWAN Z ABIDIN</t>
  </si>
  <si>
    <t>6 tahun 1 bulan 0 hari</t>
  </si>
  <si>
    <t>0 tahun 9 bulan 13 hari</t>
  </si>
  <si>
    <t>60 tahun 2 bulan 29 hari</t>
  </si>
  <si>
    <t>6200084501T10215</t>
  </si>
  <si>
    <t>6200084501060723</t>
  </si>
  <si>
    <t>6200084501010723</t>
  </si>
  <si>
    <t>6200084501040723</t>
  </si>
  <si>
    <t>G 108622</t>
  </si>
  <si>
    <t>6200084501MC6223</t>
  </si>
  <si>
    <t>6200084501070718</t>
  </si>
  <si>
    <t>6200084501240109</t>
  </si>
  <si>
    <t>STIP</t>
  </si>
  <si>
    <t>081358706999, 081358706999</t>
  </si>
  <si>
    <t>20060306</t>
  </si>
  <si>
    <t>DIAN RIANTO</t>
  </si>
  <si>
    <t>7 tahun 5 bulan 11 hari</t>
  </si>
  <si>
    <t>0 tahun 2 bulan 29 hari</t>
  </si>
  <si>
    <t>47 tahun 6 bulan 16 hari</t>
  </si>
  <si>
    <t>6200511495T20517</t>
  </si>
  <si>
    <t>6200511495060521</t>
  </si>
  <si>
    <t>6200511495010521</t>
  </si>
  <si>
    <t>6200511495040521</t>
  </si>
  <si>
    <t>I 035292</t>
  </si>
  <si>
    <t>6200511495MC6224</t>
  </si>
  <si>
    <t>6200511495240517</t>
  </si>
  <si>
    <t>6200511495310516</t>
  </si>
  <si>
    <t>0313528930, 081331535653, 081331535653</t>
  </si>
  <si>
    <t>20140500</t>
  </si>
  <si>
    <t>DEDE RUKMANA</t>
  </si>
  <si>
    <t>6 tahun 10 bulan 13 hari</t>
  </si>
  <si>
    <t>0 tahun 8 bulan 3 hari</t>
  </si>
  <si>
    <t>50 tahun 11 bulan 23 hari</t>
  </si>
  <si>
    <t>6200010106S30116</t>
  </si>
  <si>
    <t>6200010106060121</t>
  </si>
  <si>
    <t>6200010106010121</t>
  </si>
  <si>
    <t>6200010106040121</t>
  </si>
  <si>
    <t>F 222186</t>
  </si>
  <si>
    <t>6200010106MC6225</t>
  </si>
  <si>
    <t>6200010106070115</t>
  </si>
  <si>
    <t>6200010106240115</t>
  </si>
  <si>
    <t>082112596523</t>
  </si>
  <si>
    <t>20150140</t>
  </si>
  <si>
    <t>RIVAY LAHU</t>
  </si>
  <si>
    <t>2 tahun 10 bulan 12 hari</t>
  </si>
  <si>
    <t>34 tahun 11 bulan 25 hari</t>
  </si>
  <si>
    <t>6201464258T32422</t>
  </si>
  <si>
    <t>6201464258062422</t>
  </si>
  <si>
    <t>6201464258012422</t>
  </si>
  <si>
    <t>6201464258042422</t>
  </si>
  <si>
    <t>F 156259</t>
  </si>
  <si>
    <t>6201464258MC6224</t>
  </si>
  <si>
    <t>6201464258070411</t>
  </si>
  <si>
    <t>6201464258310717</t>
  </si>
  <si>
    <t>6201464258240323</t>
  </si>
  <si>
    <t>AMI Bitung</t>
  </si>
  <si>
    <t>081382764356, 081382764356</t>
  </si>
  <si>
    <t>20160471</t>
  </si>
  <si>
    <t>MOCH IRVAN</t>
  </si>
  <si>
    <t>4 tahun 3 bulan 15 hari</t>
  </si>
  <si>
    <t>42 tahun 9 bulan 22 hari</t>
  </si>
  <si>
    <t>6200362868340517</t>
  </si>
  <si>
    <t>6200362868060321</t>
  </si>
  <si>
    <t>6200362868010321</t>
  </si>
  <si>
    <t>6200362868040321</t>
  </si>
  <si>
    <t>G 048869</t>
  </si>
  <si>
    <t>6200362868MC7225</t>
  </si>
  <si>
    <t>6200362868070316</t>
  </si>
  <si>
    <t>6200362868320316</t>
  </si>
  <si>
    <t>6200362868310316</t>
  </si>
  <si>
    <t>SLTP Candipuro</t>
  </si>
  <si>
    <t>082233401610</t>
  </si>
  <si>
    <t>20240098</t>
  </si>
  <si>
    <t>FEBRI DARMA JANRI BUTAR-BUTAR</t>
  </si>
  <si>
    <t>1 tahun 2 bulan 12 hari</t>
  </si>
  <si>
    <t>29 tahun 5 bulan 0 hari</t>
  </si>
  <si>
    <t>6200220017N52423</t>
  </si>
  <si>
    <t>6200220017060720</t>
  </si>
  <si>
    <t>6200220017010724</t>
  </si>
  <si>
    <t>6200220017040122</t>
  </si>
  <si>
    <t>G 138882</t>
  </si>
  <si>
    <t>6200220017MC7224</t>
  </si>
  <si>
    <t>6200220017070715</t>
  </si>
  <si>
    <t>6200220017320122</t>
  </si>
  <si>
    <t>6200220017310715</t>
  </si>
  <si>
    <t>SPM PEMBANGUNAN</t>
  </si>
  <si>
    <t>082129719086, 081316168204, 087768462304</t>
  </si>
  <si>
    <t>20240014</t>
  </si>
  <si>
    <t>MAULANA</t>
  </si>
  <si>
    <t>1 tahun 5 bulan 10 hari</t>
  </si>
  <si>
    <t>0 tahun 2 bulan 18 hari</t>
  </si>
  <si>
    <t>27 tahun 1 bulan 25 hari</t>
  </si>
  <si>
    <t>6212007522340522</t>
  </si>
  <si>
    <t>6212007522060521</t>
  </si>
  <si>
    <t>6212007522010525</t>
  </si>
  <si>
    <t>6212007522040521</t>
  </si>
  <si>
    <t>F 328490</t>
  </si>
  <si>
    <t>6212007522MC9624</t>
  </si>
  <si>
    <t>6212007522070522</t>
  </si>
  <si>
    <t>6212007522320521</t>
  </si>
  <si>
    <t>6212007522310520</t>
  </si>
  <si>
    <t>6212007522330521</t>
  </si>
  <si>
    <t>SMA 01 BANGKALAN</t>
  </si>
  <si>
    <t>081331571514</t>
  </si>
  <si>
    <t>20240309</t>
  </si>
  <si>
    <t>SYAHRIL HADRAWI</t>
  </si>
  <si>
    <t>25 tahun 6 bulan 4 hari</t>
  </si>
  <si>
    <t>6211744979340124</t>
  </si>
  <si>
    <t>6211744979060623</t>
  </si>
  <si>
    <t>6211744979010422</t>
  </si>
  <si>
    <t>6211744979040520</t>
  </si>
  <si>
    <t>J 060006</t>
  </si>
  <si>
    <t>6211744979MC5423</t>
  </si>
  <si>
    <t>6211744979070124</t>
  </si>
  <si>
    <t>6211744979320124</t>
  </si>
  <si>
    <t>6211744979310623</t>
  </si>
  <si>
    <t>6211744979330623</t>
  </si>
  <si>
    <t>SMAN 15 BULUKUMBA</t>
  </si>
  <si>
    <t>085260938535</t>
  </si>
  <si>
    <t>20220121</t>
  </si>
  <si>
    <t>SAS TRIYONO</t>
  </si>
  <si>
    <t>3 tahun 1 bulan 1 hari</t>
  </si>
  <si>
    <t>45 tahun 8 bulan 11 hari</t>
  </si>
  <si>
    <t>6201034139010522</t>
  </si>
  <si>
    <t>6201034139060522</t>
  </si>
  <si>
    <t>6201034139040522</t>
  </si>
  <si>
    <t>F 179868</t>
  </si>
  <si>
    <t>6201034139MC9624</t>
  </si>
  <si>
    <t>6201034139070519</t>
  </si>
  <si>
    <t>6201034139320519</t>
  </si>
  <si>
    <t>6201034139310516</t>
  </si>
  <si>
    <t>6201034139420519</t>
  </si>
  <si>
    <t>STM PANJI</t>
  </si>
  <si>
    <t>082333182227</t>
  </si>
  <si>
    <t>20180299</t>
  </si>
  <si>
    <t>SIGIT KAMSENO</t>
  </si>
  <si>
    <t>3 tahun 7 bulan 13 hari</t>
  </si>
  <si>
    <t>0 tahun 3 bulan 19 hari</t>
  </si>
  <si>
    <t>40 tahun 2 bulan 15 hari</t>
  </si>
  <si>
    <t>6201335154420516</t>
  </si>
  <si>
    <t>6201335154060523</t>
  </si>
  <si>
    <t>6201335154010523</t>
  </si>
  <si>
    <t>6201335154040523</t>
  </si>
  <si>
    <t>F 207038</t>
  </si>
  <si>
    <t>6201335154MC7224</t>
  </si>
  <si>
    <t>6201335154070516</t>
  </si>
  <si>
    <t>6201335154320516</t>
  </si>
  <si>
    <t>6201335154310516</t>
  </si>
  <si>
    <t>SMK PGRI</t>
  </si>
  <si>
    <t>081343878114</t>
  </si>
  <si>
    <t>20180080</t>
  </si>
  <si>
    <t>ANDRIK SISWANTO</t>
  </si>
  <si>
    <t>0 tahun 2 bulan 17 hari</t>
  </si>
  <si>
    <t>37 tahun 4 bulan 1 hari</t>
  </si>
  <si>
    <t>6200564287420516</t>
  </si>
  <si>
    <t>6200564287060524</t>
  </si>
  <si>
    <t>6200564287010521</t>
  </si>
  <si>
    <t>6200564287040521</t>
  </si>
  <si>
    <t>K 009955</t>
  </si>
  <si>
    <t>6200564287MC9624</t>
  </si>
  <si>
    <t>6200564287070516</t>
  </si>
  <si>
    <t>6200564287320516</t>
  </si>
  <si>
    <t>6200564287310516</t>
  </si>
  <si>
    <t>SMA KEDIRI</t>
  </si>
  <si>
    <t>085393726711</t>
  </si>
  <si>
    <t>20240078</t>
  </si>
  <si>
    <t>PARIS</t>
  </si>
  <si>
    <t>0 tahun 3 bulan 21 hari</t>
  </si>
  <si>
    <t>30 tahun 0 bulan 12 hari</t>
  </si>
  <si>
    <t>6211703443</t>
  </si>
  <si>
    <t>6211703443060622</t>
  </si>
  <si>
    <t>6211703443010622</t>
  </si>
  <si>
    <t>6211703443040623</t>
  </si>
  <si>
    <t>I 081398</t>
  </si>
  <si>
    <t>6211703443MC7224</t>
  </si>
  <si>
    <t>6211703443070622</t>
  </si>
  <si>
    <t>6211703443320619</t>
  </si>
  <si>
    <t>6211703443310622</t>
  </si>
  <si>
    <t>MA. MUHAMMADIYAH</t>
  </si>
  <si>
    <t>081242555830</t>
  </si>
  <si>
    <t>20230290</t>
  </si>
  <si>
    <t>TRIKO LAKSONO</t>
  </si>
  <si>
    <t>MT. PANTAI LAMONG</t>
  </si>
  <si>
    <t>1 tahun 10 bulan 1 hari</t>
  </si>
  <si>
    <t>0 tahun 8 bulan 9 hari</t>
  </si>
  <si>
    <t>24 tahun 1 bulan 21 hari</t>
  </si>
  <si>
    <t>6211833131T40321</t>
  </si>
  <si>
    <t>6211833131060323</t>
  </si>
  <si>
    <t>6211833131010323</t>
  </si>
  <si>
    <t>6211833131040321</t>
  </si>
  <si>
    <t>F 296921</t>
  </si>
  <si>
    <t>6211833131MC6224</t>
  </si>
  <si>
    <t>6211833131070321</t>
  </si>
  <si>
    <t>6211833131310323</t>
  </si>
  <si>
    <t>6211833131240523</t>
  </si>
  <si>
    <t>SMK PEL BAHARI TEGAL</t>
  </si>
  <si>
    <t>08989522372, 085227468596</t>
  </si>
  <si>
    <t>20090669</t>
  </si>
  <si>
    <t>ENGLE RIANTO MANUAHE</t>
  </si>
  <si>
    <t>15 tahun 8 bulan 9 hari</t>
  </si>
  <si>
    <t>43 tahun 7 bulan 17 hari</t>
  </si>
  <si>
    <t>6200411624010121</t>
  </si>
  <si>
    <t>6200411624060121</t>
  </si>
  <si>
    <t>6200411624040121</t>
  </si>
  <si>
    <t>J 030929</t>
  </si>
  <si>
    <t>6200411624MC6224</t>
  </si>
  <si>
    <t>6200411624070524</t>
  </si>
  <si>
    <t>02143902703, 081211676220</t>
  </si>
  <si>
    <t>20250084</t>
  </si>
  <si>
    <t>JODY PANGALA LANDE</t>
  </si>
  <si>
    <t>24 tahun 5 bulan 0 hari</t>
  </si>
  <si>
    <t>6212304718010623</t>
  </si>
  <si>
    <t>6212304718060623</t>
  </si>
  <si>
    <t>J 007284</t>
  </si>
  <si>
    <t>6212304718MC6524</t>
  </si>
  <si>
    <t>6212304718070623</t>
  </si>
  <si>
    <t>Barombong</t>
  </si>
  <si>
    <t>082190198530</t>
  </si>
  <si>
    <t>20250087</t>
  </si>
  <si>
    <t>TEGAR AZIZ FIRMANSYAH</t>
  </si>
  <si>
    <t>21 tahun 0 bulan 11 hari</t>
  </si>
  <si>
    <t>6212422069010424</t>
  </si>
  <si>
    <t>6212422069060424</t>
  </si>
  <si>
    <t>J 086778</t>
  </si>
  <si>
    <t>6212422069MC6225</t>
  </si>
  <si>
    <t>6212422069070424</t>
  </si>
  <si>
    <t>6212422069320225</t>
  </si>
  <si>
    <t>6212422069310225</t>
  </si>
  <si>
    <t>082316535263</t>
  </si>
  <si>
    <t>20190451</t>
  </si>
  <si>
    <t>IRIYANTO</t>
  </si>
  <si>
    <t>E</t>
  </si>
  <si>
    <t>5 tahun 6 bulan 4 hari</t>
  </si>
  <si>
    <t>62 tahun 10 bulan 21 hari</t>
  </si>
  <si>
    <t>6200017867N10115</t>
  </si>
  <si>
    <t>6200017867061122</t>
  </si>
  <si>
    <t>6200017867011122</t>
  </si>
  <si>
    <t>6200017867041122</t>
  </si>
  <si>
    <t>G 065554</t>
  </si>
  <si>
    <t>6200017867MC1024</t>
  </si>
  <si>
    <t>6200017867071118</t>
  </si>
  <si>
    <t>6200017867240315</t>
  </si>
  <si>
    <t>UNIV. HANG TUAH</t>
  </si>
  <si>
    <t>081328450218</t>
  </si>
  <si>
    <t>20120560</t>
  </si>
  <si>
    <t>ERWIN MAIANA ABASTIYAN</t>
  </si>
  <si>
    <t>34 tahun 1 bulan 11 hari</t>
  </si>
  <si>
    <t>6200397181N10325</t>
  </si>
  <si>
    <t>6200397181060324</t>
  </si>
  <si>
    <t>6200397181010324</t>
  </si>
  <si>
    <t>6200397181040324</t>
  </si>
  <si>
    <t>I 127584</t>
  </si>
  <si>
    <t>6200397181MC7224</t>
  </si>
  <si>
    <t>6200397181072515</t>
  </si>
  <si>
    <t>6200397181240315</t>
  </si>
  <si>
    <t>6200397181230316</t>
  </si>
  <si>
    <t>082226640600</t>
  </si>
  <si>
    <t>20160457</t>
  </si>
  <si>
    <t>DEDDY ARDIANSYAH</t>
  </si>
  <si>
    <t>0 tahun 10 bulan 7 hari</t>
  </si>
  <si>
    <t>29 tahun 7 bulan 25 hari</t>
  </si>
  <si>
    <t>6211553044N20524</t>
  </si>
  <si>
    <t>6211553044060521</t>
  </si>
  <si>
    <t>6211553044010525</t>
  </si>
  <si>
    <t>6211553044040522</t>
  </si>
  <si>
    <t>G 085007</t>
  </si>
  <si>
    <t>6211553044MC8924</t>
  </si>
  <si>
    <t>6211553044070516</t>
  </si>
  <si>
    <t>6211553044310516</t>
  </si>
  <si>
    <t>6211553044240517</t>
  </si>
  <si>
    <t>6211553044230518</t>
  </si>
  <si>
    <t>083831160938</t>
  </si>
  <si>
    <t>20180145</t>
  </si>
  <si>
    <t>M. AMIRUL HAMZAH</t>
  </si>
  <si>
    <t>0 tahun 8 bulan 25 hari</t>
  </si>
  <si>
    <t>30 tahun 7 bulan 24 hari</t>
  </si>
  <si>
    <t>6211536881M35324</t>
  </si>
  <si>
    <t>6211536881060523</t>
  </si>
  <si>
    <t>6211536881010525</t>
  </si>
  <si>
    <t>6211536881040524</t>
  </si>
  <si>
    <t>I 081302</t>
  </si>
  <si>
    <t>6211536881MC9623</t>
  </si>
  <si>
    <t>6211536881070517</t>
  </si>
  <si>
    <t>6211536881310516</t>
  </si>
  <si>
    <t>6211536881240520</t>
  </si>
  <si>
    <t>6211536881230519</t>
  </si>
  <si>
    <t>UHT Surabaya</t>
  </si>
  <si>
    <t>081233713800, 082335665808</t>
  </si>
  <si>
    <t>20050667</t>
  </si>
  <si>
    <t>MUCH. MUCHLIS</t>
  </si>
  <si>
    <t>0 tahun 10 bulan 15 hari</t>
  </si>
  <si>
    <t>61 tahun 7 bulan 6 hari</t>
  </si>
  <si>
    <t>6200061925T20316</t>
  </si>
  <si>
    <t>6200061925060320</t>
  </si>
  <si>
    <t>6200061925010320</t>
  </si>
  <si>
    <t>6200061925040320</t>
  </si>
  <si>
    <t>I 093278</t>
  </si>
  <si>
    <t>6200061925MC7223</t>
  </si>
  <si>
    <t>6200061925070309</t>
  </si>
  <si>
    <t>6200061925240515</t>
  </si>
  <si>
    <t>03170960742, 08121603889</t>
  </si>
  <si>
    <t>20160389</t>
  </si>
  <si>
    <t>GABE ROBEMA SIHALOHO</t>
  </si>
  <si>
    <t>0 tahun 1 bulan 22 hari</t>
  </si>
  <si>
    <t>32 tahun 3 bulan 26 hari</t>
  </si>
  <si>
    <t>6211420170T20123</t>
  </si>
  <si>
    <t>6211420170060123</t>
  </si>
  <si>
    <t>6211420170010123</t>
  </si>
  <si>
    <t>6211420170040123</t>
  </si>
  <si>
    <t>F 228519</t>
  </si>
  <si>
    <t>6211420170MC7223</t>
  </si>
  <si>
    <t>6211420170070118</t>
  </si>
  <si>
    <t>621142070320123</t>
  </si>
  <si>
    <t>6211420170310118</t>
  </si>
  <si>
    <t>6211420170240118</t>
  </si>
  <si>
    <t>081321372217</t>
  </si>
  <si>
    <t>20190022</t>
  </si>
  <si>
    <t>WONO PRAPTONO</t>
  </si>
  <si>
    <t>1 tahun 6 bulan 6 hari</t>
  </si>
  <si>
    <t>40 tahun 10 bulan 19 hari</t>
  </si>
  <si>
    <t>6200317162T20318</t>
  </si>
  <si>
    <t>6200317162060323</t>
  </si>
  <si>
    <t>6200317162010321</t>
  </si>
  <si>
    <t>6200317162040321</t>
  </si>
  <si>
    <t>F 096489</t>
  </si>
  <si>
    <t>6200317162MC7223</t>
  </si>
  <si>
    <t>6200317162070316</t>
  </si>
  <si>
    <t>6200317162240319</t>
  </si>
  <si>
    <t>akpelni</t>
  </si>
  <si>
    <t>081228191048</t>
  </si>
  <si>
    <t>20200106</t>
  </si>
  <si>
    <t>MUHAMMAD FAISAL PASSA</t>
  </si>
  <si>
    <t>26 tahun 11 bulan 5 hari</t>
  </si>
  <si>
    <t>6211935608T30521</t>
  </si>
  <si>
    <t>6211935608060524</t>
  </si>
  <si>
    <t>6211935608010524</t>
  </si>
  <si>
    <t>6211935608040524</t>
  </si>
  <si>
    <t>F 192247</t>
  </si>
  <si>
    <t>6211935608MC7224</t>
  </si>
  <si>
    <t>6211935608070519</t>
  </si>
  <si>
    <t>6211935608240521</t>
  </si>
  <si>
    <t>081385761098</t>
  </si>
  <si>
    <t>20050028</t>
  </si>
  <si>
    <t>UNTUNG TRIGOSENO</t>
  </si>
  <si>
    <t>59 tahun 8 bulan 27 hari</t>
  </si>
  <si>
    <t>6201039995340216</t>
  </si>
  <si>
    <t>6201039995060721</t>
  </si>
  <si>
    <t>6201039995010121</t>
  </si>
  <si>
    <t>6201039995040121</t>
  </si>
  <si>
    <t>F 234818</t>
  </si>
  <si>
    <t>6201039995MC7224</t>
  </si>
  <si>
    <t>6201039995070716</t>
  </si>
  <si>
    <t>6201039995320716</t>
  </si>
  <si>
    <t>6201039995310716</t>
  </si>
  <si>
    <t>SMA N 1</t>
  </si>
  <si>
    <t>036223431, 081217716545, 081217716545</t>
  </si>
  <si>
    <t>20210170</t>
  </si>
  <si>
    <t>AFRIAN IWAN NUGROHO</t>
  </si>
  <si>
    <t>26 tahun 9 bulan 26 hari</t>
  </si>
  <si>
    <t>6211430285M40521</t>
  </si>
  <si>
    <t>6211430285060521</t>
  </si>
  <si>
    <t>6211430285010524</t>
  </si>
  <si>
    <t>6211430285040524</t>
  </si>
  <si>
    <t>G 048878</t>
  </si>
  <si>
    <t>6211430285MC7225</t>
  </si>
  <si>
    <t>6211430285070516</t>
  </si>
  <si>
    <t>6211430285310516</t>
  </si>
  <si>
    <t>621143028524031</t>
  </si>
  <si>
    <t>SMK KAL</t>
  </si>
  <si>
    <t>081913301001, 081330777649</t>
  </si>
  <si>
    <t>20240393</t>
  </si>
  <si>
    <t>MUHAMAD RIZKY  ( WK )</t>
  </si>
  <si>
    <t>23 tahun 6 bulan 18 hari</t>
  </si>
  <si>
    <t>6211828881N40323</t>
  </si>
  <si>
    <t>6211828881060323</t>
  </si>
  <si>
    <t>6211828881010323</t>
  </si>
  <si>
    <t>6211828881040322</t>
  </si>
  <si>
    <t>G 027313</t>
  </si>
  <si>
    <t>6211828881MC7225</t>
  </si>
  <si>
    <t>6211828881070319</t>
  </si>
  <si>
    <t>6211828881240322</t>
  </si>
  <si>
    <t>SMK KUDUS</t>
  </si>
  <si>
    <t>088224199784</t>
  </si>
  <si>
    <t>20250022</t>
  </si>
  <si>
    <t>MUHAMMAD JULKIFLI ALI</t>
  </si>
  <si>
    <t>0 tahun 4 bulan 28 hari</t>
  </si>
  <si>
    <t>23 tahun 5 bulan 9 hari</t>
  </si>
  <si>
    <t>6211826114345322</t>
  </si>
  <si>
    <t>6211826114060523</t>
  </si>
  <si>
    <t>6211826114010522</t>
  </si>
  <si>
    <t>6211826114040521</t>
  </si>
  <si>
    <t>F 121058</t>
  </si>
  <si>
    <t>6211826114MC7225</t>
  </si>
  <si>
    <t>6211826114070521</t>
  </si>
  <si>
    <t>6211826114325322</t>
  </si>
  <si>
    <t>6211826114310223</t>
  </si>
  <si>
    <t>081238414012, 082146514649</t>
  </si>
  <si>
    <t>20230116</t>
  </si>
  <si>
    <t>HIKAMI FACHRI ZALDI ( T )</t>
  </si>
  <si>
    <t>KM. SPIL HAYU</t>
  </si>
  <si>
    <t>2 tahun 2 bulan 21 hari</t>
  </si>
  <si>
    <t>23 tahun 11 bulan 24 hari</t>
  </si>
  <si>
    <t>6212324101010523</t>
  </si>
  <si>
    <t>I 042729</t>
  </si>
  <si>
    <t>PPNS - SURABAYA</t>
  </si>
  <si>
    <t>085749254556</t>
  </si>
  <si>
    <t>20210171</t>
  </si>
  <si>
    <t>DONI DWI WIBOWO</t>
  </si>
  <si>
    <t>4 tahun 0 bulan 23 hari</t>
  </si>
  <si>
    <t>29 tahun 0 bulan 3 hari</t>
  </si>
  <si>
    <t>6211569760T45325</t>
  </si>
  <si>
    <t>6211569760060521</t>
  </si>
  <si>
    <t>6211569760010521</t>
  </si>
  <si>
    <t>6211569760040522</t>
  </si>
  <si>
    <t>I 020340</t>
  </si>
  <si>
    <t>6211569760MC6225</t>
  </si>
  <si>
    <t>6211569760070517</t>
  </si>
  <si>
    <t>6211569760310516</t>
  </si>
  <si>
    <t>smk wirabakti</t>
  </si>
  <si>
    <t>082257031556</t>
  </si>
  <si>
    <t>20250002</t>
  </si>
  <si>
    <t>HASANUDIN</t>
  </si>
  <si>
    <t>23 tahun 9 bulan 21 hari</t>
  </si>
  <si>
    <t>6212228995420524</t>
  </si>
  <si>
    <t>6212228995060522</t>
  </si>
  <si>
    <t>6212228995010522</t>
  </si>
  <si>
    <t>6212228995040523</t>
  </si>
  <si>
    <t>H 038049</t>
  </si>
  <si>
    <t>6212228995MC7225</t>
  </si>
  <si>
    <t>6212228995070522</t>
  </si>
  <si>
    <t>6212228995320522</t>
  </si>
  <si>
    <t>6212228995310522</t>
  </si>
  <si>
    <t>085776394101</t>
  </si>
  <si>
    <t>20250021</t>
  </si>
  <si>
    <t>IBRAHIM BUNGA</t>
  </si>
  <si>
    <t>28 tahun 7 bulan 5 hari</t>
  </si>
  <si>
    <t>6211915784420523</t>
  </si>
  <si>
    <t>6211915784060521</t>
  </si>
  <si>
    <t>6211915784010524</t>
  </si>
  <si>
    <t>6211915784040522</t>
  </si>
  <si>
    <t>F 245931</t>
  </si>
  <si>
    <t>6211915784MC7225</t>
  </si>
  <si>
    <t>6211915784320521</t>
  </si>
  <si>
    <t>6211915784310521</t>
  </si>
  <si>
    <t>STIP diklat</t>
  </si>
  <si>
    <t>20250033</t>
  </si>
  <si>
    <t>USMANUL ABDILLAH</t>
  </si>
  <si>
    <t>0 tahun 4 bulan 14 hari</t>
  </si>
  <si>
    <t>25 tahun 6 bulan 19 hari</t>
  </si>
  <si>
    <t>6212203776420524</t>
  </si>
  <si>
    <t>6212203776060522</t>
  </si>
  <si>
    <t>6212203776010522</t>
  </si>
  <si>
    <t>6212203776040523</t>
  </si>
  <si>
    <t>H 003832</t>
  </si>
  <si>
    <t>6212203776MC7225</t>
  </si>
  <si>
    <t>6212203776070524</t>
  </si>
  <si>
    <t>6212203776320522</t>
  </si>
  <si>
    <t>6212203776310522</t>
  </si>
  <si>
    <t>diklat Poktepel</t>
  </si>
  <si>
    <t>085230982036, 082333092638, 085784809572</t>
  </si>
  <si>
    <t>20150228</t>
  </si>
  <si>
    <t>DJAKA SANTOSO</t>
  </si>
  <si>
    <t>10 tahun 2 bulan 10 hari</t>
  </si>
  <si>
    <t>46 tahun 4 bulan 1 hari</t>
  </si>
  <si>
    <t>6200191429010521</t>
  </si>
  <si>
    <t>6200191429060521</t>
  </si>
  <si>
    <t>6200191429040521</t>
  </si>
  <si>
    <t>F 234063</t>
  </si>
  <si>
    <t>6200191429MC7224</t>
  </si>
  <si>
    <t>6200191429070516</t>
  </si>
  <si>
    <t>6200191429320516</t>
  </si>
  <si>
    <t>6200191429310516</t>
  </si>
  <si>
    <t>081339767224</t>
  </si>
  <si>
    <t>20240293</t>
  </si>
  <si>
    <t>ABIYYU IKBAR SRIWANDANA</t>
  </si>
  <si>
    <t>0 tahun 3 bulan 9 hari</t>
  </si>
  <si>
    <t>20 tahun 11 bulan 21 hari</t>
  </si>
  <si>
    <t>6212338829010523</t>
  </si>
  <si>
    <t>6212338829060523</t>
  </si>
  <si>
    <t>J 030669</t>
  </si>
  <si>
    <t>6212338829MC7225</t>
  </si>
  <si>
    <t>6212338829070524</t>
  </si>
  <si>
    <t>6212338829320524</t>
  </si>
  <si>
    <t>6212338829310523</t>
  </si>
  <si>
    <t>089605684039</t>
  </si>
  <si>
    <t>20240251</t>
  </si>
  <si>
    <t>BINTANG OKTAVIO PRAMESWARA</t>
  </si>
  <si>
    <t>0 tahun 10 bulan 9 hari</t>
  </si>
  <si>
    <t>21 tahun 8 bulan 28 hari</t>
  </si>
  <si>
    <t>6212370328010523</t>
  </si>
  <si>
    <t>6212370328060524</t>
  </si>
  <si>
    <t>J 013928</t>
  </si>
  <si>
    <t>6212370328MC2824</t>
  </si>
  <si>
    <t>6212370328070524</t>
  </si>
  <si>
    <t>6212370328310524</t>
  </si>
  <si>
    <t>082283924882, 081372670025</t>
  </si>
  <si>
    <t>20190390</t>
  </si>
  <si>
    <t>ROBERT SIMANJUNTAK</t>
  </si>
  <si>
    <t>1 tahun 11 bulan 20 hari</t>
  </si>
  <si>
    <t>53 tahun 11 bulan 3 hari</t>
  </si>
  <si>
    <t>6200031078N1021</t>
  </si>
  <si>
    <t>6200031078060121</t>
  </si>
  <si>
    <t>6200031078010121</t>
  </si>
  <si>
    <t>6200031078040121</t>
  </si>
  <si>
    <t>I 100939</t>
  </si>
  <si>
    <t>MEDICAL TREATMENT</t>
  </si>
  <si>
    <t>6200031078070221</t>
  </si>
  <si>
    <t>6200031078240221</t>
  </si>
  <si>
    <t>6200031078230221</t>
  </si>
  <si>
    <t>081265926625, 801265926675</t>
  </si>
  <si>
    <t>20160021</t>
  </si>
  <si>
    <t>FANDI SONDAK</t>
  </si>
  <si>
    <t>2 tahun 11 bulan 26 hari</t>
  </si>
  <si>
    <t>36 tahun 8 bulan 22 hari</t>
  </si>
  <si>
    <t>6201458263N10224</t>
  </si>
  <si>
    <t>6201458263060122</t>
  </si>
  <si>
    <t>6201458263011120</t>
  </si>
  <si>
    <t>6201458263040122</t>
  </si>
  <si>
    <t>J 068240</t>
  </si>
  <si>
    <t>6201458263MC6224</t>
  </si>
  <si>
    <t>6201458263070414</t>
  </si>
  <si>
    <t>6201458263310415</t>
  </si>
  <si>
    <t>6201458263240414</t>
  </si>
  <si>
    <t>6201458263230414</t>
  </si>
  <si>
    <t>081343839138</t>
  </si>
  <si>
    <t>20190387</t>
  </si>
  <si>
    <t>ABDULLAH RIZKI BARAKAHTU H.P</t>
  </si>
  <si>
    <t>3 tahun 3 bulan 16 hari</t>
  </si>
  <si>
    <t>25 tahun 9 bulan 28 hari</t>
  </si>
  <si>
    <t>6211839278N30521</t>
  </si>
  <si>
    <t>6211839278060523</t>
  </si>
  <si>
    <t>6211839278010523</t>
  </si>
  <si>
    <t>6211839278040521</t>
  </si>
  <si>
    <t>F 191034</t>
  </si>
  <si>
    <t>6211839278MC6224</t>
  </si>
  <si>
    <t>6211839278070518</t>
  </si>
  <si>
    <t>6211839278240521</t>
  </si>
  <si>
    <t>POLTEKPEL SBY</t>
  </si>
  <si>
    <t>085213942272</t>
  </si>
  <si>
    <t>20190394</t>
  </si>
  <si>
    <t>HADY GIDEON GINTING</t>
  </si>
  <si>
    <t>1 tahun 9 bulan 10 hari</t>
  </si>
  <si>
    <t>25 tahun 10 bulan 26 hari</t>
  </si>
  <si>
    <t>6211839239N30521</t>
  </si>
  <si>
    <t>6211839239060523</t>
  </si>
  <si>
    <t>6211839239010523</t>
  </si>
  <si>
    <t>6211839239040521</t>
  </si>
  <si>
    <t>F 190898</t>
  </si>
  <si>
    <t>6211839239MC7223</t>
  </si>
  <si>
    <t>6211839239070518</t>
  </si>
  <si>
    <t>6211839239310519</t>
  </si>
  <si>
    <t>6211839239240521</t>
  </si>
  <si>
    <t>081269890159, 081269890159</t>
  </si>
  <si>
    <t>20040361</t>
  </si>
  <si>
    <t>8 tahun 5 bulan 1 hari</t>
  </si>
  <si>
    <t>50 tahun 1 bulan 27 hari</t>
  </si>
  <si>
    <t>6200119566T20317</t>
  </si>
  <si>
    <t>6200119566060525</t>
  </si>
  <si>
    <t>6200119566010525</t>
  </si>
  <si>
    <t>6200119566040525</t>
  </si>
  <si>
    <t>I 094425</t>
  </si>
  <si>
    <t>6200119566MC9623</t>
  </si>
  <si>
    <t>6200119566070515</t>
  </si>
  <si>
    <t>6200119566240316</t>
  </si>
  <si>
    <t>081330785599, 081330785599</t>
  </si>
  <si>
    <t>20210240</t>
  </si>
  <si>
    <t>AGUS SUGIYANTO</t>
  </si>
  <si>
    <t>0 tahun 7 bulan 10 hari</t>
  </si>
  <si>
    <t>37 tahun 0 bulan 19 hari</t>
  </si>
  <si>
    <t>6200489197T20520</t>
  </si>
  <si>
    <t>6200489197060520</t>
  </si>
  <si>
    <t>6200489197010520</t>
  </si>
  <si>
    <t>6200489197040520</t>
  </si>
  <si>
    <t>I 094284</t>
  </si>
  <si>
    <t>6200489197MC7224</t>
  </si>
  <si>
    <t>6200489197071116</t>
  </si>
  <si>
    <t>6200489197240216</t>
  </si>
  <si>
    <t>081285176711</t>
  </si>
  <si>
    <t>20160203</t>
  </si>
  <si>
    <t>LEO SAPUTRA</t>
  </si>
  <si>
    <t>KM. HIJAU SEJUK</t>
  </si>
  <si>
    <t>2 tahun 1 bulan 10 hari</t>
  </si>
  <si>
    <t>0 tahun 5 bulan 8 hari</t>
  </si>
  <si>
    <t>30 tahun 0 bulan 15 hari</t>
  </si>
  <si>
    <t>6211422378S30323</t>
  </si>
  <si>
    <t>6211422378060321</t>
  </si>
  <si>
    <t>6211422378012523</t>
  </si>
  <si>
    <t>6211422378040323</t>
  </si>
  <si>
    <t>G 125973</t>
  </si>
  <si>
    <t>6211422378MC7224</t>
  </si>
  <si>
    <t>6211422378072514</t>
  </si>
  <si>
    <t>6211422378320315</t>
  </si>
  <si>
    <t>6211422378310315</t>
  </si>
  <si>
    <t>6211422378240318</t>
  </si>
  <si>
    <t>POLIMERIN SEMARANG</t>
  </si>
  <si>
    <t>02486457895, 085727591198</t>
  </si>
  <si>
    <t>20160186</t>
  </si>
  <si>
    <t>ANTON WIYONO</t>
  </si>
  <si>
    <t>0 tahun 5 bulan 1 hari</t>
  </si>
  <si>
    <t>32 tahun 8 bulan 0 hari</t>
  </si>
  <si>
    <t>6211447282S33823</t>
  </si>
  <si>
    <t>6211447282060520</t>
  </si>
  <si>
    <t>6211447282010519</t>
  </si>
  <si>
    <t>6211447282040523</t>
  </si>
  <si>
    <t>I  011110</t>
  </si>
  <si>
    <t>6211447282MC9624</t>
  </si>
  <si>
    <t>6211447282070515</t>
  </si>
  <si>
    <t>6211447282310518</t>
  </si>
  <si>
    <t>6211447282240518</t>
  </si>
  <si>
    <t>Pelayaran Hang Tuah</t>
  </si>
  <si>
    <t>082234387733</t>
  </si>
  <si>
    <t>20120781</t>
  </si>
  <si>
    <t>IRFANSYAH</t>
  </si>
  <si>
    <t>48 tahun 6 bulan 10 hari</t>
  </si>
  <si>
    <t>6200504570N40518</t>
  </si>
  <si>
    <t>6200504570060523</t>
  </si>
  <si>
    <t>6200504570010525</t>
  </si>
  <si>
    <t>6200504570040523</t>
  </si>
  <si>
    <t>K 008366</t>
  </si>
  <si>
    <t>6200504570MC7223</t>
  </si>
  <si>
    <t>6200504570070518</t>
  </si>
  <si>
    <t>6200504570310514</t>
  </si>
  <si>
    <t>6200504570240514</t>
  </si>
  <si>
    <t>6200504570230514</t>
  </si>
  <si>
    <t>SMP Putera</t>
  </si>
  <si>
    <t>081615456678</t>
  </si>
  <si>
    <t>20240391</t>
  </si>
  <si>
    <t>HAMMAM ATHO ILLAH  ( BS )</t>
  </si>
  <si>
    <t>20 tahun 11 bulan 8 hari</t>
  </si>
  <si>
    <t>6212232231N40524</t>
  </si>
  <si>
    <t>6212232231060522</t>
  </si>
  <si>
    <t>6212232231010522</t>
  </si>
  <si>
    <t>6212232231047424</t>
  </si>
  <si>
    <t>J 033836</t>
  </si>
  <si>
    <t>6212232231MC9624</t>
  </si>
  <si>
    <t>6212232231070222</t>
  </si>
  <si>
    <t>6212232231310522</t>
  </si>
  <si>
    <t>6212232231235324</t>
  </si>
  <si>
    <t>SMK BAKTI SAMUDRA</t>
  </si>
  <si>
    <t>089601896861</t>
  </si>
  <si>
    <t>20240381</t>
  </si>
  <si>
    <t>M. GILANG SUKMA BAHTIAR ( BS )</t>
  </si>
  <si>
    <t>26 tahun 1 bulan 1 hari</t>
  </si>
  <si>
    <t>6211834421N40521</t>
  </si>
  <si>
    <t>6211834421060523</t>
  </si>
  <si>
    <t>6211834421010523</t>
  </si>
  <si>
    <t>6211834421040521</t>
  </si>
  <si>
    <t>F 180055</t>
  </si>
  <si>
    <t>6211834421MC6424</t>
  </si>
  <si>
    <t>6211834421070519</t>
  </si>
  <si>
    <t>6211834421310520</t>
  </si>
  <si>
    <t>6211834421230521</t>
  </si>
  <si>
    <t>SPM Bakti Samudera</t>
  </si>
  <si>
    <t>085856543097, 082332972106, 085815223697</t>
  </si>
  <si>
    <t>20240399</t>
  </si>
  <si>
    <t>MUHAMMAD NURUL AZMI</t>
  </si>
  <si>
    <t>24 tahun 3 bulan 9 hari</t>
  </si>
  <si>
    <t>6211927254N40524</t>
  </si>
  <si>
    <t>6211927254060324</t>
  </si>
  <si>
    <t>6211927254010324</t>
  </si>
  <si>
    <t>6211927254040523</t>
  </si>
  <si>
    <t>F 308995</t>
  </si>
  <si>
    <t>6211927254MC8923</t>
  </si>
  <si>
    <t>6211927254070320</t>
  </si>
  <si>
    <t>6211927254310319</t>
  </si>
  <si>
    <t>6211927254230524</t>
  </si>
  <si>
    <t>SMK BS</t>
  </si>
  <si>
    <t>08573531995, 082009629167, 085776586246</t>
  </si>
  <si>
    <t>20080286</t>
  </si>
  <si>
    <t>NGGADI</t>
  </si>
  <si>
    <t>13 tahun 6 bulan 9 hari</t>
  </si>
  <si>
    <t>48 tahun 4 bulan 24 hari</t>
  </si>
  <si>
    <t>6200318329420222</t>
  </si>
  <si>
    <t>6200318329061121</t>
  </si>
  <si>
    <t>6200318329011121</t>
  </si>
  <si>
    <t>6200318329041121</t>
  </si>
  <si>
    <t>I 114063</t>
  </si>
  <si>
    <t>6200318329071116</t>
  </si>
  <si>
    <t>6200318329320215</t>
  </si>
  <si>
    <t>6200318329310215</t>
  </si>
  <si>
    <t>082160800162</t>
  </si>
  <si>
    <t>20230106</t>
  </si>
  <si>
    <t>BUDI WARDOYO</t>
  </si>
  <si>
    <t>2 tahun 2 bulan 27 hari</t>
  </si>
  <si>
    <t>41 tahun 4 bulan 16 hari</t>
  </si>
  <si>
    <t>6200565136S50520</t>
  </si>
  <si>
    <t>6200565136060525</t>
  </si>
  <si>
    <t>6200565136010525</t>
  </si>
  <si>
    <t>6200565136040525</t>
  </si>
  <si>
    <t>G 126915</t>
  </si>
  <si>
    <t>6200565136MC7225</t>
  </si>
  <si>
    <t>6200565136070520</t>
  </si>
  <si>
    <t>6200565136310514</t>
  </si>
  <si>
    <t>6200565136240523</t>
  </si>
  <si>
    <t>SMAM 1 Pringsewu</t>
  </si>
  <si>
    <t>082245039984</t>
  </si>
  <si>
    <t>20240400</t>
  </si>
  <si>
    <t>HASRIN</t>
  </si>
  <si>
    <t>26 tahun 0 bulan 25 hari</t>
  </si>
  <si>
    <t>6211927623T55324</t>
  </si>
  <si>
    <t>6211927623060124</t>
  </si>
  <si>
    <t>6211927623010124</t>
  </si>
  <si>
    <t>6211927623045322</t>
  </si>
  <si>
    <t>F 251924</t>
  </si>
  <si>
    <t>6211927623MC10224</t>
  </si>
  <si>
    <t>6211927623070119</t>
  </si>
  <si>
    <t>0821243648945</t>
  </si>
  <si>
    <t>20240392</t>
  </si>
  <si>
    <t>KRISNA MUKTI STIABUDI   ( BS )</t>
  </si>
  <si>
    <t>21 tahun 6 bulan 8 hari</t>
  </si>
  <si>
    <t>6212139773T40524</t>
  </si>
  <si>
    <t>6212139773060524</t>
  </si>
  <si>
    <t>6212139773010521</t>
  </si>
  <si>
    <t>6212139773040524</t>
  </si>
  <si>
    <t>J 073695</t>
  </si>
  <si>
    <t>6212139773MC8924</t>
  </si>
  <si>
    <t>6212139773070524</t>
  </si>
  <si>
    <t>6212139773310524</t>
  </si>
  <si>
    <t>6212139773245324</t>
  </si>
  <si>
    <t>SMK BHAKTI SAMUSDRA</t>
  </si>
  <si>
    <t>083155486781</t>
  </si>
  <si>
    <t>20240262</t>
  </si>
  <si>
    <t>REDMOND MICHELE YIDO R</t>
  </si>
  <si>
    <t>KM. KAPPA</t>
  </si>
  <si>
    <t>0 tahun 10 bulan 2 hari</t>
  </si>
  <si>
    <t>39 tahun 9 bulan 9 hari</t>
  </si>
  <si>
    <t>6211737205010623</t>
  </si>
  <si>
    <t>6211737205060524</t>
  </si>
  <si>
    <t>J 057021</t>
  </si>
  <si>
    <t>6211737205MC7224</t>
  </si>
  <si>
    <t>SMK BAKUM</t>
  </si>
  <si>
    <t>081253476886, 081256111956, 087874352477</t>
  </si>
  <si>
    <t>20250070</t>
  </si>
  <si>
    <t>LUKY SATRIYO WIBOWO</t>
  </si>
  <si>
    <t>0 tahun 3 bulan 3 hari</t>
  </si>
  <si>
    <t>21 tahun 9 bulan 6 hari</t>
  </si>
  <si>
    <t>6212021113010324</t>
  </si>
  <si>
    <t>6212021113060324</t>
  </si>
  <si>
    <t>G 031231</t>
  </si>
  <si>
    <t>6212021113MC3125</t>
  </si>
  <si>
    <t>6212021113070321</t>
  </si>
  <si>
    <t>6212021113320324</t>
  </si>
  <si>
    <t>6212021113310520</t>
  </si>
  <si>
    <t>Akpelni Semarang</t>
  </si>
  <si>
    <t>082314464303</t>
  </si>
  <si>
    <t>20121009</t>
  </si>
  <si>
    <t>DEMAR MANURUNG</t>
  </si>
  <si>
    <t>51 tahun 11 bulan 29 hari</t>
  </si>
  <si>
    <t>6200079781N10216</t>
  </si>
  <si>
    <t>6200079781060116</t>
  </si>
  <si>
    <t>6200079781010116</t>
  </si>
  <si>
    <t>6200079781040116</t>
  </si>
  <si>
    <t>K 018282</t>
  </si>
  <si>
    <t>6200079781</t>
  </si>
  <si>
    <t>6200079781070110</t>
  </si>
  <si>
    <t>6200079781240211</t>
  </si>
  <si>
    <t>081398272465, 087780905275</t>
  </si>
  <si>
    <t>20130730</t>
  </si>
  <si>
    <t>ALI FIRDOS</t>
  </si>
  <si>
    <t>4 tahun 1 bulan 12 hari</t>
  </si>
  <si>
    <t>0 tahun 8 bulan 4 hari</t>
  </si>
  <si>
    <t>55 tahun 11 bulan 3 hari</t>
  </si>
  <si>
    <t>6200003882N20214</t>
  </si>
  <si>
    <t>6200003882060325</t>
  </si>
  <si>
    <t>6200003882010524</t>
  </si>
  <si>
    <t>6200003882040325</t>
  </si>
  <si>
    <t>F 200105</t>
  </si>
  <si>
    <t>6200003882MC9625</t>
  </si>
  <si>
    <t>6200003882070314</t>
  </si>
  <si>
    <t>6200003882320514</t>
  </si>
  <si>
    <t>6200003882310514</t>
  </si>
  <si>
    <t>6200003882240314</t>
  </si>
  <si>
    <t>6200003882230514</t>
  </si>
  <si>
    <t>Hangtuah Surabaya</t>
  </si>
  <si>
    <t>085730171616</t>
  </si>
  <si>
    <t>20180422</t>
  </si>
  <si>
    <t>ZICO</t>
  </si>
  <si>
    <t>3 tahun 0 bulan 5 hari</t>
  </si>
  <si>
    <t>0 tahun 7 bulan 4 hari</t>
  </si>
  <si>
    <t>43 tahun 0 bulan 28 hari</t>
  </si>
  <si>
    <t>6200134916M30215</t>
  </si>
  <si>
    <t>6200134916060723</t>
  </si>
  <si>
    <t>6200134916010723</t>
  </si>
  <si>
    <t>6200134916040723</t>
  </si>
  <si>
    <t>G 022103</t>
  </si>
  <si>
    <t>6200134916MC6224</t>
  </si>
  <si>
    <t>6200134916071118</t>
  </si>
  <si>
    <t>6200134916240215</t>
  </si>
  <si>
    <t>6200134916230222</t>
  </si>
  <si>
    <t>SMKP Lusiana</t>
  </si>
  <si>
    <t>082310400533</t>
  </si>
  <si>
    <t>20200362</t>
  </si>
  <si>
    <t>REZA BELA</t>
  </si>
  <si>
    <t>0 tahun 8 bulan 27 hari</t>
  </si>
  <si>
    <t>28 tahun 7 bulan 14 hari</t>
  </si>
  <si>
    <t>6211584912N30519</t>
  </si>
  <si>
    <t>6211584912060524</t>
  </si>
  <si>
    <t>6211584912010521</t>
  </si>
  <si>
    <t>6211584912040524</t>
  </si>
  <si>
    <t>J 033916</t>
  </si>
  <si>
    <t>6211584912MC7224</t>
  </si>
  <si>
    <t>6211584912070517</t>
  </si>
  <si>
    <t>6211584912310517</t>
  </si>
  <si>
    <t>6211584912240519</t>
  </si>
  <si>
    <t>6211584912230519</t>
  </si>
  <si>
    <t>POKTEPEL</t>
  </si>
  <si>
    <t>085156079997</t>
  </si>
  <si>
    <t>20070443</t>
  </si>
  <si>
    <t>MURSITO</t>
  </si>
  <si>
    <t>6 tahun 7 bulan 17 hari</t>
  </si>
  <si>
    <t>0 tahun 7 bulan 18 hari</t>
  </si>
  <si>
    <t>49 tahun 2 bulan 20 hari</t>
  </si>
  <si>
    <t>6200089818T10216</t>
  </si>
  <si>
    <t>6200089818060320</t>
  </si>
  <si>
    <t>6200089818010320</t>
  </si>
  <si>
    <t>6200089818040320</t>
  </si>
  <si>
    <t>F 284182</t>
  </si>
  <si>
    <t>6200089818MC6224</t>
  </si>
  <si>
    <t>6200089818070315</t>
  </si>
  <si>
    <t>6200089818240315</t>
  </si>
  <si>
    <t>08121791323, 08121791323</t>
  </si>
  <si>
    <t>20160261</t>
  </si>
  <si>
    <t>MUNDHOFIR</t>
  </si>
  <si>
    <t>57 tahun 11 bulan 18 hari</t>
  </si>
  <si>
    <t>6200106251S30217</t>
  </si>
  <si>
    <t>6200106251060322</t>
  </si>
  <si>
    <t>6200106251010321</t>
  </si>
  <si>
    <t>6200106251040322</t>
  </si>
  <si>
    <t>F 245836</t>
  </si>
  <si>
    <t>6200106251MC9624</t>
  </si>
  <si>
    <t>6200106251070316</t>
  </si>
  <si>
    <t>6200106251240323</t>
  </si>
  <si>
    <t>BP3IP JAKARTA</t>
  </si>
  <si>
    <t>082134816262</t>
  </si>
  <si>
    <t>20130781</t>
  </si>
  <si>
    <t>LASMIRAN</t>
  </si>
  <si>
    <t>46 tahun 3 bulan 24 hari</t>
  </si>
  <si>
    <t>6201481436T30517</t>
  </si>
  <si>
    <t>6201481436060321</t>
  </si>
  <si>
    <t>6201481436010321</t>
  </si>
  <si>
    <t>6201481436040321</t>
  </si>
  <si>
    <t>F 163237</t>
  </si>
  <si>
    <t>6201481436MC6224</t>
  </si>
  <si>
    <t>6201481436070316</t>
  </si>
  <si>
    <t>6201481436310517</t>
  </si>
  <si>
    <t>6201481436240517</t>
  </si>
  <si>
    <t>SMK Surabaya</t>
  </si>
  <si>
    <t>082134673570, 087846890979</t>
  </si>
  <si>
    <t>20180406</t>
  </si>
  <si>
    <t>ANGGA NOVELLA NURANTIKA</t>
  </si>
  <si>
    <t>0 tahun 1 bulan 3 hari</t>
  </si>
  <si>
    <t>27 tahun 7 bulan 4 hari</t>
  </si>
  <si>
    <t>6211754710S35323</t>
  </si>
  <si>
    <t>6211754710060323</t>
  </si>
  <si>
    <t>6211754710010322</t>
  </si>
  <si>
    <t>6211754710040322</t>
  </si>
  <si>
    <t>L 017521</t>
  </si>
  <si>
    <t>6211754710MC3125</t>
  </si>
  <si>
    <t>6211754710070318</t>
  </si>
  <si>
    <t>6211754710320318</t>
  </si>
  <si>
    <t>6211754710310323</t>
  </si>
  <si>
    <t>08882436408, 085225647997</t>
  </si>
  <si>
    <t>20170570</t>
  </si>
  <si>
    <t>RUSTAM AFANDI NASUTION</t>
  </si>
  <si>
    <t>7 tahun 6 bulan 29 hari</t>
  </si>
  <si>
    <t>38 tahun 7 bulan 2 hari</t>
  </si>
  <si>
    <t>6201307683M50217</t>
  </si>
  <si>
    <t>6201307683060121</t>
  </si>
  <si>
    <t>6201307683010120</t>
  </si>
  <si>
    <t>6201307683040121</t>
  </si>
  <si>
    <t>F 288359</t>
  </si>
  <si>
    <t>6201307683MC7223</t>
  </si>
  <si>
    <t>6201307683070222</t>
  </si>
  <si>
    <t>6201307683320214</t>
  </si>
  <si>
    <t>6201307683310214</t>
  </si>
  <si>
    <t>6201307683240214</t>
  </si>
  <si>
    <t>082367353666, 081210242323, 081210242323</t>
  </si>
  <si>
    <t>20250031</t>
  </si>
  <si>
    <t>GENTA TARUNA ADITYA</t>
  </si>
  <si>
    <t>0 tahun 4 bulan 17 hari</t>
  </si>
  <si>
    <t>6211711592N40324</t>
  </si>
  <si>
    <t>6211711592060323</t>
  </si>
  <si>
    <t>6211711592010322</t>
  </si>
  <si>
    <t>6211711592040521</t>
  </si>
  <si>
    <t>F 221756</t>
  </si>
  <si>
    <t>6211711592070317</t>
  </si>
  <si>
    <t>6211711592310317</t>
  </si>
  <si>
    <t>6211711592230523</t>
  </si>
  <si>
    <t>SMK BHAKTI SAMUDERA</t>
  </si>
  <si>
    <t>085815202250</t>
  </si>
  <si>
    <t>20230012</t>
  </si>
  <si>
    <t>GILANG SATRYA NANGGALA</t>
  </si>
  <si>
    <t>KM. ORIENTAL JADE</t>
  </si>
  <si>
    <t>24 tahun 0 bulan 9 hari</t>
  </si>
  <si>
    <t>6212210637N30524</t>
  </si>
  <si>
    <t>6212210637060522</t>
  </si>
  <si>
    <t>6212210637010522</t>
  </si>
  <si>
    <t>H 092679</t>
  </si>
  <si>
    <t>6212210637MC9625</t>
  </si>
  <si>
    <t>6212210637070522</t>
  </si>
  <si>
    <t>6212210637310522</t>
  </si>
  <si>
    <t>6212210637240524</t>
  </si>
  <si>
    <t>6212210637230524</t>
  </si>
  <si>
    <t>089671125496</t>
  </si>
  <si>
    <t>20250009</t>
  </si>
  <si>
    <t>RIYAN PRANA YUDHA</t>
  </si>
  <si>
    <t>0 tahun 5 bulan 13 hari</t>
  </si>
  <si>
    <t>22 tahun 11 bulan 27 hari</t>
  </si>
  <si>
    <t>6211903315340523</t>
  </si>
  <si>
    <t>6211903315060323</t>
  </si>
  <si>
    <t>6211903315010323</t>
  </si>
  <si>
    <t>6211903315040323</t>
  </si>
  <si>
    <t>F 191747</t>
  </si>
  <si>
    <t>6211903315340523MC10</t>
  </si>
  <si>
    <t>6211903315070323</t>
  </si>
  <si>
    <t>6211903315320522</t>
  </si>
  <si>
    <t>6211903315312819</t>
  </si>
  <si>
    <t>SMKN I Glagah</t>
  </si>
  <si>
    <t>085233480677, 085330856590</t>
  </si>
  <si>
    <t>20220335</t>
  </si>
  <si>
    <t>RAIMUNDUS RISA ARNESTANTA</t>
  </si>
  <si>
    <t>25 tahun 9 bulan 12 hari</t>
  </si>
  <si>
    <t>ETO</t>
  </si>
  <si>
    <t>6212255349E10525</t>
  </si>
  <si>
    <t>6212255349060524</t>
  </si>
  <si>
    <t>6212255349010522</t>
  </si>
  <si>
    <t>6212255349040524</t>
  </si>
  <si>
    <t>H 092973</t>
  </si>
  <si>
    <t>6212255349MC7224</t>
  </si>
  <si>
    <t>POKTEPEL SURABAYA</t>
  </si>
  <si>
    <t>085847482096</t>
  </si>
  <si>
    <t>20180024</t>
  </si>
  <si>
    <t>EDI HARIANTO</t>
  </si>
  <si>
    <t>59 tahun 1 bulan 21 hari</t>
  </si>
  <si>
    <t>6201003108422423</t>
  </si>
  <si>
    <t>6201003108062425</t>
  </si>
  <si>
    <t>6201003108012425</t>
  </si>
  <si>
    <t>6201003108040121</t>
  </si>
  <si>
    <t>F222072</t>
  </si>
  <si>
    <t>6201003108MC7223</t>
  </si>
  <si>
    <t>6201003108320214</t>
  </si>
  <si>
    <t>081360649490, 081360649490</t>
  </si>
  <si>
    <t>20240131</t>
  </si>
  <si>
    <t>ADE ANWAR</t>
  </si>
  <si>
    <t>1 tahun 1 bulan 5 hari</t>
  </si>
  <si>
    <t>30 tahun 5 bulan 8 hari</t>
  </si>
  <si>
    <t>6211548533T50222</t>
  </si>
  <si>
    <t>6211548533060721</t>
  </si>
  <si>
    <t>6211548533010720</t>
  </si>
  <si>
    <t>6211548533040121</t>
  </si>
  <si>
    <t>H 033881</t>
  </si>
  <si>
    <t>6211548533MC0123</t>
  </si>
  <si>
    <t>6211548533070221</t>
  </si>
  <si>
    <t>6211548533320221</t>
  </si>
  <si>
    <t>6211548533</t>
  </si>
  <si>
    <t>6211548533420222</t>
  </si>
  <si>
    <t>SMA Subang</t>
  </si>
  <si>
    <t>087796596849</t>
  </si>
  <si>
    <t>20250058</t>
  </si>
  <si>
    <t>ARYA ADI PUTRA</t>
  </si>
  <si>
    <t>0 tahun 3 bulan 17 hari</t>
  </si>
  <si>
    <t>20 tahun 6 bulan 13 hari</t>
  </si>
  <si>
    <t>6212253971420524</t>
  </si>
  <si>
    <t>6212253971060522</t>
  </si>
  <si>
    <t>6212253971010522</t>
  </si>
  <si>
    <t>6212253971040524</t>
  </si>
  <si>
    <t>H 093474</t>
  </si>
  <si>
    <t>6212253971MC9624</t>
  </si>
  <si>
    <t>6212253971070524</t>
  </si>
  <si>
    <t>6212253971320522</t>
  </si>
  <si>
    <t>6212253971310522</t>
  </si>
  <si>
    <t>SMKN 01</t>
  </si>
  <si>
    <t>085233718410, 082135458793, 081803790312</t>
  </si>
  <si>
    <t>20250108</t>
  </si>
  <si>
    <t>KHAIRIL BAYU AJI</t>
  </si>
  <si>
    <t>24 tahun 9 bulan 3 hari</t>
  </si>
  <si>
    <t>6212240130350523</t>
  </si>
  <si>
    <t>6212240130060523</t>
  </si>
  <si>
    <t>6212240130010522</t>
  </si>
  <si>
    <t>I 020249</t>
  </si>
  <si>
    <t>6212240130MC8923</t>
  </si>
  <si>
    <t>6212240130070523</t>
  </si>
  <si>
    <t>6212240130320523</t>
  </si>
  <si>
    <t>6212240130310523</t>
  </si>
  <si>
    <t>081230454126</t>
  </si>
  <si>
    <t>20220265</t>
  </si>
  <si>
    <t>BAGUS PANUNTUNG</t>
  </si>
  <si>
    <t>2 tahun 8 bulan 27 hari</t>
  </si>
  <si>
    <t>6212225943010322</t>
  </si>
  <si>
    <t>H 056107</t>
  </si>
  <si>
    <t>6212225943MC6224</t>
  </si>
  <si>
    <t>SMK SUADAYA</t>
  </si>
  <si>
    <t>082134694644, 085866451706</t>
  </si>
  <si>
    <t>20240397</t>
  </si>
  <si>
    <t>MUH. FAJAR</t>
  </si>
  <si>
    <t>0 tahun 6 bulan 10 hari</t>
  </si>
  <si>
    <t>23 tahun 3 bulan 1 hari</t>
  </si>
  <si>
    <t>6212347916010423</t>
  </si>
  <si>
    <t>6212347916060424</t>
  </si>
  <si>
    <t>J 007183</t>
  </si>
  <si>
    <t>6212347916MC5424</t>
  </si>
  <si>
    <t>6212347916070424</t>
  </si>
  <si>
    <t>6212347916320424</t>
  </si>
  <si>
    <t>6212347916310424</t>
  </si>
  <si>
    <t>PIP Makassar</t>
  </si>
  <si>
    <t>085236418827</t>
  </si>
  <si>
    <t>20240180</t>
  </si>
  <si>
    <t>ABDILLAH</t>
  </si>
  <si>
    <t>0 tahun 11 bulan 24 hari</t>
  </si>
  <si>
    <t>22 tahun 8 bulan 22 hari</t>
  </si>
  <si>
    <t>6212304728010623</t>
  </si>
  <si>
    <t>6212304728060623</t>
  </si>
  <si>
    <t>G 132339</t>
  </si>
  <si>
    <t>6212304728MC6524</t>
  </si>
  <si>
    <t>6212304728070623</t>
  </si>
  <si>
    <t>Poltekpel Barombong</t>
  </si>
  <si>
    <t>082335569512</t>
  </si>
  <si>
    <t>20220139</t>
  </si>
  <si>
    <t>MEIZERIKO PATTIPEILOHY</t>
  </si>
  <si>
    <t>K</t>
  </si>
  <si>
    <t>2 tahun 1 bulan 14 hari</t>
  </si>
  <si>
    <t>57 tahun 1 bulan 15 hari</t>
  </si>
  <si>
    <t>6200085686N10120</t>
  </si>
  <si>
    <t>6200085686060120</t>
  </si>
  <si>
    <t>6200085686010120</t>
  </si>
  <si>
    <t>6200085686040121</t>
  </si>
  <si>
    <t>F 010029</t>
  </si>
  <si>
    <t>6200085686MC6225</t>
  </si>
  <si>
    <t>6200085686070215</t>
  </si>
  <si>
    <t>6200085686240716</t>
  </si>
  <si>
    <t>6200085686230216</t>
  </si>
  <si>
    <t>STIP JAKARTA</t>
  </si>
  <si>
    <t>087789311225, 0813882998590</t>
  </si>
  <si>
    <t>20160111</t>
  </si>
  <si>
    <t>PANGURIPAN GAJA MADA SITANGGAN</t>
  </si>
  <si>
    <t>9 tahun 4 bulan 9 hari</t>
  </si>
  <si>
    <t>0 tahun 4 bulan 10 hari</t>
  </si>
  <si>
    <t>32 tahun 9 bulan 4 hari</t>
  </si>
  <si>
    <t>6201407512N20225</t>
  </si>
  <si>
    <t>6201407512060122</t>
  </si>
  <si>
    <t>6201407512010521</t>
  </si>
  <si>
    <t>6201407512040120</t>
  </si>
  <si>
    <t>F 151129</t>
  </si>
  <si>
    <t>6201407512MC1823</t>
  </si>
  <si>
    <t>6201407512070117</t>
  </si>
  <si>
    <t>6201407512310116</t>
  </si>
  <si>
    <t>6201407512240215</t>
  </si>
  <si>
    <t>6201407512230215</t>
  </si>
  <si>
    <t>0214711091, 082334341117, 082226058992</t>
  </si>
  <si>
    <t>20180551</t>
  </si>
  <si>
    <t>GUNTUR CAESAR DEWANTORO</t>
  </si>
  <si>
    <t>3 tahun 11 bulan 9 hari</t>
  </si>
  <si>
    <t>0 tahun 7 bulan 24 hari</t>
  </si>
  <si>
    <t>28 tahun 0 bulan 23 hari</t>
  </si>
  <si>
    <t>6211594367N30321</t>
  </si>
  <si>
    <t>6211594367060321</t>
  </si>
  <si>
    <t>6211594367012521</t>
  </si>
  <si>
    <t>6211594367040324</t>
  </si>
  <si>
    <t>F 120208</t>
  </si>
  <si>
    <t>6211594367MC9624</t>
  </si>
  <si>
    <t>6211594367072516</t>
  </si>
  <si>
    <t>6211594367310320</t>
  </si>
  <si>
    <t>6211594367240323</t>
  </si>
  <si>
    <t>6211594367234020</t>
  </si>
  <si>
    <t>082220220618</t>
  </si>
  <si>
    <t>20150671</t>
  </si>
  <si>
    <t>SUGIONO</t>
  </si>
  <si>
    <t>30 tahun 7 bulan 23 hari</t>
  </si>
  <si>
    <t>6211407687M30519</t>
  </si>
  <si>
    <t>6211407687060524</t>
  </si>
  <si>
    <t>6211407687010524</t>
  </si>
  <si>
    <t>6211407687010324</t>
  </si>
  <si>
    <t>G 085841</t>
  </si>
  <si>
    <t>6211407687070514</t>
  </si>
  <si>
    <t>6211407687245223</t>
  </si>
  <si>
    <t>6211407687235223</t>
  </si>
  <si>
    <t>082141691767</t>
  </si>
  <si>
    <t>20080530</t>
  </si>
  <si>
    <t>YUSNAIDI</t>
  </si>
  <si>
    <t>45 tahun 9 bulan 15 hari</t>
  </si>
  <si>
    <t>6200151145T10325</t>
  </si>
  <si>
    <t>6200151145060120</t>
  </si>
  <si>
    <t>6200151145010120</t>
  </si>
  <si>
    <t>6200151145040120</t>
  </si>
  <si>
    <t>F 265528</t>
  </si>
  <si>
    <t>6200151145MC7225</t>
  </si>
  <si>
    <t>6200151145070120</t>
  </si>
  <si>
    <t>6200151145240115</t>
  </si>
  <si>
    <t>081264205617</t>
  </si>
  <si>
    <t>20110635</t>
  </si>
  <si>
    <t>TEMAZIDUHU GIAWA</t>
  </si>
  <si>
    <t>7 tahun 11 bulan 17 hari</t>
  </si>
  <si>
    <t>40 tahun 7 bulan 6 hari</t>
  </si>
  <si>
    <t>6200365104T20523</t>
  </si>
  <si>
    <t>6200365104061122</t>
  </si>
  <si>
    <t>6200365104012521</t>
  </si>
  <si>
    <t>6200365104042521</t>
  </si>
  <si>
    <t>I 037239</t>
  </si>
  <si>
    <t>6200365104MC9624</t>
  </si>
  <si>
    <t>6200365104072517</t>
  </si>
  <si>
    <t>6200365104310515</t>
  </si>
  <si>
    <t>6200365104240522</t>
  </si>
  <si>
    <t>085227229548, 087728470217</t>
  </si>
  <si>
    <t>20160371</t>
  </si>
  <si>
    <t>RAHMAT RIYADI</t>
  </si>
  <si>
    <t>29 tahun 0 bulan 12 hari</t>
  </si>
  <si>
    <t>6211553699T3051</t>
  </si>
  <si>
    <t>6211553699060520</t>
  </si>
  <si>
    <t>6211553699010520</t>
  </si>
  <si>
    <t>6211553699040523</t>
  </si>
  <si>
    <t>G 021136</t>
  </si>
  <si>
    <t>6211553699MC7223</t>
  </si>
  <si>
    <t>6211553699070516</t>
  </si>
  <si>
    <t>6211553699310516</t>
  </si>
  <si>
    <t>6211553699240518</t>
  </si>
  <si>
    <t>081282232601, 081282232601</t>
  </si>
  <si>
    <t>20200313</t>
  </si>
  <si>
    <t>AGUNG SETIAWAN</t>
  </si>
  <si>
    <t>1 tahun 11 bulan 10 hari</t>
  </si>
  <si>
    <t>26 tahun 5 bulan 1 hari</t>
  </si>
  <si>
    <t>6211938271T30323</t>
  </si>
  <si>
    <t>6211938271060324</t>
  </si>
  <si>
    <t>6211938271010324</t>
  </si>
  <si>
    <t>6211938271040323</t>
  </si>
  <si>
    <t>G 012339</t>
  </si>
  <si>
    <t>6211938271MC6224</t>
  </si>
  <si>
    <t>6211938271070319</t>
  </si>
  <si>
    <t>6211938271320319</t>
  </si>
  <si>
    <t>6211938271310319</t>
  </si>
  <si>
    <t>6211938271240322</t>
  </si>
  <si>
    <t>085292835297</t>
  </si>
  <si>
    <t>20180027</t>
  </si>
  <si>
    <t>MOHAMMAD MUCHLIS</t>
  </si>
  <si>
    <t>7 tahun 5 bulan 19 hari</t>
  </si>
  <si>
    <t>41 tahun 9 bulan 2 hari</t>
  </si>
  <si>
    <t>6201585791340517</t>
  </si>
  <si>
    <t>6201585791060522</t>
  </si>
  <si>
    <t>6201585791010522</t>
  </si>
  <si>
    <t>6201585791040522</t>
  </si>
  <si>
    <t>J 089801</t>
  </si>
  <si>
    <t>6201585791MC7223</t>
  </si>
  <si>
    <t>6201585791070517</t>
  </si>
  <si>
    <t>6201585791320517</t>
  </si>
  <si>
    <t>6201585791310517</t>
  </si>
  <si>
    <t>082139127920, 082140677750, 082338347177</t>
  </si>
  <si>
    <t>20240038</t>
  </si>
  <si>
    <t>AINUN NAZIB</t>
  </si>
  <si>
    <t>1 tahun 4 bulan 23 hari</t>
  </si>
  <si>
    <t>0 tahun 2 bulan 15 hari</t>
  </si>
  <si>
    <t>26 tahun 10 bulan 1 hari</t>
  </si>
  <si>
    <t>6211849736340523</t>
  </si>
  <si>
    <t>6211849736060523</t>
  </si>
  <si>
    <t>6211849736010523</t>
  </si>
  <si>
    <t>6211849736040521</t>
  </si>
  <si>
    <t>F 200807</t>
  </si>
  <si>
    <t>6211849736MC7224</t>
  </si>
  <si>
    <t>6211849736070524</t>
  </si>
  <si>
    <t>6211849736320518</t>
  </si>
  <si>
    <t>6211849736310518</t>
  </si>
  <si>
    <t>SMA BANGKALAN</t>
  </si>
  <si>
    <t>62895401558905, 62895401558905, 62895401558905, 62895401558905</t>
  </si>
  <si>
    <t>20250097</t>
  </si>
  <si>
    <t>MUHAMMAD SAID KHUMAEDI ( WK )</t>
  </si>
  <si>
    <t>22 tahun 3 bulan 29 hari</t>
  </si>
  <si>
    <t>6212231363N40324</t>
  </si>
  <si>
    <t>6212231363060323</t>
  </si>
  <si>
    <t>6212231363010322</t>
  </si>
  <si>
    <t>6212231363040324</t>
  </si>
  <si>
    <t>I 008201</t>
  </si>
  <si>
    <t>6212231363MC3125</t>
  </si>
  <si>
    <t>6212231363070322</t>
  </si>
  <si>
    <t>6212231363310322</t>
  </si>
  <si>
    <t>6212231363240324</t>
  </si>
  <si>
    <t>6212231363237524</t>
  </si>
  <si>
    <t>SMK WISUDA KARYA</t>
  </si>
  <si>
    <t>088980220525, 087814452662, 085641871703</t>
  </si>
  <si>
    <t>20230439</t>
  </si>
  <si>
    <t>REZA DWI RESPATI</t>
  </si>
  <si>
    <t>1 tahun 6 bulan 9 hari</t>
  </si>
  <si>
    <t>0 tahun 11 bulan 16 hari</t>
  </si>
  <si>
    <t>27 tahun 1 bulan 29 hari</t>
  </si>
  <si>
    <t>6211611068N52423</t>
  </si>
  <si>
    <t>6211611068060723</t>
  </si>
  <si>
    <t>6211611068010723</t>
  </si>
  <si>
    <t>6211611068040723</t>
  </si>
  <si>
    <t>I 055839</t>
  </si>
  <si>
    <t>6211611068MC7823</t>
  </si>
  <si>
    <t>6211611068070718</t>
  </si>
  <si>
    <t>6211611068320718</t>
  </si>
  <si>
    <t>6211611068310718</t>
  </si>
  <si>
    <t>62116110683440621</t>
  </si>
  <si>
    <t>SMK Pelayaran Batam</t>
  </si>
  <si>
    <t>082121414449</t>
  </si>
  <si>
    <t>20150344</t>
  </si>
  <si>
    <t>RUDIANTO</t>
  </si>
  <si>
    <t>10 tahun 0 bulan 9 hari</t>
  </si>
  <si>
    <t>47 tahun 7 bulan 0 hari</t>
  </si>
  <si>
    <t>6200142489420716</t>
  </si>
  <si>
    <t>6200142489060724</t>
  </si>
  <si>
    <t>6200142489010725</t>
  </si>
  <si>
    <t>6200142489040320</t>
  </si>
  <si>
    <t>I 054637</t>
  </si>
  <si>
    <t>6200142489MC6223</t>
  </si>
  <si>
    <t>6200142489070123</t>
  </si>
  <si>
    <t>6200142489320714</t>
  </si>
  <si>
    <t>6200142489310714</t>
  </si>
  <si>
    <t>081253513345, 081234603100</t>
  </si>
  <si>
    <t>20220066</t>
  </si>
  <si>
    <t>BAGUS TRIANSYAH</t>
  </si>
  <si>
    <t>3 tahun 2 bulan 23 hari</t>
  </si>
  <si>
    <t>26 tahun 10 bulan 14 hari</t>
  </si>
  <si>
    <t>6211751667T40520</t>
  </si>
  <si>
    <t>6211751667060523</t>
  </si>
  <si>
    <t>6211751667010322</t>
  </si>
  <si>
    <t>6211751667040521</t>
  </si>
  <si>
    <t>J 089883</t>
  </si>
  <si>
    <t>6211751667MC8923</t>
  </si>
  <si>
    <t>6211751667070518</t>
  </si>
  <si>
    <t>6211751667310518</t>
  </si>
  <si>
    <t>6211751667240521</t>
  </si>
  <si>
    <t>SMK KAL 2</t>
  </si>
  <si>
    <t>083802056535, 085732544306, 089602450961</t>
  </si>
  <si>
    <t>20250086</t>
  </si>
  <si>
    <t>GIGIH FARAUQ ROMDHONI</t>
  </si>
  <si>
    <t>22 tahun 7 bulan 13 hari</t>
  </si>
  <si>
    <t>6212343390420525</t>
  </si>
  <si>
    <t>6212343390060523</t>
  </si>
  <si>
    <t>6212343390010523</t>
  </si>
  <si>
    <t>6212343390040525</t>
  </si>
  <si>
    <t>I 081076</t>
  </si>
  <si>
    <t>6212343390MC6425</t>
  </si>
  <si>
    <t>6212343390070525</t>
  </si>
  <si>
    <t>6212343390320523</t>
  </si>
  <si>
    <t>6212343390310523</t>
  </si>
  <si>
    <t>SMA I PANJENGAN</t>
  </si>
  <si>
    <t>082334484579, 08315837494, 085784776712</t>
  </si>
  <si>
    <t>20250088</t>
  </si>
  <si>
    <t>MOH. ERLANGGA DEVRIS R</t>
  </si>
  <si>
    <t>20 tahun 8 bulan 4 hari</t>
  </si>
  <si>
    <t>6212255207420525</t>
  </si>
  <si>
    <t>6212255207060522</t>
  </si>
  <si>
    <t>6212255207010522</t>
  </si>
  <si>
    <t>6212255207040525</t>
  </si>
  <si>
    <t>I 042098</t>
  </si>
  <si>
    <t>6212255207MC7225</t>
  </si>
  <si>
    <t>6212255207320523</t>
  </si>
  <si>
    <t>6212255207310522</t>
  </si>
  <si>
    <t>087704631007, 082231802447, 081343343881, 081392423605</t>
  </si>
  <si>
    <t>20240187</t>
  </si>
  <si>
    <t>MUHAMMAD MA'RUF</t>
  </si>
  <si>
    <t>27 tahun 0 bulan 1 hari</t>
  </si>
  <si>
    <t>6212000122340524</t>
  </si>
  <si>
    <t>6212000122060525</t>
  </si>
  <si>
    <t>6212000122010525</t>
  </si>
  <si>
    <t>6212000122040523</t>
  </si>
  <si>
    <t>F 306326</t>
  </si>
  <si>
    <t>6212000122MC7225</t>
  </si>
  <si>
    <t>6212000122320520</t>
  </si>
  <si>
    <t>6212000122310520</t>
  </si>
  <si>
    <t>082338380487</t>
  </si>
  <si>
    <t>20090641</t>
  </si>
  <si>
    <t>BAMBANG SUFRIYANTO</t>
  </si>
  <si>
    <t>KM. BALI GIANYAR</t>
  </si>
  <si>
    <t>0 tahun 4 bulan 6 hari</t>
  </si>
  <si>
    <t>55 tahun 9 bulan 15 hari</t>
  </si>
  <si>
    <t>6200085877N20517</t>
  </si>
  <si>
    <t>6200085877060522</t>
  </si>
  <si>
    <t>6200085877010522</t>
  </si>
  <si>
    <t>6200085877040522</t>
  </si>
  <si>
    <t>F 221784</t>
  </si>
  <si>
    <t>6200085877MC7223</t>
  </si>
  <si>
    <t>6200085877070517</t>
  </si>
  <si>
    <t>6200085877240517</t>
  </si>
  <si>
    <t>Poltekpel Surabaya</t>
  </si>
  <si>
    <t>081331039510, 081234559402</t>
  </si>
  <si>
    <t>20130542</t>
  </si>
  <si>
    <t>MUHAMMAD AGIL ALATAS</t>
  </si>
  <si>
    <t>1 tahun 6 bulan 4 hari</t>
  </si>
  <si>
    <t>0 tahun 2 bulan 4 hari</t>
  </si>
  <si>
    <t>32 tahun 4 bulan 9 hari</t>
  </si>
  <si>
    <t>6201356573N20520</t>
  </si>
  <si>
    <t>6201356573060422</t>
  </si>
  <si>
    <t>6201356573010421</t>
  </si>
  <si>
    <t>6201356573040420</t>
  </si>
  <si>
    <t>F 245538</t>
  </si>
  <si>
    <t>6201356573MC7224</t>
  </si>
  <si>
    <t>6201356573071117</t>
  </si>
  <si>
    <t>6201356573240421</t>
  </si>
  <si>
    <t>081355670018</t>
  </si>
  <si>
    <t>20160737</t>
  </si>
  <si>
    <t>WINANG ARDIBARA ADHI ATMAJA</t>
  </si>
  <si>
    <t>2 tahun 9 bulan 26 hari</t>
  </si>
  <si>
    <t>0 tahun 3 bulan 20 hari</t>
  </si>
  <si>
    <t>29 tahun 8 bulan 19 hari</t>
  </si>
  <si>
    <t>6211567195N20323</t>
  </si>
  <si>
    <t>6211567195060320</t>
  </si>
  <si>
    <t>6211567195010320</t>
  </si>
  <si>
    <t>6211567195040320</t>
  </si>
  <si>
    <t>F 287716</t>
  </si>
  <si>
    <t>6211567195MC7224</t>
  </si>
  <si>
    <t>6211567195070316</t>
  </si>
  <si>
    <t>6211567195320316</t>
  </si>
  <si>
    <t>6211567195310316</t>
  </si>
  <si>
    <t>6211567195240319</t>
  </si>
  <si>
    <t>6211567195230319</t>
  </si>
  <si>
    <t>PIP SEMARANAG</t>
  </si>
  <si>
    <t>081288377395</t>
  </si>
  <si>
    <t>20220010</t>
  </si>
  <si>
    <t>RICO APRILLIANDO</t>
  </si>
  <si>
    <t>1 tahun 8 bulan 5 hari</t>
  </si>
  <si>
    <t>0 tahun 7 bulan 9 hari</t>
  </si>
  <si>
    <t>28 tahun 2 bulan 7 hari</t>
  </si>
  <si>
    <t>6212014428N33823</t>
  </si>
  <si>
    <t>6212014428063821</t>
  </si>
  <si>
    <t>6212014428014425</t>
  </si>
  <si>
    <t>6212014428043823</t>
  </si>
  <si>
    <t>G 056811</t>
  </si>
  <si>
    <t>6212014428MC9623</t>
  </si>
  <si>
    <t>6212014428073820</t>
  </si>
  <si>
    <t>6212014428313820</t>
  </si>
  <si>
    <t>6212014428243823</t>
  </si>
  <si>
    <t>POLTEKPEL MALHAYATI</t>
  </si>
  <si>
    <t>0895341236755</t>
  </si>
  <si>
    <t>20040256</t>
  </si>
  <si>
    <t>ROFIQ ANANTA</t>
  </si>
  <si>
    <t>7 tahun 2 bulan 20 hari</t>
  </si>
  <si>
    <t>49 tahun 4 bulan 20 hari</t>
  </si>
  <si>
    <t>6200101852T20318</t>
  </si>
  <si>
    <t>6200101852060323</t>
  </si>
  <si>
    <t>6200101852010323</t>
  </si>
  <si>
    <t>6200101852040323</t>
  </si>
  <si>
    <t>F 246465</t>
  </si>
  <si>
    <t>6200101852MC0124</t>
  </si>
  <si>
    <t>6200101852070318</t>
  </si>
  <si>
    <t>6200101852320315</t>
  </si>
  <si>
    <t>6200101852310315</t>
  </si>
  <si>
    <t>6200101852240318</t>
  </si>
  <si>
    <t>08159695995</t>
  </si>
  <si>
    <t>20150632</t>
  </si>
  <si>
    <t>MARTINUS KONDO</t>
  </si>
  <si>
    <t>9 tahun 6 bulan 21 hari</t>
  </si>
  <si>
    <t>35 tahun 1 bulan 12 hari</t>
  </si>
  <si>
    <t>6201095856S30417</t>
  </si>
  <si>
    <t>6201095856060625</t>
  </si>
  <si>
    <t>6201095856010622</t>
  </si>
  <si>
    <t>6201095856040622</t>
  </si>
  <si>
    <t>F 151437</t>
  </si>
  <si>
    <t>6201095856MC7224</t>
  </si>
  <si>
    <t>6201095856070415</t>
  </si>
  <si>
    <t>6201095856310415</t>
  </si>
  <si>
    <t>6201095856240415</t>
  </si>
  <si>
    <t>AMI MAKASAR</t>
  </si>
  <si>
    <t>081322207098</t>
  </si>
  <si>
    <t>20220150</t>
  </si>
  <si>
    <t>NOVAL ULI TANGKUDUNG</t>
  </si>
  <si>
    <t>2 tahun 11 bulan 7 hari</t>
  </si>
  <si>
    <t>0 tahun 3 bulan 24 hari</t>
  </si>
  <si>
    <t>27 tahun 7 bulan 5 hari</t>
  </si>
  <si>
    <t>6211804372T20125</t>
  </si>
  <si>
    <t>6211804372060524</t>
  </si>
  <si>
    <t>6211804372010522</t>
  </si>
  <si>
    <t>6211804372040521</t>
  </si>
  <si>
    <t>F 163949</t>
  </si>
  <si>
    <t>6211804372MC1723</t>
  </si>
  <si>
    <t>6211804372070519</t>
  </si>
  <si>
    <t>6211804372310521</t>
  </si>
  <si>
    <t>6211804372240523</t>
  </si>
  <si>
    <t>087762545760</t>
  </si>
  <si>
    <t>20230258</t>
  </si>
  <si>
    <t>HERMAN JEFFERSON SIREGAR</t>
  </si>
  <si>
    <t>0 tahun 4 bulan 18 hari</t>
  </si>
  <si>
    <t>21 tahun 11 bulan 21 hari</t>
  </si>
  <si>
    <t>6212316023T33825</t>
  </si>
  <si>
    <t>6212316023063823</t>
  </si>
  <si>
    <t>6212316023013823</t>
  </si>
  <si>
    <t>POLTEKPEL - MAL</t>
  </si>
  <si>
    <t>H 045249</t>
  </si>
  <si>
    <t>6212316023MC7225</t>
  </si>
  <si>
    <t>6212316023073823</t>
  </si>
  <si>
    <t>6212316023323823</t>
  </si>
  <si>
    <t>6212316023313823</t>
  </si>
  <si>
    <t>Poltekpel - Malaa</t>
  </si>
  <si>
    <t>082311777619</t>
  </si>
  <si>
    <t>20100215</t>
  </si>
  <si>
    <t>ANGGA DARMAWAN</t>
  </si>
  <si>
    <t>6 tahun 9 bulan 23 hari</t>
  </si>
  <si>
    <t>0 tahun 5 bulan 28 hari</t>
  </si>
  <si>
    <t>36 tahun 9 bulan 11 hari</t>
  </si>
  <si>
    <t>6200565131340518</t>
  </si>
  <si>
    <t>6200565131060523</t>
  </si>
  <si>
    <t>6200565131010523</t>
  </si>
  <si>
    <t>6200565131040523</t>
  </si>
  <si>
    <t>E 087187</t>
  </si>
  <si>
    <t>6200565131MC6225</t>
  </si>
  <si>
    <t>6200565131070518</t>
  </si>
  <si>
    <t>6200565131320518</t>
  </si>
  <si>
    <t>6200565131310518</t>
  </si>
  <si>
    <t>085257443847</t>
  </si>
  <si>
    <t>20250006</t>
  </si>
  <si>
    <t>AGUNG GIMNASTIAR</t>
  </si>
  <si>
    <t>20 tahun 5 bulan 26 hari</t>
  </si>
  <si>
    <t>6212232122N40524</t>
  </si>
  <si>
    <t>6212232122060522</t>
  </si>
  <si>
    <t>6212232122010522</t>
  </si>
  <si>
    <t>6212232122047424</t>
  </si>
  <si>
    <t>J 073795</t>
  </si>
  <si>
    <t>6212232122MC9624</t>
  </si>
  <si>
    <t>6212232122070222</t>
  </si>
  <si>
    <t>6212232122310522</t>
  </si>
  <si>
    <t>6212232122235324</t>
  </si>
  <si>
    <t>085336590331</t>
  </si>
  <si>
    <t>20230237</t>
  </si>
  <si>
    <t>MUHAMMAD JULIANSYAH</t>
  </si>
  <si>
    <t>1 tahun 10 bulan 23 hari</t>
  </si>
  <si>
    <t>0 tahun 11 bulan 2 hari</t>
  </si>
  <si>
    <t>27 tahun 11 bulan 2 hari</t>
  </si>
  <si>
    <t>6211740231340121</t>
  </si>
  <si>
    <t>6211740231060623</t>
  </si>
  <si>
    <t>6211740231010122</t>
  </si>
  <si>
    <t>6211740231040624</t>
  </si>
  <si>
    <t>J 090598</t>
  </si>
  <si>
    <t>6211740231MC6223</t>
  </si>
  <si>
    <t>6211740231070623</t>
  </si>
  <si>
    <t>6211740231320623</t>
  </si>
  <si>
    <t>6211740231310623</t>
  </si>
  <si>
    <t>SMK 36 JAKARTA</t>
  </si>
  <si>
    <t>08995955874, 082153473851</t>
  </si>
  <si>
    <t>20240052</t>
  </si>
  <si>
    <t>SABAR MUJIYONO</t>
  </si>
  <si>
    <t>1 tahun 4 bulan 7 hari</t>
  </si>
  <si>
    <t>6211811531N45322</t>
  </si>
  <si>
    <t>6211811531065325</t>
  </si>
  <si>
    <t>6211811531015325</t>
  </si>
  <si>
    <t>6211811531045322</t>
  </si>
  <si>
    <t>F 343560</t>
  </si>
  <si>
    <t>6211811531MC7224</t>
  </si>
  <si>
    <t>6211811531075322</t>
  </si>
  <si>
    <t>6211811531312418</t>
  </si>
  <si>
    <t>6211811531245322</t>
  </si>
  <si>
    <t>SMK PEMBANGUNAN</t>
  </si>
  <si>
    <t>081359055815, 081317008294</t>
  </si>
  <si>
    <t>20180381</t>
  </si>
  <si>
    <t>ANRI BURHANUDDIN</t>
  </si>
  <si>
    <t>3 tahun 3 bulan 10 hari</t>
  </si>
  <si>
    <t>31 tahun 3 bulan 11 hari</t>
  </si>
  <si>
    <t>6202113269T50421</t>
  </si>
  <si>
    <t>6202113269060421</t>
  </si>
  <si>
    <t>6202113269010624</t>
  </si>
  <si>
    <t>6202113269040624</t>
  </si>
  <si>
    <t>G 129246</t>
  </si>
  <si>
    <t>6202113269MC7224</t>
  </si>
  <si>
    <t>6202113269070514</t>
  </si>
  <si>
    <t>6202113269310515</t>
  </si>
  <si>
    <t>6202113269420517</t>
  </si>
  <si>
    <t>SMK N 2</t>
  </si>
  <si>
    <t>085237433737</t>
  </si>
  <si>
    <t>20250060</t>
  </si>
  <si>
    <t>FRANSISKUS SINA SA (WK)</t>
  </si>
  <si>
    <t>25 tahun 0 bulan 17 hari</t>
  </si>
  <si>
    <t>6211864033T40323</t>
  </si>
  <si>
    <t>6211864033060318</t>
  </si>
  <si>
    <t>6211864033010324</t>
  </si>
  <si>
    <t>6211864033040323</t>
  </si>
  <si>
    <t>G 126066</t>
  </si>
  <si>
    <t>6211864033MC3123</t>
  </si>
  <si>
    <t>6211864033070322</t>
  </si>
  <si>
    <t>6211864033310318</t>
  </si>
  <si>
    <t>6211864033240323</t>
  </si>
  <si>
    <t>081246102080, 081327147158, 081236539660</t>
  </si>
  <si>
    <t>20230310</t>
  </si>
  <si>
    <t>KASMIN</t>
  </si>
  <si>
    <t>0 tahun 6 bulan 27 hari</t>
  </si>
  <si>
    <t>29 tahun 0 bulan 17 hari</t>
  </si>
  <si>
    <t>6211732605T55324</t>
  </si>
  <si>
    <t>6211732605060622</t>
  </si>
  <si>
    <t>6211732605010622</t>
  </si>
  <si>
    <t>6211732605040624</t>
  </si>
  <si>
    <t>J 068440</t>
  </si>
  <si>
    <t>6211732605MC8523</t>
  </si>
  <si>
    <t>6211732605070622</t>
  </si>
  <si>
    <t>6211732605324719</t>
  </si>
  <si>
    <t>6211732605310622</t>
  </si>
  <si>
    <t>6211732605420622</t>
  </si>
  <si>
    <t>SMKN Palopo</t>
  </si>
  <si>
    <t>085340633071</t>
  </si>
  <si>
    <t>20240214</t>
  </si>
  <si>
    <t>RENOL TUAHANA</t>
  </si>
  <si>
    <t>0 tahun 10 bulan 28 hari</t>
  </si>
  <si>
    <t>25 tahun 7 bulan 15 hari</t>
  </si>
  <si>
    <t>6211748465420524</t>
  </si>
  <si>
    <t>6211748465062817</t>
  </si>
  <si>
    <t>6211748465012822</t>
  </si>
  <si>
    <t>6211748465040524</t>
  </si>
  <si>
    <t>H 055889</t>
  </si>
  <si>
    <t>6211748465MC8924</t>
  </si>
  <si>
    <t>6211748465070524</t>
  </si>
  <si>
    <t>6211748465320522</t>
  </si>
  <si>
    <t>6211748465312817</t>
  </si>
  <si>
    <t>SMK P Kupang</t>
  </si>
  <si>
    <t>082239072468</t>
  </si>
  <si>
    <t>20130484</t>
  </si>
  <si>
    <t>CASWITO</t>
  </si>
  <si>
    <t>52 tahun 10 bulan 9 hari</t>
  </si>
  <si>
    <t>6201198232010721</t>
  </si>
  <si>
    <t>6201198232061821</t>
  </si>
  <si>
    <t>F 283243</t>
  </si>
  <si>
    <t>6201198232MC6223</t>
  </si>
  <si>
    <t>6201198232310716</t>
  </si>
  <si>
    <t>SMA BREBES</t>
  </si>
  <si>
    <t>082199703874</t>
  </si>
  <si>
    <t>20150590</t>
  </si>
  <si>
    <t>SIGIT SUMANTO</t>
  </si>
  <si>
    <t>3 tahun 0 bulan 14 hari</t>
  </si>
  <si>
    <t>48 tahun 3 bulan 0 hari</t>
  </si>
  <si>
    <t>6200086025N10214</t>
  </si>
  <si>
    <t>6200086025060320</t>
  </si>
  <si>
    <t>6200086025010320</t>
  </si>
  <si>
    <t>6200086025040320</t>
  </si>
  <si>
    <t>F 268750</t>
  </si>
  <si>
    <t>6200086025MC7224</t>
  </si>
  <si>
    <t>6200086025070315</t>
  </si>
  <si>
    <t>6200086025320214</t>
  </si>
  <si>
    <t>6200086025310214</t>
  </si>
  <si>
    <t>6200086025240315</t>
  </si>
  <si>
    <t>6200086025230314</t>
  </si>
  <si>
    <t>081802449909</t>
  </si>
  <si>
    <t>20150528</t>
  </si>
  <si>
    <t>SHIDIQ SURYO SAPUTRO</t>
  </si>
  <si>
    <t>0 tahun 7 bulan 7 hari</t>
  </si>
  <si>
    <t>29 tahun 7 bulan 11 hari</t>
  </si>
  <si>
    <t>6211520335N20320</t>
  </si>
  <si>
    <t>6211520335060324</t>
  </si>
  <si>
    <t>6211520335010324</t>
  </si>
  <si>
    <t>6211520335040324</t>
  </si>
  <si>
    <t>F 268152</t>
  </si>
  <si>
    <t>6211520335MC9424</t>
  </si>
  <si>
    <t>6211520335070315</t>
  </si>
  <si>
    <t>6211520335310315</t>
  </si>
  <si>
    <t>6211520335240317</t>
  </si>
  <si>
    <t>6211520335230317</t>
  </si>
  <si>
    <t>081331988704, 081331988704</t>
  </si>
  <si>
    <t>20180349</t>
  </si>
  <si>
    <t>HAIDIR AKBAR</t>
  </si>
  <si>
    <t>0 tahun 4 bulan 23 hari</t>
  </si>
  <si>
    <t>27 tahun 2 bulan 1 hari</t>
  </si>
  <si>
    <t>6211754679N20324</t>
  </si>
  <si>
    <t>6211754679060322</t>
  </si>
  <si>
    <t>6211754679010322</t>
  </si>
  <si>
    <t>6211754679040322</t>
  </si>
  <si>
    <t>J 113424</t>
  </si>
  <si>
    <t>6211754679MC7224</t>
  </si>
  <si>
    <t>6211754679070318</t>
  </si>
  <si>
    <t>6211754679320318</t>
  </si>
  <si>
    <t>6211754679310317</t>
  </si>
  <si>
    <t>6211754679240320</t>
  </si>
  <si>
    <t>62117546792303020</t>
  </si>
  <si>
    <t>089512525080, 087833260898</t>
  </si>
  <si>
    <t>20200309</t>
  </si>
  <si>
    <t>TEGAR PRASETYO WINARSITO UTOMO</t>
  </si>
  <si>
    <t>2 tahun 7 bulan 7 hari</t>
  </si>
  <si>
    <t>24 tahun 10 bulan 9 hari</t>
  </si>
  <si>
    <t>6211935656N30522</t>
  </si>
  <si>
    <t>6211935656060524</t>
  </si>
  <si>
    <t>6211935656010524</t>
  </si>
  <si>
    <t>6211935656040522</t>
  </si>
  <si>
    <t>F 324150</t>
  </si>
  <si>
    <t>6211935656MC4624</t>
  </si>
  <si>
    <t>6211935656070519</t>
  </si>
  <si>
    <t>6211935656240522</t>
  </si>
  <si>
    <t>082127302566</t>
  </si>
  <si>
    <t>20210226</t>
  </si>
  <si>
    <t>SYAHIR</t>
  </si>
  <si>
    <t>0 tahun 8 bulan 5 hari</t>
  </si>
  <si>
    <t>38 tahun 11 bulan 13 hari</t>
  </si>
  <si>
    <t>6200261180T10521</t>
  </si>
  <si>
    <t>6200261180060421</t>
  </si>
  <si>
    <t>6200261180010421</t>
  </si>
  <si>
    <t>6200261180040421</t>
  </si>
  <si>
    <t>J 088888</t>
  </si>
  <si>
    <t>6200261180MC9624</t>
  </si>
  <si>
    <t>6200261180072416</t>
  </si>
  <si>
    <t>6200261180310114</t>
  </si>
  <si>
    <t>6200261180240114</t>
  </si>
  <si>
    <t>085333111331</t>
  </si>
  <si>
    <t>20130074</t>
  </si>
  <si>
    <t>PARNOTO</t>
  </si>
  <si>
    <t>4 tahun 2 bulan 23 hari</t>
  </si>
  <si>
    <t>32 tahun 7 bulan 18 hari</t>
  </si>
  <si>
    <t>6201321827T20321</t>
  </si>
  <si>
    <t>6201321827060321</t>
  </si>
  <si>
    <t>6201321827012521</t>
  </si>
  <si>
    <t>6201321827042521</t>
  </si>
  <si>
    <t>F 203561</t>
  </si>
  <si>
    <t>6201321827MC4624</t>
  </si>
  <si>
    <t>6201321827072517</t>
  </si>
  <si>
    <t>6201321827320314</t>
  </si>
  <si>
    <t>6201321827310314</t>
  </si>
  <si>
    <t>6201321827240314</t>
  </si>
  <si>
    <t>081215334992, 082243211123</t>
  </si>
  <si>
    <t>20170298</t>
  </si>
  <si>
    <t>DEVA AFANDO FIDONATA</t>
  </si>
  <si>
    <t>6211585646S30520</t>
  </si>
  <si>
    <t>6211585646060522</t>
  </si>
  <si>
    <t>6211585646010521</t>
  </si>
  <si>
    <t>6211585646045224</t>
  </si>
  <si>
    <t>I 106548</t>
  </si>
  <si>
    <t>6211585646MC9623</t>
  </si>
  <si>
    <t>6211585646070517</t>
  </si>
  <si>
    <t>6211585646310517</t>
  </si>
  <si>
    <t>6211585646240518</t>
  </si>
  <si>
    <t>082234843898, 081335179037</t>
  </si>
  <si>
    <t>20210383</t>
  </si>
  <si>
    <t>HUSAIN SUSANTO</t>
  </si>
  <si>
    <t>1 tahun 2 bulan 13 hari</t>
  </si>
  <si>
    <t>26 tahun 4 bulan 28 hari</t>
  </si>
  <si>
    <t>6212014055T30323</t>
  </si>
  <si>
    <t>6212014055060320</t>
  </si>
  <si>
    <t>6212014055010324</t>
  </si>
  <si>
    <t>6212014055040324</t>
  </si>
  <si>
    <t>G 059753</t>
  </si>
  <si>
    <t>6212014055MC3125</t>
  </si>
  <si>
    <t>6212014055070320</t>
  </si>
  <si>
    <t>6212014055</t>
  </si>
  <si>
    <t>6212014055310320</t>
  </si>
  <si>
    <t>6212014055240323</t>
  </si>
  <si>
    <t>085869103454</t>
  </si>
  <si>
    <t>20040086</t>
  </si>
  <si>
    <t>SAMSUL BAHRI</t>
  </si>
  <si>
    <t>30 tahun 1 bulan 27 hari</t>
  </si>
  <si>
    <t>49 tahun 0 bulan 10 hari</t>
  </si>
  <si>
    <t>6201009587340716</t>
  </si>
  <si>
    <t>6201009587060524</t>
  </si>
  <si>
    <t>6201009587010524</t>
  </si>
  <si>
    <t>6201009587040524</t>
  </si>
  <si>
    <t>I 106973</t>
  </si>
  <si>
    <t>6201009587MC9623</t>
  </si>
  <si>
    <t>6201009587070116</t>
  </si>
  <si>
    <t>6201009587320516</t>
  </si>
  <si>
    <t>6201009587310516</t>
  </si>
  <si>
    <t>0313724016, 0313722278, 081330139329</t>
  </si>
  <si>
    <t>20240287</t>
  </si>
  <si>
    <t>ANDI FERI RAHMAT</t>
  </si>
  <si>
    <t>0 tahun 9 bulan 12 hari</t>
  </si>
  <si>
    <t>27 tahun 8 bulan 21 hari</t>
  </si>
  <si>
    <t>6212118250340124</t>
  </si>
  <si>
    <t>6212118250060621</t>
  </si>
  <si>
    <t>6212118250010621</t>
  </si>
  <si>
    <t>6212118250040124</t>
  </si>
  <si>
    <t>G 081250</t>
  </si>
  <si>
    <t>6212118250MC7224</t>
  </si>
  <si>
    <t>6212118250320621</t>
  </si>
  <si>
    <t>6212118250310621</t>
  </si>
  <si>
    <t>SMK 2</t>
  </si>
  <si>
    <t>081393495607, 085248413297, 081244404244</t>
  </si>
  <si>
    <t>20240395</t>
  </si>
  <si>
    <t>BRAYEN IRIYANTO BANUNAEK</t>
  </si>
  <si>
    <t>0 tahun 6 bulan 11 hari</t>
  </si>
  <si>
    <t>25 tahun 3 bulan 20 hari</t>
  </si>
  <si>
    <t>6211825589345324</t>
  </si>
  <si>
    <t>6211825589065324</t>
  </si>
  <si>
    <t>6211825589010523</t>
  </si>
  <si>
    <t>6211825589045322</t>
  </si>
  <si>
    <t>F 121036</t>
  </si>
  <si>
    <t>6211825589MC8924</t>
  </si>
  <si>
    <t>6211825589075322</t>
  </si>
  <si>
    <t>6211825589325322</t>
  </si>
  <si>
    <t>6211825589310518</t>
  </si>
  <si>
    <t>PKBM HARAPAN BANGSA</t>
  </si>
  <si>
    <t>082110985244, 082194599853, 082297200929</t>
  </si>
  <si>
    <t>20240323</t>
  </si>
  <si>
    <t>TEGUH DWI PURNOMO</t>
  </si>
  <si>
    <t>0 tahun 8 bulan 12 hari</t>
  </si>
  <si>
    <t>26 tahun 0 bulan 27 hari</t>
  </si>
  <si>
    <t>6211928132340522</t>
  </si>
  <si>
    <t>6211928132060524</t>
  </si>
  <si>
    <t>6211928132010524</t>
  </si>
  <si>
    <t>6211928132040521</t>
  </si>
  <si>
    <t>J 015399</t>
  </si>
  <si>
    <t>6211928132MC8924</t>
  </si>
  <si>
    <t>6211928132070519</t>
  </si>
  <si>
    <t>6211928132320524</t>
  </si>
  <si>
    <t>6211928132310519</t>
  </si>
  <si>
    <t>083836228249, 088996842366</t>
  </si>
  <si>
    <t>20050420</t>
  </si>
  <si>
    <t>BOY FILTON HAMENDA</t>
  </si>
  <si>
    <t>10 tahun 1 bulan 24 hari</t>
  </si>
  <si>
    <t>44 tahun 8 bulan 7 hari</t>
  </si>
  <si>
    <t>6200413624420516</t>
  </si>
  <si>
    <t>6200413624065224</t>
  </si>
  <si>
    <t>6200413624010523</t>
  </si>
  <si>
    <t>6200413624045224</t>
  </si>
  <si>
    <t>I 080600</t>
  </si>
  <si>
    <t>RSUD BITUNG</t>
  </si>
  <si>
    <t>6200413624320516</t>
  </si>
  <si>
    <t>6200413624310516</t>
  </si>
  <si>
    <t>0317408015, 0317412512, 081216550383, 081216550383</t>
  </si>
  <si>
    <t>20190212</t>
  </si>
  <si>
    <t>ANDI PRASTOWO</t>
  </si>
  <si>
    <t>25 tahun 7 bulan 6 hari</t>
  </si>
  <si>
    <t>6211740174420523</t>
  </si>
  <si>
    <t>6211740174060523</t>
  </si>
  <si>
    <t>6211740174010522</t>
  </si>
  <si>
    <t>6211740174040522</t>
  </si>
  <si>
    <t>J 030835</t>
  </si>
  <si>
    <t>6211740174MC7225</t>
  </si>
  <si>
    <t>6211740174320523</t>
  </si>
  <si>
    <t>6211740174310517</t>
  </si>
  <si>
    <t>085606249791</t>
  </si>
  <si>
    <t>20240338</t>
  </si>
  <si>
    <t>ANJAS ARYA SATYAJI</t>
  </si>
  <si>
    <t>0 tahun 8 bulan 0 hari</t>
  </si>
  <si>
    <t>25 tahun 8 bulan 20 hari</t>
  </si>
  <si>
    <t>6211613554T42424</t>
  </si>
  <si>
    <t>6211613554060520</t>
  </si>
  <si>
    <t>6211613554010321</t>
  </si>
  <si>
    <t>6211613554040522</t>
  </si>
  <si>
    <t>I 001826</t>
  </si>
  <si>
    <t>6211613554MC9624</t>
  </si>
  <si>
    <t>6211613554070520</t>
  </si>
  <si>
    <t>6211613554320520</t>
  </si>
  <si>
    <t>6211613554310520</t>
  </si>
  <si>
    <t>081333627008, 082230583228, 085233780202</t>
  </si>
  <si>
    <t>20230034</t>
  </si>
  <si>
    <t>ASRULLAH</t>
  </si>
  <si>
    <t>2 tahun 4 bulan 26 hari</t>
  </si>
  <si>
    <t>27 tahun 5 bulan 14 hari</t>
  </si>
  <si>
    <t>6211750491S40422</t>
  </si>
  <si>
    <t>6211750491060422</t>
  </si>
  <si>
    <t>6211750491010422</t>
  </si>
  <si>
    <t>6211750491040421</t>
  </si>
  <si>
    <t>J 051446</t>
  </si>
  <si>
    <t>6211750491MC4625</t>
  </si>
  <si>
    <t>6211750491070422</t>
  </si>
  <si>
    <t>6211750491310421</t>
  </si>
  <si>
    <t>6211750491240421</t>
  </si>
  <si>
    <t>Poltekpel Sorong</t>
  </si>
  <si>
    <t>085233396373</t>
  </si>
  <si>
    <t>20120751</t>
  </si>
  <si>
    <t>YITNO</t>
  </si>
  <si>
    <t>12 tahun 11 bulan 22 hari</t>
  </si>
  <si>
    <t>60 tahun 6 bulan 1 hari</t>
  </si>
  <si>
    <t>6201659137010322</t>
  </si>
  <si>
    <t>6201659137060520</t>
  </si>
  <si>
    <t>6201659137040322</t>
  </si>
  <si>
    <t>F 234403</t>
  </si>
  <si>
    <t>6201659137MC4624</t>
  </si>
  <si>
    <t>085385553992</t>
  </si>
  <si>
    <t>20240279</t>
  </si>
  <si>
    <t>SAPTONO WAHYU WIBOWO</t>
  </si>
  <si>
    <t>0 tahun 9 bulan 24 hari</t>
  </si>
  <si>
    <t>49 tahun 3 bulan 4 hari</t>
  </si>
  <si>
    <t>6200033017N10522</t>
  </si>
  <si>
    <t>6200033017060321</t>
  </si>
  <si>
    <t>6200033017010316</t>
  </si>
  <si>
    <t>6200033017040321</t>
  </si>
  <si>
    <t>G 055547</t>
  </si>
  <si>
    <t>6200033017MC6424</t>
  </si>
  <si>
    <t>6200033017070322</t>
  </si>
  <si>
    <t>6200033017320317</t>
  </si>
  <si>
    <t>6200033017310317</t>
  </si>
  <si>
    <t>6200033017240316</t>
  </si>
  <si>
    <t>6200033017230321</t>
  </si>
  <si>
    <t>Poktepel Surabaya</t>
  </si>
  <si>
    <t>081337724430, 083837765121, 081338389061</t>
  </si>
  <si>
    <t>20130851</t>
  </si>
  <si>
    <t>ASNAENI NAJIRI</t>
  </si>
  <si>
    <t>3 tahun 3 bulan 13 hari</t>
  </si>
  <si>
    <t>41 tahun 7 bulan 7 hari</t>
  </si>
  <si>
    <t>6200252093N20422</t>
  </si>
  <si>
    <t>6200252093060421</t>
  </si>
  <si>
    <t>6200252093010421</t>
  </si>
  <si>
    <t>6200252093040421</t>
  </si>
  <si>
    <t>F 222266</t>
  </si>
  <si>
    <t>6200252093MC9624</t>
  </si>
  <si>
    <t>6200252093070416</t>
  </si>
  <si>
    <t>6200252093240212</t>
  </si>
  <si>
    <t>6200252093230416</t>
  </si>
  <si>
    <t>081270012386</t>
  </si>
  <si>
    <t>20160618</t>
  </si>
  <si>
    <t>SULAIMAN</t>
  </si>
  <si>
    <t>49 tahun 2 bulan 18 hari</t>
  </si>
  <si>
    <t>6200106447M30216</t>
  </si>
  <si>
    <t>6200106447060121</t>
  </si>
  <si>
    <t>6200106447010121</t>
  </si>
  <si>
    <t>6200106447040121</t>
  </si>
  <si>
    <t>H 096312</t>
  </si>
  <si>
    <t>6200106447MC6225</t>
  </si>
  <si>
    <t>6200106447070116</t>
  </si>
  <si>
    <t>6200106447240216</t>
  </si>
  <si>
    <t>6200106447231116</t>
  </si>
  <si>
    <t>081370252370, 081370252370</t>
  </si>
  <si>
    <t>20160277</t>
  </si>
  <si>
    <t>UKI SUPRIYANTO</t>
  </si>
  <si>
    <t>2 tahun 0 bulan 28 hari</t>
  </si>
  <si>
    <t>33 tahun 4 bulan 19 hari</t>
  </si>
  <si>
    <t>6211406759N30119</t>
  </si>
  <si>
    <t>6211406759060720</t>
  </si>
  <si>
    <t>6211406759010124</t>
  </si>
  <si>
    <t>6211406759040124</t>
  </si>
  <si>
    <t>H 032667</t>
  </si>
  <si>
    <t>6211406759MC6225</t>
  </si>
  <si>
    <t>6211406759070119</t>
  </si>
  <si>
    <t>6211406759310114</t>
  </si>
  <si>
    <t>6211406759240219</t>
  </si>
  <si>
    <t>6211406759230219</t>
  </si>
  <si>
    <t>AKMI CIREBON</t>
  </si>
  <si>
    <t>081391251276</t>
  </si>
  <si>
    <t>20111027</t>
  </si>
  <si>
    <t>BINTON SILALAHI</t>
  </si>
  <si>
    <t>5 tahun 7 bulan 5 hari</t>
  </si>
  <si>
    <t>53 tahun 11 bulan 8 hari</t>
  </si>
  <si>
    <t>6200391732T10217</t>
  </si>
  <si>
    <t>6200391732060122</t>
  </si>
  <si>
    <t>6200391732010122</t>
  </si>
  <si>
    <t>6200391732040122</t>
  </si>
  <si>
    <t>F 294709</t>
  </si>
  <si>
    <t>6200391732MC6224</t>
  </si>
  <si>
    <t>6200391732071816</t>
  </si>
  <si>
    <t>6200391732244616</t>
  </si>
  <si>
    <t>PIP  MAKASAR</t>
  </si>
  <si>
    <t>081288735005</t>
  </si>
  <si>
    <t>20230003</t>
  </si>
  <si>
    <t>LEXSI KILA</t>
  </si>
  <si>
    <t>2 tahun 5 bulan 28 hari</t>
  </si>
  <si>
    <t>32 tahun 2 bulan 25 hari</t>
  </si>
  <si>
    <t>6201341927T20422</t>
  </si>
  <si>
    <t>6201341927060422</t>
  </si>
  <si>
    <t>6201341927010422</t>
  </si>
  <si>
    <t>6201341927040422</t>
  </si>
  <si>
    <t>G 012842</t>
  </si>
  <si>
    <t>6201341927MC6225</t>
  </si>
  <si>
    <t>6201341927070418</t>
  </si>
  <si>
    <t>6201341927310418</t>
  </si>
  <si>
    <t>62013419272404518</t>
  </si>
  <si>
    <t>082125890069</t>
  </si>
  <si>
    <t>20210115</t>
  </si>
  <si>
    <t>JUMANTO</t>
  </si>
  <si>
    <t>31 tahun 1 bulan 8 hari</t>
  </si>
  <si>
    <t>6211619081T30320</t>
  </si>
  <si>
    <t>6211619081060321</t>
  </si>
  <si>
    <t>6211619081010320</t>
  </si>
  <si>
    <t>6211619081040325</t>
  </si>
  <si>
    <t>J 051209</t>
  </si>
  <si>
    <t>6211619081MC6224</t>
  </si>
  <si>
    <t>6211619081070316</t>
  </si>
  <si>
    <t>6211619081310317</t>
  </si>
  <si>
    <t>6211619081240320</t>
  </si>
  <si>
    <t>081334399042</t>
  </si>
  <si>
    <t>20190436</t>
  </si>
  <si>
    <t>SYAFI' SYAFRUDDIN</t>
  </si>
  <si>
    <t>3 tahun 4 bulan 16 hari</t>
  </si>
  <si>
    <t>27 tahun 0 bulan 19 hari</t>
  </si>
  <si>
    <t>6211839872T30521</t>
  </si>
  <si>
    <t>6211839872060523</t>
  </si>
  <si>
    <t>6211839872010523</t>
  </si>
  <si>
    <t>6211839872040521</t>
  </si>
  <si>
    <t>F 191020</t>
  </si>
  <si>
    <t>6211839872MC9424</t>
  </si>
  <si>
    <t>6211839872070518</t>
  </si>
  <si>
    <t>6211839872240521</t>
  </si>
  <si>
    <t>081330357013</t>
  </si>
  <si>
    <t>20090591</t>
  </si>
  <si>
    <t>SIMON SINUN</t>
  </si>
  <si>
    <t>13 tahun 6 bulan 26 hari</t>
  </si>
  <si>
    <t>47 tahun 4 bulan 9 hari</t>
  </si>
  <si>
    <t>6201109549340718</t>
  </si>
  <si>
    <t>6201109549060323</t>
  </si>
  <si>
    <t>6201109549010722</t>
  </si>
  <si>
    <t>6201109549040323</t>
  </si>
  <si>
    <t>J 011239</t>
  </si>
  <si>
    <t>6201109549MC7223</t>
  </si>
  <si>
    <t>6201109549070523</t>
  </si>
  <si>
    <t>6201109549320523</t>
  </si>
  <si>
    <t>6201109549310317</t>
  </si>
  <si>
    <t>081230048743</t>
  </si>
  <si>
    <t>20250099</t>
  </si>
  <si>
    <t>AZWIN EFINDI</t>
  </si>
  <si>
    <t>23 tahun 9 bulan 10 hari</t>
  </si>
  <si>
    <t>6212244520340124</t>
  </si>
  <si>
    <t>6212244520060522</t>
  </si>
  <si>
    <t>6212244520010522</t>
  </si>
  <si>
    <t>6212244520040123</t>
  </si>
  <si>
    <t>H 072028</t>
  </si>
  <si>
    <t>6212244520MC6425</t>
  </si>
  <si>
    <t>6212244520070125</t>
  </si>
  <si>
    <t>6212244520320123</t>
  </si>
  <si>
    <t>6212244520310522</t>
  </si>
  <si>
    <t>SMAN 1</t>
  </si>
  <si>
    <t>082141054792, 085158863528, 083102980355</t>
  </si>
  <si>
    <t>20220206</t>
  </si>
  <si>
    <t>FAISHAL NAZHMI ATHALLAH</t>
  </si>
  <si>
    <t>23 tahun 2 bulan 26 hari</t>
  </si>
  <si>
    <t>6212132705N30324</t>
  </si>
  <si>
    <t>6212132705060321</t>
  </si>
  <si>
    <t>6212132705010321</t>
  </si>
  <si>
    <t>H 020140</t>
  </si>
  <si>
    <t>6212132705MC3124</t>
  </si>
  <si>
    <t>6212132705070321</t>
  </si>
  <si>
    <t>6212132705320321</t>
  </si>
  <si>
    <t>6212132705310321</t>
  </si>
  <si>
    <t>081392321640</t>
  </si>
  <si>
    <t>20250090</t>
  </si>
  <si>
    <t>MIFTAH YAZIDUR ROZAQ</t>
  </si>
  <si>
    <t>21 tahun 3 bulan 22 hari</t>
  </si>
  <si>
    <t>6212217401N40324</t>
  </si>
  <si>
    <t>6212217401060323</t>
  </si>
  <si>
    <t>6212217401010322</t>
  </si>
  <si>
    <t>6212217401040324</t>
  </si>
  <si>
    <t>I 008212</t>
  </si>
  <si>
    <t>6212217401MC3125</t>
  </si>
  <si>
    <t>6212217401070322</t>
  </si>
  <si>
    <t>6212217401310322</t>
  </si>
  <si>
    <t>6212217401240322</t>
  </si>
  <si>
    <t>6212217401327524</t>
  </si>
  <si>
    <t>089508605844, 089603781955, 082353225911</t>
  </si>
  <si>
    <t>20250116</t>
  </si>
  <si>
    <t>ASER YESYURUN MUNAUNG</t>
  </si>
  <si>
    <t>20 tahun 6 bulan 5 hari</t>
  </si>
  <si>
    <t>6212211337T45225</t>
  </si>
  <si>
    <t>6212211337065222</t>
  </si>
  <si>
    <t>6212211337015222</t>
  </si>
  <si>
    <t>6212211337045224</t>
  </si>
  <si>
    <t>G 131191</t>
  </si>
  <si>
    <t>6212211337MC6225</t>
  </si>
  <si>
    <t>6212211337075222</t>
  </si>
  <si>
    <t>6212211337315222</t>
  </si>
  <si>
    <t>SMK PELITA BAHARI</t>
  </si>
  <si>
    <t>083815230325</t>
  </si>
  <si>
    <t>20250106</t>
  </si>
  <si>
    <t>BERMAN SUTRAWAN ZILIWU</t>
  </si>
  <si>
    <t>0 tahun 1 bulan 5 hari</t>
  </si>
  <si>
    <t>22 tahun 3 bulan 7 hari</t>
  </si>
  <si>
    <t>6212136910420124</t>
  </si>
  <si>
    <t>6212136910060122</t>
  </si>
  <si>
    <t>6212136910010221</t>
  </si>
  <si>
    <t>6212136910040124</t>
  </si>
  <si>
    <t>G 109242</t>
  </si>
  <si>
    <t>6212136910MC6225</t>
  </si>
  <si>
    <t>6212136910320221</t>
  </si>
  <si>
    <t>6212136910310221</t>
  </si>
  <si>
    <t>SMKN 2 Gunungsitoli</t>
  </si>
  <si>
    <t>082288922551</t>
  </si>
  <si>
    <t>20250095</t>
  </si>
  <si>
    <t>YUSUF PUTRA PERDANA</t>
  </si>
  <si>
    <t>29 tahun 9 bulan 13 hari</t>
  </si>
  <si>
    <t>6211580145T40222</t>
  </si>
  <si>
    <t>6211580145060323</t>
  </si>
  <si>
    <t>6211580145010322</t>
  </si>
  <si>
    <t>6211580145</t>
  </si>
  <si>
    <t>J 093711</t>
  </si>
  <si>
    <t>6211580145MC6225</t>
  </si>
  <si>
    <t>6211580145070223</t>
  </si>
  <si>
    <t>6211580145310323</t>
  </si>
  <si>
    <t>6211580145240323</t>
  </si>
  <si>
    <t>081906955066</t>
  </si>
  <si>
    <t>20250098</t>
  </si>
  <si>
    <t>MUHAMMAD ALI RIDHO</t>
  </si>
  <si>
    <t>6212225957013622</t>
  </si>
  <si>
    <t>H 041444</t>
  </si>
  <si>
    <t>SMA ASAIDIYAH</t>
  </si>
  <si>
    <t>082338380422, 085290535441, 081333067458</t>
  </si>
  <si>
    <t>20090419</t>
  </si>
  <si>
    <t>SUPRIYADI</t>
  </si>
  <si>
    <t>12 tahun 0 bulan 23 hari</t>
  </si>
  <si>
    <t>42 tahun 0 bulan 4 hari</t>
  </si>
  <si>
    <t>6200498885N10524</t>
  </si>
  <si>
    <t>6200498885060521</t>
  </si>
  <si>
    <t>6200498885012521</t>
  </si>
  <si>
    <t>6200498885042521</t>
  </si>
  <si>
    <t>E 119442</t>
  </si>
  <si>
    <t>6200498885MC7223</t>
  </si>
  <si>
    <t>6200498885072509</t>
  </si>
  <si>
    <t>6200498885240116</t>
  </si>
  <si>
    <t>6200498885230116</t>
  </si>
  <si>
    <t>uht surabaya</t>
  </si>
  <si>
    <t>085648052619, 081355253626</t>
  </si>
  <si>
    <t>20110499</t>
  </si>
  <si>
    <t>EKA HADI SUSILO</t>
  </si>
  <si>
    <t>0 tahun 6 bulan 25 hari</t>
  </si>
  <si>
    <t>53 tahun 5 bulan 1 hari</t>
  </si>
  <si>
    <t>6200012195N20524</t>
  </si>
  <si>
    <t>6200012195060324</t>
  </si>
  <si>
    <t>6200012195010521</t>
  </si>
  <si>
    <t>6200012195040324</t>
  </si>
  <si>
    <t>F 222038</t>
  </si>
  <si>
    <t>6200012195MC9624</t>
  </si>
  <si>
    <t>6200012195070315</t>
  </si>
  <si>
    <t>6200012195240516</t>
  </si>
  <si>
    <t>6200012195230516</t>
  </si>
  <si>
    <t>08123299678</t>
  </si>
  <si>
    <t>20160427</t>
  </si>
  <si>
    <t>RIO DAVID SAPUTRO</t>
  </si>
  <si>
    <t>29 tahun 7 bulan 15 hari</t>
  </si>
  <si>
    <t>6211553002N20523</t>
  </si>
  <si>
    <t>6211553002060521</t>
  </si>
  <si>
    <t>6211553002010520</t>
  </si>
  <si>
    <t>6211553002040523</t>
  </si>
  <si>
    <t>F 211760</t>
  </si>
  <si>
    <t>6211553002070516</t>
  </si>
  <si>
    <t>6211553002310516</t>
  </si>
  <si>
    <t>6211553002240518</t>
  </si>
  <si>
    <t>6211553002230518</t>
  </si>
  <si>
    <t>082292449982</t>
  </si>
  <si>
    <t>20200178</t>
  </si>
  <si>
    <t>ZHULIO LOEST TAMPUBOLON</t>
  </si>
  <si>
    <t>1 tahun 10 bulan 12 hari</t>
  </si>
  <si>
    <t>0 tahun 8 bulan 7 hari</t>
  </si>
  <si>
    <t>28 tahun 3 bulan 16 hari</t>
  </si>
  <si>
    <t>6211579586N30121</t>
  </si>
  <si>
    <t>6211579586065322</t>
  </si>
  <si>
    <t>6211579586010122</t>
  </si>
  <si>
    <t>6211579586040122</t>
  </si>
  <si>
    <t>J 089255</t>
  </si>
  <si>
    <t>6211579586MC6223</t>
  </si>
  <si>
    <t>6211579586070116</t>
  </si>
  <si>
    <t>6211579586240122</t>
  </si>
  <si>
    <t>6211579586230122</t>
  </si>
  <si>
    <t>081372587530, 085692438368</t>
  </si>
  <si>
    <t>20160469</t>
  </si>
  <si>
    <t>M. SUJONO</t>
  </si>
  <si>
    <t>53 tahun 1 bulan 27 hari</t>
  </si>
  <si>
    <t>6200097623T10316</t>
  </si>
  <si>
    <t>6200097623060321</t>
  </si>
  <si>
    <t>6200097623010321</t>
  </si>
  <si>
    <t>6200097623040321</t>
  </si>
  <si>
    <t>I 004376</t>
  </si>
  <si>
    <t>6200097623/MC9624</t>
  </si>
  <si>
    <t>6200097623070323</t>
  </si>
  <si>
    <t>6200097623240323</t>
  </si>
  <si>
    <t>081227022089, 08137396405</t>
  </si>
  <si>
    <t>20220169</t>
  </si>
  <si>
    <t>EDI SUDARKO</t>
  </si>
  <si>
    <t>2 tahun 10 bulan 19 hari</t>
  </si>
  <si>
    <t>44 tahun 9 bulan 24 hari</t>
  </si>
  <si>
    <t>6201038525T10521</t>
  </si>
  <si>
    <t>6201038525060522</t>
  </si>
  <si>
    <t>6201038525010522</t>
  </si>
  <si>
    <t>6201038525040522</t>
  </si>
  <si>
    <t>F 106335</t>
  </si>
  <si>
    <t>6201038525MC6224</t>
  </si>
  <si>
    <t>6201038525070517</t>
  </si>
  <si>
    <t>6201038525310516</t>
  </si>
  <si>
    <t>6201038525240516</t>
  </si>
  <si>
    <t>6201038525270517</t>
  </si>
  <si>
    <t>081348971684</t>
  </si>
  <si>
    <t>20150176</t>
  </si>
  <si>
    <t>BAMBANG SUGIHARTO</t>
  </si>
  <si>
    <t>3 tahun 8 bulan 9 hari</t>
  </si>
  <si>
    <t>38 tahun 6 bulan 1 hari</t>
  </si>
  <si>
    <t>6200430941S35123</t>
  </si>
  <si>
    <t>6200430941060321</t>
  </si>
  <si>
    <t>6200430941010323</t>
  </si>
  <si>
    <t>6200430941040323</t>
  </si>
  <si>
    <t>G 014067</t>
  </si>
  <si>
    <t>6200430941MC7223</t>
  </si>
  <si>
    <t>6200430941070314</t>
  </si>
  <si>
    <t>6200430941080318</t>
  </si>
  <si>
    <t>AMN Cilacap</t>
  </si>
  <si>
    <t>087736650046, 082313328087</t>
  </si>
  <si>
    <t>20210268</t>
  </si>
  <si>
    <t>MOHAMMAD ABDILLAH PARIPURNA</t>
  </si>
  <si>
    <t>1 tahun 7 bulan 4 hari</t>
  </si>
  <si>
    <t>23 tahun 11 bulan 10 hari</t>
  </si>
  <si>
    <t>6212013526T30523</t>
  </si>
  <si>
    <t>6212013526060520</t>
  </si>
  <si>
    <t>6212013526040523</t>
  </si>
  <si>
    <t>G 065525</t>
  </si>
  <si>
    <t>6212013526MC6223</t>
  </si>
  <si>
    <t>6212013526070520</t>
  </si>
  <si>
    <t>6212013526240523</t>
  </si>
  <si>
    <t>082117240658</t>
  </si>
  <si>
    <t>20080608</t>
  </si>
  <si>
    <t>SLAMET HARIONO</t>
  </si>
  <si>
    <t>2 tahun 11 bulan 8 hari</t>
  </si>
  <si>
    <t>39 tahun 11 bulan 21 hari</t>
  </si>
  <si>
    <t>6200254684340517</t>
  </si>
  <si>
    <t>6200254684060524</t>
  </si>
  <si>
    <t>6200254684010524</t>
  </si>
  <si>
    <t>6200254684040522</t>
  </si>
  <si>
    <t>F 163841</t>
  </si>
  <si>
    <t>6200254684MC7224</t>
  </si>
  <si>
    <t>6200254684070514</t>
  </si>
  <si>
    <t>6200254684320516</t>
  </si>
  <si>
    <t>6200254684310516</t>
  </si>
  <si>
    <t>SMKN 8 Grakarsa</t>
  </si>
  <si>
    <t>081240114880</t>
  </si>
  <si>
    <t>20250035</t>
  </si>
  <si>
    <t>AKHMAD DAEN MAHESAH (WK)</t>
  </si>
  <si>
    <t>0 tahun 4 bulan 12 hari</t>
  </si>
  <si>
    <t>21 tahun 10 bulan 13 hari</t>
  </si>
  <si>
    <t>6212113571N40324</t>
  </si>
  <si>
    <t>6212113571060321</t>
  </si>
  <si>
    <t>6212113571010321</t>
  </si>
  <si>
    <t>6212113571040324</t>
  </si>
  <si>
    <t>G 126139</t>
  </si>
  <si>
    <t>6212113571MC3125</t>
  </si>
  <si>
    <t>6212113571070322</t>
  </si>
  <si>
    <t>6212113571240324</t>
  </si>
  <si>
    <t>SMK WISUDHA KARYA</t>
  </si>
  <si>
    <t>085600878108, 085800004134, 087838592791, 085800004134</t>
  </si>
  <si>
    <t>20230150</t>
  </si>
  <si>
    <t>MOHAMAD DIPO SATRIO</t>
  </si>
  <si>
    <t>0 tahun 6 bulan 9 hari</t>
  </si>
  <si>
    <t>24 tahun 2 bulan 1 hari</t>
  </si>
  <si>
    <t>6212143743N32424</t>
  </si>
  <si>
    <t>6212143743062422</t>
  </si>
  <si>
    <t>6212143743012421</t>
  </si>
  <si>
    <t>6212143743042424</t>
  </si>
  <si>
    <t>H 074036</t>
  </si>
  <si>
    <t>6212143743MC6224</t>
  </si>
  <si>
    <t>6212143743072422</t>
  </si>
  <si>
    <t>6212143743312423</t>
  </si>
  <si>
    <t>6212143743242424</t>
  </si>
  <si>
    <t>poltekpel banten</t>
  </si>
  <si>
    <t>085713639895</t>
  </si>
  <si>
    <t>20160604</t>
  </si>
  <si>
    <t>SAINUDDIN</t>
  </si>
  <si>
    <t>1 tahun 9 bulan 18 hari</t>
  </si>
  <si>
    <t>38 tahun 4 bulan 1 hari</t>
  </si>
  <si>
    <t>6200420094M50516</t>
  </si>
  <si>
    <t>6200420094060522</t>
  </si>
  <si>
    <t>6200420094010520</t>
  </si>
  <si>
    <t>6200420094040520</t>
  </si>
  <si>
    <t>F 200839</t>
  </si>
  <si>
    <t>6200420094MC6223</t>
  </si>
  <si>
    <t>6200420094070516</t>
  </si>
  <si>
    <t>6200420094320323</t>
  </si>
  <si>
    <t>6200420094310516</t>
  </si>
  <si>
    <t>6200420094240323</t>
  </si>
  <si>
    <t>6200420094230516</t>
  </si>
  <si>
    <t>SMK BAHTERA</t>
  </si>
  <si>
    <t>081246049864</t>
  </si>
  <si>
    <t>20240135</t>
  </si>
  <si>
    <t>MUHAMMAD AZKA HAFIZA ( T )</t>
  </si>
  <si>
    <t>1 tahun 1 bulan 3 hari</t>
  </si>
  <si>
    <t>19 tahun 0 bulan 2 hari</t>
  </si>
  <si>
    <t>6212452688010524</t>
  </si>
  <si>
    <t>J 089160</t>
  </si>
  <si>
    <t>6212452688MC7224</t>
  </si>
  <si>
    <t>SMK Wiskar Kudus</t>
  </si>
  <si>
    <t>081323752085</t>
  </si>
  <si>
    <t>20210320</t>
  </si>
  <si>
    <t>JUNAEDI</t>
  </si>
  <si>
    <t>2 tahun 5 bulan 17 hari</t>
  </si>
  <si>
    <t>30 tahun 3 bulan 29 hari</t>
  </si>
  <si>
    <t>6211606229S50521</t>
  </si>
  <si>
    <t>6211606229060523</t>
  </si>
  <si>
    <t>6211606229010521</t>
  </si>
  <si>
    <t>6211606229040525</t>
  </si>
  <si>
    <t>J 010779</t>
  </si>
  <si>
    <t>6211606229MC7223</t>
  </si>
  <si>
    <t>6211606229070517</t>
  </si>
  <si>
    <t>6211606229320517</t>
  </si>
  <si>
    <t>6211606229310517</t>
  </si>
  <si>
    <t>6211606229240524</t>
  </si>
  <si>
    <t>SMAN 1 Jatirogo</t>
  </si>
  <si>
    <t>081332031994</t>
  </si>
  <si>
    <t>20250041</t>
  </si>
  <si>
    <t>FERDI DWI PRAYOGIK</t>
  </si>
  <si>
    <t>33 tahun 0 bulan 16 hari</t>
  </si>
  <si>
    <t>6211606337420522</t>
  </si>
  <si>
    <t>6211606337060517</t>
  </si>
  <si>
    <t>6211606337010521</t>
  </si>
  <si>
    <t>6211606337040517</t>
  </si>
  <si>
    <t>I 14098</t>
  </si>
  <si>
    <t>6211606337MC8925</t>
  </si>
  <si>
    <t>6211606337310517</t>
  </si>
  <si>
    <t>SMA DI PONEGORO</t>
  </si>
  <si>
    <t>082332465282</t>
  </si>
  <si>
    <t>20240359</t>
  </si>
  <si>
    <t>PEBRIYANTO MASE</t>
  </si>
  <si>
    <t>30 tahun 4 bulan 1 hari</t>
  </si>
  <si>
    <t>6211737099420521</t>
  </si>
  <si>
    <t>6211737099060422</t>
  </si>
  <si>
    <t>6211737099010422</t>
  </si>
  <si>
    <t>6211737099040521</t>
  </si>
  <si>
    <t>F 136813</t>
  </si>
  <si>
    <t>6211737099MC7224</t>
  </si>
  <si>
    <t>6211737099070524</t>
  </si>
  <si>
    <t>6211737099320525</t>
  </si>
  <si>
    <t>6211737099310422</t>
  </si>
  <si>
    <t>SMA II PALOPO</t>
  </si>
  <si>
    <t>085246413613, 085321014758, 082348763780</t>
  </si>
  <si>
    <t>20230271</t>
  </si>
  <si>
    <t>ROBY RICHARD</t>
  </si>
  <si>
    <t>1 tahun 10 bulan 8 hari</t>
  </si>
  <si>
    <t>31 tahun 9 bulan 4 hari</t>
  </si>
  <si>
    <t>6211718139T50223</t>
  </si>
  <si>
    <t>6211718139060123</t>
  </si>
  <si>
    <t>6211718139010122</t>
  </si>
  <si>
    <t>6211718139040123</t>
  </si>
  <si>
    <t>J 029973</t>
  </si>
  <si>
    <t>6211718139MC7225</t>
  </si>
  <si>
    <t>6211718139070223</t>
  </si>
  <si>
    <t>6211718139310123</t>
  </si>
  <si>
    <t>6211718139240123</t>
  </si>
  <si>
    <t>6211718139420521</t>
  </si>
  <si>
    <t>SLTA DIRKANTARA</t>
  </si>
  <si>
    <t>081328680720, 081328680720</t>
  </si>
  <si>
    <t>20230089</t>
  </si>
  <si>
    <t>ARIF MAULANI</t>
  </si>
  <si>
    <t>2 tahun 3 bulan 14 hari</t>
  </si>
  <si>
    <t>40 tahun 11 bulan 16 hari</t>
  </si>
  <si>
    <t>6211734996014222</t>
  </si>
  <si>
    <t>G 110035</t>
  </si>
  <si>
    <t>6211734996MC7225</t>
  </si>
  <si>
    <t>6211734996070317</t>
  </si>
  <si>
    <t>6211734996320317</t>
  </si>
  <si>
    <t>6211734996310317</t>
  </si>
  <si>
    <t>SLTA 01 PGRI</t>
  </si>
  <si>
    <t>087873037808</t>
  </si>
  <si>
    <t>20140100</t>
  </si>
  <si>
    <t>ANANG SURYANA</t>
  </si>
  <si>
    <t>11 tahun 4 bulan 14 hari</t>
  </si>
  <si>
    <t>0 tahun 10 bulan 10 hari</t>
  </si>
  <si>
    <t>54 tahun 0 bulan 2 hari</t>
  </si>
  <si>
    <t>6200004584M30217</t>
  </si>
  <si>
    <t>6200004584060120</t>
  </si>
  <si>
    <t>6200004584010120</t>
  </si>
  <si>
    <t>6200004584040120</t>
  </si>
  <si>
    <t>I 004748</t>
  </si>
  <si>
    <t>6200004584MC6223</t>
  </si>
  <si>
    <t>6200004584071117</t>
  </si>
  <si>
    <t>6200004584241122</t>
  </si>
  <si>
    <t>6200004584231117</t>
  </si>
  <si>
    <t>0232874970, 085796537570, 085732530791</t>
  </si>
  <si>
    <t>20080370</t>
  </si>
  <si>
    <t>SISWOYO</t>
  </si>
  <si>
    <t>4 tahun 4 bulan 15 hari</t>
  </si>
  <si>
    <t>0 tahun 11 bulan 23 hari</t>
  </si>
  <si>
    <t>44 tahun 10 bulan 21 hari</t>
  </si>
  <si>
    <t>6200349368N20318</t>
  </si>
  <si>
    <t>6200349368060323</t>
  </si>
  <si>
    <t>6200349368010323</t>
  </si>
  <si>
    <t>6200349368040323</t>
  </si>
  <si>
    <t>F 341092</t>
  </si>
  <si>
    <t>6200349368MC6225</t>
  </si>
  <si>
    <t>6200349368070318</t>
  </si>
  <si>
    <t>6200349368240319</t>
  </si>
  <si>
    <t>081230079939</t>
  </si>
  <si>
    <t>20210265</t>
  </si>
  <si>
    <t>ANGGI DWI PRASETYO</t>
  </si>
  <si>
    <t>3 tahun 10 bulan 5 hari</t>
  </si>
  <si>
    <t>0 tahun 7 bulan 16 hari</t>
  </si>
  <si>
    <t>24 tahun 3 bulan 7 hari</t>
  </si>
  <si>
    <t>6211856879N30124</t>
  </si>
  <si>
    <t>6211856879060323</t>
  </si>
  <si>
    <t>6211856879010323</t>
  </si>
  <si>
    <t>6211856879040521</t>
  </si>
  <si>
    <t>F 268670</t>
  </si>
  <si>
    <t>6211856879MC6225</t>
  </si>
  <si>
    <t>6211856879070519</t>
  </si>
  <si>
    <t>6211856879310318</t>
  </si>
  <si>
    <t>6211856879247722</t>
  </si>
  <si>
    <t>6211856879230521</t>
  </si>
  <si>
    <t>SMA Bhakti Samudera</t>
  </si>
  <si>
    <t>082232534484</t>
  </si>
  <si>
    <t>20070307</t>
  </si>
  <si>
    <t>ANDREAS SURJANTO</t>
  </si>
  <si>
    <t>2 tahun 1 bulan 20 hari</t>
  </si>
  <si>
    <t>54 tahun 3 bulan 17 hari</t>
  </si>
  <si>
    <t>6200094227T10520</t>
  </si>
  <si>
    <t>6200094227060321</t>
  </si>
  <si>
    <t>6200094227010321</t>
  </si>
  <si>
    <t>6200094227040321</t>
  </si>
  <si>
    <t>J 050036</t>
  </si>
  <si>
    <t>6200094227MC7225</t>
  </si>
  <si>
    <t>6200094227070316</t>
  </si>
  <si>
    <t>6200094227240316</t>
  </si>
  <si>
    <t>0313761245, 081380673848, 081380673848</t>
  </si>
  <si>
    <t>20050313</t>
  </si>
  <si>
    <t>MUNJAZI</t>
  </si>
  <si>
    <t>0 tahun 4 bulan 25 hari</t>
  </si>
  <si>
    <t>50 tahun 0 bulan 27 hari</t>
  </si>
  <si>
    <t>6200500145T20523</t>
  </si>
  <si>
    <t>6200500145060521</t>
  </si>
  <si>
    <t>6200500145010521</t>
  </si>
  <si>
    <t>6200500145040524</t>
  </si>
  <si>
    <t>F 119841</t>
  </si>
  <si>
    <t>6200500145MC7225</t>
  </si>
  <si>
    <t>6200500145070511</t>
  </si>
  <si>
    <t>6200500145240319</t>
  </si>
  <si>
    <t>pasis pip semarang</t>
  </si>
  <si>
    <t>0321865420, 0315468435</t>
  </si>
  <si>
    <t>20110303</t>
  </si>
  <si>
    <t>TOAT FAUZI</t>
  </si>
  <si>
    <t>37 tahun 5 bulan 5 hari</t>
  </si>
  <si>
    <t>6200355454T30324</t>
  </si>
  <si>
    <t>6200355454060323</t>
  </si>
  <si>
    <t>6200355454010525</t>
  </si>
  <si>
    <t>6200355454040323</t>
  </si>
  <si>
    <t>F 258457</t>
  </si>
  <si>
    <t>6200355454MC6223</t>
  </si>
  <si>
    <t>6200355454070318</t>
  </si>
  <si>
    <t>6200355454240318</t>
  </si>
  <si>
    <t>081337380675, 085693363414</t>
  </si>
  <si>
    <t>20120613</t>
  </si>
  <si>
    <t>DERY SAPUTRO</t>
  </si>
  <si>
    <t>34 tahun 1 bulan 26 hari</t>
  </si>
  <si>
    <t>6201591430T30316</t>
  </si>
  <si>
    <t>6201591430060320</t>
  </si>
  <si>
    <t>6201591430010320</t>
  </si>
  <si>
    <t>6201591430040320</t>
  </si>
  <si>
    <t>J 093393</t>
  </si>
  <si>
    <t>6201591430MC7225</t>
  </si>
  <si>
    <t>6201591430070316</t>
  </si>
  <si>
    <t>6201591430310316</t>
  </si>
  <si>
    <t>6201591430240323</t>
  </si>
  <si>
    <t>081220583270, 081220583270</t>
  </si>
  <si>
    <t>20230416</t>
  </si>
  <si>
    <t>JUDIMAN</t>
  </si>
  <si>
    <t>1 tahun 6 bulan 25 hari</t>
  </si>
  <si>
    <t>32 tahun 6 bulan 21 hari</t>
  </si>
  <si>
    <t>6202102308N50520</t>
  </si>
  <si>
    <t>6202102308060623</t>
  </si>
  <si>
    <t>6202102308010624</t>
  </si>
  <si>
    <t>6202102308040623</t>
  </si>
  <si>
    <t>F 2658200</t>
  </si>
  <si>
    <t>6202102308MC3823</t>
  </si>
  <si>
    <t>6202102308070514</t>
  </si>
  <si>
    <t>6202102308310314</t>
  </si>
  <si>
    <t>SMAN 3 SAPE</t>
  </si>
  <si>
    <t>085233008770, 085239117305, 082340291578</t>
  </si>
  <si>
    <t>20240043</t>
  </si>
  <si>
    <t>DIVA RIZKI ARDIANTO ( T )</t>
  </si>
  <si>
    <t>1 tahun 4 bulan 14 hari</t>
  </si>
  <si>
    <t>0 tahun 1 bulan 24 hari</t>
  </si>
  <si>
    <t>21 tahun 7 bulan 18 hari</t>
  </si>
  <si>
    <t>6212113587N40323</t>
  </si>
  <si>
    <t>6212113587060321</t>
  </si>
  <si>
    <t>6212113587010321</t>
  </si>
  <si>
    <t>6212113587040323</t>
  </si>
  <si>
    <t>G 126157</t>
  </si>
  <si>
    <t>6212113587MC7224</t>
  </si>
  <si>
    <t>6212113587070322</t>
  </si>
  <si>
    <t>6212113587240323</t>
  </si>
  <si>
    <t>6212113587237523</t>
  </si>
  <si>
    <t>085868508440, 085879470450, 085225995074</t>
  </si>
  <si>
    <t>20210369</t>
  </si>
  <si>
    <t>REZA AZIZ SYAHPUTRA</t>
  </si>
  <si>
    <t>24 tahun 7 bulan 25 hari</t>
  </si>
  <si>
    <t>6212014561N30323</t>
  </si>
  <si>
    <t>6212014561060320</t>
  </si>
  <si>
    <t>6212014561010320</t>
  </si>
  <si>
    <t>6212014561040324</t>
  </si>
  <si>
    <t>G 059418</t>
  </si>
  <si>
    <t>6212014561MC6225</t>
  </si>
  <si>
    <t>6212014561070320</t>
  </si>
  <si>
    <t>6212014561240323</t>
  </si>
  <si>
    <t>082328865229</t>
  </si>
  <si>
    <t>20240384</t>
  </si>
  <si>
    <t>SHAFEL MAHARASTA ALAMSYAH (BS)</t>
  </si>
  <si>
    <t>20 tahun 10 bulan 11 hari</t>
  </si>
  <si>
    <t>6212232156N40524</t>
  </si>
  <si>
    <t>6212232156060522</t>
  </si>
  <si>
    <t>6212232156010522</t>
  </si>
  <si>
    <t>6212232156047424</t>
  </si>
  <si>
    <t>J 033834</t>
  </si>
  <si>
    <t>6212232156MC9624</t>
  </si>
  <si>
    <t>6212232156070524</t>
  </si>
  <si>
    <t>SMK P BHAKTI SAMUDER</t>
  </si>
  <si>
    <t>081232866867, 085606979336, 081232256999, 081232598118</t>
  </si>
  <si>
    <t>20230201</t>
  </si>
  <si>
    <t>AGUS STIAWAN</t>
  </si>
  <si>
    <t>2 tahun 0 bulan 1 hari</t>
  </si>
  <si>
    <t>0 tahun 7 bulan 5 hari</t>
  </si>
  <si>
    <t>25 tahun 10 bulan 25 hari</t>
  </si>
  <si>
    <t>6212017371T55323</t>
  </si>
  <si>
    <t>6212017371060520</t>
  </si>
  <si>
    <t>6212017371010520</t>
  </si>
  <si>
    <t>6212017371045323</t>
  </si>
  <si>
    <t>G 077485</t>
  </si>
  <si>
    <t>6212017371MC7225</t>
  </si>
  <si>
    <t>6212017371075323</t>
  </si>
  <si>
    <t>6212017371310520</t>
  </si>
  <si>
    <t>6212017371350520</t>
  </si>
  <si>
    <t>BPPTL TANGGRANG</t>
  </si>
  <si>
    <t>081649717301</t>
  </si>
  <si>
    <t>20190203</t>
  </si>
  <si>
    <t>ARKI REHUEL TUNMUNI</t>
  </si>
  <si>
    <t>1 tahun 5 bulan 14 hari</t>
  </si>
  <si>
    <t>31 tahun 10 bulan 9 hari</t>
  </si>
  <si>
    <t>6201355564T43522</t>
  </si>
  <si>
    <t>6201355564060621</t>
  </si>
  <si>
    <t>6201355564010516</t>
  </si>
  <si>
    <t>6201355564040521</t>
  </si>
  <si>
    <t>G 019063</t>
  </si>
  <si>
    <t>6201355564MC6224</t>
  </si>
  <si>
    <t>6201355564070516</t>
  </si>
  <si>
    <t>6201355564320517</t>
  </si>
  <si>
    <t>6201355564310615</t>
  </si>
  <si>
    <t>6201355564245322</t>
  </si>
  <si>
    <t>SMK TEKNIK KUPANG</t>
  </si>
  <si>
    <t>081248123534, 081248123534, 081248123534</t>
  </si>
  <si>
    <t>20210326</t>
  </si>
  <si>
    <t>LAPA ANI</t>
  </si>
  <si>
    <t>32 tahun 8 bulan 24 hari</t>
  </si>
  <si>
    <t>6201331302T50521</t>
  </si>
  <si>
    <t>6201331302060421</t>
  </si>
  <si>
    <t>6201331302010521</t>
  </si>
  <si>
    <t>6201331302040521</t>
  </si>
  <si>
    <t>F 200414</t>
  </si>
  <si>
    <t>6201331302MC9623</t>
  </si>
  <si>
    <t>6201331302070521</t>
  </si>
  <si>
    <t>6201331302310717</t>
  </si>
  <si>
    <t>6201331302240523</t>
  </si>
  <si>
    <t>smk bin maritim</t>
  </si>
  <si>
    <t>081358588296</t>
  </si>
  <si>
    <t>20230071</t>
  </si>
  <si>
    <t>ASEP MULYADI</t>
  </si>
  <si>
    <t>2 tahun 3 bulan 27 hari</t>
  </si>
  <si>
    <t>50 tahun 7 bulan 21 hari</t>
  </si>
  <si>
    <t>6201297998010120</t>
  </si>
  <si>
    <t>6201297998060120</t>
  </si>
  <si>
    <t>6201297998040121</t>
  </si>
  <si>
    <t>J 062424</t>
  </si>
  <si>
    <t>6201297998MC6224</t>
  </si>
  <si>
    <t>6201297998310717</t>
  </si>
  <si>
    <t>STM Subang</t>
  </si>
  <si>
    <t>083774370964</t>
  </si>
  <si>
    <t>20180263</t>
  </si>
  <si>
    <t>MARSAID TEGUH SANTOSO</t>
  </si>
  <si>
    <t>KM. HIJAU JELITA</t>
  </si>
  <si>
    <t>C</t>
  </si>
  <si>
    <t>7 tahun 0 bulan 22 hari</t>
  </si>
  <si>
    <t>59 tahun 6 bulan 16 hari</t>
  </si>
  <si>
    <t>6200083213N10116</t>
  </si>
  <si>
    <t>6200083213060320</t>
  </si>
  <si>
    <t>6200083213010320</t>
  </si>
  <si>
    <t>6200083213040320</t>
  </si>
  <si>
    <t>F 234328</t>
  </si>
  <si>
    <t>6200083213MC7225</t>
  </si>
  <si>
    <t>6200083213070316</t>
  </si>
  <si>
    <t>6200083213241116</t>
  </si>
  <si>
    <t>6200083213230116</t>
  </si>
  <si>
    <t>6281357806895, 6281357806895, 081523635496, 6281357806895</t>
  </si>
  <si>
    <t>20050547</t>
  </si>
  <si>
    <t>ARIEL CAHYONO SETIAWAN</t>
  </si>
  <si>
    <t>2 tahun 1 bulan 5 hari</t>
  </si>
  <si>
    <t>0 tahun 6 bulan 0 hari</t>
  </si>
  <si>
    <t>46 tahun 1 bulan 8 hari</t>
  </si>
  <si>
    <t>6201016782N10521</t>
  </si>
  <si>
    <t>6201016782060524</t>
  </si>
  <si>
    <t>6201016782010524</t>
  </si>
  <si>
    <t>6201016782040524</t>
  </si>
  <si>
    <t>J 112978</t>
  </si>
  <si>
    <t>6201016782MC6223</t>
  </si>
  <si>
    <t>6201016782070315</t>
  </si>
  <si>
    <t>6201016782310516</t>
  </si>
  <si>
    <t>6201016782240515</t>
  </si>
  <si>
    <t>6201016782230515</t>
  </si>
  <si>
    <t>arielcahyono81@, 085244407001</t>
  </si>
  <si>
    <t>20120562</t>
  </si>
  <si>
    <t>ANANG LESTIONO</t>
  </si>
  <si>
    <t>3 tahun 5 bulan 23 hari</t>
  </si>
  <si>
    <t>33 tahun 5 bulan 5 hari</t>
  </si>
  <si>
    <t>6201461165M30216</t>
  </si>
  <si>
    <t>6201461165060523</t>
  </si>
  <si>
    <t>6201461165040521</t>
  </si>
  <si>
    <t>F 163338</t>
  </si>
  <si>
    <t>6201461165MC7224</t>
  </si>
  <si>
    <t>6201461165070511</t>
  </si>
  <si>
    <t>6201461165310514</t>
  </si>
  <si>
    <t>6201461165240511</t>
  </si>
  <si>
    <t>6201461165230518</t>
  </si>
  <si>
    <t>085755658150</t>
  </si>
  <si>
    <t>20200442</t>
  </si>
  <si>
    <t>MUHAMMAD FANDI FIKRIANSYAH</t>
  </si>
  <si>
    <t>1 tahun 5 bulan 5 hari</t>
  </si>
  <si>
    <t>25 tahun 4 bulan 15 hari</t>
  </si>
  <si>
    <t>6211834001N304233</t>
  </si>
  <si>
    <t>6211834001060423</t>
  </si>
  <si>
    <t>6211834001010423</t>
  </si>
  <si>
    <t>6211834001040423</t>
  </si>
  <si>
    <t>F 337559</t>
  </si>
  <si>
    <t>6211834001MC7224</t>
  </si>
  <si>
    <t>6211834001070420</t>
  </si>
  <si>
    <t>6211834001240423</t>
  </si>
  <si>
    <t>pip makasar</t>
  </si>
  <si>
    <t>085298482737</t>
  </si>
  <si>
    <t>20160274</t>
  </si>
  <si>
    <t>KHAIRUL ANUWAR</t>
  </si>
  <si>
    <t>57 tahun 2 bulan 17 hari</t>
  </si>
  <si>
    <t>6200066334T20214</t>
  </si>
  <si>
    <t>6200066334060120</t>
  </si>
  <si>
    <t>6200066334010125</t>
  </si>
  <si>
    <t>6200066334040120</t>
  </si>
  <si>
    <t>G 020645</t>
  </si>
  <si>
    <t>6200066334MC9623</t>
  </si>
  <si>
    <t>6200066334070114</t>
  </si>
  <si>
    <t>6200066334240214</t>
  </si>
  <si>
    <t>0817793647, 082153646217</t>
  </si>
  <si>
    <t>20080275</t>
  </si>
  <si>
    <t>THEO MINGGUS HUTASOIT</t>
  </si>
  <si>
    <t>2 tahun 1 bulan 26 hari</t>
  </si>
  <si>
    <t>37 tahun 8 bulan 6 hari</t>
  </si>
  <si>
    <t>6200427945T20523</t>
  </si>
  <si>
    <t>6200427945060121</t>
  </si>
  <si>
    <t>6200427945010522</t>
  </si>
  <si>
    <t>6200427945040121</t>
  </si>
  <si>
    <t>J 051563</t>
  </si>
  <si>
    <t>6200427945MC6224</t>
  </si>
  <si>
    <t>6200427945070522</t>
  </si>
  <si>
    <t>6200427945240516</t>
  </si>
  <si>
    <t>081393688411, 081393688411</t>
  </si>
  <si>
    <t>20140625</t>
  </si>
  <si>
    <t>JULI KURNIANTONO</t>
  </si>
  <si>
    <t>30 tahun 11 bulan 5 hari</t>
  </si>
  <si>
    <t>6202079283T30516</t>
  </si>
  <si>
    <t>6202079283060520</t>
  </si>
  <si>
    <t>6202079283010521</t>
  </si>
  <si>
    <t>6202079283040520</t>
  </si>
  <si>
    <t>F 222044</t>
  </si>
  <si>
    <t>6202079283MC8923</t>
  </si>
  <si>
    <t>6202079283070523</t>
  </si>
  <si>
    <t>6202079283240523</t>
  </si>
  <si>
    <t>081298107364, 081298107364</t>
  </si>
  <si>
    <t>20200254</t>
  </si>
  <si>
    <t>FEBY SETIYAWAN</t>
  </si>
  <si>
    <t>2 tahun 6 bulan 2 hari</t>
  </si>
  <si>
    <t>24 tahun 3 bulan 27 hari</t>
  </si>
  <si>
    <t>6211938287T30322</t>
  </si>
  <si>
    <t>6211938287060324</t>
  </si>
  <si>
    <t>6211938287010324</t>
  </si>
  <si>
    <t>6211938287040322</t>
  </si>
  <si>
    <t>G 012272</t>
  </si>
  <si>
    <t>6211938287MC7224</t>
  </si>
  <si>
    <t>6211938287070319</t>
  </si>
  <si>
    <t>6211938287310319</t>
  </si>
  <si>
    <t>6211938287240322</t>
  </si>
  <si>
    <t>082243844443</t>
  </si>
  <si>
    <t>20240236</t>
  </si>
  <si>
    <t>ZAINAL MUKHIBBIN</t>
  </si>
  <si>
    <t>0 tahun 10 bulan 16 hari</t>
  </si>
  <si>
    <t>51 tahun 0 bulan 29 hari</t>
  </si>
  <si>
    <t>6200125030340517</t>
  </si>
  <si>
    <t>6200125030060522</t>
  </si>
  <si>
    <t>6200125030010522</t>
  </si>
  <si>
    <t>6200125030040522</t>
  </si>
  <si>
    <t>F 314016</t>
  </si>
  <si>
    <t>6200125030MC9625</t>
  </si>
  <si>
    <t>6200125030070515</t>
  </si>
  <si>
    <t>6200125030320515</t>
  </si>
  <si>
    <t>6200125030310515</t>
  </si>
  <si>
    <t>STM KUSUMO NEGARA</t>
  </si>
  <si>
    <t>081945387101, 081237040528, 082337748575</t>
  </si>
  <si>
    <t>20240186</t>
  </si>
  <si>
    <t>ABD GALIB</t>
  </si>
  <si>
    <t>0 tahun 11 bulan 19 hari</t>
  </si>
  <si>
    <t>27 tahun 3 bulan 24 hari</t>
  </si>
  <si>
    <t>6211511602340124</t>
  </si>
  <si>
    <t>6211511602060524</t>
  </si>
  <si>
    <t>6211511602010422</t>
  </si>
  <si>
    <t>6211511602040123</t>
  </si>
  <si>
    <t>H 050929</t>
  </si>
  <si>
    <t>6211511602MC7224</t>
  </si>
  <si>
    <t>6211511602070422</t>
  </si>
  <si>
    <t>6211511602320517</t>
  </si>
  <si>
    <t>6211511602310517</t>
  </si>
  <si>
    <t>SMK N 7 PALU</t>
  </si>
  <si>
    <t>082399129967, 081344785128, 082191303026</t>
  </si>
  <si>
    <t>20250052</t>
  </si>
  <si>
    <t>DANIEL RIZAL SAPUTRA</t>
  </si>
  <si>
    <t>23 tahun 7 bulan 23 hari</t>
  </si>
  <si>
    <t>6212217395N40324</t>
  </si>
  <si>
    <t>6212217395060323</t>
  </si>
  <si>
    <t>6212217395010322</t>
  </si>
  <si>
    <t>6212217395040324</t>
  </si>
  <si>
    <t>I 007932</t>
  </si>
  <si>
    <t>6212217395MC3125</t>
  </si>
  <si>
    <t>6212217395070322</t>
  </si>
  <si>
    <t>6212217395240324</t>
  </si>
  <si>
    <t>6212217395237524</t>
  </si>
  <si>
    <t>085728369906, 085647123105, 085786514978</t>
  </si>
  <si>
    <t>20240253</t>
  </si>
  <si>
    <t>WAHYU PURWOKO</t>
  </si>
  <si>
    <t>25 tahun 6 bulan 6 hari</t>
  </si>
  <si>
    <t>6211616888N40321</t>
  </si>
  <si>
    <t>6211616888060322</t>
  </si>
  <si>
    <t>6211616888010321</t>
  </si>
  <si>
    <t>6211616888040320</t>
  </si>
  <si>
    <t>F 204284</t>
  </si>
  <si>
    <t>6211616888MC0124</t>
  </si>
  <si>
    <t>6211616888070321</t>
  </si>
  <si>
    <t>6211616888310318</t>
  </si>
  <si>
    <t>081325835105, 088802474424, 088216474685</t>
  </si>
  <si>
    <t>20070157</t>
  </si>
  <si>
    <t>ALOYSIUS RUDY ERYANTO</t>
  </si>
  <si>
    <t>18 tahun 2 bulan 21 hari</t>
  </si>
  <si>
    <t>0 tahun 8 bulan 1 hari</t>
  </si>
  <si>
    <t>51 tahun 2 bulan 5 hari</t>
  </si>
  <si>
    <t>6200130712010521</t>
  </si>
  <si>
    <t>6200130712060521</t>
  </si>
  <si>
    <t>6200130712040521</t>
  </si>
  <si>
    <t>F 132719</t>
  </si>
  <si>
    <t>6200130712MC7225</t>
  </si>
  <si>
    <t>6200130712070516</t>
  </si>
  <si>
    <t>0318911885, 082125402051, 082125402051</t>
  </si>
  <si>
    <t>20230092</t>
  </si>
  <si>
    <t>JOGIK ASSANDI</t>
  </si>
  <si>
    <t>0 tahun 6 bulan 1 hari</t>
  </si>
  <si>
    <t>26 tahun 1 bulan 17 hari</t>
  </si>
  <si>
    <t>6211722677T40322</t>
  </si>
  <si>
    <t>6211722677060322</t>
  </si>
  <si>
    <t>6211722677010322</t>
  </si>
  <si>
    <t>6211722677040325</t>
  </si>
  <si>
    <t>F 120825</t>
  </si>
  <si>
    <t>6211722677MC7225</t>
  </si>
  <si>
    <t>6211722677070320</t>
  </si>
  <si>
    <t>6211722677310317</t>
  </si>
  <si>
    <t>6211722677240523</t>
  </si>
  <si>
    <t>smkp wira samudera</t>
  </si>
  <si>
    <t>088233090854</t>
  </si>
  <si>
    <t>20240179</t>
  </si>
  <si>
    <t>JHON HULISELAN</t>
  </si>
  <si>
    <t>0 tahun 11 bulan 26 hari</t>
  </si>
  <si>
    <t>35 tahun 1 bulan 27 hari</t>
  </si>
  <si>
    <t>6200564390420615</t>
  </si>
  <si>
    <t>6200564390060623</t>
  </si>
  <si>
    <t>6200564390012823</t>
  </si>
  <si>
    <t>6200564390042823</t>
  </si>
  <si>
    <t>i 054693</t>
  </si>
  <si>
    <t>6200564390MC3924</t>
  </si>
  <si>
    <t>6200564390072417</t>
  </si>
  <si>
    <t>6200564390320524</t>
  </si>
  <si>
    <t>6200564390310615</t>
  </si>
  <si>
    <t>AMBON</t>
  </si>
  <si>
    <t>082311268533</t>
  </si>
  <si>
    <t>20240406</t>
  </si>
  <si>
    <t>MUHAMMAD ILHAM OKTAFIANSYAH BS</t>
  </si>
  <si>
    <t>21 tahun 8 bulan 15 hari</t>
  </si>
  <si>
    <t>6212111074T40524</t>
  </si>
  <si>
    <t>6212111074060521</t>
  </si>
  <si>
    <t>6212111074010521</t>
  </si>
  <si>
    <t>62121141074047422</t>
  </si>
  <si>
    <t>G 101211</t>
  </si>
  <si>
    <t>6212111074MC8924</t>
  </si>
  <si>
    <t>6212111074074922</t>
  </si>
  <si>
    <t>6212111074240523</t>
  </si>
  <si>
    <t>085746478725, 082371180430, 085380961976, 089530900810</t>
  </si>
  <si>
    <t>20250050</t>
  </si>
  <si>
    <t>RAMA ADITYA PRATAMA  ANG  (BS)</t>
  </si>
  <si>
    <t>22 tahun 2 bulan 3 hari</t>
  </si>
  <si>
    <t>6212123097T40524</t>
  </si>
  <si>
    <t>6212123097060523</t>
  </si>
  <si>
    <t>6212123097017421</t>
  </si>
  <si>
    <t>6212123097040523</t>
  </si>
  <si>
    <t>G 066331</t>
  </si>
  <si>
    <t>6212123097MC10625</t>
  </si>
  <si>
    <t>6212123097070523</t>
  </si>
  <si>
    <t>6212123097240523</t>
  </si>
  <si>
    <t>085334641746, 081334923590, 085648515359</t>
  </si>
  <si>
    <t>20240350</t>
  </si>
  <si>
    <t>MOCH. HUSAIN PURENDATAMA (EDP)</t>
  </si>
  <si>
    <t>22 tahun 11 bulan 29 hari</t>
  </si>
  <si>
    <t>6212505282010525</t>
  </si>
  <si>
    <t>K 009277</t>
  </si>
  <si>
    <t>6212505282MC7225</t>
  </si>
  <si>
    <t>082114978933</t>
  </si>
  <si>
    <t>20160113</t>
  </si>
  <si>
    <t>MOJIYONO</t>
  </si>
  <si>
    <t>0 tahun 4 bulan 19 hari</t>
  </si>
  <si>
    <t>58 tahun 8 bulan 22 hari</t>
  </si>
  <si>
    <t>6201391700010719</t>
  </si>
  <si>
    <t>6201391700060520</t>
  </si>
  <si>
    <t>6201391700040520</t>
  </si>
  <si>
    <t>F 228242</t>
  </si>
  <si>
    <t>6201391700MC3924</t>
  </si>
  <si>
    <t>sma n 67 jakarta</t>
  </si>
  <si>
    <t>081280338276, 081317688112</t>
  </si>
  <si>
    <t>20250115</t>
  </si>
  <si>
    <t>RIAN FACHRI INOMBI</t>
  </si>
  <si>
    <t>22 tahun 0 bulan 26 hari</t>
  </si>
  <si>
    <t>6212338546015223</t>
  </si>
  <si>
    <t>6212338546065223</t>
  </si>
  <si>
    <t>I 062861</t>
  </si>
  <si>
    <t>6212338546MC0125</t>
  </si>
  <si>
    <t>6212338546315223</t>
  </si>
  <si>
    <t>081363828209</t>
  </si>
  <si>
    <t>20240256</t>
  </si>
  <si>
    <t>SULKIFLI</t>
  </si>
  <si>
    <t>6212126679010421</t>
  </si>
  <si>
    <t>6212126679060424</t>
  </si>
  <si>
    <t>J 019433</t>
  </si>
  <si>
    <t>6212126679MC5424</t>
  </si>
  <si>
    <t>6212126679070424</t>
  </si>
  <si>
    <t>6212126679320424</t>
  </si>
  <si>
    <t>6212126679310424</t>
  </si>
  <si>
    <t>081232928542</t>
  </si>
  <si>
    <t>20040054</t>
  </si>
  <si>
    <t>OFTAVIANI PALIT</t>
  </si>
  <si>
    <t>H</t>
  </si>
  <si>
    <t>8 tahun 8 bulan 10 hari</t>
  </si>
  <si>
    <t>47 tahun 10 bulan 15 hari</t>
  </si>
  <si>
    <t>6200503593N10523</t>
  </si>
  <si>
    <t>6200102303061120</t>
  </si>
  <si>
    <t>6200503593015224</t>
  </si>
  <si>
    <t>6200102303041120</t>
  </si>
  <si>
    <t>I 080812</t>
  </si>
  <si>
    <t>6200503593MC6225</t>
  </si>
  <si>
    <t>6200102303070215</t>
  </si>
  <si>
    <t>6200503593240214</t>
  </si>
  <si>
    <t>6200503593230216</t>
  </si>
  <si>
    <t>08124516868, 08124516868</t>
  </si>
  <si>
    <t>20170398</t>
  </si>
  <si>
    <t>EDDY HARI WIBOWO</t>
  </si>
  <si>
    <t>4 tahun 5 bulan 3 hari</t>
  </si>
  <si>
    <t>55 tahun 10 bulan 25 hari</t>
  </si>
  <si>
    <t>6201095355N10523</t>
  </si>
  <si>
    <t>6201095355062421</t>
  </si>
  <si>
    <t>6201095355012421</t>
  </si>
  <si>
    <t>6201095355042421</t>
  </si>
  <si>
    <t>G 048905</t>
  </si>
  <si>
    <t>6201095355MC9623</t>
  </si>
  <si>
    <t>6201095355072416</t>
  </si>
  <si>
    <t>6201095355240223</t>
  </si>
  <si>
    <t>6201095355230223</t>
  </si>
  <si>
    <t>Umum</t>
  </si>
  <si>
    <t>0813311513493, 081331513493, 081331513493</t>
  </si>
  <si>
    <t>20170179</t>
  </si>
  <si>
    <t>MUCHAMAD TRI UTOMO</t>
  </si>
  <si>
    <t>2 tahun 0 bulan 24 hari</t>
  </si>
  <si>
    <t>29 tahun 11 bulan 11 hari</t>
  </si>
  <si>
    <t>6211522824M30324</t>
  </si>
  <si>
    <t>6211522824060321</t>
  </si>
  <si>
    <t>6211522824010324</t>
  </si>
  <si>
    <t>6211522824040321</t>
  </si>
  <si>
    <t>G 048754</t>
  </si>
  <si>
    <t>6211522824MC6225</t>
  </si>
  <si>
    <t>6211522824072515</t>
  </si>
  <si>
    <t>6211522824310316</t>
  </si>
  <si>
    <t>6211522824240318</t>
  </si>
  <si>
    <t>6211522824234019</t>
  </si>
  <si>
    <t>AKPELNI Semarang</t>
  </si>
  <si>
    <t>085229426261, 081315421031, 081325616809</t>
  </si>
  <si>
    <t>20200441</t>
  </si>
  <si>
    <t>DZIYAN ALFEIN MUBARAK</t>
  </si>
  <si>
    <t>2 tahun 8 bulan 6 hari</t>
  </si>
  <si>
    <t>0 tahun 3 bulan 18 hari</t>
  </si>
  <si>
    <t>25 tahun 5 bulan 0 hari</t>
  </si>
  <si>
    <t>6211925114N30522</t>
  </si>
  <si>
    <t>6211925114060524</t>
  </si>
  <si>
    <t>6211925114010524</t>
  </si>
  <si>
    <t>6211925114040522</t>
  </si>
  <si>
    <t>F 340060</t>
  </si>
  <si>
    <t>6211925114MC9624</t>
  </si>
  <si>
    <t>6211925114070519</t>
  </si>
  <si>
    <t>6211925114240522</t>
  </si>
  <si>
    <t>6211925114230520</t>
  </si>
  <si>
    <t>POLTEKPOL SBY</t>
  </si>
  <si>
    <t>082230749494</t>
  </si>
  <si>
    <t>20170594</t>
  </si>
  <si>
    <t>BUDI PRABOWO YULIANTO</t>
  </si>
  <si>
    <t>0 tahun 5 bulan 11 hari</t>
  </si>
  <si>
    <t>40 tahun 1 bulan 14 hari</t>
  </si>
  <si>
    <t>6200420761T10215</t>
  </si>
  <si>
    <t>6200420761060422</t>
  </si>
  <si>
    <t>6200420761010422</t>
  </si>
  <si>
    <t>6200420761040422</t>
  </si>
  <si>
    <t>F 222187</t>
  </si>
  <si>
    <t>6200420761MC6225</t>
  </si>
  <si>
    <t>6200420761071117</t>
  </si>
  <si>
    <t>6200420761240215</t>
  </si>
  <si>
    <t>082291141344, 081267848035, 081267848035</t>
  </si>
  <si>
    <t>20090496</t>
  </si>
  <si>
    <t>BAMBANG HARSOYO</t>
  </si>
  <si>
    <t>6 tahun 7 bulan 22 hari</t>
  </si>
  <si>
    <t>33 tahun 1 bulan 1 hari</t>
  </si>
  <si>
    <t>6200353160T20523</t>
  </si>
  <si>
    <t>6200353160060524</t>
  </si>
  <si>
    <t>6200353160010721</t>
  </si>
  <si>
    <t>6200353160040524</t>
  </si>
  <si>
    <t>I 020188</t>
  </si>
  <si>
    <t>6200353160MC6224</t>
  </si>
  <si>
    <t>6200353160070515</t>
  </si>
  <si>
    <t>6200353160320215</t>
  </si>
  <si>
    <t>6200353160310215</t>
  </si>
  <si>
    <t>6200353160240215</t>
  </si>
  <si>
    <t>BP2IP SBY</t>
  </si>
  <si>
    <t>082231347286, 082231347286</t>
  </si>
  <si>
    <t>20140704</t>
  </si>
  <si>
    <t>CHARLIE NOTHAN DURAND LAMABLAW</t>
  </si>
  <si>
    <t>2 tahun 7 bulan 13 hari</t>
  </si>
  <si>
    <t>32 tahun 10 bulan 23 hari</t>
  </si>
  <si>
    <t>6200218261S30519</t>
  </si>
  <si>
    <t>6200218261060324</t>
  </si>
  <si>
    <t>6200218261010324</t>
  </si>
  <si>
    <t>6200218261040322</t>
  </si>
  <si>
    <t>F 234699</t>
  </si>
  <si>
    <t>6200218261MC9624</t>
  </si>
  <si>
    <t>6200218261010319</t>
  </si>
  <si>
    <t>6200218261240317</t>
  </si>
  <si>
    <t>085213162937</t>
  </si>
  <si>
    <t>20220217</t>
  </si>
  <si>
    <t>AFFAN TAUFIQ HIDAYATULLAH</t>
  </si>
  <si>
    <t>6211858993T30524</t>
  </si>
  <si>
    <t>6211858993060524</t>
  </si>
  <si>
    <t>6211858993010524</t>
  </si>
  <si>
    <t>6211858993040521</t>
  </si>
  <si>
    <t>F 269250</t>
  </si>
  <si>
    <t>6211858993MC7225</t>
  </si>
  <si>
    <t>6211858993070519</t>
  </si>
  <si>
    <t>6211858993310518</t>
  </si>
  <si>
    <t>6211858993240521</t>
  </si>
  <si>
    <t>08214144415</t>
  </si>
  <si>
    <t>20230064</t>
  </si>
  <si>
    <t>HARYOTO</t>
  </si>
  <si>
    <t>2 tahun 4 bulan 5 hari</t>
  </si>
  <si>
    <t>44 tahun 5 bulan 17 hari</t>
  </si>
  <si>
    <t>6200360942340717</t>
  </si>
  <si>
    <t>6200360942060322</t>
  </si>
  <si>
    <t>6200360942010720</t>
  </si>
  <si>
    <t>6200360942040321</t>
  </si>
  <si>
    <t>I 013525</t>
  </si>
  <si>
    <t>6200360942MC9625</t>
  </si>
  <si>
    <t>6200360942070323</t>
  </si>
  <si>
    <t>6200360942320323</t>
  </si>
  <si>
    <t>6200360942310216</t>
  </si>
  <si>
    <t>SLTP Purbalingga</t>
  </si>
  <si>
    <t>085691138421</t>
  </si>
  <si>
    <t>20240320</t>
  </si>
  <si>
    <t>AHMAD RUJIANTO</t>
  </si>
  <si>
    <t>0 tahun 8 bulan 15 hari</t>
  </si>
  <si>
    <t>32 tahun 10 bulan 14 hari</t>
  </si>
  <si>
    <t>6202084587340519</t>
  </si>
  <si>
    <t>6202084587060525</t>
  </si>
  <si>
    <t>6202084587010521</t>
  </si>
  <si>
    <t>6202084587040525</t>
  </si>
  <si>
    <t>F 328412</t>
  </si>
  <si>
    <t>6202084587MC9623</t>
  </si>
  <si>
    <t>6202084587070115</t>
  </si>
  <si>
    <t>6202084587320520</t>
  </si>
  <si>
    <t>6202084587310522</t>
  </si>
  <si>
    <t>MTS N BANGKALAN</t>
  </si>
  <si>
    <t>081232555324</t>
  </si>
  <si>
    <t>20230158</t>
  </si>
  <si>
    <t>FAISHAL RIZKY ATHALLA SUDRAJAT</t>
  </si>
  <si>
    <t>2 tahun 1 bulan 2 hari</t>
  </si>
  <si>
    <t>0 tahun 7 bulan 12 hari</t>
  </si>
  <si>
    <t>23 tahun 7 bulan 28 hari</t>
  </si>
  <si>
    <t>6211820416N40223</t>
  </si>
  <si>
    <t>6211820416062423</t>
  </si>
  <si>
    <t>6211820416012423</t>
  </si>
  <si>
    <t>6211820416040122</t>
  </si>
  <si>
    <t>F 274998</t>
  </si>
  <si>
    <t>6211820416MC7225</t>
  </si>
  <si>
    <t>6211820416070221</t>
  </si>
  <si>
    <t>6211820416240122</t>
  </si>
  <si>
    <t>SMKP Malahayati</t>
  </si>
  <si>
    <t>081292689094</t>
  </si>
  <si>
    <t>20180079</t>
  </si>
  <si>
    <t>SAIPUL</t>
  </si>
  <si>
    <t>7 tahun 4 bulan 12 hari</t>
  </si>
  <si>
    <t>36 tahun 9 bulan 7 hari</t>
  </si>
  <si>
    <t>6200573201N50622</t>
  </si>
  <si>
    <t>6200573201060421</t>
  </si>
  <si>
    <t>6200573201010421</t>
  </si>
  <si>
    <t>6200573201040421</t>
  </si>
  <si>
    <t>J 005691</t>
  </si>
  <si>
    <t>6200573201MC6224</t>
  </si>
  <si>
    <t>6200573201070416</t>
  </si>
  <si>
    <t>6200573201320416</t>
  </si>
  <si>
    <t>6200573201310416</t>
  </si>
  <si>
    <t>6200573201240524</t>
  </si>
  <si>
    <t>082346430541, 082346430541, 082346430541</t>
  </si>
  <si>
    <t>20230072</t>
  </si>
  <si>
    <t>BIMA WICAKSONO HARDI SYAHPUTRA</t>
  </si>
  <si>
    <t>25 tahun 5 bulan 1 hari</t>
  </si>
  <si>
    <t>6212306002E10525</t>
  </si>
  <si>
    <t>6212306002060524</t>
  </si>
  <si>
    <t>6212306002010523</t>
  </si>
  <si>
    <t>6212306002040524</t>
  </si>
  <si>
    <t>I 019209</t>
  </si>
  <si>
    <t>6212306002MC7225</t>
  </si>
  <si>
    <t>6212306002070523</t>
  </si>
  <si>
    <t>PPNS SURABAYA</t>
  </si>
  <si>
    <t>082232718782</t>
  </si>
  <si>
    <t>20240139</t>
  </si>
  <si>
    <t>IRAWAN FITRI NOVIYANTO ( T )</t>
  </si>
  <si>
    <t>0 tahun 7 bulan 25 hari</t>
  </si>
  <si>
    <t>19 tahun 7 bulan 26 hari</t>
  </si>
  <si>
    <t>6212452705010524</t>
  </si>
  <si>
    <t>J 089159</t>
  </si>
  <si>
    <t>6212452705MC7224</t>
  </si>
  <si>
    <t>085728256674</t>
  </si>
  <si>
    <t>20150557</t>
  </si>
  <si>
    <t>YASINTUS LIRATUS NGAKU</t>
  </si>
  <si>
    <t>7 tahun 1 bulan 8 hari</t>
  </si>
  <si>
    <t>0 tahun 4 bulan 5 hari</t>
  </si>
  <si>
    <t>30 tahun 10 bulan 14 hari</t>
  </si>
  <si>
    <t>6201331323420717</t>
  </si>
  <si>
    <t>6201331323060520</t>
  </si>
  <si>
    <t>6201331323010523</t>
  </si>
  <si>
    <t>F 200708</t>
  </si>
  <si>
    <t>/ -</t>
  </si>
  <si>
    <t>6201331323070515</t>
  </si>
  <si>
    <t>6201331323320515</t>
  </si>
  <si>
    <t>6201331323310515</t>
  </si>
  <si>
    <t>082297196651, 082297196651</t>
  </si>
  <si>
    <t>20230399</t>
  </si>
  <si>
    <t>DATEP MULYANA</t>
  </si>
  <si>
    <t>35 tahun 10 bulan 27 hari</t>
  </si>
  <si>
    <t>6202000451425323</t>
  </si>
  <si>
    <t>6202000451061123</t>
  </si>
  <si>
    <t>6202000451010722</t>
  </si>
  <si>
    <t>6202000451045323</t>
  </si>
  <si>
    <t>G 000772</t>
  </si>
  <si>
    <t>6202000451MC7223</t>
  </si>
  <si>
    <t>6202000451</t>
  </si>
  <si>
    <t>6202000451314114</t>
  </si>
  <si>
    <t>6202000451350717</t>
  </si>
  <si>
    <t>SMA 1 CIANJUR</t>
  </si>
  <si>
    <t>085325643693, 081915434432</t>
  </si>
  <si>
    <t>20170593</t>
  </si>
  <si>
    <t>DIDIK SETIAWAN</t>
  </si>
  <si>
    <t>39 tahun 9 bulan 14 hari</t>
  </si>
  <si>
    <t>6202113268420222</t>
  </si>
  <si>
    <t>6202113268060320</t>
  </si>
  <si>
    <t>6202113268010521</t>
  </si>
  <si>
    <t>6202113268040320</t>
  </si>
  <si>
    <t>G 065401</t>
  </si>
  <si>
    <t>6202113268MC6224</t>
  </si>
  <si>
    <t>6202113268070315</t>
  </si>
  <si>
    <t>6202113268320315</t>
  </si>
  <si>
    <t>6202113268310315</t>
  </si>
  <si>
    <t>SMK PATRIA KEDIRI</t>
  </si>
  <si>
    <t>082132100094, 082139100094, 082139100094</t>
  </si>
  <si>
    <t>20230288</t>
  </si>
  <si>
    <t>28 tahun 4 bulan 19 hari</t>
  </si>
  <si>
    <t>6211704205420523</t>
  </si>
  <si>
    <t>6211704205060523</t>
  </si>
  <si>
    <t>6211704205010422</t>
  </si>
  <si>
    <t>6211704205040523</t>
  </si>
  <si>
    <t>J 030526</t>
  </si>
  <si>
    <t>6211704205MC8923</t>
  </si>
  <si>
    <t>6211704205070523</t>
  </si>
  <si>
    <t>6211704205320523</t>
  </si>
  <si>
    <t>6211704205310518</t>
  </si>
  <si>
    <t>6211704205350519</t>
  </si>
  <si>
    <t>SMA MAKASAR</t>
  </si>
  <si>
    <t>081352158785, 082340556407</t>
  </si>
  <si>
    <t>20230085</t>
  </si>
  <si>
    <t>36 tahun 5 bulan 20 hari</t>
  </si>
  <si>
    <t>6201590022012422</t>
  </si>
  <si>
    <t>6201590022060523</t>
  </si>
  <si>
    <t>F 298655</t>
  </si>
  <si>
    <t>6201590022MC9624</t>
  </si>
  <si>
    <t>6201590022320523</t>
  </si>
  <si>
    <t>6201590022310523</t>
  </si>
  <si>
    <t>SLTA PGRI</t>
  </si>
  <si>
    <t>081333700732, 0895804373070</t>
  </si>
  <si>
    <t>20240174</t>
  </si>
  <si>
    <t>QURAISY QOMARUZ ZAMAN</t>
  </si>
  <si>
    <t>1 tahun 0 bulan 2 hari</t>
  </si>
  <si>
    <t>21 tahun 5 bulan 12 hari</t>
  </si>
  <si>
    <t>6212122217010521</t>
  </si>
  <si>
    <t>6212122217060521</t>
  </si>
  <si>
    <t>J 016887</t>
  </si>
  <si>
    <t>6212122217MC12124</t>
  </si>
  <si>
    <t>6212122217072423</t>
  </si>
  <si>
    <t>6212122217310521</t>
  </si>
  <si>
    <t>085233123279, 0895637899797</t>
  </si>
  <si>
    <t>20050589</t>
  </si>
  <si>
    <t>JOHN RONALD TULENDE</t>
  </si>
  <si>
    <t>19 tahun 10 bulan 2 hari</t>
  </si>
  <si>
    <t>56 tahun 0 bulan 5 hari</t>
  </si>
  <si>
    <t>6200521034N20315</t>
  </si>
  <si>
    <t>6200521034060520</t>
  </si>
  <si>
    <t>6200521034010520</t>
  </si>
  <si>
    <t>6200521034040520</t>
  </si>
  <si>
    <t>F 167959</t>
  </si>
  <si>
    <t>6200521034MC7224</t>
  </si>
  <si>
    <t>6200521034070515</t>
  </si>
  <si>
    <t>6200521034320314</t>
  </si>
  <si>
    <t>6200521034310314</t>
  </si>
  <si>
    <t>6200521034240323</t>
  </si>
  <si>
    <t>081247330962, 081247330962</t>
  </si>
  <si>
    <t>20180557</t>
  </si>
  <si>
    <t>SATRIYO WIDIYANTO</t>
  </si>
  <si>
    <t>6 tahun 6 bulan 1 hari</t>
  </si>
  <si>
    <t>44 tahun 9 bulan 29 hari</t>
  </si>
  <si>
    <t>6200406979N20216</t>
  </si>
  <si>
    <t>6200406979060320</t>
  </si>
  <si>
    <t>6200406979010320</t>
  </si>
  <si>
    <t>6200406979040320</t>
  </si>
  <si>
    <t>F 221937</t>
  </si>
  <si>
    <t>6200406979MC7224</t>
  </si>
  <si>
    <t>6200406979070516</t>
  </si>
  <si>
    <t>6200406979240516</t>
  </si>
  <si>
    <t>082232951786</t>
  </si>
  <si>
    <t>20200075</t>
  </si>
  <si>
    <t>MUHAMMAD JAMALUDIN</t>
  </si>
  <si>
    <t>3 tahun 11 bulan 20 hari</t>
  </si>
  <si>
    <t>0 tahun 8 bulan 20 hari</t>
  </si>
  <si>
    <t>24 tahun 11 bulan 0 hari</t>
  </si>
  <si>
    <t>6211752771N20525</t>
  </si>
  <si>
    <t>6211752771060522</t>
  </si>
  <si>
    <t>6211752771010522</t>
  </si>
  <si>
    <t>6211752771040521</t>
  </si>
  <si>
    <t>F 192272</t>
  </si>
  <si>
    <t>6211752771MC7225</t>
  </si>
  <si>
    <t>6211752771070519</t>
  </si>
  <si>
    <t>6211752771310517</t>
  </si>
  <si>
    <t>6211752771240521</t>
  </si>
  <si>
    <t>6211752771230520</t>
  </si>
  <si>
    <t>082330952432, 081515645104</t>
  </si>
  <si>
    <t>20200101</t>
  </si>
  <si>
    <t>FADHOR IMAM FAWAID</t>
  </si>
  <si>
    <t>1 tahun 5 bulan 11 hari</t>
  </si>
  <si>
    <t>30 tahun 10 bulan 21 hari</t>
  </si>
  <si>
    <t>6201477822N30522</t>
  </si>
  <si>
    <t>6201477822060523</t>
  </si>
  <si>
    <t>6201477822010522</t>
  </si>
  <si>
    <t>6201477822040521</t>
  </si>
  <si>
    <t>F 192263</t>
  </si>
  <si>
    <t>6201477822MC8924</t>
  </si>
  <si>
    <t>6201477822070519</t>
  </si>
  <si>
    <t>6201477822240521</t>
  </si>
  <si>
    <t>082231159424</t>
  </si>
  <si>
    <t>20200478</t>
  </si>
  <si>
    <t>MUCHLIS SUNTANA</t>
  </si>
  <si>
    <t>3 tahun 0 bulan 26 hari</t>
  </si>
  <si>
    <t>61 tahun 10 bulan 20 hari</t>
  </si>
  <si>
    <t>6200025413T10117</t>
  </si>
  <si>
    <t>6200025413060120</t>
  </si>
  <si>
    <t>6200025413010124</t>
  </si>
  <si>
    <t>6200025413040120</t>
  </si>
  <si>
    <t>F 223034</t>
  </si>
  <si>
    <t>6200025413MC6224</t>
  </si>
  <si>
    <t>6200025413070115</t>
  </si>
  <si>
    <t>6200025413240115</t>
  </si>
  <si>
    <t>08129298933</t>
  </si>
  <si>
    <t>20130112</t>
  </si>
  <si>
    <t>FIRDAUS ABDILLAH</t>
  </si>
  <si>
    <t>0 tahun 8 bulan 10 hari</t>
  </si>
  <si>
    <t>33 tahun 2 bulan 0 hari</t>
  </si>
  <si>
    <t>6201461264T20524</t>
  </si>
  <si>
    <t>6201461264060522</t>
  </si>
  <si>
    <t>6201461264010522</t>
  </si>
  <si>
    <t>6201461264040522</t>
  </si>
  <si>
    <t>J 089156</t>
  </si>
  <si>
    <t>6201461264MC7224</t>
  </si>
  <si>
    <t>6201461264070517</t>
  </si>
  <si>
    <t>6201461264310514</t>
  </si>
  <si>
    <t>6201461264240517</t>
  </si>
  <si>
    <t>081311695416, 082139428722</t>
  </si>
  <si>
    <t>20180298</t>
  </si>
  <si>
    <t>EVAN KURNIAWAN SAPUTRA</t>
  </si>
  <si>
    <t>1 tahun 9 bulan 12 hari</t>
  </si>
  <si>
    <t>26 tahun 8 bulan 17 hari</t>
  </si>
  <si>
    <t>6211719826T30519</t>
  </si>
  <si>
    <t>6211719826060522</t>
  </si>
  <si>
    <t>6211719826010522</t>
  </si>
  <si>
    <t>6211719826040524</t>
  </si>
  <si>
    <t>F 118531</t>
  </si>
  <si>
    <t>6211719826MC7224</t>
  </si>
  <si>
    <t>6211719826070517</t>
  </si>
  <si>
    <t>6211719826240519</t>
  </si>
  <si>
    <t>085606907315, 081935189696</t>
  </si>
  <si>
    <t>20200337</t>
  </si>
  <si>
    <t>DEDY WAHYU KRISMANTO</t>
  </si>
  <si>
    <t>2 tahun 5 bulan 3 hari</t>
  </si>
  <si>
    <t>0 tahun 2 bulan 23 hari</t>
  </si>
  <si>
    <t>25 tahun 7 bulan 11 hari</t>
  </si>
  <si>
    <t>6211938631T30322</t>
  </si>
  <si>
    <t>6211938631060323</t>
  </si>
  <si>
    <t>6211938631010323</t>
  </si>
  <si>
    <t>6211938631040322</t>
  </si>
  <si>
    <t>G 012275</t>
  </si>
  <si>
    <t>6211938631MC7224</t>
  </si>
  <si>
    <t>6211938631070319</t>
  </si>
  <si>
    <t>6211938631320319</t>
  </si>
  <si>
    <t>6211938631310319</t>
  </si>
  <si>
    <t>6211938631240322</t>
  </si>
  <si>
    <t>08989837668</t>
  </si>
  <si>
    <t>20190422</t>
  </si>
  <si>
    <t>HASDIANTO</t>
  </si>
  <si>
    <t>5 tahun 8 bulan 15 hari</t>
  </si>
  <si>
    <t>0 tahun 9 bulan 18 hari</t>
  </si>
  <si>
    <t>36 tahun 9 bulan 24 hari</t>
  </si>
  <si>
    <t>6201346468340517</t>
  </si>
  <si>
    <t>6201346468060421</t>
  </si>
  <si>
    <t>6201346468010522</t>
  </si>
  <si>
    <t>6201346468040523</t>
  </si>
  <si>
    <t>F 287679</t>
  </si>
  <si>
    <t>6201346468MC7223</t>
  </si>
  <si>
    <t>6201346468070523</t>
  </si>
  <si>
    <t>6201346468320523</t>
  </si>
  <si>
    <t>6201346468310515</t>
  </si>
  <si>
    <t>6201346468330515</t>
  </si>
  <si>
    <t>SLTP NEGRI 1</t>
  </si>
  <si>
    <t>081355820349, 081355820349, 081355820349, 081355820349</t>
  </si>
  <si>
    <t>20190076</t>
  </si>
  <si>
    <t>ALFIAN NOER EFENDI</t>
  </si>
  <si>
    <t>4 tahun 3 bulan 25 hari</t>
  </si>
  <si>
    <t>0 tahun 11 bulan 20 hari</t>
  </si>
  <si>
    <t>29 tahun 3 bulan 29 hari</t>
  </si>
  <si>
    <t>6211552769340518</t>
  </si>
  <si>
    <t>6211552769060521</t>
  </si>
  <si>
    <t>6211552769010520</t>
  </si>
  <si>
    <t>6211552769040522</t>
  </si>
  <si>
    <t>F 246399</t>
  </si>
  <si>
    <t>6211552769MC9625</t>
  </si>
  <si>
    <t>6211552769070515</t>
  </si>
  <si>
    <t>6211552769320518</t>
  </si>
  <si>
    <t>6211552769310515</t>
  </si>
  <si>
    <t>082156983869, 082156983869</t>
  </si>
  <si>
    <t>20240363</t>
  </si>
  <si>
    <t>DASIUS OLIN</t>
  </si>
  <si>
    <t>34 tahun 1 bulan 6 hari</t>
  </si>
  <si>
    <t>6201353353N55322</t>
  </si>
  <si>
    <t>620135335301060721</t>
  </si>
  <si>
    <t>6201353353010721</t>
  </si>
  <si>
    <t>6201353353040122</t>
  </si>
  <si>
    <t>F 246462</t>
  </si>
  <si>
    <t>6201353353MC7224</t>
  </si>
  <si>
    <t>6201353353070716</t>
  </si>
  <si>
    <t>6201353353320716</t>
  </si>
  <si>
    <t>6201353353310716</t>
  </si>
  <si>
    <t>6201353353240524</t>
  </si>
  <si>
    <t>6201353353345321</t>
  </si>
  <si>
    <t>SMK PELAYARAN KUPANG</t>
  </si>
  <si>
    <t>081246702306</t>
  </si>
  <si>
    <t>20210277</t>
  </si>
  <si>
    <t>JOFANKA MEIDI KRISWANDA</t>
  </si>
  <si>
    <t>0 tahun 3 bulan 14 hari</t>
  </si>
  <si>
    <t>26 tahun 1 bulan 2 hari</t>
  </si>
  <si>
    <t>6211616826N30524</t>
  </si>
  <si>
    <t>6211616826060322</t>
  </si>
  <si>
    <t>6211616826010321</t>
  </si>
  <si>
    <t>6211616826040521</t>
  </si>
  <si>
    <t>F 163953</t>
  </si>
  <si>
    <t>6211616826MC7225</t>
  </si>
  <si>
    <t>6211616826070317</t>
  </si>
  <si>
    <t>6211616826310317</t>
  </si>
  <si>
    <t>6211616826240521</t>
  </si>
  <si>
    <t>6211616826230521</t>
  </si>
  <si>
    <t>SMK KAL SURABAYA</t>
  </si>
  <si>
    <t>087753228030</t>
  </si>
  <si>
    <t>20240138</t>
  </si>
  <si>
    <t>MUKHAMMAD ROTIB NIDHOM ( T )</t>
  </si>
  <si>
    <t>0 tahun 4 bulan 11 hari</t>
  </si>
  <si>
    <t>19 tahun 0 bulan 6 hari</t>
  </si>
  <si>
    <t>6212452721010524</t>
  </si>
  <si>
    <t>J 089157</t>
  </si>
  <si>
    <t>6212452721MC7224</t>
  </si>
  <si>
    <t>0895342992571</t>
  </si>
  <si>
    <t>20210346</t>
  </si>
  <si>
    <t>ADHLI DWIYUDA SIREGAR</t>
  </si>
  <si>
    <t>28 tahun 0 bulan 4 hari</t>
  </si>
  <si>
    <t>6212014073T30323</t>
  </si>
  <si>
    <t>6212014073060324</t>
  </si>
  <si>
    <t>6212014073010324</t>
  </si>
  <si>
    <t>621201407304032024</t>
  </si>
  <si>
    <t>G 059754</t>
  </si>
  <si>
    <t>6212014073MC7225</t>
  </si>
  <si>
    <t>6212014073070320</t>
  </si>
  <si>
    <t>6212014073320320</t>
  </si>
  <si>
    <t>6212014073310320</t>
  </si>
  <si>
    <t>6212014073240323</t>
  </si>
  <si>
    <t>082375958728</t>
  </si>
  <si>
    <t>20200086</t>
  </si>
  <si>
    <t>RENDA AJI PRASETYO</t>
  </si>
  <si>
    <t>1 tahun 6 bulan 15 hari</t>
  </si>
  <si>
    <t>29 tahun 1 bulan 15 hari</t>
  </si>
  <si>
    <t>6211580317T40523</t>
  </si>
  <si>
    <t>6211580317060521</t>
  </si>
  <si>
    <t>6211580317010520</t>
  </si>
  <si>
    <t>6211580317040524</t>
  </si>
  <si>
    <t>I 080611</t>
  </si>
  <si>
    <t>6211580317MC7223</t>
  </si>
  <si>
    <t>6211580317070519</t>
  </si>
  <si>
    <t>6211580317310516</t>
  </si>
  <si>
    <t>6211580317240521</t>
  </si>
  <si>
    <t>081237415481</t>
  </si>
  <si>
    <t>20230299</t>
  </si>
  <si>
    <t>SUGIARTO</t>
  </si>
  <si>
    <t>25 tahun 2 bulan 3 hari</t>
  </si>
  <si>
    <t>6211735748T30225</t>
  </si>
  <si>
    <t>6211735748060321</t>
  </si>
  <si>
    <t>6211735748010321</t>
  </si>
  <si>
    <t>6211735748040321</t>
  </si>
  <si>
    <t>J 087955</t>
  </si>
  <si>
    <t>6211735748MC14725</t>
  </si>
  <si>
    <t>6211735748070319</t>
  </si>
  <si>
    <t>6211735748310317</t>
  </si>
  <si>
    <t>6211735748240322</t>
  </si>
  <si>
    <t>SMK PELAYARN TEGAL</t>
  </si>
  <si>
    <t>089618667452, 089623866712, 081329157692</t>
  </si>
  <si>
    <t>20230181</t>
  </si>
  <si>
    <t>AFFANDI</t>
  </si>
  <si>
    <t>2 tahun 0 bulan 18 hari</t>
  </si>
  <si>
    <t>29 tahun 7 bulan 1 hari</t>
  </si>
  <si>
    <t>6211760143010523</t>
  </si>
  <si>
    <t>6211760143060324</t>
  </si>
  <si>
    <t>6211760143040324</t>
  </si>
  <si>
    <t>G 085893</t>
  </si>
  <si>
    <t>6211760143MC9623</t>
  </si>
  <si>
    <t>SLTP NEGERI 6</t>
  </si>
  <si>
    <t>081262146622</t>
  </si>
  <si>
    <t>20240317</t>
  </si>
  <si>
    <t>RAHMAT HIDAYAT H</t>
  </si>
  <si>
    <t>24 tahun 2 bulan 23 hari</t>
  </si>
  <si>
    <t>6212347721010423</t>
  </si>
  <si>
    <t>6212347721060424</t>
  </si>
  <si>
    <t>J 007022</t>
  </si>
  <si>
    <t>6212347721MC5424</t>
  </si>
  <si>
    <t>6212347721070424</t>
  </si>
  <si>
    <t>6212347721320424</t>
  </si>
  <si>
    <t>6212347721310424</t>
  </si>
  <si>
    <t>082194772702</t>
  </si>
  <si>
    <t>20240318</t>
  </si>
  <si>
    <t>EKARISTO PUTRA WAROKKA</t>
  </si>
  <si>
    <t>20 tahun 6 bulan 17 hari</t>
  </si>
  <si>
    <t>6212319560015223</t>
  </si>
  <si>
    <t>6212319560065223</t>
  </si>
  <si>
    <t>J 042713</t>
  </si>
  <si>
    <t>6212319560MC11824</t>
  </si>
  <si>
    <t>6212319560075223</t>
  </si>
  <si>
    <t>6212319560325223</t>
  </si>
  <si>
    <t>6212319560315223</t>
  </si>
  <si>
    <t>Poltekpel Minahasa</t>
  </si>
  <si>
    <t>081344330814</t>
  </si>
  <si>
    <t>20160663</t>
  </si>
  <si>
    <t>SISWAJI</t>
  </si>
  <si>
    <t>A</t>
  </si>
  <si>
    <t>8 tahun 7 bulan 3 hari</t>
  </si>
  <si>
    <t>0 tahun 6 bulan 8 hari</t>
  </si>
  <si>
    <t>59 tahun 7 bulan 25 hari</t>
  </si>
  <si>
    <t>6201005388N10317</t>
  </si>
  <si>
    <t>6201005388060321</t>
  </si>
  <si>
    <t>6201005388010321</t>
  </si>
  <si>
    <t>6201005388040321</t>
  </si>
  <si>
    <t>I 088740</t>
  </si>
  <si>
    <t>6201005388MC3124</t>
  </si>
  <si>
    <t>6201005388070316</t>
  </si>
  <si>
    <t>6201005388240316</t>
  </si>
  <si>
    <t>6201005388230316</t>
  </si>
  <si>
    <t>0247611643, 081325208150</t>
  </si>
  <si>
    <t>20150635</t>
  </si>
  <si>
    <t>AIRLANGGA PUTRA</t>
  </si>
  <si>
    <t>1 tahun 2 bulan 16 hari</t>
  </si>
  <si>
    <t>30 tahun 0 bulan 23 hari</t>
  </si>
  <si>
    <t>6211407628N20524</t>
  </si>
  <si>
    <t>6211407628060524</t>
  </si>
  <si>
    <t>6211407628010524</t>
  </si>
  <si>
    <t>6211407628040522</t>
  </si>
  <si>
    <t>F 327699</t>
  </si>
  <si>
    <t>6211407628MC7224</t>
  </si>
  <si>
    <t>6211407628070514</t>
  </si>
  <si>
    <t>6211407628310524</t>
  </si>
  <si>
    <t>6211407628240517</t>
  </si>
  <si>
    <t>6211407628230521</t>
  </si>
  <si>
    <t>082299661919, 082299661919</t>
  </si>
  <si>
    <t>20130469</t>
  </si>
  <si>
    <t>HARRY MARDIANSYAH</t>
  </si>
  <si>
    <t>38 tahun 3 bulan 28 hari</t>
  </si>
  <si>
    <t>6200270537M30416</t>
  </si>
  <si>
    <t>6200270537060422</t>
  </si>
  <si>
    <t>6200270537010422</t>
  </si>
  <si>
    <t>6200270537040422</t>
  </si>
  <si>
    <t>H 043519</t>
  </si>
  <si>
    <t>6200270537MC7224</t>
  </si>
  <si>
    <t>6200270537070422</t>
  </si>
  <si>
    <t>6200270537310416</t>
  </si>
  <si>
    <t>6200270537240417</t>
  </si>
  <si>
    <t>6200270537230422</t>
  </si>
  <si>
    <t>082187097345, 082187097345</t>
  </si>
  <si>
    <t>20190163</t>
  </si>
  <si>
    <t>RAIHAN AKBAR</t>
  </si>
  <si>
    <t>25 tahun 6 bulan 29 hari</t>
  </si>
  <si>
    <t>6211842611N30321</t>
  </si>
  <si>
    <t>6211842611060323</t>
  </si>
  <si>
    <t>6211842611010323</t>
  </si>
  <si>
    <t>6211842611040325</t>
  </si>
  <si>
    <t>F 158981</t>
  </si>
  <si>
    <t>6211842611MC7224</t>
  </si>
  <si>
    <t>6211842611070318</t>
  </si>
  <si>
    <t>6211842611320318</t>
  </si>
  <si>
    <t>6211842611310318</t>
  </si>
  <si>
    <t>6211842611240320</t>
  </si>
  <si>
    <t>6211842611230320</t>
  </si>
  <si>
    <t>082197704828, 082197704828</t>
  </si>
  <si>
    <t>20240094</t>
  </si>
  <si>
    <t>JUWAL</t>
  </si>
  <si>
    <t>1 tahun 1 bulan 1 hari</t>
  </si>
  <si>
    <t>52 tahun 11 bulan 21 hari</t>
  </si>
  <si>
    <t>6200073381T10115</t>
  </si>
  <si>
    <t>6200073381060622</t>
  </si>
  <si>
    <t>6200073381010622</t>
  </si>
  <si>
    <t>6200073381040622</t>
  </si>
  <si>
    <t>F 092379</t>
  </si>
  <si>
    <t>6200073381MC7225</t>
  </si>
  <si>
    <t>6200073381070317</t>
  </si>
  <si>
    <t>6200073381240115</t>
  </si>
  <si>
    <t>081298034778</t>
  </si>
  <si>
    <t>20150537</t>
  </si>
  <si>
    <t>HANI BAHRUS SHODIQ</t>
  </si>
  <si>
    <t>33 tahun 10 bulan 3 hari</t>
  </si>
  <si>
    <t>6211407907T20523</t>
  </si>
  <si>
    <t>6211407907060524</t>
  </si>
  <si>
    <t>6211407907010524</t>
  </si>
  <si>
    <t>6211407907040522</t>
  </si>
  <si>
    <t>F 288904</t>
  </si>
  <si>
    <t>6211407907MC9623</t>
  </si>
  <si>
    <t>6211407907070514</t>
  </si>
  <si>
    <t>6211407907310515</t>
  </si>
  <si>
    <t>6211407907240517</t>
  </si>
  <si>
    <t>poltekpel surabaya</t>
  </si>
  <si>
    <t>082198467997</t>
  </si>
  <si>
    <t>20190094</t>
  </si>
  <si>
    <t>MIKO INDRAWAN</t>
  </si>
  <si>
    <t>26 tahun 9 bulan 22 hari</t>
  </si>
  <si>
    <t>6211840172T30520</t>
  </si>
  <si>
    <t>6211840172060522</t>
  </si>
  <si>
    <t>6211840172010522</t>
  </si>
  <si>
    <t>6211840172040520</t>
  </si>
  <si>
    <t>F 200555</t>
  </si>
  <si>
    <t>6211840172MC7224</t>
  </si>
  <si>
    <t>6211840172070518</t>
  </si>
  <si>
    <t>6211840172240520</t>
  </si>
  <si>
    <t>085732890765</t>
  </si>
  <si>
    <t>20100189</t>
  </si>
  <si>
    <t>APRIAS IRAWAN ABDI WIJAKSONO</t>
  </si>
  <si>
    <t>2 tahun 5 bulan 1 hari</t>
  </si>
  <si>
    <t>6200495704S30317</t>
  </si>
  <si>
    <t>6200495704060322</t>
  </si>
  <si>
    <t>6200495704010322</t>
  </si>
  <si>
    <t>6200495704040322</t>
  </si>
  <si>
    <t>L 007632</t>
  </si>
  <si>
    <t>6200495704MC7224</t>
  </si>
  <si>
    <t>6200495704070322</t>
  </si>
  <si>
    <t>6200495704240316</t>
  </si>
  <si>
    <t>081232262207</t>
  </si>
  <si>
    <t>20140530</t>
  </si>
  <si>
    <t>SUNARDI DEDY FASIU</t>
  </si>
  <si>
    <t>3 tahun 8 bulan 4 hari</t>
  </si>
  <si>
    <t>34 tahun 7 bulan 28 hari</t>
  </si>
  <si>
    <t>6201477216N50521</t>
  </si>
  <si>
    <t>6201477216060521</t>
  </si>
  <si>
    <t>6201477216010522</t>
  </si>
  <si>
    <t>6201477216040521</t>
  </si>
  <si>
    <t>F 308626</t>
  </si>
  <si>
    <t>6201477216MC7224</t>
  </si>
  <si>
    <t>6201477216070521</t>
  </si>
  <si>
    <t>6201477216320516</t>
  </si>
  <si>
    <t>6201477216310516</t>
  </si>
  <si>
    <t>SMAN BUTON</t>
  </si>
  <si>
    <t>085341492005</t>
  </si>
  <si>
    <t>20250011</t>
  </si>
  <si>
    <t>ANDIKA EKA CHRIS NGUDIJOYO</t>
  </si>
  <si>
    <t>25 tahun 6 bulan 10 hari</t>
  </si>
  <si>
    <t>6212122170N55324</t>
  </si>
  <si>
    <t>6211932157060524</t>
  </si>
  <si>
    <t>6211932157010524</t>
  </si>
  <si>
    <t>6211932157045324</t>
  </si>
  <si>
    <t>F 268452</t>
  </si>
  <si>
    <t>6211932157MC8924</t>
  </si>
  <si>
    <t>6211932157075324</t>
  </si>
  <si>
    <t>BP2TL</t>
  </si>
  <si>
    <t>085608349590, 081232148484, 0821430443416</t>
  </si>
  <si>
    <t>20230228</t>
  </si>
  <si>
    <t>SANDRO GLEN TATUHE</t>
  </si>
  <si>
    <t>KM. MANALAGI YASA</t>
  </si>
  <si>
    <t>23 tahun 9 bulan 25 hari</t>
  </si>
  <si>
    <t>6211864219N30525</t>
  </si>
  <si>
    <t>6211864219060523</t>
  </si>
  <si>
    <t>6211864219010522</t>
  </si>
  <si>
    <t>6211864219040525</t>
  </si>
  <si>
    <t>I 018900</t>
  </si>
  <si>
    <t>6211864219MC8925</t>
  </si>
  <si>
    <t>6211864219070522</t>
  </si>
  <si>
    <t>6211864219320522</t>
  </si>
  <si>
    <t>62118642193110522</t>
  </si>
  <si>
    <t>6211864219240525</t>
  </si>
  <si>
    <t>6211864219230523</t>
  </si>
  <si>
    <t>082140219432</t>
  </si>
  <si>
    <t>20220025</t>
  </si>
  <si>
    <t>SYACHBUDI</t>
  </si>
  <si>
    <t>23 tahun 9 bulan 7 hari</t>
  </si>
  <si>
    <t>6212004464N30524</t>
  </si>
  <si>
    <t>6212004464060521</t>
  </si>
  <si>
    <t>6212004464010525</t>
  </si>
  <si>
    <t>6212004464040523</t>
  </si>
  <si>
    <t>G 101414</t>
  </si>
  <si>
    <t>6212004464MC6423</t>
  </si>
  <si>
    <t>6212004464070521</t>
  </si>
  <si>
    <t>6212004464310521</t>
  </si>
  <si>
    <t>6212004464240523</t>
  </si>
  <si>
    <t>6212004464230523</t>
  </si>
  <si>
    <t>081296113916</t>
  </si>
  <si>
    <t>20240110</t>
  </si>
  <si>
    <t>M. FAHMI FAUZI ( T )</t>
  </si>
  <si>
    <t>1 tahun 2 bulan 6 hari</t>
  </si>
  <si>
    <t>0 tahun 10 bulan 14 hari</t>
  </si>
  <si>
    <t>24 tahun 10 bulan 11 hari</t>
  </si>
  <si>
    <t>6212435540010524</t>
  </si>
  <si>
    <t>J 050994</t>
  </si>
  <si>
    <t>6212435540MC7224</t>
  </si>
  <si>
    <t>085746197092</t>
  </si>
  <si>
    <t>20121344</t>
  </si>
  <si>
    <t>GERSON ROBINSON</t>
  </si>
  <si>
    <t>12 tahun 6 bulan 19 hari</t>
  </si>
  <si>
    <t>35 tahun 8 bulan 11 hari</t>
  </si>
  <si>
    <t>6200493827420717</t>
  </si>
  <si>
    <t>6200493827060721</t>
  </si>
  <si>
    <t>6200493827010721</t>
  </si>
  <si>
    <t>6200493827040721</t>
  </si>
  <si>
    <t>G 048753</t>
  </si>
  <si>
    <t>6200493827MC7223</t>
  </si>
  <si>
    <t>6200493827320521</t>
  </si>
  <si>
    <t>6200493827310717</t>
  </si>
  <si>
    <t>082245823290, 082245823290</t>
  </si>
  <si>
    <t>20240355</t>
  </si>
  <si>
    <t>HAKI SUSILO ( BS )</t>
  </si>
  <si>
    <t>0 tahun 7 bulan 8 hari</t>
  </si>
  <si>
    <t>19 tahun 8 bulan 3 hari</t>
  </si>
  <si>
    <t>6212232218T40524</t>
  </si>
  <si>
    <t>6212232218060522</t>
  </si>
  <si>
    <t>6212232218010522</t>
  </si>
  <si>
    <t>6212232218047424</t>
  </si>
  <si>
    <t>H 093328</t>
  </si>
  <si>
    <t>6212232218MC9624</t>
  </si>
  <si>
    <t>6212232218070222</t>
  </si>
  <si>
    <t>6212232218310522</t>
  </si>
  <si>
    <t>6212232218245324</t>
  </si>
  <si>
    <t>SPM BS</t>
  </si>
  <si>
    <t>082142987620, 082142313375, 082334702134, 082142313375</t>
  </si>
  <si>
    <t>20250136</t>
  </si>
  <si>
    <t>HERU MAULANA</t>
  </si>
  <si>
    <t>33 tahun 10 bulan 7 hari</t>
  </si>
  <si>
    <t>6211951645420225</t>
  </si>
  <si>
    <t>6211951645060122</t>
  </si>
  <si>
    <t>6211951645012425</t>
  </si>
  <si>
    <t>6211951645040123</t>
  </si>
  <si>
    <t>I 032501</t>
  </si>
  <si>
    <t>6211951645MC7225</t>
  </si>
  <si>
    <t>6211951645320122</t>
  </si>
  <si>
    <t>6211951645310122</t>
  </si>
  <si>
    <t>SMKN 01 CIBARUSAH</t>
  </si>
  <si>
    <t>085750867661, 085863527610, 085281684833</t>
  </si>
  <si>
    <t>20240356</t>
  </si>
  <si>
    <t>SURIADIN</t>
  </si>
  <si>
    <t>24 tahun 8 bulan 26 hari</t>
  </si>
  <si>
    <t>6212022407T50424</t>
  </si>
  <si>
    <t>6212022407060520</t>
  </si>
  <si>
    <t>6212022407010520</t>
  </si>
  <si>
    <t>6212022407040522</t>
  </si>
  <si>
    <t>G 031141</t>
  </si>
  <si>
    <t>6212022407MC8924</t>
  </si>
  <si>
    <t>6212022407070522</t>
  </si>
  <si>
    <t>6212022407310520</t>
  </si>
  <si>
    <t>6212022407240424</t>
  </si>
  <si>
    <t>082193203367, 082346347620, 081242004324</t>
  </si>
  <si>
    <t>20240351</t>
  </si>
  <si>
    <t>HARDANIS FIRDAUS MURFI (EDP)</t>
  </si>
  <si>
    <t>23 tahun 8 bulan 21 hari</t>
  </si>
  <si>
    <t>6212507123010325</t>
  </si>
  <si>
    <t>K 009479</t>
  </si>
  <si>
    <t>6212507123MC7225</t>
  </si>
  <si>
    <t>081231653760</t>
  </si>
  <si>
    <t>20240201</t>
  </si>
  <si>
    <t>HENDRIK SUPRAPTO</t>
  </si>
  <si>
    <t>43 tahun 7 bulan 28 hari</t>
  </si>
  <si>
    <t>6201510684330518</t>
  </si>
  <si>
    <t>6201510684060525</t>
  </si>
  <si>
    <t>6201510684010523</t>
  </si>
  <si>
    <t>G 006794</t>
  </si>
  <si>
    <t>6201510684MC7225</t>
  </si>
  <si>
    <t>6201510684310518</t>
  </si>
  <si>
    <t>SLTA Kartini</t>
  </si>
  <si>
    <t>0821364519000</t>
  </si>
  <si>
    <t>20250074</t>
  </si>
  <si>
    <t>HARYO RAHMAT HIDAYAT</t>
  </si>
  <si>
    <t>21 tahun 6 bulan 4 hari</t>
  </si>
  <si>
    <t>6212324047010323</t>
  </si>
  <si>
    <t>6212324047060325</t>
  </si>
  <si>
    <t>K 028776</t>
  </si>
  <si>
    <t>6212324047MC3125</t>
  </si>
  <si>
    <t>6212324047071223</t>
  </si>
  <si>
    <t>6212324047320325</t>
  </si>
  <si>
    <t>6212324047310325</t>
  </si>
  <si>
    <t>082183273877</t>
  </si>
  <si>
    <t>20240270</t>
  </si>
  <si>
    <t>PALDI</t>
  </si>
  <si>
    <t>0 tahun 10 bulan 0 hari</t>
  </si>
  <si>
    <t>22 tahun 6 bulan 13 hari</t>
  </si>
  <si>
    <t>6212347752010423</t>
  </si>
  <si>
    <t>6212347752060424</t>
  </si>
  <si>
    <t>J 059545</t>
  </si>
  <si>
    <t>6212347752MC5424</t>
  </si>
  <si>
    <t>6212347752070424</t>
  </si>
  <si>
    <t>6212347752320424</t>
  </si>
  <si>
    <t>6212347752310424</t>
  </si>
  <si>
    <t>085397632671</t>
  </si>
  <si>
    <t>20120378</t>
  </si>
  <si>
    <t>PUTUT HARDIYANTO</t>
  </si>
  <si>
    <t>KM. KALIMANTAN LEADER</t>
  </si>
  <si>
    <t>J</t>
  </si>
  <si>
    <t>Mochamad Rizqi Wijaya / Leo Tanjung Irianto</t>
  </si>
  <si>
    <t>53 tahun 1 bulan 26 hari</t>
  </si>
  <si>
    <t>6200029563N10221</t>
  </si>
  <si>
    <t>6200029563061121</t>
  </si>
  <si>
    <t>6200029563011121</t>
  </si>
  <si>
    <t>6200029563041121</t>
  </si>
  <si>
    <t>G 106470</t>
  </si>
  <si>
    <t>6200029563MC6223</t>
  </si>
  <si>
    <t>6200029563071116</t>
  </si>
  <si>
    <t>6200029563240716</t>
  </si>
  <si>
    <t>6200029563230116</t>
  </si>
  <si>
    <t>081381147112</t>
  </si>
  <si>
    <t>20120662</t>
  </si>
  <si>
    <t>GALIH DWI PRASETIA</t>
  </si>
  <si>
    <t>13 tahun 0 bulan 15 hari</t>
  </si>
  <si>
    <t>34 tahun 1 bulan 24 hari</t>
  </si>
  <si>
    <t>6201493456N10324</t>
  </si>
  <si>
    <t>6201493456060321</t>
  </si>
  <si>
    <t>6201493456012521</t>
  </si>
  <si>
    <t>6201493456042521</t>
  </si>
  <si>
    <t>F 161623</t>
  </si>
  <si>
    <t>6201493456MC6223</t>
  </si>
  <si>
    <t>6201493456072511</t>
  </si>
  <si>
    <t>6201493456310314</t>
  </si>
  <si>
    <t>6201493456240314</t>
  </si>
  <si>
    <t>6201493456230314</t>
  </si>
  <si>
    <t>STIMAR AMNI</t>
  </si>
  <si>
    <t>082136001256</t>
  </si>
  <si>
    <t>20070248</t>
  </si>
  <si>
    <t>ATEP TOYIB TOYIBA</t>
  </si>
  <si>
    <t>7 tahun 6 bulan 13 hari</t>
  </si>
  <si>
    <t>0 tahun 10 bulan 24 hari</t>
  </si>
  <si>
    <t>43 tahun 8 bulan 4 hari</t>
  </si>
  <si>
    <t>6200043815M30317</t>
  </si>
  <si>
    <t>6200043815060321</t>
  </si>
  <si>
    <t>6200043815010722</t>
  </si>
  <si>
    <t>6200043815040722</t>
  </si>
  <si>
    <t>I 125213</t>
  </si>
  <si>
    <t>6200043815MC6225</t>
  </si>
  <si>
    <t>6200043815070717</t>
  </si>
  <si>
    <t>6200043815240318</t>
  </si>
  <si>
    <t>081386750069, 081386750069</t>
  </si>
  <si>
    <t>20160497</t>
  </si>
  <si>
    <t>EKA ARGANATA SASMITA</t>
  </si>
  <si>
    <t>0 tahun 11 bulan 21 hari</t>
  </si>
  <si>
    <t>30 tahun 8 bulan 23 hari</t>
  </si>
  <si>
    <t>6211567250NB0322</t>
  </si>
  <si>
    <t>6211567250060320</t>
  </si>
  <si>
    <t>6211567250010320</t>
  </si>
  <si>
    <t>6211567250040320</t>
  </si>
  <si>
    <t>F 246333</t>
  </si>
  <si>
    <t>6211567250MC6224</t>
  </si>
  <si>
    <t>6211567250070316</t>
  </si>
  <si>
    <t>6211567250320316</t>
  </si>
  <si>
    <t>6211567250310316</t>
  </si>
  <si>
    <t>6211567250240319</t>
  </si>
  <si>
    <t>0811309365, 081335176015</t>
  </si>
  <si>
    <t>20170299</t>
  </si>
  <si>
    <t>RIDEL FANY PETRUS TILAAR</t>
  </si>
  <si>
    <t>8 tahun 0 bulan 17 hari</t>
  </si>
  <si>
    <t>0 tahun 3 bulan 12 hari</t>
  </si>
  <si>
    <t>54 tahun 4 bulan 21 hari</t>
  </si>
  <si>
    <t>6200094454T10216</t>
  </si>
  <si>
    <t>6200094454060121</t>
  </si>
  <si>
    <t>6200094454010121</t>
  </si>
  <si>
    <t>6200094454040121</t>
  </si>
  <si>
    <t>L 000078</t>
  </si>
  <si>
    <t>6200094454MC6225</t>
  </si>
  <si>
    <t>6200094454070121</t>
  </si>
  <si>
    <t>6200094454240221</t>
  </si>
  <si>
    <t>081384827971, 082166042385</t>
  </si>
  <si>
    <t>20190044</t>
  </si>
  <si>
    <t>SYAMUDRA KUHON</t>
  </si>
  <si>
    <t>6 tahun 4 bulan 22 hari</t>
  </si>
  <si>
    <t>52 tahun 11 bulan 20 hari</t>
  </si>
  <si>
    <t>6200038475T20114</t>
  </si>
  <si>
    <t>6200038475060120</t>
  </si>
  <si>
    <t>6200038475011124</t>
  </si>
  <si>
    <t>6200038475041120</t>
  </si>
  <si>
    <t>J 023006</t>
  </si>
  <si>
    <t>6200038475MC7224</t>
  </si>
  <si>
    <t>6200038475070103</t>
  </si>
  <si>
    <t>6200038475320114</t>
  </si>
  <si>
    <t>6200038475310114</t>
  </si>
  <si>
    <t>6200038475240214</t>
  </si>
  <si>
    <t>085230375679, 085230375679</t>
  </si>
  <si>
    <t>20120068</t>
  </si>
  <si>
    <t>AGUS MULYADI</t>
  </si>
  <si>
    <t>39 tahun 10 bulan 25 hari</t>
  </si>
  <si>
    <t>6200484522S30316</t>
  </si>
  <si>
    <t>6200484522061121</t>
  </si>
  <si>
    <t>6200484522012522</t>
  </si>
  <si>
    <t>6200484522040322</t>
  </si>
  <si>
    <t>I088749</t>
  </si>
  <si>
    <t>6200484522MC8224</t>
  </si>
  <si>
    <t>6200484522240314</t>
  </si>
  <si>
    <t>081548187312</t>
  </si>
  <si>
    <t>20180181</t>
  </si>
  <si>
    <t>AHMAD RIZAL</t>
  </si>
  <si>
    <t>0 tahun 8 bulan 13 hari</t>
  </si>
  <si>
    <t>27 tahun 0 bulan 9 hari</t>
  </si>
  <si>
    <t>6211713688T30320</t>
  </si>
  <si>
    <t>6211713688060322</t>
  </si>
  <si>
    <t>6211713688010322</t>
  </si>
  <si>
    <t>6211713688042424</t>
  </si>
  <si>
    <t>F 082501</t>
  </si>
  <si>
    <t>6211713688MC9624</t>
  </si>
  <si>
    <t>6211713688070318</t>
  </si>
  <si>
    <t>6211713688320318</t>
  </si>
  <si>
    <t>6211713688310317</t>
  </si>
  <si>
    <t>6211713688240319</t>
  </si>
  <si>
    <t>081285789672, 081232504671</t>
  </si>
  <si>
    <t>20110134</t>
  </si>
  <si>
    <t>JARWO WASITO</t>
  </si>
  <si>
    <t>40 tahun 2 bulan 0 hari</t>
  </si>
  <si>
    <t>6200194139340517</t>
  </si>
  <si>
    <t>6200194139060321</t>
  </si>
  <si>
    <t>6200194139010321</t>
  </si>
  <si>
    <t>6200194139040321</t>
  </si>
  <si>
    <t>J 110405</t>
  </si>
  <si>
    <t>6200194139MC6224</t>
  </si>
  <si>
    <t>6200194139070316</t>
  </si>
  <si>
    <t>6200194139320517</t>
  </si>
  <si>
    <t>6200194139310517</t>
  </si>
  <si>
    <t>085231612844, 085231612844</t>
  </si>
  <si>
    <t>20230362</t>
  </si>
  <si>
    <t>ELFRIT LUK</t>
  </si>
  <si>
    <t>1 tahun 8 bulan 1 hari</t>
  </si>
  <si>
    <t>23 tahun 8 bulan 19 hari</t>
  </si>
  <si>
    <t>6211933350N50423</t>
  </si>
  <si>
    <t>6211933350060624</t>
  </si>
  <si>
    <t>6211933350010624</t>
  </si>
  <si>
    <t>6211933350040621</t>
  </si>
  <si>
    <t>F 253657</t>
  </si>
  <si>
    <t>6211933350MC6523</t>
  </si>
  <si>
    <t>6211933350070621</t>
  </si>
  <si>
    <t>6211933350320621</t>
  </si>
  <si>
    <t>6211933350310619</t>
  </si>
  <si>
    <t>6211933350340621</t>
  </si>
  <si>
    <t>SMK N 1 CIBAK</t>
  </si>
  <si>
    <t>081254845042</t>
  </si>
  <si>
    <t>20190139</t>
  </si>
  <si>
    <t>MOHAMMAD ZAKKI ALMASRI</t>
  </si>
  <si>
    <t>6 tahun 2 bulan 24 hari</t>
  </si>
  <si>
    <t>29 tahun 6 bulan 13 hari</t>
  </si>
  <si>
    <t>6201394042340218</t>
  </si>
  <si>
    <t>6201394042061123</t>
  </si>
  <si>
    <t>6201394042011123</t>
  </si>
  <si>
    <t>6201394042040323</t>
  </si>
  <si>
    <t>F 288889</t>
  </si>
  <si>
    <t>6201394042MC6223</t>
  </si>
  <si>
    <t>6201394042070323</t>
  </si>
  <si>
    <t>6201394042320323</t>
  </si>
  <si>
    <t>6201394042310717</t>
  </si>
  <si>
    <t>SMK POLARIS</t>
  </si>
  <si>
    <t>081299863622, 081363385559</t>
  </si>
  <si>
    <t>20110041</t>
  </si>
  <si>
    <t>SUGIYANA</t>
  </si>
  <si>
    <t>4 tahun 7 bulan 3 hari</t>
  </si>
  <si>
    <t>42 tahun 5 bulan 13 hari</t>
  </si>
  <si>
    <t>6200195309N50215</t>
  </si>
  <si>
    <t>6200195309060321</t>
  </si>
  <si>
    <t>6200195309010120</t>
  </si>
  <si>
    <t>6200195309040320</t>
  </si>
  <si>
    <t>F 173002</t>
  </si>
  <si>
    <t>6200195309MC6224</t>
  </si>
  <si>
    <t>6200195309070310</t>
  </si>
  <si>
    <t>6200195309320215</t>
  </si>
  <si>
    <t>6200195309310215</t>
  </si>
  <si>
    <t>6200195309240323</t>
  </si>
  <si>
    <t>SMK Muhammaddiya</t>
  </si>
  <si>
    <t>081384896518</t>
  </si>
  <si>
    <t>20230189</t>
  </si>
  <si>
    <t>ARDIANTO</t>
  </si>
  <si>
    <t>2 tahun 0 bulan 10 hari</t>
  </si>
  <si>
    <t>46 tahun 2 bulan 28 hari</t>
  </si>
  <si>
    <t>6200204878010121</t>
  </si>
  <si>
    <t>6200204878060121</t>
  </si>
  <si>
    <t>6200204878040121</t>
  </si>
  <si>
    <t>G 053272</t>
  </si>
  <si>
    <t>6200204878MC6223</t>
  </si>
  <si>
    <t>6200204878314115</t>
  </si>
  <si>
    <t>081230054805</t>
  </si>
  <si>
    <t>20190302</t>
  </si>
  <si>
    <t>ANDRIANTO</t>
  </si>
  <si>
    <t>5 tahun 11 bulan 7 hari</t>
  </si>
  <si>
    <t>0 tahun 5 bulan 26 hari</t>
  </si>
  <si>
    <t>49 tahun 3 bulan 20 hari</t>
  </si>
  <si>
    <t>6200072688420120</t>
  </si>
  <si>
    <t>6200072688061822</t>
  </si>
  <si>
    <t>6200072688010122</t>
  </si>
  <si>
    <t>6200072688040122</t>
  </si>
  <si>
    <t>G 139471</t>
  </si>
  <si>
    <t>6200072688MC6225</t>
  </si>
  <si>
    <t>6200072688070122</t>
  </si>
  <si>
    <t>6200072688320221</t>
  </si>
  <si>
    <t>6200072688310721</t>
  </si>
  <si>
    <t>SMK pelayaran</t>
  </si>
  <si>
    <t>082191699170</t>
  </si>
  <si>
    <t>20210049</t>
  </si>
  <si>
    <t>CEP JAJAT SUDRAJAT</t>
  </si>
  <si>
    <t>4 tahun 4 bulan 12 hari</t>
  </si>
  <si>
    <t>39 tahun 4 bulan 5 hari</t>
  </si>
  <si>
    <t>6200252527S50217</t>
  </si>
  <si>
    <t>6200252527060122</t>
  </si>
  <si>
    <t>6200252527010122</t>
  </si>
  <si>
    <t>6200252527040122</t>
  </si>
  <si>
    <t>G 043070</t>
  </si>
  <si>
    <t>6200252527MC6225</t>
  </si>
  <si>
    <t>6200252527070218</t>
  </si>
  <si>
    <t>6200252527320217</t>
  </si>
  <si>
    <t>6200252527310217</t>
  </si>
  <si>
    <t>6200252527240217</t>
  </si>
  <si>
    <t>SMK YPPT</t>
  </si>
  <si>
    <t>081223477271, 082121692848</t>
  </si>
  <si>
    <t>20230413</t>
  </si>
  <si>
    <t>JIBRAEL LEO DIMA</t>
  </si>
  <si>
    <t>1 tahun 6 bulan 27 hari</t>
  </si>
  <si>
    <t>38 tahun 11 bulan 19 hari</t>
  </si>
  <si>
    <t>6201290568T50225</t>
  </si>
  <si>
    <t>6201290568060523</t>
  </si>
  <si>
    <t>6201290568010521</t>
  </si>
  <si>
    <t>6201290568040523</t>
  </si>
  <si>
    <t>F 163161</t>
  </si>
  <si>
    <t>6201290568MC12224</t>
  </si>
  <si>
    <t>6201290568070523</t>
  </si>
  <si>
    <t>6201290568320516</t>
  </si>
  <si>
    <t>6201290568310516</t>
  </si>
  <si>
    <t>6201290568420517</t>
  </si>
  <si>
    <t>SMKN I</t>
  </si>
  <si>
    <t>081246608376</t>
  </si>
  <si>
    <t>20180069</t>
  </si>
  <si>
    <t>RISKI HARI GUSTYAN</t>
  </si>
  <si>
    <t>3 tahun 4 bulan 6 hari</t>
  </si>
  <si>
    <t>41 tahun 10 bulan 13 hari</t>
  </si>
  <si>
    <t>6200270364420717</t>
  </si>
  <si>
    <t>6200270364040122</t>
  </si>
  <si>
    <t>6200270364010120</t>
  </si>
  <si>
    <t>G 136724</t>
  </si>
  <si>
    <t>6200270364MC6224</t>
  </si>
  <si>
    <t>6200270364070118</t>
  </si>
  <si>
    <t>6200270364310717</t>
  </si>
  <si>
    <t>SMK Sinar Bhakti</t>
  </si>
  <si>
    <t>083147629533</t>
  </si>
  <si>
    <t>20120664</t>
  </si>
  <si>
    <t>NAHWI</t>
  </si>
  <si>
    <t>11 tahun 1 bulan 29 hari</t>
  </si>
  <si>
    <t>49 tahun 0 bulan 29 hari</t>
  </si>
  <si>
    <t>6201011692010121</t>
  </si>
  <si>
    <t>6201011692060123</t>
  </si>
  <si>
    <t>6201011692040722</t>
  </si>
  <si>
    <t>F 268189</t>
  </si>
  <si>
    <t>6201011692MC6225</t>
  </si>
  <si>
    <t>6201011692310123</t>
  </si>
  <si>
    <t>082229181817, 082229181817</t>
  </si>
  <si>
    <t>20250137</t>
  </si>
  <si>
    <t>BAYO FATHUR ROCHMAN</t>
  </si>
  <si>
    <t>0 tahun 0 bulan 3 hari</t>
  </si>
  <si>
    <t>6212459563010124</t>
  </si>
  <si>
    <t>6212459563060125</t>
  </si>
  <si>
    <t>L 019227</t>
  </si>
  <si>
    <t>6212459563MC6225</t>
  </si>
  <si>
    <t>6212459563070125</t>
  </si>
  <si>
    <t>085780559138</t>
  </si>
  <si>
    <t>20240248</t>
  </si>
  <si>
    <t>NAUFAL IKBAR</t>
  </si>
  <si>
    <t>22 tahun 0 bulan 23 hari</t>
  </si>
  <si>
    <t>6212341184013823</t>
  </si>
  <si>
    <t>6212341184063823</t>
  </si>
  <si>
    <t>I 083688</t>
  </si>
  <si>
    <t>6212341184MC11024</t>
  </si>
  <si>
    <t>6212341184073824</t>
  </si>
  <si>
    <t>6212341184323824</t>
  </si>
  <si>
    <t>6212341184313824</t>
  </si>
  <si>
    <t>087855445142</t>
  </si>
  <si>
    <t>20240275</t>
  </si>
  <si>
    <t>BERNADUS CHAIVYING</t>
  </si>
  <si>
    <t>0 tahun 9 bulan 28 hari</t>
  </si>
  <si>
    <t>22 tahun 3 bulan 15 hari</t>
  </si>
  <si>
    <t>6212345925010423</t>
  </si>
  <si>
    <t>6212345925060424</t>
  </si>
  <si>
    <t>J 059733</t>
  </si>
  <si>
    <t>6212345925MC5424</t>
  </si>
  <si>
    <t>6212345925070424</t>
  </si>
  <si>
    <t>6212345925320424</t>
  </si>
  <si>
    <t>6212345925310424</t>
  </si>
  <si>
    <t>085288354141</t>
  </si>
  <si>
    <t>20190332</t>
  </si>
  <si>
    <t>EMANUEL MONTEIRO</t>
  </si>
  <si>
    <t>5 tahun 10 bulan 22 hari</t>
  </si>
  <si>
    <t>62 tahun 10 bulan 20 hari</t>
  </si>
  <si>
    <t>6200510100N1021</t>
  </si>
  <si>
    <t>6200510100060525</t>
  </si>
  <si>
    <t>6200510100010525</t>
  </si>
  <si>
    <t>6200510100040525</t>
  </si>
  <si>
    <t>F 133212</t>
  </si>
  <si>
    <t>6200510100MC7224</t>
  </si>
  <si>
    <t>6200510100070515</t>
  </si>
  <si>
    <t>6200510100320214</t>
  </si>
  <si>
    <t>6200510100310214</t>
  </si>
  <si>
    <t>6200510100240315</t>
  </si>
  <si>
    <t>6200510100231119</t>
  </si>
  <si>
    <t>AKS I, JL. HANGTUAH</t>
  </si>
  <si>
    <t>081230983258, 082186442557</t>
  </si>
  <si>
    <t>20150081</t>
  </si>
  <si>
    <t>NUR AFIF ARDIYANSYAH</t>
  </si>
  <si>
    <t>2 tahun 8 bulan 26 hari</t>
  </si>
  <si>
    <t>31 tahun 2 bulan 8 hari</t>
  </si>
  <si>
    <t>6211430613N20522</t>
  </si>
  <si>
    <t>6211430613060325</t>
  </si>
  <si>
    <t>6211430613012523</t>
  </si>
  <si>
    <t>6211430613040321</t>
  </si>
  <si>
    <t>F 221731</t>
  </si>
  <si>
    <t>6211430613MC7224</t>
  </si>
  <si>
    <t>6211430613072514</t>
  </si>
  <si>
    <t>6211430613310314</t>
  </si>
  <si>
    <t>6211430613240321</t>
  </si>
  <si>
    <t>6211430613234016</t>
  </si>
  <si>
    <t>0812755394186, 081275394186, 081275394186</t>
  </si>
  <si>
    <t>20110710</t>
  </si>
  <si>
    <t>CROSS VICTORY SIRIDAENG</t>
  </si>
  <si>
    <t>38 tahun 5 bulan 14 hari</t>
  </si>
  <si>
    <t>6200383382M30316</t>
  </si>
  <si>
    <t>6200383382060324</t>
  </si>
  <si>
    <t>6200383382010324</t>
  </si>
  <si>
    <t>6200383382040324</t>
  </si>
  <si>
    <t>J 051602</t>
  </si>
  <si>
    <t>6200383382MC9624</t>
  </si>
  <si>
    <t>6200383382070315</t>
  </si>
  <si>
    <t>6200383382240315</t>
  </si>
  <si>
    <t>6200383382230315</t>
  </si>
  <si>
    <t>082135142021</t>
  </si>
  <si>
    <t>20180163</t>
  </si>
  <si>
    <t>ACHMAD TASRIFAN</t>
  </si>
  <si>
    <t>1 tahun 9 bulan 0 hari</t>
  </si>
  <si>
    <t>29 tahun 3 bulan 8 hari</t>
  </si>
  <si>
    <t>6211804421N30321</t>
  </si>
  <si>
    <t>6211804421060524</t>
  </si>
  <si>
    <t>6211804421010523</t>
  </si>
  <si>
    <t>6211804421040520</t>
  </si>
  <si>
    <t>F 118115</t>
  </si>
  <si>
    <t>6211804421MC7224</t>
  </si>
  <si>
    <t>6211804421070519</t>
  </si>
  <si>
    <t>6211804421310519</t>
  </si>
  <si>
    <t>6211804421240523</t>
  </si>
  <si>
    <t>6211804421230520</t>
  </si>
  <si>
    <t>089633042166, 081330018021</t>
  </si>
  <si>
    <t>20130746</t>
  </si>
  <si>
    <t>IGNATIUS DWI HANDOYO BASUKI R</t>
  </si>
  <si>
    <t>11 tahun 8 bulan 6 hari</t>
  </si>
  <si>
    <t>66 tahun 9 bulan 13 hari</t>
  </si>
  <si>
    <t>6200072654T10215</t>
  </si>
  <si>
    <t>6200072654060321</t>
  </si>
  <si>
    <t>6200072654010321</t>
  </si>
  <si>
    <t>6200072654040321</t>
  </si>
  <si>
    <t>I 011040</t>
  </si>
  <si>
    <t>6200072654MC7225</t>
  </si>
  <si>
    <t>6200072654070316</t>
  </si>
  <si>
    <t>6200072654240314</t>
  </si>
  <si>
    <t>0246711629, 085325994276, 085325994276, 082133339845</t>
  </si>
  <si>
    <t>20130592</t>
  </si>
  <si>
    <t>AGUNG ARIWIBOWO</t>
  </si>
  <si>
    <t>36 tahun 4 bulan 15 hari</t>
  </si>
  <si>
    <t>6202082334T22424</t>
  </si>
  <si>
    <t>6202082334060321</t>
  </si>
  <si>
    <t>6202082334010321</t>
  </si>
  <si>
    <t>6202082334040321</t>
  </si>
  <si>
    <t>G 105793</t>
  </si>
  <si>
    <t>6202082334MC6224</t>
  </si>
  <si>
    <t>6202082334070316</t>
  </si>
  <si>
    <t>6202082334240315</t>
  </si>
  <si>
    <t>081319203223</t>
  </si>
  <si>
    <t>20180371</t>
  </si>
  <si>
    <t>MUHAMMAD RIZWAN</t>
  </si>
  <si>
    <t>27 tahun 7 bulan 6 hari</t>
  </si>
  <si>
    <t>6211729995T20124</t>
  </si>
  <si>
    <t>6211729995060122</t>
  </si>
  <si>
    <t>6211729995010122</t>
  </si>
  <si>
    <t>6211729995040120</t>
  </si>
  <si>
    <t>J 109282</t>
  </si>
  <si>
    <t>6211729995MC10224</t>
  </si>
  <si>
    <t>6211729995070122</t>
  </si>
  <si>
    <t>6211729995320117</t>
  </si>
  <si>
    <t>6211729995310117</t>
  </si>
  <si>
    <t>6211729995240120</t>
  </si>
  <si>
    <t>081277997950, 085374388825</t>
  </si>
  <si>
    <t>20140566</t>
  </si>
  <si>
    <t>DONNY LANGELO</t>
  </si>
  <si>
    <t>50 tahun 6 bulan 3 hari</t>
  </si>
  <si>
    <t>6200506064340224</t>
  </si>
  <si>
    <t>6200122772060524</t>
  </si>
  <si>
    <t>6200506064010624</t>
  </si>
  <si>
    <t>6200122772040524</t>
  </si>
  <si>
    <t>F 163189</t>
  </si>
  <si>
    <t>6200506064MC7225</t>
  </si>
  <si>
    <t>6200122772070515</t>
  </si>
  <si>
    <t>6200506064320515</t>
  </si>
  <si>
    <t>6200506064310515</t>
  </si>
  <si>
    <t>6200506064340515</t>
  </si>
  <si>
    <t>SMA N BITUNG</t>
  </si>
  <si>
    <t>081330078768, 081527681137</t>
  </si>
  <si>
    <t>20240322</t>
  </si>
  <si>
    <t>BASTIAN ENDRANATA</t>
  </si>
  <si>
    <t>0 tahun 8 bulan 11 hari</t>
  </si>
  <si>
    <t>23 tahun 10 bulan 23 hari</t>
  </si>
  <si>
    <t>6211759848340524</t>
  </si>
  <si>
    <t>6211759848010523</t>
  </si>
  <si>
    <t>6211759848040522</t>
  </si>
  <si>
    <t>F 1324457</t>
  </si>
  <si>
    <t>6211759848MC7224</t>
  </si>
  <si>
    <t>6211759848070522</t>
  </si>
  <si>
    <t>6211759848327420</t>
  </si>
  <si>
    <t>6211759848310519</t>
  </si>
  <si>
    <t>SMK MITRA SEHAT</t>
  </si>
  <si>
    <t>085792178819, 081252591322, 081553204089</t>
  </si>
  <si>
    <t>20250043</t>
  </si>
  <si>
    <t>DHIMAS ADITYA CHOIRUNNAFI (WK)</t>
  </si>
  <si>
    <t>20 tahun 10 bulan 22 hari</t>
  </si>
  <si>
    <t>6212236154N40324</t>
  </si>
  <si>
    <t>6212236154060323</t>
  </si>
  <si>
    <t>6212236154010322</t>
  </si>
  <si>
    <t>6212236154040324</t>
  </si>
  <si>
    <t>I 007938</t>
  </si>
  <si>
    <t>6212236154MC3124</t>
  </si>
  <si>
    <t>6212236154070322</t>
  </si>
  <si>
    <t>6212236154240324</t>
  </si>
  <si>
    <t>085891589052, 082135796186, 082311675106</t>
  </si>
  <si>
    <t>20240199</t>
  </si>
  <si>
    <t>MUHAMMAD ABDUL GHONI</t>
  </si>
  <si>
    <t>22 tahun 2 bulan 22 hari</t>
  </si>
  <si>
    <t>6211908039N50524</t>
  </si>
  <si>
    <t>6211908039060524</t>
  </si>
  <si>
    <t>6211908039010524</t>
  </si>
  <si>
    <t>6211908039040521</t>
  </si>
  <si>
    <t>F 221835</t>
  </si>
  <si>
    <t>6211908039MC8924</t>
  </si>
  <si>
    <t>6211908039070521</t>
  </si>
  <si>
    <t>62116908039310519</t>
  </si>
  <si>
    <t>SMK MITA SEHAT</t>
  </si>
  <si>
    <t>082340855252, 085233084349, 085755420052</t>
  </si>
  <si>
    <t>20120424</t>
  </si>
  <si>
    <t>FENDRIK AGIL WICAKSONO</t>
  </si>
  <si>
    <t>13 tahun 2 bulan 5 hari</t>
  </si>
  <si>
    <t>0 tahun 2 bulan 3 hari</t>
  </si>
  <si>
    <t>39 tahun 0 bulan 8 hari</t>
  </si>
  <si>
    <t>6201580782420516</t>
  </si>
  <si>
    <t>6201580782060521</t>
  </si>
  <si>
    <t>6201580782010521</t>
  </si>
  <si>
    <t>6201580782040521</t>
  </si>
  <si>
    <t>J 028087</t>
  </si>
  <si>
    <t>6201580782MC9624</t>
  </si>
  <si>
    <t>6201580782070523</t>
  </si>
  <si>
    <t>6201580782320516</t>
  </si>
  <si>
    <t>6201580782310516</t>
  </si>
  <si>
    <t>082142125029</t>
  </si>
  <si>
    <t>20240241</t>
  </si>
  <si>
    <t>JHOSUA ANDREW WIJAYA</t>
  </si>
  <si>
    <t>0 tahun 10 bulan 13 hari</t>
  </si>
  <si>
    <t>22 tahun 8 bulan 13 hari</t>
  </si>
  <si>
    <t>6212020655420522</t>
  </si>
  <si>
    <t>6212020655060520</t>
  </si>
  <si>
    <t>6212020655010520</t>
  </si>
  <si>
    <t>6212020655040524</t>
  </si>
  <si>
    <t>G 031187</t>
  </si>
  <si>
    <t>6212020655MC1024</t>
  </si>
  <si>
    <t>6212020655070521</t>
  </si>
  <si>
    <t>6212020655320524</t>
  </si>
  <si>
    <t>6212020655310520</t>
  </si>
  <si>
    <t>SMK MUHAMADIYAH</t>
  </si>
  <si>
    <t>085162526593, 082175093982</t>
  </si>
  <si>
    <t>20230294</t>
  </si>
  <si>
    <t>MOH ALI IMRON</t>
  </si>
  <si>
    <t>0 tahun 1 bulan 13 hari</t>
  </si>
  <si>
    <t>6212019075T55323</t>
  </si>
  <si>
    <t>6212019075060520</t>
  </si>
  <si>
    <t>6212019075010520</t>
  </si>
  <si>
    <t>6212019075045323</t>
  </si>
  <si>
    <t>F 325369</t>
  </si>
  <si>
    <t>6212019075MC0123</t>
  </si>
  <si>
    <t>6212019075072521</t>
  </si>
  <si>
    <t>6212019075325323</t>
  </si>
  <si>
    <t>6212019075310520</t>
  </si>
  <si>
    <t>6212019075245323</t>
  </si>
  <si>
    <t>6212019075420522</t>
  </si>
  <si>
    <t>SMK MUHAMMADIYAH 3</t>
  </si>
  <si>
    <t>081331433486</t>
  </si>
  <si>
    <t>20250044</t>
  </si>
  <si>
    <t>RIAK JATI ASMAWAN</t>
  </si>
  <si>
    <t>24 tahun 8 bulan 3 hari</t>
  </si>
  <si>
    <t>6211845765T50124</t>
  </si>
  <si>
    <t>6211845765060523</t>
  </si>
  <si>
    <t>6211845765010523</t>
  </si>
  <si>
    <t>6211845765040523</t>
  </si>
  <si>
    <t>F 180451</t>
  </si>
  <si>
    <t>62118454765MC6423</t>
  </si>
  <si>
    <t>6211845765070223</t>
  </si>
  <si>
    <t>6211845765320223</t>
  </si>
  <si>
    <t>6211845765310223</t>
  </si>
  <si>
    <t>ALIAH HASAN JUFRI</t>
  </si>
  <si>
    <t>082244070958, 082138874043, 081331345828</t>
  </si>
  <si>
    <t>20180515</t>
  </si>
  <si>
    <t>KHOIRUL HUDA</t>
  </si>
  <si>
    <t>39 tahun 9 bulan 18 hari</t>
  </si>
  <si>
    <t>6200204391010521</t>
  </si>
  <si>
    <t>6200204391060521</t>
  </si>
  <si>
    <t>6200204391040521</t>
  </si>
  <si>
    <t>F 269425</t>
  </si>
  <si>
    <t>6200204391310517</t>
  </si>
  <si>
    <t>SMK PERHOTELAN</t>
  </si>
  <si>
    <t>083852483412, 081901669008, 081901669008</t>
  </si>
  <si>
    <t>20240345</t>
  </si>
  <si>
    <t>HASBI ADIWIJAYA KUSUMA</t>
  </si>
  <si>
    <t>0 tahun 7 bulan 22 hari</t>
  </si>
  <si>
    <t>21 tahun 0 bulan 9 hari</t>
  </si>
  <si>
    <t>6212321271010523</t>
  </si>
  <si>
    <t>6212321271060523</t>
  </si>
  <si>
    <t>J 010179</t>
  </si>
  <si>
    <t>6212321271MC8924</t>
  </si>
  <si>
    <t>6212321271070523</t>
  </si>
  <si>
    <t>6212321271320523</t>
  </si>
  <si>
    <t>6212321271310523</t>
  </si>
  <si>
    <t>081252715903</t>
  </si>
  <si>
    <t>20240344</t>
  </si>
  <si>
    <t>UMARELA FERDYANSYAH SYAM RIZAL</t>
  </si>
  <si>
    <t>20 tahun 10 bulan 4 hari</t>
  </si>
  <si>
    <t>6212316361012823</t>
  </si>
  <si>
    <t>6212316361062823</t>
  </si>
  <si>
    <t>F 117403</t>
  </si>
  <si>
    <t>6212316361MC9425</t>
  </si>
  <si>
    <t>6212316361072823</t>
  </si>
  <si>
    <t>6212316361312823</t>
  </si>
  <si>
    <t>082297863970</t>
  </si>
  <si>
    <t>20180215</t>
  </si>
  <si>
    <t>YUSTADI</t>
  </si>
  <si>
    <t>7 tahun 1 bulan 15 hari</t>
  </si>
  <si>
    <t>53 tahun 11 bulan 26 hari</t>
  </si>
  <si>
    <t>6200127431N1021</t>
  </si>
  <si>
    <t>6200127431060320</t>
  </si>
  <si>
    <t>6200127431010520</t>
  </si>
  <si>
    <t>6200127431040320</t>
  </si>
  <si>
    <t>J 051899</t>
  </si>
  <si>
    <t>6200127431MC7224</t>
  </si>
  <si>
    <t>6200127431070315</t>
  </si>
  <si>
    <t>6200127431320214</t>
  </si>
  <si>
    <t>6200127431310214</t>
  </si>
  <si>
    <t>6200127431240515</t>
  </si>
  <si>
    <t>6200127431230219</t>
  </si>
  <si>
    <t>081246016472</t>
  </si>
  <si>
    <t>20160237</t>
  </si>
  <si>
    <t>JONI KUSUMA SAPUTRA</t>
  </si>
  <si>
    <t>1 tahun 1 bulan 28 hari</t>
  </si>
  <si>
    <t>31 tahun 1 bulan 0 hari</t>
  </si>
  <si>
    <t>6201337854N20222</t>
  </si>
  <si>
    <t>6201337854060121</t>
  </si>
  <si>
    <t>6201337854010122</t>
  </si>
  <si>
    <t>6201337854040123</t>
  </si>
  <si>
    <t>I 034930</t>
  </si>
  <si>
    <t>6201337854MC6224</t>
  </si>
  <si>
    <t>6201337854070115</t>
  </si>
  <si>
    <t>6201337554240118</t>
  </si>
  <si>
    <t>AMYI PADANG</t>
  </si>
  <si>
    <t>085364124399</t>
  </si>
  <si>
    <t>20160507</t>
  </si>
  <si>
    <t>PRASETYA SURYAATMAJA</t>
  </si>
  <si>
    <t>29 tahun 7 bulan 7 hari</t>
  </si>
  <si>
    <t>6211553030N20224</t>
  </si>
  <si>
    <t>6211553030060521</t>
  </si>
  <si>
    <t>6211553030010524</t>
  </si>
  <si>
    <t>6211553030040523</t>
  </si>
  <si>
    <t>F 328670</t>
  </si>
  <si>
    <t>6211553030MC9625</t>
  </si>
  <si>
    <t>6211553030070516</t>
  </si>
  <si>
    <t>6211553030310516</t>
  </si>
  <si>
    <t>6211553030240518</t>
  </si>
  <si>
    <t>6211553030230518</t>
  </si>
  <si>
    <t>082233787471, 082233787471</t>
  </si>
  <si>
    <t>20200349</t>
  </si>
  <si>
    <t>MUHAMMAD BAYU FIRMANDANU</t>
  </si>
  <si>
    <t>1 tahun 10 bulan 26 hari</t>
  </si>
  <si>
    <t>0 tahun 9 bulan 26 hari</t>
  </si>
  <si>
    <t>25 tahun 2 bulan 10 hari</t>
  </si>
  <si>
    <t>6211935664N30522</t>
  </si>
  <si>
    <t>6211935664060524</t>
  </si>
  <si>
    <t>6211935664010524</t>
  </si>
  <si>
    <t>6211935664040522</t>
  </si>
  <si>
    <t>F 324153</t>
  </si>
  <si>
    <t>6211935664MC8923</t>
  </si>
  <si>
    <t>6211935664070519</t>
  </si>
  <si>
    <t>6211935664310522</t>
  </si>
  <si>
    <t>6211935664240522</t>
  </si>
  <si>
    <t>6211935664230520</t>
  </si>
  <si>
    <t>081515688743</t>
  </si>
  <si>
    <t>20200063</t>
  </si>
  <si>
    <t>WARNO</t>
  </si>
  <si>
    <t>60 tahun 6 bulan 2 hari</t>
  </si>
  <si>
    <t>6200040792T10523</t>
  </si>
  <si>
    <t>6200040792060520</t>
  </si>
  <si>
    <t>6200040792010520</t>
  </si>
  <si>
    <t>6200040792040520</t>
  </si>
  <si>
    <t>J 011389</t>
  </si>
  <si>
    <t>6200040792MC7224</t>
  </si>
  <si>
    <t>6200040792070515</t>
  </si>
  <si>
    <t>6200040792240316</t>
  </si>
  <si>
    <t>085227763747</t>
  </si>
  <si>
    <t>20180084</t>
  </si>
  <si>
    <t>BUDIYANTO</t>
  </si>
  <si>
    <t>7 tahun 4 bulan 10 hari</t>
  </si>
  <si>
    <t>43 tahun 5 bulan 13 hari</t>
  </si>
  <si>
    <t>6201020741T20523</t>
  </si>
  <si>
    <t>6201020741060320</t>
  </si>
  <si>
    <t>6201020741010320</t>
  </si>
  <si>
    <t>6201020741040320</t>
  </si>
  <si>
    <t>I 125108</t>
  </si>
  <si>
    <t>6201020741MC7225</t>
  </si>
  <si>
    <t>6201020741070315</t>
  </si>
  <si>
    <t>6201020741310515</t>
  </si>
  <si>
    <t>6201020741240515</t>
  </si>
  <si>
    <t>081231519947, 081231519947, 081231519947</t>
  </si>
  <si>
    <t>20140137</t>
  </si>
  <si>
    <t>ANJAR TRIS BIANTORO</t>
  </si>
  <si>
    <t>2 tahun 10 bulan 24 hari</t>
  </si>
  <si>
    <t>0 tahun 9 bulan 27 hari</t>
  </si>
  <si>
    <t>32 tahun 6 bulan 27 hari</t>
  </si>
  <si>
    <t>6202104224S30318</t>
  </si>
  <si>
    <t>6202104224060320</t>
  </si>
  <si>
    <t>6202104224010320</t>
  </si>
  <si>
    <t>6202104224040320</t>
  </si>
  <si>
    <t>F 269214</t>
  </si>
  <si>
    <t>6202104224MC7224</t>
  </si>
  <si>
    <t>6202104224070316</t>
  </si>
  <si>
    <t>6202104224310316</t>
  </si>
  <si>
    <t>6202104224240318</t>
  </si>
  <si>
    <t>082221056656</t>
  </si>
  <si>
    <t>20210361</t>
  </si>
  <si>
    <t>AKIL FAOZAN IZAKI</t>
  </si>
  <si>
    <t>1 tahun 2 bulan 8 hari</t>
  </si>
  <si>
    <t>26 tahun 3 bulan 25 hari</t>
  </si>
  <si>
    <t>6212014117T30323</t>
  </si>
  <si>
    <t>6212014117060325</t>
  </si>
  <si>
    <t>6212014117010325</t>
  </si>
  <si>
    <t>6212014117040324</t>
  </si>
  <si>
    <t>G 059892</t>
  </si>
  <si>
    <t>6212014117MC7225</t>
  </si>
  <si>
    <t>6212014117070320</t>
  </si>
  <si>
    <t>6212014117320320</t>
  </si>
  <si>
    <t>6212014117310320</t>
  </si>
  <si>
    <t>6212014117240323</t>
  </si>
  <si>
    <t>085225651129, 085226400643</t>
  </si>
  <si>
    <t>20150043</t>
  </si>
  <si>
    <t>SUDIBYO</t>
  </si>
  <si>
    <t>7 tahun 5 bulan 1 hari</t>
  </si>
  <si>
    <t>0 tahun 11 bulan 18 hari</t>
  </si>
  <si>
    <t>43 tahun 0 bulan 22 hari</t>
  </si>
  <si>
    <t>6202006605340517</t>
  </si>
  <si>
    <t>6202006605060520</t>
  </si>
  <si>
    <t>6202006605010523</t>
  </si>
  <si>
    <t>6202006605040520</t>
  </si>
  <si>
    <t>F 211663</t>
  </si>
  <si>
    <t>6202006605MC7225</t>
  </si>
  <si>
    <t>6202006605070514</t>
  </si>
  <si>
    <t>6202006605320514</t>
  </si>
  <si>
    <t>6202006605314114</t>
  </si>
  <si>
    <t>082132966708, 082132966708</t>
  </si>
  <si>
    <t>20220065</t>
  </si>
  <si>
    <t>MARIO PITER SUMAIKU</t>
  </si>
  <si>
    <t>3 tahun 2 bulan 22 hari</t>
  </si>
  <si>
    <t>45 tahun 3 bulan 20 hari</t>
  </si>
  <si>
    <t>6200410974340717</t>
  </si>
  <si>
    <t>6200410974060122</t>
  </si>
  <si>
    <t>6200410974010121</t>
  </si>
  <si>
    <t>6200410974040122</t>
  </si>
  <si>
    <t>G 074003</t>
  </si>
  <si>
    <t>6200410974MC6224</t>
  </si>
  <si>
    <t>6200410974310116</t>
  </si>
  <si>
    <t>6200410974320122</t>
  </si>
  <si>
    <t>081269663772, 081398633922</t>
  </si>
  <si>
    <t>20220210</t>
  </si>
  <si>
    <t>MUCH. KHOIRUL MUKHLIS</t>
  </si>
  <si>
    <t>25 tahun 1 bulan 4 hari</t>
  </si>
  <si>
    <t>6212143135N30524</t>
  </si>
  <si>
    <t>6212143135060521</t>
  </si>
  <si>
    <t>6212143135010521</t>
  </si>
  <si>
    <t>6212143135040524</t>
  </si>
  <si>
    <t>H 021947</t>
  </si>
  <si>
    <t>6212143135MC7224</t>
  </si>
  <si>
    <t>6212143135070521</t>
  </si>
  <si>
    <t>6212143135320524</t>
  </si>
  <si>
    <t>6212143135310524</t>
  </si>
  <si>
    <t>6212143135240522</t>
  </si>
  <si>
    <t>6212143135230521</t>
  </si>
  <si>
    <t>08972164620</t>
  </si>
  <si>
    <t>20110090</t>
  </si>
  <si>
    <t>DODO SUPRIADI</t>
  </si>
  <si>
    <t>14 tahun 5 bulan 2 hari</t>
  </si>
  <si>
    <t>54 tahun 2 bulan 15 hari</t>
  </si>
  <si>
    <t>6201584119010121</t>
  </si>
  <si>
    <t>6201584119040124</t>
  </si>
  <si>
    <t>J 113471</t>
  </si>
  <si>
    <t>6201584119MC7224</t>
  </si>
  <si>
    <t>6201584119310118</t>
  </si>
  <si>
    <t>081234563432, 081234563432</t>
  </si>
  <si>
    <t>20090607</t>
  </si>
  <si>
    <t>15 tahun 9 bulan 1 hari</t>
  </si>
  <si>
    <t>39 tahun 7 bulan 26 hari</t>
  </si>
  <si>
    <t>6200360282420517</t>
  </si>
  <si>
    <t>6200360282060524</t>
  </si>
  <si>
    <t>6200360282010522</t>
  </si>
  <si>
    <t>6200360282040522</t>
  </si>
  <si>
    <t>F 234464</t>
  </si>
  <si>
    <t>6200360282MC7224</t>
  </si>
  <si>
    <t>6200360282070517</t>
  </si>
  <si>
    <t>6200360282320516</t>
  </si>
  <si>
    <t>6200360282310516</t>
  </si>
  <si>
    <t>082139139847, 082139139847</t>
  </si>
  <si>
    <t>20120238</t>
  </si>
  <si>
    <t>DIMAS AGUNG MANUNGGAL</t>
  </si>
  <si>
    <t>38 tahun 2 bulan 6 hari</t>
  </si>
  <si>
    <t>6200357269420518</t>
  </si>
  <si>
    <t>6200357269060522</t>
  </si>
  <si>
    <t>6200357269010720</t>
  </si>
  <si>
    <t>6200357269040715</t>
  </si>
  <si>
    <t>G 126653</t>
  </si>
  <si>
    <t>6200357269MC9624</t>
  </si>
  <si>
    <t>6200357269070520</t>
  </si>
  <si>
    <t>6200357269320517</t>
  </si>
  <si>
    <t>6200357269310517</t>
  </si>
  <si>
    <t>SMKN 1 Bangkalan</t>
  </si>
  <si>
    <t>082188622343, 082188622343</t>
  </si>
  <si>
    <t>20110881</t>
  </si>
  <si>
    <t>EKO UTOMO</t>
  </si>
  <si>
    <t>6 tahun 2 bulan 21 hari</t>
  </si>
  <si>
    <t>37 tahun 7 bulan 11 hari</t>
  </si>
  <si>
    <t>6200356097S50519</t>
  </si>
  <si>
    <t>6200356097060524</t>
  </si>
  <si>
    <t>6200356097010525</t>
  </si>
  <si>
    <t>F 221786</t>
  </si>
  <si>
    <t>6200356097MC9625</t>
  </si>
  <si>
    <t>6200356097070311</t>
  </si>
  <si>
    <t>6200356097320322</t>
  </si>
  <si>
    <t>6200356097310514</t>
  </si>
  <si>
    <t>6200356097240324</t>
  </si>
  <si>
    <t>DIKLAT POLTEKPEL</t>
  </si>
  <si>
    <t>081230555046, 081230555046, 081230555046</t>
  </si>
  <si>
    <t>20230210</t>
  </si>
  <si>
    <t>DANUR FENDO</t>
  </si>
  <si>
    <t>1 tahun 11 bulan 18 hari</t>
  </si>
  <si>
    <t>0 tahun 8 bulan 28 hari</t>
  </si>
  <si>
    <t>25 tahun 7 bulan 2 hari</t>
  </si>
  <si>
    <t>6221809726011923</t>
  </si>
  <si>
    <t>6221809726060524</t>
  </si>
  <si>
    <t>6221809726040524</t>
  </si>
  <si>
    <t>I 053178</t>
  </si>
  <si>
    <t>6221809726MC1725</t>
  </si>
  <si>
    <t>SMA N KUTISARI</t>
  </si>
  <si>
    <t>088297916166, 0881023899838, 08821630175</t>
  </si>
  <si>
    <t>20250129</t>
  </si>
  <si>
    <t>FRICIELLO ALFAHREZI YURINDRA</t>
  </si>
  <si>
    <t>6212407555012424</t>
  </si>
  <si>
    <t>6212407555062424</t>
  </si>
  <si>
    <t>K 001093</t>
  </si>
  <si>
    <t>6212407555MC12125</t>
  </si>
  <si>
    <t>6212407555072424</t>
  </si>
  <si>
    <t>087839820613</t>
  </si>
  <si>
    <t>20240365</t>
  </si>
  <si>
    <t>ZAINAL USMAN</t>
  </si>
  <si>
    <t>6212342611012423</t>
  </si>
  <si>
    <t>6212342611062423</t>
  </si>
  <si>
    <t>J 060892</t>
  </si>
  <si>
    <t>6212342611MC12124</t>
  </si>
  <si>
    <t>6212342611072423</t>
  </si>
  <si>
    <t>082187446038</t>
  </si>
  <si>
    <t>20240114</t>
  </si>
  <si>
    <t>RAFIUDDIN  ARKAM</t>
  </si>
  <si>
    <t>1 tahun 2 bulan 1 hari</t>
  </si>
  <si>
    <t>51 tahun 10 bulan 13 hari</t>
  </si>
  <si>
    <t>6200072696N10223</t>
  </si>
  <si>
    <t>6200072696060425</t>
  </si>
  <si>
    <t>6200072696010723</t>
  </si>
  <si>
    <t>6200072696040425</t>
  </si>
  <si>
    <t>G 038049</t>
  </si>
  <si>
    <t>6200072696MC7225</t>
  </si>
  <si>
    <t>6200072696070218</t>
  </si>
  <si>
    <t>6200072696240218</t>
  </si>
  <si>
    <t>6200072696230224</t>
  </si>
  <si>
    <t>081398804770, 081398804770</t>
  </si>
  <si>
    <t>20130041</t>
  </si>
  <si>
    <t>DIDIK FEBRIDINATA</t>
  </si>
  <si>
    <t>5 tahun 7 bulan 25 hari</t>
  </si>
  <si>
    <t>0 tahun 10 bulan 11 hari</t>
  </si>
  <si>
    <t>33 tahun 4 bulan 3 hari</t>
  </si>
  <si>
    <t>6201655845N25224</t>
  </si>
  <si>
    <t>6201655845060321</t>
  </si>
  <si>
    <t>6201655845010321</t>
  </si>
  <si>
    <t>6201655845040321</t>
  </si>
  <si>
    <t>F 268444</t>
  </si>
  <si>
    <t>6201655845MC7224</t>
  </si>
  <si>
    <t>6201655845070316</t>
  </si>
  <si>
    <t>6201655845310315</t>
  </si>
  <si>
    <t>6201655845240316</t>
  </si>
  <si>
    <t>6201655845235224</t>
  </si>
  <si>
    <t>081248384389</t>
  </si>
  <si>
    <t>20150593</t>
  </si>
  <si>
    <t>REZA ZULKIFLI MALIK</t>
  </si>
  <si>
    <t>2 tahun 0 bulan 15 hari</t>
  </si>
  <si>
    <t>32 tahun 9 bulan 17 hari</t>
  </si>
  <si>
    <t>6211400293N3031</t>
  </si>
  <si>
    <t>6211400293060323</t>
  </si>
  <si>
    <t>6211400293012523</t>
  </si>
  <si>
    <t>6211400293042522</t>
  </si>
  <si>
    <t>F 204175</t>
  </si>
  <si>
    <t>6211400293MC6225</t>
  </si>
  <si>
    <t>6211400293072518</t>
  </si>
  <si>
    <t>6211400293310315</t>
  </si>
  <si>
    <t>6211400293240623</t>
  </si>
  <si>
    <t>6211400293232517</t>
  </si>
  <si>
    <t>POLIMARIN SEMARANG</t>
  </si>
  <si>
    <t>083869836856, 085225616813, 082226009663</t>
  </si>
  <si>
    <t>20220008</t>
  </si>
  <si>
    <t>ADRIL PARMANA PUTRA</t>
  </si>
  <si>
    <t>1 tahun 8 bulan 21 hari</t>
  </si>
  <si>
    <t>6211754434N32423</t>
  </si>
  <si>
    <t>6211754434065122</t>
  </si>
  <si>
    <t>6211754434015122</t>
  </si>
  <si>
    <t>6211754434042423</t>
  </si>
  <si>
    <t>F 112879</t>
  </si>
  <si>
    <t>6211754434MC6223</t>
  </si>
  <si>
    <t>6211754434072420</t>
  </si>
  <si>
    <t>6211754434322421</t>
  </si>
  <si>
    <t>6211754434315117</t>
  </si>
  <si>
    <t>6211754434242423</t>
  </si>
  <si>
    <t>6211754434232423</t>
  </si>
  <si>
    <t>082273621927, 085762691279</t>
  </si>
  <si>
    <t>20160012</t>
  </si>
  <si>
    <t>LEGIRIN</t>
  </si>
  <si>
    <t>1 tahun 5 bulan 27 hari</t>
  </si>
  <si>
    <t>37 tahun 5 bulan 16 hari</t>
  </si>
  <si>
    <t>6201588677T20523</t>
  </si>
  <si>
    <t>6201588677060321</t>
  </si>
  <si>
    <t>6201588677010321</t>
  </si>
  <si>
    <t>6201588677040321</t>
  </si>
  <si>
    <t>I 124625</t>
  </si>
  <si>
    <t>6201588677MC7223</t>
  </si>
  <si>
    <t>6201588677070316</t>
  </si>
  <si>
    <t>6201588677240715</t>
  </si>
  <si>
    <t>081219214018, 082245934921, 082245934921</t>
  </si>
  <si>
    <t>20120373</t>
  </si>
  <si>
    <t>RONY HARYONO SIRAIT</t>
  </si>
  <si>
    <t>KM. CARAKA III-19</t>
  </si>
  <si>
    <t>36 tahun 3 bulan 3 hari</t>
  </si>
  <si>
    <t>6201313906T23825</t>
  </si>
  <si>
    <t>6201313906060124</t>
  </si>
  <si>
    <t>6201313906010121</t>
  </si>
  <si>
    <t>6201313906040124</t>
  </si>
  <si>
    <t>F 163558</t>
  </si>
  <si>
    <t>6201313906MC1823</t>
  </si>
  <si>
    <t>6201313906070123</t>
  </si>
  <si>
    <t>6201313906320119</t>
  </si>
  <si>
    <t>6201313906310119</t>
  </si>
  <si>
    <t>6201313906240119</t>
  </si>
  <si>
    <t>AKADEMI MARITIM</t>
  </si>
  <si>
    <t>081396203794</t>
  </si>
  <si>
    <t>20190418</t>
  </si>
  <si>
    <t>IBNU FAJAR</t>
  </si>
  <si>
    <t>3 tahun 3 bulan 15 hari</t>
  </si>
  <si>
    <t>6211852821T30521</t>
  </si>
  <si>
    <t>6211852821060523</t>
  </si>
  <si>
    <t>6211852821010523</t>
  </si>
  <si>
    <t>6211852821040521</t>
  </si>
  <si>
    <t>F 190879</t>
  </si>
  <si>
    <t>6211852821MC6223</t>
  </si>
  <si>
    <t>6211852821070519</t>
  </si>
  <si>
    <t>6211852821310519</t>
  </si>
  <si>
    <t>6211852821240521</t>
  </si>
  <si>
    <t>085259637479</t>
  </si>
  <si>
    <t>20080008</t>
  </si>
  <si>
    <t>HERY SUHARSONO</t>
  </si>
  <si>
    <t>16 tahun 10 bulan 9 hari</t>
  </si>
  <si>
    <t>46 tahun 3 bulan 5 hari</t>
  </si>
  <si>
    <t>6201005437340517</t>
  </si>
  <si>
    <t>6201005437060522</t>
  </si>
  <si>
    <t>6201005437010321</t>
  </si>
  <si>
    <t>6201005437040321</t>
  </si>
  <si>
    <t>F 328900</t>
  </si>
  <si>
    <t>6201005437MC7225</t>
  </si>
  <si>
    <t>6201005437070316</t>
  </si>
  <si>
    <t>6201005437320517</t>
  </si>
  <si>
    <t>6201005437310517</t>
  </si>
  <si>
    <t>0341825243, 082245517435, 082245517435</t>
  </si>
  <si>
    <t>20250047</t>
  </si>
  <si>
    <t>AHMAD BAGUS SAPUTRO (BS)</t>
  </si>
  <si>
    <t>21 tahun 6 bulan 28 hari</t>
  </si>
  <si>
    <t>62121111006N40524</t>
  </si>
  <si>
    <t>6212111006060521</t>
  </si>
  <si>
    <t>6212111006010521</t>
  </si>
  <si>
    <t>6212111006047422</t>
  </si>
  <si>
    <t>I 023104</t>
  </si>
  <si>
    <t>6212111006MC9624</t>
  </si>
  <si>
    <t>6212111006077722</t>
  </si>
  <si>
    <t>6212111006310521</t>
  </si>
  <si>
    <t>6212111006234023</t>
  </si>
  <si>
    <t>087747151565, 0895406897675, 081218507217</t>
  </si>
  <si>
    <t>20240375</t>
  </si>
  <si>
    <t>M.FAIZ FAZLI MUFIZ AL FARROOQ</t>
  </si>
  <si>
    <t>0 tahun 6 bulan 29 hari</t>
  </si>
  <si>
    <t>19 tahun 6 bulan 17 hari</t>
  </si>
  <si>
    <t>621223219N40524</t>
  </si>
  <si>
    <t>6212232197060522</t>
  </si>
  <si>
    <t>6212232197010522</t>
  </si>
  <si>
    <t>6212232197047424</t>
  </si>
  <si>
    <t>I 090882</t>
  </si>
  <si>
    <t>6212232197MC9624</t>
  </si>
  <si>
    <t>6212232197070222</t>
  </si>
  <si>
    <t>6212232197310522</t>
  </si>
  <si>
    <t>6212232197234024</t>
  </si>
  <si>
    <t>089785944338, 082233059881, 082233643333</t>
  </si>
  <si>
    <t>20220221</t>
  </si>
  <si>
    <t>MUHAMMAD ADI SUTANTO</t>
  </si>
  <si>
    <t>23 tahun 3 bulan 25 hari</t>
  </si>
  <si>
    <t>6212132715N30324</t>
  </si>
  <si>
    <t>6212132715060321</t>
  </si>
  <si>
    <t>6212132715010321</t>
  </si>
  <si>
    <t>6212132715040324</t>
  </si>
  <si>
    <t>H 020042</t>
  </si>
  <si>
    <t>6212132715MC3124</t>
  </si>
  <si>
    <t>6212132715070321</t>
  </si>
  <si>
    <t>6212132715320321</t>
  </si>
  <si>
    <t>6212132715310321</t>
  </si>
  <si>
    <t>6212132715240324</t>
  </si>
  <si>
    <t>6212132715230324</t>
  </si>
  <si>
    <t>085969053056</t>
  </si>
  <si>
    <t>20120510</t>
  </si>
  <si>
    <t>SUTAJI</t>
  </si>
  <si>
    <t>1 tahun 3 bulan 24 hari</t>
  </si>
  <si>
    <t>6201461430420516</t>
  </si>
  <si>
    <t>6201461430060521</t>
  </si>
  <si>
    <t>6201461430010521</t>
  </si>
  <si>
    <t>6201461430040525</t>
  </si>
  <si>
    <t>F 006658</t>
  </si>
  <si>
    <t>6201461430MC7224</t>
  </si>
  <si>
    <t>6201461430070511</t>
  </si>
  <si>
    <t>6201461430320516</t>
  </si>
  <si>
    <t>6201461430310516</t>
  </si>
  <si>
    <t>smk ypm 6</t>
  </si>
  <si>
    <t>0353880418, 082139465117</t>
  </si>
  <si>
    <t>20100824</t>
  </si>
  <si>
    <t>AGUS SETIAWAN</t>
  </si>
  <si>
    <t>11 tahun 5 bulan 20 hari</t>
  </si>
  <si>
    <t>40 tahun 10 bulan 12 hari</t>
  </si>
  <si>
    <t>6200318727420716</t>
  </si>
  <si>
    <t>6200318727060321</t>
  </si>
  <si>
    <t>6200318727010321</t>
  </si>
  <si>
    <t>6200318727040321</t>
  </si>
  <si>
    <t>I 118018</t>
  </si>
  <si>
    <t>6200318727MC6224</t>
  </si>
  <si>
    <t>6200318727070316</t>
  </si>
  <si>
    <t>6200318727320716</t>
  </si>
  <si>
    <t>6200318727310716</t>
  </si>
  <si>
    <t>082110635640</t>
  </si>
  <si>
    <t>20050437</t>
  </si>
  <si>
    <t>CUKUP PINARING</t>
  </si>
  <si>
    <t>1 tahun 7 bulan 16 hari</t>
  </si>
  <si>
    <t>41 tahun 3 bulan 16 hari</t>
  </si>
  <si>
    <t>6201041153T40520</t>
  </si>
  <si>
    <t>6201041153060524</t>
  </si>
  <si>
    <t>6201041153010522</t>
  </si>
  <si>
    <t>6201041153040524</t>
  </si>
  <si>
    <t>F 328099</t>
  </si>
  <si>
    <t>6201041153MC7223</t>
  </si>
  <si>
    <t>6201041153070518</t>
  </si>
  <si>
    <t>6201041153310518</t>
  </si>
  <si>
    <t>spm bs surabaya</t>
  </si>
  <si>
    <t>0317419291, 081553761222</t>
  </si>
  <si>
    <t>20220320</t>
  </si>
  <si>
    <t>JOKO SETYO PREMONO</t>
  </si>
  <si>
    <t>33 tahun 2 bulan 29 hari</t>
  </si>
  <si>
    <t>6202010808420717</t>
  </si>
  <si>
    <t>6202010808060324</t>
  </si>
  <si>
    <t>6202010808010623</t>
  </si>
  <si>
    <t>6202010808040620</t>
  </si>
  <si>
    <t>G 133429</t>
  </si>
  <si>
    <t>6202010808072418</t>
  </si>
  <si>
    <t>6202010808320522</t>
  </si>
  <si>
    <t>6202010808310614</t>
  </si>
  <si>
    <t>SMAN 1 Babadan</t>
  </si>
  <si>
    <t>0822326839558</t>
  </si>
  <si>
    <t>20130824</t>
  </si>
  <si>
    <t>AMRANUL</t>
  </si>
  <si>
    <t>11 tahun 7 bulan 8 hari</t>
  </si>
  <si>
    <t>57 tahun 4 bulan 1 hari</t>
  </si>
  <si>
    <t>6201656192010123</t>
  </si>
  <si>
    <t>6201656192040524</t>
  </si>
  <si>
    <t>F 149763</t>
  </si>
  <si>
    <t>6201656192MC7224</t>
  </si>
  <si>
    <t>081259400210</t>
  </si>
  <si>
    <t>20130156</t>
  </si>
  <si>
    <t>MOH. ATIBATUL GHULAM</t>
  </si>
  <si>
    <t>KM. MANALAGI ASTA</t>
  </si>
  <si>
    <t>M</t>
  </si>
  <si>
    <t>Mochamad Rizqi Wijaya</t>
  </si>
  <si>
    <t>9 tahun 7 bulan 18 hari</t>
  </si>
  <si>
    <t>0 tahun 9 bulan 3 hari</t>
  </si>
  <si>
    <t>67 tahun 11 bulan 28 hari</t>
  </si>
  <si>
    <t>6200070492N10216</t>
  </si>
  <si>
    <t>6200070492060124</t>
  </si>
  <si>
    <t>6200070492010124</t>
  </si>
  <si>
    <t>6200070492040124</t>
  </si>
  <si>
    <t>G 044503</t>
  </si>
  <si>
    <t>6200070492MC9225</t>
  </si>
  <si>
    <t>6200070492070214</t>
  </si>
  <si>
    <t>6200070492240120</t>
  </si>
  <si>
    <t>081386557011, 081808915955</t>
  </si>
  <si>
    <t>20200398</t>
  </si>
  <si>
    <t>SUGENG PRAPTONO</t>
  </si>
  <si>
    <t>EXTRA NAKHODA</t>
  </si>
  <si>
    <t>4 tahun 8 bulan 21 hari</t>
  </si>
  <si>
    <t>54 tahun 3 bulan 28 hari</t>
  </si>
  <si>
    <t>6200073102N10114</t>
  </si>
  <si>
    <t>6200073102060321</t>
  </si>
  <si>
    <t>6200073102010120</t>
  </si>
  <si>
    <t>6200073102040321</t>
  </si>
  <si>
    <t>G 125603</t>
  </si>
  <si>
    <t>6200073102MC3923</t>
  </si>
  <si>
    <t>6200073102070316</t>
  </si>
  <si>
    <t>6200073102310114</t>
  </si>
  <si>
    <t>6200073102240319</t>
  </si>
  <si>
    <t>082134690610</t>
  </si>
  <si>
    <t>20220258</t>
  </si>
  <si>
    <t>ARIF HUSNI</t>
  </si>
  <si>
    <t>2 tahun 9 bulan 1 hari</t>
  </si>
  <si>
    <t>0 tahun 7 bulan 15 hari</t>
  </si>
  <si>
    <t>50 tahun 2 bulan 6 hari</t>
  </si>
  <si>
    <t>6201001853N10524</t>
  </si>
  <si>
    <t>6201001853061122</t>
  </si>
  <si>
    <t>6201001853011124</t>
  </si>
  <si>
    <t>6201001853041122</t>
  </si>
  <si>
    <t>H 039376</t>
  </si>
  <si>
    <t>6201001853MC0123</t>
  </si>
  <si>
    <t>6201001853071121</t>
  </si>
  <si>
    <t>6201001853241121</t>
  </si>
  <si>
    <t>0852772870323, 08815479852</t>
  </si>
  <si>
    <t>20190144</t>
  </si>
  <si>
    <t>RAEDI ATTAYUNDA</t>
  </si>
  <si>
    <t>2 tahun 3 bulan 4 hari</t>
  </si>
  <si>
    <t>0 tahun 11 bulan 11 hari</t>
  </si>
  <si>
    <t>31 tahun 6 bulan 23 hari</t>
  </si>
  <si>
    <t>6211409993N20521</t>
  </si>
  <si>
    <t>6211409993060324</t>
  </si>
  <si>
    <t>6211409993010324</t>
  </si>
  <si>
    <t>6211409993040321</t>
  </si>
  <si>
    <t>H 002846</t>
  </si>
  <si>
    <t>6211409993MC9225</t>
  </si>
  <si>
    <t>6211409993072514</t>
  </si>
  <si>
    <t>6211409993310316</t>
  </si>
  <si>
    <t>6211409993240316</t>
  </si>
  <si>
    <t>6211409993230316</t>
  </si>
  <si>
    <t>0351868544, 082225938518, 082225938518</t>
  </si>
  <si>
    <t>20170573</t>
  </si>
  <si>
    <t>ADHITYA LUCKY ERYAWAN</t>
  </si>
  <si>
    <t>4 tahun 9 bulan 29 hari</t>
  </si>
  <si>
    <t>28 tahun 10 bulan 1 hari</t>
  </si>
  <si>
    <t>6211703498N20323</t>
  </si>
  <si>
    <t>6211703498060322</t>
  </si>
  <si>
    <t>6211703498010322</t>
  </si>
  <si>
    <t>6211703498040322</t>
  </si>
  <si>
    <t>J 0928889</t>
  </si>
  <si>
    <t>6211703498MC8323</t>
  </si>
  <si>
    <t>6211703498070317</t>
  </si>
  <si>
    <t>6211703498240319</t>
  </si>
  <si>
    <t>085701096848</t>
  </si>
  <si>
    <t>20200069</t>
  </si>
  <si>
    <t>MUHAMMAD FAJAR SIDIK</t>
  </si>
  <si>
    <t>MUALIM IV</t>
  </si>
  <si>
    <t>3 tahun 9 bulan 12 hari</t>
  </si>
  <si>
    <t>25 tahun 3 bulan 16 hari</t>
  </si>
  <si>
    <t>6211935581N30521</t>
  </si>
  <si>
    <t>6211935581060524</t>
  </si>
  <si>
    <t>6211935581010524</t>
  </si>
  <si>
    <t>6211935581040521</t>
  </si>
  <si>
    <t>F 192271</t>
  </si>
  <si>
    <t>6211935581MC6225</t>
  </si>
  <si>
    <t>6211935581070519</t>
  </si>
  <si>
    <t>6211935581240521</t>
  </si>
  <si>
    <t>082132978545, 085375914161</t>
  </si>
  <si>
    <t>20190078</t>
  </si>
  <si>
    <t>GUNARTO</t>
  </si>
  <si>
    <t>6 tahun 4 bulan 5 hari</t>
  </si>
  <si>
    <t>54 tahun 6 bulan 7 hari</t>
  </si>
  <si>
    <t>6200088693T10215</t>
  </si>
  <si>
    <t>6200088693062424</t>
  </si>
  <si>
    <t>6200088693012424</t>
  </si>
  <si>
    <t>6200088693042424</t>
  </si>
  <si>
    <t>H 013307</t>
  </si>
  <si>
    <t>6200088693MC1824</t>
  </si>
  <si>
    <t>6200088693072419</t>
  </si>
  <si>
    <t>6200088693242419</t>
  </si>
  <si>
    <t>DIKLAT ATT-I</t>
  </si>
  <si>
    <t>082234506639, 081348421955</t>
  </si>
  <si>
    <t>20160132</t>
  </si>
  <si>
    <t>ANTON BUDIYONO</t>
  </si>
  <si>
    <t>8 tahun 4 bulan 7 hari</t>
  </si>
  <si>
    <t>51 tahun 0 bulan 26 hari</t>
  </si>
  <si>
    <t>6200072651T10215</t>
  </si>
  <si>
    <t>6200072651060322</t>
  </si>
  <si>
    <t>6200072651010322</t>
  </si>
  <si>
    <t>6200072651040322</t>
  </si>
  <si>
    <t>F 180585</t>
  </si>
  <si>
    <t>6200072651MC3125</t>
  </si>
  <si>
    <t>6200072651070317</t>
  </si>
  <si>
    <t>6200072651240316</t>
  </si>
  <si>
    <t>081249488818, 081227620538</t>
  </si>
  <si>
    <t>20210137</t>
  </si>
  <si>
    <t>ABDUL RAHMAT AMIN</t>
  </si>
  <si>
    <t>4 tahun 2 bulan 9 hari</t>
  </si>
  <si>
    <t>33 tahun 11 bulan 22 hari</t>
  </si>
  <si>
    <t>6201591408T20521</t>
  </si>
  <si>
    <t>6201591408060321</t>
  </si>
  <si>
    <t>6201591408010321</t>
  </si>
  <si>
    <t>6201591408040321</t>
  </si>
  <si>
    <t>J052960</t>
  </si>
  <si>
    <t>6201591408MC10124</t>
  </si>
  <si>
    <t>081901932252, 081229697132</t>
  </si>
  <si>
    <t>20200308</t>
  </si>
  <si>
    <t>KHARAN DWI WIDAGDHO</t>
  </si>
  <si>
    <t>1 tahun 9 bulan 21 hari</t>
  </si>
  <si>
    <t>0 tahun 5 bulan 5 hari</t>
  </si>
  <si>
    <t>25 tahun 1 bulan 23 hari</t>
  </si>
  <si>
    <t>6211937567T30322</t>
  </si>
  <si>
    <t>6211937567060324</t>
  </si>
  <si>
    <t>6211937567010324</t>
  </si>
  <si>
    <t>6211937567040323</t>
  </si>
  <si>
    <t>G 011995</t>
  </si>
  <si>
    <t>6211937567MC3124</t>
  </si>
  <si>
    <t>6211937567070319</t>
  </si>
  <si>
    <t>6211937567320319</t>
  </si>
  <si>
    <t>6211937567370320</t>
  </si>
  <si>
    <t>6211937567240322</t>
  </si>
  <si>
    <t>082329187318</t>
  </si>
  <si>
    <t>20060358</t>
  </si>
  <si>
    <t>18 tahun 7 bulan 15 hari</t>
  </si>
  <si>
    <t>0 tahun 6 bulan 24 hari</t>
  </si>
  <si>
    <t>42 tahun 3 bulan 18 hari</t>
  </si>
  <si>
    <t>6200424818340517</t>
  </si>
  <si>
    <t>6200424818060522</t>
  </si>
  <si>
    <t>6200424818010521</t>
  </si>
  <si>
    <t>6200424818040521</t>
  </si>
  <si>
    <t>J 025128</t>
  </si>
  <si>
    <t>6200424818MC9623</t>
  </si>
  <si>
    <t>6200424818070517</t>
  </si>
  <si>
    <t>6200424818320516</t>
  </si>
  <si>
    <t>6200424818310516</t>
  </si>
  <si>
    <t>085231133900</t>
  </si>
  <si>
    <t>20190075</t>
  </si>
  <si>
    <t>MOH. ALI</t>
  </si>
  <si>
    <t>6 tahun 4 bulan 9 hari</t>
  </si>
  <si>
    <t>30 tahun 1 bulan 21 hari</t>
  </si>
  <si>
    <t>6211423010340518</t>
  </si>
  <si>
    <t>6211423010060323</t>
  </si>
  <si>
    <t>6211423010010524</t>
  </si>
  <si>
    <t>6211423010040323</t>
  </si>
  <si>
    <t>F 246137</t>
  </si>
  <si>
    <t>6211423010MC7224</t>
  </si>
  <si>
    <t>6211423010070518</t>
  </si>
  <si>
    <t>6211423010320518</t>
  </si>
  <si>
    <t>6211423010310715</t>
  </si>
  <si>
    <t>081231927899, 081231927899</t>
  </si>
  <si>
    <t>20190168</t>
  </si>
  <si>
    <t>MUCHAMMAD ILHAM BIMANTORO</t>
  </si>
  <si>
    <t>6 tahun 2 bulan 8 hari</t>
  </si>
  <si>
    <t>28 tahun 8 bulan 24 hari</t>
  </si>
  <si>
    <t>6211585753340518</t>
  </si>
  <si>
    <t>6211585753060521</t>
  </si>
  <si>
    <t>6211585753010521</t>
  </si>
  <si>
    <t>6211585753040522</t>
  </si>
  <si>
    <t>I 018758</t>
  </si>
  <si>
    <t>6211585753MC7223</t>
  </si>
  <si>
    <t>6211585753070518</t>
  </si>
  <si>
    <t>6211585753320518</t>
  </si>
  <si>
    <t>6211585753310516</t>
  </si>
  <si>
    <t>081363872388, 081363872388</t>
  </si>
  <si>
    <t>20130272</t>
  </si>
  <si>
    <t>YUSNI AGUSTIAN</t>
  </si>
  <si>
    <t>10 tahun 3 bulan 3 hari</t>
  </si>
  <si>
    <t>1 tahun 1 bulan 17 hari</t>
  </si>
  <si>
    <t>36 tahun 10 bulan 16 hari</t>
  </si>
  <si>
    <t>6200299643340717</t>
  </si>
  <si>
    <t>6200299643060121</t>
  </si>
  <si>
    <t>6200299643010121</t>
  </si>
  <si>
    <t>6200299643040121</t>
  </si>
  <si>
    <t>J 023502</t>
  </si>
  <si>
    <t>6200299643MC9225</t>
  </si>
  <si>
    <t>6200299643070116</t>
  </si>
  <si>
    <t>6200299643320116</t>
  </si>
  <si>
    <t>6200299643310116</t>
  </si>
  <si>
    <t>081225331029, 081225331029</t>
  </si>
  <si>
    <t>20220296</t>
  </si>
  <si>
    <t>DJORDAN FIRMANDO</t>
  </si>
  <si>
    <t>2 tahun 8 bulan 0 hari</t>
  </si>
  <si>
    <t>27 tahun 9 bulan 13 hari</t>
  </si>
  <si>
    <t>6212233285330524</t>
  </si>
  <si>
    <t>6212233285060522</t>
  </si>
  <si>
    <t>6212233285010522</t>
  </si>
  <si>
    <t>6212233285040524</t>
  </si>
  <si>
    <t>H 038422</t>
  </si>
  <si>
    <t>6212233285MC8924</t>
  </si>
  <si>
    <t>6212233285320523</t>
  </si>
  <si>
    <t>6212233285310522</t>
  </si>
  <si>
    <t>SMK N 1 GENENG</t>
  </si>
  <si>
    <t>081333518585</t>
  </si>
  <si>
    <t>20070094</t>
  </si>
  <si>
    <t>EDY HANDONO</t>
  </si>
  <si>
    <t>11 tahun 6 bulan 26 hari</t>
  </si>
  <si>
    <t>45 tahun 3 bulan 0 hari</t>
  </si>
  <si>
    <t>6200404262010122</t>
  </si>
  <si>
    <t>6200404262060122</t>
  </si>
  <si>
    <t>6200404262040122</t>
  </si>
  <si>
    <t>F 162758</t>
  </si>
  <si>
    <t>6200404262MC9624</t>
  </si>
  <si>
    <t>6200404262070423</t>
  </si>
  <si>
    <t>081341604465, 081341604465</t>
  </si>
  <si>
    <t>20070025</t>
  </si>
  <si>
    <t>MOH. KURDI</t>
  </si>
  <si>
    <t>3 tahun 11 bulan 24 hari</t>
  </si>
  <si>
    <t>0 tahun 9 bulan 0 hari</t>
  </si>
  <si>
    <t>43 tahun 11 bulan 29 hari</t>
  </si>
  <si>
    <t>6200192930420216</t>
  </si>
  <si>
    <t>6200192930060324</t>
  </si>
  <si>
    <t>6200192930010324</t>
  </si>
  <si>
    <t>6200192930040324</t>
  </si>
  <si>
    <t>I 082790</t>
  </si>
  <si>
    <t>6200192930MC0124</t>
  </si>
  <si>
    <t>6200192930070309</t>
  </si>
  <si>
    <t>6200192930320314</t>
  </si>
  <si>
    <t>6200192930310314</t>
  </si>
  <si>
    <t>6200192930420622</t>
  </si>
  <si>
    <t>082338177770, 085280485559</t>
  </si>
  <si>
    <t>20220182</t>
  </si>
  <si>
    <t>FABIAN ORVA PRABATA BUDIATMOKO</t>
  </si>
  <si>
    <t>6212143973T30524</t>
  </si>
  <si>
    <t>6212143973060522</t>
  </si>
  <si>
    <t>6212143973010521</t>
  </si>
  <si>
    <t>G 066807</t>
  </si>
  <si>
    <t>6212143973MC8925</t>
  </si>
  <si>
    <t>6212143973070522</t>
  </si>
  <si>
    <t>6212143973240522</t>
  </si>
  <si>
    <t>082137599569</t>
  </si>
  <si>
    <t>20100348</t>
  </si>
  <si>
    <t>FENDI TRIATMOKO</t>
  </si>
  <si>
    <t>3 tahun 6 bulan 1 hari</t>
  </si>
  <si>
    <t>39 tahun 1 bulan 15 hari</t>
  </si>
  <si>
    <t>6200567922420521</t>
  </si>
  <si>
    <t>6200567922060722</t>
  </si>
  <si>
    <t>6200567922010521</t>
  </si>
  <si>
    <t>6200567922040521</t>
  </si>
  <si>
    <t>F 234079</t>
  </si>
  <si>
    <t>6200567922MC9623</t>
  </si>
  <si>
    <t>6200567922070516</t>
  </si>
  <si>
    <t>62005679222320716</t>
  </si>
  <si>
    <t>6200567922310716</t>
  </si>
  <si>
    <t>081343357474</t>
  </si>
  <si>
    <t>20100070</t>
  </si>
  <si>
    <t>ISTIAWAN</t>
  </si>
  <si>
    <t>15 tahun 4 bulan 22 hari</t>
  </si>
  <si>
    <t>39 tahun 7 bulan 19 hari</t>
  </si>
  <si>
    <t>6200358619420517</t>
  </si>
  <si>
    <t>6200358619060521</t>
  </si>
  <si>
    <t>6200358619010521</t>
  </si>
  <si>
    <t>6200358619040521</t>
  </si>
  <si>
    <t>F 245564</t>
  </si>
  <si>
    <t>6200358619MC13124</t>
  </si>
  <si>
    <t>6200358619070516</t>
  </si>
  <si>
    <t>6200358619320517</t>
  </si>
  <si>
    <t>6200358619310516</t>
  </si>
  <si>
    <t>081231204761, 081231204761</t>
  </si>
  <si>
    <t>20230013</t>
  </si>
  <si>
    <t>ISHAK</t>
  </si>
  <si>
    <t>2 tahun 5 bulan 16 hari</t>
  </si>
  <si>
    <t>0 tahun 3 bulan 2 hari</t>
  </si>
  <si>
    <t>49 tahun 7 bulan 17 hari</t>
  </si>
  <si>
    <t>6200542807420216</t>
  </si>
  <si>
    <t>6200542807060121</t>
  </si>
  <si>
    <t>6200542807010121</t>
  </si>
  <si>
    <t>6200542807040121</t>
  </si>
  <si>
    <t>H 072430</t>
  </si>
  <si>
    <t>6200542807MC9225</t>
  </si>
  <si>
    <t>6200542807320116</t>
  </si>
  <si>
    <t>6200542807310116</t>
  </si>
  <si>
    <t>SMAN BELOPA</t>
  </si>
  <si>
    <t>085320060879</t>
  </si>
  <si>
    <t>20170464</t>
  </si>
  <si>
    <t>MOHAMMAD SANUSI</t>
  </si>
  <si>
    <t>52 tahun 10 bulan 15 hari</t>
  </si>
  <si>
    <t>6201003636010122</t>
  </si>
  <si>
    <t>6201003636060121</t>
  </si>
  <si>
    <t>6201003636040122</t>
  </si>
  <si>
    <t>I 126105</t>
  </si>
  <si>
    <t>6201003636MC8725</t>
  </si>
  <si>
    <t>6201003636070121</t>
  </si>
  <si>
    <t>6201003636321115</t>
  </si>
  <si>
    <t>6201003636311115</t>
  </si>
  <si>
    <t>081350592246, 081350592246</t>
  </si>
  <si>
    <t>20230336</t>
  </si>
  <si>
    <t>GHOFRONILLAH</t>
  </si>
  <si>
    <t>1 tahun 8 bulan 26 hari</t>
  </si>
  <si>
    <t>6212336311010523</t>
  </si>
  <si>
    <t>6212336311060523</t>
  </si>
  <si>
    <t>I 043651</t>
  </si>
  <si>
    <t>6212336311MC9623</t>
  </si>
  <si>
    <t>6212336311320523</t>
  </si>
  <si>
    <t>6212336311310523</t>
  </si>
  <si>
    <t>SMK NEGRI KWANYAR</t>
  </si>
  <si>
    <t>083134771500, 083114782566</t>
  </si>
  <si>
    <t>20250016</t>
  </si>
  <si>
    <t>BAYU ILHAM AULIA</t>
  </si>
  <si>
    <t>21 tahun 5 bulan 3 hari</t>
  </si>
  <si>
    <t>6212330835015323</t>
  </si>
  <si>
    <t>6212330835065323</t>
  </si>
  <si>
    <t>K 003174</t>
  </si>
  <si>
    <t>6212330835MC9624</t>
  </si>
  <si>
    <t>6212330835075323</t>
  </si>
  <si>
    <t>6212330835315323</t>
  </si>
  <si>
    <t>0882009077338, 089516206431</t>
  </si>
  <si>
    <t>20240294</t>
  </si>
  <si>
    <t>RIZKY INSAN KAMIL</t>
  </si>
  <si>
    <t>0 tahun 9 bulan 4 hari</t>
  </si>
  <si>
    <t>21 tahun 5 bulan 26 hari</t>
  </si>
  <si>
    <t>6212342510012423</t>
  </si>
  <si>
    <t>6212342510062423</t>
  </si>
  <si>
    <t>J 023723</t>
  </si>
  <si>
    <t>6212342510MC12124</t>
  </si>
  <si>
    <t>6212342510072423</t>
  </si>
  <si>
    <t>082129280674</t>
  </si>
  <si>
    <t>20200183</t>
  </si>
  <si>
    <t>GUSTI BAGUS JAYA USAHA</t>
  </si>
  <si>
    <t>4 tahun 11 bulan 25 hari</t>
  </si>
  <si>
    <t>61 tahun 9 bulan 14 hari</t>
  </si>
  <si>
    <t>6200014351N10214</t>
  </si>
  <si>
    <t>6200014351060325</t>
  </si>
  <si>
    <t>6200014351010325</t>
  </si>
  <si>
    <t>6200014351040325</t>
  </si>
  <si>
    <t>F 158726</t>
  </si>
  <si>
    <t>6200014351MC7925</t>
  </si>
  <si>
    <t>6200014351070120</t>
  </si>
  <si>
    <t>6200014351240316</t>
  </si>
  <si>
    <t>6200014351230316</t>
  </si>
  <si>
    <t>AKADEMI ANT-III</t>
  </si>
  <si>
    <t>081390330090, 081617965311</t>
  </si>
  <si>
    <t>20080118</t>
  </si>
  <si>
    <t>BAYU LAKSONO</t>
  </si>
  <si>
    <t>2 tahun 9 bulan 9 hari</t>
  </si>
  <si>
    <t>0 tahun 6 bulan 2 hari</t>
  </si>
  <si>
    <t>45 tahun 0 bulan 0 hari</t>
  </si>
  <si>
    <t>6200417751N20522</t>
  </si>
  <si>
    <t>6200417751060320</t>
  </si>
  <si>
    <t>6200417751010320</t>
  </si>
  <si>
    <t>6200417751040320</t>
  </si>
  <si>
    <t>F 150959</t>
  </si>
  <si>
    <t>6200417751MC9624</t>
  </si>
  <si>
    <t>6200417751070316</t>
  </si>
  <si>
    <t>6200417751241114</t>
  </si>
  <si>
    <t>6200417751230214</t>
  </si>
  <si>
    <t>081332110879, 081332110879</t>
  </si>
  <si>
    <t>20130659</t>
  </si>
  <si>
    <t>NASRUL</t>
  </si>
  <si>
    <t>33 tahun 3 bulan 14 hari</t>
  </si>
  <si>
    <t>6201356615N20425</t>
  </si>
  <si>
    <t>6201356615060621</t>
  </si>
  <si>
    <t>6201356615010621</t>
  </si>
  <si>
    <t>6201356615040421</t>
  </si>
  <si>
    <t>F221779</t>
  </si>
  <si>
    <t>6201356615MC9224</t>
  </si>
  <si>
    <t>6201356615070417</t>
  </si>
  <si>
    <t>6201356615240416</t>
  </si>
  <si>
    <t>6201356615230416</t>
  </si>
  <si>
    <t>085342585676, 085239104382</t>
  </si>
  <si>
    <t>20210318</t>
  </si>
  <si>
    <t>SHOIMUN NUR ROCHIM</t>
  </si>
  <si>
    <t>30 tahun 4 bulan 17 hari</t>
  </si>
  <si>
    <t>6211520377N20324</t>
  </si>
  <si>
    <t>6211520377060324</t>
  </si>
  <si>
    <t>6211520377010324</t>
  </si>
  <si>
    <t>6211520377040324</t>
  </si>
  <si>
    <t>H 036143</t>
  </si>
  <si>
    <t>6211520377MC3124</t>
  </si>
  <si>
    <t>6211520377070315</t>
  </si>
  <si>
    <t>6211520377320315</t>
  </si>
  <si>
    <t>6211520377310315</t>
  </si>
  <si>
    <t>6211520377240318</t>
  </si>
  <si>
    <t>082312522170</t>
  </si>
  <si>
    <t>20230372</t>
  </si>
  <si>
    <t>NANANG AHMAD HIDAYATULLAH</t>
  </si>
  <si>
    <t>1 tahun 7 bulan 23 hari</t>
  </si>
  <si>
    <t>29 tahun 7 bulan 12 hari</t>
  </si>
  <si>
    <t>6211556956N30323</t>
  </si>
  <si>
    <t>6211556956060322</t>
  </si>
  <si>
    <t>6211556956012522</t>
  </si>
  <si>
    <t>6211556956040322</t>
  </si>
  <si>
    <t>I 126248</t>
  </si>
  <si>
    <t>6211556956MC6223</t>
  </si>
  <si>
    <t>6211556956072516</t>
  </si>
  <si>
    <t>6211556956310316</t>
  </si>
  <si>
    <t>6211556956240324</t>
  </si>
  <si>
    <t>6211556956234022</t>
  </si>
  <si>
    <t>082374374282, 082133719696</t>
  </si>
  <si>
    <t>20160627</t>
  </si>
  <si>
    <t>SOFA INDRIYANTO</t>
  </si>
  <si>
    <t>8 tahun 7 bulan 27 hari</t>
  </si>
  <si>
    <t>52 tahun 1 bulan 13 hari</t>
  </si>
  <si>
    <t>6200034528T10523</t>
  </si>
  <si>
    <t>6200034528060321</t>
  </si>
  <si>
    <t>6200034528010321</t>
  </si>
  <si>
    <t>6200034528040321</t>
  </si>
  <si>
    <t>H 050970</t>
  </si>
  <si>
    <t>6200034528MC7224</t>
  </si>
  <si>
    <t>6200034528070316</t>
  </si>
  <si>
    <t>6200034528240714</t>
  </si>
  <si>
    <t>081329626700, 081380341693, 081380341693</t>
  </si>
  <si>
    <t>20120498</t>
  </si>
  <si>
    <t>ADE KUSUMAWARDANI</t>
  </si>
  <si>
    <t>36 tahun 0 bulan 8 hari</t>
  </si>
  <si>
    <t>6200360784T10522</t>
  </si>
  <si>
    <t>6200360784060323</t>
  </si>
  <si>
    <t>6200360784010323</t>
  </si>
  <si>
    <t>6200360784040323</t>
  </si>
  <si>
    <t>H034882</t>
  </si>
  <si>
    <t>6200360784MC11024</t>
  </si>
  <si>
    <t>6200360784070315</t>
  </si>
  <si>
    <t>6200360784240315</t>
  </si>
  <si>
    <t>085648140445, 087753370499</t>
  </si>
  <si>
    <t>20120789</t>
  </si>
  <si>
    <t>BAGUS CAHYA PUTRA</t>
  </si>
  <si>
    <t>3 tahun 2 bulan 29 hari</t>
  </si>
  <si>
    <t>35 tahun 6 bulan 15 hari</t>
  </si>
  <si>
    <t>6201643175S30317</t>
  </si>
  <si>
    <t>6201643175060321</t>
  </si>
  <si>
    <t>6201643175010321</t>
  </si>
  <si>
    <t>6201643175040321</t>
  </si>
  <si>
    <t>F 165458</t>
  </si>
  <si>
    <t>6201643175MC9225</t>
  </si>
  <si>
    <t>6201643175070315</t>
  </si>
  <si>
    <t>6201643175240317</t>
  </si>
  <si>
    <t>081226256555, 082139177254, 081288544350, 081288544350</t>
  </si>
  <si>
    <t>20200131</t>
  </si>
  <si>
    <t>ASAN ASI BIYARI</t>
  </si>
  <si>
    <t>6211610433T30521</t>
  </si>
  <si>
    <t>6211610433060524</t>
  </si>
  <si>
    <t>6211610433010525</t>
  </si>
  <si>
    <t>6211610433040521</t>
  </si>
  <si>
    <t>F 192246</t>
  </si>
  <si>
    <t>6211610433MC8923</t>
  </si>
  <si>
    <t>6211610433070519</t>
  </si>
  <si>
    <t>6211610433240521</t>
  </si>
  <si>
    <t>085804139853</t>
  </si>
  <si>
    <t>20170190</t>
  </si>
  <si>
    <t>IMAM BASORI</t>
  </si>
  <si>
    <t>8 tahun 2 bulan 4 hari</t>
  </si>
  <si>
    <t>38 tahun 11 bulan 16 hari</t>
  </si>
  <si>
    <t>6201042056340717</t>
  </si>
  <si>
    <t>6201042056060720</t>
  </si>
  <si>
    <t>6201042056010720</t>
  </si>
  <si>
    <t>6201042056040620</t>
  </si>
  <si>
    <t>H 063391</t>
  </si>
  <si>
    <t>6201042056MC7225</t>
  </si>
  <si>
    <t>6201042056070523</t>
  </si>
  <si>
    <t>6201042056320515</t>
  </si>
  <si>
    <t>6201042056310515</t>
  </si>
  <si>
    <t>0819466773344, 082227793419</t>
  </si>
  <si>
    <t>20160172</t>
  </si>
  <si>
    <t>EDI LUKMANTO</t>
  </si>
  <si>
    <t>6 tahun 7 bulan 14 hari</t>
  </si>
  <si>
    <t>31 tahun 3 bulan 21 hari</t>
  </si>
  <si>
    <t>6201345776340516</t>
  </si>
  <si>
    <t>6201345776060522</t>
  </si>
  <si>
    <t>6201345776010522</t>
  </si>
  <si>
    <t>6201345776040522</t>
  </si>
  <si>
    <t>F 222036</t>
  </si>
  <si>
    <t>6201345776MC9623</t>
  </si>
  <si>
    <t>6201345776070517</t>
  </si>
  <si>
    <t>6201345776320515</t>
  </si>
  <si>
    <t>6201345776310515</t>
  </si>
  <si>
    <t>085645678871, 082143139273, 082143139273</t>
  </si>
  <si>
    <t>20150132</t>
  </si>
  <si>
    <t>M. SAHWI</t>
  </si>
  <si>
    <t>41 tahun 6 bulan 23 hari</t>
  </si>
  <si>
    <t>6201583684N50515</t>
  </si>
  <si>
    <t>6201583684060521</t>
  </si>
  <si>
    <t>6201583684010521</t>
  </si>
  <si>
    <t>6201583684040521</t>
  </si>
  <si>
    <t>F 221563</t>
  </si>
  <si>
    <t>6201583684MC10525</t>
  </si>
  <si>
    <t>6201583684070511</t>
  </si>
  <si>
    <t>6201583684310514</t>
  </si>
  <si>
    <t>6201583684240523</t>
  </si>
  <si>
    <t>085366872211</t>
  </si>
  <si>
    <t>20080183</t>
  </si>
  <si>
    <t>NUR ROHMAN</t>
  </si>
  <si>
    <t>9 tahun 4 bulan 12 hari</t>
  </si>
  <si>
    <t>0 tahun 10 bulan 17 hari</t>
  </si>
  <si>
    <t>36 tahun 10 bulan 8 hari</t>
  </si>
  <si>
    <t>6200481957340716</t>
  </si>
  <si>
    <t>6200481957060725</t>
  </si>
  <si>
    <t>6200481957010725</t>
  </si>
  <si>
    <t>6200481957040725</t>
  </si>
  <si>
    <t>F 327729</t>
  </si>
  <si>
    <t>6200481957MC7224</t>
  </si>
  <si>
    <t>6200481957070714</t>
  </si>
  <si>
    <t>6200481957320714</t>
  </si>
  <si>
    <t>6200481957310714</t>
  </si>
  <si>
    <t>081259896660, 081259896660</t>
  </si>
  <si>
    <t>20230151</t>
  </si>
  <si>
    <t>RENDI FEBRIANDI</t>
  </si>
  <si>
    <t>2 tahun 1 bulan 7 hari</t>
  </si>
  <si>
    <t>27 tahun 4 bulan 20 hari</t>
  </si>
  <si>
    <t>6211739595345123</t>
  </si>
  <si>
    <t>6211739595065122</t>
  </si>
  <si>
    <t>6211739595015122</t>
  </si>
  <si>
    <t>6211739595045121</t>
  </si>
  <si>
    <t>F 241301</t>
  </si>
  <si>
    <t>6211739595MC7225</t>
  </si>
  <si>
    <t>6211739595075121</t>
  </si>
  <si>
    <t>6211739595325119</t>
  </si>
  <si>
    <t>6211739595335121</t>
  </si>
  <si>
    <t>SMK -UMUM</t>
  </si>
  <si>
    <t>20040303</t>
  </si>
  <si>
    <t>AGUS ARDIANTO</t>
  </si>
  <si>
    <t>3 tahun 9 bulan 7 hari</t>
  </si>
  <si>
    <t>43 tahun 10 bulan 6 hari</t>
  </si>
  <si>
    <t>6201041016012422</t>
  </si>
  <si>
    <t>6201041016062424</t>
  </si>
  <si>
    <t>F 132266</t>
  </si>
  <si>
    <t>6201041016MC7224</t>
  </si>
  <si>
    <t>6201041016320525</t>
  </si>
  <si>
    <t>081348638861</t>
  </si>
  <si>
    <t>20150212</t>
  </si>
  <si>
    <t>EKO HANDI PRASTOWO</t>
  </si>
  <si>
    <t>3 tahun 2 bulan 11 hari</t>
  </si>
  <si>
    <t>38 tahun 10 bulan 10 hari</t>
  </si>
  <si>
    <t>6201291225420716</t>
  </si>
  <si>
    <t>6201291225060322</t>
  </si>
  <si>
    <t>6201291225010324</t>
  </si>
  <si>
    <t>6201291225040324</t>
  </si>
  <si>
    <t>J 022579</t>
  </si>
  <si>
    <t>6201291225MC10124</t>
  </si>
  <si>
    <t>6201291225070323</t>
  </si>
  <si>
    <t>6201291225320315</t>
  </si>
  <si>
    <t>6201291225310314</t>
  </si>
  <si>
    <t>085320321917</t>
  </si>
  <si>
    <t>20110844</t>
  </si>
  <si>
    <t>BAMBANG DWI ZAKARIA</t>
  </si>
  <si>
    <t>7 tahun 5 bulan 5 hari</t>
  </si>
  <si>
    <t>37 tahun 0 bulan 16 hari</t>
  </si>
  <si>
    <t>6200199268T50515</t>
  </si>
  <si>
    <t>6200199268060321</t>
  </si>
  <si>
    <t>6200199268010321</t>
  </si>
  <si>
    <t>6200199268040321</t>
  </si>
  <si>
    <t>G 000460</t>
  </si>
  <si>
    <t>6200199268070316</t>
  </si>
  <si>
    <t>6200199268310514</t>
  </si>
  <si>
    <t>082121991434, 082121991434</t>
  </si>
  <si>
    <t>20190385</t>
  </si>
  <si>
    <t>CANDRA AJI SUSENO</t>
  </si>
  <si>
    <t>5 tahun 9 bulan 25 hari</t>
  </si>
  <si>
    <t>27 tahun 6 bulan 14 hari</t>
  </si>
  <si>
    <t>6211752799T50523</t>
  </si>
  <si>
    <t>6211752799060722</t>
  </si>
  <si>
    <t>6211752799010722</t>
  </si>
  <si>
    <t>6211752799040524</t>
  </si>
  <si>
    <t>J050660</t>
  </si>
  <si>
    <t>6211752799MC9225</t>
  </si>
  <si>
    <t>6211752799070519</t>
  </si>
  <si>
    <t>6211752799320519</t>
  </si>
  <si>
    <t>6211752799310717</t>
  </si>
  <si>
    <t>6211752799420519</t>
  </si>
  <si>
    <t>082232518928</t>
  </si>
  <si>
    <t>20180527</t>
  </si>
  <si>
    <t>M.TAUFIK HERMANSAH</t>
  </si>
  <si>
    <t>2 tahun 6 bulan 3 hari</t>
  </si>
  <si>
    <t>28 tahun 7 bulan 21 hari</t>
  </si>
  <si>
    <t>6211715215T50523</t>
  </si>
  <si>
    <t>6211715215060522</t>
  </si>
  <si>
    <t>6211715215010522</t>
  </si>
  <si>
    <t>6211715215040523</t>
  </si>
  <si>
    <t>J 014596</t>
  </si>
  <si>
    <t>6211715215MC7224</t>
  </si>
  <si>
    <t>6211715215070518</t>
  </si>
  <si>
    <t>6211715215320522</t>
  </si>
  <si>
    <t>6211715215310517</t>
  </si>
  <si>
    <t>6211715215420520</t>
  </si>
  <si>
    <t>SMK PGRI BANYUWANGI</t>
  </si>
  <si>
    <t>082397260764, 085250019867, 085258019867</t>
  </si>
  <si>
    <t>20240160</t>
  </si>
  <si>
    <t>MOH KUSNADI</t>
  </si>
  <si>
    <t>1 tahun 0 bulan 11 hari</t>
  </si>
  <si>
    <t>41 tahun 0 bulan 25 hari</t>
  </si>
  <si>
    <t>6200597052010522</t>
  </si>
  <si>
    <t>6200597052060524</t>
  </si>
  <si>
    <t>6200597052040522</t>
  </si>
  <si>
    <t>H 038046</t>
  </si>
  <si>
    <t>6200597052MC7224</t>
  </si>
  <si>
    <t>08333503677</t>
  </si>
  <si>
    <t>20080626</t>
  </si>
  <si>
    <t>M. NULFI</t>
  </si>
  <si>
    <t>5 tahun 0 bulan 27 hari</t>
  </si>
  <si>
    <t>43 tahun 1 bulan 22 hari</t>
  </si>
  <si>
    <t>6200196979340716</t>
  </si>
  <si>
    <t>6200196979060521</t>
  </si>
  <si>
    <t>6200196979010521</t>
  </si>
  <si>
    <t>6200196979040521</t>
  </si>
  <si>
    <t>J 089569</t>
  </si>
  <si>
    <t>6200196979MC7224</t>
  </si>
  <si>
    <t>6200196979070516</t>
  </si>
  <si>
    <t>6200196979320516</t>
  </si>
  <si>
    <t>6200196979310516</t>
  </si>
  <si>
    <t>081222818235</t>
  </si>
  <si>
    <t>20240105</t>
  </si>
  <si>
    <t>AL MUDADTSIR DAMAR (SERD II)</t>
  </si>
  <si>
    <t>1 tahun 0 bulan 0 hari</t>
  </si>
  <si>
    <t>22 tahun 2 bulan 20 hari</t>
  </si>
  <si>
    <t>6212418522010524</t>
  </si>
  <si>
    <t>6212418522060524</t>
  </si>
  <si>
    <t>J 030339</t>
  </si>
  <si>
    <t>6212418522MC7224</t>
  </si>
  <si>
    <t>6212418522320524</t>
  </si>
  <si>
    <t>6212418522310524</t>
  </si>
  <si>
    <t>6212418522350525</t>
  </si>
  <si>
    <t>SMK N 3 TAHUBA</t>
  </si>
  <si>
    <t>082271366240</t>
  </si>
  <si>
    <t>20250032</t>
  </si>
  <si>
    <t>MUHAMMAD ALI MAS'UDI</t>
  </si>
  <si>
    <t>23 tahun 1 bulan 1 hari</t>
  </si>
  <si>
    <t>6212438027010324</t>
  </si>
  <si>
    <t>6212438027060324</t>
  </si>
  <si>
    <t>J 053596</t>
  </si>
  <si>
    <t>6212438027MC3124</t>
  </si>
  <si>
    <t>6212438027320324</t>
  </si>
  <si>
    <t>621243802710324</t>
  </si>
  <si>
    <t>6212438027350324</t>
  </si>
  <si>
    <t>SMA N 01 BATANGAN</t>
  </si>
  <si>
    <t>0895422130801</t>
  </si>
  <si>
    <t>20250008</t>
  </si>
  <si>
    <t>HERRY MIRWIN</t>
  </si>
  <si>
    <t>23 tahun 7 bulan 3 hari</t>
  </si>
  <si>
    <t>6212304927010423</t>
  </si>
  <si>
    <t>6212304927060424</t>
  </si>
  <si>
    <t>J 006863</t>
  </si>
  <si>
    <t>6212304927MC6225</t>
  </si>
  <si>
    <t>6212304927070424</t>
  </si>
  <si>
    <t>6212304927320424</t>
  </si>
  <si>
    <t>6212304927310423</t>
  </si>
  <si>
    <t>081241367115, 0821263322811</t>
  </si>
  <si>
    <t>20240382</t>
  </si>
  <si>
    <t>FERY FIRAWAN SARIHI</t>
  </si>
  <si>
    <t>0 tahun 6 bulan 20 hari</t>
  </si>
  <si>
    <t>20 tahun 11 bulan 28 hari</t>
  </si>
  <si>
    <t>6212342633012423</t>
  </si>
  <si>
    <t>6212342633062423</t>
  </si>
  <si>
    <t>J 063437</t>
  </si>
  <si>
    <t>6212342633MC12124</t>
  </si>
  <si>
    <t>6212342633072423</t>
  </si>
  <si>
    <t>085144384046</t>
  </si>
  <si>
    <t>20230235</t>
  </si>
  <si>
    <t>TOMI GINTING</t>
  </si>
  <si>
    <t>KM. MANALAGI DASA</t>
  </si>
  <si>
    <t>50 tahun 6 bulan 16 hari</t>
  </si>
  <si>
    <t>6200138705N10215</t>
  </si>
  <si>
    <t>6200138705060321</t>
  </si>
  <si>
    <t>6200138705010321</t>
  </si>
  <si>
    <t>6200138705040321</t>
  </si>
  <si>
    <t>J 053643</t>
  </si>
  <si>
    <t>6200138705MC7225</t>
  </si>
  <si>
    <t>6200138705070321</t>
  </si>
  <si>
    <t>6200138705240321</t>
  </si>
  <si>
    <t>6200138705230319</t>
  </si>
  <si>
    <t>081348223625</t>
  </si>
  <si>
    <t>20210398</t>
  </si>
  <si>
    <t>RUSWANDI</t>
  </si>
  <si>
    <t>3 tahun 6 bulan 12 hari</t>
  </si>
  <si>
    <t>0 tahun 3 bulan 6 hari</t>
  </si>
  <si>
    <t>37 tahun 9 bulan 19 hari</t>
  </si>
  <si>
    <t>6200196555N10120</t>
  </si>
  <si>
    <t>6200196555060125</t>
  </si>
  <si>
    <t>6200196555010123</t>
  </si>
  <si>
    <t>6200196555040125</t>
  </si>
  <si>
    <t>F 297822</t>
  </si>
  <si>
    <t>6200196555MC10023</t>
  </si>
  <si>
    <t>6200196555070120</t>
  </si>
  <si>
    <t>6200196555240120</t>
  </si>
  <si>
    <t>6200196555230118</t>
  </si>
  <si>
    <t>081243165748, 081364026666</t>
  </si>
  <si>
    <t>20070375</t>
  </si>
  <si>
    <t>RUBEN SALENDEHU BANGSA</t>
  </si>
  <si>
    <t>8 tahun 6 bulan 1 hari</t>
  </si>
  <si>
    <t>42 tahun 3 bulan 14 hari</t>
  </si>
  <si>
    <t>6200520692M30220</t>
  </si>
  <si>
    <t>6200520692060121</t>
  </si>
  <si>
    <t>6200520692010720</t>
  </si>
  <si>
    <t>6200520692040121</t>
  </si>
  <si>
    <t>I 014296</t>
  </si>
  <si>
    <t>6200520692MC0124</t>
  </si>
  <si>
    <t>6200520692240116</t>
  </si>
  <si>
    <t>6200520692230216</t>
  </si>
  <si>
    <t>081283927202, 081283927202</t>
  </si>
  <si>
    <t>20180165</t>
  </si>
  <si>
    <t>KURNIAWAN DWI OCTAVIAN</t>
  </si>
  <si>
    <t>27 tahun 8 bulan 11 hari</t>
  </si>
  <si>
    <t>6211721694N20524</t>
  </si>
  <si>
    <t>6211721694060521</t>
  </si>
  <si>
    <t>6211721694010521</t>
  </si>
  <si>
    <t>6211721694040524</t>
  </si>
  <si>
    <t>J 089996</t>
  </si>
  <si>
    <t>6211721694MC9624</t>
  </si>
  <si>
    <t>6211721694070517</t>
  </si>
  <si>
    <t>6211721694240519</t>
  </si>
  <si>
    <t>081357660589, 085655277420</t>
  </si>
  <si>
    <t>20180285</t>
  </si>
  <si>
    <t>SAHABUDDIN BAHAR</t>
  </si>
  <si>
    <t>0 tahun 3 bulan 27 hari</t>
  </si>
  <si>
    <t>28 tahun 6 bulan 23 hari</t>
  </si>
  <si>
    <t>6211805078N30419</t>
  </si>
  <si>
    <t>6211805078060423</t>
  </si>
  <si>
    <t>6211805078010423</t>
  </si>
  <si>
    <t>6211805078040424</t>
  </si>
  <si>
    <t>K 006341</t>
  </si>
  <si>
    <t>6211805078MC7225</t>
  </si>
  <si>
    <t>6211805078070418</t>
  </si>
  <si>
    <t>6211805078320418</t>
  </si>
  <si>
    <t>6211805078310418</t>
  </si>
  <si>
    <t>6211805078240420</t>
  </si>
  <si>
    <t>PIP MAKASSAR</t>
  </si>
  <si>
    <t>082347330183, 081241781155</t>
  </si>
  <si>
    <t>20170177</t>
  </si>
  <si>
    <t>SOPIANSYAH</t>
  </si>
  <si>
    <t>8 tahun 2 bulan 8 hari</t>
  </si>
  <si>
    <t>61 tahun 8 bulan 0 hari</t>
  </si>
  <si>
    <t>6200091578T10214</t>
  </si>
  <si>
    <t>6200091578060721</t>
  </si>
  <si>
    <t>6200091578010721</t>
  </si>
  <si>
    <t>6200091578040721</t>
  </si>
  <si>
    <t>I 124668</t>
  </si>
  <si>
    <t>6200091578MC9224</t>
  </si>
  <si>
    <t>6200091578070221</t>
  </si>
  <si>
    <t>6200091578240214</t>
  </si>
  <si>
    <t>08111140020, 081382681922, 081382681922</t>
  </si>
  <si>
    <t>20040373</t>
  </si>
  <si>
    <t>ISTI SUTJI WIDODO</t>
  </si>
  <si>
    <t>3 tahun 6 bulan 10 hari</t>
  </si>
  <si>
    <t>50 tahun 7 bulan 8 hari</t>
  </si>
  <si>
    <t>6200103657T2021</t>
  </si>
  <si>
    <t>6200103657060524</t>
  </si>
  <si>
    <t>6200103657010524</t>
  </si>
  <si>
    <t>6200103657040524</t>
  </si>
  <si>
    <t>I 011448</t>
  </si>
  <si>
    <t>6200103657MC6223</t>
  </si>
  <si>
    <t>6200103657070309</t>
  </si>
  <si>
    <t>6200103657310214</t>
  </si>
  <si>
    <t>6200103657240214</t>
  </si>
  <si>
    <t>AMY Yogya</t>
  </si>
  <si>
    <t>081315646643</t>
  </si>
  <si>
    <t>20240083</t>
  </si>
  <si>
    <t>OKSARINOLA PUTRO PAMUNGKAS</t>
  </si>
  <si>
    <t>1 tahun 3 bulan 4 hari</t>
  </si>
  <si>
    <t>33 tahun 8 bulan 9 hari</t>
  </si>
  <si>
    <t>6211400260T20224</t>
  </si>
  <si>
    <t>6211400260060119</t>
  </si>
  <si>
    <t>6211400260012523</t>
  </si>
  <si>
    <t>6211400260040321</t>
  </si>
  <si>
    <t>F 344643</t>
  </si>
  <si>
    <t>6211400260MC7224</t>
  </si>
  <si>
    <t>6211400260072518</t>
  </si>
  <si>
    <t>6211400260320715</t>
  </si>
  <si>
    <t>6211400260310715</t>
  </si>
  <si>
    <t>6211400260245323</t>
  </si>
  <si>
    <t>085697212689, 08122144493</t>
  </si>
  <si>
    <t>20170180</t>
  </si>
  <si>
    <t>DANANG ADI SAPUTRO</t>
  </si>
  <si>
    <t>4 tahun 7 bulan 5 hari</t>
  </si>
  <si>
    <t>0 tahun 11 bulan 3 hari</t>
  </si>
  <si>
    <t>29 tahun 3 bulan 23 hari</t>
  </si>
  <si>
    <t>6211547524T30320</t>
  </si>
  <si>
    <t>6211547524060321</t>
  </si>
  <si>
    <t>6211547524012520</t>
  </si>
  <si>
    <t>6211547524040324</t>
  </si>
  <si>
    <t>I 041830</t>
  </si>
  <si>
    <t>6211547524MC7224</t>
  </si>
  <si>
    <t>6211547524070316</t>
  </si>
  <si>
    <t>6211547524310319</t>
  </si>
  <si>
    <t>6211547524240320</t>
  </si>
  <si>
    <t>085702542908</t>
  </si>
  <si>
    <t>20160262</t>
  </si>
  <si>
    <t>AHMAD SAHUD</t>
  </si>
  <si>
    <t>6200205076340617</t>
  </si>
  <si>
    <t>6200205076060624</t>
  </si>
  <si>
    <t>6200205076010625</t>
  </si>
  <si>
    <t>K 029032</t>
  </si>
  <si>
    <t>6200205076MC7224</t>
  </si>
  <si>
    <t>6200205076070415</t>
  </si>
  <si>
    <t>6200205076040415</t>
  </si>
  <si>
    <t>6200205076310415</t>
  </si>
  <si>
    <t>082110866717</t>
  </si>
  <si>
    <t>20150060</t>
  </si>
  <si>
    <t>ABDUL ROSYID</t>
  </si>
  <si>
    <t>3 tahun 2 bulan 15 hari</t>
  </si>
  <si>
    <t>37 tahun 11 bulan 0 hari</t>
  </si>
  <si>
    <t>6200359676340517</t>
  </si>
  <si>
    <t>6200359676060522</t>
  </si>
  <si>
    <t>6200359676010524</t>
  </si>
  <si>
    <t>6200359676040524</t>
  </si>
  <si>
    <t>F 268786</t>
  </si>
  <si>
    <t>6200359676MC9225</t>
  </si>
  <si>
    <t>6200359676070522</t>
  </si>
  <si>
    <t>6200359676320517</t>
  </si>
  <si>
    <t>6200359676310516</t>
  </si>
  <si>
    <t>085732944915, 081249336008, 081249336008</t>
  </si>
  <si>
    <t>20100246</t>
  </si>
  <si>
    <t>ANDI SUGIO</t>
  </si>
  <si>
    <t>6200396936340217</t>
  </si>
  <si>
    <t>6200396936060322</t>
  </si>
  <si>
    <t>6200396936010322</t>
  </si>
  <si>
    <t>6200396936040322</t>
  </si>
  <si>
    <t>I H 074449</t>
  </si>
  <si>
    <t>6200396936MC6223</t>
  </si>
  <si>
    <t>6200396936310217</t>
  </si>
  <si>
    <t>0284325465, 082198027728</t>
  </si>
  <si>
    <t>20210309</t>
  </si>
  <si>
    <t>MUHAMAD DANDI MARDIYANTO</t>
  </si>
  <si>
    <t>23 tahun 9 bulan 1 hari</t>
  </si>
  <si>
    <t>6212014867N30123</t>
  </si>
  <si>
    <t>6212014867060121</t>
  </si>
  <si>
    <t>6212014867010124</t>
  </si>
  <si>
    <t>6212014867040123</t>
  </si>
  <si>
    <t>G 040891</t>
  </si>
  <si>
    <t>6212014867MC7225</t>
  </si>
  <si>
    <t>087781801822</t>
  </si>
  <si>
    <t>20240062</t>
  </si>
  <si>
    <t>MUHAMMAD CHOIRUL ARIFIN</t>
  </si>
  <si>
    <t>22 tahun 9 bulan 23 hari</t>
  </si>
  <si>
    <t>62122621330124</t>
  </si>
  <si>
    <t>6212262132060123</t>
  </si>
  <si>
    <t>6212262132010722</t>
  </si>
  <si>
    <t>6212262132040124</t>
  </si>
  <si>
    <t>I 000719</t>
  </si>
  <si>
    <t>6212262132MC7224</t>
  </si>
  <si>
    <t>6212262132320123</t>
  </si>
  <si>
    <t>6212262132310123</t>
  </si>
  <si>
    <t>SMK TULUNG AGUNG</t>
  </si>
  <si>
    <t>085892596012</t>
  </si>
  <si>
    <t>20110939</t>
  </si>
  <si>
    <t>SUKIMAN</t>
  </si>
  <si>
    <t>3 tahun 2 bulan 7 hari</t>
  </si>
  <si>
    <t>50 tahun 1 bulan 29 hari</t>
  </si>
  <si>
    <t>6200319518010321</t>
  </si>
  <si>
    <t>6200319518060321</t>
  </si>
  <si>
    <t>6200319518040321</t>
  </si>
  <si>
    <t>F 222375</t>
  </si>
  <si>
    <t>6200319518MC6224</t>
  </si>
  <si>
    <t>6200319518070316</t>
  </si>
  <si>
    <t>6200319518320316</t>
  </si>
  <si>
    <t>6200319518310316</t>
  </si>
  <si>
    <t>082142225457, 082143558906, 081233700606, 081233700606</t>
  </si>
  <si>
    <t>20170524</t>
  </si>
  <si>
    <t>WIDODO</t>
  </si>
  <si>
    <t>5 tahun 11 bulan 18 hari</t>
  </si>
  <si>
    <t>46 tahun 1 bulan 20 hari</t>
  </si>
  <si>
    <t>6200041098420516</t>
  </si>
  <si>
    <t>6200041098060321</t>
  </si>
  <si>
    <t>6200041098010321</t>
  </si>
  <si>
    <t>6200041098040321</t>
  </si>
  <si>
    <t>F 245565</t>
  </si>
  <si>
    <t>6200041098MC7225</t>
  </si>
  <si>
    <t>6200041098070316</t>
  </si>
  <si>
    <t>6200041098320314</t>
  </si>
  <si>
    <t>6200041098310114</t>
  </si>
  <si>
    <t>081212646629, 081212646629</t>
  </si>
  <si>
    <t>20160206</t>
  </si>
  <si>
    <t>INDRA NURYAWIJAYA</t>
  </si>
  <si>
    <t>9 tahun 2 bulan 25 hari</t>
  </si>
  <si>
    <t>0 tahun 11 bulan 10 hari</t>
  </si>
  <si>
    <t>39 tahun 8 bulan 7 hari</t>
  </si>
  <si>
    <t>6202010000420122</t>
  </si>
  <si>
    <t>6202010000060120</t>
  </si>
  <si>
    <t>6202010000010123</t>
  </si>
  <si>
    <t>6202010000040121</t>
  </si>
  <si>
    <t>F 327695</t>
  </si>
  <si>
    <t>6202010000MC9225</t>
  </si>
  <si>
    <t>6202010000070114</t>
  </si>
  <si>
    <t>6202010000320115</t>
  </si>
  <si>
    <t>6202010000310115</t>
  </si>
  <si>
    <t>087822713232, 081224068188, 081224068188</t>
  </si>
  <si>
    <t>20240018</t>
  </si>
  <si>
    <t>REYMA FALIH FADHIL P. ( T )</t>
  </si>
  <si>
    <t>1 tahun 5 bulan 8 hari</t>
  </si>
  <si>
    <t>22 tahun 1 bulan 1 hari</t>
  </si>
  <si>
    <t>6211930826T40323</t>
  </si>
  <si>
    <t>6211930826060324</t>
  </si>
  <si>
    <t>6211930826010324</t>
  </si>
  <si>
    <t>6211930826040323</t>
  </si>
  <si>
    <t>G 126047</t>
  </si>
  <si>
    <t>6211930826MC7224</t>
  </si>
  <si>
    <t>6211930826070322</t>
  </si>
  <si>
    <t>6211930826310319</t>
  </si>
  <si>
    <t>6211930826240323</t>
  </si>
  <si>
    <t>087711784472, 088220007786</t>
  </si>
  <si>
    <t>20170216</t>
  </si>
  <si>
    <t>SAID</t>
  </si>
  <si>
    <t>3 tahun 6 bulan 28 hari</t>
  </si>
  <si>
    <t>44 tahun 4 bulan 26 hari</t>
  </si>
  <si>
    <t>6200387863420622</t>
  </si>
  <si>
    <t>6200387863060621</t>
  </si>
  <si>
    <t>6200387863010620</t>
  </si>
  <si>
    <t>6200387863040621</t>
  </si>
  <si>
    <t>I 044417</t>
  </si>
  <si>
    <t>6200387863MC7223</t>
  </si>
  <si>
    <t>6200387863070616</t>
  </si>
  <si>
    <t>6200387863320623</t>
  </si>
  <si>
    <t>6200387863310616</t>
  </si>
  <si>
    <t>SMK DEWATARA</t>
  </si>
  <si>
    <t>085343628331</t>
  </si>
  <si>
    <t>20210136</t>
  </si>
  <si>
    <t>SUWARDI</t>
  </si>
  <si>
    <t>52 tahun 5 bulan 10 hari</t>
  </si>
  <si>
    <t>6201289910340717</t>
  </si>
  <si>
    <t>6201289910060323</t>
  </si>
  <si>
    <t>6201289910010320</t>
  </si>
  <si>
    <t>620128991004032</t>
  </si>
  <si>
    <t>I 079893</t>
  </si>
  <si>
    <t>6201289910MC9225</t>
  </si>
  <si>
    <t>6201289910070315</t>
  </si>
  <si>
    <t>6201289910320315</t>
  </si>
  <si>
    <t>6201289910310315</t>
  </si>
  <si>
    <t>081229931082</t>
  </si>
  <si>
    <t>20240002</t>
  </si>
  <si>
    <t>AFIF RIZKY WAHYUDA</t>
  </si>
  <si>
    <t>1 tahun 5 bulan 28 hari</t>
  </si>
  <si>
    <t>24 tahun 11 bulan 18 hari</t>
  </si>
  <si>
    <t>6212360670010323</t>
  </si>
  <si>
    <t>I 094410</t>
  </si>
  <si>
    <t>6212360670MC3123</t>
  </si>
  <si>
    <t>PRHOTELAN KPL PESIAR</t>
  </si>
  <si>
    <t>20250048</t>
  </si>
  <si>
    <t>EKO SAMIANTO</t>
  </si>
  <si>
    <t>33 tahun 8 bulan 18 hari</t>
  </si>
  <si>
    <t>6202115768330318</t>
  </si>
  <si>
    <t>6202115768060321</t>
  </si>
  <si>
    <t>6202115768010321</t>
  </si>
  <si>
    <t>6202115768040321</t>
  </si>
  <si>
    <t>k 021165</t>
  </si>
  <si>
    <t>6202115768MC7225</t>
  </si>
  <si>
    <t>081910661241</t>
  </si>
  <si>
    <t>20240371</t>
  </si>
  <si>
    <t>SAKTI MAHESA HIDAYAT</t>
  </si>
  <si>
    <t>6212342464012423</t>
  </si>
  <si>
    <t>6212342464062424</t>
  </si>
  <si>
    <t>J 038586</t>
  </si>
  <si>
    <t>6212342464MC12124</t>
  </si>
  <si>
    <t>6212342464072423</t>
  </si>
  <si>
    <t>6212342464312423</t>
  </si>
  <si>
    <t>083845278549</t>
  </si>
  <si>
    <t>20240372</t>
  </si>
  <si>
    <t>M. REYHAN FAJRI</t>
  </si>
  <si>
    <t>20 tahun 5 bulan 8 hari</t>
  </si>
  <si>
    <t>6212342521012423</t>
  </si>
  <si>
    <t>6212342521062423</t>
  </si>
  <si>
    <t>J 081652</t>
  </si>
  <si>
    <t>6212342521MC12124</t>
  </si>
  <si>
    <t>6212342521072423</t>
  </si>
  <si>
    <t>081273977502</t>
  </si>
  <si>
    <t>20170069</t>
  </si>
  <si>
    <t>TEJO</t>
  </si>
  <si>
    <t>6 tahun 5 bulan 18 hari</t>
  </si>
  <si>
    <t>43 tahun 8 bulan 0 hari</t>
  </si>
  <si>
    <t>6201016502N1031</t>
  </si>
  <si>
    <t>6201016502060325</t>
  </si>
  <si>
    <t>6201016502010325</t>
  </si>
  <si>
    <t>6201016502040325</t>
  </si>
  <si>
    <t>I 045095</t>
  </si>
  <si>
    <t>6201016502MC7224</t>
  </si>
  <si>
    <t>6201016502070316</t>
  </si>
  <si>
    <t>6201016502240315</t>
  </si>
  <si>
    <t>6201016502230315</t>
  </si>
  <si>
    <t>08170413073, 082170845446</t>
  </si>
  <si>
    <t>20210375</t>
  </si>
  <si>
    <t>ARIF EKO NUGROHO</t>
  </si>
  <si>
    <t>3 tahun 8 bulan 10 hari</t>
  </si>
  <si>
    <t>35 tahun 1 bulan 22 hari</t>
  </si>
  <si>
    <t>6201294298N10523</t>
  </si>
  <si>
    <t>6201294298060321</t>
  </si>
  <si>
    <t>6201294298010321</t>
  </si>
  <si>
    <t>6201294298040321</t>
  </si>
  <si>
    <t>F 017893</t>
  </si>
  <si>
    <t>6201294298MC9224</t>
  </si>
  <si>
    <t>6201294298070316</t>
  </si>
  <si>
    <t>6201294298240316</t>
  </si>
  <si>
    <t>085641414534</t>
  </si>
  <si>
    <t>20150484</t>
  </si>
  <si>
    <t>HENDRIK DWI SAPUTRO</t>
  </si>
  <si>
    <t>2 tahun 3 bulan 2 hari</t>
  </si>
  <si>
    <t>6211421249N20522</t>
  </si>
  <si>
    <t>6211421249060325</t>
  </si>
  <si>
    <t>6211421249010324</t>
  </si>
  <si>
    <t>6211421249040322</t>
  </si>
  <si>
    <t>G 039483</t>
  </si>
  <si>
    <t>6211421249MC3123</t>
  </si>
  <si>
    <t>6211421249072514</t>
  </si>
  <si>
    <t>6211421249230317</t>
  </si>
  <si>
    <t>6211421249240320</t>
  </si>
  <si>
    <t>STIMART AMN</t>
  </si>
  <si>
    <t>082335040755</t>
  </si>
  <si>
    <t>20110139</t>
  </si>
  <si>
    <t>AKHMAD ARIS</t>
  </si>
  <si>
    <t>2 tahun 1 bulan 23 hari</t>
  </si>
  <si>
    <t>0 tahun 11 bulan 8 hari</t>
  </si>
  <si>
    <t>40 tahun 6 bulan 9 hari</t>
  </si>
  <si>
    <t>6201572172M30317</t>
  </si>
  <si>
    <t>6201572172060320</t>
  </si>
  <si>
    <t>6201572172010320</t>
  </si>
  <si>
    <t>6201572172040320</t>
  </si>
  <si>
    <t>F 158361</t>
  </si>
  <si>
    <t>6201572172MC3124</t>
  </si>
  <si>
    <t>6201572172070315</t>
  </si>
  <si>
    <t>6201572172240316</t>
  </si>
  <si>
    <t>085293156160</t>
  </si>
  <si>
    <t>20160142</t>
  </si>
  <si>
    <t>TAVIF GALIH WICAKSONO</t>
  </si>
  <si>
    <t>1 tahun 3 bulan 3 hari</t>
  </si>
  <si>
    <t>30 tahun 0 bulan 18 hari</t>
  </si>
  <si>
    <t>6211423940M30524</t>
  </si>
  <si>
    <t>6211423940060520</t>
  </si>
  <si>
    <t>6211423940010524</t>
  </si>
  <si>
    <t>6211423940040522</t>
  </si>
  <si>
    <t>G 065458</t>
  </si>
  <si>
    <t>6211423940MC9225</t>
  </si>
  <si>
    <t>6211423940070515</t>
  </si>
  <si>
    <t>6211423940240517</t>
  </si>
  <si>
    <t>UNIV HANG TUAH</t>
  </si>
  <si>
    <t>0318056690, 081216660887, 081216660887</t>
  </si>
  <si>
    <t>20190115</t>
  </si>
  <si>
    <t>BUDI KUSNANTO</t>
  </si>
  <si>
    <t>6 tahun 3 bulan 10 hari</t>
  </si>
  <si>
    <t>56 tahun 6 bulan 12 hari</t>
  </si>
  <si>
    <t>6200065078T10216</t>
  </si>
  <si>
    <t>6200065078060321</t>
  </si>
  <si>
    <t>6200065078010721</t>
  </si>
  <si>
    <t>6200065078040321</t>
  </si>
  <si>
    <t>G 094015</t>
  </si>
  <si>
    <t>6200065078MC14025</t>
  </si>
  <si>
    <t>6200065078070316</t>
  </si>
  <si>
    <t>6200065078240315</t>
  </si>
  <si>
    <t>02476488085, 081350516681, 081350516681</t>
  </si>
  <si>
    <t>20100145</t>
  </si>
  <si>
    <t>MOHAMMAD RIDWAN</t>
  </si>
  <si>
    <t>41 tahun 9 bulan 9 hari</t>
  </si>
  <si>
    <t>6200318949T10525</t>
  </si>
  <si>
    <t>6200318949060325</t>
  </si>
  <si>
    <t>6200318949010325</t>
  </si>
  <si>
    <t>6200318949040325</t>
  </si>
  <si>
    <t>G 065967</t>
  </si>
  <si>
    <t>6200318949MC3024</t>
  </si>
  <si>
    <t>6200318949070313</t>
  </si>
  <si>
    <t>6200318949310314</t>
  </si>
  <si>
    <t>6200318949240314</t>
  </si>
  <si>
    <t>UNIV HANGTUAH</t>
  </si>
  <si>
    <t>08563420230</t>
  </si>
  <si>
    <t>20140630</t>
  </si>
  <si>
    <t>ALEX PRABOWO</t>
  </si>
  <si>
    <t>4 tahun 3 bulan 26 hari</t>
  </si>
  <si>
    <t>31 tahun 6 bulan 18 hari</t>
  </si>
  <si>
    <t>6211559256T20119</t>
  </si>
  <si>
    <t>6211559256060121</t>
  </si>
  <si>
    <t>6211559256010121</t>
  </si>
  <si>
    <t>6211559256040122</t>
  </si>
  <si>
    <t>I 11559256</t>
  </si>
  <si>
    <t>6211559256MC10525</t>
  </si>
  <si>
    <t>6211559256070115</t>
  </si>
  <si>
    <t>6211559256320115</t>
  </si>
  <si>
    <t>6211559256310116</t>
  </si>
  <si>
    <t>6211559256240116</t>
  </si>
  <si>
    <t>08991724951</t>
  </si>
  <si>
    <t>20160553</t>
  </si>
  <si>
    <t>ADITYA NUGRAHA YUDANTO</t>
  </si>
  <si>
    <t>29 tahun 2 bulan 26 hari</t>
  </si>
  <si>
    <t>6211567491T30319</t>
  </si>
  <si>
    <t>6211567491060320</t>
  </si>
  <si>
    <t>6211567491010320</t>
  </si>
  <si>
    <t>6211567491040320</t>
  </si>
  <si>
    <t>G 018036</t>
  </si>
  <si>
    <t>6211567491MC14025</t>
  </si>
  <si>
    <t>6211567491070316</t>
  </si>
  <si>
    <t>6211567491240319</t>
  </si>
  <si>
    <t>0247479713, 085713276767</t>
  </si>
  <si>
    <t>20050118</t>
  </si>
  <si>
    <t>USMAN DAPAT</t>
  </si>
  <si>
    <t>8 tahun 8 bulan 7 hari</t>
  </si>
  <si>
    <t>0 tahun 3 bulan 1 hari</t>
  </si>
  <si>
    <t>49 tahun 8 bulan 23 hari</t>
  </si>
  <si>
    <t>6200541781M50517</t>
  </si>
  <si>
    <t>6200541781060521</t>
  </si>
  <si>
    <t>6200541781010525</t>
  </si>
  <si>
    <t>6200541781040520</t>
  </si>
  <si>
    <t>H 071699</t>
  </si>
  <si>
    <t>6200541781MC7224</t>
  </si>
  <si>
    <t>6200541781070515</t>
  </si>
  <si>
    <t>6200541781310515</t>
  </si>
  <si>
    <t>6200541781240323</t>
  </si>
  <si>
    <t>6200541781230516</t>
  </si>
  <si>
    <t>081388310206, 082348298785</t>
  </si>
  <si>
    <t>20100045</t>
  </si>
  <si>
    <t>DESTIAN ADITIYA</t>
  </si>
  <si>
    <t>15 tahun 5 bulan 8 hari</t>
  </si>
  <si>
    <t>35 tahun 6 bulan 1 hari</t>
  </si>
  <si>
    <t>6200490302N50421</t>
  </si>
  <si>
    <t>6200490302060421</t>
  </si>
  <si>
    <t>6200490302010421</t>
  </si>
  <si>
    <t>6200490302040421</t>
  </si>
  <si>
    <t>I 126395</t>
  </si>
  <si>
    <t>6200490302MC10024</t>
  </si>
  <si>
    <t>6200490302070421</t>
  </si>
  <si>
    <t>6200490302320421</t>
  </si>
  <si>
    <t>6200490302310421</t>
  </si>
  <si>
    <t>081288144461, 081288144461</t>
  </si>
  <si>
    <t>20220238</t>
  </si>
  <si>
    <t>IZAQY AULIA SYAVA</t>
  </si>
  <si>
    <t>23 tahun 6 bulan 5 hari</t>
  </si>
  <si>
    <t>6212143245N30524</t>
  </si>
  <si>
    <t>6212143245060521</t>
  </si>
  <si>
    <t>6212143245010521</t>
  </si>
  <si>
    <t>H 021686</t>
  </si>
  <si>
    <t>6212143245MC8922</t>
  </si>
  <si>
    <t>6212143245070521</t>
  </si>
  <si>
    <t>6212143245240522</t>
  </si>
  <si>
    <t>082132486927</t>
  </si>
  <si>
    <t>20230182</t>
  </si>
  <si>
    <t>SYARIFUL AKMAL WAHYUDI</t>
  </si>
  <si>
    <t>2 tahun 0 bulan 17 hari</t>
  </si>
  <si>
    <t>26 tahun 6 bulan 18 hari</t>
  </si>
  <si>
    <t>6211533117340423</t>
  </si>
  <si>
    <t>6211533117060623</t>
  </si>
  <si>
    <t>6211533117010421</t>
  </si>
  <si>
    <t>6211533117040424</t>
  </si>
  <si>
    <t>H 097495</t>
  </si>
  <si>
    <t>6211533117MC10524</t>
  </si>
  <si>
    <t>6211533117070619</t>
  </si>
  <si>
    <t>6211533117320423</t>
  </si>
  <si>
    <t>6211533117730616</t>
  </si>
  <si>
    <t>081292161909</t>
  </si>
  <si>
    <t>20240164</t>
  </si>
  <si>
    <t>MUHAMMAD JEFRI</t>
  </si>
  <si>
    <t>1 tahun 0 bulan 16 hari</t>
  </si>
  <si>
    <t>22 tahun 6 bulan 9 hari</t>
  </si>
  <si>
    <t>6212141766330522</t>
  </si>
  <si>
    <t>6212141766060522</t>
  </si>
  <si>
    <t>6212141766010521</t>
  </si>
  <si>
    <t>6212141766</t>
  </si>
  <si>
    <t>H 002674</t>
  </si>
  <si>
    <t>6212141766MC6223</t>
  </si>
  <si>
    <t>6212141766070522</t>
  </si>
  <si>
    <t>6212141766320522</t>
  </si>
  <si>
    <t>6212141766310522</t>
  </si>
  <si>
    <t>SMA NURUL AMIN</t>
  </si>
  <si>
    <t>20180375</t>
  </si>
  <si>
    <t>ARIS MARDIYONO</t>
  </si>
  <si>
    <t>51 tahun 3 bulan 28 hari</t>
  </si>
  <si>
    <t>6200565338E10519</t>
  </si>
  <si>
    <t>6200565338060524</t>
  </si>
  <si>
    <t>6200565338010524</t>
  </si>
  <si>
    <t>6200565338040524</t>
  </si>
  <si>
    <t>F 245552</t>
  </si>
  <si>
    <t>6200565338MC9624</t>
  </si>
  <si>
    <t>6200565338071816</t>
  </si>
  <si>
    <t>6200565338321114</t>
  </si>
  <si>
    <t>6200565338311114</t>
  </si>
  <si>
    <t>6200565338240519</t>
  </si>
  <si>
    <t>ISTITUTE TEKNOLOGI N</t>
  </si>
  <si>
    <t>082142357188, 081364640250, 081364640250</t>
  </si>
  <si>
    <t>20120785</t>
  </si>
  <si>
    <t>ADI PURNAWAN</t>
  </si>
  <si>
    <t>39 tahun 8 bulan 3 hari</t>
  </si>
  <si>
    <t>6201504405S52422</t>
  </si>
  <si>
    <t>6201504405060321</t>
  </si>
  <si>
    <t>6201504405011921</t>
  </si>
  <si>
    <t>6201504405040321</t>
  </si>
  <si>
    <t>I 122939</t>
  </si>
  <si>
    <t>6201504405MC9623</t>
  </si>
  <si>
    <t>6201504405070316</t>
  </si>
  <si>
    <t>6201504405320316</t>
  </si>
  <si>
    <t>6201504405310316</t>
  </si>
  <si>
    <t>6201504405240322</t>
  </si>
  <si>
    <t>SMK BARUNA</t>
  </si>
  <si>
    <t>085712266662</t>
  </si>
  <si>
    <t>20150177</t>
  </si>
  <si>
    <t>IBNU MUNTOLIP</t>
  </si>
  <si>
    <t>1 tahun 11 bulan 13 hari</t>
  </si>
  <si>
    <t>34 tahun 1 bulan 14 hari</t>
  </si>
  <si>
    <t>6201196419420716</t>
  </si>
  <si>
    <t>6201196419060721</t>
  </si>
  <si>
    <t>6201196419010525</t>
  </si>
  <si>
    <t>6201196419040721</t>
  </si>
  <si>
    <t>J 112667</t>
  </si>
  <si>
    <t>6201196419MC7223</t>
  </si>
  <si>
    <t>6201196419070521</t>
  </si>
  <si>
    <t>6201196419320523</t>
  </si>
  <si>
    <t>6201196419310715</t>
  </si>
  <si>
    <t>085780899317, 085232515167, 085217366067, 085217366067</t>
  </si>
  <si>
    <t>20120041</t>
  </si>
  <si>
    <t>PETRUS LAMA TOKAN</t>
  </si>
  <si>
    <t>2 tahun 5 bulan 18 hari</t>
  </si>
  <si>
    <t>41 tahun 11 bulan 6 hari</t>
  </si>
  <si>
    <t>6201561154420717</t>
  </si>
  <si>
    <t>6201561154060522</t>
  </si>
  <si>
    <t>6201561154010722</t>
  </si>
  <si>
    <t>6201561154040522</t>
  </si>
  <si>
    <t>J 010605</t>
  </si>
  <si>
    <t>6201561154MC9624</t>
  </si>
  <si>
    <t>6201561154070516</t>
  </si>
  <si>
    <t>6201561154320522</t>
  </si>
  <si>
    <t>6201561154310716</t>
  </si>
  <si>
    <t>082230026019, 081334228909, 081334228909</t>
  </si>
  <si>
    <t>20250051</t>
  </si>
  <si>
    <t>YUDA KRISNANDA AJI</t>
  </si>
  <si>
    <t>21 tahun 10 bulan 9 hari</t>
  </si>
  <si>
    <t>6212121423T40324</t>
  </si>
  <si>
    <t>6212121423060323</t>
  </si>
  <si>
    <t>6212121423010321</t>
  </si>
  <si>
    <t>6212121423040323</t>
  </si>
  <si>
    <t>H 056342</t>
  </si>
  <si>
    <t>6212121423MC8324</t>
  </si>
  <si>
    <t>6212121423070323</t>
  </si>
  <si>
    <t>6212121423310323</t>
  </si>
  <si>
    <t>SMK PELAYARAN KARTA</t>
  </si>
  <si>
    <t>082291295546</t>
  </si>
  <si>
    <t>20240079</t>
  </si>
  <si>
    <t>JAYADI</t>
  </si>
  <si>
    <t>55 tahun 3 bulan 25 hari</t>
  </si>
  <si>
    <t>6200076540420717</t>
  </si>
  <si>
    <t>6200076540060322</t>
  </si>
  <si>
    <t>6200076540010322</t>
  </si>
  <si>
    <t>6200076540040322</t>
  </si>
  <si>
    <t>C 7875641</t>
  </si>
  <si>
    <t>6200076540MC9224</t>
  </si>
  <si>
    <t>6200076540070324</t>
  </si>
  <si>
    <t>6200076540320324</t>
  </si>
  <si>
    <t>6200076540310322</t>
  </si>
  <si>
    <t>SMA PGRI 1 KUDUS</t>
  </si>
  <si>
    <t>081374522201</t>
  </si>
  <si>
    <t>20200033</t>
  </si>
  <si>
    <t>JUSTINUS HARI SETYAWAN</t>
  </si>
  <si>
    <t>55 tahun 0 bulan 26 hari</t>
  </si>
  <si>
    <t>6211945122011519</t>
  </si>
  <si>
    <t>6211945122040321</t>
  </si>
  <si>
    <t>F 302778</t>
  </si>
  <si>
    <t>6211945122MC7225</t>
  </si>
  <si>
    <t>6211945122311519</t>
  </si>
  <si>
    <t>PELAYARAN MARKONIS</t>
  </si>
  <si>
    <t>081283396016</t>
  </si>
  <si>
    <t>20240055</t>
  </si>
  <si>
    <t>YUSWA MULYANTO</t>
  </si>
  <si>
    <t>1 tahun 4 bulan 3 hari</t>
  </si>
  <si>
    <t>22 tahun 6 bulan 24 hari</t>
  </si>
  <si>
    <t>6212404341330514</t>
  </si>
  <si>
    <t>6212404341060524</t>
  </si>
  <si>
    <t>6212404341010524</t>
  </si>
  <si>
    <t>J 0160087</t>
  </si>
  <si>
    <t>6212404341MC3024</t>
  </si>
  <si>
    <t>6212404341070524</t>
  </si>
  <si>
    <t>6212404341320524</t>
  </si>
  <si>
    <t>6212404341310524</t>
  </si>
  <si>
    <t>6212404341330524</t>
  </si>
  <si>
    <t>SMKN 1 SINGGAHAN</t>
  </si>
  <si>
    <t>087723823859, 087748025511</t>
  </si>
  <si>
    <t>20240204</t>
  </si>
  <si>
    <t>ABDUL HADI EKO SAPUTRA</t>
  </si>
  <si>
    <t>22 tahun 1 bulan 9 hari</t>
  </si>
  <si>
    <t>6212326569010523</t>
  </si>
  <si>
    <t>6212326569060523</t>
  </si>
  <si>
    <t>J 009507</t>
  </si>
  <si>
    <t>6212326569MC8924</t>
  </si>
  <si>
    <t>6212326569070523</t>
  </si>
  <si>
    <t>6212326569320524</t>
  </si>
  <si>
    <t>6212326569310524</t>
  </si>
  <si>
    <t>081808942835</t>
  </si>
  <si>
    <t>20180074</t>
  </si>
  <si>
    <t>WAHYUDDIN</t>
  </si>
  <si>
    <t>7 tahun 4 bulan 15 hari</t>
  </si>
  <si>
    <t>51 tahun 2 bulan 29 hari</t>
  </si>
  <si>
    <t>6201003678N10216</t>
  </si>
  <si>
    <t>6201003678060525</t>
  </si>
  <si>
    <t>6201003678010525</t>
  </si>
  <si>
    <t>6201003678040525</t>
  </si>
  <si>
    <t>F 287966</t>
  </si>
  <si>
    <t>6201003678MC9224</t>
  </si>
  <si>
    <t>6201003678070214</t>
  </si>
  <si>
    <t>6201003678321115</t>
  </si>
  <si>
    <t>6201003678311115</t>
  </si>
  <si>
    <t>6201003678240215</t>
  </si>
  <si>
    <t>6201003678230214</t>
  </si>
  <si>
    <t>081340085026, 081340085026, 081280653440, 081280653440</t>
  </si>
  <si>
    <t>20160729</t>
  </si>
  <si>
    <t>BAYU GANTARA</t>
  </si>
  <si>
    <t>36 tahun 5 bulan 10 hari</t>
  </si>
  <si>
    <t>6201324033N10125</t>
  </si>
  <si>
    <t>6201324033060120</t>
  </si>
  <si>
    <t>6201324033010120</t>
  </si>
  <si>
    <t>6201324033040120</t>
  </si>
  <si>
    <t>F 178347</t>
  </si>
  <si>
    <t>6201324033MC11124</t>
  </si>
  <si>
    <t>6201324033070116</t>
  </si>
  <si>
    <t>6201324033240116</t>
  </si>
  <si>
    <t>6201324033230219</t>
  </si>
  <si>
    <t>082331418286, 081394730320</t>
  </si>
  <si>
    <t>20210215</t>
  </si>
  <si>
    <t>PAMUNGKAS CATRA PAMBUDI</t>
  </si>
  <si>
    <t>6211577712N20224</t>
  </si>
  <si>
    <t>6211577712060120</t>
  </si>
  <si>
    <t>6211577712010120</t>
  </si>
  <si>
    <t>6211577712040123</t>
  </si>
  <si>
    <t>I 044251</t>
  </si>
  <si>
    <t>6211577712MC8123</t>
  </si>
  <si>
    <t>6211577712070120</t>
  </si>
  <si>
    <t>6211577712240219</t>
  </si>
  <si>
    <t>085278388859</t>
  </si>
  <si>
    <t>20110720</t>
  </si>
  <si>
    <t>TAUHID HERMAWAN</t>
  </si>
  <si>
    <t>8 tahun 4 bulan 18 hari</t>
  </si>
  <si>
    <t>0 tahun 10 bulan 29 hari</t>
  </si>
  <si>
    <t>41 tahun 11 bulan 12 hari</t>
  </si>
  <si>
    <t>6200388680M30316</t>
  </si>
  <si>
    <t>6200388680060321</t>
  </si>
  <si>
    <t>6200388680010321</t>
  </si>
  <si>
    <t>6200388680040321</t>
  </si>
  <si>
    <t>I 019559</t>
  </si>
  <si>
    <t>6200388680MC10024</t>
  </si>
  <si>
    <t>6200388680070316</t>
  </si>
  <si>
    <t>6200388680240515</t>
  </si>
  <si>
    <t>085231888660</t>
  </si>
  <si>
    <t>20190388</t>
  </si>
  <si>
    <t>GUIDODANDY ELMO KEVIN ABIMANYU</t>
  </si>
  <si>
    <t>1 tahun 5 bulan 12 hari</t>
  </si>
  <si>
    <t>25 tahun 10 bulan 14 hari</t>
  </si>
  <si>
    <t>6211811794N30121</t>
  </si>
  <si>
    <t>6211811794060124</t>
  </si>
  <si>
    <t>6211811794010123</t>
  </si>
  <si>
    <t>6211811794040121</t>
  </si>
  <si>
    <t>F 212929</t>
  </si>
  <si>
    <t>6211811794MC6224</t>
  </si>
  <si>
    <t>6211811794070118</t>
  </si>
  <si>
    <t>6211811794320118</t>
  </si>
  <si>
    <t>6211811794310118</t>
  </si>
  <si>
    <t>6211811794240121</t>
  </si>
  <si>
    <t>stip jakarta</t>
  </si>
  <si>
    <t>082193268666, 085342697208</t>
  </si>
  <si>
    <t>20200486</t>
  </si>
  <si>
    <t>AGUNG NUGRAHADI</t>
  </si>
  <si>
    <t>4 tahun 6 bulan 26 hari</t>
  </si>
  <si>
    <t>53 tahun 2 bulan 14 hari</t>
  </si>
  <si>
    <t>6200061877T10317</t>
  </si>
  <si>
    <t>6200061877060321</t>
  </si>
  <si>
    <t>6200061877010321</t>
  </si>
  <si>
    <t>6200061877040321</t>
  </si>
  <si>
    <t>H 045958</t>
  </si>
  <si>
    <t>6200061877MC8325</t>
  </si>
  <si>
    <t>6200061877070316</t>
  </si>
  <si>
    <t>6200061877240314</t>
  </si>
  <si>
    <t>081350074326</t>
  </si>
  <si>
    <t>20200245</t>
  </si>
  <si>
    <t>ACHMAD ZAINUDIN</t>
  </si>
  <si>
    <t>3 tahun 5 bulan 12 hari</t>
  </si>
  <si>
    <t>35 tahun 0 bulan 22 hari</t>
  </si>
  <si>
    <t>6201508182T20321</t>
  </si>
  <si>
    <t>6201508182060325</t>
  </si>
  <si>
    <t>6201508182010320</t>
  </si>
  <si>
    <t>6201508182040320</t>
  </si>
  <si>
    <t>H 074448</t>
  </si>
  <si>
    <t>6201508182MC3124</t>
  </si>
  <si>
    <t>6201508182070320</t>
  </si>
  <si>
    <t>6201508182240216</t>
  </si>
  <si>
    <t>081255084691</t>
  </si>
  <si>
    <t>20250063</t>
  </si>
  <si>
    <t>THEOFANI JANDRI PILUS</t>
  </si>
  <si>
    <t>26 tahun 3 bulan 13 hari</t>
  </si>
  <si>
    <t>6211841452T20124</t>
  </si>
  <si>
    <t>6211841452062423</t>
  </si>
  <si>
    <t>6211841452012423</t>
  </si>
  <si>
    <t>6211841452040121</t>
  </si>
  <si>
    <t>J 101782</t>
  </si>
  <si>
    <t>6211841952MC9623</t>
  </si>
  <si>
    <t>6211841452070119</t>
  </si>
  <si>
    <t>6211841452312418</t>
  </si>
  <si>
    <t>6211841452240119</t>
  </si>
  <si>
    <t>AMI CIREBON</t>
  </si>
  <si>
    <t>082189925460, 082196710826, 081223222960</t>
  </si>
  <si>
    <t>20200375</t>
  </si>
  <si>
    <t>REVO VIVALDI</t>
  </si>
  <si>
    <t>26 tahun 6 bulan 16 hari</t>
  </si>
  <si>
    <t>6211937548T30323</t>
  </si>
  <si>
    <t>6211937548060324</t>
  </si>
  <si>
    <t>6211937548010324</t>
  </si>
  <si>
    <t>6211937548040323</t>
  </si>
  <si>
    <t>G 011836</t>
  </si>
  <si>
    <t>6211937548MC6224</t>
  </si>
  <si>
    <t>6211937548070319</t>
  </si>
  <si>
    <t>6211937548320319</t>
  </si>
  <si>
    <t>6211937548310319</t>
  </si>
  <si>
    <t>6211937548240322</t>
  </si>
  <si>
    <t>087070550852</t>
  </si>
  <si>
    <t>20110767</t>
  </si>
  <si>
    <t>AGUS BUDIAWAN</t>
  </si>
  <si>
    <t>10 tahun 1 bulan 25 hari</t>
  </si>
  <si>
    <t>40 tahun 10 bulan 21 hari</t>
  </si>
  <si>
    <t>6201595955N50515</t>
  </si>
  <si>
    <t>6201595955060521</t>
  </si>
  <si>
    <t>6201595955010521</t>
  </si>
  <si>
    <t>6201595955040521</t>
  </si>
  <si>
    <t>F 328863</t>
  </si>
  <si>
    <t>6201595955MC7225</t>
  </si>
  <si>
    <t>6201595955070516</t>
  </si>
  <si>
    <t>6201595955310514</t>
  </si>
  <si>
    <t>6201595955240524</t>
  </si>
  <si>
    <t>081336440544</t>
  </si>
  <si>
    <t>20230169</t>
  </si>
  <si>
    <t>DANANG KURNAEDI</t>
  </si>
  <si>
    <t>2 tahun 0 bulan 25 hari</t>
  </si>
  <si>
    <t>25 tahun 3 bulan 6 hari</t>
  </si>
  <si>
    <t>6211846278340321</t>
  </si>
  <si>
    <t>6211846278060323</t>
  </si>
  <si>
    <t>6211846278010323</t>
  </si>
  <si>
    <t>6211846278040321</t>
  </si>
  <si>
    <t>F 179841</t>
  </si>
  <si>
    <t>6211846278MC10525</t>
  </si>
  <si>
    <t>6211846278070319</t>
  </si>
  <si>
    <t>6211846278320318</t>
  </si>
  <si>
    <t>62118462783103183012</t>
  </si>
  <si>
    <t>6211846278330519</t>
  </si>
  <si>
    <t>SMA PGRI I PATI</t>
  </si>
  <si>
    <t>087729941870, 082328313980</t>
  </si>
  <si>
    <t>20230251</t>
  </si>
  <si>
    <t>FARIS ZULKARNAIN</t>
  </si>
  <si>
    <t>6212251099N30524</t>
  </si>
  <si>
    <t>6212251099060523</t>
  </si>
  <si>
    <t>6212251099010522</t>
  </si>
  <si>
    <t>I 018889</t>
  </si>
  <si>
    <t>6212251099MC10525</t>
  </si>
  <si>
    <t>6212251099070523</t>
  </si>
  <si>
    <t>6212251099320523</t>
  </si>
  <si>
    <t>6212251099310523</t>
  </si>
  <si>
    <t>082132268300</t>
  </si>
  <si>
    <t>20230319</t>
  </si>
  <si>
    <t>SATRIO DENALDY MAKAHINDA</t>
  </si>
  <si>
    <t>21 tahun 10 bulan 1 hari</t>
  </si>
  <si>
    <t>6212251100N30525</t>
  </si>
  <si>
    <t>6212251100060523</t>
  </si>
  <si>
    <t>6212251100010522</t>
  </si>
  <si>
    <t>I 018917</t>
  </si>
  <si>
    <t>6212251100MC7225</t>
  </si>
  <si>
    <t>6212251100070523</t>
  </si>
  <si>
    <t>6212251100320523</t>
  </si>
  <si>
    <t>6212251100310523</t>
  </si>
  <si>
    <t>082250960087</t>
  </si>
  <si>
    <t>20230149</t>
  </si>
  <si>
    <t>TAMBRIN ISOLEH</t>
  </si>
  <si>
    <t>2 tahun 1 bulan 11 hari</t>
  </si>
  <si>
    <t>30 tahun 1 bulan 13 hari</t>
  </si>
  <si>
    <t>6211705518330517</t>
  </si>
  <si>
    <t>6211705518060522</t>
  </si>
  <si>
    <t>6211705518010522</t>
  </si>
  <si>
    <t>6211705518040521</t>
  </si>
  <si>
    <t>J 0250066</t>
  </si>
  <si>
    <t>6211705518MC9225</t>
  </si>
  <si>
    <t>6211705518070522</t>
  </si>
  <si>
    <t>6211705518320522</t>
  </si>
  <si>
    <t>6211705518310522</t>
  </si>
  <si>
    <t>SMK NEGERI 1</t>
  </si>
  <si>
    <t>081333028403, 087849365990</t>
  </si>
  <si>
    <t>20210122</t>
  </si>
  <si>
    <t>MAHFUD RONI TUBIANSYAH</t>
  </si>
  <si>
    <t>1 tahun 0 bulan 5 hari</t>
  </si>
  <si>
    <t>27 tahun 4 bulan 4 hari</t>
  </si>
  <si>
    <t>6212103887E10525</t>
  </si>
  <si>
    <t>6212103887060323</t>
  </si>
  <si>
    <t>6212103887010521</t>
  </si>
  <si>
    <t>G 065074</t>
  </si>
  <si>
    <t>6212103887MC7225</t>
  </si>
  <si>
    <t>6212103887070323</t>
  </si>
  <si>
    <t>085731155354</t>
  </si>
  <si>
    <t>20100249</t>
  </si>
  <si>
    <t>WAHYU AHMAD RAHMANTO</t>
  </si>
  <si>
    <t>12 tahun 11 bulan 1 hari</t>
  </si>
  <si>
    <t>40 tahun 1 bulan 21 hari</t>
  </si>
  <si>
    <t>6200429325420517</t>
  </si>
  <si>
    <t>6200429325060522</t>
  </si>
  <si>
    <t>6200429325010321</t>
  </si>
  <si>
    <t>6200429325040321</t>
  </si>
  <si>
    <t>F 245562</t>
  </si>
  <si>
    <t>6200429325MC9225</t>
  </si>
  <si>
    <t>6200429325070316</t>
  </si>
  <si>
    <t>6200429325320517</t>
  </si>
  <si>
    <t>6200429325310517</t>
  </si>
  <si>
    <t>082198470033, 082198470033</t>
  </si>
  <si>
    <t>20240029</t>
  </si>
  <si>
    <t>REYMA FALAH NAUFAL P. ( T )</t>
  </si>
  <si>
    <t>1 tahun 5 bulan 1 hari</t>
  </si>
  <si>
    <t>6211930812T40323</t>
  </si>
  <si>
    <t>6211930812060324</t>
  </si>
  <si>
    <t>6211930812010324</t>
  </si>
  <si>
    <t>6211930812040323</t>
  </si>
  <si>
    <t>I 031852</t>
  </si>
  <si>
    <t>6211930812MC7224</t>
  </si>
  <si>
    <t>6211930812070322</t>
  </si>
  <si>
    <t>6211930812310319</t>
  </si>
  <si>
    <t>6211930812240323</t>
  </si>
  <si>
    <t>SMK Kudus</t>
  </si>
  <si>
    <t>081217141810</t>
  </si>
  <si>
    <t>20220171</t>
  </si>
  <si>
    <t>RONNY ARYA SATYA</t>
  </si>
  <si>
    <t>23 tahun 4 bulan 6 hari</t>
  </si>
  <si>
    <t>6212143994T30324</t>
  </si>
  <si>
    <t>6212143994060522</t>
  </si>
  <si>
    <t>6212143994010521</t>
  </si>
  <si>
    <t>H 022471</t>
  </si>
  <si>
    <t>6212143994MC7225</t>
  </si>
  <si>
    <t>6212143994070522</t>
  </si>
  <si>
    <t>6212143994240522</t>
  </si>
  <si>
    <t>081231085382</t>
  </si>
  <si>
    <t>20170569</t>
  </si>
  <si>
    <t>ALFIN TRI HARDIAN</t>
  </si>
  <si>
    <t>3 tahun 7 bulan 11 hari</t>
  </si>
  <si>
    <t>35 tahun 5 bulan 26 hari</t>
  </si>
  <si>
    <t>6200567186340517</t>
  </si>
  <si>
    <t>6200567186060524</t>
  </si>
  <si>
    <t>6200567186010521</t>
  </si>
  <si>
    <t>6200567186040524</t>
  </si>
  <si>
    <t>G 031689</t>
  </si>
  <si>
    <t>6200567186MC7223</t>
  </si>
  <si>
    <t>6200567186070513</t>
  </si>
  <si>
    <t>6200567186320516</t>
  </si>
  <si>
    <t>6200567186310516</t>
  </si>
  <si>
    <t>MTS Raden Fatah</t>
  </si>
  <si>
    <t>085231386007</t>
  </si>
  <si>
    <t>20100128</t>
  </si>
  <si>
    <t>PRIBADI GINANJAR SASMITA</t>
  </si>
  <si>
    <t>15 tahun 3 bulan 18 hari</t>
  </si>
  <si>
    <t>40 tahun 4 bulan 9 hari</t>
  </si>
  <si>
    <t>6201033933340518</t>
  </si>
  <si>
    <t>6201033933060523</t>
  </si>
  <si>
    <t>6201033933010324</t>
  </si>
  <si>
    <t>6201033933040521</t>
  </si>
  <si>
    <t>K 028524</t>
  </si>
  <si>
    <t>6201033933MC6224</t>
  </si>
  <si>
    <t>6201033933320518</t>
  </si>
  <si>
    <t>6201033933310518</t>
  </si>
  <si>
    <t>081330518217</t>
  </si>
  <si>
    <t>20210363</t>
  </si>
  <si>
    <t>MUSLIMIN</t>
  </si>
  <si>
    <t>3 tahun 8 bulan 22 hari</t>
  </si>
  <si>
    <t>52 tahun 9 bulan 19 hari</t>
  </si>
  <si>
    <t>6200026994010322</t>
  </si>
  <si>
    <t>6200026994060322</t>
  </si>
  <si>
    <t>6200026994040322</t>
  </si>
  <si>
    <t>F 155701</t>
  </si>
  <si>
    <t>6200026994MC9623</t>
  </si>
  <si>
    <t>6200026994310715</t>
  </si>
  <si>
    <t>082138109076</t>
  </si>
  <si>
    <t>20230392</t>
  </si>
  <si>
    <t>MOH. ZAINUDDIN</t>
  </si>
  <si>
    <t>1 tahun 7 bulan 7 hari</t>
  </si>
  <si>
    <t>27 tahun 0 bulan 25 hari</t>
  </si>
  <si>
    <t>6212002674010524</t>
  </si>
  <si>
    <t>6212002674060523</t>
  </si>
  <si>
    <t>I 043244</t>
  </si>
  <si>
    <t>6212002674MC9623</t>
  </si>
  <si>
    <t>6212002674310520</t>
  </si>
  <si>
    <t>081249506346</t>
  </si>
  <si>
    <t>20240310</t>
  </si>
  <si>
    <t>LUKAS SALOUW</t>
  </si>
  <si>
    <t>24 tahun 1 bulan 2 hari</t>
  </si>
  <si>
    <t>6212138487010424</t>
  </si>
  <si>
    <t>6212138487060424</t>
  </si>
  <si>
    <t>J 007064</t>
  </si>
  <si>
    <t>6212138487MC10525</t>
  </si>
  <si>
    <t>6212138487070424</t>
  </si>
  <si>
    <t>6212138487320424</t>
  </si>
  <si>
    <t>6212138487310424</t>
  </si>
  <si>
    <t>085242193130</t>
  </si>
  <si>
    <t>20240311</t>
  </si>
  <si>
    <t>MUH. ZEIN KELLUAN</t>
  </si>
  <si>
    <t>23 tahun 11 bulan 1 hari</t>
  </si>
  <si>
    <t>6212316346012823</t>
  </si>
  <si>
    <t>6212316346062823</t>
  </si>
  <si>
    <t>F 117417</t>
  </si>
  <si>
    <t>6212316346MC9225</t>
  </si>
  <si>
    <t>6212316346072823</t>
  </si>
  <si>
    <t>6212316346312823</t>
  </si>
  <si>
    <t>081247848122</t>
  </si>
  <si>
    <t>20170083</t>
  </si>
  <si>
    <t>LANJAR</t>
  </si>
  <si>
    <t>8 tahun 3 bulan 20 hari</t>
  </si>
  <si>
    <t>0 tahun 1 bulan 23 hari</t>
  </si>
  <si>
    <t>54 tahun 1 bulan 21 hari</t>
  </si>
  <si>
    <t>6200065330N10215</t>
  </si>
  <si>
    <t>6200065330060320</t>
  </si>
  <si>
    <t>6200065330010624</t>
  </si>
  <si>
    <t>6200065330040320</t>
  </si>
  <si>
    <t>F 221199</t>
  </si>
  <si>
    <t>6200065330MC9425</t>
  </si>
  <si>
    <t>6200065330070314</t>
  </si>
  <si>
    <t>6200065330240314</t>
  </si>
  <si>
    <t>6200065330230314</t>
  </si>
  <si>
    <t>0293714481, 081328602757, 081392043333, 081392043333</t>
  </si>
  <si>
    <t>20150157</t>
  </si>
  <si>
    <t>SUPRIYANTO ADHI KUSUMO</t>
  </si>
  <si>
    <t>4 tahun 11 bulan 9 hari</t>
  </si>
  <si>
    <t>0 tahun 7 bulan 13 hari</t>
  </si>
  <si>
    <t>6200037220N10114</t>
  </si>
  <si>
    <t>6200037220060121</t>
  </si>
  <si>
    <t>6200037220011121</t>
  </si>
  <si>
    <t>6200037220040121</t>
  </si>
  <si>
    <t>E 073011</t>
  </si>
  <si>
    <t>6200037220MC6224</t>
  </si>
  <si>
    <t>6200037220070117</t>
  </si>
  <si>
    <t>6200037220242417</t>
  </si>
  <si>
    <t>6200037220232417</t>
  </si>
  <si>
    <t>081242435332</t>
  </si>
  <si>
    <t>20150422</t>
  </si>
  <si>
    <t>RUDI ARVIANTO</t>
  </si>
  <si>
    <t>5 tahun 3 bulan 13 hari</t>
  </si>
  <si>
    <t>33 tahun 0 bulan 26 hari</t>
  </si>
  <si>
    <t>6211400298N20324</t>
  </si>
  <si>
    <t>6211400298060324</t>
  </si>
  <si>
    <t>6211400298012523</t>
  </si>
  <si>
    <t>6211400298040321</t>
  </si>
  <si>
    <t>G 076252</t>
  </si>
  <si>
    <t>6211400298MC7223</t>
  </si>
  <si>
    <t>6211400298072514</t>
  </si>
  <si>
    <t>6211400298310316</t>
  </si>
  <si>
    <t>6211400298240522</t>
  </si>
  <si>
    <t>6211400298234017</t>
  </si>
  <si>
    <t>POLIMARINE</t>
  </si>
  <si>
    <t>081335040453</t>
  </si>
  <si>
    <t>20160478</t>
  </si>
  <si>
    <t>FAHMI WIRA GUNA</t>
  </si>
  <si>
    <t>29 tahun 1 bulan 13 hari</t>
  </si>
  <si>
    <t>6211514043N30419</t>
  </si>
  <si>
    <t>6211514043060421</t>
  </si>
  <si>
    <t>6211514043010424</t>
  </si>
  <si>
    <t>6211514043040424</t>
  </si>
  <si>
    <t>F 197624</t>
  </si>
  <si>
    <t>6211514043MC7223</t>
  </si>
  <si>
    <t>6211514043070415</t>
  </si>
  <si>
    <t>6211514043240419</t>
  </si>
  <si>
    <t>085293448377</t>
  </si>
  <si>
    <t>20210330</t>
  </si>
  <si>
    <t>FERY FACHRYAN ANUGERAH PRATAMA</t>
  </si>
  <si>
    <t>24 tahun 3 bulan 1 hari</t>
  </si>
  <si>
    <t>6212014847NC0124</t>
  </si>
  <si>
    <t>6212014847060121</t>
  </si>
  <si>
    <t>6212014847010120</t>
  </si>
  <si>
    <t>6212014847040123</t>
  </si>
  <si>
    <t>G 075872</t>
  </si>
  <si>
    <t>6212014847MC7224</t>
  </si>
  <si>
    <t>6212014847070121</t>
  </si>
  <si>
    <t>6212014847240123</t>
  </si>
  <si>
    <t>089526520030</t>
  </si>
  <si>
    <t>20230171</t>
  </si>
  <si>
    <t>GATOT BUDI YUWONO</t>
  </si>
  <si>
    <t>2 tahun 0 bulan 21 hari</t>
  </si>
  <si>
    <t>61 tahun 1 bulan 15 hari</t>
  </si>
  <si>
    <t>6200080808T10216</t>
  </si>
  <si>
    <t>6200080808060321</t>
  </si>
  <si>
    <t>6200080808010321</t>
  </si>
  <si>
    <t>6200080808040321</t>
  </si>
  <si>
    <t>I 127991</t>
  </si>
  <si>
    <t>6200080808MC9224</t>
  </si>
  <si>
    <t>6200080808070222</t>
  </si>
  <si>
    <t>6200080808240222</t>
  </si>
  <si>
    <t>BP3IP (PIP) SEMARANG</t>
  </si>
  <si>
    <t>08128129764</t>
  </si>
  <si>
    <t>20160442</t>
  </si>
  <si>
    <t>AGUS JUNAIDI</t>
  </si>
  <si>
    <t>8 tahun 10 bulan 5 hari</t>
  </si>
  <si>
    <t>55 tahun 10 bulan 12 hari</t>
  </si>
  <si>
    <t>6200002392T20316</t>
  </si>
  <si>
    <t>6200002392060320</t>
  </si>
  <si>
    <t>6200002392010124</t>
  </si>
  <si>
    <t>6200002392040320</t>
  </si>
  <si>
    <t>G 100767</t>
  </si>
  <si>
    <t>6200002392MC9225</t>
  </si>
  <si>
    <t>6200002392070315</t>
  </si>
  <si>
    <t>6200002392240315</t>
  </si>
  <si>
    <t>082332222861, 082332222861, 081253315005</t>
  </si>
  <si>
    <t>20170183</t>
  </si>
  <si>
    <t>SAHID SETIADI</t>
  </si>
  <si>
    <t>0 tahun 9 bulan 1 hari</t>
  </si>
  <si>
    <t>33 tahun 6 bulan 12 hari</t>
  </si>
  <si>
    <t>6201642211S30317</t>
  </si>
  <si>
    <t>6201642211060321</t>
  </si>
  <si>
    <t>6201642211010321</t>
  </si>
  <si>
    <t>6201642211040321</t>
  </si>
  <si>
    <t>I 045122</t>
  </si>
  <si>
    <t>6201642211MC7224</t>
  </si>
  <si>
    <t>6201642211070317</t>
  </si>
  <si>
    <t>6201642211320314</t>
  </si>
  <si>
    <t>6201642211310314</t>
  </si>
  <si>
    <t>6201642211240314</t>
  </si>
  <si>
    <t>081908449310, 085893260206, 085893260206</t>
  </si>
  <si>
    <t>20220310</t>
  </si>
  <si>
    <t>TEUKU MUH. SYUKRAN FADIILLAH</t>
  </si>
  <si>
    <t>2 tahun 7 bulan 22 hari</t>
  </si>
  <si>
    <t>0 tahun 9 bulan 14 hari</t>
  </si>
  <si>
    <t>24 tahun 10 bulan 23 hari</t>
  </si>
  <si>
    <t>6211930251T33821</t>
  </si>
  <si>
    <t>6211930251063824</t>
  </si>
  <si>
    <t>6211930251013824</t>
  </si>
  <si>
    <t>6211930251043821</t>
  </si>
  <si>
    <t>F 047526</t>
  </si>
  <si>
    <t>6211930251MC7224</t>
  </si>
  <si>
    <t>6211930251073819</t>
  </si>
  <si>
    <t>6211930251323819</t>
  </si>
  <si>
    <t>621193021313819</t>
  </si>
  <si>
    <t>6211930251243821</t>
  </si>
  <si>
    <t>081233524973</t>
  </si>
  <si>
    <t>20090847</t>
  </si>
  <si>
    <t>NATALIS LAPIK</t>
  </si>
  <si>
    <t>12 tahun 11 bulan 15 hari</t>
  </si>
  <si>
    <t>38 tahun 6 bulan 6 hari</t>
  </si>
  <si>
    <t>6200482114340517</t>
  </si>
  <si>
    <t>6200482114060521</t>
  </si>
  <si>
    <t>6200482114010521</t>
  </si>
  <si>
    <t>6200482114040521</t>
  </si>
  <si>
    <t>I 125891</t>
  </si>
  <si>
    <t>6200482114MC7224</t>
  </si>
  <si>
    <t>6200482114070517</t>
  </si>
  <si>
    <t>6200482114320517</t>
  </si>
  <si>
    <t>6200482114310516</t>
  </si>
  <si>
    <t>081351693432, 081351693432</t>
  </si>
  <si>
    <t>20230431</t>
  </si>
  <si>
    <t>ALIYUDIN</t>
  </si>
  <si>
    <t>1 tahun 6 bulan 11 hari</t>
  </si>
  <si>
    <t>54 tahun 2 bulan 1 hari</t>
  </si>
  <si>
    <t>6201507919N50514</t>
  </si>
  <si>
    <t>6201507919060522</t>
  </si>
  <si>
    <t>6201507919010523</t>
  </si>
  <si>
    <t>6201507919040522</t>
  </si>
  <si>
    <t>J 088257</t>
  </si>
  <si>
    <t>6201507919MC6224</t>
  </si>
  <si>
    <t>6201507919070510</t>
  </si>
  <si>
    <t>6201507919240514</t>
  </si>
  <si>
    <t>SMA N JASINGA</t>
  </si>
  <si>
    <t>081357885929, 081357885929</t>
  </si>
  <si>
    <t>20111118</t>
  </si>
  <si>
    <t>NOVA AGUNG PRASETYO</t>
  </si>
  <si>
    <t>41 tahun 7 bulan 26 hari</t>
  </si>
  <si>
    <t>6201558279N50515</t>
  </si>
  <si>
    <t>6201558279060523</t>
  </si>
  <si>
    <t>6201558279010520</t>
  </si>
  <si>
    <t>6201558279040523</t>
  </si>
  <si>
    <t>F 006229</t>
  </si>
  <si>
    <t>6201558279MC7223</t>
  </si>
  <si>
    <t>6201558279070518</t>
  </si>
  <si>
    <t>6201558279320515</t>
  </si>
  <si>
    <t>6201558279310515</t>
  </si>
  <si>
    <t>SMKN 3 JOMBANG</t>
  </si>
  <si>
    <t>082140467217, 082140467217, 082146407217</t>
  </si>
  <si>
    <t>20180236</t>
  </si>
  <si>
    <t>SRIONO</t>
  </si>
  <si>
    <t>7 tahun 1 bulan 5 hari</t>
  </si>
  <si>
    <t>30 tahun 4 bulan 13 hari</t>
  </si>
  <si>
    <t>6211428964N50519</t>
  </si>
  <si>
    <t>6211428964060524</t>
  </si>
  <si>
    <t>6211428964010524</t>
  </si>
  <si>
    <t>6211428964040522</t>
  </si>
  <si>
    <t>F 269244</t>
  </si>
  <si>
    <t>6211428964MC7223</t>
  </si>
  <si>
    <t>6211428964070714</t>
  </si>
  <si>
    <t>6211428964320714</t>
  </si>
  <si>
    <t>6211428964310714</t>
  </si>
  <si>
    <t>6211428964240323</t>
  </si>
  <si>
    <t>DIKLAT PERTAMINA</t>
  </si>
  <si>
    <t>6282244880446, 6281336292830</t>
  </si>
  <si>
    <t>20240097</t>
  </si>
  <si>
    <t>IKHSAN ASHARI AKBAR</t>
  </si>
  <si>
    <t>21 tahun 10 bulan 14 hari</t>
  </si>
  <si>
    <t>6212401130330424</t>
  </si>
  <si>
    <t>6212401130060424</t>
  </si>
  <si>
    <t>6212401130010424</t>
  </si>
  <si>
    <t>I 124482</t>
  </si>
  <si>
    <t>6212401130MC6224</t>
  </si>
  <si>
    <t>6212401130310424</t>
  </si>
  <si>
    <t>20230080</t>
  </si>
  <si>
    <t>MUHAMMAD NOOR PRAMAHENDRA</t>
  </si>
  <si>
    <t>26 tahun 4 bulan 27 hari</t>
  </si>
  <si>
    <t>621231571E10525</t>
  </si>
  <si>
    <t>6212315719060524</t>
  </si>
  <si>
    <t>6212315719010523</t>
  </si>
  <si>
    <t>I 020280</t>
  </si>
  <si>
    <t>6212315719MC7225</t>
  </si>
  <si>
    <t>6212315719070524</t>
  </si>
  <si>
    <t>6212315719310524</t>
  </si>
  <si>
    <t>6212315719240525</t>
  </si>
  <si>
    <t>081233502273, mnoorsidoarjo@g</t>
  </si>
  <si>
    <t>20170548</t>
  </si>
  <si>
    <t>SAHALA PARULIAN SIHITE</t>
  </si>
  <si>
    <t>7 tahun 7 bulan 11 hari</t>
  </si>
  <si>
    <t>48 tahun 7 bulan 18 hari</t>
  </si>
  <si>
    <t>6200500777420517</t>
  </si>
  <si>
    <t>6200138837060522</t>
  </si>
  <si>
    <t>6200138837010622</t>
  </si>
  <si>
    <t>6200138837040622</t>
  </si>
  <si>
    <t>G 006785</t>
  </si>
  <si>
    <t>6200138837MC9225</t>
  </si>
  <si>
    <t>6200138837070323</t>
  </si>
  <si>
    <t>6200138837320516</t>
  </si>
  <si>
    <t>6200138837310516</t>
  </si>
  <si>
    <t>081381219336, 081381219336</t>
  </si>
  <si>
    <t>20150624</t>
  </si>
  <si>
    <t>ARIF HIDAYATULLAH</t>
  </si>
  <si>
    <t>3 tahun 4 bulan 21 hari</t>
  </si>
  <si>
    <t>36 tahun 11 bulan 15 hari</t>
  </si>
  <si>
    <t>6200420980T50521</t>
  </si>
  <si>
    <t>6200420980060522</t>
  </si>
  <si>
    <t>6200420980010522</t>
  </si>
  <si>
    <t>6200420980040522</t>
  </si>
  <si>
    <t>J 051564</t>
  </si>
  <si>
    <t>6200420980MC10324</t>
  </si>
  <si>
    <t>6200420980070517</t>
  </si>
  <si>
    <t>6200420980320517</t>
  </si>
  <si>
    <t>6200420980310517</t>
  </si>
  <si>
    <t>STM SIDOARJO</t>
  </si>
  <si>
    <t>085234446604, 085234446604</t>
  </si>
  <si>
    <t>20150362</t>
  </si>
  <si>
    <t>BUDI UTOMO</t>
  </si>
  <si>
    <t>42 tahun 1 bulan 21 hari</t>
  </si>
  <si>
    <t>6202113874T52424</t>
  </si>
  <si>
    <t>6202113874061121</t>
  </si>
  <si>
    <t>6202113874012423</t>
  </si>
  <si>
    <t>6202113874041121</t>
  </si>
  <si>
    <t>G 052723</t>
  </si>
  <si>
    <t>6202113874MC6224</t>
  </si>
  <si>
    <t>6202113874070714</t>
  </si>
  <si>
    <t>6202113874320714</t>
  </si>
  <si>
    <t>6202113874310714</t>
  </si>
  <si>
    <t>6202113874420222</t>
  </si>
  <si>
    <t>6202113874350715</t>
  </si>
  <si>
    <t>091311168403</t>
  </si>
  <si>
    <t>20140303</t>
  </si>
  <si>
    <t>SETIYOKO</t>
  </si>
  <si>
    <t>1 tahun 0 bulan 22 hari</t>
  </si>
  <si>
    <t>40 tahun 6 bulan 10 hari</t>
  </si>
  <si>
    <t>6201582318420516</t>
  </si>
  <si>
    <t>6201582318060521</t>
  </si>
  <si>
    <t>6201582318010325</t>
  </si>
  <si>
    <t>6201582318040320</t>
  </si>
  <si>
    <t>F 234275</t>
  </si>
  <si>
    <t>6201582318MC7224</t>
  </si>
  <si>
    <t>6201582318070324</t>
  </si>
  <si>
    <t>6201582318320516</t>
  </si>
  <si>
    <t>6201582318310516</t>
  </si>
  <si>
    <t>082390969896, 082390969896</t>
  </si>
  <si>
    <t>20040087</t>
  </si>
  <si>
    <t>ENDRAWAN MUDJIANTO</t>
  </si>
  <si>
    <t>2 tahun 5 bulan 24 hari</t>
  </si>
  <si>
    <t>0 tahun 4 bulan 0 hari</t>
  </si>
  <si>
    <t>53 tahun 3 bulan 0 hari</t>
  </si>
  <si>
    <t>6201025413420517</t>
  </si>
  <si>
    <t>6201025413060523</t>
  </si>
  <si>
    <t>6201025413010321</t>
  </si>
  <si>
    <t>6201025413040522</t>
  </si>
  <si>
    <t>I 019987</t>
  </si>
  <si>
    <t>6201025413MC6223</t>
  </si>
  <si>
    <t>6201025413070517</t>
  </si>
  <si>
    <t>6201025413320316</t>
  </si>
  <si>
    <t>6201025413310316</t>
  </si>
  <si>
    <t>SMK KAL 2 Sby</t>
  </si>
  <si>
    <t>0317407148, 081553377734, 081584233423</t>
  </si>
  <si>
    <t>20240039</t>
  </si>
  <si>
    <t>FEBRY RAHMAN RAMADAN</t>
  </si>
  <si>
    <t>1 tahun 4 bulan 21 hari</t>
  </si>
  <si>
    <t>0 tahun 4 bulan 26 hari</t>
  </si>
  <si>
    <t>30 tahun 5 bulan 0 hari</t>
  </si>
  <si>
    <t>6212369012010123</t>
  </si>
  <si>
    <t>J 010027</t>
  </si>
  <si>
    <t>6212369012MC9624</t>
  </si>
  <si>
    <t>MA ALWANU</t>
  </si>
  <si>
    <t>081239904473</t>
  </si>
  <si>
    <t>20250020</t>
  </si>
  <si>
    <t>ADI RIZKI OKTAVIAN</t>
  </si>
  <si>
    <t>19 tahun 8 bulan 1 hari</t>
  </si>
  <si>
    <t>6212447651190524</t>
  </si>
  <si>
    <t>6212447651060524</t>
  </si>
  <si>
    <t>J 051787</t>
  </si>
  <si>
    <t>6212447651MC7224</t>
  </si>
  <si>
    <t>SMK 1 SINGHAN</t>
  </si>
  <si>
    <t>081997996463</t>
  </si>
  <si>
    <t>20230082</t>
  </si>
  <si>
    <t>JUNAIDIN YUDISTIRA M (SERD I)</t>
  </si>
  <si>
    <t>2 tahun 3 bulan 16 hari</t>
  </si>
  <si>
    <t>1 tahun 0 bulan 8 hari</t>
  </si>
  <si>
    <t>21 tahun 0 bulan 27 hari</t>
  </si>
  <si>
    <t>6212230367015222</t>
  </si>
  <si>
    <t>6212230367065222</t>
  </si>
  <si>
    <t>H 094135</t>
  </si>
  <si>
    <t>6212230367MC9224</t>
  </si>
  <si>
    <t>SMKP TAMAKA</t>
  </si>
  <si>
    <t>081218380214</t>
  </si>
  <si>
    <t>20240217</t>
  </si>
  <si>
    <t>DUTA ADE NUGRAHA</t>
  </si>
  <si>
    <t>21 tahun 5 bulan 7 hari</t>
  </si>
  <si>
    <t>6212321145010523</t>
  </si>
  <si>
    <t>6212321145060523</t>
  </si>
  <si>
    <t>I 125401</t>
  </si>
  <si>
    <t>6212321145MC8924</t>
  </si>
  <si>
    <t>6212321145070523</t>
  </si>
  <si>
    <t>6212321145310523</t>
  </si>
  <si>
    <t>081232254394</t>
  </si>
  <si>
    <t>20240357</t>
  </si>
  <si>
    <t>LALU RAHMAT GUNAWAN</t>
  </si>
  <si>
    <t>20 tahun 9 bulan 8 hari</t>
  </si>
  <si>
    <t>6212342517012423</t>
  </si>
  <si>
    <t>6212342517062423</t>
  </si>
  <si>
    <t>J 082 050</t>
  </si>
  <si>
    <t>6212342517MC12124</t>
  </si>
  <si>
    <t>6212342517072423</t>
  </si>
  <si>
    <t>081936970043, 085173320818</t>
  </si>
  <si>
    <t>20070074</t>
  </si>
  <si>
    <t>KM. MANALAGI SAMBA</t>
  </si>
  <si>
    <t>47 tahun 2 bulan 26 hari</t>
  </si>
  <si>
    <t>6200148823N10519</t>
  </si>
  <si>
    <t>6200148823060524</t>
  </si>
  <si>
    <t>6200148823010524</t>
  </si>
  <si>
    <t>6200148823040524</t>
  </si>
  <si>
    <t>F222012</t>
  </si>
  <si>
    <t>6200148823MC0124</t>
  </si>
  <si>
    <t>6200148823070104</t>
  </si>
  <si>
    <t>04/07/SSO/01/00327</t>
  </si>
  <si>
    <t>0321863636, 031863636, 085648830844</t>
  </si>
  <si>
    <t>20190042</t>
  </si>
  <si>
    <t>RAHMAT</t>
  </si>
  <si>
    <t>6 tahun 4 bulan 25 hari</t>
  </si>
  <si>
    <t>32 tahun 4 bulan 29 hari</t>
  </si>
  <si>
    <t>6201394589N10525</t>
  </si>
  <si>
    <t>6201394589060423</t>
  </si>
  <si>
    <t>6201394589015222</t>
  </si>
  <si>
    <t>6201394589040420</t>
  </si>
  <si>
    <t>F 162576</t>
  </si>
  <si>
    <t>6201394589MC9224</t>
  </si>
  <si>
    <t>6201394589070717</t>
  </si>
  <si>
    <t>6201394589310418</t>
  </si>
  <si>
    <t>6201394589245222</t>
  </si>
  <si>
    <t>6201394589230416</t>
  </si>
  <si>
    <t>082320171932, 081290765769</t>
  </si>
  <si>
    <t>20160415</t>
  </si>
  <si>
    <t>SATYA ARDYANSYAH</t>
  </si>
  <si>
    <t>6211553005N10524</t>
  </si>
  <si>
    <t>6211553005060520</t>
  </si>
  <si>
    <t>6211553005010524</t>
  </si>
  <si>
    <t>6211553005040522</t>
  </si>
  <si>
    <t>F 222379</t>
  </si>
  <si>
    <t>6211553005MC9224</t>
  </si>
  <si>
    <t>6211553005070516</t>
  </si>
  <si>
    <t>6211553005240517</t>
  </si>
  <si>
    <t>085706404700</t>
  </si>
  <si>
    <t>20190308</t>
  </si>
  <si>
    <t>GALLEGAR THATIT DE NOESANTARA</t>
  </si>
  <si>
    <t>4 tahun 1 bulan 9 hari</t>
  </si>
  <si>
    <t>26 tahun 10 bulan 4 hari</t>
  </si>
  <si>
    <t>6211839121N30520</t>
  </si>
  <si>
    <t>6211839121060523</t>
  </si>
  <si>
    <t>6211839121010523</t>
  </si>
  <si>
    <t>6211839121040520</t>
  </si>
  <si>
    <t>F 191085</t>
  </si>
  <si>
    <t>6211839121MC9224</t>
  </si>
  <si>
    <t>6211839121070518</t>
  </si>
  <si>
    <t>6211839121310519</t>
  </si>
  <si>
    <t>6211839121240520</t>
  </si>
  <si>
    <t>089655732092, 089655732092</t>
  </si>
  <si>
    <t>20190039</t>
  </si>
  <si>
    <t>CIPTA WIDI OKTAVIAN</t>
  </si>
  <si>
    <t>27 tahun 8 bulan 5 hari</t>
  </si>
  <si>
    <t>6211723073N30522</t>
  </si>
  <si>
    <t>6211723073060522</t>
  </si>
  <si>
    <t>6211723073010522</t>
  </si>
  <si>
    <t>6211723073040520</t>
  </si>
  <si>
    <t>F 091195</t>
  </si>
  <si>
    <t>6211723073MC9224</t>
  </si>
  <si>
    <t>6211723073070517</t>
  </si>
  <si>
    <t>6211723073240518</t>
  </si>
  <si>
    <t>081235030218, 081235030218</t>
  </si>
  <si>
    <t>20200323</t>
  </si>
  <si>
    <t>KURTIWA</t>
  </si>
  <si>
    <t>4 tahun 9 bulan 25 hari</t>
  </si>
  <si>
    <t>57 tahun 2 bulan 20 hari</t>
  </si>
  <si>
    <t>6200021281T10214</t>
  </si>
  <si>
    <t>6200021281060122</t>
  </si>
  <si>
    <t>6200021281010121</t>
  </si>
  <si>
    <t>6200021281040122</t>
  </si>
  <si>
    <t>H 063276</t>
  </si>
  <si>
    <t>6200021281MC1723</t>
  </si>
  <si>
    <t>6200021281070116</t>
  </si>
  <si>
    <t>6200021281240217</t>
  </si>
  <si>
    <t>081312481369, 081321950633</t>
  </si>
  <si>
    <t>20210400</t>
  </si>
  <si>
    <t>NUR ALI MAHFUD</t>
  </si>
  <si>
    <t>1 tahun 11 bulan 5 hari</t>
  </si>
  <si>
    <t>30 tahun 11 bulan 16 hari</t>
  </si>
  <si>
    <t>6202117387T20320</t>
  </si>
  <si>
    <t>6202117387060324</t>
  </si>
  <si>
    <t>6202117387010321</t>
  </si>
  <si>
    <t>6202117387040324</t>
  </si>
  <si>
    <t>G 094307</t>
  </si>
  <si>
    <t>6202117387MC7823</t>
  </si>
  <si>
    <t>6202117387070314</t>
  </si>
  <si>
    <t>6202117387240317</t>
  </si>
  <si>
    <t>082225821079</t>
  </si>
  <si>
    <t>20220249</t>
  </si>
  <si>
    <t>WAHYU TRIATNO</t>
  </si>
  <si>
    <t>2 tahun 9 bulan 7 hari</t>
  </si>
  <si>
    <t>47 tahun 7 bulan 9 hari</t>
  </si>
  <si>
    <t>6200096577S30216</t>
  </si>
  <si>
    <t>6200096577060724</t>
  </si>
  <si>
    <t>6200096577010124</t>
  </si>
  <si>
    <t>6200096577040724</t>
  </si>
  <si>
    <t>F 107398</t>
  </si>
  <si>
    <t>6200096577MC9224</t>
  </si>
  <si>
    <t>6200096577070221</t>
  </si>
  <si>
    <t>6200096577320216</t>
  </si>
  <si>
    <t>6200096577310216</t>
  </si>
  <si>
    <t>6200096577240221</t>
  </si>
  <si>
    <t>081345456584, 081324174397</t>
  </si>
  <si>
    <t>20210254</t>
  </si>
  <si>
    <t>MUHAMMAD DAFFA HAITAMI</t>
  </si>
  <si>
    <t>1 tahun 8 bulan 24 hari</t>
  </si>
  <si>
    <t>23 tahun 9 bulan 14 hari</t>
  </si>
  <si>
    <t>6212013282TC0323</t>
  </si>
  <si>
    <t>6212013282060320</t>
  </si>
  <si>
    <t>6212013282010325</t>
  </si>
  <si>
    <t>6212013282040323</t>
  </si>
  <si>
    <t>G 059932</t>
  </si>
  <si>
    <t>6212013282MC10525</t>
  </si>
  <si>
    <t>6212013282070320</t>
  </si>
  <si>
    <t>6212013282240323</t>
  </si>
  <si>
    <t>088232475188</t>
  </si>
  <si>
    <t>20170003</t>
  </si>
  <si>
    <t>DWI NOR VIKIYANTOKO</t>
  </si>
  <si>
    <t>0 tahun 7 bulan 11 hari</t>
  </si>
  <si>
    <t>33 tahun 7 bulan 25 hari</t>
  </si>
  <si>
    <t>6201317673340719</t>
  </si>
  <si>
    <t>6201317673060720</t>
  </si>
  <si>
    <t>6201317673010721</t>
  </si>
  <si>
    <t>6201317673040720</t>
  </si>
  <si>
    <t>F 050958</t>
  </si>
  <si>
    <t>6201317673MC8125</t>
  </si>
  <si>
    <t>6201317673070715</t>
  </si>
  <si>
    <t>6201317673320715</t>
  </si>
  <si>
    <t>6201317673310715</t>
  </si>
  <si>
    <t>6201317673330715</t>
  </si>
  <si>
    <t>SMK 1 JEPARA</t>
  </si>
  <si>
    <t>082219074591, 082188553553, 082188553553</t>
  </si>
  <si>
    <t>20230099</t>
  </si>
  <si>
    <t>ADI SETYO HANDOKO</t>
  </si>
  <si>
    <t>1 tahun 0 bulan 27 hari</t>
  </si>
  <si>
    <t>33 tahun 6 bulan 9 hari</t>
  </si>
  <si>
    <t>6201641738N40523</t>
  </si>
  <si>
    <t>6201641738060522</t>
  </si>
  <si>
    <t>6201641738010621</t>
  </si>
  <si>
    <t>6201641738040716</t>
  </si>
  <si>
    <t>G 124590</t>
  </si>
  <si>
    <t>6201641738MC8924</t>
  </si>
  <si>
    <t>6201641738070515</t>
  </si>
  <si>
    <t>6201641738320515</t>
  </si>
  <si>
    <t>6201641738310515</t>
  </si>
  <si>
    <t>6201641738340516</t>
  </si>
  <si>
    <t>6201641738230522</t>
  </si>
  <si>
    <t>SMKN 11</t>
  </si>
  <si>
    <t>081288654852</t>
  </si>
  <si>
    <t>20120308</t>
  </si>
  <si>
    <t>BAYU SATRIA FEBRIAN</t>
  </si>
  <si>
    <t>8 tahun 6 bulan 29 hari</t>
  </si>
  <si>
    <t>33 tahun 4 bulan 1 hari</t>
  </si>
  <si>
    <t>6200363235340517</t>
  </si>
  <si>
    <t>6200363235060521</t>
  </si>
  <si>
    <t>6200363235010521</t>
  </si>
  <si>
    <t>6200363235040521</t>
  </si>
  <si>
    <t>I 018766</t>
  </si>
  <si>
    <t>6200363235MC6224</t>
  </si>
  <si>
    <t>6200363235070516</t>
  </si>
  <si>
    <t>6200363235320516</t>
  </si>
  <si>
    <t>6200363235310516</t>
  </si>
  <si>
    <t>085736210500</t>
  </si>
  <si>
    <t>20220156</t>
  </si>
  <si>
    <t>RIZKY ERI YAHYA FADLILAH</t>
  </si>
  <si>
    <t>23 tahun 10 bulan 7 hari</t>
  </si>
  <si>
    <t>6212011750N30524</t>
  </si>
  <si>
    <t>6212011750060522</t>
  </si>
  <si>
    <t>6212011750010524</t>
  </si>
  <si>
    <t>6212011750040523</t>
  </si>
  <si>
    <t>G 066969</t>
  </si>
  <si>
    <t>6212011750MC7224</t>
  </si>
  <si>
    <t>6212011750070522</t>
  </si>
  <si>
    <t>6212011750240522</t>
  </si>
  <si>
    <t>6212011750230522</t>
  </si>
  <si>
    <t>089519208951</t>
  </si>
  <si>
    <t>20230041</t>
  </si>
  <si>
    <t>ZAENAL ANDRI SAPUTRA</t>
  </si>
  <si>
    <t>2 tahun 4 bulan 15 hari</t>
  </si>
  <si>
    <t>21 tahun 6 bulan 18 hari</t>
  </si>
  <si>
    <t>6212262777330523</t>
  </si>
  <si>
    <t>6212262777060522</t>
  </si>
  <si>
    <t>6212262777010522</t>
  </si>
  <si>
    <t>6212262777040524</t>
  </si>
  <si>
    <t>H 093306</t>
  </si>
  <si>
    <t>6212262777MC6224</t>
  </si>
  <si>
    <t>6212262777070523</t>
  </si>
  <si>
    <t>6212262777320523</t>
  </si>
  <si>
    <t>6212262777310522</t>
  </si>
  <si>
    <t>SMK 1 SINGGAHAN</t>
  </si>
  <si>
    <t>085704849174</t>
  </si>
  <si>
    <t>20220334</t>
  </si>
  <si>
    <t>A M RICHARD CHUTAMA PUTRA</t>
  </si>
  <si>
    <t>25 tahun 0 bulan 1 hari</t>
  </si>
  <si>
    <t>6212256562E10525</t>
  </si>
  <si>
    <t>6212256562060524</t>
  </si>
  <si>
    <t>6212256562010522</t>
  </si>
  <si>
    <t>6212256562040524</t>
  </si>
  <si>
    <t>H 092975</t>
  </si>
  <si>
    <t>6212256562MC7224</t>
  </si>
  <si>
    <t>6212256562070524</t>
  </si>
  <si>
    <t>6212256562310524</t>
  </si>
  <si>
    <t>081333005902</t>
  </si>
  <si>
    <t>20110273</t>
  </si>
  <si>
    <t>HASBY ARIE SIDDIQY</t>
  </si>
  <si>
    <t>6 tahun 6 bulan 26 hari</t>
  </si>
  <si>
    <t>38 tahun 6 bulan 16 hari</t>
  </si>
  <si>
    <t>6201561791T50516</t>
  </si>
  <si>
    <t>6201561791060523</t>
  </si>
  <si>
    <t>6201561791012822</t>
  </si>
  <si>
    <t>6201561791040523</t>
  </si>
  <si>
    <t>F 221787</t>
  </si>
  <si>
    <t>6201561791MC7224</t>
  </si>
  <si>
    <t>6201561791070518</t>
  </si>
  <si>
    <t>6201561791320516</t>
  </si>
  <si>
    <t>6201561791310516</t>
  </si>
  <si>
    <t>082257578338, 087819588480</t>
  </si>
  <si>
    <t>20220022</t>
  </si>
  <si>
    <t>ABDURRAHMAN</t>
  </si>
  <si>
    <t>27 tahun 6 bulan 11 hari</t>
  </si>
  <si>
    <t>6211541921420521</t>
  </si>
  <si>
    <t>6211541921060524</t>
  </si>
  <si>
    <t>6211541921010524</t>
  </si>
  <si>
    <t>6211541921040523</t>
  </si>
  <si>
    <t>H 002978</t>
  </si>
  <si>
    <t>6211541921MC9624</t>
  </si>
  <si>
    <t>6211541921070523</t>
  </si>
  <si>
    <t>6211541921320516</t>
  </si>
  <si>
    <t>6211541921310515</t>
  </si>
  <si>
    <t>SMPN 3 KAMAL</t>
  </si>
  <si>
    <t>087851915436, 085961477049</t>
  </si>
  <si>
    <t>20110876</t>
  </si>
  <si>
    <t>ANDIKA PRASETYO UTOMO</t>
  </si>
  <si>
    <t>1 tahun 0 bulan 4 hari</t>
  </si>
  <si>
    <t>34 tahun 1 bulan 28 hari</t>
  </si>
  <si>
    <t>6201595145T50321</t>
  </si>
  <si>
    <t>6201595145060321</t>
  </si>
  <si>
    <t>6201595145010321</t>
  </si>
  <si>
    <t>6201595145040321</t>
  </si>
  <si>
    <t>F 118758</t>
  </si>
  <si>
    <t>6201595145MC7224</t>
  </si>
  <si>
    <t>6201595145070321</t>
  </si>
  <si>
    <t>6201595145320316</t>
  </si>
  <si>
    <t>6201595145310316</t>
  </si>
  <si>
    <t>6285225636894, 6285225636894, 6285225636894</t>
  </si>
  <si>
    <t>20230048</t>
  </si>
  <si>
    <t>SENCE SARILAMA (SERD I)</t>
  </si>
  <si>
    <t>25 tahun 9 bulan 6 hari</t>
  </si>
  <si>
    <t>6212300051350524</t>
  </si>
  <si>
    <t>6212300051060523</t>
  </si>
  <si>
    <t>6212300051010523</t>
  </si>
  <si>
    <t>6212300051040524</t>
  </si>
  <si>
    <t>H 094184</t>
  </si>
  <si>
    <t>6212300051MC9224</t>
  </si>
  <si>
    <t>6212300051070524</t>
  </si>
  <si>
    <t>6212300051320524</t>
  </si>
  <si>
    <t>6212300051310523</t>
  </si>
  <si>
    <t>SMKP BARAMULI</t>
  </si>
  <si>
    <t>081294504323</t>
  </si>
  <si>
    <t>20240092</t>
  </si>
  <si>
    <t>SARWANTO</t>
  </si>
  <si>
    <t>1 tahun 2 bulan 27 hari</t>
  </si>
  <si>
    <t>46 tahun 0 bulan 21 hari</t>
  </si>
  <si>
    <t>6200391325S50321</t>
  </si>
  <si>
    <t>6200391325060321</t>
  </si>
  <si>
    <t>6200391325010320</t>
  </si>
  <si>
    <t>6200391325040322</t>
  </si>
  <si>
    <t>I 125503</t>
  </si>
  <si>
    <t>6200391325MC9223</t>
  </si>
  <si>
    <t>085218005200</t>
  </si>
  <si>
    <t>20150011</t>
  </si>
  <si>
    <t>JUNAIDI</t>
  </si>
  <si>
    <t>4 tahun 10 bulan 19 hari</t>
  </si>
  <si>
    <t>56 tahun 4 bulan 16 hari</t>
  </si>
  <si>
    <t>6200145624010620</t>
  </si>
  <si>
    <t>F 156266</t>
  </si>
  <si>
    <t>6200145624MC9221</t>
  </si>
  <si>
    <t>6200145624310714</t>
  </si>
  <si>
    <t>081212591534</t>
  </si>
  <si>
    <t>20230192</t>
  </si>
  <si>
    <t>ABDUL MALIK PRADANA</t>
  </si>
  <si>
    <t>2 tahun 0 bulan 7 hari</t>
  </si>
  <si>
    <t>26 tahun 11 bulan 29 hari</t>
  </si>
  <si>
    <t>6212328209010723</t>
  </si>
  <si>
    <t>I 055435</t>
  </si>
  <si>
    <t>6212328209MC10525</t>
  </si>
  <si>
    <t>SMA DARUSSALAM</t>
  </si>
  <si>
    <t>087883567821</t>
  </si>
  <si>
    <t>20240245</t>
  </si>
  <si>
    <t>ALVICHO SANGGAH HAQIQI</t>
  </si>
  <si>
    <t>21 tahun 4 bulan 9 hari</t>
  </si>
  <si>
    <t>6212342533012423</t>
  </si>
  <si>
    <t>6212342533062424</t>
  </si>
  <si>
    <t>J 060713</t>
  </si>
  <si>
    <t>6212342533MC12124</t>
  </si>
  <si>
    <t>6212342533072424</t>
  </si>
  <si>
    <t>6212342533312423</t>
  </si>
  <si>
    <t>082313617019</t>
  </si>
  <si>
    <t>20240244</t>
  </si>
  <si>
    <t>MUH. TAKDIR</t>
  </si>
  <si>
    <t>22 tahun 7 bulan 29 hari</t>
  </si>
  <si>
    <t>6212347832010423</t>
  </si>
  <si>
    <t>6212347832060424</t>
  </si>
  <si>
    <t>J 059518</t>
  </si>
  <si>
    <t>6212347832MC10525</t>
  </si>
  <si>
    <t>6212347832070424</t>
  </si>
  <si>
    <t>6212347832320424</t>
  </si>
  <si>
    <t>6212347832310424</t>
  </si>
  <si>
    <t>087841833468</t>
  </si>
  <si>
    <t>20250071</t>
  </si>
  <si>
    <t>RUDI SYAFRA</t>
  </si>
  <si>
    <t>44 tahun 6 bulan 6 hari</t>
  </si>
  <si>
    <t>6200096227N10217</t>
  </si>
  <si>
    <t>6200096227060122</t>
  </si>
  <si>
    <t>6200096227012422</t>
  </si>
  <si>
    <t>6200096227040122</t>
  </si>
  <si>
    <t>F 295900</t>
  </si>
  <si>
    <t>6200096227MC12223</t>
  </si>
  <si>
    <t>6200096227070216</t>
  </si>
  <si>
    <t>6200096227240216</t>
  </si>
  <si>
    <t>6200096227230216</t>
  </si>
  <si>
    <t>081285535560, 081210840897, 08159177910</t>
  </si>
  <si>
    <t>20140773</t>
  </si>
  <si>
    <t>KASWAN</t>
  </si>
  <si>
    <t>8 tahun 7 bulan 22 hari</t>
  </si>
  <si>
    <t>34 tahun 8 bulan 19 hari</t>
  </si>
  <si>
    <t>6201395304N20625</t>
  </si>
  <si>
    <t>6201395304060421</t>
  </si>
  <si>
    <t>6201395304010421</t>
  </si>
  <si>
    <t>6201395304040421</t>
  </si>
  <si>
    <t>G 021002</t>
  </si>
  <si>
    <t>6201395304MC6525</t>
  </si>
  <si>
    <t>6201395304070416</t>
  </si>
  <si>
    <t>6201395304240416</t>
  </si>
  <si>
    <t>POLIMARIN AMI</t>
  </si>
  <si>
    <t>085342222776</t>
  </si>
  <si>
    <t>20140482</t>
  </si>
  <si>
    <t>FENDY APRILYANTO HANDOKO</t>
  </si>
  <si>
    <t>3 tahun 3 bulan 9 hari</t>
  </si>
  <si>
    <t>33 tahun 2 bulan 22 hari</t>
  </si>
  <si>
    <t>6201461258M30516</t>
  </si>
  <si>
    <t>6201461258060521</t>
  </si>
  <si>
    <t>6201461258010521</t>
  </si>
  <si>
    <t>6201461258040521</t>
  </si>
  <si>
    <t>F 050959</t>
  </si>
  <si>
    <t>6201461258MC7224</t>
  </si>
  <si>
    <t>6201461258070516</t>
  </si>
  <si>
    <t>6201461258240516</t>
  </si>
  <si>
    <t>6201461258230518</t>
  </si>
  <si>
    <t>082232324149, 082232324149</t>
  </si>
  <si>
    <t>20180158</t>
  </si>
  <si>
    <t>RONNY HIDAYAT</t>
  </si>
  <si>
    <t>28 tahun 1 bulan 12 hari</t>
  </si>
  <si>
    <t>6211603090M35323</t>
  </si>
  <si>
    <t>6211603090060322</t>
  </si>
  <si>
    <t>6211603090012520</t>
  </si>
  <si>
    <t>6211603090040323</t>
  </si>
  <si>
    <t>J 085363</t>
  </si>
  <si>
    <t>6211603090MC7224</t>
  </si>
  <si>
    <t>6211603090072517</t>
  </si>
  <si>
    <t>6211603090320317</t>
  </si>
  <si>
    <t>6211603090310317</t>
  </si>
  <si>
    <t>6211603090240317</t>
  </si>
  <si>
    <t>082245295475, 085655277420</t>
  </si>
  <si>
    <t>20200329</t>
  </si>
  <si>
    <t>PRADIKA SYANUARA</t>
  </si>
  <si>
    <t>1 tahun 10 bulan 9 hari</t>
  </si>
  <si>
    <t>6211938658N30323</t>
  </si>
  <si>
    <t>6211938658060324</t>
  </si>
  <si>
    <t>6211938658010324</t>
  </si>
  <si>
    <t>6211938658040323</t>
  </si>
  <si>
    <t>G 011961</t>
  </si>
  <si>
    <t>6211938658MC2024</t>
  </si>
  <si>
    <t>6211938658070319</t>
  </si>
  <si>
    <t>6211938658320319</t>
  </si>
  <si>
    <t>6211938658310319</t>
  </si>
  <si>
    <t>6211938658240322</t>
  </si>
  <si>
    <t>081327880234</t>
  </si>
  <si>
    <t>20210331</t>
  </si>
  <si>
    <t>IVAN SANDI GUNAWAN</t>
  </si>
  <si>
    <t>3 tahun 9 bulan 8 hari</t>
  </si>
  <si>
    <t>0 tahun 11 bulan 27 hari</t>
  </si>
  <si>
    <t>51 tahun 1 bulan 24 hari</t>
  </si>
  <si>
    <t>6200098075T10116</t>
  </si>
  <si>
    <t>6200098075060121</t>
  </si>
  <si>
    <t>620009807501021</t>
  </si>
  <si>
    <t>6200098075040121</t>
  </si>
  <si>
    <t>F 152844</t>
  </si>
  <si>
    <t>6200098075MC9223</t>
  </si>
  <si>
    <t>6200098075070116</t>
  </si>
  <si>
    <t>6200098075240121</t>
  </si>
  <si>
    <t>081907051974</t>
  </si>
  <si>
    <t>20220003</t>
  </si>
  <si>
    <t>ROMI ADRIANTO</t>
  </si>
  <si>
    <t>3 tahun 5 bulan 25 hari</t>
  </si>
  <si>
    <t>47 tahun 0 bulan 28 hari</t>
  </si>
  <si>
    <t>6200071562T10224</t>
  </si>
  <si>
    <t>6200071562060124</t>
  </si>
  <si>
    <t>6200071562010124</t>
  </si>
  <si>
    <t>6200071562040124</t>
  </si>
  <si>
    <t>F 181663</t>
  </si>
  <si>
    <t>6200071562MC9223</t>
  </si>
  <si>
    <t>6200071562070115</t>
  </si>
  <si>
    <t>6200071562240215</t>
  </si>
  <si>
    <t>AMSS</t>
  </si>
  <si>
    <t>081269413127</t>
  </si>
  <si>
    <t>20170405</t>
  </si>
  <si>
    <t>ARIA KAHARUDIN SUTANDI</t>
  </si>
  <si>
    <t>4 tahun 3 bulan 22 hari</t>
  </si>
  <si>
    <t>31 tahun 7 bulan 11 hari</t>
  </si>
  <si>
    <t>6202005086T20119</t>
  </si>
  <si>
    <t>6202005086060124</t>
  </si>
  <si>
    <t>6202005086010121</t>
  </si>
  <si>
    <t>6202005086040121</t>
  </si>
  <si>
    <t>F 217543</t>
  </si>
  <si>
    <t>6202005086MC9223</t>
  </si>
  <si>
    <t>6202005086070221</t>
  </si>
  <si>
    <t>6202005086240221</t>
  </si>
  <si>
    <t>081314806241, 081314806241, 085321663401, 083806946388</t>
  </si>
  <si>
    <t>20190295</t>
  </si>
  <si>
    <t>ERDIYANTO</t>
  </si>
  <si>
    <t>2 tahun 9 bulan 2 hari</t>
  </si>
  <si>
    <t>28 tahun 6 bulan 22 hari</t>
  </si>
  <si>
    <t>6211745123T30321</t>
  </si>
  <si>
    <t>6211745123060323</t>
  </si>
  <si>
    <t>6211745123012522</t>
  </si>
  <si>
    <t>6211745123042520</t>
  </si>
  <si>
    <t>F 177128</t>
  </si>
  <si>
    <t>6211745123MC7223</t>
  </si>
  <si>
    <t>6211745123072517</t>
  </si>
  <si>
    <t>6211745123320318</t>
  </si>
  <si>
    <t>6211745123310318</t>
  </si>
  <si>
    <t>6211745123240323</t>
  </si>
  <si>
    <t>081391343359</t>
  </si>
  <si>
    <t>20160518</t>
  </si>
  <si>
    <t>SUDIANTORO</t>
  </si>
  <si>
    <t>4 tahun 10 bulan 15 hari</t>
  </si>
  <si>
    <t>35 tahun 5 bulan 28 hari</t>
  </si>
  <si>
    <t>6201585854N50516</t>
  </si>
  <si>
    <t>6201585854060321</t>
  </si>
  <si>
    <t>6201585854010521</t>
  </si>
  <si>
    <t>6201585854040321</t>
  </si>
  <si>
    <t>H 063202</t>
  </si>
  <si>
    <t>6201585854MC6224</t>
  </si>
  <si>
    <t>6201585854070316</t>
  </si>
  <si>
    <t>6201585854320516</t>
  </si>
  <si>
    <t>6201585854310114</t>
  </si>
  <si>
    <t>082141403003</t>
  </si>
  <si>
    <t>20180468</t>
  </si>
  <si>
    <t>KAUSAR ABDITAMA</t>
  </si>
  <si>
    <t>1 tahun 7 bulan 14 hari</t>
  </si>
  <si>
    <t>30 tahun 9 bulan 3 hari</t>
  </si>
  <si>
    <t>6202102091340622</t>
  </si>
  <si>
    <t>6202102091060622</t>
  </si>
  <si>
    <t>6202102091010622</t>
  </si>
  <si>
    <t>6202102091040622</t>
  </si>
  <si>
    <t>F 295979</t>
  </si>
  <si>
    <t>6202102091MC6223</t>
  </si>
  <si>
    <t>6202102091070123</t>
  </si>
  <si>
    <t>6202102091310614</t>
  </si>
  <si>
    <t>BP2IP BAROMBONG</t>
  </si>
  <si>
    <t>081292700858</t>
  </si>
  <si>
    <t>20230254</t>
  </si>
  <si>
    <t>MAULIDIN</t>
  </si>
  <si>
    <t>0 tahun 0 bulan 18 hari</t>
  </si>
  <si>
    <t>6212346051N33825</t>
  </si>
  <si>
    <t>6212316051063823</t>
  </si>
  <si>
    <t>6212316051013823</t>
  </si>
  <si>
    <t>H 045258</t>
  </si>
  <si>
    <t>6212316051MC7225</t>
  </si>
  <si>
    <t>6212316051073823</t>
  </si>
  <si>
    <t>6212316051323823</t>
  </si>
  <si>
    <t>6212316051313823</t>
  </si>
  <si>
    <t>MALAHAYATI ACEH</t>
  </si>
  <si>
    <t>082219660946</t>
  </si>
  <si>
    <t>20210024</t>
  </si>
  <si>
    <t>YEVI HARIANTO</t>
  </si>
  <si>
    <t>4 tahun 5 bulan 4 hari</t>
  </si>
  <si>
    <t>30 tahun 0 bulan 25 hari</t>
  </si>
  <si>
    <t>620147314734051</t>
  </si>
  <si>
    <t>6201473147060521</t>
  </si>
  <si>
    <t>6201473147010521</t>
  </si>
  <si>
    <t>6201473147040521</t>
  </si>
  <si>
    <t>F 201398</t>
  </si>
  <si>
    <t>6201473147MC7224</t>
  </si>
  <si>
    <t>6201473147070515</t>
  </si>
  <si>
    <t>6201473147320516</t>
  </si>
  <si>
    <t>6201473147310515</t>
  </si>
  <si>
    <t>6201473147340519</t>
  </si>
  <si>
    <t>081336538433</t>
  </si>
  <si>
    <t>20250123</t>
  </si>
  <si>
    <t>ARIK UNTUNG SAPUTRA</t>
  </si>
  <si>
    <t>41 tahun 10 bulan 19 hari</t>
  </si>
  <si>
    <t>6212514947018125</t>
  </si>
  <si>
    <t>L 007762</t>
  </si>
  <si>
    <t>6212514947MC9625</t>
  </si>
  <si>
    <t>081230424643</t>
  </si>
  <si>
    <t>20230197</t>
  </si>
  <si>
    <t>IWAN KURNIAWAN</t>
  </si>
  <si>
    <t>2 tahun 0 bulan 3 hari</t>
  </si>
  <si>
    <t>22 tahun 1 bulan 21 hari</t>
  </si>
  <si>
    <t>6212111050</t>
  </si>
  <si>
    <t>6212111050060521</t>
  </si>
  <si>
    <t>6212111050010521</t>
  </si>
  <si>
    <t>6212111050047422</t>
  </si>
  <si>
    <t>G 123919</t>
  </si>
  <si>
    <t>6212111050MC6224</t>
  </si>
  <si>
    <t>6212111050077722</t>
  </si>
  <si>
    <t>6212111050310521</t>
  </si>
  <si>
    <t>6212111050230523</t>
  </si>
  <si>
    <t>SMK P BAHTI SAMUDERA</t>
  </si>
  <si>
    <t>082147626727</t>
  </si>
  <si>
    <t>20120121</t>
  </si>
  <si>
    <t>LASIAJI</t>
  </si>
  <si>
    <t>5 tahun 7 bulan 0 hari</t>
  </si>
  <si>
    <t>45 tahun 8 bulan 12 hari</t>
  </si>
  <si>
    <t>6201643820012423</t>
  </si>
  <si>
    <t>6201643820062423</t>
  </si>
  <si>
    <t>6201643820042423</t>
  </si>
  <si>
    <t>F 262631</t>
  </si>
  <si>
    <t>6201643820MC6224</t>
  </si>
  <si>
    <t>6201643820072418</t>
  </si>
  <si>
    <t>6201643820322423</t>
  </si>
  <si>
    <t>6201643820310518</t>
  </si>
  <si>
    <t>SMK PELAYARAN SURABA</t>
  </si>
  <si>
    <t>081217615513</t>
  </si>
  <si>
    <t>20120646</t>
  </si>
  <si>
    <t>RICO DWI PURNOMO</t>
  </si>
  <si>
    <t>36 tahun 9 bulan 5 hari</t>
  </si>
  <si>
    <t>6200359731T50516</t>
  </si>
  <si>
    <t>6200359731060520</t>
  </si>
  <si>
    <t>6200359731040520</t>
  </si>
  <si>
    <t>F 221606</t>
  </si>
  <si>
    <t>6200359731MC7224</t>
  </si>
  <si>
    <t>6200359731070521</t>
  </si>
  <si>
    <t>6200359731320516</t>
  </si>
  <si>
    <t>62003597310515</t>
  </si>
  <si>
    <t>081397930035</t>
  </si>
  <si>
    <t>20120850</t>
  </si>
  <si>
    <t>HARIYADI</t>
  </si>
  <si>
    <t>7 tahun 6 bulan 17 hari</t>
  </si>
  <si>
    <t>39 tahun 6 bulan 1 hari</t>
  </si>
  <si>
    <t>6201323160T50518</t>
  </si>
  <si>
    <t>6201323160060522</t>
  </si>
  <si>
    <t>6201323160010521</t>
  </si>
  <si>
    <t>6201323160040522</t>
  </si>
  <si>
    <t>F 200335</t>
  </si>
  <si>
    <t>6201323160MC6224</t>
  </si>
  <si>
    <t>6201323160070516</t>
  </si>
  <si>
    <t>6201323160320516</t>
  </si>
  <si>
    <t>6201323160310516</t>
  </si>
  <si>
    <t>081333922369, 081284665049, 081333922369, 081333922369</t>
  </si>
  <si>
    <t>20200004</t>
  </si>
  <si>
    <t>MOKHAMAD HENDRA ADITIYAS</t>
  </si>
  <si>
    <t>5 tahun 5 bulan 18 hari</t>
  </si>
  <si>
    <t>30 tahun 5 bulan 18 hari</t>
  </si>
  <si>
    <t>6202189427T50519</t>
  </si>
  <si>
    <t>6202189427060524</t>
  </si>
  <si>
    <t>6202189427010524</t>
  </si>
  <si>
    <t>6202189427040524</t>
  </si>
  <si>
    <t>F 234099</t>
  </si>
  <si>
    <t>6202189427MC7223</t>
  </si>
  <si>
    <t>6202189427070514</t>
  </si>
  <si>
    <t>6202189427320517</t>
  </si>
  <si>
    <t>6202189427310715</t>
  </si>
  <si>
    <t>SMK RADEN PATAH</t>
  </si>
  <si>
    <t>082333384103</t>
  </si>
  <si>
    <t>20080169</t>
  </si>
  <si>
    <t>SATORI</t>
  </si>
  <si>
    <t>17 tahun 3 bulan 3 hari</t>
  </si>
  <si>
    <t>42 tahun 9 bulan 17 hari</t>
  </si>
  <si>
    <t>6200317443420216</t>
  </si>
  <si>
    <t>6200317443060321</t>
  </si>
  <si>
    <t>6200317443010321</t>
  </si>
  <si>
    <t>6200317443040321</t>
  </si>
  <si>
    <t>F 262607</t>
  </si>
  <si>
    <t>6200317443MC7225</t>
  </si>
  <si>
    <t>6200317443070316</t>
  </si>
  <si>
    <t>6200317443320316</t>
  </si>
  <si>
    <t>6200317443310316</t>
  </si>
  <si>
    <t>081213308007, 081213308007</t>
  </si>
  <si>
    <t>20240106</t>
  </si>
  <si>
    <t>JUNIFER KEVIN L (SERD II)</t>
  </si>
  <si>
    <t>6212302639015223</t>
  </si>
  <si>
    <t>I 013024</t>
  </si>
  <si>
    <t>6212302639MC7224</t>
  </si>
  <si>
    <t>6212302639420524</t>
  </si>
  <si>
    <t>SMK N 3 TARUNA</t>
  </si>
  <si>
    <t>082266973175</t>
  </si>
  <si>
    <t>20160270</t>
  </si>
  <si>
    <t>TONI SUPRIADI</t>
  </si>
  <si>
    <t>9 tahun 1 bulan 13 hari</t>
  </si>
  <si>
    <t>35 tahun 6 bulan 3 hari</t>
  </si>
  <si>
    <t>6200357328010521</t>
  </si>
  <si>
    <t>6200357328060121</t>
  </si>
  <si>
    <t>6200357328041122</t>
  </si>
  <si>
    <t>F 288739</t>
  </si>
  <si>
    <t>6200357328MC10024</t>
  </si>
  <si>
    <t>6200357328311116</t>
  </si>
  <si>
    <t>085242372624, 081324206804</t>
  </si>
  <si>
    <t>20230203</t>
  </si>
  <si>
    <t>RIYAN NATANAEL MAILENSUN</t>
  </si>
  <si>
    <t>1 tahun 11 bulan 28 hari</t>
  </si>
  <si>
    <t>22 tahun 10 bulan 17 hari</t>
  </si>
  <si>
    <t>6212311193010123</t>
  </si>
  <si>
    <t>6212311193060123</t>
  </si>
  <si>
    <t>I 028978</t>
  </si>
  <si>
    <t>6212311193MC6224</t>
  </si>
  <si>
    <t>6212311193070123</t>
  </si>
  <si>
    <t>6212311193320123</t>
  </si>
  <si>
    <t>6212311193310123</t>
  </si>
  <si>
    <t>6212311193340525</t>
  </si>
  <si>
    <t>6212311193330223</t>
  </si>
  <si>
    <t>082291628074</t>
  </si>
  <si>
    <t>20240234</t>
  </si>
  <si>
    <t>GIOVANNI NABIL RAFIF</t>
  </si>
  <si>
    <t>0 tahun 10 bulan 18 hari</t>
  </si>
  <si>
    <t>21 tahun 11 bulan 5 hari</t>
  </si>
  <si>
    <t>6212326644010323</t>
  </si>
  <si>
    <t>6212326644060323</t>
  </si>
  <si>
    <t>J 027876</t>
  </si>
  <si>
    <t>6212326644MC7224</t>
  </si>
  <si>
    <t>6212326644070323</t>
  </si>
  <si>
    <t>6212326644320323</t>
  </si>
  <si>
    <t>6212326644310323</t>
  </si>
  <si>
    <t>081901193130</t>
  </si>
  <si>
    <t>20240401</t>
  </si>
  <si>
    <t>ADITIA SAPUTRA</t>
  </si>
  <si>
    <t>21 tahun 9 bulan 27 hari</t>
  </si>
  <si>
    <t>6212321667012523</t>
  </si>
  <si>
    <t>6212321667060324</t>
  </si>
  <si>
    <t>J 085631</t>
  </si>
  <si>
    <t>6212321667MC3124</t>
  </si>
  <si>
    <t>6212321667072523</t>
  </si>
  <si>
    <t>6212321667320324</t>
  </si>
  <si>
    <t>6212321667310324</t>
  </si>
  <si>
    <t>Polimarin Semarang</t>
  </si>
  <si>
    <t>085755282117</t>
  </si>
  <si>
    <t>20210356</t>
  </si>
  <si>
    <t>37 tahun 11 bulan 25 hari</t>
  </si>
  <si>
    <t>6200351961N10521</t>
  </si>
  <si>
    <t>6200351961060320</t>
  </si>
  <si>
    <t>6200351961010320</t>
  </si>
  <si>
    <t>6200351961040320</t>
  </si>
  <si>
    <t>G 086349</t>
  </si>
  <si>
    <t>6200351961MC3124</t>
  </si>
  <si>
    <t>6200351961240310</t>
  </si>
  <si>
    <t>081228196787</t>
  </si>
  <si>
    <t>20120527</t>
  </si>
  <si>
    <t>SATRIA RANDO ENDRAWAN</t>
  </si>
  <si>
    <t>3 tahun 9 bulan 16 hari</t>
  </si>
  <si>
    <t>32 tahun 11 bulan 28 hari</t>
  </si>
  <si>
    <t>6201461313N20521</t>
  </si>
  <si>
    <t>6201461313060322</t>
  </si>
  <si>
    <t>6201461313011121</t>
  </si>
  <si>
    <t>6201461313041121</t>
  </si>
  <si>
    <t>F 050956</t>
  </si>
  <si>
    <t>6201461313MC8923</t>
  </si>
  <si>
    <t>6201461313070317</t>
  </si>
  <si>
    <t>6201461313240317</t>
  </si>
  <si>
    <t>081232268336, 081232268336</t>
  </si>
  <si>
    <t>20150144</t>
  </si>
  <si>
    <t>ARIF CHAIRUL UMAM</t>
  </si>
  <si>
    <t>33 tahun 6 bulan 26 hari</t>
  </si>
  <si>
    <t>6201590537N20321</t>
  </si>
  <si>
    <t>6201590537060321</t>
  </si>
  <si>
    <t>6201590537010321</t>
  </si>
  <si>
    <t>6201590537040321</t>
  </si>
  <si>
    <t>F 200213</t>
  </si>
  <si>
    <t>6201590537MC7224</t>
  </si>
  <si>
    <t>6201590537070321</t>
  </si>
  <si>
    <t>6201590537320314</t>
  </si>
  <si>
    <t>6201590537310314</t>
  </si>
  <si>
    <t>6201590537240319</t>
  </si>
  <si>
    <t>082242236363</t>
  </si>
  <si>
    <t>20180347</t>
  </si>
  <si>
    <t>KRISNA AFUANSA</t>
  </si>
  <si>
    <t>4 tahun 4 bulan 13 hari</t>
  </si>
  <si>
    <t>0 tahun 8 bulan 24 hari</t>
  </si>
  <si>
    <t>27 tahun 3 bulan 0 hari</t>
  </si>
  <si>
    <t>6211754665N30320</t>
  </si>
  <si>
    <t>6211754665060323</t>
  </si>
  <si>
    <t>6211754665010321</t>
  </si>
  <si>
    <t>6211754665040321</t>
  </si>
  <si>
    <t>J 053557</t>
  </si>
  <si>
    <t>6211754665MC7224</t>
  </si>
  <si>
    <t>6211754665070318</t>
  </si>
  <si>
    <t>6211754665320318</t>
  </si>
  <si>
    <t>6211754665310317</t>
  </si>
  <si>
    <t>6211754665240320</t>
  </si>
  <si>
    <t>082242232719</t>
  </si>
  <si>
    <t>20200243</t>
  </si>
  <si>
    <t>ARFIANSYAH ARIFIN</t>
  </si>
  <si>
    <t>4 tahun 10 bulan 16 hari</t>
  </si>
  <si>
    <t>29 tahun 11 bulan 18 hari</t>
  </si>
  <si>
    <t>6201326444N30624</t>
  </si>
  <si>
    <t>6201326444060625</t>
  </si>
  <si>
    <t>6201326444010621</t>
  </si>
  <si>
    <t>6201326444040621</t>
  </si>
  <si>
    <t>F 195925</t>
  </si>
  <si>
    <t>6201326444MC7224</t>
  </si>
  <si>
    <t>6201326444070621</t>
  </si>
  <si>
    <t>6201326444310620</t>
  </si>
  <si>
    <t>6201326444240621</t>
  </si>
  <si>
    <t>085298903796</t>
  </si>
  <si>
    <t>20200154</t>
  </si>
  <si>
    <t>5 tahun 1 bulan 6 hari</t>
  </si>
  <si>
    <t>52 tahun 3 bulan 1 hari</t>
  </si>
  <si>
    <t>6200015480T10316</t>
  </si>
  <si>
    <t>6200015480060525</t>
  </si>
  <si>
    <t>6200015480010525</t>
  </si>
  <si>
    <t>6200015480040525</t>
  </si>
  <si>
    <t>H 074067</t>
  </si>
  <si>
    <t>6200015480MC9224</t>
  </si>
  <si>
    <t>6200015480070525</t>
  </si>
  <si>
    <t>6200015480240516</t>
  </si>
  <si>
    <t>081244914445</t>
  </si>
  <si>
    <t>20210001</t>
  </si>
  <si>
    <t>KATAMSO</t>
  </si>
  <si>
    <t>59 tahun 2 bulan 5 hari</t>
  </si>
  <si>
    <t>6200071454T20217</t>
  </si>
  <si>
    <t>6200071454060122</t>
  </si>
  <si>
    <t>6200071454010122</t>
  </si>
  <si>
    <t>6200071454040122</t>
  </si>
  <si>
    <t>G 079310</t>
  </si>
  <si>
    <t>6200071454MC6224</t>
  </si>
  <si>
    <t>6200071454070122</t>
  </si>
  <si>
    <t>6200071454240122</t>
  </si>
  <si>
    <t>082255870096</t>
  </si>
  <si>
    <t>20160670</t>
  </si>
  <si>
    <t>EKO WAHYUDI</t>
  </si>
  <si>
    <t>0 tahun 9 bulan 5 hari</t>
  </si>
  <si>
    <t>38 tahun 9 bulan 13 hari</t>
  </si>
  <si>
    <t>6200570913T20524</t>
  </si>
  <si>
    <t>6200570913060521</t>
  </si>
  <si>
    <t>6200570913010521</t>
  </si>
  <si>
    <t>6200570913040521</t>
  </si>
  <si>
    <t>F 201348</t>
  </si>
  <si>
    <t>6200570913MC9224</t>
  </si>
  <si>
    <t>6200570913070516</t>
  </si>
  <si>
    <t>6200570913240511</t>
  </si>
  <si>
    <t>082388761999</t>
  </si>
  <si>
    <t>20150548</t>
  </si>
  <si>
    <t>DENNY HARDIYANSYAH</t>
  </si>
  <si>
    <t>31 tahun 8 bulan 13 hari</t>
  </si>
  <si>
    <t>6211400235T30318</t>
  </si>
  <si>
    <t>6211400235060324</t>
  </si>
  <si>
    <t>6211400235012523</t>
  </si>
  <si>
    <t>6211400235040321</t>
  </si>
  <si>
    <t>F 24699</t>
  </si>
  <si>
    <t>6211400235MC9624</t>
  </si>
  <si>
    <t>6211400235072514</t>
  </si>
  <si>
    <t>6211400235310115</t>
  </si>
  <si>
    <t>6211400235240317</t>
  </si>
  <si>
    <t>081233836418</t>
  </si>
  <si>
    <t>20170004</t>
  </si>
  <si>
    <t>BAMBANG WATJONO</t>
  </si>
  <si>
    <t>8 tahun 5 bulan 27 hari</t>
  </si>
  <si>
    <t>56 tahun 3 bulan 15 hari</t>
  </si>
  <si>
    <t>6200007716M50215</t>
  </si>
  <si>
    <t>6200007716060321</t>
  </si>
  <si>
    <t>6200007716010122</t>
  </si>
  <si>
    <t>6200007716040321</t>
  </si>
  <si>
    <t>F 234710</t>
  </si>
  <si>
    <t>6200007716MC6224</t>
  </si>
  <si>
    <t>6200007716070309</t>
  </si>
  <si>
    <t>6200007716320315</t>
  </si>
  <si>
    <t>081515580745, 081227967189, 081227967189</t>
  </si>
  <si>
    <t>20130068</t>
  </si>
  <si>
    <t>CASWAN</t>
  </si>
  <si>
    <t>12 tahun 5 bulan 5 hari</t>
  </si>
  <si>
    <t>37 tahun 5 bulan 22 hari</t>
  </si>
  <si>
    <t>6201504758340217</t>
  </si>
  <si>
    <t>6201504758060122</t>
  </si>
  <si>
    <t>6201504758010522</t>
  </si>
  <si>
    <t>6201504758040122</t>
  </si>
  <si>
    <t>I 125956</t>
  </si>
  <si>
    <t>6201504758MC6223</t>
  </si>
  <si>
    <t>6201504758070112</t>
  </si>
  <si>
    <t>6201504758311117</t>
  </si>
  <si>
    <t>081384917887</t>
  </si>
  <si>
    <t>20220250</t>
  </si>
  <si>
    <t>KHARISMA SATYA ADI WIJAYA</t>
  </si>
  <si>
    <t>22 tahun 11 bulan 4 hari</t>
  </si>
  <si>
    <t>6212132712N30324</t>
  </si>
  <si>
    <t>6212132712060321</t>
  </si>
  <si>
    <t>6212132712010321</t>
  </si>
  <si>
    <t>H 020141</t>
  </si>
  <si>
    <t>6212132712MC3124</t>
  </si>
  <si>
    <t>6212132712070321</t>
  </si>
  <si>
    <t>6212132712320321</t>
  </si>
  <si>
    <t>6212132712310321</t>
  </si>
  <si>
    <t>082229071940</t>
  </si>
  <si>
    <t>20140127</t>
  </si>
  <si>
    <t>MUNAWIR GHAZALI</t>
  </si>
  <si>
    <t>35 tahun 8 bulan 23 hari</t>
  </si>
  <si>
    <t>6201328265N50517</t>
  </si>
  <si>
    <t>6201328265060521</t>
  </si>
  <si>
    <t>6201328265010521</t>
  </si>
  <si>
    <t>6201328265040520</t>
  </si>
  <si>
    <t>F 200638</t>
  </si>
  <si>
    <t>6201328265MC11025</t>
  </si>
  <si>
    <t>620132826570517</t>
  </si>
  <si>
    <t>6201328265320516</t>
  </si>
  <si>
    <t>6201328265310516</t>
  </si>
  <si>
    <t>085334030929</t>
  </si>
  <si>
    <t>20230420</t>
  </si>
  <si>
    <t>RIO PRASTIO</t>
  </si>
  <si>
    <t>0 tahun 4 bulan 20 hari</t>
  </si>
  <si>
    <t>6211856395340520</t>
  </si>
  <si>
    <t>6211856395060323</t>
  </si>
  <si>
    <t>6211856395010323</t>
  </si>
  <si>
    <t>6211856395040523</t>
  </si>
  <si>
    <t>I 020459</t>
  </si>
  <si>
    <t>6211856395MC10024</t>
  </si>
  <si>
    <t>6211856395070523</t>
  </si>
  <si>
    <t>6211856395320519</t>
  </si>
  <si>
    <t>6211856395310318</t>
  </si>
  <si>
    <t>081222104379, 082331623270</t>
  </si>
  <si>
    <t>20200051</t>
  </si>
  <si>
    <t>WANDI HARDINATA</t>
  </si>
  <si>
    <t>0 tahun 11 bulan 25 hari</t>
  </si>
  <si>
    <t>33 tahun 5 bulan 4 hari</t>
  </si>
  <si>
    <t>6200364449012521</t>
  </si>
  <si>
    <t>6200364449061120</t>
  </si>
  <si>
    <t>6200364449041120</t>
  </si>
  <si>
    <t>F 327967</t>
  </si>
  <si>
    <t>6200364449MC6223</t>
  </si>
  <si>
    <t>6200364449070313</t>
  </si>
  <si>
    <t>6200364449321115</t>
  </si>
  <si>
    <t>6200364449311115</t>
  </si>
  <si>
    <t>6200364449240521</t>
  </si>
  <si>
    <t>085243703292</t>
  </si>
  <si>
    <t>20070464</t>
  </si>
  <si>
    <t>DEDI ARIWIBOWO</t>
  </si>
  <si>
    <t>3 tahun 7 bulan 12 hari</t>
  </si>
  <si>
    <t>43 tahun 10 bulan 21 hari</t>
  </si>
  <si>
    <t>6201038519T45121</t>
  </si>
  <si>
    <t>6201038519065121</t>
  </si>
  <si>
    <t>6201038519015121</t>
  </si>
  <si>
    <t>6201038519045121</t>
  </si>
  <si>
    <t>G 094827</t>
  </si>
  <si>
    <t>6201038519MC6224</t>
  </si>
  <si>
    <t>6201038519072416</t>
  </si>
  <si>
    <t>6201038519310716</t>
  </si>
  <si>
    <t>082124669032, 081228205524</t>
  </si>
  <si>
    <t>20200485</t>
  </si>
  <si>
    <t>ANDRI PANGESTU</t>
  </si>
  <si>
    <t>27 tahun 5 bulan 2 hari</t>
  </si>
  <si>
    <t>6211442150T32424</t>
  </si>
  <si>
    <t>6211442150060321</t>
  </si>
  <si>
    <t>6211442150010324</t>
  </si>
  <si>
    <t>6211442150040323</t>
  </si>
  <si>
    <t>G 032167</t>
  </si>
  <si>
    <t>6211442150MC0124</t>
  </si>
  <si>
    <t>6211442150070317</t>
  </si>
  <si>
    <t>6211442150310317</t>
  </si>
  <si>
    <t>6211442150240319</t>
  </si>
  <si>
    <t>SPM cILACAP</t>
  </si>
  <si>
    <t>081226971398</t>
  </si>
  <si>
    <t>20120575</t>
  </si>
  <si>
    <t>EKA BUDI SETYAWAN</t>
  </si>
  <si>
    <t>10 tahun 4 bulan 6 hari</t>
  </si>
  <si>
    <t>34 tahun 11 bulan 4 hari</t>
  </si>
  <si>
    <t>6201293042420517</t>
  </si>
  <si>
    <t>6201293042060321</t>
  </si>
  <si>
    <t>6201293042010320</t>
  </si>
  <si>
    <t>6201293042040320</t>
  </si>
  <si>
    <t>F 328944</t>
  </si>
  <si>
    <t>6201293042MC9624</t>
  </si>
  <si>
    <t>6201293042070514</t>
  </si>
  <si>
    <t>6201293042320314</t>
  </si>
  <si>
    <t>6201293042310314</t>
  </si>
  <si>
    <t>6281252865251, 6281252865251, 6281252865251, 6281252865251</t>
  </si>
  <si>
    <t>20220246</t>
  </si>
  <si>
    <t>FARHAN WAHYU RIAN PRATAMA</t>
  </si>
  <si>
    <t>23 tahun 5 bulan 16 hari</t>
  </si>
  <si>
    <t>6212114139T30324</t>
  </si>
  <si>
    <t>6212114139060321</t>
  </si>
  <si>
    <t>6212114139010321</t>
  </si>
  <si>
    <t>H 020564</t>
  </si>
  <si>
    <t>6212114139NC3124</t>
  </si>
  <si>
    <t>6212114139070321</t>
  </si>
  <si>
    <t>6212114139320321</t>
  </si>
  <si>
    <t>6212114139310321</t>
  </si>
  <si>
    <t>082226644251</t>
  </si>
  <si>
    <t>20230052</t>
  </si>
  <si>
    <t>MAICHEL EVERSON K (SERD I)</t>
  </si>
  <si>
    <t>2 tahun 4 bulan 11 hari</t>
  </si>
  <si>
    <t>25 tahun 3 bulan 15 hari</t>
  </si>
  <si>
    <t>6211850157330124</t>
  </si>
  <si>
    <t>6211850157060124</t>
  </si>
  <si>
    <t>6211850157015223</t>
  </si>
  <si>
    <t>H 094131</t>
  </si>
  <si>
    <t>6211850157MC9224</t>
  </si>
  <si>
    <t>6211850157075218</t>
  </si>
  <si>
    <t>6211850157320124</t>
  </si>
  <si>
    <t>6211850157315218</t>
  </si>
  <si>
    <t>SMKP TOMAKO</t>
  </si>
  <si>
    <t>082271594434, 082271594434</t>
  </si>
  <si>
    <t>20180341</t>
  </si>
  <si>
    <t>SURATMAN</t>
  </si>
  <si>
    <t>2 tahun 0 bulan 11 hari</t>
  </si>
  <si>
    <t>0 tahun 9 bulan 19 hari</t>
  </si>
  <si>
    <t>44 tahun 7 bulan 12 hari</t>
  </si>
  <si>
    <t>6200540299420622</t>
  </si>
  <si>
    <t>6200540299060520</t>
  </si>
  <si>
    <t>6200540299010520</t>
  </si>
  <si>
    <t>6200540299040520</t>
  </si>
  <si>
    <t>I 042016</t>
  </si>
  <si>
    <t>6200540299MC3925</t>
  </si>
  <si>
    <t>6200540299070222</t>
  </si>
  <si>
    <t>6200540299320222</t>
  </si>
  <si>
    <t>6200540299310222</t>
  </si>
  <si>
    <t>082122227986</t>
  </si>
  <si>
    <t>20060150</t>
  </si>
  <si>
    <t>SUGENG RIANTO</t>
  </si>
  <si>
    <t>38 tahun 6 bulan 29 hari</t>
  </si>
  <si>
    <t>6200194934010521</t>
  </si>
  <si>
    <t>6200194934060521</t>
  </si>
  <si>
    <t>6200194934040521</t>
  </si>
  <si>
    <t>F 245776</t>
  </si>
  <si>
    <t>620094934C965</t>
  </si>
  <si>
    <t>6200194934310516</t>
  </si>
  <si>
    <t>SLTP</t>
  </si>
  <si>
    <t>085234303043, 085234303043, 085234303043</t>
  </si>
  <si>
    <t>20240314</t>
  </si>
  <si>
    <t>BAMBANG SUSILO</t>
  </si>
  <si>
    <t>0 tahun 8 bulan 21 hari</t>
  </si>
  <si>
    <t>20 tahun 11 bulan 7 hari</t>
  </si>
  <si>
    <t>6212341294010523</t>
  </si>
  <si>
    <t>6212341294060523</t>
  </si>
  <si>
    <t>j 010485</t>
  </si>
  <si>
    <t>6212341294MC7224</t>
  </si>
  <si>
    <t>087846386212</t>
  </si>
  <si>
    <t>20240267</t>
  </si>
  <si>
    <t>MUHAMAD HAIKAL</t>
  </si>
  <si>
    <t>21 tahun 2 bulan 11 hari</t>
  </si>
  <si>
    <t>6212347968010423</t>
  </si>
  <si>
    <t>6212347968060424</t>
  </si>
  <si>
    <t>J 006974</t>
  </si>
  <si>
    <t>6212347968MC7224</t>
  </si>
  <si>
    <t>6212347968320424</t>
  </si>
  <si>
    <t>6212347968310424</t>
  </si>
  <si>
    <t>081245240891</t>
  </si>
  <si>
    <t>20240266</t>
  </si>
  <si>
    <t>ABEL MATTHEW BAWESAN</t>
  </si>
  <si>
    <t>21 tahun 9 bulan 28 hari</t>
  </si>
  <si>
    <t>6212319569015223</t>
  </si>
  <si>
    <t>6212319569065223</t>
  </si>
  <si>
    <t>J 042657</t>
  </si>
  <si>
    <t>6212319569MC7224</t>
  </si>
  <si>
    <t>6212319569075223</t>
  </si>
  <si>
    <t>6212319569325223</t>
  </si>
  <si>
    <t>6212319569315223</t>
  </si>
  <si>
    <t>0895396533905, 082194901425</t>
  </si>
  <si>
    <t>20050003</t>
  </si>
  <si>
    <t>JONI SULLE</t>
  </si>
  <si>
    <t>9 tahun 0 bulan 15 hari</t>
  </si>
  <si>
    <t>53 tahun 4 bulan 27 hari</t>
  </si>
  <si>
    <t>6200019838N10216</t>
  </si>
  <si>
    <t>6200019838060321</t>
  </si>
  <si>
    <t>6200019838010321</t>
  </si>
  <si>
    <t>6200019838040321</t>
  </si>
  <si>
    <t>G 032213</t>
  </si>
  <si>
    <t>6200019838MC7224</t>
  </si>
  <si>
    <t>6200019838070316</t>
  </si>
  <si>
    <t>6200019838240307</t>
  </si>
  <si>
    <t>6200019838230516</t>
  </si>
  <si>
    <t>082188741432</t>
  </si>
  <si>
    <t>20170296</t>
  </si>
  <si>
    <t>ANDI SETIAWAN</t>
  </si>
  <si>
    <t>2 tahun 9 bulan 3 hari</t>
  </si>
  <si>
    <t>35 tahun 2 bulan 1 hari</t>
  </si>
  <si>
    <t>6201656739N10123</t>
  </si>
  <si>
    <t>6201656739060120</t>
  </si>
  <si>
    <t>6201656739010120</t>
  </si>
  <si>
    <t>6201656739040120</t>
  </si>
  <si>
    <t>F 281354</t>
  </si>
  <si>
    <t>6201656739MC9425</t>
  </si>
  <si>
    <t>6201656739070116</t>
  </si>
  <si>
    <t>6201656739310116</t>
  </si>
  <si>
    <t>6201656739240116</t>
  </si>
  <si>
    <t>6201656739230116</t>
  </si>
  <si>
    <t>081287095934, 081326234067, 081326234067</t>
  </si>
  <si>
    <t>20170081</t>
  </si>
  <si>
    <t>HERMAN SADIKIN HARAHAP</t>
  </si>
  <si>
    <t>2 tahun 2 bulan 17 hari</t>
  </si>
  <si>
    <t>29 tahun 5 bulan 12 hari</t>
  </si>
  <si>
    <t>6211585559N20223</t>
  </si>
  <si>
    <t>6211585559060521</t>
  </si>
  <si>
    <t>6211585559010520</t>
  </si>
  <si>
    <t>6211585559040523</t>
  </si>
  <si>
    <t>I 001372</t>
  </si>
  <si>
    <t>6211585559MC1723</t>
  </si>
  <si>
    <t>6211585559070517</t>
  </si>
  <si>
    <t>6211585559310517</t>
  </si>
  <si>
    <t>6211585559240518</t>
  </si>
  <si>
    <t>6211585559230518</t>
  </si>
  <si>
    <t>08127009521, 082375791133</t>
  </si>
  <si>
    <t>20160477</t>
  </si>
  <si>
    <t>AHMAD FAUSIH</t>
  </si>
  <si>
    <t>29 tahun 4 bulan 0 hari</t>
  </si>
  <si>
    <t>6211552967N3051</t>
  </si>
  <si>
    <t>6211552967060521</t>
  </si>
  <si>
    <t>6211552967010520</t>
  </si>
  <si>
    <t>6211552967040523</t>
  </si>
  <si>
    <t>F 327721</t>
  </si>
  <si>
    <t>6211552967MC9223</t>
  </si>
  <si>
    <t>6211552967070516</t>
  </si>
  <si>
    <t>6211552967310516</t>
  </si>
  <si>
    <t>6211552967240518</t>
  </si>
  <si>
    <t>6211552967230518</t>
  </si>
  <si>
    <t>081231927509, 083832117796</t>
  </si>
  <si>
    <t>20210278</t>
  </si>
  <si>
    <t>FAJAR ADIT HELVIYANTO</t>
  </si>
  <si>
    <t>23 tahun 8 bulan 23 hari</t>
  </si>
  <si>
    <t>6212014623N30323</t>
  </si>
  <si>
    <t>6212014623060320</t>
  </si>
  <si>
    <t>6212014623010320</t>
  </si>
  <si>
    <t>6212014623040323</t>
  </si>
  <si>
    <t>G 059569</t>
  </si>
  <si>
    <t>6212014623MC7225</t>
  </si>
  <si>
    <t>6212014623070320</t>
  </si>
  <si>
    <t>6212014623320320</t>
  </si>
  <si>
    <t>6212014623310320</t>
  </si>
  <si>
    <t>6212014623240323</t>
  </si>
  <si>
    <t>085640288950</t>
  </si>
  <si>
    <t>20140237</t>
  </si>
  <si>
    <t>KASIYONO</t>
  </si>
  <si>
    <t>6 tahun 7 bulan 5 hari</t>
  </si>
  <si>
    <t>44 tahun 10 bulan 7 hari</t>
  </si>
  <si>
    <t>6201015961T10522</t>
  </si>
  <si>
    <t>6201015961060321</t>
  </si>
  <si>
    <t>6201015961010321</t>
  </si>
  <si>
    <t>6201015961040321</t>
  </si>
  <si>
    <t>I 081615</t>
  </si>
  <si>
    <t>6201015961MC9424</t>
  </si>
  <si>
    <t>6201015961070316</t>
  </si>
  <si>
    <t>6201015961240316</t>
  </si>
  <si>
    <t>081325017522, 081325017522</t>
  </si>
  <si>
    <t>20220341</t>
  </si>
  <si>
    <t>BONAR AGUSTE ASRI PURWADININGR</t>
  </si>
  <si>
    <t>2 tahun 6 bulan 27 hari</t>
  </si>
  <si>
    <t>6200360885T10325</t>
  </si>
  <si>
    <t>6200360885060324</t>
  </si>
  <si>
    <t>6200360885010324</t>
  </si>
  <si>
    <t>6200360885040324</t>
  </si>
  <si>
    <t>H 067153</t>
  </si>
  <si>
    <t>6200360885MC9223</t>
  </si>
  <si>
    <t>6200360885070312</t>
  </si>
  <si>
    <t>6200360885240312</t>
  </si>
  <si>
    <t>085157807788, 085179882308, 085157807788, 085179882308</t>
  </si>
  <si>
    <t>20240033</t>
  </si>
  <si>
    <t>MUHAMAD RAHMAN ALFANI</t>
  </si>
  <si>
    <t>1 tahun 4 bulan 29 hari</t>
  </si>
  <si>
    <t>28 tahun 11 bulan 17 hari</t>
  </si>
  <si>
    <t>6211532191T20123</t>
  </si>
  <si>
    <t>6211532191060120</t>
  </si>
  <si>
    <t>6211532191010125</t>
  </si>
  <si>
    <t>6211532191040123</t>
  </si>
  <si>
    <t>I 055332</t>
  </si>
  <si>
    <t>6211532191MC7224</t>
  </si>
  <si>
    <t>6211532191070116</t>
  </si>
  <si>
    <t>6211532191310116</t>
  </si>
  <si>
    <t>6211532191240319</t>
  </si>
  <si>
    <t>20130930</t>
  </si>
  <si>
    <t>SUPROJO</t>
  </si>
  <si>
    <t>35 tahun 0 bulan 6 hari</t>
  </si>
  <si>
    <t>6201641303T30316</t>
  </si>
  <si>
    <t>6201641303060324</t>
  </si>
  <si>
    <t>6201641303010324</t>
  </si>
  <si>
    <t>6201641303040324</t>
  </si>
  <si>
    <t>H 020649</t>
  </si>
  <si>
    <t>6201641303MC7224</t>
  </si>
  <si>
    <t>6201641303070310</t>
  </si>
  <si>
    <t>6201641303240316</t>
  </si>
  <si>
    <t>088806551836</t>
  </si>
  <si>
    <t>20200157</t>
  </si>
  <si>
    <t>WIDIYONO</t>
  </si>
  <si>
    <t>37 tahun 0 bulan 6 hari</t>
  </si>
  <si>
    <t>6201110174340517</t>
  </si>
  <si>
    <t>6201110174060523</t>
  </si>
  <si>
    <t>6201110174010523</t>
  </si>
  <si>
    <t>6201110174040523</t>
  </si>
  <si>
    <t>I 093203</t>
  </si>
  <si>
    <t>6201110174MC7224</t>
  </si>
  <si>
    <t>6201110174071119</t>
  </si>
  <si>
    <t>6201110174321119</t>
  </si>
  <si>
    <t>6201110174311119</t>
  </si>
  <si>
    <t>SMK BANGKALAN</t>
  </si>
  <si>
    <t>widiyono.gokill, 085351429770, 083114639476</t>
  </si>
  <si>
    <t>20220127</t>
  </si>
  <si>
    <t>DITYA KURNIA WARDANI</t>
  </si>
  <si>
    <t>3 tahun 0 bulan 29 hari</t>
  </si>
  <si>
    <t>25 tahun 5 bulan 27 hari</t>
  </si>
  <si>
    <t>6211830489N40221</t>
  </si>
  <si>
    <t>6211830489062423</t>
  </si>
  <si>
    <t>6211830489012423</t>
  </si>
  <si>
    <t>6211830489040120</t>
  </si>
  <si>
    <t>F 181767</t>
  </si>
  <si>
    <t>6211830489MC10525</t>
  </si>
  <si>
    <t>6211830489070218</t>
  </si>
  <si>
    <t>6211830489314118</t>
  </si>
  <si>
    <t>6211830489240221</t>
  </si>
  <si>
    <t>SPM SURAKARTA</t>
  </si>
  <si>
    <t>081278780148</t>
  </si>
  <si>
    <t>20150345</t>
  </si>
  <si>
    <t>ISWAN BAMBANG HARDIANTO</t>
  </si>
  <si>
    <t>8 tahun 3 bulan 16 hari</t>
  </si>
  <si>
    <t>0 tahun 7 bulan 21 hari</t>
  </si>
  <si>
    <t>6200564598340517</t>
  </si>
  <si>
    <t>6200564598060523</t>
  </si>
  <si>
    <t>6200564598010524</t>
  </si>
  <si>
    <t>6200564598040523</t>
  </si>
  <si>
    <t>I 066715</t>
  </si>
  <si>
    <t>6200564598MC7924</t>
  </si>
  <si>
    <t>6200564598070517</t>
  </si>
  <si>
    <t>6200564598320517</t>
  </si>
  <si>
    <t>6200564598310517</t>
  </si>
  <si>
    <t>085257946894</t>
  </si>
  <si>
    <t>20150230</t>
  </si>
  <si>
    <t>TRI SUSILO</t>
  </si>
  <si>
    <t>32 tahun 1 bulan 18 hari</t>
  </si>
  <si>
    <t>621144306733051</t>
  </si>
  <si>
    <t>6211443067060524</t>
  </si>
  <si>
    <t>6211443067010524</t>
  </si>
  <si>
    <t>6211443067040520</t>
  </si>
  <si>
    <t>F 201341</t>
  </si>
  <si>
    <t>6211443067MC10525</t>
  </si>
  <si>
    <t>6211443067070523</t>
  </si>
  <si>
    <t>6211443067320523</t>
  </si>
  <si>
    <t>6211443067310519</t>
  </si>
  <si>
    <t>6211443067330519</t>
  </si>
  <si>
    <t>082337007950, 082337007950</t>
  </si>
  <si>
    <t>20110130</t>
  </si>
  <si>
    <t>YUSUF EFENDI</t>
  </si>
  <si>
    <t>9 tahun 5 bulan 12 hari</t>
  </si>
  <si>
    <t>0 tahun 8 bulan 23 hari</t>
  </si>
  <si>
    <t>39 tahun 11 bulan 1 hari</t>
  </si>
  <si>
    <t>6201471056E1021</t>
  </si>
  <si>
    <t>6201471056060521</t>
  </si>
  <si>
    <t>6201471056010521</t>
  </si>
  <si>
    <t>6201471056040521</t>
  </si>
  <si>
    <t>I 044580</t>
  </si>
  <si>
    <t>6201471056MC7224</t>
  </si>
  <si>
    <t>6201471056070515</t>
  </si>
  <si>
    <t>6201471056320516</t>
  </si>
  <si>
    <t>6201471056310515</t>
  </si>
  <si>
    <t>082257073005</t>
  </si>
  <si>
    <t>20040695</t>
  </si>
  <si>
    <t>MULYOTO</t>
  </si>
  <si>
    <t>28 tahun 9 bulan 22 hari</t>
  </si>
  <si>
    <t>54 tahun 6 bulan 0 hari</t>
  </si>
  <si>
    <t>6200139654420517</t>
  </si>
  <si>
    <t>6200139654060521</t>
  </si>
  <si>
    <t>6200139654010522</t>
  </si>
  <si>
    <t>6200139654040521</t>
  </si>
  <si>
    <t>I 081512</t>
  </si>
  <si>
    <t>6200139654MC7224</t>
  </si>
  <si>
    <t>6200139654070522</t>
  </si>
  <si>
    <t>6200139654320517</t>
  </si>
  <si>
    <t>6200139654310517</t>
  </si>
  <si>
    <t>20220326</t>
  </si>
  <si>
    <t>FIKRI SAUFIN MUBAROK</t>
  </si>
  <si>
    <t>23 tahun 6 bulan 0 hari</t>
  </si>
  <si>
    <t>6212114138T30324</t>
  </si>
  <si>
    <t>6212114138060321</t>
  </si>
  <si>
    <t>6212114138010321</t>
  </si>
  <si>
    <t>H 020573</t>
  </si>
  <si>
    <t>6212114138MC3124</t>
  </si>
  <si>
    <t>6212114138070321</t>
  </si>
  <si>
    <t>6212114138320321</t>
  </si>
  <si>
    <t>6212114138310321</t>
  </si>
  <si>
    <t>085225176476</t>
  </si>
  <si>
    <t>20140329</t>
  </si>
  <si>
    <t>MUHAMMAD SAIFUL ANWAR</t>
  </si>
  <si>
    <t>31 tahun 1 bulan 21 hari</t>
  </si>
  <si>
    <t>6201695721T50517</t>
  </si>
  <si>
    <t>6201695721060321</t>
  </si>
  <si>
    <t>6201695721010321</t>
  </si>
  <si>
    <t>6201695721040321</t>
  </si>
  <si>
    <t>F 268598</t>
  </si>
  <si>
    <t>6201695721MC3124</t>
  </si>
  <si>
    <t>6201695721070317</t>
  </si>
  <si>
    <t>6201695721320516</t>
  </si>
  <si>
    <t>6201695721310516</t>
  </si>
  <si>
    <t>6201695721240324</t>
  </si>
  <si>
    <t>081336703567</t>
  </si>
  <si>
    <t>20210311</t>
  </si>
  <si>
    <t>PRAMUDYA HADI KUSUMA</t>
  </si>
  <si>
    <t>0 tahun 10 bulan 23 hari</t>
  </si>
  <si>
    <t>24 tahun 5 bulan 17 hari</t>
  </si>
  <si>
    <t>6212014130T30324</t>
  </si>
  <si>
    <t>6212014130060320</t>
  </si>
  <si>
    <t>6212014130010325</t>
  </si>
  <si>
    <t>6212014130040324</t>
  </si>
  <si>
    <t>G 059923</t>
  </si>
  <si>
    <t>6212014130MC10525</t>
  </si>
  <si>
    <t>6212014130070320</t>
  </si>
  <si>
    <t>6212014130320320</t>
  </si>
  <si>
    <t>6212014130310320</t>
  </si>
  <si>
    <t>6212014130240323</t>
  </si>
  <si>
    <t>087834662416</t>
  </si>
  <si>
    <t>20230419</t>
  </si>
  <si>
    <t>HARYANTO</t>
  </si>
  <si>
    <t>1 tahun 6 bulan 21 hari</t>
  </si>
  <si>
    <t>45 tahun 8 bulan 10 hari</t>
  </si>
  <si>
    <t>6212348511010523</t>
  </si>
  <si>
    <t>I 083294</t>
  </si>
  <si>
    <t>6212348511MC9223</t>
  </si>
  <si>
    <t>JNSUT</t>
  </si>
  <si>
    <t>082220284872, 085742842776</t>
  </si>
  <si>
    <t>20130728</t>
  </si>
  <si>
    <t>IRWAN BUDIANTO</t>
  </si>
  <si>
    <t>11 tahun 8 bulan 22 hari</t>
  </si>
  <si>
    <t>51 tahun 1 bulan 0 hari</t>
  </si>
  <si>
    <t>6200191959010523</t>
  </si>
  <si>
    <t>6200191959060520</t>
  </si>
  <si>
    <t>6200191959040720</t>
  </si>
  <si>
    <t>F 234361</t>
  </si>
  <si>
    <t>6200191959MC7224</t>
  </si>
  <si>
    <t>081276280284</t>
  </si>
  <si>
    <t>20240107</t>
  </si>
  <si>
    <t>JENDRY FERDINAND G (SERD II)</t>
  </si>
  <si>
    <t>KM. SUMATERA LEADER</t>
  </si>
  <si>
    <t>0 tahun 10 bulan 25 hari</t>
  </si>
  <si>
    <t>24 tahun 5 bulan 19 hari</t>
  </si>
  <si>
    <t>6212418533010524</t>
  </si>
  <si>
    <t>J 030338</t>
  </si>
  <si>
    <t>6212418533MC7224</t>
  </si>
  <si>
    <t>SMK N TAHUNA 3</t>
  </si>
  <si>
    <t>081241954517</t>
  </si>
  <si>
    <t>20230183</t>
  </si>
  <si>
    <t>OBBY WAQOS</t>
  </si>
  <si>
    <t>6212317310010723</t>
  </si>
  <si>
    <t>I 048470</t>
  </si>
  <si>
    <t>6212317310MC7224</t>
  </si>
  <si>
    <t>087774537332, 087851587235</t>
  </si>
  <si>
    <t>20240215</t>
  </si>
  <si>
    <t>NAUFAL HANIF NASRULLAH</t>
  </si>
  <si>
    <t>23 tahun 8 bulan 18 hari</t>
  </si>
  <si>
    <t>6212321255010523</t>
  </si>
  <si>
    <t>6212321255060523</t>
  </si>
  <si>
    <t>J 009525</t>
  </si>
  <si>
    <t>6212321255MC8924</t>
  </si>
  <si>
    <t>6212321255070523</t>
  </si>
  <si>
    <t>6212321255320523</t>
  </si>
  <si>
    <t>6212321255310523</t>
  </si>
  <si>
    <t>083854322336</t>
  </si>
  <si>
    <t>20240405</t>
  </si>
  <si>
    <t>ANDREAN FERNANDIKA MADE PUTRA</t>
  </si>
  <si>
    <t>0 tahun 6 bulan 3 hari</t>
  </si>
  <si>
    <t>22 tahun 6 bulan 2 hari</t>
  </si>
  <si>
    <t>6212250942010322</t>
  </si>
  <si>
    <t>6212250942060322</t>
  </si>
  <si>
    <t>I 008447</t>
  </si>
  <si>
    <t>6212250942MC7124</t>
  </si>
  <si>
    <t>6212250942070322</t>
  </si>
  <si>
    <t>6212250942320322</t>
  </si>
  <si>
    <t>6212250942310322</t>
  </si>
  <si>
    <t>Polimarin</t>
  </si>
  <si>
    <t>08816421871</t>
  </si>
  <si>
    <t>20170520</t>
  </si>
  <si>
    <t>HANDOKO EKA SETIAWAN</t>
  </si>
  <si>
    <t>7 tahun 8 bulan 3 hari</t>
  </si>
  <si>
    <t>52 tahun 1 bulan 12 hari</t>
  </si>
  <si>
    <t>6200014827N10215</t>
  </si>
  <si>
    <t>6200014827060324</t>
  </si>
  <si>
    <t>6200014827010324</t>
  </si>
  <si>
    <t>6200014827040324</t>
  </si>
  <si>
    <t>I 088380</t>
  </si>
  <si>
    <t>6200014827MC6224</t>
  </si>
  <si>
    <t>6200014827070315</t>
  </si>
  <si>
    <t>6200014827240315</t>
  </si>
  <si>
    <t>6200014827230215</t>
  </si>
  <si>
    <t>081218335606, 081218335606</t>
  </si>
  <si>
    <t>20170002</t>
  </si>
  <si>
    <t>ILHAM BAGUS TRISTANTO</t>
  </si>
  <si>
    <t>3 tahun 3 bulan 17 hari</t>
  </si>
  <si>
    <t>30 tahun 6 bulan 10 hari</t>
  </si>
  <si>
    <t>6211409182N20523</t>
  </si>
  <si>
    <t>6211409182060520</t>
  </si>
  <si>
    <t>6211409182010524</t>
  </si>
  <si>
    <t>6211409182040521</t>
  </si>
  <si>
    <t>F 269228</t>
  </si>
  <si>
    <t>6211409182MC9224</t>
  </si>
  <si>
    <t>6211409182070514</t>
  </si>
  <si>
    <t>6211409182310516</t>
  </si>
  <si>
    <t>6211409182240516</t>
  </si>
  <si>
    <t>085259442211, 085259442211, 081332466120, 081332466120</t>
  </si>
  <si>
    <t>20130161</t>
  </si>
  <si>
    <t>SEPTIAN SUKMA NUGROHO</t>
  </si>
  <si>
    <t>0 tahun 5 bulan 0 hari</t>
  </si>
  <si>
    <t>39 tahun 9 bulan 1 hari</t>
  </si>
  <si>
    <t>6200418667N20315</t>
  </si>
  <si>
    <t>6200418667062421</t>
  </si>
  <si>
    <t>6200418667010324</t>
  </si>
  <si>
    <t>6200418667040324</t>
  </si>
  <si>
    <t>F 288268</t>
  </si>
  <si>
    <t>6200418667MC7225</t>
  </si>
  <si>
    <t>6200418667070716</t>
  </si>
  <si>
    <t>6200418667240716</t>
  </si>
  <si>
    <t>6200418667230315</t>
  </si>
  <si>
    <t>0343743066, 082110631905, 08563545113</t>
  </si>
  <si>
    <t>20220197</t>
  </si>
  <si>
    <t>FAUZAN PRIMA KUNCORO</t>
  </si>
  <si>
    <t>2 tahun 10 bulan 1 hari</t>
  </si>
  <si>
    <t>0 tahun 6 bulan 26 hari</t>
  </si>
  <si>
    <t>26 tahun 8 bulan 6 hari</t>
  </si>
  <si>
    <t>6211854020N30321</t>
  </si>
  <si>
    <t>6211854020060323</t>
  </si>
  <si>
    <t>6211854020010323</t>
  </si>
  <si>
    <t>6211854020040322</t>
  </si>
  <si>
    <t>F 241959</t>
  </si>
  <si>
    <t>6211854020MC6223</t>
  </si>
  <si>
    <t>6211854020070318</t>
  </si>
  <si>
    <t>6211854020240321</t>
  </si>
  <si>
    <t>082232325051, 085157732813</t>
  </si>
  <si>
    <t>20200307</t>
  </si>
  <si>
    <t>ANTON PRIYANTO</t>
  </si>
  <si>
    <t>1 tahun 5 bulan 0 hari</t>
  </si>
  <si>
    <t>6211938611N30323</t>
  </si>
  <si>
    <t>6211938611060323</t>
  </si>
  <si>
    <t>6211938611010232</t>
  </si>
  <si>
    <t>6211938611040323</t>
  </si>
  <si>
    <t>J 009123</t>
  </si>
  <si>
    <t>6211938611MC9224</t>
  </si>
  <si>
    <t>6211938611070319</t>
  </si>
  <si>
    <t>6211938611240322</t>
  </si>
  <si>
    <t>6211938611230322</t>
  </si>
  <si>
    <t>08972886346</t>
  </si>
  <si>
    <t>20170165</t>
  </si>
  <si>
    <t>MAHA RAGA S SIBURIAN</t>
  </si>
  <si>
    <t>2 tahun 4 bulan 23 hari</t>
  </si>
  <si>
    <t>49 tahun 2 bulan 14 hari</t>
  </si>
  <si>
    <t>6200071229T10223</t>
  </si>
  <si>
    <t>6200071229060120</t>
  </si>
  <si>
    <t>6200071229010120</t>
  </si>
  <si>
    <t>6200071229040120</t>
  </si>
  <si>
    <t>F 271566</t>
  </si>
  <si>
    <t>6200071229MC9224</t>
  </si>
  <si>
    <t>6200071229070120</t>
  </si>
  <si>
    <t>6200071229240222</t>
  </si>
  <si>
    <t>ami jakarta</t>
  </si>
  <si>
    <t>08128486698, 081399133578</t>
  </si>
  <si>
    <t>20210148</t>
  </si>
  <si>
    <t>ENVI HENDRI</t>
  </si>
  <si>
    <t>4 tahun 2 bulan 3 hari</t>
  </si>
  <si>
    <t>48 tahun 0 bulan 19 hari</t>
  </si>
  <si>
    <t>6200519274T10320</t>
  </si>
  <si>
    <t>6200519274060321</t>
  </si>
  <si>
    <t>6200519274010321</t>
  </si>
  <si>
    <t>6200519274040321</t>
  </si>
  <si>
    <t>G 059073</t>
  </si>
  <si>
    <t>6200519274MC6224</t>
  </si>
  <si>
    <t>6200519274070321</t>
  </si>
  <si>
    <t>6200519274240321</t>
  </si>
  <si>
    <t>085215152830, 085218183314</t>
  </si>
  <si>
    <t>20121095</t>
  </si>
  <si>
    <t>RIVO MARZYANO</t>
  </si>
  <si>
    <t>4 tahun 0 bulan 19 hari</t>
  </si>
  <si>
    <t>32 tahun 8 bulan 7 hari</t>
  </si>
  <si>
    <t>6201657821T20320</t>
  </si>
  <si>
    <t>6201657821060324</t>
  </si>
  <si>
    <t>6201657821010324</t>
  </si>
  <si>
    <t>6201657821040324</t>
  </si>
  <si>
    <t>F 221592</t>
  </si>
  <si>
    <t>6201657821MC9224</t>
  </si>
  <si>
    <t>6201657821070315</t>
  </si>
  <si>
    <t>6201657821310315</t>
  </si>
  <si>
    <t>6201657821240315</t>
  </si>
  <si>
    <t>082143718701, 085227710012</t>
  </si>
  <si>
    <t>20200397</t>
  </si>
  <si>
    <t>RAFLY NOVELARDY</t>
  </si>
  <si>
    <t>1 tahun 10 bulan 0 hari</t>
  </si>
  <si>
    <t>24 tahun 7 bulan 16 hari</t>
  </si>
  <si>
    <t>6211937531T30323</t>
  </si>
  <si>
    <t>6211937531060324</t>
  </si>
  <si>
    <t>6211937531010324</t>
  </si>
  <si>
    <t>6211937531040323</t>
  </si>
  <si>
    <t>G 011854</t>
  </si>
  <si>
    <t>6211937531MC7224</t>
  </si>
  <si>
    <t>6211937531070319</t>
  </si>
  <si>
    <t>6211937531320319</t>
  </si>
  <si>
    <t>6211937531310319</t>
  </si>
  <si>
    <t>6211937531240322</t>
  </si>
  <si>
    <t>081996601634</t>
  </si>
  <si>
    <t>20100666</t>
  </si>
  <si>
    <t>SUGENG RIADI</t>
  </si>
  <si>
    <t>2 tahun 3 bulan 3 hari</t>
  </si>
  <si>
    <t>45 tahun 0 bulan 24 hari</t>
  </si>
  <si>
    <t>6200473044340516</t>
  </si>
  <si>
    <t>6200473044060521</t>
  </si>
  <si>
    <t>6200473044010521</t>
  </si>
  <si>
    <t>6200473044040521</t>
  </si>
  <si>
    <t>J 084718</t>
  </si>
  <si>
    <t>6200473044MC9224</t>
  </si>
  <si>
    <t>6200473040070323</t>
  </si>
  <si>
    <t>6200473044320516</t>
  </si>
  <si>
    <t>6200473044310516</t>
  </si>
  <si>
    <t>081335966708</t>
  </si>
  <si>
    <t>20120042</t>
  </si>
  <si>
    <t>ALFIAN WIDYA KUSUMA</t>
  </si>
  <si>
    <t>KM. MULIANIM</t>
  </si>
  <si>
    <t>7 tahun 8 bulan 2 hari</t>
  </si>
  <si>
    <t>38 tahun 1 bulan 24 hari</t>
  </si>
  <si>
    <t>6201553850340222</t>
  </si>
  <si>
    <t>6201553850060522</t>
  </si>
  <si>
    <t>6201553850010522</t>
  </si>
  <si>
    <t>6201553850040522</t>
  </si>
  <si>
    <t>J 067851</t>
  </si>
  <si>
    <t>6201553850MC7224</t>
  </si>
  <si>
    <t>6201553850070517</t>
  </si>
  <si>
    <t>6201553850320517</t>
  </si>
  <si>
    <t>6201553850310517</t>
  </si>
  <si>
    <t>6281321212346, alfianwidya.k13, 6281321212346, 6281321212346</t>
  </si>
  <si>
    <t>20170246</t>
  </si>
  <si>
    <t>ALI MASHUDI</t>
  </si>
  <si>
    <t>2 tahun 8 bulan 20 hari</t>
  </si>
  <si>
    <t>0 tahun 7 bulan 17 hari</t>
  </si>
  <si>
    <t>6201485404340122</t>
  </si>
  <si>
    <t>6201485404060722</t>
  </si>
  <si>
    <t>6201485404010722</t>
  </si>
  <si>
    <t>6201485404040722</t>
  </si>
  <si>
    <t>L 027248</t>
  </si>
  <si>
    <t>6201485404MC9624</t>
  </si>
  <si>
    <t>6201485404070717</t>
  </si>
  <si>
    <t>6201485404310717</t>
  </si>
  <si>
    <t>MTSN BANGKALAN</t>
  </si>
  <si>
    <t>083852621431, 081233356364, 081233356364</t>
  </si>
  <si>
    <t>20170605</t>
  </si>
  <si>
    <t>JAMAL ROSI</t>
  </si>
  <si>
    <t>5 tahun 11 bulan 12 hari</t>
  </si>
  <si>
    <t>40 tahun 10 bulan 18 hari</t>
  </si>
  <si>
    <t>6200428331340223</t>
  </si>
  <si>
    <t>6200428331010522</t>
  </si>
  <si>
    <t>6200428331040522</t>
  </si>
  <si>
    <t>F 196833</t>
  </si>
  <si>
    <t>6200428331MC7225</t>
  </si>
  <si>
    <t>6200428331070515</t>
  </si>
  <si>
    <t>6200428331320515</t>
  </si>
  <si>
    <t>62004283310515</t>
  </si>
  <si>
    <t>087878977775, 087849531660, 087878977775, 081232687727</t>
  </si>
  <si>
    <t>20220036</t>
  </si>
  <si>
    <t>YOSUA LONDOHIANG (SPAN)</t>
  </si>
  <si>
    <t>3 tahun 3 bulan 21 hari</t>
  </si>
  <si>
    <t>0 tahun 5 bulan 25 hari</t>
  </si>
  <si>
    <t>27 tahun 4 bulan 27 hari</t>
  </si>
  <si>
    <t>6212207002330523</t>
  </si>
  <si>
    <t>6212207002060523</t>
  </si>
  <si>
    <t>6212207002010522</t>
  </si>
  <si>
    <t>6212207002040523</t>
  </si>
  <si>
    <t>H 003730</t>
  </si>
  <si>
    <t>6212207002MC7223</t>
  </si>
  <si>
    <t>6212207002070523</t>
  </si>
  <si>
    <t>6212207002320523</t>
  </si>
  <si>
    <t>6212207002310523</t>
  </si>
  <si>
    <t>SMK BARAMULI</t>
  </si>
  <si>
    <t>082143635543</t>
  </si>
  <si>
    <t>20210376</t>
  </si>
  <si>
    <t>BUDI HARYANTO</t>
  </si>
  <si>
    <t>44 tahun 9 bulan 18 hari</t>
  </si>
  <si>
    <t>6200131864010321</t>
  </si>
  <si>
    <t>6200131864060321</t>
  </si>
  <si>
    <t>6200131864040321</t>
  </si>
  <si>
    <t>I 034776</t>
  </si>
  <si>
    <t>6200131864MC9224</t>
  </si>
  <si>
    <t>6200131864070316</t>
  </si>
  <si>
    <t>6200131864320316</t>
  </si>
  <si>
    <t>6200131864310316</t>
  </si>
  <si>
    <t>082242319868</t>
  </si>
  <si>
    <t>20040178</t>
  </si>
  <si>
    <t>EKO YULIANTO</t>
  </si>
  <si>
    <t>12 tahun 1 bulan 28 hari</t>
  </si>
  <si>
    <t>45 tahun 4 bulan 21 hari</t>
  </si>
  <si>
    <t>6200149494420517</t>
  </si>
  <si>
    <t>6200149494060522</t>
  </si>
  <si>
    <t>6200149494010522</t>
  </si>
  <si>
    <t>6200149494040522</t>
  </si>
  <si>
    <t>F 222037</t>
  </si>
  <si>
    <t>6200149494MC9224</t>
  </si>
  <si>
    <t>6200149491070524</t>
  </si>
  <si>
    <t>6200149494320517</t>
  </si>
  <si>
    <t>6200149494310517</t>
  </si>
  <si>
    <t>081332122736, 081332122736</t>
  </si>
  <si>
    <t>20100243</t>
  </si>
  <si>
    <t>KUSMINTO</t>
  </si>
  <si>
    <t>5 tahun 5 bulan 27 hari</t>
  </si>
  <si>
    <t>43 tahun 1 bulan 9 hari</t>
  </si>
  <si>
    <t>6200565889T50516</t>
  </si>
  <si>
    <t>6200565889060521</t>
  </si>
  <si>
    <t>6200565889010520</t>
  </si>
  <si>
    <t>6200565889040521</t>
  </si>
  <si>
    <t>I 093374</t>
  </si>
  <si>
    <t>6200565889MC9224</t>
  </si>
  <si>
    <t>6200565889070514</t>
  </si>
  <si>
    <t>6200565889320515</t>
  </si>
  <si>
    <t>6200565889310515</t>
  </si>
  <si>
    <t>diklat att-v</t>
  </si>
  <si>
    <t>081359508513, 085648113409</t>
  </si>
  <si>
    <t>20200073</t>
  </si>
  <si>
    <t>NIZAR NUR MUHAMMAD PRASETYO</t>
  </si>
  <si>
    <t>5 tahun 3 bulan 25 hari</t>
  </si>
  <si>
    <t>24 tahun 11 bulan 10 hari</t>
  </si>
  <si>
    <t>621190329T55324</t>
  </si>
  <si>
    <t>6211950329060524</t>
  </si>
  <si>
    <t>6211950329010524</t>
  </si>
  <si>
    <t>6211950329045322</t>
  </si>
  <si>
    <t>F 308740</t>
  </si>
  <si>
    <t>6211950329MC7224</t>
  </si>
  <si>
    <t>6211950329070523</t>
  </si>
  <si>
    <t>6211950329320522</t>
  </si>
  <si>
    <t>6211950329310519</t>
  </si>
  <si>
    <t>6211950329420522</t>
  </si>
  <si>
    <t>6211950329350520</t>
  </si>
  <si>
    <t>SMK NEGERI</t>
  </si>
  <si>
    <t>088228175512</t>
  </si>
  <si>
    <t>20200347</t>
  </si>
  <si>
    <t>YARIN RAHMAT INSANI</t>
  </si>
  <si>
    <t>26 tahun 5 bulan 10 hari</t>
  </si>
  <si>
    <t>6211919530T35022</t>
  </si>
  <si>
    <t>6211919530060524</t>
  </si>
  <si>
    <t>6211919530010524</t>
  </si>
  <si>
    <t>6211919530040522</t>
  </si>
  <si>
    <t>F 340173</t>
  </si>
  <si>
    <t>6211919530MC3024</t>
  </si>
  <si>
    <t>6211919530070519</t>
  </si>
  <si>
    <t>6211919530240522</t>
  </si>
  <si>
    <t>085730336146</t>
  </si>
  <si>
    <t>20220242</t>
  </si>
  <si>
    <t>ALIEP PRIBADI</t>
  </si>
  <si>
    <t>2 tahun 9 bulan 8 hari</t>
  </si>
  <si>
    <t>42 tahun 3 bulan 28 hari</t>
  </si>
  <si>
    <t>6212127273010521</t>
  </si>
  <si>
    <t>6212127273060523</t>
  </si>
  <si>
    <t>6212127273040523</t>
  </si>
  <si>
    <t>G 100797</t>
  </si>
  <si>
    <t>6212127273MC9623</t>
  </si>
  <si>
    <t>SMK KAL 1</t>
  </si>
  <si>
    <t>085655907767</t>
  </si>
  <si>
    <t>20200434</t>
  </si>
  <si>
    <t>BUDIYO SULOMO</t>
  </si>
  <si>
    <t>54 tahun 2 bulan 25 hari</t>
  </si>
  <si>
    <t>6200101290010323</t>
  </si>
  <si>
    <t>6200101290060320</t>
  </si>
  <si>
    <t>6200101290040320</t>
  </si>
  <si>
    <t>F 203678</t>
  </si>
  <si>
    <t>6200101290MC8324</t>
  </si>
  <si>
    <t>6200101290070316</t>
  </si>
  <si>
    <t>6200101290320315</t>
  </si>
  <si>
    <t>6200101290310315</t>
  </si>
  <si>
    <t>081393285519</t>
  </si>
  <si>
    <t>20250080</t>
  </si>
  <si>
    <t>THOMAS JHON HARTMAN SIHOMBING</t>
  </si>
  <si>
    <t>21 tahun 1 bulan 15 hari</t>
  </si>
  <si>
    <t>6212428413013824</t>
  </si>
  <si>
    <t>6212428413063824</t>
  </si>
  <si>
    <t>J 001623</t>
  </si>
  <si>
    <t>6212428413MC1824</t>
  </si>
  <si>
    <t>6212428413073824</t>
  </si>
  <si>
    <t>6212428413323824</t>
  </si>
  <si>
    <t>6212428413313824</t>
  </si>
  <si>
    <t>6212428413330125</t>
  </si>
  <si>
    <t>SMA Singosari</t>
  </si>
  <si>
    <t>085373346355, 082294272673, 083835967287</t>
  </si>
  <si>
    <t>20240283</t>
  </si>
  <si>
    <t>FIKRI ALDIYANSYAH</t>
  </si>
  <si>
    <t>25 tahun 0 bulan 26 hari</t>
  </si>
  <si>
    <t>6212330182010523</t>
  </si>
  <si>
    <t>6212330182060523</t>
  </si>
  <si>
    <t>J 029693</t>
  </si>
  <si>
    <t>6212330182MC6424</t>
  </si>
  <si>
    <t>6212330182070524</t>
  </si>
  <si>
    <t>6212330182310523</t>
  </si>
  <si>
    <t>UHT Sby</t>
  </si>
  <si>
    <t>083138144532</t>
  </si>
  <si>
    <t>20160725</t>
  </si>
  <si>
    <t>CUCU ISMANTO</t>
  </si>
  <si>
    <t>8 tahun 6 bulan 5 hari</t>
  </si>
  <si>
    <t>45 tahun 1 bulan 18 hari</t>
  </si>
  <si>
    <t>6200402428N10522</t>
  </si>
  <si>
    <t>6200402428060321</t>
  </si>
  <si>
    <t>6200402428010720</t>
  </si>
  <si>
    <t>6200402428040321</t>
  </si>
  <si>
    <t>I 011687</t>
  </si>
  <si>
    <t>6200402428MC7224</t>
  </si>
  <si>
    <t>6200402428070315</t>
  </si>
  <si>
    <t>6200402428240315</t>
  </si>
  <si>
    <t>081335252816, 081335252816, 081331481000, 081331481000</t>
  </si>
  <si>
    <t>20040055</t>
  </si>
  <si>
    <t>FAJAR PUGUH PRASETYO</t>
  </si>
  <si>
    <t>45 tahun 8 bulan 26 hari</t>
  </si>
  <si>
    <t>6200089815N10316</t>
  </si>
  <si>
    <t>6200089815060324</t>
  </si>
  <si>
    <t>6200089815010324</t>
  </si>
  <si>
    <t>6200089815040324</t>
  </si>
  <si>
    <t>F 200212</t>
  </si>
  <si>
    <t>6200089815MC7223</t>
  </si>
  <si>
    <t>6200089815070315</t>
  </si>
  <si>
    <t>6200089815310515</t>
  </si>
  <si>
    <t>6200089815240315</t>
  </si>
  <si>
    <t>AMNI SEMAERANG</t>
  </si>
  <si>
    <t>0351368480, 081331358965, 081331358965</t>
  </si>
  <si>
    <t>20150068</t>
  </si>
  <si>
    <t>WINDRIARKO YUDISTIRO</t>
  </si>
  <si>
    <t>35 tahun 1 bulan 8 hari</t>
  </si>
  <si>
    <t>6201321872N10524</t>
  </si>
  <si>
    <t>6201321872060524</t>
  </si>
  <si>
    <t>6201321872012522</t>
  </si>
  <si>
    <t>6201321872042522</t>
  </si>
  <si>
    <t>F 269301</t>
  </si>
  <si>
    <t>6201321872MC9225</t>
  </si>
  <si>
    <t>6201321872072516</t>
  </si>
  <si>
    <t>6201321872240314</t>
  </si>
  <si>
    <t>6201321872234019</t>
  </si>
  <si>
    <t>081230123390, 081230123391</t>
  </si>
  <si>
    <t>20120692</t>
  </si>
  <si>
    <t>AHMAD ENGGAL SASMITA AJI</t>
  </si>
  <si>
    <t>1 tahun 11 bulan 22 hari</t>
  </si>
  <si>
    <t>6201493536M30216</t>
  </si>
  <si>
    <t>6201493536060321</t>
  </si>
  <si>
    <t>6201493536012521</t>
  </si>
  <si>
    <t>6201493536042521</t>
  </si>
  <si>
    <t>F 221204</t>
  </si>
  <si>
    <t>6201493536MC9623</t>
  </si>
  <si>
    <t>6201493536072517</t>
  </si>
  <si>
    <t>6201493536240314</t>
  </si>
  <si>
    <t>082335869765, 082335869765</t>
  </si>
  <si>
    <t>20160031</t>
  </si>
  <si>
    <t>ROBI INDRANI</t>
  </si>
  <si>
    <t>1 tahun 4 bulan 12 hari</t>
  </si>
  <si>
    <t>34 tahun 10 bulan 5 hari</t>
  </si>
  <si>
    <t>6201337614N30316</t>
  </si>
  <si>
    <t>6201337614060521</t>
  </si>
  <si>
    <t>6201337614010522</t>
  </si>
  <si>
    <t>6201337614040522</t>
  </si>
  <si>
    <t>F 228249</t>
  </si>
  <si>
    <t>6201337614MC10525</t>
  </si>
  <si>
    <t>6201337614070516</t>
  </si>
  <si>
    <t>6201337614310515</t>
  </si>
  <si>
    <t>6201337614240515</t>
  </si>
  <si>
    <t>6201337614230515</t>
  </si>
  <si>
    <t>U H T</t>
  </si>
  <si>
    <t>082230108582</t>
  </si>
  <si>
    <t>20200046</t>
  </si>
  <si>
    <t>SEBASTIAN KALEMBANG</t>
  </si>
  <si>
    <t>0 tahun 9 bulan 10 hari</t>
  </si>
  <si>
    <t>25 tahun 10 bulan 19 hari</t>
  </si>
  <si>
    <t>6211842659N30322</t>
  </si>
  <si>
    <t>6211842659060324</t>
  </si>
  <si>
    <t>6211842659010323</t>
  </si>
  <si>
    <t>6211842659040321</t>
  </si>
  <si>
    <t>F 158903</t>
  </si>
  <si>
    <t>6211842659MC9225</t>
  </si>
  <si>
    <t>6211842659070318</t>
  </si>
  <si>
    <t>6211842659320319</t>
  </si>
  <si>
    <t>6211842659310318</t>
  </si>
  <si>
    <t>6211842659240321</t>
  </si>
  <si>
    <t>6211842659230322</t>
  </si>
  <si>
    <t>082135463801, 085338656625</t>
  </si>
  <si>
    <t>20190020</t>
  </si>
  <si>
    <t>SUTRISNO</t>
  </si>
  <si>
    <t>6 tahun 5 bulan 11 hari</t>
  </si>
  <si>
    <t>50 tahun 3 bulan 28 hari</t>
  </si>
  <si>
    <t>6200072198T10114</t>
  </si>
  <si>
    <t>6200072198060321</t>
  </si>
  <si>
    <t>6200072198010321</t>
  </si>
  <si>
    <t>6200072198040321</t>
  </si>
  <si>
    <t>F 120763</t>
  </si>
  <si>
    <t>6200072198MC9423</t>
  </si>
  <si>
    <t>6200072198070316</t>
  </si>
  <si>
    <t>6200072198310119</t>
  </si>
  <si>
    <t>6200072198240316</t>
  </si>
  <si>
    <t>08122896046, 08122896046</t>
  </si>
  <si>
    <t>20140427</t>
  </si>
  <si>
    <t>ANGGORO FAJAR KURNIAWAN</t>
  </si>
  <si>
    <t>3 tahun 3 bulan 8 hari</t>
  </si>
  <si>
    <t>31 tahun 7 bulan 8 hari</t>
  </si>
  <si>
    <t>6211405101T10325</t>
  </si>
  <si>
    <t>6211405101060320</t>
  </si>
  <si>
    <t>6211405110100122</t>
  </si>
  <si>
    <t>6211405101040320</t>
  </si>
  <si>
    <t>G 020999</t>
  </si>
  <si>
    <t>6211405101MC3125</t>
  </si>
  <si>
    <t>6211405101070321</t>
  </si>
  <si>
    <t>6211405101320315</t>
  </si>
  <si>
    <t>6211405101310315</t>
  </si>
  <si>
    <t>6211405101240321</t>
  </si>
  <si>
    <t>081393877137, 081393877137</t>
  </si>
  <si>
    <t>20130594</t>
  </si>
  <si>
    <t>KOKO YOMI NUGROHO</t>
  </si>
  <si>
    <t>1 tahun 8 bulan 3 hari</t>
  </si>
  <si>
    <t>0 tahun 4 bulan 9 hari</t>
  </si>
  <si>
    <t>32 tahun 11 bulan 1 hari</t>
  </si>
  <si>
    <t>6202007224T20519</t>
  </si>
  <si>
    <t>6202007224060321</t>
  </si>
  <si>
    <t>6202007224010320</t>
  </si>
  <si>
    <t>6202007224040321</t>
  </si>
  <si>
    <t>G 015669</t>
  </si>
  <si>
    <t>6202007224MC6224</t>
  </si>
  <si>
    <t>6202007224070315</t>
  </si>
  <si>
    <t>6202007224320315</t>
  </si>
  <si>
    <t>6202007224310315</t>
  </si>
  <si>
    <t>6202007224240315</t>
  </si>
  <si>
    <t>085731445403, 082138619696</t>
  </si>
  <si>
    <t>20190303</t>
  </si>
  <si>
    <t>HEZKIA SONDA DUAPADANG</t>
  </si>
  <si>
    <t>26 tahun 3 bulan 19 hari</t>
  </si>
  <si>
    <t>6211571192T30520</t>
  </si>
  <si>
    <t>6211571192060524</t>
  </si>
  <si>
    <t>6211571192010520</t>
  </si>
  <si>
    <t>6211571192040520</t>
  </si>
  <si>
    <t>F 190976</t>
  </si>
  <si>
    <t>6211571192MC8925</t>
  </si>
  <si>
    <t>6211571192070519</t>
  </si>
  <si>
    <t>6211571192310519</t>
  </si>
  <si>
    <t>6211571192240520</t>
  </si>
  <si>
    <t>081251312127</t>
  </si>
  <si>
    <t>20090480</t>
  </si>
  <si>
    <t>ALIMUDDIN</t>
  </si>
  <si>
    <t>14 tahun 1 bulan 6 hari</t>
  </si>
  <si>
    <t>42 tahun 9 bulan 6 hari</t>
  </si>
  <si>
    <t>6200258047340717</t>
  </si>
  <si>
    <t>6200258047060621</t>
  </si>
  <si>
    <t>6200258047010624</t>
  </si>
  <si>
    <t>6200258047040624</t>
  </si>
  <si>
    <t>F 245074</t>
  </si>
  <si>
    <t>6200258047MC7223</t>
  </si>
  <si>
    <t>6200258047070622</t>
  </si>
  <si>
    <t>6200258047310622</t>
  </si>
  <si>
    <t>alim.uddin2509@, alim.uddin2509@, 081280558124</t>
  </si>
  <si>
    <t>20111031</t>
  </si>
  <si>
    <t>ISMAIL</t>
  </si>
  <si>
    <t>11 tahun 10 bulan 5 hari</t>
  </si>
  <si>
    <t>43 tahun 2 bulan 26 hari</t>
  </si>
  <si>
    <t>6201501120340517</t>
  </si>
  <si>
    <t>6201501120060521</t>
  </si>
  <si>
    <t>6201501120010523</t>
  </si>
  <si>
    <t>6201501120040523</t>
  </si>
  <si>
    <t>I 018759</t>
  </si>
  <si>
    <t>6201501120MC6224</t>
  </si>
  <si>
    <t>6201501120070517</t>
  </si>
  <si>
    <t>6201501120320516</t>
  </si>
  <si>
    <t>6201501120310516</t>
  </si>
  <si>
    <t>081385148530, 081386129563</t>
  </si>
  <si>
    <t>20180151</t>
  </si>
  <si>
    <t>SUTRIYONO</t>
  </si>
  <si>
    <t>7 tahun 2 bulan 17 hari</t>
  </si>
  <si>
    <t>37 tahun 1 bulan 6 hari</t>
  </si>
  <si>
    <t>6201194515N50216</t>
  </si>
  <si>
    <t>6201194515060720</t>
  </si>
  <si>
    <t>6201194515010720</t>
  </si>
  <si>
    <t>6201194515040720</t>
  </si>
  <si>
    <t>J 067606</t>
  </si>
  <si>
    <t>6201194515MC7223</t>
  </si>
  <si>
    <t>6201194515070215</t>
  </si>
  <si>
    <t>6201194515320215</t>
  </si>
  <si>
    <t>6201194515310215</t>
  </si>
  <si>
    <t>081249682286, 081249683286, 081249683286</t>
  </si>
  <si>
    <t>20200266</t>
  </si>
  <si>
    <t>WENDY WACHIDURROHMAN</t>
  </si>
  <si>
    <t>25 tahun 10 bulan 21 hari</t>
  </si>
  <si>
    <t>6211938434N30323</t>
  </si>
  <si>
    <t>6211938434060324</t>
  </si>
  <si>
    <t>6211938434010324</t>
  </si>
  <si>
    <t>6211938434040323</t>
  </si>
  <si>
    <t>G 012224</t>
  </si>
  <si>
    <t>6211938434MC7225</t>
  </si>
  <si>
    <t>6211938434070319</t>
  </si>
  <si>
    <t>6211938434240322</t>
  </si>
  <si>
    <t>6211938434230322</t>
  </si>
  <si>
    <t>085895013441</t>
  </si>
  <si>
    <t>20210021</t>
  </si>
  <si>
    <t>MUHAMMAD SOFYAN ATSAURI</t>
  </si>
  <si>
    <t>25 tahun 10 bulan 0 hari</t>
  </si>
  <si>
    <t>6211928464330123</t>
  </si>
  <si>
    <t>6211928464060123</t>
  </si>
  <si>
    <t>6211928464010124</t>
  </si>
  <si>
    <t>6211928464040123</t>
  </si>
  <si>
    <t>F 265359</t>
  </si>
  <si>
    <t>6211928464MC7223</t>
  </si>
  <si>
    <t>6211928464070119</t>
  </si>
  <si>
    <t>6211928464320123</t>
  </si>
  <si>
    <t>6211928464310119</t>
  </si>
  <si>
    <t>087826917147, 081331730609</t>
  </si>
  <si>
    <t>20170024</t>
  </si>
  <si>
    <t>DONI SETIAWAN</t>
  </si>
  <si>
    <t>8 tahun 5 bulan 14 hari</t>
  </si>
  <si>
    <t>0 tahun 5 bulan 2 hari</t>
  </si>
  <si>
    <t>43 tahun 11 bulan 17 hari</t>
  </si>
  <si>
    <t>ETR</t>
  </si>
  <si>
    <t>620210832043525</t>
  </si>
  <si>
    <t>6202108320060123</t>
  </si>
  <si>
    <t>6202108320010121</t>
  </si>
  <si>
    <t>6202108320040123</t>
  </si>
  <si>
    <t>G 041729</t>
  </si>
  <si>
    <t>6202108320MC6223</t>
  </si>
  <si>
    <t>6202108320070119</t>
  </si>
  <si>
    <t>6202108320310119</t>
  </si>
  <si>
    <t>081380128407, 081291787405</t>
  </si>
  <si>
    <t>20040064</t>
  </si>
  <si>
    <t>SAMMY PULLU</t>
  </si>
  <si>
    <t>29 tahun 3 bulan 6 hari</t>
  </si>
  <si>
    <t>52 tahun 3 bulan 21 hari</t>
  </si>
  <si>
    <t>6200201554420517</t>
  </si>
  <si>
    <t>6200201554060522</t>
  </si>
  <si>
    <t>6200201554010522</t>
  </si>
  <si>
    <t>6200201554040522</t>
  </si>
  <si>
    <t>F 222377</t>
  </si>
  <si>
    <t>6200201554MC9223</t>
  </si>
  <si>
    <t>6200201554320517</t>
  </si>
  <si>
    <t>6200201554310517</t>
  </si>
  <si>
    <t>0317457084, 082264333963, 082264333963</t>
  </si>
  <si>
    <t>20230400</t>
  </si>
  <si>
    <t>BAGUS SASONO</t>
  </si>
  <si>
    <t>0 tahun 3 bulan 28 hari</t>
  </si>
  <si>
    <t>24 tahun 10 bulan 26 hari</t>
  </si>
  <si>
    <t>6212328155350323</t>
  </si>
  <si>
    <t>6212328155060323</t>
  </si>
  <si>
    <t>6212328155010323</t>
  </si>
  <si>
    <t>I 079899</t>
  </si>
  <si>
    <t>6212328155MC7225</t>
  </si>
  <si>
    <t>6212328155070323</t>
  </si>
  <si>
    <t>6212328155320323</t>
  </si>
  <si>
    <t>6212326155310323</t>
  </si>
  <si>
    <t>SMK PANCASILA</t>
  </si>
  <si>
    <t>085711713334</t>
  </si>
  <si>
    <t>20220276</t>
  </si>
  <si>
    <t>FANY BINTANG SAPUTERA GUNAWAN</t>
  </si>
  <si>
    <t>KM. SPIL HAPSRI</t>
  </si>
  <si>
    <t>23 tahun 9 bulan 15 hari</t>
  </si>
  <si>
    <t>6212143633T30524</t>
  </si>
  <si>
    <t>6212143633060522</t>
  </si>
  <si>
    <t>6212143633010521</t>
  </si>
  <si>
    <t>6212143633040524</t>
  </si>
  <si>
    <t>G 066857</t>
  </si>
  <si>
    <t>6212143633MC7224</t>
  </si>
  <si>
    <t>6212143633070522</t>
  </si>
  <si>
    <t>6212143633240522</t>
  </si>
  <si>
    <t>081331270608</t>
  </si>
  <si>
    <t>20230047</t>
  </si>
  <si>
    <t>JAVIER CARTENS L (SERD I)</t>
  </si>
  <si>
    <t>22 tahun 4 bulan 8 hari</t>
  </si>
  <si>
    <t>6212300025350123</t>
  </si>
  <si>
    <t>6212300026060123</t>
  </si>
  <si>
    <t>6212300026010523</t>
  </si>
  <si>
    <t>6212300026040124</t>
  </si>
  <si>
    <t>H 094136</t>
  </si>
  <si>
    <t>6212300026MC10525</t>
  </si>
  <si>
    <t>6212300026320123</t>
  </si>
  <si>
    <t>6212300026310123</t>
  </si>
  <si>
    <t>6212300026420525</t>
  </si>
  <si>
    <t>6212300026350123</t>
  </si>
  <si>
    <t>SMK N 3</t>
  </si>
  <si>
    <t>081245647700</t>
  </si>
  <si>
    <t>20100052</t>
  </si>
  <si>
    <t>DENI HERATMOKO</t>
  </si>
  <si>
    <t>4 tahun 9 bulan 27 hari</t>
  </si>
  <si>
    <t>49 tahun 10 bulan 5 hari</t>
  </si>
  <si>
    <t>6200517945S40520</t>
  </si>
  <si>
    <t>6200517945060524</t>
  </si>
  <si>
    <t>6200517945010725</t>
  </si>
  <si>
    <t>6200517945040524</t>
  </si>
  <si>
    <t>F 312627</t>
  </si>
  <si>
    <t>6200517945MC9225</t>
  </si>
  <si>
    <t>6200517945070513</t>
  </si>
  <si>
    <t>6200517945310514</t>
  </si>
  <si>
    <t>6200517945240524</t>
  </si>
  <si>
    <t>085113407441, 081392393662, 081392393662</t>
  </si>
  <si>
    <t>20240144</t>
  </si>
  <si>
    <t>DEDDY IRAWAN</t>
  </si>
  <si>
    <t>1 tahun 0 bulan 29 hari</t>
  </si>
  <si>
    <t>44 tahun 11 bulan 11 hari</t>
  </si>
  <si>
    <t>6201041183010520</t>
  </si>
  <si>
    <t>6201041183060520</t>
  </si>
  <si>
    <t>6201041183040520</t>
  </si>
  <si>
    <t>K 000934</t>
  </si>
  <si>
    <t>6201041183MC7224</t>
  </si>
  <si>
    <t>082181586699</t>
  </si>
  <si>
    <t>20240398</t>
  </si>
  <si>
    <t>ARMAN ADI DARMA</t>
  </si>
  <si>
    <t>20 tahun 1 bulan 2 hari</t>
  </si>
  <si>
    <t>6212327898010523</t>
  </si>
  <si>
    <t>6212327898060523</t>
  </si>
  <si>
    <t>I 042671</t>
  </si>
  <si>
    <t>6212327898MC7224</t>
  </si>
  <si>
    <t>6212327898070523</t>
  </si>
  <si>
    <t>6212327898320523</t>
  </si>
  <si>
    <t>6212327898310523</t>
  </si>
  <si>
    <t>085850171943</t>
  </si>
  <si>
    <t>20240108</t>
  </si>
  <si>
    <t>FRITS HENDRIANTO B (SERD II)</t>
  </si>
  <si>
    <t>21 tahun 3 bulan 21 hari</t>
  </si>
  <si>
    <t>6212418529010524</t>
  </si>
  <si>
    <t>J 030340</t>
  </si>
  <si>
    <t>6212418529MC7224</t>
  </si>
  <si>
    <t>6212418529320525</t>
  </si>
  <si>
    <t>6212418529310525</t>
  </si>
  <si>
    <t>SMK N 3 TAHUNA</t>
  </si>
  <si>
    <t>082215415249</t>
  </si>
  <si>
    <t>20240192</t>
  </si>
  <si>
    <t>AHMAD AZHAR ABDALA</t>
  </si>
  <si>
    <t>0 tahun 11 bulan 15 hari</t>
  </si>
  <si>
    <t>21 tahun 8 bulan 1 hari</t>
  </si>
  <si>
    <t>6212269640012422</t>
  </si>
  <si>
    <t>6212269640062423</t>
  </si>
  <si>
    <t>J 017834</t>
  </si>
  <si>
    <t>6212269640MC9225</t>
  </si>
  <si>
    <t>6212269640072423</t>
  </si>
  <si>
    <t>6212269640312423</t>
  </si>
  <si>
    <t>0895348758821, 081310134249, 089696339710</t>
  </si>
  <si>
    <t>20240191</t>
  </si>
  <si>
    <t>M. RIZKY AGUNG PURNAMA</t>
  </si>
  <si>
    <t>21 tahun 6 bulan 19 hari</t>
  </si>
  <si>
    <t>6212326566010523</t>
  </si>
  <si>
    <t>6212326566060523</t>
  </si>
  <si>
    <t>J 009503</t>
  </si>
  <si>
    <t>6212326566MC8924</t>
  </si>
  <si>
    <t>6212326566070523</t>
  </si>
  <si>
    <t>6212326566320524</t>
  </si>
  <si>
    <t>6212326566310524</t>
  </si>
  <si>
    <t>089687317304, 083185715757</t>
  </si>
  <si>
    <t>20130331</t>
  </si>
  <si>
    <t>LUTHER AGT KANSIL</t>
  </si>
  <si>
    <t>B</t>
  </si>
  <si>
    <t>12 tahun 1 bulan 20 hari</t>
  </si>
  <si>
    <t>58 tahun 9 bulan 17 hari</t>
  </si>
  <si>
    <t>6200022068N20416</t>
  </si>
  <si>
    <t>6200022068060422</t>
  </si>
  <si>
    <t>6200022068010424</t>
  </si>
  <si>
    <t>6200022068040422</t>
  </si>
  <si>
    <t>F 058115</t>
  </si>
  <si>
    <t>6200022068MC9624</t>
  </si>
  <si>
    <t>6200102333070416</t>
  </si>
  <si>
    <t>6200022068240416</t>
  </si>
  <si>
    <t>081343690534</t>
  </si>
  <si>
    <t>20190061</t>
  </si>
  <si>
    <t>SUKAYAT</t>
  </si>
  <si>
    <t>53 tahun 8 bulan 21 hari</t>
  </si>
  <si>
    <t>6200036244N10225</t>
  </si>
  <si>
    <t>6200036244061122</t>
  </si>
  <si>
    <t>6200036244011122</t>
  </si>
  <si>
    <t>6200036244041122</t>
  </si>
  <si>
    <t>F 209602</t>
  </si>
  <si>
    <t>6200036244MC1723</t>
  </si>
  <si>
    <t>6200036244071117</t>
  </si>
  <si>
    <t>6200036244241117</t>
  </si>
  <si>
    <t>6200036244231124</t>
  </si>
  <si>
    <t>085864580138, 085322431876, 081321256649</t>
  </si>
  <si>
    <t>20130040</t>
  </si>
  <si>
    <t>AHMAD FAKI</t>
  </si>
  <si>
    <t>3 tahun 2 bulan 26 hari</t>
  </si>
  <si>
    <t>45 tahun 8 bulan 22 hari</t>
  </si>
  <si>
    <t>6200149842N20524</t>
  </si>
  <si>
    <t>6200149842060321</t>
  </si>
  <si>
    <t>6200149842010321</t>
  </si>
  <si>
    <t>6200149842040321</t>
  </si>
  <si>
    <t>F 268047</t>
  </si>
  <si>
    <t>6200149842MC6225</t>
  </si>
  <si>
    <t>6200149842070316</t>
  </si>
  <si>
    <t>6200149842240322</t>
  </si>
  <si>
    <t>6200149842230316</t>
  </si>
  <si>
    <t>082141241899</t>
  </si>
  <si>
    <t>20160628</t>
  </si>
  <si>
    <t>ANDY SUGIANTO</t>
  </si>
  <si>
    <t>4 tahun 0 bulan 17 hari</t>
  </si>
  <si>
    <t>30 tahun 2 bulan 28 hari</t>
  </si>
  <si>
    <t>6211567059N20323</t>
  </si>
  <si>
    <t>6211567059060320</t>
  </si>
  <si>
    <t>6211567059010320</t>
  </si>
  <si>
    <t>6211567059040320</t>
  </si>
  <si>
    <t>G 074975</t>
  </si>
  <si>
    <t>6211567059MC6224</t>
  </si>
  <si>
    <t>6211567059070316</t>
  </si>
  <si>
    <t>6211567059240319</t>
  </si>
  <si>
    <t>PIP SMG</t>
  </si>
  <si>
    <t>085600235072</t>
  </si>
  <si>
    <t>20210038</t>
  </si>
  <si>
    <t>M. HAFIS RAHMAN</t>
  </si>
  <si>
    <t>28 tahun 11 bulan 2 hari</t>
  </si>
  <si>
    <t>6211547640N30120</t>
  </si>
  <si>
    <t>6211547640060322</t>
  </si>
  <si>
    <t>6211547640010120</t>
  </si>
  <si>
    <t>6211547640040320</t>
  </si>
  <si>
    <t>J 093267</t>
  </si>
  <si>
    <t>62115476400MC6225</t>
  </si>
  <si>
    <t>6211547640070314</t>
  </si>
  <si>
    <t>6211547640240219</t>
  </si>
  <si>
    <t>6211547640230219</t>
  </si>
  <si>
    <t>082391409747</t>
  </si>
  <si>
    <t>20130213</t>
  </si>
  <si>
    <t>DEDI</t>
  </si>
  <si>
    <t>4 tahun 0 bulan 26 hari</t>
  </si>
  <si>
    <t>62 tahun 0 bulan 22 hari</t>
  </si>
  <si>
    <t>6201553536T1011</t>
  </si>
  <si>
    <t>6201553536060322</t>
  </si>
  <si>
    <t>6201553536010124</t>
  </si>
  <si>
    <t>6201553536040121</t>
  </si>
  <si>
    <t>F 194656</t>
  </si>
  <si>
    <t>6201553536MC7223</t>
  </si>
  <si>
    <t>6201553536070317</t>
  </si>
  <si>
    <t>6201553536240119</t>
  </si>
  <si>
    <t>081240204249, 085222330132</t>
  </si>
  <si>
    <t>20110656</t>
  </si>
  <si>
    <t>NATANIUS MANGAMPA</t>
  </si>
  <si>
    <t>9 tahun 1 bulan 4 hari</t>
  </si>
  <si>
    <t>35 tahun 6 bulan 11 hari</t>
  </si>
  <si>
    <t>6201456098T20422</t>
  </si>
  <si>
    <t>6201456098060420</t>
  </si>
  <si>
    <t>6201456098010420</t>
  </si>
  <si>
    <t>6201456098040420</t>
  </si>
  <si>
    <t>J 091731</t>
  </si>
  <si>
    <t>6201456098MC6224</t>
  </si>
  <si>
    <t>6201456098070422</t>
  </si>
  <si>
    <t>6201456098240416</t>
  </si>
  <si>
    <t>AIPI Makasar</t>
  </si>
  <si>
    <t>082188155668</t>
  </si>
  <si>
    <t>20140222</t>
  </si>
  <si>
    <t>TRI YANTO BUDI KIRANA</t>
  </si>
  <si>
    <t>8 tahun 5 bulan 25 hari</t>
  </si>
  <si>
    <t>37 tahun 1 bulan 2 hari</t>
  </si>
  <si>
    <t>6200498886S30317</t>
  </si>
  <si>
    <t>6200498886060521</t>
  </si>
  <si>
    <t>6200498886010624</t>
  </si>
  <si>
    <t>6200498886040624</t>
  </si>
  <si>
    <t>F 058118</t>
  </si>
  <si>
    <t>6200498886MC9624</t>
  </si>
  <si>
    <t>6200498886072515</t>
  </si>
  <si>
    <t>6200498886310517</t>
  </si>
  <si>
    <t>6200498886240517</t>
  </si>
  <si>
    <t>082333204280, 082244512200</t>
  </si>
  <si>
    <t>20210213</t>
  </si>
  <si>
    <t>ANGGA PRATAMA EFENDI</t>
  </si>
  <si>
    <t>28 tahun 0 bulan 1 hari</t>
  </si>
  <si>
    <t>6212013535T30523</t>
  </si>
  <si>
    <t>6212013535060520</t>
  </si>
  <si>
    <t>6212013535010525</t>
  </si>
  <si>
    <t>6212013535040523</t>
  </si>
  <si>
    <t>F340616</t>
  </si>
  <si>
    <t>6212013535MC7224</t>
  </si>
  <si>
    <t>6212013535070520</t>
  </si>
  <si>
    <t>6212013535240523</t>
  </si>
  <si>
    <t>087728492045, 081221981327</t>
  </si>
  <si>
    <t>20111175</t>
  </si>
  <si>
    <t>ZULKARNAIN DIANTO</t>
  </si>
  <si>
    <t>13 tahun 6 bulan 5 hari</t>
  </si>
  <si>
    <t>39 tahun 11 bulan 9 hari</t>
  </si>
  <si>
    <t>6201295051340217</t>
  </si>
  <si>
    <t>6201295051060123</t>
  </si>
  <si>
    <t>6201295051010122</t>
  </si>
  <si>
    <t>6201295051040123</t>
  </si>
  <si>
    <t>I 048925</t>
  </si>
  <si>
    <t>6201295051MC6224</t>
  </si>
  <si>
    <t>6201295051320223</t>
  </si>
  <si>
    <t>6201295051310117</t>
  </si>
  <si>
    <t>085763615692, 082139722661</t>
  </si>
  <si>
    <t>20250118</t>
  </si>
  <si>
    <t>FRANDO PRAMESTI SIMAMORA</t>
  </si>
  <si>
    <t>22 tahun 10 bulan 7 hari</t>
  </si>
  <si>
    <t>6211900831N43823</t>
  </si>
  <si>
    <t>62119008310643823</t>
  </si>
  <si>
    <t>6211900831013823</t>
  </si>
  <si>
    <t>6211900831043823</t>
  </si>
  <si>
    <t>I 084525</t>
  </si>
  <si>
    <t>6211900831MC6225</t>
  </si>
  <si>
    <t>6211900831313823</t>
  </si>
  <si>
    <t>SMK. S. I MEDAN</t>
  </si>
  <si>
    <t>082181858203</t>
  </si>
  <si>
    <t>20220067</t>
  </si>
  <si>
    <t>IGHA DWIPAYANA</t>
  </si>
  <si>
    <t>26 tahun 11 bulan 18 hari</t>
  </si>
  <si>
    <t>6211443099N35324</t>
  </si>
  <si>
    <t>6211443099060320</t>
  </si>
  <si>
    <t>6211443099010324</t>
  </si>
  <si>
    <t>6211443099040320</t>
  </si>
  <si>
    <t>H 093748</t>
  </si>
  <si>
    <t>6211443099MC7223</t>
  </si>
  <si>
    <t>6211443099070315</t>
  </si>
  <si>
    <t>6211443099320320</t>
  </si>
  <si>
    <t>6211443099310315</t>
  </si>
  <si>
    <t>6211443099245324</t>
  </si>
  <si>
    <t>6211443099230321</t>
  </si>
  <si>
    <t>SMK PATI</t>
  </si>
  <si>
    <t>0812255731914, 081222420357, 082326476845</t>
  </si>
  <si>
    <t>20220219</t>
  </si>
  <si>
    <t>RIZAL PRA SETIAWAN</t>
  </si>
  <si>
    <t>2 tahun 9 bulan 25 hari</t>
  </si>
  <si>
    <t>26 tahun 11 bulan 22 hari</t>
  </si>
  <si>
    <t>6211709750N40320</t>
  </si>
  <si>
    <t>6211709750060321</t>
  </si>
  <si>
    <t>6211709750010321</t>
  </si>
  <si>
    <t>6211709750040324</t>
  </si>
  <si>
    <t>J 092447</t>
  </si>
  <si>
    <t>6211709750MC3123</t>
  </si>
  <si>
    <t>6211709750060317</t>
  </si>
  <si>
    <t>6211709750010317</t>
  </si>
  <si>
    <t>6211709750240321</t>
  </si>
  <si>
    <t>rizalprasetiawa, rizalprasetiawa, 081345529002, rizalprasetiawa</t>
  </si>
  <si>
    <t>20160465</t>
  </si>
  <si>
    <t>DULYONO</t>
  </si>
  <si>
    <t>6 tahun 7 bulan 3 hari</t>
  </si>
  <si>
    <t>48 tahun 1 bulan 19 hari</t>
  </si>
  <si>
    <t>6200395425012424</t>
  </si>
  <si>
    <t>6200395425060721</t>
  </si>
  <si>
    <t>I 106977</t>
  </si>
  <si>
    <t>6200395425MC9624</t>
  </si>
  <si>
    <t>6200395425310716</t>
  </si>
  <si>
    <t>Diklat PIP Smg</t>
  </si>
  <si>
    <t>085230100614, 085230100614</t>
  </si>
  <si>
    <t>20180197</t>
  </si>
  <si>
    <t>ROMI WAHYUDI</t>
  </si>
  <si>
    <t>1 tahun 11 bulan 17 hari</t>
  </si>
  <si>
    <t>44 tahun 9 bulan 8 hari</t>
  </si>
  <si>
    <t>6201028464420215</t>
  </si>
  <si>
    <t>6201028464061120</t>
  </si>
  <si>
    <t>6201028464011121</t>
  </si>
  <si>
    <t>6201028464041121</t>
  </si>
  <si>
    <t>G 078329</t>
  </si>
  <si>
    <t>6201028464MC9624</t>
  </si>
  <si>
    <t>6201028464071115</t>
  </si>
  <si>
    <t>6201028464321115</t>
  </si>
  <si>
    <t>6201028464311115</t>
  </si>
  <si>
    <t>ami MEDAN</t>
  </si>
  <si>
    <t>081345542055, 081388606015</t>
  </si>
  <si>
    <t>20250119</t>
  </si>
  <si>
    <t>APRILLA GENTA</t>
  </si>
  <si>
    <t>22 tahun 2 bulan 25 hari</t>
  </si>
  <si>
    <t>6212008752T45125</t>
  </si>
  <si>
    <t>6212008752065124</t>
  </si>
  <si>
    <t>6212008752015124</t>
  </si>
  <si>
    <t>6212008752045124</t>
  </si>
  <si>
    <t>H 019906</t>
  </si>
  <si>
    <t>6212008752MC2124</t>
  </si>
  <si>
    <t>6212008752075120</t>
  </si>
  <si>
    <t>6212008752325120</t>
  </si>
  <si>
    <t>6212008752235120</t>
  </si>
  <si>
    <t>6212008752245124</t>
  </si>
  <si>
    <t>SMK PELAYARAN PADANG</t>
  </si>
  <si>
    <t>085904493300, 0857655434</t>
  </si>
  <si>
    <t>20240260</t>
  </si>
  <si>
    <t>JOFAN FITRAWAN</t>
  </si>
  <si>
    <t>0 tahun 10 bulan 4 hari</t>
  </si>
  <si>
    <t>24 tahun 5 bulan 29 hari</t>
  </si>
  <si>
    <t>6211701559420524</t>
  </si>
  <si>
    <t>6211701559060322</t>
  </si>
  <si>
    <t>6211701559010324</t>
  </si>
  <si>
    <t>6211701559040323</t>
  </si>
  <si>
    <t>G 067092</t>
  </si>
  <si>
    <t>6211701559MC7224</t>
  </si>
  <si>
    <t>6211701559070318</t>
  </si>
  <si>
    <t>6211701559320319</t>
  </si>
  <si>
    <t>6211701559310317</t>
  </si>
  <si>
    <t>6211701559350517</t>
  </si>
  <si>
    <t>SMKN I KALI PURO</t>
  </si>
  <si>
    <t>081236919225</t>
  </si>
  <si>
    <t>20190386</t>
  </si>
  <si>
    <t>SWASONO YUDO HANTORO</t>
  </si>
  <si>
    <t>4 tahun 10 bulan 2 hari</t>
  </si>
  <si>
    <t>29 tahun 10 bulan 21 hari</t>
  </si>
  <si>
    <t>6211436607350715</t>
  </si>
  <si>
    <t>6211436607060320</t>
  </si>
  <si>
    <t>6211436607010324</t>
  </si>
  <si>
    <t>6211436607040320</t>
  </si>
  <si>
    <t>J 089432</t>
  </si>
  <si>
    <t>6211436607MC9625</t>
  </si>
  <si>
    <t>6211436607070314</t>
  </si>
  <si>
    <t>6211436607320315</t>
  </si>
  <si>
    <t>6211436607310314</t>
  </si>
  <si>
    <t>081226476661</t>
  </si>
  <si>
    <t>20250134</t>
  </si>
  <si>
    <t>ANDI AZHAR</t>
  </si>
  <si>
    <t>30 tahun 7 bulan 25 hari</t>
  </si>
  <si>
    <t>6212009983010425</t>
  </si>
  <si>
    <t>G 080741</t>
  </si>
  <si>
    <t>6212009983MC6225</t>
  </si>
  <si>
    <t>6212009983310425</t>
  </si>
  <si>
    <t>082194720346</t>
  </si>
  <si>
    <t>20100480</t>
  </si>
  <si>
    <t>RUSLANI</t>
  </si>
  <si>
    <t>14 tahun 10 bulan 26 hari</t>
  </si>
  <si>
    <t>41 tahun 4 bulan 21 hari</t>
  </si>
  <si>
    <t>6200319455N20521</t>
  </si>
  <si>
    <t>6200319455060321</t>
  </si>
  <si>
    <t>6200319455010321</t>
  </si>
  <si>
    <t>6200319455040321</t>
  </si>
  <si>
    <t>F 252411</t>
  </si>
  <si>
    <t>6200319455MC7224</t>
  </si>
  <si>
    <t>6200319455070317</t>
  </si>
  <si>
    <t>6200319455240315</t>
  </si>
  <si>
    <t>081245980626, 082245435358</t>
  </si>
  <si>
    <t>20050128</t>
  </si>
  <si>
    <t>HADI WIYONO</t>
  </si>
  <si>
    <t>38 tahun 8 bulan 10 hari</t>
  </si>
  <si>
    <t>6201024591N20524</t>
  </si>
  <si>
    <t>6201024591060521</t>
  </si>
  <si>
    <t>6201024591010521</t>
  </si>
  <si>
    <t>6201024591040521</t>
  </si>
  <si>
    <t>F 180042</t>
  </si>
  <si>
    <t>6201024591MC8924</t>
  </si>
  <si>
    <t>6201024591070524</t>
  </si>
  <si>
    <t>6201024591310524</t>
  </si>
  <si>
    <t>6201024591240524</t>
  </si>
  <si>
    <t>6201024591230524</t>
  </si>
  <si>
    <t>BP2IP Surabaya</t>
  </si>
  <si>
    <t>085330067777, 081515188710, 081333357775</t>
  </si>
  <si>
    <t>20190270</t>
  </si>
  <si>
    <t>MUHAMMAD FIRASY RAMADHAN</t>
  </si>
  <si>
    <t>2 tahun 9 bulan 11 hari</t>
  </si>
  <si>
    <t>6211828519N30322</t>
  </si>
  <si>
    <t>6211828519060524</t>
  </si>
  <si>
    <t>6211828519010522</t>
  </si>
  <si>
    <t>6211828519040521</t>
  </si>
  <si>
    <t>F233946</t>
  </si>
  <si>
    <t>6211828519MC7224</t>
  </si>
  <si>
    <t>6211828519070519</t>
  </si>
  <si>
    <t>6211828519310519</t>
  </si>
  <si>
    <t>6211828519240522</t>
  </si>
  <si>
    <t>089675061264</t>
  </si>
  <si>
    <t>20190375</t>
  </si>
  <si>
    <t>KUKUH ERDAFA RAMADHANI ASMANTO</t>
  </si>
  <si>
    <t>26 tahun 5 bulan 21 hari</t>
  </si>
  <si>
    <t>6211839113N30521</t>
  </si>
  <si>
    <t>6211839113060523</t>
  </si>
  <si>
    <t>6211839113010523</t>
  </si>
  <si>
    <t>6211839113040521</t>
  </si>
  <si>
    <t>F 191093</t>
  </si>
  <si>
    <t>6211839113MC7225</t>
  </si>
  <si>
    <t>6211839113070518</t>
  </si>
  <si>
    <t>6211839113310519</t>
  </si>
  <si>
    <t>6211839113240521</t>
  </si>
  <si>
    <t>082122269005</t>
  </si>
  <si>
    <t>20160379</t>
  </si>
  <si>
    <t>AGUS DARWONO</t>
  </si>
  <si>
    <t>56 tahun 10 bulan 16 hari</t>
  </si>
  <si>
    <t>6200114331T20215</t>
  </si>
  <si>
    <t>6200114331060522</t>
  </si>
  <si>
    <t>6200114331010122</t>
  </si>
  <si>
    <t>6200114331040522</t>
  </si>
  <si>
    <t>G 031935</t>
  </si>
  <si>
    <t>6200114331MC6424</t>
  </si>
  <si>
    <t>6200114331070518</t>
  </si>
  <si>
    <t>6200114331240214</t>
  </si>
  <si>
    <t>BP3IP</t>
  </si>
  <si>
    <t>082372841000</t>
  </si>
  <si>
    <t>20130547</t>
  </si>
  <si>
    <t>MUHAMMAD YAMIN</t>
  </si>
  <si>
    <t>2 tahun 5 bulan 4 hari</t>
  </si>
  <si>
    <t>32 tahun 4 bulan 16 hari</t>
  </si>
  <si>
    <t>6201357633T20419</t>
  </si>
  <si>
    <t>6201357633060622</t>
  </si>
  <si>
    <t>6201357633010622</t>
  </si>
  <si>
    <t>6201357633040421</t>
  </si>
  <si>
    <t>F 221734</t>
  </si>
  <si>
    <t>6201357633MC7224</t>
  </si>
  <si>
    <t>6201357633070417</t>
  </si>
  <si>
    <t>6201357633240417</t>
  </si>
  <si>
    <t>085399414118</t>
  </si>
  <si>
    <t>20180297</t>
  </si>
  <si>
    <t>AHMAD FAISHOL</t>
  </si>
  <si>
    <t>4 tahun 11 bulan 11 hari</t>
  </si>
  <si>
    <t>29 tahun 11 bulan 28 hari</t>
  </si>
  <si>
    <t>6211603726T20524</t>
  </si>
  <si>
    <t>6211603726060322</t>
  </si>
  <si>
    <t>6211603726012521</t>
  </si>
  <si>
    <t>6211603726040324</t>
  </si>
  <si>
    <t>K 009611</t>
  </si>
  <si>
    <t>6211603726MC8724</t>
  </si>
  <si>
    <t>6211603726072517</t>
  </si>
  <si>
    <t>6211603726320317</t>
  </si>
  <si>
    <t>6211603726310317</t>
  </si>
  <si>
    <t>6211603726240317</t>
  </si>
  <si>
    <t>081393721268, 085742721323</t>
  </si>
  <si>
    <t>20200076</t>
  </si>
  <si>
    <t>NUR SYAFAAT</t>
  </si>
  <si>
    <t>25 tahun 1 bulan 18 hari</t>
  </si>
  <si>
    <t>6211935606T30521</t>
  </si>
  <si>
    <t>6211935606060523</t>
  </si>
  <si>
    <t>6211935606010523</t>
  </si>
  <si>
    <t>6211935606040521</t>
  </si>
  <si>
    <t>I 1050293</t>
  </si>
  <si>
    <t>6211935606MC6224</t>
  </si>
  <si>
    <t>6211935606070519</t>
  </si>
  <si>
    <t>6211935606240521</t>
  </si>
  <si>
    <t>081358750582, 085257944005</t>
  </si>
  <si>
    <t>20120823</t>
  </si>
  <si>
    <t>SUMANGE ALAM</t>
  </si>
  <si>
    <t>31 tahun 4 bulan 18 hari</t>
  </si>
  <si>
    <t>6201660411340716</t>
  </si>
  <si>
    <t>6201660411060322</t>
  </si>
  <si>
    <t>6201660411010316</t>
  </si>
  <si>
    <t>6201660411040322</t>
  </si>
  <si>
    <t>F 222378</t>
  </si>
  <si>
    <t>6201660411MC7224</t>
  </si>
  <si>
    <t>6201660411070316</t>
  </si>
  <si>
    <t>6201660411320316</t>
  </si>
  <si>
    <t>6201660411310716</t>
  </si>
  <si>
    <t>SMA 2</t>
  </si>
  <si>
    <t>085242679104</t>
  </si>
  <si>
    <t>20230335</t>
  </si>
  <si>
    <t>ADITYA PUTRA UTAMA</t>
  </si>
  <si>
    <t>23 tahun 9 bulan 20 hari</t>
  </si>
  <si>
    <t>6211856436N30525</t>
  </si>
  <si>
    <t>6211856436060523</t>
  </si>
  <si>
    <t>6211856436010323</t>
  </si>
  <si>
    <t>6211856436040525</t>
  </si>
  <si>
    <t>F 122973</t>
  </si>
  <si>
    <t>6211856436NC0525</t>
  </si>
  <si>
    <t>6211856436070318</t>
  </si>
  <si>
    <t>6211856436320523</t>
  </si>
  <si>
    <t>6211856436310318</t>
  </si>
  <si>
    <t>6211856436240525</t>
  </si>
  <si>
    <t>6211856436230523</t>
  </si>
  <si>
    <t>081939618555</t>
  </si>
  <si>
    <t>20240307</t>
  </si>
  <si>
    <t>MOH. EFENDI</t>
  </si>
  <si>
    <t>6211942610340523</t>
  </si>
  <si>
    <t>6211942610060524</t>
  </si>
  <si>
    <t>6211942610010524</t>
  </si>
  <si>
    <t>6211942610040524</t>
  </si>
  <si>
    <t>F 308877</t>
  </si>
  <si>
    <t>6211942610MC8924</t>
  </si>
  <si>
    <t>6211942610320521</t>
  </si>
  <si>
    <t>6211942610310519</t>
  </si>
  <si>
    <t>MA NAMBAUL FALAH</t>
  </si>
  <si>
    <t>081234841590, 082260676906</t>
  </si>
  <si>
    <t>20200493</t>
  </si>
  <si>
    <t>MUHAMMAD FARIZAL WIDIARTA</t>
  </si>
  <si>
    <t>26 tahun 0 bulan 23 hari</t>
  </si>
  <si>
    <t>6211834375N40520</t>
  </si>
  <si>
    <t>6211834375060525</t>
  </si>
  <si>
    <t>6211834375010523</t>
  </si>
  <si>
    <t>6211834375040520</t>
  </si>
  <si>
    <t>F 180036</t>
  </si>
  <si>
    <t>6211834375MC9625</t>
  </si>
  <si>
    <t>6211834375070518</t>
  </si>
  <si>
    <t>6211834375310520</t>
  </si>
  <si>
    <t>6211834375240520</t>
  </si>
  <si>
    <t>6211834375230520</t>
  </si>
  <si>
    <t>087857526562</t>
  </si>
  <si>
    <t>20240118</t>
  </si>
  <si>
    <t>MARSHAL BACHTIAR PRAYOGI</t>
  </si>
  <si>
    <t>1 tahun 1 bulan 24 hari</t>
  </si>
  <si>
    <t>30 tahun 7 bulan 1 hari</t>
  </si>
  <si>
    <t>6211720446E10523</t>
  </si>
  <si>
    <t>6211720446060321</t>
  </si>
  <si>
    <t>6211720446010321</t>
  </si>
  <si>
    <t>6211720446040523</t>
  </si>
  <si>
    <t>G 094597</t>
  </si>
  <si>
    <t>6211720446MC7225</t>
  </si>
  <si>
    <t>6211720446070321</t>
  </si>
  <si>
    <t>6211720446310317</t>
  </si>
  <si>
    <t>6211720446240523</t>
  </si>
  <si>
    <t>081548947232</t>
  </si>
  <si>
    <t>20070604</t>
  </si>
  <si>
    <t>ACHMAD ROFIQ</t>
  </si>
  <si>
    <t>0 tahun 8 bulan 16 hari</t>
  </si>
  <si>
    <t>46 tahun 1 bulan 25 hari</t>
  </si>
  <si>
    <t>6201041015T42423</t>
  </si>
  <si>
    <t>6201041015060321</t>
  </si>
  <si>
    <t>6201041015010321</t>
  </si>
  <si>
    <t>6201041015040321</t>
  </si>
  <si>
    <t>F 026560</t>
  </si>
  <si>
    <t>6201041015MC9625</t>
  </si>
  <si>
    <t>6201041015070316</t>
  </si>
  <si>
    <t>6201041015320316</t>
  </si>
  <si>
    <t>6201041015310316</t>
  </si>
  <si>
    <t>6201041015240316</t>
  </si>
  <si>
    <t>SMK SURABAYA</t>
  </si>
  <si>
    <t>081521952246</t>
  </si>
  <si>
    <t>20240315</t>
  </si>
  <si>
    <t>DANI PRIANGGA ADITIA</t>
  </si>
  <si>
    <t>30 tahun 3 bulan 23 hari</t>
  </si>
  <si>
    <t>6201472577420519</t>
  </si>
  <si>
    <t>6201472577060524</t>
  </si>
  <si>
    <t>6201472577010621</t>
  </si>
  <si>
    <t>6201472577040524</t>
  </si>
  <si>
    <t>F 327833</t>
  </si>
  <si>
    <t>6201472577MC7224</t>
  </si>
  <si>
    <t>6201472577070515</t>
  </si>
  <si>
    <t>6201472577310515</t>
  </si>
  <si>
    <t>SMAN 4</t>
  </si>
  <si>
    <t>081953390757, 081217794007, 081953390757</t>
  </si>
  <si>
    <t>20230055</t>
  </si>
  <si>
    <t>ROMADHON SHANDY PRADANA</t>
  </si>
  <si>
    <t>2 tahun 4 bulan 13 hari</t>
  </si>
  <si>
    <t>23 tahun 6 bulan 23 hari</t>
  </si>
  <si>
    <t>6211814287T40322</t>
  </si>
  <si>
    <t>6211814287060323</t>
  </si>
  <si>
    <t>6211814287010323</t>
  </si>
  <si>
    <t>6211814287040322</t>
  </si>
  <si>
    <t>F 333483</t>
  </si>
  <si>
    <t>6211814287MC7224</t>
  </si>
  <si>
    <t>6211814287070318</t>
  </si>
  <si>
    <t>6211814287310318</t>
  </si>
  <si>
    <t>6211814287240323</t>
  </si>
  <si>
    <t>SMK SEMARANG</t>
  </si>
  <si>
    <t>081932487925</t>
  </si>
  <si>
    <t>20250030</t>
  </si>
  <si>
    <t>YOHANIS RIVALDO MEIJER</t>
  </si>
  <si>
    <t>23 tahun 7 bulan 10 hari</t>
  </si>
  <si>
    <t>6212132575S40524</t>
  </si>
  <si>
    <t>6212132575060522</t>
  </si>
  <si>
    <t>6212132575010521</t>
  </si>
  <si>
    <t>6212132575040523</t>
  </si>
  <si>
    <t>G 123916</t>
  </si>
  <si>
    <t>6212132575MC7225</t>
  </si>
  <si>
    <t>6212132575070523</t>
  </si>
  <si>
    <t>6212132575310522</t>
  </si>
  <si>
    <t>6212132575240523</t>
  </si>
  <si>
    <t>POKTEPEL DIKLAT</t>
  </si>
  <si>
    <t>081252828242</t>
  </si>
  <si>
    <t>20190136</t>
  </si>
  <si>
    <t>SUFANDI</t>
  </si>
  <si>
    <t>57 tahun 8 bulan 12 hari</t>
  </si>
  <si>
    <t>6200541057010325</t>
  </si>
  <si>
    <t>6200541057060320</t>
  </si>
  <si>
    <t>6200541057040320</t>
  </si>
  <si>
    <t>F 328066</t>
  </si>
  <si>
    <t>6200541057MC7224</t>
  </si>
  <si>
    <t>6200541057070315</t>
  </si>
  <si>
    <t>6200541057320315</t>
  </si>
  <si>
    <t>6200541057310315</t>
  </si>
  <si>
    <t>085290381167</t>
  </si>
  <si>
    <t>20240341</t>
  </si>
  <si>
    <t>FAISAL MUCHSIN</t>
  </si>
  <si>
    <t>21 tahun 9 bulan 1 hari</t>
  </si>
  <si>
    <t>6212319493015223</t>
  </si>
  <si>
    <t>6212319493065223</t>
  </si>
  <si>
    <t>J 042688</t>
  </si>
  <si>
    <t>6212319493MC7225</t>
  </si>
  <si>
    <t>6212319493075223</t>
  </si>
  <si>
    <t>6212319493325223</t>
  </si>
  <si>
    <t>6212319493315223</t>
  </si>
  <si>
    <t>081225633647</t>
  </si>
  <si>
    <t>20240237</t>
  </si>
  <si>
    <t>MUHAMMAD DION PUTRA WIDJAYA</t>
  </si>
  <si>
    <t>22 tahun 11 bulan 24 hari</t>
  </si>
  <si>
    <t>6212326516010523</t>
  </si>
  <si>
    <t>6212326516060523</t>
  </si>
  <si>
    <t>J 010016</t>
  </si>
  <si>
    <t>6212326516MC8924</t>
  </si>
  <si>
    <t>6212326516070523</t>
  </si>
  <si>
    <t>6212326516320524</t>
  </si>
  <si>
    <t>6212326516310524</t>
  </si>
  <si>
    <t>085648339390</t>
  </si>
  <si>
    <t>20170046</t>
  </si>
  <si>
    <t>GEGOLO RUMADI SUMANTO</t>
  </si>
  <si>
    <t>64 tahun 3 bulan 2 hari</t>
  </si>
  <si>
    <t>6200076488N10214</t>
  </si>
  <si>
    <t>6200076488060324</t>
  </si>
  <si>
    <t>6200076488010320</t>
  </si>
  <si>
    <t>6200076488040320</t>
  </si>
  <si>
    <t>H 093898</t>
  </si>
  <si>
    <t>6200076488MC7223</t>
  </si>
  <si>
    <t>6200076488070314</t>
  </si>
  <si>
    <t>6200076488241116</t>
  </si>
  <si>
    <t>082139230311</t>
  </si>
  <si>
    <t>20130175</t>
  </si>
  <si>
    <t>STAVE IVANDY MASRAM</t>
  </si>
  <si>
    <t>12 tahun 4 bulan 5 hari</t>
  </si>
  <si>
    <t>38 tahun 0 bulan 21 hari</t>
  </si>
  <si>
    <t>6200275483N10224</t>
  </si>
  <si>
    <t>6200275483060721</t>
  </si>
  <si>
    <t>6200275483010721</t>
  </si>
  <si>
    <t>6200275483040721</t>
  </si>
  <si>
    <t>G 040803</t>
  </si>
  <si>
    <t>6200275483MC9625</t>
  </si>
  <si>
    <t>6200275483070715</t>
  </si>
  <si>
    <t>6200275483310715</t>
  </si>
  <si>
    <t>6200275483240715</t>
  </si>
  <si>
    <t>SUKET BP3IP JKT</t>
  </si>
  <si>
    <t>081316109591</t>
  </si>
  <si>
    <t>20190087</t>
  </si>
  <si>
    <t>VICKY NAZARIO SYUKUR</t>
  </si>
  <si>
    <t>27 tahun 0 bulan 23 hari</t>
  </si>
  <si>
    <t>6211804341N30322</t>
  </si>
  <si>
    <t>6211804341060519</t>
  </si>
  <si>
    <t>6211804341010523</t>
  </si>
  <si>
    <t>6211804341040521</t>
  </si>
  <si>
    <t>F 201176</t>
  </si>
  <si>
    <t>6211804341MC7223</t>
  </si>
  <si>
    <t>6211804341070518</t>
  </si>
  <si>
    <t>6211804341310521</t>
  </si>
  <si>
    <t>6211804341240523</t>
  </si>
  <si>
    <t>6211804341230522</t>
  </si>
  <si>
    <t>Hang Tuah</t>
  </si>
  <si>
    <t>085723122281, 085773921557</t>
  </si>
  <si>
    <t>20180101</t>
  </si>
  <si>
    <t>OLKI SATRIA</t>
  </si>
  <si>
    <t>30 tahun 8 bulan 24 hari</t>
  </si>
  <si>
    <t>6211703083N25125</t>
  </si>
  <si>
    <t>6211703083065122</t>
  </si>
  <si>
    <t>6211703083015122</t>
  </si>
  <si>
    <t>6211703083045124</t>
  </si>
  <si>
    <t>K 002507</t>
  </si>
  <si>
    <t>6211703083MC1723</t>
  </si>
  <si>
    <t>6211703083075117</t>
  </si>
  <si>
    <t>6211703083245119</t>
  </si>
  <si>
    <t>082169139556, 082169139536</t>
  </si>
  <si>
    <t>20040482</t>
  </si>
  <si>
    <t>EDY SUBIYANTORO</t>
  </si>
  <si>
    <t>18 tahun 9 bulan 23 hari</t>
  </si>
  <si>
    <t>53 tahun 2 bulan 8 hari</t>
  </si>
  <si>
    <t>6200060301T10215</t>
  </si>
  <si>
    <t>6200060301060323</t>
  </si>
  <si>
    <t>6200060301010721</t>
  </si>
  <si>
    <t>6200060301040323</t>
  </si>
  <si>
    <t>I 080734</t>
  </si>
  <si>
    <t>6200060301MC7223</t>
  </si>
  <si>
    <t>6200060301070716</t>
  </si>
  <si>
    <t>6200060301310314</t>
  </si>
  <si>
    <t>6200060301240314</t>
  </si>
  <si>
    <t>AMNI SEMARANAG</t>
  </si>
  <si>
    <t>0342552221, 081234321072</t>
  </si>
  <si>
    <t>20160269</t>
  </si>
  <si>
    <t>WAHYU EFENDI</t>
  </si>
  <si>
    <t>1 tahun 7 bulan 5 hari</t>
  </si>
  <si>
    <t>32 tahun 1 bulan 15 hari</t>
  </si>
  <si>
    <t>6211422401T20323</t>
  </si>
  <si>
    <t>6211422401060321</t>
  </si>
  <si>
    <t>6211422401012524</t>
  </si>
  <si>
    <t>6211422401040323</t>
  </si>
  <si>
    <t>H 037414</t>
  </si>
  <si>
    <t>6211422401MC9624</t>
  </si>
  <si>
    <t>6211422401072514</t>
  </si>
  <si>
    <t>6211422401320315</t>
  </si>
  <si>
    <t>6211422401310315</t>
  </si>
  <si>
    <t>6211422401240318</t>
  </si>
  <si>
    <t>087755660333</t>
  </si>
  <si>
    <t>20160511</t>
  </si>
  <si>
    <t>ALVANTO NOVRIZAL</t>
  </si>
  <si>
    <t>32 tahun 7 bulan 16 hari</t>
  </si>
  <si>
    <t>6201322178T20524</t>
  </si>
  <si>
    <t>6201322178060521</t>
  </si>
  <si>
    <t>6201322178010521</t>
  </si>
  <si>
    <t>6201322178040321</t>
  </si>
  <si>
    <t>J 067852</t>
  </si>
  <si>
    <t>6201322178MC6225</t>
  </si>
  <si>
    <t>6201322178070516</t>
  </si>
  <si>
    <t>6201322178310515</t>
  </si>
  <si>
    <t>6201322178240323</t>
  </si>
  <si>
    <t>082244668854</t>
  </si>
  <si>
    <t>20210159</t>
  </si>
  <si>
    <t>NANANG ARIFUDIN</t>
  </si>
  <si>
    <t>2 tahun 3 bulan 29 hari</t>
  </si>
  <si>
    <t>25 tahun 11 bulan 10 hari</t>
  </si>
  <si>
    <t>6211944109T30522</t>
  </si>
  <si>
    <t>6211944109065224</t>
  </si>
  <si>
    <t>6211944109015224</t>
  </si>
  <si>
    <t>6211944109040522</t>
  </si>
  <si>
    <t>F 325242</t>
  </si>
  <si>
    <t>6211944109MC6225</t>
  </si>
  <si>
    <t>6211944109070520</t>
  </si>
  <si>
    <t>6211944109310522</t>
  </si>
  <si>
    <t>6211944109240522</t>
  </si>
  <si>
    <t>081281008159</t>
  </si>
  <si>
    <t>20150268</t>
  </si>
  <si>
    <t>YULI SETIAWAN</t>
  </si>
  <si>
    <t>1 tahun 9 bulan 23 hari</t>
  </si>
  <si>
    <t>37 tahun 11 bulan 21 hari</t>
  </si>
  <si>
    <t>6201587028340517</t>
  </si>
  <si>
    <t>6201587028060521</t>
  </si>
  <si>
    <t>6201587028010521</t>
  </si>
  <si>
    <t>6201587028040521</t>
  </si>
  <si>
    <t>F 234319</t>
  </si>
  <si>
    <t>6201587028MC7223</t>
  </si>
  <si>
    <t>6201587028070517</t>
  </si>
  <si>
    <t>6201587028320517</t>
  </si>
  <si>
    <t>6201587028310517</t>
  </si>
  <si>
    <t>SLTA 1 LASEM</t>
  </si>
  <si>
    <t>085257659877</t>
  </si>
  <si>
    <t>20240028</t>
  </si>
  <si>
    <t>ANUGRAH FIAMANILLAH</t>
  </si>
  <si>
    <t>1 tahun 5 bulan 2 hari</t>
  </si>
  <si>
    <t>26 tahun 3 bulan 17 hari</t>
  </si>
  <si>
    <t>6212103308340123</t>
  </si>
  <si>
    <t>6212103308060521</t>
  </si>
  <si>
    <t>6212103308010521</t>
  </si>
  <si>
    <t>6212103308040123</t>
  </si>
  <si>
    <t>G 066172</t>
  </si>
  <si>
    <t>6212103308MC9623</t>
  </si>
  <si>
    <t>6212103308070521</t>
  </si>
  <si>
    <t>6212103308320123</t>
  </si>
  <si>
    <t>6212103308310521</t>
  </si>
  <si>
    <t>SMK HIDAYATULAH MUBT</t>
  </si>
  <si>
    <t>081248462801, 081216986424, 081259591931</t>
  </si>
  <si>
    <t>20160259</t>
  </si>
  <si>
    <t>MOCHAMMAD ERY SUBHI</t>
  </si>
  <si>
    <t>2 tahun 7 bulan 15 hari</t>
  </si>
  <si>
    <t>26 tahun 8 bulan 1 hari</t>
  </si>
  <si>
    <t>6211571216N40522</t>
  </si>
  <si>
    <t>6211571216060524</t>
  </si>
  <si>
    <t>6211571216010520</t>
  </si>
  <si>
    <t>6211571216040522</t>
  </si>
  <si>
    <t>F 221424</t>
  </si>
  <si>
    <t>6211571216MC7224</t>
  </si>
  <si>
    <t>6211571216070519</t>
  </si>
  <si>
    <t>6211571216310516</t>
  </si>
  <si>
    <t>6211571216240522</t>
  </si>
  <si>
    <t>082244422146, 082231215370</t>
  </si>
  <si>
    <t>20210340</t>
  </si>
  <si>
    <t>SEPTYAN BAGUS SYAHPUTRA</t>
  </si>
  <si>
    <t>3 tahun 9 bulan 3 hari</t>
  </si>
  <si>
    <t>24 tahun 9 bulan 23 hari</t>
  </si>
  <si>
    <t>6211858982N40521</t>
  </si>
  <si>
    <t>6211858982060524</t>
  </si>
  <si>
    <t>6211858982010523</t>
  </si>
  <si>
    <t>6211858982040521</t>
  </si>
  <si>
    <t>F 269102</t>
  </si>
  <si>
    <t>6211858982MC6225</t>
  </si>
  <si>
    <t>6211858982070519</t>
  </si>
  <si>
    <t>6211858982310518</t>
  </si>
  <si>
    <t>6211858982247722</t>
  </si>
  <si>
    <t>SDN Jagir</t>
  </si>
  <si>
    <t>081333544019</t>
  </si>
  <si>
    <t>20070509</t>
  </si>
  <si>
    <t>SUYANTO</t>
  </si>
  <si>
    <t>17 tahun 7 bulan 22 hari</t>
  </si>
  <si>
    <t>54 tahun 9 bulan 19 hari</t>
  </si>
  <si>
    <t>6201506541010720</t>
  </si>
  <si>
    <t>6201506541060520</t>
  </si>
  <si>
    <t>6201506541040520</t>
  </si>
  <si>
    <t>I 250030</t>
  </si>
  <si>
    <t>6201506541MC6224</t>
  </si>
  <si>
    <t>6201506541070524</t>
  </si>
  <si>
    <t>6201506541320524</t>
  </si>
  <si>
    <t>6201506541310715</t>
  </si>
  <si>
    <t>081332206703</t>
  </si>
  <si>
    <t>20100320</t>
  </si>
  <si>
    <t>TEDI TOBRIAWAN</t>
  </si>
  <si>
    <t>15 tahun 1 bulan 0 hari</t>
  </si>
  <si>
    <t>38 tahun 8 bulan 8 hari</t>
  </si>
  <si>
    <t>6200198538T50121</t>
  </si>
  <si>
    <t>6200198538060121</t>
  </si>
  <si>
    <t>6200198538010120</t>
  </si>
  <si>
    <t>6200198538040120</t>
  </si>
  <si>
    <t>J 050362</t>
  </si>
  <si>
    <t>6200198538MC6225</t>
  </si>
  <si>
    <t>6200198538070112</t>
  </si>
  <si>
    <t>6200198538320516</t>
  </si>
  <si>
    <t>6200198538310515</t>
  </si>
  <si>
    <t>6200198538240123</t>
  </si>
  <si>
    <t>081381504402, 081381504402</t>
  </si>
  <si>
    <t>20200320</t>
  </si>
  <si>
    <t>ACHMAD ILMAN ZIDNI</t>
  </si>
  <si>
    <t>24 tahun 8 bulan 4 hari</t>
  </si>
  <si>
    <t>6211938277T30323</t>
  </si>
  <si>
    <t>6211938277060324</t>
  </si>
  <si>
    <t>6211938277010324</t>
  </si>
  <si>
    <t>6211938277040323</t>
  </si>
  <si>
    <t>G 012003</t>
  </si>
  <si>
    <t>6211938277MC7224</t>
  </si>
  <si>
    <t>6211938277070319</t>
  </si>
  <si>
    <t>6211938277240322</t>
  </si>
  <si>
    <t>085290851080</t>
  </si>
  <si>
    <t>20190235</t>
  </si>
  <si>
    <t>DWI FEBRIANTO</t>
  </si>
  <si>
    <t>33 tahun 4 bulan 26 hari</t>
  </si>
  <si>
    <t>6201596723T50119</t>
  </si>
  <si>
    <t>6201596723060721</t>
  </si>
  <si>
    <t>6201596723010721</t>
  </si>
  <si>
    <t>L 027199</t>
  </si>
  <si>
    <t>6201596723MC7225</t>
  </si>
  <si>
    <t>6201596723070716</t>
  </si>
  <si>
    <t>6201596723320719</t>
  </si>
  <si>
    <t>6201596723310716</t>
  </si>
  <si>
    <t>082141515155</t>
  </si>
  <si>
    <t>20230084</t>
  </si>
  <si>
    <t>MOH. FAAT ARBAI</t>
  </si>
  <si>
    <t>28 tahun 1 bulan 16 hari</t>
  </si>
  <si>
    <t>6211935262420521</t>
  </si>
  <si>
    <t>6211935262060524</t>
  </si>
  <si>
    <t>6211935262010524</t>
  </si>
  <si>
    <t>6211935262040524</t>
  </si>
  <si>
    <t>F 269122</t>
  </si>
  <si>
    <t>6211935262MC7225</t>
  </si>
  <si>
    <t>6211935262070519</t>
  </si>
  <si>
    <t>6211935262320519</t>
  </si>
  <si>
    <t>6211935262310519</t>
  </si>
  <si>
    <t>6211935262350519</t>
  </si>
  <si>
    <t>SMK I KAMAL</t>
  </si>
  <si>
    <t>082173684244</t>
  </si>
  <si>
    <t>20180178</t>
  </si>
  <si>
    <t>RIYANTO</t>
  </si>
  <si>
    <t>7 tahun 2 bulan 4 hari</t>
  </si>
  <si>
    <t>48 tahun 7 bulan 5 hari</t>
  </si>
  <si>
    <t>6200567241010522</t>
  </si>
  <si>
    <t>6200567241060520</t>
  </si>
  <si>
    <t>6200567241040520</t>
  </si>
  <si>
    <t>I 043676</t>
  </si>
  <si>
    <t>6200567241MC7224</t>
  </si>
  <si>
    <t>085252491976</t>
  </si>
  <si>
    <t>20250109</t>
  </si>
  <si>
    <t>ALFRANDO AMBARITA</t>
  </si>
  <si>
    <t>20 tahun 11 bulan 12 hari</t>
  </si>
  <si>
    <t>6212321679012523</t>
  </si>
  <si>
    <t>6212321679060324</t>
  </si>
  <si>
    <t>J 085465</t>
  </si>
  <si>
    <t>6212321679MC3125</t>
  </si>
  <si>
    <t>6212321679072523</t>
  </si>
  <si>
    <t>6212321679310324</t>
  </si>
  <si>
    <t>087814698362</t>
  </si>
  <si>
    <t>20250015</t>
  </si>
  <si>
    <t>ZERIMAN</t>
  </si>
  <si>
    <t>22 tahun 3 bulan 27 hari</t>
  </si>
  <si>
    <t>6212427724010124</t>
  </si>
  <si>
    <t>6212427724060124</t>
  </si>
  <si>
    <t>J 062859</t>
  </si>
  <si>
    <t>6212427724MC7824</t>
  </si>
  <si>
    <t>6212427724070124</t>
  </si>
  <si>
    <t>6212427724320124</t>
  </si>
  <si>
    <t>6212427724310124</t>
  </si>
  <si>
    <t>AMN Jakarta</t>
  </si>
  <si>
    <t>085317027310, 082167092762</t>
  </si>
  <si>
    <t>20240231</t>
  </si>
  <si>
    <t>ALVIN ARDANA SULNA PUTRA</t>
  </si>
  <si>
    <t>23 tahun 1 bulan 4 hari</t>
  </si>
  <si>
    <t>6212325481010323</t>
  </si>
  <si>
    <t>6212325481060323</t>
  </si>
  <si>
    <t>J 027935</t>
  </si>
  <si>
    <t>6212325481MC7224</t>
  </si>
  <si>
    <t>6212325481070323</t>
  </si>
  <si>
    <t>6212325481320323</t>
  </si>
  <si>
    <t>6212325481310323</t>
  </si>
  <si>
    <t>085246878542</t>
  </si>
  <si>
    <t>20250110</t>
  </si>
  <si>
    <t>MUHAMMAD ARIF BURHANUDDIN</t>
  </si>
  <si>
    <t>21 tahun 1 bulan 27 hari</t>
  </si>
  <si>
    <t>6212367067010623</t>
  </si>
  <si>
    <t>6212367067060623</t>
  </si>
  <si>
    <t>J 063711</t>
  </si>
  <si>
    <t>6212367067MC6524</t>
  </si>
  <si>
    <t>6212367067070623</t>
  </si>
  <si>
    <t>6212367067310624</t>
  </si>
  <si>
    <t>081375203027</t>
  </si>
  <si>
    <t>20040159</t>
  </si>
  <si>
    <t>HERMAN BUMBUNGAN</t>
  </si>
  <si>
    <t>KM. ORIENTAL EMERALD</t>
  </si>
  <si>
    <t>53 tahun 0 bulan 22 hari</t>
  </si>
  <si>
    <t>6200016260N10216</t>
  </si>
  <si>
    <t>6200016260060321</t>
  </si>
  <si>
    <t>6200016260010321</t>
  </si>
  <si>
    <t>6200016260040321</t>
  </si>
  <si>
    <t>I 044504</t>
  </si>
  <si>
    <t>6200016260MC6225</t>
  </si>
  <si>
    <t>6200016260070316</t>
  </si>
  <si>
    <t>6200016260240216</t>
  </si>
  <si>
    <t>6200016260230219</t>
  </si>
  <si>
    <t>04114661062, 081217260616, 081314123353</t>
  </si>
  <si>
    <t>20040002</t>
  </si>
  <si>
    <t>MAD KAINI</t>
  </si>
  <si>
    <t>23 tahun 9 bulan 19 hari</t>
  </si>
  <si>
    <t>54 tahun 4 bulan 16 hari</t>
  </si>
  <si>
    <t>6200521998N20315</t>
  </si>
  <si>
    <t>6200521998010324</t>
  </si>
  <si>
    <t>F 221588</t>
  </si>
  <si>
    <t>6200521998MC6225</t>
  </si>
  <si>
    <t>6200521998070311</t>
  </si>
  <si>
    <t>6200521998320314</t>
  </si>
  <si>
    <t>6200521998310314</t>
  </si>
  <si>
    <t>6200521998240323</t>
  </si>
  <si>
    <t>081361730508, 081361730508</t>
  </si>
  <si>
    <t>20120149</t>
  </si>
  <si>
    <t>MANTO LUBIS</t>
  </si>
  <si>
    <t>40 tahun 5 bulan 1 hari</t>
  </si>
  <si>
    <t>6201571069N25225</t>
  </si>
  <si>
    <t>6201571069060321</t>
  </si>
  <si>
    <t>6201571069010320</t>
  </si>
  <si>
    <t>6201571069040321</t>
  </si>
  <si>
    <t>F 199550</t>
  </si>
  <si>
    <t>6201571069MC7225</t>
  </si>
  <si>
    <t>6201571069075225</t>
  </si>
  <si>
    <t>6201571069315224</t>
  </si>
  <si>
    <t>6201571069245224</t>
  </si>
  <si>
    <t>6201571069235224</t>
  </si>
  <si>
    <t>085641386284, 081229910649, 081265786762</t>
  </si>
  <si>
    <t>20190184</t>
  </si>
  <si>
    <t>RIZKI AGUNG NUGROHO</t>
  </si>
  <si>
    <t>1 tahun 7 bulan 9 hari</t>
  </si>
  <si>
    <t>26 tahun 3 bulan 16 hari</t>
  </si>
  <si>
    <t>6211842618N30321</t>
  </si>
  <si>
    <t>6211842618060323</t>
  </si>
  <si>
    <t>6211842618010323</t>
  </si>
  <si>
    <t>6211842618040320</t>
  </si>
  <si>
    <t>F 158856</t>
  </si>
  <si>
    <t>6211842618MC7121</t>
  </si>
  <si>
    <t>6211842618070318</t>
  </si>
  <si>
    <t>6211842618320318</t>
  </si>
  <si>
    <t>6211842618310318</t>
  </si>
  <si>
    <t>6211842618240320</t>
  </si>
  <si>
    <t>082243180115, 082243180115</t>
  </si>
  <si>
    <t>20210390</t>
  </si>
  <si>
    <t>EDI PURNOMO</t>
  </si>
  <si>
    <t>3 tahun 7 bulan 15 hari</t>
  </si>
  <si>
    <t>49 tahun 11 bulan 16 hari</t>
  </si>
  <si>
    <t>6200011771T10214</t>
  </si>
  <si>
    <t>6200011771060324</t>
  </si>
  <si>
    <t>6200011771010324</t>
  </si>
  <si>
    <t>6200011771040324</t>
  </si>
  <si>
    <t>J 029355</t>
  </si>
  <si>
    <t>6200011771MC6225</t>
  </si>
  <si>
    <t>6200011771070221</t>
  </si>
  <si>
    <t>6200011771320214</t>
  </si>
  <si>
    <t>6200011771310214</t>
  </si>
  <si>
    <t>6200011771240221</t>
  </si>
  <si>
    <t>08153506041</t>
  </si>
  <si>
    <t>20120710</t>
  </si>
  <si>
    <t>VINKY ARIJONA SIMANJUNTAK</t>
  </si>
  <si>
    <t>38 tahun 9 bulan 7 hari</t>
  </si>
  <si>
    <t>6201592974T20320</t>
  </si>
  <si>
    <t>6201592974060321</t>
  </si>
  <si>
    <t>6201592974010325</t>
  </si>
  <si>
    <t>6201592974040321</t>
  </si>
  <si>
    <t>G 011659</t>
  </si>
  <si>
    <t>6201592974MC6224</t>
  </si>
  <si>
    <t>6201592974070316</t>
  </si>
  <si>
    <t>6201592974320319</t>
  </si>
  <si>
    <t>6201592974310319</t>
  </si>
  <si>
    <t>6201592974240319</t>
  </si>
  <si>
    <t>081392949048</t>
  </si>
  <si>
    <t>20180030</t>
  </si>
  <si>
    <t>DWI HANGGARA</t>
  </si>
  <si>
    <t>1 tahun 1 bulan 15 hari</t>
  </si>
  <si>
    <t>0 tahun 1 bulan 14 hari</t>
  </si>
  <si>
    <t>33 tahun 9 bulan 1 hari</t>
  </si>
  <si>
    <t>6211582032T20524</t>
  </si>
  <si>
    <t>6211582032060521</t>
  </si>
  <si>
    <t>6211582032010521</t>
  </si>
  <si>
    <t>6211582032040524</t>
  </si>
  <si>
    <t>I 042705</t>
  </si>
  <si>
    <t>6211582032MC7223</t>
  </si>
  <si>
    <t>6211582032070516</t>
  </si>
  <si>
    <t>6211582032310519</t>
  </si>
  <si>
    <t>6211582032240323</t>
  </si>
  <si>
    <t>085958566562, 0811349118</t>
  </si>
  <si>
    <t>20230075</t>
  </si>
  <si>
    <t>ADITYA NAGA MAHENDRA</t>
  </si>
  <si>
    <t>2 tahun 3 bulan 23 hari</t>
  </si>
  <si>
    <t>25 tahun 3 bulan 1 hari</t>
  </si>
  <si>
    <t>6211713704T33824</t>
  </si>
  <si>
    <t>6211713704060623</t>
  </si>
  <si>
    <t>6211713704010321</t>
  </si>
  <si>
    <t>6211713704040320</t>
  </si>
  <si>
    <t>F 257709</t>
  </si>
  <si>
    <t>6211713704MC11024</t>
  </si>
  <si>
    <t>6211713704070317</t>
  </si>
  <si>
    <t>6211713704320321</t>
  </si>
  <si>
    <t>6211713704310318</t>
  </si>
  <si>
    <t>6211713704245323</t>
  </si>
  <si>
    <t>SMK AKPELNI</t>
  </si>
  <si>
    <t>081258592752</t>
  </si>
  <si>
    <t>20090753</t>
  </si>
  <si>
    <t>MOH. PRASETYO HERIYASBUDI</t>
  </si>
  <si>
    <t>KM. TELUK BERAU</t>
  </si>
  <si>
    <t>3 tahun 9 bulan 24 hari</t>
  </si>
  <si>
    <t>37 tahun 3 bulan 11 hari</t>
  </si>
  <si>
    <t>6200564824340517</t>
  </si>
  <si>
    <t>6200564824060521</t>
  </si>
  <si>
    <t>6200564824010521</t>
  </si>
  <si>
    <t>6200564824040521</t>
  </si>
  <si>
    <t>E 049800</t>
  </si>
  <si>
    <t>6200564824MC7224</t>
  </si>
  <si>
    <t>6200564824070516</t>
  </si>
  <si>
    <t>6200564824320516</t>
  </si>
  <si>
    <t>6200564824310516</t>
  </si>
  <si>
    <t>SMA Dukun</t>
  </si>
  <si>
    <t>081244097447</t>
  </si>
  <si>
    <t>20250130</t>
  </si>
  <si>
    <t>ASMI WARDIANTO</t>
  </si>
  <si>
    <t>6211841262330519</t>
  </si>
  <si>
    <t>6211841262060424</t>
  </si>
  <si>
    <t>6211841262010423</t>
  </si>
  <si>
    <t>6211841262040522</t>
  </si>
  <si>
    <t>L 026560</t>
  </si>
  <si>
    <t>6211841262MC8925</t>
  </si>
  <si>
    <t>6211841262070522</t>
  </si>
  <si>
    <t>6211841262320424</t>
  </si>
  <si>
    <t>6211841262310424</t>
  </si>
  <si>
    <t>085342317658, 085184911101, 082148021492, 081242419590</t>
  </si>
  <si>
    <t>20250061</t>
  </si>
  <si>
    <t>HADI SUSANTO ( WK )</t>
  </si>
  <si>
    <t>24 tahun 4 bulan 13 hari</t>
  </si>
  <si>
    <t>6211810933N40322</t>
  </si>
  <si>
    <t>6211810933040321</t>
  </si>
  <si>
    <t>6211810933010323</t>
  </si>
  <si>
    <t>F 301715</t>
  </si>
  <si>
    <t>6211810933MC3124</t>
  </si>
  <si>
    <t>6211810933070318</t>
  </si>
  <si>
    <t>6211810933240321</t>
  </si>
  <si>
    <t>6211810933237521</t>
  </si>
  <si>
    <t>085290547417, 085893016637, 082332516227</t>
  </si>
  <si>
    <t>20230285</t>
  </si>
  <si>
    <t>MUHAMAD PANJI ARYAKUSUMA</t>
  </si>
  <si>
    <t>1 tahun 10 bulan 3 hari</t>
  </si>
  <si>
    <t>25 tahun 8 bulan 27 hari</t>
  </si>
  <si>
    <t>6211605916N40322</t>
  </si>
  <si>
    <t>6211605916060321</t>
  </si>
  <si>
    <t>6211605916010321</t>
  </si>
  <si>
    <t>6211605916040321</t>
  </si>
  <si>
    <t>F 220813</t>
  </si>
  <si>
    <t>6211605916MC7123</t>
  </si>
  <si>
    <t>6211605916070316</t>
  </si>
  <si>
    <t>6211605916240321</t>
  </si>
  <si>
    <t>6211605916230322</t>
  </si>
  <si>
    <t>SMK PEL AKPELNI</t>
  </si>
  <si>
    <t>085643383802</t>
  </si>
  <si>
    <t>20230070</t>
  </si>
  <si>
    <t>BAGUS SETYO NUGROHO</t>
  </si>
  <si>
    <t>24 tahun 10 bulan 5 hari</t>
  </si>
  <si>
    <t>6212306019E10525</t>
  </si>
  <si>
    <t>6212306019060524</t>
  </si>
  <si>
    <t>6212306019010523</t>
  </si>
  <si>
    <t>6212306019040524</t>
  </si>
  <si>
    <t>I 019208</t>
  </si>
  <si>
    <t>6212306019MC7225</t>
  </si>
  <si>
    <t>085162770662</t>
  </si>
  <si>
    <t>20240137</t>
  </si>
  <si>
    <t>RADITYA ARVA MAULANA ( T )</t>
  </si>
  <si>
    <t>18 tahun 8 bulan 20 hari</t>
  </si>
  <si>
    <t>6212453700010524</t>
  </si>
  <si>
    <t>J 089158</t>
  </si>
  <si>
    <t>6212453700MC7224</t>
  </si>
  <si>
    <t>085712050492</t>
  </si>
  <si>
    <t>20050516</t>
  </si>
  <si>
    <t>ANDI IRAWAN</t>
  </si>
  <si>
    <t>44 tahun 3 bulan 2 hari</t>
  </si>
  <si>
    <t>6201036132T50515</t>
  </si>
  <si>
    <t>6201036132060320</t>
  </si>
  <si>
    <t>6201036132010320</t>
  </si>
  <si>
    <t>6201036132040320</t>
  </si>
  <si>
    <t>I 019132</t>
  </si>
  <si>
    <t>6201036132MC7223</t>
  </si>
  <si>
    <t>6201036132070313</t>
  </si>
  <si>
    <t>6201036132310515</t>
  </si>
  <si>
    <t>6201036132240323</t>
  </si>
  <si>
    <t>STM Sinar Bakti</t>
  </si>
  <si>
    <t>081553219416</t>
  </si>
  <si>
    <t>20230190</t>
  </si>
  <si>
    <t>ASMIL</t>
  </si>
  <si>
    <t>2 tahun 0 bulan 8 hari</t>
  </si>
  <si>
    <t>28 tahun 3 bulan 15 hari</t>
  </si>
  <si>
    <t>6212013187420423</t>
  </si>
  <si>
    <t>6212013187060421</t>
  </si>
  <si>
    <t>6212013187010625</t>
  </si>
  <si>
    <t>6212013187040422</t>
  </si>
  <si>
    <t>G 001175</t>
  </si>
  <si>
    <t>6212013187MC6225</t>
  </si>
  <si>
    <t>6212013187070423</t>
  </si>
  <si>
    <t>6212013187320421</t>
  </si>
  <si>
    <t>6212013187314720</t>
  </si>
  <si>
    <t>SMA N I BAJO</t>
  </si>
  <si>
    <t>081244316530</t>
  </si>
  <si>
    <t>20250102</t>
  </si>
  <si>
    <t>DEDEN FERNANDO</t>
  </si>
  <si>
    <t>20 tahun 1 bulan 16 hari</t>
  </si>
  <si>
    <t>6212311650350124</t>
  </si>
  <si>
    <t>6212311650065123</t>
  </si>
  <si>
    <t>6212311650015123</t>
  </si>
  <si>
    <t>6212311650047624</t>
  </si>
  <si>
    <t>H 047539</t>
  </si>
  <si>
    <t>6212311650MC13524</t>
  </si>
  <si>
    <t>6212311650077224</t>
  </si>
  <si>
    <t>6212311650325123</t>
  </si>
  <si>
    <t>6212311650315123</t>
  </si>
  <si>
    <t>SMK PADANG</t>
  </si>
  <si>
    <t>081381032147</t>
  </si>
  <si>
    <t>20230330</t>
  </si>
  <si>
    <t>YOGA PERKASA</t>
  </si>
  <si>
    <t>1 tahun 9 bulan 8 hari</t>
  </si>
  <si>
    <t>27 tahun 3 bulan 21 hari</t>
  </si>
  <si>
    <t>6211614014S40323</t>
  </si>
  <si>
    <t>6211614014060323</t>
  </si>
  <si>
    <t>6211614014010321</t>
  </si>
  <si>
    <t>6211614014040320</t>
  </si>
  <si>
    <t>F 195484</t>
  </si>
  <si>
    <t>6211614014MC11025</t>
  </si>
  <si>
    <t>6211614014070320</t>
  </si>
  <si>
    <t>6211614014240323</t>
  </si>
  <si>
    <t>SPM PURWOKERTO</t>
  </si>
  <si>
    <t>085640627547</t>
  </si>
  <si>
    <t>20240140</t>
  </si>
  <si>
    <t>AGUS YUSRANTO</t>
  </si>
  <si>
    <t>55 tahun 0 bulan 21 hari</t>
  </si>
  <si>
    <t>6201002505010121</t>
  </si>
  <si>
    <t>6201002505060121</t>
  </si>
  <si>
    <t>6201002505040121</t>
  </si>
  <si>
    <t>F 333977</t>
  </si>
  <si>
    <t>6201002505MC6224</t>
  </si>
  <si>
    <t>6201002505324922</t>
  </si>
  <si>
    <t>6201002505314922</t>
  </si>
  <si>
    <t>6201002505340218</t>
  </si>
  <si>
    <t>082176266911</t>
  </si>
  <si>
    <t>20240327</t>
  </si>
  <si>
    <t>SAKHRUN FADILLAH</t>
  </si>
  <si>
    <t>21 tahun 11 bulan 0 hari</t>
  </si>
  <si>
    <t>6212347680010423</t>
  </si>
  <si>
    <t>6212347680060424</t>
  </si>
  <si>
    <t>J 007315</t>
  </si>
  <si>
    <t>6212347680MC6225</t>
  </si>
  <si>
    <t>6212347680070424</t>
  </si>
  <si>
    <t>6212347680320424</t>
  </si>
  <si>
    <t>6212347680310424</t>
  </si>
  <si>
    <t>085141164019</t>
  </si>
  <si>
    <t>20240228</t>
  </si>
  <si>
    <t>ZIAUL FIKRI</t>
  </si>
  <si>
    <t>KADET ELECTRONIC</t>
  </si>
  <si>
    <t>22 tahun 4 bulan 19 hari</t>
  </si>
  <si>
    <t>6212341321013823</t>
  </si>
  <si>
    <t>6212341321063823</t>
  </si>
  <si>
    <t>I 083673</t>
  </si>
  <si>
    <t>6212341321MC6225</t>
  </si>
  <si>
    <t>6212341321073824</t>
  </si>
  <si>
    <t>6212341321323824</t>
  </si>
  <si>
    <t>6212341321313824</t>
  </si>
  <si>
    <t>082230457654</t>
  </si>
  <si>
    <t>20040261</t>
  </si>
  <si>
    <t>YANNY SONNY TULUNG</t>
  </si>
  <si>
    <t>KM. ORIENTAL GALAXY</t>
  </si>
  <si>
    <t>4 tahun 8 bulan 7 hari</t>
  </si>
  <si>
    <t>49 tahun 5 bulan 18 hari</t>
  </si>
  <si>
    <t>6200098997N10216</t>
  </si>
  <si>
    <t>6200098997061121</t>
  </si>
  <si>
    <t>6200098997011121</t>
  </si>
  <si>
    <t>6200098997041121</t>
  </si>
  <si>
    <t>I 020304</t>
  </si>
  <si>
    <t>6200098997MC7224</t>
  </si>
  <si>
    <t>6200098997072416</t>
  </si>
  <si>
    <t>6200098997320116</t>
  </si>
  <si>
    <t>6200098997310116</t>
  </si>
  <si>
    <t>6200098997241118</t>
  </si>
  <si>
    <t>6200098997230216</t>
  </si>
  <si>
    <t>ami bitung</t>
  </si>
  <si>
    <t>0317872032, 0431351353, 08155299192</t>
  </si>
  <si>
    <t>20110444</t>
  </si>
  <si>
    <t>FRANGKY MULALINDA</t>
  </si>
  <si>
    <t>35 tahun 4 bulan 9 hari</t>
  </si>
  <si>
    <t>6201456807N20222</t>
  </si>
  <si>
    <t>6201456807061123</t>
  </si>
  <si>
    <t>6201456807011120</t>
  </si>
  <si>
    <t>6201456807041122</t>
  </si>
  <si>
    <t>J 090679</t>
  </si>
  <si>
    <t>6201456807MC6224</t>
  </si>
  <si>
    <t>6201456807071117</t>
  </si>
  <si>
    <t>6201456807310414</t>
  </si>
  <si>
    <t>6201456807240418</t>
  </si>
  <si>
    <t>620145680723 / -</t>
  </si>
  <si>
    <t>02198112855, 081297702906, 081280591992</t>
  </si>
  <si>
    <t>20160378</t>
  </si>
  <si>
    <t>MOH. ALI HENDRIK</t>
  </si>
  <si>
    <t>6211501834N25023</t>
  </si>
  <si>
    <t>6211501834060521</t>
  </si>
  <si>
    <t>6211501834010324</t>
  </si>
  <si>
    <t>6211501834040324</t>
  </si>
  <si>
    <t>H 081062</t>
  </si>
  <si>
    <t>6211501834MC9625</t>
  </si>
  <si>
    <t>6211501834070515</t>
  </si>
  <si>
    <t>6211501834240523</t>
  </si>
  <si>
    <t>6211501834234019</t>
  </si>
  <si>
    <t>082236605513</t>
  </si>
  <si>
    <t>20200416</t>
  </si>
  <si>
    <t>ALDI YOGA PERDANA</t>
  </si>
  <si>
    <t>2 tahun 10 bulan 28 hari</t>
  </si>
  <si>
    <t>0 tahun 10 bulan 21 hari</t>
  </si>
  <si>
    <t>26 tahun 7 bulan 15 hari</t>
  </si>
  <si>
    <t>6211839134N30522</t>
  </si>
  <si>
    <t>6211839134060523</t>
  </si>
  <si>
    <t>6211839134010523</t>
  </si>
  <si>
    <t>6211839134040522</t>
  </si>
  <si>
    <t>G 020334</t>
  </si>
  <si>
    <t>6211839134MC7224</t>
  </si>
  <si>
    <t>6211839134070518</t>
  </si>
  <si>
    <t>6211839134310522</t>
  </si>
  <si>
    <t>6211839134240522</t>
  </si>
  <si>
    <t>6211839134230520</t>
  </si>
  <si>
    <t>POLTEKPEL  SURABAYA</t>
  </si>
  <si>
    <t>aldiyogadeck@gm</t>
  </si>
  <si>
    <t>20190195</t>
  </si>
  <si>
    <t>ANDRIAS YUSTUS UBWARIN</t>
  </si>
  <si>
    <t>6 tahun 1 bulan 21 hari</t>
  </si>
  <si>
    <t>54 tahun 10 bulan 14 hari</t>
  </si>
  <si>
    <t>6200004942T10522</t>
  </si>
  <si>
    <t>6200004942060321</t>
  </si>
  <si>
    <t>6200004942010321</t>
  </si>
  <si>
    <t>6200004942040321</t>
  </si>
  <si>
    <t>F 327697</t>
  </si>
  <si>
    <t>6200004942MC7223</t>
  </si>
  <si>
    <t>6200004942070316</t>
  </si>
  <si>
    <t>6200004942310518</t>
  </si>
  <si>
    <t>6200004942240715</t>
  </si>
  <si>
    <t>08219728080177</t>
  </si>
  <si>
    <t>20150610</t>
  </si>
  <si>
    <t>HENDRIK CAHYADI</t>
  </si>
  <si>
    <t>4 tahun 6 bulan 7 hari</t>
  </si>
  <si>
    <t>31 tahun 2 bulan 0 hari</t>
  </si>
  <si>
    <t>6211520851T20121</t>
  </si>
  <si>
    <t>6211520851060320</t>
  </si>
  <si>
    <t>6211520851010320</t>
  </si>
  <si>
    <t>6211520851040320</t>
  </si>
  <si>
    <t>F 167979</t>
  </si>
  <si>
    <t>6211520851MC7224</t>
  </si>
  <si>
    <t>6211520851070315</t>
  </si>
  <si>
    <t>6211520851320315</t>
  </si>
  <si>
    <t>6211520851310315</t>
  </si>
  <si>
    <t>6211520851240317</t>
  </si>
  <si>
    <t>082242426446</t>
  </si>
  <si>
    <t>20180516</t>
  </si>
  <si>
    <t>RIDWAN</t>
  </si>
  <si>
    <t>6 tahun 6 bulan 28 hari</t>
  </si>
  <si>
    <t>33 tahun 10 bulan 0 hari</t>
  </si>
  <si>
    <t>6201355743T20523</t>
  </si>
  <si>
    <t>6201355743061121</t>
  </si>
  <si>
    <t>6201355743011121</t>
  </si>
  <si>
    <t>6201355743041121</t>
  </si>
  <si>
    <t>F 182797</t>
  </si>
  <si>
    <t>6201355743MC7224</t>
  </si>
  <si>
    <t>6201355743071116</t>
  </si>
  <si>
    <t>6201355743310415</t>
  </si>
  <si>
    <t>6201355743240415</t>
  </si>
  <si>
    <t>085342578736</t>
  </si>
  <si>
    <t>20210250</t>
  </si>
  <si>
    <t>WICAKSANA TRY YUDHANTO</t>
  </si>
  <si>
    <t>24 tahun 4 bulan 5 hari</t>
  </si>
  <si>
    <t>6212018664T30524</t>
  </si>
  <si>
    <t>6212018664060521</t>
  </si>
  <si>
    <t>6212018664010520</t>
  </si>
  <si>
    <t>6212018664040524</t>
  </si>
  <si>
    <t>G 065591</t>
  </si>
  <si>
    <t>6212018664MC6224</t>
  </si>
  <si>
    <t>6212018664070521</t>
  </si>
  <si>
    <t>6212018664310524</t>
  </si>
  <si>
    <t>6212018664240524</t>
  </si>
  <si>
    <t>085842352636</t>
  </si>
  <si>
    <t>20121374</t>
  </si>
  <si>
    <t>TANTU LAKSONO</t>
  </si>
  <si>
    <t>6 tahun 11 bulan 15 hari</t>
  </si>
  <si>
    <t>38 tahun 0 bulan 26 hari</t>
  </si>
  <si>
    <t>6201295465340518</t>
  </si>
  <si>
    <t>6201295465060523</t>
  </si>
  <si>
    <t>6201295465010320</t>
  </si>
  <si>
    <t>6201295465040523</t>
  </si>
  <si>
    <t>F 167890</t>
  </si>
  <si>
    <t>6201295465MC7225</t>
  </si>
  <si>
    <t>6201295465070312</t>
  </si>
  <si>
    <t>6201295465320517</t>
  </si>
  <si>
    <t>6201295465310517</t>
  </si>
  <si>
    <t>081331243792</t>
  </si>
  <si>
    <t>20190282</t>
  </si>
  <si>
    <t>ABDUL RASYID</t>
  </si>
  <si>
    <t>32 tahun 10 bulan 26 hari</t>
  </si>
  <si>
    <t>6202098760340222</t>
  </si>
  <si>
    <t>6202098760060324</t>
  </si>
  <si>
    <t>6202098760010522</t>
  </si>
  <si>
    <t>6202098760040522</t>
  </si>
  <si>
    <t>F 245548</t>
  </si>
  <si>
    <t>6202098760MC7824</t>
  </si>
  <si>
    <t>6202098760074924</t>
  </si>
  <si>
    <t>6202098760324924</t>
  </si>
  <si>
    <t>6202098760314924</t>
  </si>
  <si>
    <t>SMA SELAYAR</t>
  </si>
  <si>
    <t>085251692578, 085251692578, 085251692578</t>
  </si>
  <si>
    <t>20250126</t>
  </si>
  <si>
    <t>MUHAMMAD SEPTIYAN ARDANI . WK</t>
  </si>
  <si>
    <t>6212113594N40324</t>
  </si>
  <si>
    <t>6212113594060321</t>
  </si>
  <si>
    <t>6212113594010321</t>
  </si>
  <si>
    <t>6212113594040324</t>
  </si>
  <si>
    <t>G 126130</t>
  </si>
  <si>
    <t>6212113594MC3025</t>
  </si>
  <si>
    <t>6212113594070322</t>
  </si>
  <si>
    <t>6212113594310323</t>
  </si>
  <si>
    <t>6212113594240321</t>
  </si>
  <si>
    <t>6212113594237523</t>
  </si>
  <si>
    <t>085727144615</t>
  </si>
  <si>
    <t>20220225</t>
  </si>
  <si>
    <t>YUFRIDUS LAURENSIUS MENO</t>
  </si>
  <si>
    <t>2 tahun 9 bulan 19 hari</t>
  </si>
  <si>
    <t>28 tahun 0 bulan 3 hari</t>
  </si>
  <si>
    <t>6211522326N55322</t>
  </si>
  <si>
    <t>6211522326060523</t>
  </si>
  <si>
    <t>6211522326010524</t>
  </si>
  <si>
    <t>6211522326045322</t>
  </si>
  <si>
    <t>I 019535</t>
  </si>
  <si>
    <t>6211522326MC7224</t>
  </si>
  <si>
    <t>6211522326075322</t>
  </si>
  <si>
    <t>6211522326325322</t>
  </si>
  <si>
    <t>6211522326310518</t>
  </si>
  <si>
    <t>62115223263455322</t>
  </si>
  <si>
    <t>SMK BINA MARITIM</t>
  </si>
  <si>
    <t>081347159166, 0822363343.43</t>
  </si>
  <si>
    <t>20190343</t>
  </si>
  <si>
    <t>FAHIM DIMAS RUBIANSYAH</t>
  </si>
  <si>
    <t>4 tahun 8 bulan 4 hari</t>
  </si>
  <si>
    <t>27 tahun 0 bulan 14 hari</t>
  </si>
  <si>
    <t>6211840159E10520</t>
  </si>
  <si>
    <t>6211840159060523</t>
  </si>
  <si>
    <t>6211840159010523</t>
  </si>
  <si>
    <t>6211840159040520</t>
  </si>
  <si>
    <t>F 191119</t>
  </si>
  <si>
    <t>6211840159MC9624</t>
  </si>
  <si>
    <t>6211840159070518</t>
  </si>
  <si>
    <t>6211840159310519</t>
  </si>
  <si>
    <t>6211840159240520</t>
  </si>
  <si>
    <t>082245189744</t>
  </si>
  <si>
    <t>20120234</t>
  </si>
  <si>
    <t>JERI DUMA'</t>
  </si>
  <si>
    <t>8 tahun 2 bulan 16 hari</t>
  </si>
  <si>
    <t>0 tahun 7 bulan 3 hari</t>
  </si>
  <si>
    <t>6201459116420622</t>
  </si>
  <si>
    <t>6201459116060422</t>
  </si>
  <si>
    <t>6201459116010422</t>
  </si>
  <si>
    <t>6201459116040422</t>
  </si>
  <si>
    <t>F 132308</t>
  </si>
  <si>
    <t>6201459116MC7225</t>
  </si>
  <si>
    <t>6201459116070411</t>
  </si>
  <si>
    <t>6201459116320622</t>
  </si>
  <si>
    <t>6201459116310617</t>
  </si>
  <si>
    <t>081234483220, 081234483220</t>
  </si>
  <si>
    <t>20200503</t>
  </si>
  <si>
    <t>GURUH SUWENO MANDALA PUTRA</t>
  </si>
  <si>
    <t>4 tahun 5 bulan 29 hari</t>
  </si>
  <si>
    <t>28 tahun 3 bulan 28 hari</t>
  </si>
  <si>
    <t>6211728422T40220</t>
  </si>
  <si>
    <t>6211728422062422</t>
  </si>
  <si>
    <t>6211728422012422</t>
  </si>
  <si>
    <t>6211728422040524</t>
  </si>
  <si>
    <t>L 007667</t>
  </si>
  <si>
    <t>6211728422MC9624</t>
  </si>
  <si>
    <t>6211728422070118</t>
  </si>
  <si>
    <t>62117284223020120</t>
  </si>
  <si>
    <t>6211728422312417</t>
  </si>
  <si>
    <t>6211728422240120</t>
  </si>
  <si>
    <t>SMK Pelayaran Drajad</t>
  </si>
  <si>
    <t>082260305545</t>
  </si>
  <si>
    <t>20190254</t>
  </si>
  <si>
    <t>RAHMAN HAKIM ZULKARNAIN</t>
  </si>
  <si>
    <t>6 tahun 0 bulan 9 hari</t>
  </si>
  <si>
    <t>34 tahun 9 bulan 4 hari</t>
  </si>
  <si>
    <t>6201333550420617</t>
  </si>
  <si>
    <t>6201333550060122</t>
  </si>
  <si>
    <t>6201333550010122</t>
  </si>
  <si>
    <t>6201333550040122</t>
  </si>
  <si>
    <t>F 234866</t>
  </si>
  <si>
    <t>6201333550MC7223</t>
  </si>
  <si>
    <t>6201333550320322</t>
  </si>
  <si>
    <t>6201333550310115</t>
  </si>
  <si>
    <t>DIKLAT ATT - D</t>
  </si>
  <si>
    <t>081224724066, 081224724066</t>
  </si>
  <si>
    <t>20250001</t>
  </si>
  <si>
    <t>TRI HARWANTO</t>
  </si>
  <si>
    <t>27 tahun 1 bulan 13 hari</t>
  </si>
  <si>
    <t>6212216978T55324</t>
  </si>
  <si>
    <t>6212216978060522</t>
  </si>
  <si>
    <t>6212216978010522</t>
  </si>
  <si>
    <t>6212216978040522</t>
  </si>
  <si>
    <t>H 022979</t>
  </si>
  <si>
    <t>6212216978MC8923</t>
  </si>
  <si>
    <t>6212216978070522</t>
  </si>
  <si>
    <t>6212216978320523</t>
  </si>
  <si>
    <t>6212216978310522</t>
  </si>
  <si>
    <t>6212216978350522</t>
  </si>
  <si>
    <t>SMK 1 TRENGGALEK</t>
  </si>
  <si>
    <t>081933160032</t>
  </si>
  <si>
    <t>20240352</t>
  </si>
  <si>
    <t>FIRMAN MAULANA (EDP)</t>
  </si>
  <si>
    <t>6212505201010525</t>
  </si>
  <si>
    <t>K 009279</t>
  </si>
  <si>
    <t>6212505201MC7225</t>
  </si>
  <si>
    <t>POLINEMA</t>
  </si>
  <si>
    <t>082337002014, 082337001937</t>
  </si>
  <si>
    <t>20210133</t>
  </si>
  <si>
    <t>HANSEL</t>
  </si>
  <si>
    <t>27 tahun 9 bulan 6 hari</t>
  </si>
  <si>
    <t>6211866924010724</t>
  </si>
  <si>
    <t>F 213751</t>
  </si>
  <si>
    <t>6211866924MC7225</t>
  </si>
  <si>
    <t>SMK GARUT</t>
  </si>
  <si>
    <t>082126324386</t>
  </si>
  <si>
    <t>20240227</t>
  </si>
  <si>
    <t>MUHAMAD ANTON BAHRUL ULUM</t>
  </si>
  <si>
    <t>20 tahun 7 bulan 18 hari</t>
  </si>
  <si>
    <t>6212269619012422</t>
  </si>
  <si>
    <t>6212269619062423</t>
  </si>
  <si>
    <t>J 018267</t>
  </si>
  <si>
    <t>6212269619MC7225</t>
  </si>
  <si>
    <t>6212269619072423</t>
  </si>
  <si>
    <t>6212269619312423</t>
  </si>
  <si>
    <t>085693538047</t>
  </si>
  <si>
    <t>20240325</t>
  </si>
  <si>
    <t>RIZKIYANTO ABUSALAM</t>
  </si>
  <si>
    <t>25 tahun 1 bulan 7 hari</t>
  </si>
  <si>
    <t>6212213825015222</t>
  </si>
  <si>
    <t>6212213825065222</t>
  </si>
  <si>
    <t>J 065878</t>
  </si>
  <si>
    <t>6212213825MC6225</t>
  </si>
  <si>
    <t>6212213825075223</t>
  </si>
  <si>
    <t>6212213825325223</t>
  </si>
  <si>
    <t>6212213825315222</t>
  </si>
  <si>
    <t>082190271456</t>
  </si>
  <si>
    <t>20240225</t>
  </si>
  <si>
    <t>ALEXANDER SEMBIRING</t>
  </si>
  <si>
    <t>21 tahun 6 bulan 10 hari</t>
  </si>
  <si>
    <t>6212341205013823</t>
  </si>
  <si>
    <t>6212341205063823</t>
  </si>
  <si>
    <t>I 083716</t>
  </si>
  <si>
    <t>6212341205MC11024</t>
  </si>
  <si>
    <t>6212341205073824</t>
  </si>
  <si>
    <t>6212341205323824</t>
  </si>
  <si>
    <t>6212341205313824</t>
  </si>
  <si>
    <t>087855100096</t>
  </si>
  <si>
    <t>20240404</t>
  </si>
  <si>
    <t>KEVIN STEFANUS G. KASENDA</t>
  </si>
  <si>
    <t>0 tahun 6 bulan 4 hari</t>
  </si>
  <si>
    <t>20 tahun 9 bulan 7 hari</t>
  </si>
  <si>
    <t>6212319507015223</t>
  </si>
  <si>
    <t>6212319507065223</t>
  </si>
  <si>
    <t>J 042704</t>
  </si>
  <si>
    <t>6212319507MC6225</t>
  </si>
  <si>
    <t>6212319507075223</t>
  </si>
  <si>
    <t>6212319507325223</t>
  </si>
  <si>
    <t>6212319507315223</t>
  </si>
  <si>
    <t>089698051459</t>
  </si>
  <si>
    <t>20160720</t>
  </si>
  <si>
    <t>PARSIDI</t>
  </si>
  <si>
    <t>KM. ORIENTAL GOLD</t>
  </si>
  <si>
    <t>8 tahun 6 bulan 10 hari</t>
  </si>
  <si>
    <t>46 tahun 11 bulan 20 hari</t>
  </si>
  <si>
    <t>6200094468N10215</t>
  </si>
  <si>
    <t>6200094468060322</t>
  </si>
  <si>
    <t>6200094468010720</t>
  </si>
  <si>
    <t>6200094468040720</t>
  </si>
  <si>
    <t>G 031538</t>
  </si>
  <si>
    <t>6200094468MC6224</t>
  </si>
  <si>
    <t>6200094468070215</t>
  </si>
  <si>
    <t>6200094468240215</t>
  </si>
  <si>
    <t>6200094468230714</t>
  </si>
  <si>
    <t>082122646640</t>
  </si>
  <si>
    <t>20180264</t>
  </si>
  <si>
    <t>IDHAM FEBRIASYAH</t>
  </si>
  <si>
    <t>4 tahun 4 bulan 16 hari</t>
  </si>
  <si>
    <t>6200388308N20221</t>
  </si>
  <si>
    <t>6200388308061121</t>
  </si>
  <si>
    <t>6200388308010122</t>
  </si>
  <si>
    <t>6200388308041121</t>
  </si>
  <si>
    <t>I 126777</t>
  </si>
  <si>
    <t>6200388308MC9625</t>
  </si>
  <si>
    <t>6200388308070117</t>
  </si>
  <si>
    <t>6200388308241121</t>
  </si>
  <si>
    <t>6200388308231124</t>
  </si>
  <si>
    <t>081281014943, 081386804740</t>
  </si>
  <si>
    <t>20170058</t>
  </si>
  <si>
    <t>IVAN LEKSONO</t>
  </si>
  <si>
    <t>4 tahun 9 bulan 15 hari</t>
  </si>
  <si>
    <t>29 tahun 4 bulan 1 hari</t>
  </si>
  <si>
    <t>6211534869N30319</t>
  </si>
  <si>
    <t>6211534869060321</t>
  </si>
  <si>
    <t>6211534869010325</t>
  </si>
  <si>
    <t>/-</t>
  </si>
  <si>
    <t>F 336178</t>
  </si>
  <si>
    <t>6211534869MC6224</t>
  </si>
  <si>
    <t>6211534869072515</t>
  </si>
  <si>
    <t>6211534869320316</t>
  </si>
  <si>
    <t>6211534869310316</t>
  </si>
  <si>
    <t>6211534869240322</t>
  </si>
  <si>
    <t>6211534869230319</t>
  </si>
  <si>
    <t>082242096592, 081326048233, 087771588233</t>
  </si>
  <si>
    <t>20210169</t>
  </si>
  <si>
    <t>RISKI RIZALDI</t>
  </si>
  <si>
    <t>1 tahun 5 bulan 7 hari</t>
  </si>
  <si>
    <t>24 tahun 11 bulan 23 hari</t>
  </si>
  <si>
    <t>6211858945N33824</t>
  </si>
  <si>
    <t>6211858945060523</t>
  </si>
  <si>
    <t>6211858945010523</t>
  </si>
  <si>
    <t>6211858945040520</t>
  </si>
  <si>
    <t>F 269116</t>
  </si>
  <si>
    <t>6211858945MC9625</t>
  </si>
  <si>
    <t>6211858945070519</t>
  </si>
  <si>
    <t>6211858945310518</t>
  </si>
  <si>
    <t>6211858945247722</t>
  </si>
  <si>
    <t>6211858945230523</t>
  </si>
  <si>
    <t>smk bakti samudera</t>
  </si>
  <si>
    <t>081273405997</t>
  </si>
  <si>
    <t>20121208</t>
  </si>
  <si>
    <t>AZWAR</t>
  </si>
  <si>
    <t>9 tahun 3 bulan 24 hari</t>
  </si>
  <si>
    <t>43 tahun 1 bulan 8 hari</t>
  </si>
  <si>
    <t>6200407470T10115</t>
  </si>
  <si>
    <t>6200407470060120</t>
  </si>
  <si>
    <t>6200407470010720</t>
  </si>
  <si>
    <t>6200407470040122</t>
  </si>
  <si>
    <t>I 093918</t>
  </si>
  <si>
    <t>6200407470MC7224</t>
  </si>
  <si>
    <t>6200407470070115</t>
  </si>
  <si>
    <t>6200407470240115</t>
  </si>
  <si>
    <t>PIP Makasar</t>
  </si>
  <si>
    <t>085645014374, 081344486084</t>
  </si>
  <si>
    <t>20150465</t>
  </si>
  <si>
    <t>ARIFIN ROCHMAN</t>
  </si>
  <si>
    <t>3 tahun 2 bulan 3 hari</t>
  </si>
  <si>
    <t>31 tahun 4 bulan 15 hari</t>
  </si>
  <si>
    <t>6211413645T20522</t>
  </si>
  <si>
    <t>6211413645060320</t>
  </si>
  <si>
    <t>6211413645012523</t>
  </si>
  <si>
    <t>6211413645040320</t>
  </si>
  <si>
    <t>G 100573</t>
  </si>
  <si>
    <t>6211413645MC9625</t>
  </si>
  <si>
    <t>6211413645072514</t>
  </si>
  <si>
    <t>6211413645320314</t>
  </si>
  <si>
    <t>6211413645310314</t>
  </si>
  <si>
    <t>6211413645240314</t>
  </si>
  <si>
    <t>AMY YOGYA</t>
  </si>
  <si>
    <t>081326248465, 082243711015, 081332048521, arifinrochman26</t>
  </si>
  <si>
    <t>20190049</t>
  </si>
  <si>
    <t>BAGAS RIANTO PRATAMA</t>
  </si>
  <si>
    <t>4 tahun 6 bulan 24 hari</t>
  </si>
  <si>
    <t>26 tahun 0 bulan 16 hari</t>
  </si>
  <si>
    <t>6211854785T33820</t>
  </si>
  <si>
    <t>6211854785063823</t>
  </si>
  <si>
    <t>6211854785013818</t>
  </si>
  <si>
    <t>6211854785043820</t>
  </si>
  <si>
    <t>G 124378</t>
  </si>
  <si>
    <t>6211854785MC7224</t>
  </si>
  <si>
    <t>6211854785073818</t>
  </si>
  <si>
    <t>6211854785323818</t>
  </si>
  <si>
    <t>6211854785313818</t>
  </si>
  <si>
    <t>6211854785243820</t>
  </si>
  <si>
    <t>POLTEKPEL Aceh</t>
  </si>
  <si>
    <t>082398919454, 082398919454</t>
  </si>
  <si>
    <t>20190274</t>
  </si>
  <si>
    <t>SATRIYO AJI</t>
  </si>
  <si>
    <t>2 tahun 1 bulan 17 hari</t>
  </si>
  <si>
    <t>25 tahun 9 bulan 21 hari</t>
  </si>
  <si>
    <t>6211842559T30321</t>
  </si>
  <si>
    <t>6211842559060323</t>
  </si>
  <si>
    <t>6211842559010323</t>
  </si>
  <si>
    <t>6211842559040320</t>
  </si>
  <si>
    <t>I 005636</t>
  </si>
  <si>
    <t>6211842559MC9625</t>
  </si>
  <si>
    <t>6211842559070318</t>
  </si>
  <si>
    <t>6211842559320318</t>
  </si>
  <si>
    <t>6211842559310318</t>
  </si>
  <si>
    <t>6211842559240320</t>
  </si>
  <si>
    <t>081225944015, satriyoaji64@gm, 081225944015</t>
  </si>
  <si>
    <t>20160474</t>
  </si>
  <si>
    <t>ACO</t>
  </si>
  <si>
    <t>8 tahun 9 bulan 25 hari</t>
  </si>
  <si>
    <t>37 tahun 11 bulan 14 hari</t>
  </si>
  <si>
    <t>6201506781340623</t>
  </si>
  <si>
    <t>6201506781060521</t>
  </si>
  <si>
    <t>6201506781010525</t>
  </si>
  <si>
    <t>6201506781040522</t>
  </si>
  <si>
    <t>F 222043</t>
  </si>
  <si>
    <t>6201506781MC9624</t>
  </si>
  <si>
    <t>6201506781070512</t>
  </si>
  <si>
    <t>6201506781320516</t>
  </si>
  <si>
    <t>6201506781310516</t>
  </si>
  <si>
    <t>081332370804</t>
  </si>
  <si>
    <t>20250076</t>
  </si>
  <si>
    <t>JIOFAN AKBAR KUSUMA . ( BS )</t>
  </si>
  <si>
    <t>21 tahun 5 bulan 9 hari</t>
  </si>
  <si>
    <t>6212139762N40524</t>
  </si>
  <si>
    <t>6212139762060522</t>
  </si>
  <si>
    <t>6212139762010521</t>
  </si>
  <si>
    <t>6212139762010523</t>
  </si>
  <si>
    <t>H 003252</t>
  </si>
  <si>
    <t>6212139762MC8924</t>
  </si>
  <si>
    <t>6212139762070522</t>
  </si>
  <si>
    <t>6212139762140522</t>
  </si>
  <si>
    <t>6212139762230524</t>
  </si>
  <si>
    <t>082228005255</t>
  </si>
  <si>
    <t>20200026</t>
  </si>
  <si>
    <t>KHOIRUL MUSLIMIN</t>
  </si>
  <si>
    <t>3 tahun 8 bulan 19 hari</t>
  </si>
  <si>
    <t>34 tahun 9 bulan 6 hari</t>
  </si>
  <si>
    <t>6201511552N50521</t>
  </si>
  <si>
    <t>6201511552060521</t>
  </si>
  <si>
    <t>6201511552010521</t>
  </si>
  <si>
    <t>6201511552040521</t>
  </si>
  <si>
    <t>J 029854</t>
  </si>
  <si>
    <t>6201511552MC7223</t>
  </si>
  <si>
    <t>6201511552070516</t>
  </si>
  <si>
    <t>6201511552320516</t>
  </si>
  <si>
    <t>6201511552310516</t>
  </si>
  <si>
    <t>6201511552240523</t>
  </si>
  <si>
    <t>SMA Sindang Jati</t>
  </si>
  <si>
    <t>08133617297</t>
  </si>
  <si>
    <t>20210284</t>
  </si>
  <si>
    <t>MUHAMAD RIO ALAMSYAH</t>
  </si>
  <si>
    <t>23 tahun 9 bulan 29 hari</t>
  </si>
  <si>
    <t>6212014087N30323</t>
  </si>
  <si>
    <t>6212014087060320</t>
  </si>
  <si>
    <t>6212014087010124</t>
  </si>
  <si>
    <t>6212014087040323</t>
  </si>
  <si>
    <t>G 059517</t>
  </si>
  <si>
    <t>6212014087070320</t>
  </si>
  <si>
    <t>6212014087310302</t>
  </si>
  <si>
    <t>6212014087240323</t>
  </si>
  <si>
    <t>6212014087230323</t>
  </si>
  <si>
    <t>082233261873</t>
  </si>
  <si>
    <t>20040163</t>
  </si>
  <si>
    <t>AGUS HARIONO</t>
  </si>
  <si>
    <t>3 tahun 7 bulan 2 hari</t>
  </si>
  <si>
    <t>0 tahun 10 bulan 8 hari</t>
  </si>
  <si>
    <t>48 tahun 0 bulan 7 hari</t>
  </si>
  <si>
    <t>6200426821010321</t>
  </si>
  <si>
    <t>6200426821060321</t>
  </si>
  <si>
    <t>6200426821040321</t>
  </si>
  <si>
    <t>I 074648</t>
  </si>
  <si>
    <t>6200426821MC9624</t>
  </si>
  <si>
    <t>STM TRISAKTI</t>
  </si>
  <si>
    <t>081216988006, 081216988006</t>
  </si>
  <si>
    <t>20160636</t>
  </si>
  <si>
    <t>ACHMAD ROQIYASA</t>
  </si>
  <si>
    <t>6 tahun 7 bulan 20 hari</t>
  </si>
  <si>
    <t>30 tahun 2 bulan 27 hari</t>
  </si>
  <si>
    <t>6202109195T5531</t>
  </si>
  <si>
    <t>6202109195062421</t>
  </si>
  <si>
    <t>6202109195010323</t>
  </si>
  <si>
    <t>6202109195042420</t>
  </si>
  <si>
    <t>F 307958</t>
  </si>
  <si>
    <t>6202109195MC7224</t>
  </si>
  <si>
    <t>6202109195070715</t>
  </si>
  <si>
    <t>6202109195320516</t>
  </si>
  <si>
    <t>6202109195310715</t>
  </si>
  <si>
    <t>6202109195245318</t>
  </si>
  <si>
    <t>081280095844</t>
  </si>
  <si>
    <t>20210276</t>
  </si>
  <si>
    <t>BUDI SANTOSO</t>
  </si>
  <si>
    <t>3 tahun 10 bulan 1 hari</t>
  </si>
  <si>
    <t>39 tahun 11 bulan 25 hari</t>
  </si>
  <si>
    <t>6200352738420517</t>
  </si>
  <si>
    <t>6200352738060321</t>
  </si>
  <si>
    <t>6200352738010321</t>
  </si>
  <si>
    <t>6200352738040524</t>
  </si>
  <si>
    <t>G 085554</t>
  </si>
  <si>
    <t>6200352738MC7224</t>
  </si>
  <si>
    <t>6200352738070316</t>
  </si>
  <si>
    <t>6200352738320316</t>
  </si>
  <si>
    <t>6200352738310316</t>
  </si>
  <si>
    <t>SLTA Blitar</t>
  </si>
  <si>
    <t>085656657379</t>
  </si>
  <si>
    <t>20190263</t>
  </si>
  <si>
    <t>IRVAN SOFYANTO</t>
  </si>
  <si>
    <t>6211446345420717</t>
  </si>
  <si>
    <t>6211446345060721</t>
  </si>
  <si>
    <t>6211446345010120</t>
  </si>
  <si>
    <t>6211446345040721</t>
  </si>
  <si>
    <t>F 234988</t>
  </si>
  <si>
    <t>6211446345MC7224</t>
  </si>
  <si>
    <t>6211446345070716</t>
  </si>
  <si>
    <t>6211446345320323</t>
  </si>
  <si>
    <t>6211446345310716</t>
  </si>
  <si>
    <t>SMA N 1 KLATEN</t>
  </si>
  <si>
    <t>081346550966, 081346550966</t>
  </si>
  <si>
    <t>20220298</t>
  </si>
  <si>
    <t>M. ILHAM FREDIANTO</t>
  </si>
  <si>
    <t>2 tahun 7 bulan 29 hari</t>
  </si>
  <si>
    <t>0 tahun 5 bulan 23 hari</t>
  </si>
  <si>
    <t>27 tahun 4 bulan 19 hari</t>
  </si>
  <si>
    <t>6211589284T50521</t>
  </si>
  <si>
    <t>6211589284060521</t>
  </si>
  <si>
    <t>6211589284010521</t>
  </si>
  <si>
    <t>6211589284040523</t>
  </si>
  <si>
    <t>I 092506</t>
  </si>
  <si>
    <t>6211589284MC9624</t>
  </si>
  <si>
    <t>6211589284070516</t>
  </si>
  <si>
    <t>6211589284320518</t>
  </si>
  <si>
    <t>6211589284310516</t>
  </si>
  <si>
    <t>6211589284240523</t>
  </si>
  <si>
    <t>SMK NEGRI 1</t>
  </si>
  <si>
    <t>082277271932, 081252955863</t>
  </si>
  <si>
    <t>20140582</t>
  </si>
  <si>
    <t>SUKADI</t>
  </si>
  <si>
    <t>10 tahun 10 bulan 9 hari</t>
  </si>
  <si>
    <t>48 tahun 1 bulan 29 hari</t>
  </si>
  <si>
    <t>6201096567010521</t>
  </si>
  <si>
    <t>6201096567060520</t>
  </si>
  <si>
    <t>6201096567040521</t>
  </si>
  <si>
    <t>I 093422</t>
  </si>
  <si>
    <t>6201096567MC9624</t>
  </si>
  <si>
    <t>6201096567070511</t>
  </si>
  <si>
    <t>081318047803, 081318047803</t>
  </si>
  <si>
    <t>20240218</t>
  </si>
  <si>
    <t>MA'ARIF MUTTAQIN</t>
  </si>
  <si>
    <t>22 tahun 8 bulan 23 hari</t>
  </si>
  <si>
    <t>6211923490012423</t>
  </si>
  <si>
    <t>6211923490062423</t>
  </si>
  <si>
    <t>F 274090</t>
  </si>
  <si>
    <t>6211923490MC12124</t>
  </si>
  <si>
    <t>6211923490072423</t>
  </si>
  <si>
    <t>6211923490312423</t>
  </si>
  <si>
    <t>081325221096</t>
  </si>
  <si>
    <t>20240194</t>
  </si>
  <si>
    <t>CHUSNUL YAQIN</t>
  </si>
  <si>
    <t>0 tahun 11 bulan 13 hari</t>
  </si>
  <si>
    <t>20 tahun 10 bulan 20 hari</t>
  </si>
  <si>
    <t>6212326549010523</t>
  </si>
  <si>
    <t>6212326549060523</t>
  </si>
  <si>
    <t>J 009509</t>
  </si>
  <si>
    <t>6212326549MC8924</t>
  </si>
  <si>
    <t>6212326549070523</t>
  </si>
  <si>
    <t>6212326549320524</t>
  </si>
  <si>
    <t>6212326549310524</t>
  </si>
  <si>
    <t>081219663153</t>
  </si>
  <si>
    <t>20160496</t>
  </si>
  <si>
    <t>IRMAN SETIYAWAN</t>
  </si>
  <si>
    <t>8 tahun 9 bulan 16 hari</t>
  </si>
  <si>
    <t>6200085881N10316</t>
  </si>
  <si>
    <t>6200085881060325</t>
  </si>
  <si>
    <t>6200085881010325</t>
  </si>
  <si>
    <t>6200085881040325</t>
  </si>
  <si>
    <t>J 011388</t>
  </si>
  <si>
    <t>6200085881MC6224</t>
  </si>
  <si>
    <t>6200085881070315</t>
  </si>
  <si>
    <t>6200085881240315</t>
  </si>
  <si>
    <t>081575826432, 081575826432, 082232351270</t>
  </si>
  <si>
    <t>20050311</t>
  </si>
  <si>
    <t>UMAR INDRA BUDI</t>
  </si>
  <si>
    <t>19 tahun 0 bulan 10 hari</t>
  </si>
  <si>
    <t>48 tahun 11 bulan 26 hari</t>
  </si>
  <si>
    <t>6200086571N140224</t>
  </si>
  <si>
    <t>6200086571060321</t>
  </si>
  <si>
    <t>6200086571011124</t>
  </si>
  <si>
    <t>6200086571041121</t>
  </si>
  <si>
    <t>F 221941</t>
  </si>
  <si>
    <t>6200086571MC7224</t>
  </si>
  <si>
    <t>6200086571071113</t>
  </si>
  <si>
    <t>6200086571240312</t>
  </si>
  <si>
    <t>6200086571230212</t>
  </si>
  <si>
    <t>AMNI MEDAN</t>
  </si>
  <si>
    <t>0265541064, 085232230556</t>
  </si>
  <si>
    <t>20190379</t>
  </si>
  <si>
    <t>RADITYO WAHYU ARDHIARTO</t>
  </si>
  <si>
    <t>25 tahun 5 bulan 9 hari</t>
  </si>
  <si>
    <t>6211839129N30521</t>
  </si>
  <si>
    <t>6211839129060523</t>
  </si>
  <si>
    <t>6211839129010523</t>
  </si>
  <si>
    <t>6211839129040521</t>
  </si>
  <si>
    <t>F 191090</t>
  </si>
  <si>
    <t>6211839129MC8923</t>
  </si>
  <si>
    <t>6211839129070518</t>
  </si>
  <si>
    <t>6211839129310519</t>
  </si>
  <si>
    <t>6211839129240521</t>
  </si>
  <si>
    <t>081330593100</t>
  </si>
  <si>
    <t>20210270</t>
  </si>
  <si>
    <t>RURI SUJARWO</t>
  </si>
  <si>
    <t>26 tahun 2 bulan 17 hari</t>
  </si>
  <si>
    <t>6211618836N30124</t>
  </si>
  <si>
    <t>6211618836060321</t>
  </si>
  <si>
    <t>6211618836010321</t>
  </si>
  <si>
    <t>6211618863040320</t>
  </si>
  <si>
    <t>F 195458</t>
  </si>
  <si>
    <t>6211618836MC6223</t>
  </si>
  <si>
    <t>6211618836070320</t>
  </si>
  <si>
    <t>6211618836310321</t>
  </si>
  <si>
    <t>6211618836240321</t>
  </si>
  <si>
    <t>6211618836230320</t>
  </si>
  <si>
    <t>STIP JKT</t>
  </si>
  <si>
    <t>083103711747</t>
  </si>
  <si>
    <t>20190449</t>
  </si>
  <si>
    <t>5 tahun 6 bulan 7 hari</t>
  </si>
  <si>
    <t>0 tahun 6 bulan 5 hari</t>
  </si>
  <si>
    <t>53 tahun 6 bulan 14 hari</t>
  </si>
  <si>
    <t>6200068554T10215</t>
  </si>
  <si>
    <t>6200068554060120</t>
  </si>
  <si>
    <t>6200068554010120</t>
  </si>
  <si>
    <t>6200068554040120</t>
  </si>
  <si>
    <t>H 002529</t>
  </si>
  <si>
    <t>6200068554MC7224</t>
  </si>
  <si>
    <t>6200068554070215</t>
  </si>
  <si>
    <t>6200068554310715</t>
  </si>
  <si>
    <t>6200068554240215</t>
  </si>
  <si>
    <t>082299222279</t>
  </si>
  <si>
    <t>20130568</t>
  </si>
  <si>
    <t>DANA RISTIAWAN</t>
  </si>
  <si>
    <t>1 tahun 0 bulan 6 hari</t>
  </si>
  <si>
    <t>37 tahun 5 bulan 9 hari</t>
  </si>
  <si>
    <t>6200498866T20524</t>
  </si>
  <si>
    <t>6200498866060521</t>
  </si>
  <si>
    <t>6200498866012521</t>
  </si>
  <si>
    <t>6200498866042521</t>
  </si>
  <si>
    <t>J 030525</t>
  </si>
  <si>
    <t>6200498866MC7225</t>
  </si>
  <si>
    <t>6200498866072516</t>
  </si>
  <si>
    <t>6200498866240521</t>
  </si>
  <si>
    <t>082141737014</t>
  </si>
  <si>
    <t>20200112</t>
  </si>
  <si>
    <t>DWI PURNOMO</t>
  </si>
  <si>
    <t>24 tahun 11 bulan 22 hari</t>
  </si>
  <si>
    <t>6211935613T30521</t>
  </si>
  <si>
    <t>6211935613060524</t>
  </si>
  <si>
    <t>6211935613010524</t>
  </si>
  <si>
    <t>6211935613040521</t>
  </si>
  <si>
    <t>F 192252</t>
  </si>
  <si>
    <t>6211935613MC7224</t>
  </si>
  <si>
    <t>6211935613070519</t>
  </si>
  <si>
    <t>6211935613240521</t>
  </si>
  <si>
    <t>081292756774</t>
  </si>
  <si>
    <t>20220122</t>
  </si>
  <si>
    <t>DENNY PRASETYO ANANTA</t>
  </si>
  <si>
    <t>35 tahun 6 bulan 18 hari</t>
  </si>
  <si>
    <t>6201583759340717</t>
  </si>
  <si>
    <t>6201583759060521</t>
  </si>
  <si>
    <t>6201583759010521</t>
  </si>
  <si>
    <t>6201583759040521</t>
  </si>
  <si>
    <t>F 287559</t>
  </si>
  <si>
    <t>6201583759MC7223</t>
  </si>
  <si>
    <t>6201583759070514</t>
  </si>
  <si>
    <t>6201583759310516</t>
  </si>
  <si>
    <t>PGRI 02</t>
  </si>
  <si>
    <t>081249394716</t>
  </si>
  <si>
    <t>20230302</t>
  </si>
  <si>
    <t>ADE SAPUTRA SARWANA</t>
  </si>
  <si>
    <t>KM. ORIENTAL RUBY</t>
  </si>
  <si>
    <t>22 tahun 10 bulan 8 hari</t>
  </si>
  <si>
    <t>621225108N30525</t>
  </si>
  <si>
    <t>6212251085060523</t>
  </si>
  <si>
    <t>6212251085010522</t>
  </si>
  <si>
    <t>6212251085040525</t>
  </si>
  <si>
    <t>I 019611</t>
  </si>
  <si>
    <t>6212251085MC8925</t>
  </si>
  <si>
    <t>6212251085070523</t>
  </si>
  <si>
    <t>6212251085320523</t>
  </si>
  <si>
    <t>6212251085310523</t>
  </si>
  <si>
    <t>6212251085240525</t>
  </si>
  <si>
    <t>6212251085230523</t>
  </si>
  <si>
    <t>088805267808</t>
  </si>
  <si>
    <t>20240070</t>
  </si>
  <si>
    <t>FAIZAL PANDJU</t>
  </si>
  <si>
    <t>1 tahun 3 bulan 17 hari</t>
  </si>
  <si>
    <t>26 tahun 5 bulan 11 hari</t>
  </si>
  <si>
    <t>6211821861N55323</t>
  </si>
  <si>
    <t>6211821861060623</t>
  </si>
  <si>
    <t>6211821861010623</t>
  </si>
  <si>
    <t>6211821861045322</t>
  </si>
  <si>
    <t>F 196920</t>
  </si>
  <si>
    <t>6211821861MC7225</t>
  </si>
  <si>
    <t>6211821861075322</t>
  </si>
  <si>
    <t>6211821861320620</t>
  </si>
  <si>
    <t>6211821861310618</t>
  </si>
  <si>
    <t>SMA N I PAGIMANA</t>
  </si>
  <si>
    <t>085241830595, 081356338960</t>
  </si>
  <si>
    <t>20240113</t>
  </si>
  <si>
    <t>PANKRASIUS SIANTURI JEMALI</t>
  </si>
  <si>
    <t>1 tahun 2 bulan 0 hari</t>
  </si>
  <si>
    <t>24 tahun 2 bulan 29 hari</t>
  </si>
  <si>
    <t>6211900021340523</t>
  </si>
  <si>
    <t>6211900021060521</t>
  </si>
  <si>
    <t>6211900021010624</t>
  </si>
  <si>
    <t>6211900021046924</t>
  </si>
  <si>
    <t>F 201887</t>
  </si>
  <si>
    <t>6211900021MC6224</t>
  </si>
  <si>
    <t>6211900021077424</t>
  </si>
  <si>
    <t>6211900021320521</t>
  </si>
  <si>
    <t>6211900021310521</t>
  </si>
  <si>
    <t>SMA I PUREK</t>
  </si>
  <si>
    <t>081338923750, 081338923750, 082144767810, 081280272083</t>
  </si>
  <si>
    <t>20220324</t>
  </si>
  <si>
    <t>RASSEL DWI ANANTA</t>
  </si>
  <si>
    <t>2 tahun 7 bulan 8 hari</t>
  </si>
  <si>
    <t>25 tahun 2 bulan 2 hari</t>
  </si>
  <si>
    <t>6212255284010522</t>
  </si>
  <si>
    <t>H 092737</t>
  </si>
  <si>
    <t>6212255284MC7224</t>
  </si>
  <si>
    <t>085815786865</t>
  </si>
  <si>
    <t>20120086</t>
  </si>
  <si>
    <t>DIDIK SUGIANTO</t>
  </si>
  <si>
    <t>9 tahun 2 bulan 3 hari</t>
  </si>
  <si>
    <t>36 tahun 1 bulan 28 hari</t>
  </si>
  <si>
    <t>6201551738T50516</t>
  </si>
  <si>
    <t>6201551738060520</t>
  </si>
  <si>
    <t>6201551738010520</t>
  </si>
  <si>
    <t>6201551738040520</t>
  </si>
  <si>
    <t>E 070624</t>
  </si>
  <si>
    <t>6201551738MC7223</t>
  </si>
  <si>
    <t>6201551738070515</t>
  </si>
  <si>
    <t>6201551738320515</t>
  </si>
  <si>
    <t>6201551738310515</t>
  </si>
  <si>
    <t>081330222970, 085740908511</t>
  </si>
  <si>
    <t>20230427</t>
  </si>
  <si>
    <t>ACHMAD ADIB</t>
  </si>
  <si>
    <t>1 tahun 6 bulan 12 hari</t>
  </si>
  <si>
    <t>26 tahun 9 bulan 15 hari</t>
  </si>
  <si>
    <t>6212007892420323</t>
  </si>
  <si>
    <t>6212007892060320</t>
  </si>
  <si>
    <t>6212007892010325</t>
  </si>
  <si>
    <t>6212007892040321</t>
  </si>
  <si>
    <t>G 012366</t>
  </si>
  <si>
    <t>6212007892MC3125</t>
  </si>
  <si>
    <t>6212007892070320</t>
  </si>
  <si>
    <t>6212007892320320</t>
  </si>
  <si>
    <t>6212007892310320</t>
  </si>
  <si>
    <t>SMK 02 BORUBUDUR</t>
  </si>
  <si>
    <t>081229594103, 087770515947</t>
  </si>
  <si>
    <t>20240093</t>
  </si>
  <si>
    <t>BAHRUL</t>
  </si>
  <si>
    <t>1 tahun 2 bulan 23 hari</t>
  </si>
  <si>
    <t>25 tahun 10 bulan 17 hari</t>
  </si>
  <si>
    <t>6211741096T50422</t>
  </si>
  <si>
    <t>6211741096060422</t>
  </si>
  <si>
    <t>6211741096010422</t>
  </si>
  <si>
    <t>6211741096040422</t>
  </si>
  <si>
    <t>L 007610</t>
  </si>
  <si>
    <t>6211741096MC7225</t>
  </si>
  <si>
    <t>6211741096070422</t>
  </si>
  <si>
    <t>6211741096310622</t>
  </si>
  <si>
    <t>SMK 2 KOLAKA</t>
  </si>
  <si>
    <t>082298997822, 085824278342, 082193593136</t>
  </si>
  <si>
    <t>20240109</t>
  </si>
  <si>
    <t>MUH. WISNU WHARDHANA</t>
  </si>
  <si>
    <t>30 tahun 9 bulan 22 hari</t>
  </si>
  <si>
    <t>6211440384420523</t>
  </si>
  <si>
    <t>62114401384060423</t>
  </si>
  <si>
    <t>6211440384010423</t>
  </si>
  <si>
    <t>6211440384040423</t>
  </si>
  <si>
    <t>F 047592</t>
  </si>
  <si>
    <t>6211440384MC7224</t>
  </si>
  <si>
    <t>6211440384070423</t>
  </si>
  <si>
    <t>6211440384320423</t>
  </si>
  <si>
    <t>6211440384310423</t>
  </si>
  <si>
    <t>SMK N 2 PALOPO</t>
  </si>
  <si>
    <t>085225311871, 085242247500, 085242247500, 081355522214</t>
  </si>
  <si>
    <t>20130447</t>
  </si>
  <si>
    <t>RACHMAD SUPRIADI</t>
  </si>
  <si>
    <t>0 tahun 8 bulan 14 hari</t>
  </si>
  <si>
    <t>32 tahun 7 bulan 28 hari</t>
  </si>
  <si>
    <t>6202010842010523</t>
  </si>
  <si>
    <t>6202010842060522</t>
  </si>
  <si>
    <t>6202010842040520</t>
  </si>
  <si>
    <t>F 328889</t>
  </si>
  <si>
    <t>6202010842MC7223</t>
  </si>
  <si>
    <t>6202010842070523</t>
  </si>
  <si>
    <t>6202010842320523</t>
  </si>
  <si>
    <t>6202010842310517</t>
  </si>
  <si>
    <t>SMP Nganjuk</t>
  </si>
  <si>
    <t>085736787600</t>
  </si>
  <si>
    <t>20250017</t>
  </si>
  <si>
    <t>ANDI ZULFIKAR</t>
  </si>
  <si>
    <t>21 tahun 1 bulan 1 hari</t>
  </si>
  <si>
    <t>6212367018010623</t>
  </si>
  <si>
    <t>6212367018060623</t>
  </si>
  <si>
    <t>J 086687</t>
  </si>
  <si>
    <t>6212367018MC6524</t>
  </si>
  <si>
    <t>6212367018070623</t>
  </si>
  <si>
    <t>081524429104</t>
  </si>
  <si>
    <t>20240402</t>
  </si>
  <si>
    <t>FAUZI YAHYA</t>
  </si>
  <si>
    <t>22 tahun 0 bulan 3 hari</t>
  </si>
  <si>
    <t>6212348827010423</t>
  </si>
  <si>
    <t>6212348827060424</t>
  </si>
  <si>
    <t>J 006735</t>
  </si>
  <si>
    <t>6212348827MC5424</t>
  </si>
  <si>
    <t>6212348827070424</t>
  </si>
  <si>
    <t>6212348827320424</t>
  </si>
  <si>
    <t>6212348827310424</t>
  </si>
  <si>
    <t>20240330</t>
  </si>
  <si>
    <t>MUHAMMAD ALFI PERANGINANGIN</t>
  </si>
  <si>
    <t>0 tahun 8 bulan 6 hari</t>
  </si>
  <si>
    <t>6212343294013823</t>
  </si>
  <si>
    <t>6212343294063823</t>
  </si>
  <si>
    <t>J 064566</t>
  </si>
  <si>
    <t>6212343294MC1824</t>
  </si>
  <si>
    <t>6212343294073823</t>
  </si>
  <si>
    <t>6212343294313823</t>
  </si>
  <si>
    <t>081370500643</t>
  </si>
  <si>
    <t>20250100</t>
  </si>
  <si>
    <t>PUTRA RAMADHANY</t>
  </si>
  <si>
    <t>21 tahun 7 bulan 8 hari</t>
  </si>
  <si>
    <t>6212337987010423</t>
  </si>
  <si>
    <t>6212337987060423</t>
  </si>
  <si>
    <t>J 056964</t>
  </si>
  <si>
    <t>6212337987MC7925</t>
  </si>
  <si>
    <t>6212337987070423</t>
  </si>
  <si>
    <t>6212337987310424</t>
  </si>
  <si>
    <t>Poltekpel Samarinda</t>
  </si>
  <si>
    <t>083153039752</t>
  </si>
  <si>
    <t>20180169</t>
  </si>
  <si>
    <t>ABD KADIR</t>
  </si>
  <si>
    <t>KM. ORIENTAL PACIFIC</t>
  </si>
  <si>
    <t>7 tahun 2 bulan 8 hari</t>
  </si>
  <si>
    <t>61 tahun 6 bulan 1 hari</t>
  </si>
  <si>
    <t>6200071345N10215</t>
  </si>
  <si>
    <t>6200071345060420</t>
  </si>
  <si>
    <t>6200071345010420</t>
  </si>
  <si>
    <t>6200071345040420</t>
  </si>
  <si>
    <t>F 245230</t>
  </si>
  <si>
    <t>6200071345MC6225</t>
  </si>
  <si>
    <t>6200071345070716</t>
  </si>
  <si>
    <t>6200071345240420</t>
  </si>
  <si>
    <t>6200071345230421</t>
  </si>
  <si>
    <t>085256592656, 081355181711, 081355181711</t>
  </si>
  <si>
    <t>20050041</t>
  </si>
  <si>
    <t>LANDUNG AHMADA</t>
  </si>
  <si>
    <t>4 tahun 5 bulan 20 hari</t>
  </si>
  <si>
    <t>47 tahun 9 bulan 3 hari</t>
  </si>
  <si>
    <t>6200021566N10225</t>
  </si>
  <si>
    <t>6200021566060122</t>
  </si>
  <si>
    <t>6200021566010122</t>
  </si>
  <si>
    <t>6200021566040122</t>
  </si>
  <si>
    <t>G 040162</t>
  </si>
  <si>
    <t>6200021566MC6225</t>
  </si>
  <si>
    <t>6200021566070122</t>
  </si>
  <si>
    <t>08358J/BS/XII/24</t>
  </si>
  <si>
    <t>6200021566230217</t>
  </si>
  <si>
    <t>Djadajat</t>
  </si>
  <si>
    <t>0214417718, 081380096055, 085850243339</t>
  </si>
  <si>
    <t>20080226</t>
  </si>
  <si>
    <t>NURROHMAN</t>
  </si>
  <si>
    <t>35 tahun 6 bulan 12 hari</t>
  </si>
  <si>
    <t>6200482305N20324</t>
  </si>
  <si>
    <t>6200482305060321</t>
  </si>
  <si>
    <t>6200482305010324</t>
  </si>
  <si>
    <t>6200482305040321</t>
  </si>
  <si>
    <t>H 002727</t>
  </si>
  <si>
    <t>6200482305MC3124</t>
  </si>
  <si>
    <t>6200482305070311</t>
  </si>
  <si>
    <t>6200482305310316</t>
  </si>
  <si>
    <t>6200482305240215</t>
  </si>
  <si>
    <t>081321055311</t>
  </si>
  <si>
    <t>20220030</t>
  </si>
  <si>
    <t>MUHAMMAD REZA</t>
  </si>
  <si>
    <t>24 tahun 8 bulan 7 hari</t>
  </si>
  <si>
    <t>6212114623N33823</t>
  </si>
  <si>
    <t>6212114623063821</t>
  </si>
  <si>
    <t>6212114623013821</t>
  </si>
  <si>
    <t>6212114623043823</t>
  </si>
  <si>
    <t>F 047510</t>
  </si>
  <si>
    <t>6212114623MC6223</t>
  </si>
  <si>
    <t>6212114623073821</t>
  </si>
  <si>
    <t>6212114623313821</t>
  </si>
  <si>
    <t>6212114623243823</t>
  </si>
  <si>
    <t>6212114623233823</t>
  </si>
  <si>
    <t>081321416319</t>
  </si>
  <si>
    <t>20170142</t>
  </si>
  <si>
    <t>TEJO HADI SISWANTO</t>
  </si>
  <si>
    <t>8 tahun 2 bulan 18 hari</t>
  </si>
  <si>
    <t>53 tahun 6 bulan 1 hari</t>
  </si>
  <si>
    <t>6200039107T10523</t>
  </si>
  <si>
    <t>6200039107060520</t>
  </si>
  <si>
    <t>6200039107040521</t>
  </si>
  <si>
    <t>L 0022938</t>
  </si>
  <si>
    <t>6200039107MC7223</t>
  </si>
  <si>
    <t>6200039107070515</t>
  </si>
  <si>
    <t>6200039107320316</t>
  </si>
  <si>
    <t>6200039107310316</t>
  </si>
  <si>
    <t>6200039107240316</t>
  </si>
  <si>
    <t>081331448558</t>
  </si>
  <si>
    <t>20190307</t>
  </si>
  <si>
    <t>KARSENO</t>
  </si>
  <si>
    <t>5 tahun 11 bulan 4 hari</t>
  </si>
  <si>
    <t>46 tahun 3 bulan 11 hari</t>
  </si>
  <si>
    <t>6200517179T22424</t>
  </si>
  <si>
    <t>6200517179060321</t>
  </si>
  <si>
    <t>6200517179010321</t>
  </si>
  <si>
    <t>6200517179040321</t>
  </si>
  <si>
    <t>F 343879</t>
  </si>
  <si>
    <t>6200517179MC12124</t>
  </si>
  <si>
    <t>6200517179070316</t>
  </si>
  <si>
    <t>6200517179240317</t>
  </si>
  <si>
    <t>081260933633</t>
  </si>
  <si>
    <t>20200239</t>
  </si>
  <si>
    <t>AGUSTINUS BUDIN</t>
  </si>
  <si>
    <t>47 tahun 10 bulan 28 hari</t>
  </si>
  <si>
    <t>6200120460S30116</t>
  </si>
  <si>
    <t>6200120460060120</t>
  </si>
  <si>
    <t>6200120460010120</t>
  </si>
  <si>
    <t>6200120460040120</t>
  </si>
  <si>
    <t>E 040786</t>
  </si>
  <si>
    <t>6200120460MC6224</t>
  </si>
  <si>
    <t>6200120460070115</t>
  </si>
  <si>
    <t>6200120460240116</t>
  </si>
  <si>
    <t>AMD Jakarta</t>
  </si>
  <si>
    <t>02476637278, 082113523881</t>
  </si>
  <si>
    <t>20220071</t>
  </si>
  <si>
    <t>AGUSTINUS MANGGO RAGO</t>
  </si>
  <si>
    <t>3 tahun 2 bulan 21 hari</t>
  </si>
  <si>
    <t>24 tahun 2 bulan 7 hari</t>
  </si>
  <si>
    <t>6211835770T30224</t>
  </si>
  <si>
    <t>6211835770060322</t>
  </si>
  <si>
    <t>6211835770010322</t>
  </si>
  <si>
    <t>6211835770040321</t>
  </si>
  <si>
    <t>F 258327</t>
  </si>
  <si>
    <t>6211835770MC7223</t>
  </si>
  <si>
    <t>6211835770070318</t>
  </si>
  <si>
    <t>6211835770320321</t>
  </si>
  <si>
    <t>6211835770310318</t>
  </si>
  <si>
    <t>6211835770240321</t>
  </si>
  <si>
    <t>6211835770350321</t>
  </si>
  <si>
    <t>082237238371, 081225230720</t>
  </si>
  <si>
    <t>20040245</t>
  </si>
  <si>
    <t>MUHAMMAD JAMI</t>
  </si>
  <si>
    <t>21 tahun 11 bulan 26 hari</t>
  </si>
  <si>
    <t>44 tahun 4 bulan 8 hari</t>
  </si>
  <si>
    <t>6200148013340222</t>
  </si>
  <si>
    <t>6200148013061121</t>
  </si>
  <si>
    <t>6200148013011121</t>
  </si>
  <si>
    <t>6200148013041121</t>
  </si>
  <si>
    <t>I 092916</t>
  </si>
  <si>
    <t>6200148013MC7224</t>
  </si>
  <si>
    <t>.</t>
  </si>
  <si>
    <t>0254387264, 081553149270</t>
  </si>
  <si>
    <t>20130897</t>
  </si>
  <si>
    <t>DEKA PRASETYO</t>
  </si>
  <si>
    <t>31 tahun 3 bulan 13 hari</t>
  </si>
  <si>
    <t>6202012292343824</t>
  </si>
  <si>
    <t>6202012292060120</t>
  </si>
  <si>
    <t>6202012292013022</t>
  </si>
  <si>
    <t>6202012292040120</t>
  </si>
  <si>
    <t>F 316065</t>
  </si>
  <si>
    <t>6202012292MC6225</t>
  </si>
  <si>
    <t>6202012292320715</t>
  </si>
  <si>
    <t>6202012292310115</t>
  </si>
  <si>
    <t>sma tegal</t>
  </si>
  <si>
    <t>082225748119, 083841543801</t>
  </si>
  <si>
    <t>20180439</t>
  </si>
  <si>
    <t>SAIFUL BAHRI</t>
  </si>
  <si>
    <t>6 tahun 8 bulan 26 hari</t>
  </si>
  <si>
    <t>32 tahun 9 bulan 0 hari</t>
  </si>
  <si>
    <t>6201698501340218</t>
  </si>
  <si>
    <t>6201698501060123</t>
  </si>
  <si>
    <t>6201698501010122</t>
  </si>
  <si>
    <t>6201698501040123</t>
  </si>
  <si>
    <t>F 306412</t>
  </si>
  <si>
    <t>6201698501MC6224</t>
  </si>
  <si>
    <t>6201698501070218</t>
  </si>
  <si>
    <t>08111199175, 081318800696, 081285422993</t>
  </si>
  <si>
    <t>20230385</t>
  </si>
  <si>
    <t>1 tahun 7 bulan 12 hari</t>
  </si>
  <si>
    <t>38 tahun 5 bulan 27 hari</t>
  </si>
  <si>
    <t>6211585044N40124</t>
  </si>
  <si>
    <t>6211585044060122</t>
  </si>
  <si>
    <t>6211585044010122</t>
  </si>
  <si>
    <t>6211585044040123</t>
  </si>
  <si>
    <t>H 074220</t>
  </si>
  <si>
    <t>6211585044MC10225</t>
  </si>
  <si>
    <t>6211585044070119</t>
  </si>
  <si>
    <t>6211585044320119</t>
  </si>
  <si>
    <t>6211585044310122</t>
  </si>
  <si>
    <t>087704399838</t>
  </si>
  <si>
    <t>20230382</t>
  </si>
  <si>
    <t>ALMANSYAH</t>
  </si>
  <si>
    <t>1 tahun 7 bulan 15 hari</t>
  </si>
  <si>
    <t>29 tahun 6 bulan 3 hari</t>
  </si>
  <si>
    <t>6211567968420420</t>
  </si>
  <si>
    <t>6211567968060421</t>
  </si>
  <si>
    <t>6211567968010421</t>
  </si>
  <si>
    <t>6211567968040422</t>
  </si>
  <si>
    <t>H 096593</t>
  </si>
  <si>
    <t>6211567968MC5423</t>
  </si>
  <si>
    <t>6211567968070422</t>
  </si>
  <si>
    <t>6211567968320422</t>
  </si>
  <si>
    <t>6211567968310422</t>
  </si>
  <si>
    <t>MA.ALIYA USIMA LAMBA</t>
  </si>
  <si>
    <t>082358538, 081276170122, 082269329427</t>
  </si>
  <si>
    <t>20240354</t>
  </si>
  <si>
    <t>SION PARUNTUNGAN PASARIBU</t>
  </si>
  <si>
    <t>0 tahun 7 bulan 14 hari</t>
  </si>
  <si>
    <t>30 tahun 6 bulan 6 hari</t>
  </si>
  <si>
    <t>6211940475T50223</t>
  </si>
  <si>
    <t>6211940475090123</t>
  </si>
  <si>
    <t>6211940475010123</t>
  </si>
  <si>
    <t>6211940475040123</t>
  </si>
  <si>
    <t>F 292349</t>
  </si>
  <si>
    <t>6211940475MC6224</t>
  </si>
  <si>
    <t>6211940475070119</t>
  </si>
  <si>
    <t>6211940475320119</t>
  </si>
  <si>
    <t>6211940475310119</t>
  </si>
  <si>
    <t>SMAN 20 MEDAN</t>
  </si>
  <si>
    <t>081274546504, 081396027348, 081361466128</t>
  </si>
  <si>
    <t>20240001</t>
  </si>
  <si>
    <t>YOGI PRAMANA</t>
  </si>
  <si>
    <t>29 tahun 7 bulan 10 hari</t>
  </si>
  <si>
    <t>6211568585420523</t>
  </si>
  <si>
    <t>6211568585060523</t>
  </si>
  <si>
    <t>6211568585010621</t>
  </si>
  <si>
    <t>6211568585040523</t>
  </si>
  <si>
    <t>I 094123</t>
  </si>
  <si>
    <t>6211568585MC8923</t>
  </si>
  <si>
    <t>6211568585070524</t>
  </si>
  <si>
    <t>6211568585320523</t>
  </si>
  <si>
    <t>6211568585310616</t>
  </si>
  <si>
    <t>SMA N Luwuk</t>
  </si>
  <si>
    <t>081336418241</t>
  </si>
  <si>
    <t>20140172</t>
  </si>
  <si>
    <t>ARMAN ARDIANSYAH</t>
  </si>
  <si>
    <t>11 tahun 3 bulan 14 hari</t>
  </si>
  <si>
    <t>46 tahun 8 bulan 3 hari</t>
  </si>
  <si>
    <t>6200362092012421</t>
  </si>
  <si>
    <t>6200362092062422</t>
  </si>
  <si>
    <t>6200362092042422</t>
  </si>
  <si>
    <t>I 034788</t>
  </si>
  <si>
    <t>6200362092MC7224</t>
  </si>
  <si>
    <t>6200362092070512</t>
  </si>
  <si>
    <t>082150492128, 081901192128</t>
  </si>
  <si>
    <t>20050070</t>
  </si>
  <si>
    <t>ASEP ANTONI</t>
  </si>
  <si>
    <t>22 tahun 2 bulan 24 hari</t>
  </si>
  <si>
    <t>48 tahun 6 bulan 14 hari</t>
  </si>
  <si>
    <t>6200083954N10214</t>
  </si>
  <si>
    <t>6200083954060524</t>
  </si>
  <si>
    <t>6200083954010324</t>
  </si>
  <si>
    <t>6200083954040524</t>
  </si>
  <si>
    <t>F 233791</t>
  </si>
  <si>
    <t>6200083954MC7224</t>
  </si>
  <si>
    <t>6200083954070213</t>
  </si>
  <si>
    <t>6200083954320214</t>
  </si>
  <si>
    <t>6200083954310214</t>
  </si>
  <si>
    <t>6200083954240214</t>
  </si>
  <si>
    <t>6200083954230524</t>
  </si>
  <si>
    <t>0262455090, 02188971711, 082187804443, 085197004443</t>
  </si>
  <si>
    <t>20100112</t>
  </si>
  <si>
    <t>CATUR MUKTI WIBOWO</t>
  </si>
  <si>
    <t>8 tahun 8 bulan 9 hari</t>
  </si>
  <si>
    <t>0 tahun 5 bulan 15 hari</t>
  </si>
  <si>
    <t>41 tahun 5 bulan 10 hari</t>
  </si>
  <si>
    <t>6200402427N20521</t>
  </si>
  <si>
    <t>6200402427060321</t>
  </si>
  <si>
    <t>6200402427010321</t>
  </si>
  <si>
    <t>6200402427040321</t>
  </si>
  <si>
    <t>F 201157</t>
  </si>
  <si>
    <t>6200402427MC7224</t>
  </si>
  <si>
    <t>6200402427070316</t>
  </si>
  <si>
    <t>6200402427310516</t>
  </si>
  <si>
    <t>6200402427240516</t>
  </si>
  <si>
    <t>081331814818</t>
  </si>
  <si>
    <t>20160200</t>
  </si>
  <si>
    <t>MOH. IMAN SYAFII TAUFIQ</t>
  </si>
  <si>
    <t>1 tahun 11 bulan 3 hari</t>
  </si>
  <si>
    <t>29 tahun 1 bulan 29 hari</t>
  </si>
  <si>
    <t>6211407723M35323</t>
  </si>
  <si>
    <t>6211407723060423</t>
  </si>
  <si>
    <t>6211407723010423</t>
  </si>
  <si>
    <t>6211407723040423</t>
  </si>
  <si>
    <t>G 100417</t>
  </si>
  <si>
    <t>6211407723MC9624</t>
  </si>
  <si>
    <t>6211407723070514</t>
  </si>
  <si>
    <t>6211407723310423</t>
  </si>
  <si>
    <t>6211407723240423</t>
  </si>
  <si>
    <t>6211407723230423</t>
  </si>
  <si>
    <t>082140327361, 085731729999, 082320489078, 082320489078</t>
  </si>
  <si>
    <t>20190427</t>
  </si>
  <si>
    <t>MUSA ALJABAR</t>
  </si>
  <si>
    <t>26 tahun 11 bulan 6 hari</t>
  </si>
  <si>
    <t>6211714986N20524</t>
  </si>
  <si>
    <t>6211714986060523</t>
  </si>
  <si>
    <t>6211714986010522</t>
  </si>
  <si>
    <t>6211714986040521</t>
  </si>
  <si>
    <t>F 234683</t>
  </si>
  <si>
    <t>6211714986MC9625</t>
  </si>
  <si>
    <t>6211714986070518</t>
  </si>
  <si>
    <t>6211714986240521</t>
  </si>
  <si>
    <t>Poltekpel surabaya</t>
  </si>
  <si>
    <t>089678570815, 082160416633</t>
  </si>
  <si>
    <t>20040049</t>
  </si>
  <si>
    <t>PUJIANTO</t>
  </si>
  <si>
    <t>26 tahun 0 bulan 15 hari</t>
  </si>
  <si>
    <t>0 tahun 6 bulan 14 hari</t>
  </si>
  <si>
    <t>50 tahun 1 bulan 4 hari</t>
  </si>
  <si>
    <t>6200086019T10216</t>
  </si>
  <si>
    <t>6200086019060520</t>
  </si>
  <si>
    <t>6200086019010525</t>
  </si>
  <si>
    <t>6200086019040520</t>
  </si>
  <si>
    <t>J 011484</t>
  </si>
  <si>
    <t>6200086019MC9625</t>
  </si>
  <si>
    <t>6200086019070515</t>
  </si>
  <si>
    <t>6200086019320516</t>
  </si>
  <si>
    <t>6200086019310515</t>
  </si>
  <si>
    <t>6200086019240315</t>
  </si>
  <si>
    <t>0318707172, 081330170336</t>
  </si>
  <si>
    <t>20170311</t>
  </si>
  <si>
    <t>SUPARMAN</t>
  </si>
  <si>
    <t>1 tahun 4 bulan 11 hari</t>
  </si>
  <si>
    <t>41 tahun 7 bulan 19 hari</t>
  </si>
  <si>
    <t>6200411370T20316</t>
  </si>
  <si>
    <t>6200411370060320</t>
  </si>
  <si>
    <t>6200411370010320</t>
  </si>
  <si>
    <t>6200411370040320</t>
  </si>
  <si>
    <t>F 179873</t>
  </si>
  <si>
    <t>6200411370MC6225</t>
  </si>
  <si>
    <t>6200411370070316</t>
  </si>
  <si>
    <t>6200411370240315</t>
  </si>
  <si>
    <t>081332349483, 081332349483</t>
  </si>
  <si>
    <t>20180007</t>
  </si>
  <si>
    <t>YASER ABDUL JAFAR</t>
  </si>
  <si>
    <t>29 tahun 8 bulan 18 hari</t>
  </si>
  <si>
    <t>6211536961T20525</t>
  </si>
  <si>
    <t>6211536961060522</t>
  </si>
  <si>
    <t>6211536961010525</t>
  </si>
  <si>
    <t>6211536961040524</t>
  </si>
  <si>
    <t>I 094182</t>
  </si>
  <si>
    <t>6211536961MC7223</t>
  </si>
  <si>
    <t>6211536961070516</t>
  </si>
  <si>
    <t>6211536961320520</t>
  </si>
  <si>
    <t>6211536961310516</t>
  </si>
  <si>
    <t>6211536961240519</t>
  </si>
  <si>
    <t>UN HT</t>
  </si>
  <si>
    <t>083850261336, 081216326757</t>
  </si>
  <si>
    <t>20200345</t>
  </si>
  <si>
    <t>ANDIKA TIAN SAPUTRA</t>
  </si>
  <si>
    <t>1 tahun 8 bulan 29 hari</t>
  </si>
  <si>
    <t>0 tahun 7 bulan 1 hari</t>
  </si>
  <si>
    <t>26 tahun 3 bulan 23 hari</t>
  </si>
  <si>
    <t>6211707623T30323</t>
  </si>
  <si>
    <t>6211707623060324</t>
  </si>
  <si>
    <t>6211707623010321</t>
  </si>
  <si>
    <t>6211707623040322</t>
  </si>
  <si>
    <t>G 012172</t>
  </si>
  <si>
    <t>6211707623MC3123</t>
  </si>
  <si>
    <t>6211707623070310</t>
  </si>
  <si>
    <t>6211707623320319</t>
  </si>
  <si>
    <t>6211707623310319</t>
  </si>
  <si>
    <t>6211707623240322</t>
  </si>
  <si>
    <t>081542023164</t>
  </si>
  <si>
    <t>20111182</t>
  </si>
  <si>
    <t>KARSUDIN</t>
  </si>
  <si>
    <t>13 tahun 6 bulan 2 hari</t>
  </si>
  <si>
    <t>44 tahun 0 bulan 10 hari</t>
  </si>
  <si>
    <t>6200199215340717</t>
  </si>
  <si>
    <t>6200199215060320</t>
  </si>
  <si>
    <t>6200199215011121</t>
  </si>
  <si>
    <t>6200199215040320</t>
  </si>
  <si>
    <t>I 093426</t>
  </si>
  <si>
    <t>6200199215MC3124</t>
  </si>
  <si>
    <t>6200199215320323</t>
  </si>
  <si>
    <t>6200199215311116</t>
  </si>
  <si>
    <t>081250902014, 081250902014, 081250902014</t>
  </si>
  <si>
    <t>20200207</t>
  </si>
  <si>
    <t>AGUS YADI</t>
  </si>
  <si>
    <t>4 tahun 11 bulan 7 hari</t>
  </si>
  <si>
    <t>6200485068340621</t>
  </si>
  <si>
    <t>6200485068060621</t>
  </si>
  <si>
    <t>6200485068010621</t>
  </si>
  <si>
    <t>6200485068040621</t>
  </si>
  <si>
    <t>F 336525</t>
  </si>
  <si>
    <t>6200485068MC7225</t>
  </si>
  <si>
    <t>6200485068070617</t>
  </si>
  <si>
    <t>6200485068320619</t>
  </si>
  <si>
    <t>6200485068310616</t>
  </si>
  <si>
    <t>SMPN 2 POLUT</t>
  </si>
  <si>
    <t>082132500034, 082348296766</t>
  </si>
  <si>
    <t>20220180</t>
  </si>
  <si>
    <t>MUHAMMAD NAUFAL BATISTUTA</t>
  </si>
  <si>
    <t>23 tahun 11 bulan 19 hari</t>
  </si>
  <si>
    <t>6212143168N30524</t>
  </si>
  <si>
    <t>6212143168060521</t>
  </si>
  <si>
    <t>6212143168010521</t>
  </si>
  <si>
    <t>6212143168040524</t>
  </si>
  <si>
    <t>K 008271</t>
  </si>
  <si>
    <t>6212143168MC8925</t>
  </si>
  <si>
    <t>6212143168070521</t>
  </si>
  <si>
    <t>6212143168240522</t>
  </si>
  <si>
    <t>6212143168230521</t>
  </si>
  <si>
    <t>081946552762</t>
  </si>
  <si>
    <t>20210200</t>
  </si>
  <si>
    <t>TANTOWI YAHYA</t>
  </si>
  <si>
    <t>26 tahun 11 bulan 3 hari</t>
  </si>
  <si>
    <t>6211441245N40620</t>
  </si>
  <si>
    <t>6211441245060622</t>
  </si>
  <si>
    <t>6211441245010624</t>
  </si>
  <si>
    <t>6211441245040624</t>
  </si>
  <si>
    <t>F 3255777</t>
  </si>
  <si>
    <t>6211441245070619</t>
  </si>
  <si>
    <t>6211441245310617</t>
  </si>
  <si>
    <t>6211441245240323</t>
  </si>
  <si>
    <t>SMKP KATANGKA</t>
  </si>
  <si>
    <t>085394599858</t>
  </si>
  <si>
    <t>20230403</t>
  </si>
  <si>
    <t>AJIE SEPTIANA SYAIFUDIN ( T )</t>
  </si>
  <si>
    <t>0 tahun 2 bulan 20 hari</t>
  </si>
  <si>
    <t>24 tahun 9 bulan 17 hari</t>
  </si>
  <si>
    <t>6212401425010524</t>
  </si>
  <si>
    <t>J 010234</t>
  </si>
  <si>
    <t>6212401425MC7224</t>
  </si>
  <si>
    <t>08817147700</t>
  </si>
  <si>
    <t>20200294</t>
  </si>
  <si>
    <t>NUR SOLIKIN</t>
  </si>
  <si>
    <t>4 tahun 10 bulan 4 hari</t>
  </si>
  <si>
    <t>30 tahun 8 bulan 17 hari</t>
  </si>
  <si>
    <t>6211577530420120</t>
  </si>
  <si>
    <t>6211577530060121</t>
  </si>
  <si>
    <t>6211577530010121</t>
  </si>
  <si>
    <t>6211577530040120</t>
  </si>
  <si>
    <t>I 074589</t>
  </si>
  <si>
    <t>6211577530MC6224</t>
  </si>
  <si>
    <t>6211577530070116</t>
  </si>
  <si>
    <t>6211577530320116</t>
  </si>
  <si>
    <t>6211577530310116</t>
  </si>
  <si>
    <t>085377200079</t>
  </si>
  <si>
    <t>20220322</t>
  </si>
  <si>
    <t>ANDRI</t>
  </si>
  <si>
    <t>2 tahun 7 bulan 10 hari</t>
  </si>
  <si>
    <t>36 tahun 4 bulan 29 hari</t>
  </si>
  <si>
    <t>6211436544420222</t>
  </si>
  <si>
    <t>6211436544060124</t>
  </si>
  <si>
    <t>6211436544010124</t>
  </si>
  <si>
    <t>6211436544040122</t>
  </si>
  <si>
    <t>G 074377</t>
  </si>
  <si>
    <t>6211436544MC6224</t>
  </si>
  <si>
    <t>6211436544070122</t>
  </si>
  <si>
    <t>6211436544320116</t>
  </si>
  <si>
    <t>SMK MAKALELE</t>
  </si>
  <si>
    <t>082390322877</t>
  </si>
  <si>
    <t>20230198</t>
  </si>
  <si>
    <t>MUHAMMAD RULLY PRATAMA</t>
  </si>
  <si>
    <t>25 tahun 8 bulan 21 hari</t>
  </si>
  <si>
    <t>6211753337T55322</t>
  </si>
  <si>
    <t>6211753337065123</t>
  </si>
  <si>
    <t>6211753337015122</t>
  </si>
  <si>
    <t>6211753337045322</t>
  </si>
  <si>
    <t>I 001111</t>
  </si>
  <si>
    <t>6211753337MC9625</t>
  </si>
  <si>
    <t>6211753337075322</t>
  </si>
  <si>
    <t>6211753337325322</t>
  </si>
  <si>
    <t>6211753337315323</t>
  </si>
  <si>
    <t>SMAN 2</t>
  </si>
  <si>
    <t>081374141003</t>
  </si>
  <si>
    <t>20240061</t>
  </si>
  <si>
    <t>EDIN SUHAEDIN</t>
  </si>
  <si>
    <t>28 tahun 8 bulan 11 hari</t>
  </si>
  <si>
    <t>6212400650010324</t>
  </si>
  <si>
    <t>6212400650060324</t>
  </si>
  <si>
    <t>I 101336</t>
  </si>
  <si>
    <t>6212400650MC3124</t>
  </si>
  <si>
    <t>6212400650070324</t>
  </si>
  <si>
    <t>6212400650320324</t>
  </si>
  <si>
    <t>6212400650310324</t>
  </si>
  <si>
    <t>MTS CIANJUR</t>
  </si>
  <si>
    <t>085624272087, 081216555575, 089618010111</t>
  </si>
  <si>
    <t>20240257</t>
  </si>
  <si>
    <t>FANDHIKA KEN SATTA</t>
  </si>
  <si>
    <t>21 tahun 1 bulan 23 hari</t>
  </si>
  <si>
    <t>6212321244010523</t>
  </si>
  <si>
    <t>6212321244060523</t>
  </si>
  <si>
    <t>J 009568</t>
  </si>
  <si>
    <t>6212321244MC8924</t>
  </si>
  <si>
    <t>6212321244070523</t>
  </si>
  <si>
    <t>6212321244320523</t>
  </si>
  <si>
    <t>6212321244310523</t>
  </si>
  <si>
    <t>082261409045</t>
  </si>
  <si>
    <t>20250029</t>
  </si>
  <si>
    <t>HASAN BOLENG</t>
  </si>
  <si>
    <t>22 tahun 8 bulan 1 hari</t>
  </si>
  <si>
    <t>6212352394010123</t>
  </si>
  <si>
    <t>6212352394060124</t>
  </si>
  <si>
    <t>J 061599</t>
  </si>
  <si>
    <t>6212352394MC10225</t>
  </si>
  <si>
    <t>6212352394070124</t>
  </si>
  <si>
    <t>6212352394310124</t>
  </si>
  <si>
    <t>081236666322</t>
  </si>
  <si>
    <t>20240258</t>
  </si>
  <si>
    <t>DENIFER CLERRY DAUD PASUHUK</t>
  </si>
  <si>
    <t>21 tahun 6 bulan 26 hari</t>
  </si>
  <si>
    <t>6212319550015223</t>
  </si>
  <si>
    <t>6212319550065223</t>
  </si>
  <si>
    <t>J042706</t>
  </si>
  <si>
    <t>6212319550MC11824</t>
  </si>
  <si>
    <t>6212319550075223</t>
  </si>
  <si>
    <t>6212319550325223</t>
  </si>
  <si>
    <t>6212319550315223</t>
  </si>
  <si>
    <t>082397743350, 085340091960</t>
  </si>
  <si>
    <t>20240259</t>
  </si>
  <si>
    <t>MURSIDAA IDRIS</t>
  </si>
  <si>
    <t>21 tahun 5 bulan 22 hari</t>
  </si>
  <si>
    <t>6212347758010423</t>
  </si>
  <si>
    <t>6212347758060424</t>
  </si>
  <si>
    <t>J 059526</t>
  </si>
  <si>
    <t>6212347758MC5424</t>
  </si>
  <si>
    <t>6212347758070424</t>
  </si>
  <si>
    <t>6212347758320424</t>
  </si>
  <si>
    <t>6212347758310424</t>
  </si>
  <si>
    <t>082192794825</t>
  </si>
  <si>
    <t>20110320</t>
  </si>
  <si>
    <t>SARYONO</t>
  </si>
  <si>
    <t>KM. ORIENTAL SAMUDERA</t>
  </si>
  <si>
    <t>14 tahun 1 bulan 22 hari</t>
  </si>
  <si>
    <t>41 tahun 4 bulan 24 hari</t>
  </si>
  <si>
    <t>6200191998N10421</t>
  </si>
  <si>
    <t>6200191998060421</t>
  </si>
  <si>
    <t>6200191998010421</t>
  </si>
  <si>
    <t>6200191998040421</t>
  </si>
  <si>
    <t>F 268949</t>
  </si>
  <si>
    <t>6200191998MC6225</t>
  </si>
  <si>
    <t>6200191998070416</t>
  </si>
  <si>
    <t>6200191998240416</t>
  </si>
  <si>
    <t>6200191998230421</t>
  </si>
  <si>
    <t>081241471124, 081241471124</t>
  </si>
  <si>
    <t>20121090</t>
  </si>
  <si>
    <t>ANGGA PARADEWA</t>
  </si>
  <si>
    <t>7 tahun 4 bulan 22 hari</t>
  </si>
  <si>
    <t>36 tahun 4 bulan 4 hari</t>
  </si>
  <si>
    <t>6200362711N20223</t>
  </si>
  <si>
    <t>6200362711061120</t>
  </si>
  <si>
    <t>6200362711010120</t>
  </si>
  <si>
    <t>6200362711041120</t>
  </si>
  <si>
    <t>F 234846</t>
  </si>
  <si>
    <t>6200362711MC6225</t>
  </si>
  <si>
    <t>6200362711072515</t>
  </si>
  <si>
    <t>6200362711240216</t>
  </si>
  <si>
    <t>6200362711230216</t>
  </si>
  <si>
    <t>081233621054, 081233621054</t>
  </si>
  <si>
    <t>20120294</t>
  </si>
  <si>
    <t>AGUSTINUS RAHAJAAN</t>
  </si>
  <si>
    <t>41 tahun 0 bulan 29 hari</t>
  </si>
  <si>
    <t>6200266312N20224</t>
  </si>
  <si>
    <t>6200266312060424</t>
  </si>
  <si>
    <t>6200266312010721</t>
  </si>
  <si>
    <t>6200266312040721</t>
  </si>
  <si>
    <t>G 058342</t>
  </si>
  <si>
    <t>6200266312MC6224</t>
  </si>
  <si>
    <t>6200266312070410</t>
  </si>
  <si>
    <t>6200266312240716</t>
  </si>
  <si>
    <t>6200266312230716</t>
  </si>
  <si>
    <t>AMI VETERAN MAKASAR</t>
  </si>
  <si>
    <t>081242340268</t>
  </si>
  <si>
    <t>20210249</t>
  </si>
  <si>
    <t>RIZKY MUHAMMAD AQSHO</t>
  </si>
  <si>
    <t>1 tahun 9 bulan 2 hari</t>
  </si>
  <si>
    <t>24 tahun 8 bulan 14 hari</t>
  </si>
  <si>
    <t>6211860468N30323</t>
  </si>
  <si>
    <t>6211860468060320</t>
  </si>
  <si>
    <t>6211860468010323</t>
  </si>
  <si>
    <t>6211860468040323</t>
  </si>
  <si>
    <t>G 059670</t>
  </si>
  <si>
    <t>6211860468MC6225</t>
  </si>
  <si>
    <t>6211860468070320</t>
  </si>
  <si>
    <t>6211860468240323</t>
  </si>
  <si>
    <t>6211860468230323</t>
  </si>
  <si>
    <t>089637963541</t>
  </si>
  <si>
    <t>20040160</t>
  </si>
  <si>
    <t>ROLIN ANIS LASANTU</t>
  </si>
  <si>
    <t>12 tahun 9 bulan 16 hari</t>
  </si>
  <si>
    <t>50 tahun 11 bulan 19 hari</t>
  </si>
  <si>
    <t>6200031272T20317</t>
  </si>
  <si>
    <t>6200031272060322</t>
  </si>
  <si>
    <t>6200031272010322</t>
  </si>
  <si>
    <t>6200031272040322</t>
  </si>
  <si>
    <t>K 018941</t>
  </si>
  <si>
    <t>6200031272MC7224</t>
  </si>
  <si>
    <t>6200031272070317</t>
  </si>
  <si>
    <t>6200031272240316</t>
  </si>
  <si>
    <t>0435838864, 081331572265, 081331572265</t>
  </si>
  <si>
    <t>20140657</t>
  </si>
  <si>
    <t>SIGIT SUPRIYANTO</t>
  </si>
  <si>
    <t>10 tahun 9 bulan 8 hari</t>
  </si>
  <si>
    <t>52 tahun 3 bulan 9 hari</t>
  </si>
  <si>
    <t>6200033586T10523</t>
  </si>
  <si>
    <t>6200033586011124</t>
  </si>
  <si>
    <t>J 046041</t>
  </si>
  <si>
    <t>6200033586MC6224</t>
  </si>
  <si>
    <t>6200033586071119</t>
  </si>
  <si>
    <t>6200033586241119</t>
  </si>
  <si>
    <t>SPM Surabaya</t>
  </si>
  <si>
    <t>081390000108, 081390000108</t>
  </si>
  <si>
    <t>20140186</t>
  </si>
  <si>
    <t>TITRA EKO VIANTO</t>
  </si>
  <si>
    <t>1 tahun 5 bulan 25 hari</t>
  </si>
  <si>
    <t>45 tahun 0 bulan 16 hari</t>
  </si>
  <si>
    <t>6201004922S30115</t>
  </si>
  <si>
    <t>6201004922060720</t>
  </si>
  <si>
    <t>6201004922010320</t>
  </si>
  <si>
    <t>6201004922040720</t>
  </si>
  <si>
    <t>F 193951</t>
  </si>
  <si>
    <t>6201004922MC6224</t>
  </si>
  <si>
    <t>6201004922070315</t>
  </si>
  <si>
    <t>6201004922240115</t>
  </si>
  <si>
    <t>081341904192, 085767742866</t>
  </si>
  <si>
    <t>20190429</t>
  </si>
  <si>
    <t>NASIRUDDIN ALFARISI</t>
  </si>
  <si>
    <t>0 tahun 11 bulan 9 hari</t>
  </si>
  <si>
    <t>26 tahun 0 bulan 7 hari</t>
  </si>
  <si>
    <t>6211842507T30322</t>
  </si>
  <si>
    <t>6211842507060323</t>
  </si>
  <si>
    <t>6211842507010322</t>
  </si>
  <si>
    <t>6211842507040321</t>
  </si>
  <si>
    <t>F 204468</t>
  </si>
  <si>
    <t>6211842507MC3124</t>
  </si>
  <si>
    <t>6211842507070318</t>
  </si>
  <si>
    <t>6211842507320318</t>
  </si>
  <si>
    <t>6211842507310318</t>
  </si>
  <si>
    <t>6211842507240321</t>
  </si>
  <si>
    <t>08122919106, 081252620867, 081252620867</t>
  </si>
  <si>
    <t>20180189</t>
  </si>
  <si>
    <t>HOKNES KIRIKANANG</t>
  </si>
  <si>
    <t>7 tahun 1 bulan 28 hari</t>
  </si>
  <si>
    <t>53 tahun 3 bulan 1 hari</t>
  </si>
  <si>
    <t>6201025396340716</t>
  </si>
  <si>
    <t>6201025396060125</t>
  </si>
  <si>
    <t>6201025396011121</t>
  </si>
  <si>
    <t>6201025396040125</t>
  </si>
  <si>
    <t>J 023288</t>
  </si>
  <si>
    <t>6201025396MC6224</t>
  </si>
  <si>
    <t>6201025396070125</t>
  </si>
  <si>
    <t>6201025396321116</t>
  </si>
  <si>
    <t>6201025396311116</t>
  </si>
  <si>
    <t>DIKLAT RATING</t>
  </si>
  <si>
    <t>082114861972, 082114861972</t>
  </si>
  <si>
    <t>20180292</t>
  </si>
  <si>
    <t>ELI RANTE PASAMBE</t>
  </si>
  <si>
    <t>40 tahun 5 bulan 12 hari</t>
  </si>
  <si>
    <t>6200482548N40622</t>
  </si>
  <si>
    <t>6200482548060425</t>
  </si>
  <si>
    <t>6200482548010425</t>
  </si>
  <si>
    <t>6200482548040425</t>
  </si>
  <si>
    <t>G 121937</t>
  </si>
  <si>
    <t>6200482548MC6225</t>
  </si>
  <si>
    <t>6200482548070621</t>
  </si>
  <si>
    <t>6200482548320517</t>
  </si>
  <si>
    <t>6200482548310621</t>
  </si>
  <si>
    <t>6200482548240621</t>
  </si>
  <si>
    <t>6200482548230615</t>
  </si>
  <si>
    <t>SMA KRISTEN PALOPO</t>
  </si>
  <si>
    <t>081348133342, 081348133342</t>
  </si>
  <si>
    <t>20230088</t>
  </si>
  <si>
    <t>HARDI SETIAWAN</t>
  </si>
  <si>
    <t>27 tahun 0 bulan 24 hari</t>
  </si>
  <si>
    <t>6211509582N30222</t>
  </si>
  <si>
    <t>6211509582062425</t>
  </si>
  <si>
    <t>6211509582010624</t>
  </si>
  <si>
    <t>I 088505</t>
  </si>
  <si>
    <t>6211509582MC6225</t>
  </si>
  <si>
    <t>6211509582072420</t>
  </si>
  <si>
    <t>6211509582320315</t>
  </si>
  <si>
    <t>6211509582310315</t>
  </si>
  <si>
    <t>6211509582242418</t>
  </si>
  <si>
    <t>SMK BAHARI</t>
  </si>
  <si>
    <t>082258736286</t>
  </si>
  <si>
    <t>20230172</t>
  </si>
  <si>
    <t>M. FACHRUL HAKIM PRATAMA</t>
  </si>
  <si>
    <t>23 tahun 8 bulan 1 hari</t>
  </si>
  <si>
    <t>6211827368N43822</t>
  </si>
  <si>
    <t>6211827368063823</t>
  </si>
  <si>
    <t>6211827368013823</t>
  </si>
  <si>
    <t>6211827368043823</t>
  </si>
  <si>
    <t>F 165223</t>
  </si>
  <si>
    <t>6211827368MC6224</t>
  </si>
  <si>
    <t>6211827368073823</t>
  </si>
  <si>
    <t>6211827368243823</t>
  </si>
  <si>
    <t>SPM BUANA BAHARI</t>
  </si>
  <si>
    <t>085710927449, 0882015319212</t>
  </si>
  <si>
    <t>20190220</t>
  </si>
  <si>
    <t>AGVISDA LUKMAN HUKAMA</t>
  </si>
  <si>
    <t>29 tahun 9 bulan 14 hari</t>
  </si>
  <si>
    <t>6211420386T50519</t>
  </si>
  <si>
    <t>6211420386060521</t>
  </si>
  <si>
    <t>6211420386010524</t>
  </si>
  <si>
    <t>6211420386040521</t>
  </si>
  <si>
    <t>F 209856</t>
  </si>
  <si>
    <t>6211420386MC7224</t>
  </si>
  <si>
    <t>6211420386070515</t>
  </si>
  <si>
    <t>6211420386320517</t>
  </si>
  <si>
    <t>6211420386310515</t>
  </si>
  <si>
    <t>sma sidoarjo</t>
  </si>
  <si>
    <t>082139919394</t>
  </si>
  <si>
    <t>20250005</t>
  </si>
  <si>
    <t>ALMOS</t>
  </si>
  <si>
    <t>40 tahun 0 bulan 2 hari</t>
  </si>
  <si>
    <t>6200480619420623</t>
  </si>
  <si>
    <t>6200480619060422</t>
  </si>
  <si>
    <t>6200480619010421</t>
  </si>
  <si>
    <t>6200480619040421</t>
  </si>
  <si>
    <t>G 112274</t>
  </si>
  <si>
    <t>6200480619MC6225</t>
  </si>
  <si>
    <t>6200480619070422</t>
  </si>
  <si>
    <t>6200480619325324</t>
  </si>
  <si>
    <t>6200480619310421</t>
  </si>
  <si>
    <t>SMK MIKA MALATE</t>
  </si>
  <si>
    <t>082271316970, 081295728594, 083348537520</t>
  </si>
  <si>
    <t>20240261</t>
  </si>
  <si>
    <t>QUTROTUN NADA</t>
  </si>
  <si>
    <t>6212101385420224</t>
  </si>
  <si>
    <t>6212101385060121</t>
  </si>
  <si>
    <t>6212101385010121</t>
  </si>
  <si>
    <t>6212101385040123</t>
  </si>
  <si>
    <t>G 077788</t>
  </si>
  <si>
    <t>6212101385MC6224</t>
  </si>
  <si>
    <t>6212101385070121</t>
  </si>
  <si>
    <t>6212101385320121</t>
  </si>
  <si>
    <t>6212101385310121</t>
  </si>
  <si>
    <t>SMK KENCANA</t>
  </si>
  <si>
    <t>081995101420, 081319125595, 08908029657, 08121765172</t>
  </si>
  <si>
    <t>20220224</t>
  </si>
  <si>
    <t>RANDY REDOARI</t>
  </si>
  <si>
    <t>2 tahun 9 bulan 18 hari</t>
  </si>
  <si>
    <t>28 tahun 5 bulan 10 hari</t>
  </si>
  <si>
    <t>6211728446T40220</t>
  </si>
  <si>
    <t>6211728446062422</t>
  </si>
  <si>
    <t>6211728446012422</t>
  </si>
  <si>
    <t>6211728446040424</t>
  </si>
  <si>
    <t>J 109278</t>
  </si>
  <si>
    <t>6211728446MC6224</t>
  </si>
  <si>
    <t>6211728446070118</t>
  </si>
  <si>
    <t>6211728446312417</t>
  </si>
  <si>
    <t>6211728446240120</t>
  </si>
  <si>
    <t>SMK PEL. DJAJAYAT</t>
  </si>
  <si>
    <t>082141195671</t>
  </si>
  <si>
    <t>20200001</t>
  </si>
  <si>
    <t>BASARUDIN</t>
  </si>
  <si>
    <t>KM. PULAU HOKI</t>
  </si>
  <si>
    <t>5 tahun 5 bulan 28 hari</t>
  </si>
  <si>
    <t>42 tahun 6 bulan 1 hari</t>
  </si>
  <si>
    <t>6201481970011122</t>
  </si>
  <si>
    <t>6201481970061122</t>
  </si>
  <si>
    <t>F 275768</t>
  </si>
  <si>
    <t>6201481970MC6224</t>
  </si>
  <si>
    <t>6201481970330217</t>
  </si>
  <si>
    <t>SMUN 1TERARA</t>
  </si>
  <si>
    <t>081999340020</t>
  </si>
  <si>
    <t>20170056</t>
  </si>
  <si>
    <t>WALUYO</t>
  </si>
  <si>
    <t>5 tahun 4 bulan 20 hari</t>
  </si>
  <si>
    <t>51 tahun 0 bulan 2 hari</t>
  </si>
  <si>
    <t>6200040712N10317</t>
  </si>
  <si>
    <t>6200040712060325</t>
  </si>
  <si>
    <t>6200040712010325</t>
  </si>
  <si>
    <t>6200040712040321</t>
  </si>
  <si>
    <t>J 088775</t>
  </si>
  <si>
    <t>6200040712MC7223</t>
  </si>
  <si>
    <t>6200040712070316</t>
  </si>
  <si>
    <t>6200040712240316</t>
  </si>
  <si>
    <t>6200040712230317</t>
  </si>
  <si>
    <t>0317415890, 08113380327, 085378297722, 082333553680</t>
  </si>
  <si>
    <t>20130666</t>
  </si>
  <si>
    <t>HAERUDDIN DZUL JALALI</t>
  </si>
  <si>
    <t>31 tahun 5 bulan 15 hari</t>
  </si>
  <si>
    <t>6201356530N20419</t>
  </si>
  <si>
    <t>6201356530060422</t>
  </si>
  <si>
    <t>6201356530010422</t>
  </si>
  <si>
    <t>6201356530040420</t>
  </si>
  <si>
    <t>F 147979</t>
  </si>
  <si>
    <t>6201356530MC7224</t>
  </si>
  <si>
    <t>6201356530072417</t>
  </si>
  <si>
    <t>6201356530320415</t>
  </si>
  <si>
    <t>6201356530310415</t>
  </si>
  <si>
    <t>6201356530240415</t>
  </si>
  <si>
    <t>6201356530230416</t>
  </si>
  <si>
    <t>085237239942</t>
  </si>
  <si>
    <t>20160168</t>
  </si>
  <si>
    <t>HARIS DIAN HARYONO</t>
  </si>
  <si>
    <t>29 tahun 10 bulan 1 hari</t>
  </si>
  <si>
    <t>6211441679N20223</t>
  </si>
  <si>
    <t>6211441679060323</t>
  </si>
  <si>
    <t>6211441679010323</t>
  </si>
  <si>
    <t>6211441679040323</t>
  </si>
  <si>
    <t>F 316022</t>
  </si>
  <si>
    <t>6211441679MC6223</t>
  </si>
  <si>
    <t>6211441679070115</t>
  </si>
  <si>
    <t>6211441679310115</t>
  </si>
  <si>
    <t>6211441679240317</t>
  </si>
  <si>
    <t>08122790526</t>
  </si>
  <si>
    <t>20220142</t>
  </si>
  <si>
    <t>MUH.ZULKIFLI AMALI</t>
  </si>
  <si>
    <t>25 tahun 10 bulan 18 hari</t>
  </si>
  <si>
    <t>6211902724N30121</t>
  </si>
  <si>
    <t>6211902724060124</t>
  </si>
  <si>
    <t>6211902724010124</t>
  </si>
  <si>
    <t>6211902724040121</t>
  </si>
  <si>
    <t>F 247459</t>
  </si>
  <si>
    <t>6211902724MC7224</t>
  </si>
  <si>
    <t>6211902724070119</t>
  </si>
  <si>
    <t>6211902724320119</t>
  </si>
  <si>
    <t>6211902724310119</t>
  </si>
  <si>
    <t>6211902724240121</t>
  </si>
  <si>
    <t>Djadayat</t>
  </si>
  <si>
    <t>082247384144, 082247384144</t>
  </si>
  <si>
    <t>20120848</t>
  </si>
  <si>
    <t>MUKSIN H ABD. RAHMAN</t>
  </si>
  <si>
    <t>7 tahun 10 bulan 7 hari</t>
  </si>
  <si>
    <t>44 tahun 9 bulan 2 hari</t>
  </si>
  <si>
    <t>6200081002T10217</t>
  </si>
  <si>
    <t>6200081002060521</t>
  </si>
  <si>
    <t>6200081002010622</t>
  </si>
  <si>
    <t>6200081002040521</t>
  </si>
  <si>
    <t>F 234222</t>
  </si>
  <si>
    <t>6200081002MC9624</t>
  </si>
  <si>
    <t>6200081002070516</t>
  </si>
  <si>
    <t>6200081002240517</t>
  </si>
  <si>
    <t>081366255899</t>
  </si>
  <si>
    <t>20220185</t>
  </si>
  <si>
    <t>PIET PERDI PETRUS MAHIBORANG</t>
  </si>
  <si>
    <t>2 tahun 10 bulan 11 hari</t>
  </si>
  <si>
    <t>0 tahun 11 bulan 14 hari</t>
  </si>
  <si>
    <t>55 tahun 4 bulan 13 hari</t>
  </si>
  <si>
    <t>6200138392T10214</t>
  </si>
  <si>
    <t>6200138392060723</t>
  </si>
  <si>
    <t>6200138392010723</t>
  </si>
  <si>
    <t>6200138392040723</t>
  </si>
  <si>
    <t>H 070703</t>
  </si>
  <si>
    <t>6200138392MC7224</t>
  </si>
  <si>
    <t>6200138392071118</t>
  </si>
  <si>
    <t>6200138392241118</t>
  </si>
  <si>
    <t>SMAN ULUSIAK</t>
  </si>
  <si>
    <t>082171390350</t>
  </si>
  <si>
    <t>20180170</t>
  </si>
  <si>
    <t>ADITYA DWI PUTRA PANGESTU</t>
  </si>
  <si>
    <t>27 tahun 2 bulan 6 hari</t>
  </si>
  <si>
    <t>6211719938T20523</t>
  </si>
  <si>
    <t>6211719938060521</t>
  </si>
  <si>
    <t>6211719938010521</t>
  </si>
  <si>
    <t>6211719938040521</t>
  </si>
  <si>
    <t>J 112543</t>
  </si>
  <si>
    <t>6211719938MC7223</t>
  </si>
  <si>
    <t>6211719938070517</t>
  </si>
  <si>
    <t>6211719938240519</t>
  </si>
  <si>
    <t>081235821228, 081332294460</t>
  </si>
  <si>
    <t>20200115</t>
  </si>
  <si>
    <t>M. RIZALDI FADILLA</t>
  </si>
  <si>
    <t>27 tahun 3 bulan 3 hari</t>
  </si>
  <si>
    <t>6211935604T30522</t>
  </si>
  <si>
    <t>6211935604060524</t>
  </si>
  <si>
    <t>6211935604010524</t>
  </si>
  <si>
    <t>6211935604040521</t>
  </si>
  <si>
    <t>F 192241</t>
  </si>
  <si>
    <t>6211935604MC7225</t>
  </si>
  <si>
    <t>6211935604070519</t>
  </si>
  <si>
    <t>6211935604240521</t>
  </si>
  <si>
    <t>081259692153, 082341775715</t>
  </si>
  <si>
    <t>20060128</t>
  </si>
  <si>
    <t>CHRISTIAN PALIT</t>
  </si>
  <si>
    <t>3 tahun 3 bulan 22 hari</t>
  </si>
  <si>
    <t>53 tahun 5 bulan 15 hari</t>
  </si>
  <si>
    <t>6200196188340217</t>
  </si>
  <si>
    <t>6200196188060122</t>
  </si>
  <si>
    <t>6200196188010122</t>
  </si>
  <si>
    <t>6200196188040122</t>
  </si>
  <si>
    <t>F 343942</t>
  </si>
  <si>
    <t>6200196188070117</t>
  </si>
  <si>
    <t>6200196188310117</t>
  </si>
  <si>
    <t>SMK TOLI TOLI</t>
  </si>
  <si>
    <t>0218861820, 081382734823</t>
  </si>
  <si>
    <t>20240189</t>
  </si>
  <si>
    <t>GILANG RHAMADHAN</t>
  </si>
  <si>
    <t>6211702377N45321</t>
  </si>
  <si>
    <t>6211702377062422</t>
  </si>
  <si>
    <t>6211702377012422</t>
  </si>
  <si>
    <t>6211702377045322</t>
  </si>
  <si>
    <t>F 264108</t>
  </si>
  <si>
    <t>6211702377MC7224</t>
  </si>
  <si>
    <t>6211702377075321</t>
  </si>
  <si>
    <t>6211702377325324</t>
  </si>
  <si>
    <t>6211702377312422</t>
  </si>
  <si>
    <t>6211702377245324</t>
  </si>
  <si>
    <t>SPM Jayakarta</t>
  </si>
  <si>
    <t>089685060069</t>
  </si>
  <si>
    <t>20230398</t>
  </si>
  <si>
    <t>MUH. RINALDI LIGOY</t>
  </si>
  <si>
    <t>1 tahun 7 bulan 8 hari</t>
  </si>
  <si>
    <t>26 tahun 6 bulan 14 hari</t>
  </si>
  <si>
    <t>6211807492N50423</t>
  </si>
  <si>
    <t>6211807492060423</t>
  </si>
  <si>
    <t>6211807492010423</t>
  </si>
  <si>
    <t>6211807492040622</t>
  </si>
  <si>
    <t>F 167899</t>
  </si>
  <si>
    <t>6211807492MC5423</t>
  </si>
  <si>
    <t>6211807492070622</t>
  </si>
  <si>
    <t>6211807492320622</t>
  </si>
  <si>
    <t>6211807492310423</t>
  </si>
  <si>
    <t>082293010042</t>
  </si>
  <si>
    <t>20240233</t>
  </si>
  <si>
    <t>RIZAL FAHREZA</t>
  </si>
  <si>
    <t>0 tahun 10 bulan 12 hari</t>
  </si>
  <si>
    <t>29 tahun 9 bulan 1 hari</t>
  </si>
  <si>
    <t>6202193122M40320</t>
  </si>
  <si>
    <t>6202193122060321</t>
  </si>
  <si>
    <t>6202193122010321</t>
  </si>
  <si>
    <t>6202193122040321</t>
  </si>
  <si>
    <t>G 094602</t>
  </si>
  <si>
    <t>6202193122MC7224</t>
  </si>
  <si>
    <t>6202193122</t>
  </si>
  <si>
    <t>6202193122310316</t>
  </si>
  <si>
    <t>6202193122230316</t>
  </si>
  <si>
    <t>SMKN 10</t>
  </si>
  <si>
    <t>082137143769</t>
  </si>
  <si>
    <t>20150561</t>
  </si>
  <si>
    <t>SUPARNO</t>
  </si>
  <si>
    <t>9 tahun 8 bulan 8 hari</t>
  </si>
  <si>
    <t>46 tahun 11 bulan 11 hari</t>
  </si>
  <si>
    <t>6211531253010524</t>
  </si>
  <si>
    <t>6211531253060524</t>
  </si>
  <si>
    <t>6211531253040522</t>
  </si>
  <si>
    <t>F 221426</t>
  </si>
  <si>
    <t>6211531253MC7224</t>
  </si>
  <si>
    <t>6211531253070519</t>
  </si>
  <si>
    <t>6211531253320323</t>
  </si>
  <si>
    <t>6211531253310323</t>
  </si>
  <si>
    <t>082131705491</t>
  </si>
  <si>
    <t>20040024</t>
  </si>
  <si>
    <t>SUNARIS</t>
  </si>
  <si>
    <t>62 tahun 1 bulan 5 hari</t>
  </si>
  <si>
    <t>6200507580S50517</t>
  </si>
  <si>
    <t>6200507580060521</t>
  </si>
  <si>
    <t>6200507580010521</t>
  </si>
  <si>
    <t>6200507580040521</t>
  </si>
  <si>
    <t>F 221463</t>
  </si>
  <si>
    <t>6200507580MC6224</t>
  </si>
  <si>
    <t>6200507580070516</t>
  </si>
  <si>
    <t>6200507580310516</t>
  </si>
  <si>
    <t>sdn 1 blitar</t>
  </si>
  <si>
    <t>08159475402, 08159331437</t>
  </si>
  <si>
    <t>20250019</t>
  </si>
  <si>
    <t>ABDUL SOFAN</t>
  </si>
  <si>
    <t>21 tahun 11 bulan 3 hari</t>
  </si>
  <si>
    <t>6212122693420324</t>
  </si>
  <si>
    <t>6212122693060321</t>
  </si>
  <si>
    <t>6212122693010321</t>
  </si>
  <si>
    <t>6212122693040322</t>
  </si>
  <si>
    <t>G 094669</t>
  </si>
  <si>
    <t>6212122693MC3124</t>
  </si>
  <si>
    <t>6212122693070321</t>
  </si>
  <si>
    <t>6212122693320322</t>
  </si>
  <si>
    <t>6212122693310321</t>
  </si>
  <si>
    <t>SMAN II</t>
  </si>
  <si>
    <t>085816454714</t>
  </si>
  <si>
    <t>20250103</t>
  </si>
  <si>
    <t>DAVI SABILIAN</t>
  </si>
  <si>
    <t>34 tahun 8 bulan 2 hari</t>
  </si>
  <si>
    <t>6211730599420324</t>
  </si>
  <si>
    <t>6211730599060322</t>
  </si>
  <si>
    <t>6211730599010322</t>
  </si>
  <si>
    <t>6211730599040322</t>
  </si>
  <si>
    <t>G 133605</t>
  </si>
  <si>
    <t>6211730599MC7225</t>
  </si>
  <si>
    <t>6211730599070324</t>
  </si>
  <si>
    <t>6211730599320321</t>
  </si>
  <si>
    <t>6211730599310317</t>
  </si>
  <si>
    <t>SLTA TUNAS HARAPAN</t>
  </si>
  <si>
    <t>082328793542, 089528504422</t>
  </si>
  <si>
    <t>20230295</t>
  </si>
  <si>
    <t>RANDI SUSILO</t>
  </si>
  <si>
    <t>32 tahun 2 bulan 24 hari</t>
  </si>
  <si>
    <t>6202006858420122</t>
  </si>
  <si>
    <t>6202006858063824</t>
  </si>
  <si>
    <t>6202006858013824</t>
  </si>
  <si>
    <t>6202006858043824</t>
  </si>
  <si>
    <t>F 271903</t>
  </si>
  <si>
    <t>6202006858MC7224</t>
  </si>
  <si>
    <t>6202006858070119</t>
  </si>
  <si>
    <t>6202006858320219</t>
  </si>
  <si>
    <t>6202006858310219</t>
  </si>
  <si>
    <t>6202006858350219</t>
  </si>
  <si>
    <t>Hang tuah 1 Belwan</t>
  </si>
  <si>
    <t>081350501046</t>
  </si>
  <si>
    <t>20230323</t>
  </si>
  <si>
    <t>GATOT WAHYU WIBOWO</t>
  </si>
  <si>
    <t>47 tahun 3 bulan 3 hari</t>
  </si>
  <si>
    <t>6212000186010525</t>
  </si>
  <si>
    <t>6212000186060525</t>
  </si>
  <si>
    <t>6212000186040524</t>
  </si>
  <si>
    <t>F 308397</t>
  </si>
  <si>
    <t>6212000186MC9624</t>
  </si>
  <si>
    <t>6212000186310520</t>
  </si>
  <si>
    <t>SMU YAPAN SAWANGAN</t>
  </si>
  <si>
    <t>082132211278</t>
  </si>
  <si>
    <t>20250053</t>
  </si>
  <si>
    <t>NAZRUL APRILYANTO</t>
  </si>
  <si>
    <t>21 tahun 2 bulan 2 hari</t>
  </si>
  <si>
    <t>6212328182010323</t>
  </si>
  <si>
    <t>6212328182060324</t>
  </si>
  <si>
    <t>J 093038</t>
  </si>
  <si>
    <t>6212328182MC3125</t>
  </si>
  <si>
    <t>6212328182074024</t>
  </si>
  <si>
    <t>6212328182324024</t>
  </si>
  <si>
    <t>6212328182314024</t>
  </si>
  <si>
    <t>Akpelni</t>
  </si>
  <si>
    <t>083846774920</t>
  </si>
  <si>
    <t>20250079</t>
  </si>
  <si>
    <t>YANSEN PARERUNGAN</t>
  </si>
  <si>
    <t>23 tahun 3 bulan 23 hari</t>
  </si>
  <si>
    <t>6212406491010424</t>
  </si>
  <si>
    <t>6212406491060424</t>
  </si>
  <si>
    <t>J 086814</t>
  </si>
  <si>
    <t>6212406491MC6225</t>
  </si>
  <si>
    <t>6212406491070424</t>
  </si>
  <si>
    <t>6212406491320424</t>
  </si>
  <si>
    <t>6212406491310424</t>
  </si>
  <si>
    <t>082249462811</t>
  </si>
  <si>
    <t>20120877</t>
  </si>
  <si>
    <t>SYAFARUDDIN H.</t>
  </si>
  <si>
    <t>KM. PAHALA</t>
  </si>
  <si>
    <t>6 tahun 3 bulan 1 hari</t>
  </si>
  <si>
    <t>1 tahun 0 bulan 17 hari</t>
  </si>
  <si>
    <t>52 tahun 3 bulan 25 hari</t>
  </si>
  <si>
    <t>6200038083N10421</t>
  </si>
  <si>
    <t>6200038083060423</t>
  </si>
  <si>
    <t>6200038083010425</t>
  </si>
  <si>
    <t>6200038083040423</t>
  </si>
  <si>
    <t>H 079395</t>
  </si>
  <si>
    <t>6200038083MC4624</t>
  </si>
  <si>
    <t>6200038083071119</t>
  </si>
  <si>
    <t>6200038083310421</t>
  </si>
  <si>
    <t>6200038083241119</t>
  </si>
  <si>
    <t>6200038083230418</t>
  </si>
  <si>
    <t>085233226672, 085233226672</t>
  </si>
  <si>
    <t>20120761</t>
  </si>
  <si>
    <t>ZULKIFLI GINTING</t>
  </si>
  <si>
    <t>35 tahun 2 bulan 12 hari</t>
  </si>
  <si>
    <t>6201659165M30116</t>
  </si>
  <si>
    <t>6201659165060121</t>
  </si>
  <si>
    <t>6201659165010121</t>
  </si>
  <si>
    <t>6201659165040121</t>
  </si>
  <si>
    <t>F 214745</t>
  </si>
  <si>
    <t>6201659165MC7223</t>
  </si>
  <si>
    <t>6201659165070116</t>
  </si>
  <si>
    <t>6201659165310119</t>
  </si>
  <si>
    <t>6201659165240119</t>
  </si>
  <si>
    <t>081370760804, 081370760804</t>
  </si>
  <si>
    <t>20180356</t>
  </si>
  <si>
    <t>ALIM AWALUDIN ROCHMAN</t>
  </si>
  <si>
    <t>6211755546N20325</t>
  </si>
  <si>
    <t>6211755546060323</t>
  </si>
  <si>
    <t>6211755546010322</t>
  </si>
  <si>
    <t>6211755546040322</t>
  </si>
  <si>
    <t>F 158041</t>
  </si>
  <si>
    <t>6211755546MC6224</t>
  </si>
  <si>
    <t>6211755546070318</t>
  </si>
  <si>
    <t>6211755546320318</t>
  </si>
  <si>
    <t>6211755546310317</t>
  </si>
  <si>
    <t>6211755546240320</t>
  </si>
  <si>
    <t>081391023229, 628961982198</t>
  </si>
  <si>
    <t>20200226</t>
  </si>
  <si>
    <t>MUHAMMAD EDIT</t>
  </si>
  <si>
    <t>26 tahun 2 bulan 22 hari</t>
  </si>
  <si>
    <t>6211935579N30522</t>
  </si>
  <si>
    <t>6211935579060524</t>
  </si>
  <si>
    <t>6211935579010524</t>
  </si>
  <si>
    <t>6211935579040522</t>
  </si>
  <si>
    <t>F 192258</t>
  </si>
  <si>
    <t>6211935579MC7224</t>
  </si>
  <si>
    <t>6211935579070519</t>
  </si>
  <si>
    <t>6211935579240522</t>
  </si>
  <si>
    <t>6211935579230520</t>
  </si>
  <si>
    <t>087836866621, 085232194608</t>
  </si>
  <si>
    <t>20080170</t>
  </si>
  <si>
    <t>SARYANTA</t>
  </si>
  <si>
    <t>47 tahun 7 bulan 12 hari</t>
  </si>
  <si>
    <t>6201001737T20321</t>
  </si>
  <si>
    <t>6201001737060321</t>
  </si>
  <si>
    <t>6201001737010321</t>
  </si>
  <si>
    <t>6201001737040321</t>
  </si>
  <si>
    <t>F 209855</t>
  </si>
  <si>
    <t>6201001737MC9625</t>
  </si>
  <si>
    <t>6201001737070316</t>
  </si>
  <si>
    <t>6201001737240316</t>
  </si>
  <si>
    <t>081328346007</t>
  </si>
  <si>
    <t>20160383</t>
  </si>
  <si>
    <t>ANDRI KURNIAWAN</t>
  </si>
  <si>
    <t>33 tahun 5 bulan 17 hari</t>
  </si>
  <si>
    <t>6202079355T20523</t>
  </si>
  <si>
    <t>6202079355060525</t>
  </si>
  <si>
    <t>6202079355010521</t>
  </si>
  <si>
    <t>6202079355040520</t>
  </si>
  <si>
    <t>F 222054</t>
  </si>
  <si>
    <t>6202079355MC8924</t>
  </si>
  <si>
    <t>6202079355070524</t>
  </si>
  <si>
    <t>6202079355310514</t>
  </si>
  <si>
    <t>6202079355240524</t>
  </si>
  <si>
    <t>082298239992</t>
  </si>
  <si>
    <t>20210003</t>
  </si>
  <si>
    <t>FERRY RAHMADHAN</t>
  </si>
  <si>
    <t>28 tahun 4 bulan 20 hari</t>
  </si>
  <si>
    <t>6211711410S30222</t>
  </si>
  <si>
    <t>6211711410060122</t>
  </si>
  <si>
    <t>6211711410010121</t>
  </si>
  <si>
    <t>G 138732</t>
  </si>
  <si>
    <t>6211711410MC0124</t>
  </si>
  <si>
    <t>6211711410070117</t>
  </si>
  <si>
    <t>082113568084, 081212135245, 082211212269</t>
  </si>
  <si>
    <t>20210402</t>
  </si>
  <si>
    <t>AGUS BEJO SANTOSO</t>
  </si>
  <si>
    <t>27 tahun 10 bulan 25 hari</t>
  </si>
  <si>
    <t>6212014039T30323</t>
  </si>
  <si>
    <t>6212014039060324</t>
  </si>
  <si>
    <t>6212014039010324</t>
  </si>
  <si>
    <t>6212014039040324</t>
  </si>
  <si>
    <t>G 059745</t>
  </si>
  <si>
    <t>6212014039MC7225</t>
  </si>
  <si>
    <t>6212014039070320</t>
  </si>
  <si>
    <t>6212014039320320</t>
  </si>
  <si>
    <t>6212014039310320</t>
  </si>
  <si>
    <t>6212014039240323</t>
  </si>
  <si>
    <t>0895339483309</t>
  </si>
  <si>
    <t>20160458</t>
  </si>
  <si>
    <t>EKO SANTOSO</t>
  </si>
  <si>
    <t>8 tahun 10 bulan 2 hari</t>
  </si>
  <si>
    <t>42 tahun 0 bulan 27 hari</t>
  </si>
  <si>
    <t>6200359164340716</t>
  </si>
  <si>
    <t>6200359164060320</t>
  </si>
  <si>
    <t>6200359164010321</t>
  </si>
  <si>
    <t>6200359164040321</t>
  </si>
  <si>
    <t>F 209773</t>
  </si>
  <si>
    <t>6200359164MC6224</t>
  </si>
  <si>
    <t>6200359164070525</t>
  </si>
  <si>
    <t>6200359164320315</t>
  </si>
  <si>
    <t>6200359164310315</t>
  </si>
  <si>
    <t>085332427207, 085697813071</t>
  </si>
  <si>
    <t>20250055</t>
  </si>
  <si>
    <t>ABDULLAH YUSUF</t>
  </si>
  <si>
    <t>0 tahun 3 bulan 16 hari</t>
  </si>
  <si>
    <t>6211755899340519</t>
  </si>
  <si>
    <t>6211755899062423</t>
  </si>
  <si>
    <t>6211755899012423</t>
  </si>
  <si>
    <t>6211755899042423</t>
  </si>
  <si>
    <t>J 073661</t>
  </si>
  <si>
    <t>6211755899MC7225</t>
  </si>
  <si>
    <t>6211755899072423</t>
  </si>
  <si>
    <t>6211755899312423</t>
  </si>
  <si>
    <t>089699149218, 081353336092</t>
  </si>
  <si>
    <t>20240361</t>
  </si>
  <si>
    <t>FIRZA RIZKY DUTA SAMUDRA (BS)</t>
  </si>
  <si>
    <t>20 tahun 9 bulan 3 hari</t>
  </si>
  <si>
    <t>6212232229N40524</t>
  </si>
  <si>
    <t>6212232229060522</t>
  </si>
  <si>
    <t>6212232229010522</t>
  </si>
  <si>
    <t>6212232229047423</t>
  </si>
  <si>
    <t>H 093337</t>
  </si>
  <si>
    <t>6212232229MC9624</t>
  </si>
  <si>
    <t>6212232229070222</t>
  </si>
  <si>
    <t>6212232229310522</t>
  </si>
  <si>
    <t>6212232229235324</t>
  </si>
  <si>
    <t>087850352539</t>
  </si>
  <si>
    <t>20250122</t>
  </si>
  <si>
    <t>MUHAMAD SYAFRIZAL SARIPAMA (BS</t>
  </si>
  <si>
    <t>22 tahun 9 bulan 10 hari</t>
  </si>
  <si>
    <t>6212004640N40523</t>
  </si>
  <si>
    <t>6212004640060520</t>
  </si>
  <si>
    <t>6212004640010520</t>
  </si>
  <si>
    <t>6212004640040523</t>
  </si>
  <si>
    <t>F 324506</t>
  </si>
  <si>
    <t>6212004640MC7225</t>
  </si>
  <si>
    <t>6212004640070521</t>
  </si>
  <si>
    <t>6212004640310520</t>
  </si>
  <si>
    <t>6212004640245324</t>
  </si>
  <si>
    <t>6212004640234023</t>
  </si>
  <si>
    <t>SMK Bakti Samudera</t>
  </si>
  <si>
    <t>081248648793</t>
  </si>
  <si>
    <t>20250056</t>
  </si>
  <si>
    <t>RAMA AGATI YUDHAYONO ( WK )</t>
  </si>
  <si>
    <t>20 tahun 9 bulan 0 hari</t>
  </si>
  <si>
    <t>6212231367T40324</t>
  </si>
  <si>
    <t>6212231367060323</t>
  </si>
  <si>
    <t>6212231367010322</t>
  </si>
  <si>
    <t>6212231367040324</t>
  </si>
  <si>
    <t>I 008181</t>
  </si>
  <si>
    <t>6212231367MC3124</t>
  </si>
  <si>
    <t>6212231367070322</t>
  </si>
  <si>
    <t>6212231367320324</t>
  </si>
  <si>
    <t>6212231367310322</t>
  </si>
  <si>
    <t>6212231367240324</t>
  </si>
  <si>
    <t>085876086885, 081336355858, 08213817818</t>
  </si>
  <si>
    <t>20240336</t>
  </si>
  <si>
    <t>RIFQI SETIAWAN (WISKAR KUDUS)</t>
  </si>
  <si>
    <t>23 tahun 3 bulan 19 hari</t>
  </si>
  <si>
    <t>6211863587T40323</t>
  </si>
  <si>
    <t>6211863587060324</t>
  </si>
  <si>
    <t>6211863587010324</t>
  </si>
  <si>
    <t>6211863587040323</t>
  </si>
  <si>
    <t>G 126046</t>
  </si>
  <si>
    <t>6211863587MC3124</t>
  </si>
  <si>
    <t>6211863587070322</t>
  </si>
  <si>
    <t>6211863587310318</t>
  </si>
  <si>
    <t>6211863587240323</t>
  </si>
  <si>
    <t>SMK Wiskar</t>
  </si>
  <si>
    <t>081774150973, 085779846469, 085647996804</t>
  </si>
  <si>
    <t>20240339</t>
  </si>
  <si>
    <t>SURYA REGA ENGGAR PRATAMA</t>
  </si>
  <si>
    <t>23 tahun 9 bulan 13 hari</t>
  </si>
  <si>
    <t>6211860466420123</t>
  </si>
  <si>
    <t>6211860466062424</t>
  </si>
  <si>
    <t>6211860466010623</t>
  </si>
  <si>
    <t>6211860466040124</t>
  </si>
  <si>
    <t>I 106293</t>
  </si>
  <si>
    <t>6211860466MC7224</t>
  </si>
  <si>
    <t>6211860466070124</t>
  </si>
  <si>
    <t>6211860466320421</t>
  </si>
  <si>
    <t>6211860466310318</t>
  </si>
  <si>
    <t>SMK Putra Samudra</t>
  </si>
  <si>
    <t>085215154551, 085649487394</t>
  </si>
  <si>
    <t>20080046</t>
  </si>
  <si>
    <t>AKHMAD TAUFIK</t>
  </si>
  <si>
    <t>17 tahun 5 bulan 17 hari</t>
  </si>
  <si>
    <t>38 tahun 0 bulan 19 hari</t>
  </si>
  <si>
    <t>6200321709010522</t>
  </si>
  <si>
    <t>6200321709060520</t>
  </si>
  <si>
    <t>6200321709040520</t>
  </si>
  <si>
    <t>F 268311</t>
  </si>
  <si>
    <t>6200321709MC9625</t>
  </si>
  <si>
    <t>08563248751</t>
  </si>
  <si>
    <t>20090801</t>
  </si>
  <si>
    <t>SUROSO</t>
  </si>
  <si>
    <t>52 tahun 2 bulan 25 hari</t>
  </si>
  <si>
    <t>6200086599N10222</t>
  </si>
  <si>
    <t>6200086599060325</t>
  </si>
  <si>
    <t>6200086599010325</t>
  </si>
  <si>
    <t>6200086599040325</t>
  </si>
  <si>
    <t>F 209364</t>
  </si>
  <si>
    <t>6200086599MC6224</t>
  </si>
  <si>
    <t>6200086599070315</t>
  </si>
  <si>
    <t>6200086599240315</t>
  </si>
  <si>
    <t>6200086599230219</t>
  </si>
  <si>
    <t>0771317161, 081372027974, 081372027974</t>
  </si>
  <si>
    <t>20130310</t>
  </si>
  <si>
    <t>KRISTIAN SEMBIRING PANDIA</t>
  </si>
  <si>
    <t>2 tahun 8 bulan 22 hari</t>
  </si>
  <si>
    <t>36 tahun 6 bulan 6 hari</t>
  </si>
  <si>
    <t>6200390508N20222</t>
  </si>
  <si>
    <t>6200390508060122</t>
  </si>
  <si>
    <t>6200390508010122</t>
  </si>
  <si>
    <t>6200390508040122</t>
  </si>
  <si>
    <t>E 087975</t>
  </si>
  <si>
    <t>6200390508MC9624</t>
  </si>
  <si>
    <t>6200390508070117</t>
  </si>
  <si>
    <t>6200390508241112</t>
  </si>
  <si>
    <t>620039050823119</t>
  </si>
  <si>
    <t>081263218054, 081263218054</t>
  </si>
  <si>
    <t>20121171</t>
  </si>
  <si>
    <t>EMANUEL A LAJAR</t>
  </si>
  <si>
    <t>43 tahun 6 bulan 11 hari</t>
  </si>
  <si>
    <t>6201291897N25224</t>
  </si>
  <si>
    <t>6201291897060322</t>
  </si>
  <si>
    <t>6201291897010322</t>
  </si>
  <si>
    <t>6201291897040322</t>
  </si>
  <si>
    <t>I 084059</t>
  </si>
  <si>
    <t>6201291897MC9625</t>
  </si>
  <si>
    <t>6201291897070322</t>
  </si>
  <si>
    <t>6201291897315224</t>
  </si>
  <si>
    <t>6201291897245224</t>
  </si>
  <si>
    <t>6201291897235224</t>
  </si>
  <si>
    <t>POLITEKNIK SAMARINDA</t>
  </si>
  <si>
    <t>081332060184</t>
  </si>
  <si>
    <t>20210292</t>
  </si>
  <si>
    <t>MUHAMMAD IKBAL MAULUDIN</t>
  </si>
  <si>
    <t>1 tahun 0 bulan 23 hari</t>
  </si>
  <si>
    <t>25 tahun 11 bulan 25 hari</t>
  </si>
  <si>
    <t>621201182N30524</t>
  </si>
  <si>
    <t>6212011820060521</t>
  </si>
  <si>
    <t>6212011820010520</t>
  </si>
  <si>
    <t>6212011820040523</t>
  </si>
  <si>
    <t>G 065199</t>
  </si>
  <si>
    <t>6212011820MC7224</t>
  </si>
  <si>
    <t>6212011820070521</t>
  </si>
  <si>
    <t>6212011820320523</t>
  </si>
  <si>
    <t>6212011820310523</t>
  </si>
  <si>
    <t>6212011820240523</t>
  </si>
  <si>
    <t>6212011820230521</t>
  </si>
  <si>
    <t>085708481760, 081217103041</t>
  </si>
  <si>
    <t>20150599</t>
  </si>
  <si>
    <t>EDI ARYANTO</t>
  </si>
  <si>
    <t>5 tahun 7 bulan 2 hari</t>
  </si>
  <si>
    <t>50 tahun 6 bulan 9 hari</t>
  </si>
  <si>
    <t>6201016415T20315</t>
  </si>
  <si>
    <t>6201016415060322</t>
  </si>
  <si>
    <t>6201016415010322</t>
  </si>
  <si>
    <t>6201016415040322</t>
  </si>
  <si>
    <t>F 288825</t>
  </si>
  <si>
    <t>6201016415MC7225</t>
  </si>
  <si>
    <t>6201016415070317</t>
  </si>
  <si>
    <t>6201016415320314</t>
  </si>
  <si>
    <t>6201016415310314</t>
  </si>
  <si>
    <t>6201016415240314</t>
  </si>
  <si>
    <t>085319951184, 085867062665</t>
  </si>
  <si>
    <t>20040478</t>
  </si>
  <si>
    <t>MOENANDAR</t>
  </si>
  <si>
    <t>18 tahun 0 bulan 27 hari</t>
  </si>
  <si>
    <t>60 tahun 1 bulan 1 hari</t>
  </si>
  <si>
    <t>6201036619T30216</t>
  </si>
  <si>
    <t>F 058116</t>
  </si>
  <si>
    <t>6201036619MC9624</t>
  </si>
  <si>
    <t>6201036619071115</t>
  </si>
  <si>
    <t>6201036619311115</t>
  </si>
  <si>
    <t>6201036619241115</t>
  </si>
  <si>
    <t>0313761739, 081332457434, 081332457434</t>
  </si>
  <si>
    <t>20170297</t>
  </si>
  <si>
    <t>FAISAL DWI PAMUNGKAS</t>
  </si>
  <si>
    <t>34 tahun 10 bulan 24 hari</t>
  </si>
  <si>
    <t>6202005097S30519</t>
  </si>
  <si>
    <t>6202005097 / -</t>
  </si>
  <si>
    <t>6202005097010621</t>
  </si>
  <si>
    <t>6202005097040122</t>
  </si>
  <si>
    <t>F 058117</t>
  </si>
  <si>
    <t>6202005097070116</t>
  </si>
  <si>
    <t>6202005097240116</t>
  </si>
  <si>
    <t>082139274560, 082243372503, 087839384770</t>
  </si>
  <si>
    <t>20160003</t>
  </si>
  <si>
    <t>YOGA HOLPI ERLANGGA</t>
  </si>
  <si>
    <t>30 tahun 6 bulan 23 hari</t>
  </si>
  <si>
    <t>6211407840T30517</t>
  </si>
  <si>
    <t>6211407840062422</t>
  </si>
  <si>
    <t>6211407840010120</t>
  </si>
  <si>
    <t>6211407840040525</t>
  </si>
  <si>
    <t>G 127365</t>
  </si>
  <si>
    <t>6211407840MC8924</t>
  </si>
  <si>
    <t>6211407840070514</t>
  </si>
  <si>
    <t>6211407840240524</t>
  </si>
  <si>
    <t>POLTEKPEL SBYA</t>
  </si>
  <si>
    <t>089673275031, 089611643888</t>
  </si>
  <si>
    <t>20040475</t>
  </si>
  <si>
    <t>MOCH. SYAIFUL</t>
  </si>
  <si>
    <t>24 tahun 1 bulan 9 hari</t>
  </si>
  <si>
    <t>50 tahun 6 bulan 6 hari</t>
  </si>
  <si>
    <t>6200403736340517</t>
  </si>
  <si>
    <t>6200403736060321</t>
  </si>
  <si>
    <t>6200403736010321</t>
  </si>
  <si>
    <t>6200403736040321</t>
  </si>
  <si>
    <t>G 006423</t>
  </si>
  <si>
    <t>6200403736MC9623</t>
  </si>
  <si>
    <t>6200403736070323</t>
  </si>
  <si>
    <t>6200403736320316</t>
  </si>
  <si>
    <t>6200403736310316</t>
  </si>
  <si>
    <t>0353571061, 081235813080</t>
  </si>
  <si>
    <t>20230061</t>
  </si>
  <si>
    <t>DENIH SUKMA TAUFIK</t>
  </si>
  <si>
    <t>2 tahun 4 bulan 4 hari</t>
  </si>
  <si>
    <t>6211748184N42819</t>
  </si>
  <si>
    <t>6211748184062822</t>
  </si>
  <si>
    <t>6211748184012822</t>
  </si>
  <si>
    <t>I 018920</t>
  </si>
  <si>
    <t>6211748184MC9625</t>
  </si>
  <si>
    <t>6211748184072822</t>
  </si>
  <si>
    <t>6211748184322820</t>
  </si>
  <si>
    <t>6211748184312822</t>
  </si>
  <si>
    <t>6211748184242819</t>
  </si>
  <si>
    <t>6211748184232819</t>
  </si>
  <si>
    <t>MTS AL-ISTIQOMAH</t>
  </si>
  <si>
    <t>081356976309</t>
  </si>
  <si>
    <t>20240347</t>
  </si>
  <si>
    <t>DIQHI ANANTA MAULIDINO. ( BS )</t>
  </si>
  <si>
    <t>20 tahun 2 bulan 1 hari</t>
  </si>
  <si>
    <t>6212232114N40524</t>
  </si>
  <si>
    <t>6212232114060522</t>
  </si>
  <si>
    <t>6212232114010522</t>
  </si>
  <si>
    <t>6212232114047424</t>
  </si>
  <si>
    <t>J 033880</t>
  </si>
  <si>
    <t>6212232114MC9624</t>
  </si>
  <si>
    <t>6212232114070222</t>
  </si>
  <si>
    <t>6212232114310522</t>
  </si>
  <si>
    <t>6212232114235324</t>
  </si>
  <si>
    <t>082229943423</t>
  </si>
  <si>
    <t>20220277</t>
  </si>
  <si>
    <t>DONI KESUMA</t>
  </si>
  <si>
    <t>25 tahun 5 bulan 20 hari</t>
  </si>
  <si>
    <t>6211824523N30324</t>
  </si>
  <si>
    <t>6211824523060322</t>
  </si>
  <si>
    <t>6211824523010322</t>
  </si>
  <si>
    <t>6211824523040320</t>
  </si>
  <si>
    <t>F 204385</t>
  </si>
  <si>
    <t>6211824523MC3124</t>
  </si>
  <si>
    <t>6211824523070320</t>
  </si>
  <si>
    <t>6211824523310318</t>
  </si>
  <si>
    <t>6211824523240321</t>
  </si>
  <si>
    <t>6211824523230321</t>
  </si>
  <si>
    <t>SMK SURAKARTA</t>
  </si>
  <si>
    <t>085692166241, 085829141991</t>
  </si>
  <si>
    <t>20140801</t>
  </si>
  <si>
    <t>KAMEL ALHADAR</t>
  </si>
  <si>
    <t>10 tahun 6 bulan 21 hari</t>
  </si>
  <si>
    <t>58 tahun 8 bulan 6 hari</t>
  </si>
  <si>
    <t>6200386176010122</t>
  </si>
  <si>
    <t>6200386176060520</t>
  </si>
  <si>
    <t>6200386176040520</t>
  </si>
  <si>
    <t>I 020403</t>
  </si>
  <si>
    <t>6200386176MC9625</t>
  </si>
  <si>
    <t>082114459007</t>
  </si>
  <si>
    <t>20210071</t>
  </si>
  <si>
    <t>ILHAM CATUR SAPUTRA</t>
  </si>
  <si>
    <t>1 tahun 11 bulan 14 hari</t>
  </si>
  <si>
    <t>27 tahun 3 bulan 1 hari</t>
  </si>
  <si>
    <t>6211448178T40319</t>
  </si>
  <si>
    <t>6211448178060322</t>
  </si>
  <si>
    <t>6211448178010324</t>
  </si>
  <si>
    <t>6211448178040324</t>
  </si>
  <si>
    <t>I 125367</t>
  </si>
  <si>
    <t>6211448178MC9625</t>
  </si>
  <si>
    <t>6211448178070323</t>
  </si>
  <si>
    <t>6211448178320316</t>
  </si>
  <si>
    <t>6211448178310316</t>
  </si>
  <si>
    <t>6211448178240523</t>
  </si>
  <si>
    <t>081553896029</t>
  </si>
  <si>
    <t>20240206</t>
  </si>
  <si>
    <t>JUSRAN</t>
  </si>
  <si>
    <t>0 tahun 11 bulan 4 hari</t>
  </si>
  <si>
    <t>23 tahun 3 bulan 16 hari</t>
  </si>
  <si>
    <t>6211839567420424</t>
  </si>
  <si>
    <t>6211839567060424</t>
  </si>
  <si>
    <t>6211839567010423</t>
  </si>
  <si>
    <t>6211839567040424</t>
  </si>
  <si>
    <t>G 020219</t>
  </si>
  <si>
    <t>6211839567MC5425</t>
  </si>
  <si>
    <t>6211839567076818</t>
  </si>
  <si>
    <t>6211839567320521</t>
  </si>
  <si>
    <t>6211839567310522</t>
  </si>
  <si>
    <t>6211839567350522</t>
  </si>
  <si>
    <t>SMK MUNA</t>
  </si>
  <si>
    <t>082233509816</t>
  </si>
  <si>
    <t>20210287</t>
  </si>
  <si>
    <t>MOHAMMAD KHOIRUL FIRMANSYAH</t>
  </si>
  <si>
    <t>1 tahun 6 bulan 5 hari</t>
  </si>
  <si>
    <t>29 tahun 2 bulan 15 hari</t>
  </si>
  <si>
    <t>6211503971T55323</t>
  </si>
  <si>
    <t>6211503971060520</t>
  </si>
  <si>
    <t>6211503971010520</t>
  </si>
  <si>
    <t>6211503971040522</t>
  </si>
  <si>
    <t>D 054021</t>
  </si>
  <si>
    <t>6211503971MC7224</t>
  </si>
  <si>
    <t>6211503971070515</t>
  </si>
  <si>
    <t>6211503971320517</t>
  </si>
  <si>
    <t>6211503971310515</t>
  </si>
  <si>
    <t>6211503971245323</t>
  </si>
  <si>
    <t>6211503971420518</t>
  </si>
  <si>
    <t>SMK GRESIK</t>
  </si>
  <si>
    <t>081270555660</t>
  </si>
  <si>
    <t>20060300</t>
  </si>
  <si>
    <t>JASIN</t>
  </si>
  <si>
    <t>49 tahun 4 bulan 13 hari</t>
  </si>
  <si>
    <t>6200424800010522</t>
  </si>
  <si>
    <t>6200424800040522</t>
  </si>
  <si>
    <t>L 008132</t>
  </si>
  <si>
    <t>6200424800MC7224</t>
  </si>
  <si>
    <t>SMA LAMONGAN</t>
  </si>
  <si>
    <t>03227708208, 081335193844, 081335193844</t>
  </si>
  <si>
    <t>20240333</t>
  </si>
  <si>
    <t>MUH. ALFIAN ARDIANSYAH IRVAN</t>
  </si>
  <si>
    <t>20 tahun 9 bulan 19 hari</t>
  </si>
  <si>
    <t>6212347910010423</t>
  </si>
  <si>
    <t>6212347910060424</t>
  </si>
  <si>
    <t>J 007175</t>
  </si>
  <si>
    <t>6212347910MC5424</t>
  </si>
  <si>
    <t>6212347910070424</t>
  </si>
  <si>
    <t>6212347910320424</t>
  </si>
  <si>
    <t>6212347910310424</t>
  </si>
  <si>
    <t>081342597108</t>
  </si>
  <si>
    <t>20040139</t>
  </si>
  <si>
    <t>TOPIKUR ROHMAN</t>
  </si>
  <si>
    <t>18 tahun 10 bulan 4 hari</t>
  </si>
  <si>
    <t>52 tahun 4 bulan 1 hari</t>
  </si>
  <si>
    <t>6200029145N20315</t>
  </si>
  <si>
    <t>BINASENA</t>
  </si>
  <si>
    <t>6200029145010324</t>
  </si>
  <si>
    <t>I 28082</t>
  </si>
  <si>
    <t>6200029145MC6224</t>
  </si>
  <si>
    <t>6200039590070514</t>
  </si>
  <si>
    <t>6200029145320314</t>
  </si>
  <si>
    <t>6200039590310314</t>
  </si>
  <si>
    <t>6200029145240322</t>
  </si>
  <si>
    <t>6200039590230314</t>
  </si>
  <si>
    <t>0322392109, 0317412257, 08155151467</t>
  </si>
  <si>
    <t>20200370</t>
  </si>
  <si>
    <t>REZA WIDIANDIKA RAMADHAN S</t>
  </si>
  <si>
    <t>4 tahun 9 bulan 8 hari</t>
  </si>
  <si>
    <t>27 tahun 5 bulan 23 hari</t>
  </si>
  <si>
    <t>6211402855N20123</t>
  </si>
  <si>
    <t>6211402855060423</t>
  </si>
  <si>
    <t>6211402855010423</t>
  </si>
  <si>
    <t>6211402855040422</t>
  </si>
  <si>
    <t>G 015629</t>
  </si>
  <si>
    <t>6211402855MC6224</t>
  </si>
  <si>
    <t>6211402855072418</t>
  </si>
  <si>
    <t>6211402855320422</t>
  </si>
  <si>
    <t>6211402855310422</t>
  </si>
  <si>
    <t>6211402855242418</t>
  </si>
  <si>
    <t>BP2IP TANGERANG</t>
  </si>
  <si>
    <t>082266140936</t>
  </si>
  <si>
    <t>20140651</t>
  </si>
  <si>
    <t>MUHAMAD DIDIK</t>
  </si>
  <si>
    <t>3 tahun 3 bulan 25 hari</t>
  </si>
  <si>
    <t>6206079069N20525</t>
  </si>
  <si>
    <t>6202079069060521</t>
  </si>
  <si>
    <t>6202079069010521</t>
  </si>
  <si>
    <t>6202079069040520</t>
  </si>
  <si>
    <t>G 048831</t>
  </si>
  <si>
    <t>6202079069MC7225</t>
  </si>
  <si>
    <t>6202079069070516</t>
  </si>
  <si>
    <t>6202079069310514</t>
  </si>
  <si>
    <t>6202079069240514</t>
  </si>
  <si>
    <t>6202079069230514</t>
  </si>
  <si>
    <t>082187954276</t>
  </si>
  <si>
    <t>20200316</t>
  </si>
  <si>
    <t>RAHMAN GILANG PRADANA H</t>
  </si>
  <si>
    <t>25 tahun 4 bulan 27 hari</t>
  </si>
  <si>
    <t>6211925098N30522</t>
  </si>
  <si>
    <t>6211925098060524</t>
  </si>
  <si>
    <t>6211925098010524</t>
  </si>
  <si>
    <t>6211925098040522</t>
  </si>
  <si>
    <t>F 340048</t>
  </si>
  <si>
    <t>6211925098MC7225</t>
  </si>
  <si>
    <t>6211925098070519</t>
  </si>
  <si>
    <t>6211925098240522</t>
  </si>
  <si>
    <t>6211925098230520</t>
  </si>
  <si>
    <t>081216147174, 085258722759</t>
  </si>
  <si>
    <t>20170052</t>
  </si>
  <si>
    <t>WILDHAN GALIH SOEHANDOKO</t>
  </si>
  <si>
    <t>28 tahun 11 bulan 23 hari</t>
  </si>
  <si>
    <t>6211553074N30518</t>
  </si>
  <si>
    <t>6211553074060522</t>
  </si>
  <si>
    <t>6211553074010520</t>
  </si>
  <si>
    <t>6211553074040523</t>
  </si>
  <si>
    <t>I 043251</t>
  </si>
  <si>
    <t>6211553074MC7223</t>
  </si>
  <si>
    <t>6211553074070516</t>
  </si>
  <si>
    <t>6211553074240518</t>
  </si>
  <si>
    <t>082123505327</t>
  </si>
  <si>
    <t>20060005</t>
  </si>
  <si>
    <t>19 tahun 6 bulan 3 hari</t>
  </si>
  <si>
    <t>45 tahun 3 bulan 28 hari</t>
  </si>
  <si>
    <t>6200106302T10522</t>
  </si>
  <si>
    <t>6200106302060321</t>
  </si>
  <si>
    <t>6200106302010321</t>
  </si>
  <si>
    <t>6200106302040321</t>
  </si>
  <si>
    <t>I 074649</t>
  </si>
  <si>
    <t>6200106302MC10824</t>
  </si>
  <si>
    <t>6200106302070317</t>
  </si>
  <si>
    <t>6200106302310317</t>
  </si>
  <si>
    <t>6200106302240422</t>
  </si>
  <si>
    <t>0411497390, 0313298350, 085656407952</t>
  </si>
  <si>
    <t>20150582</t>
  </si>
  <si>
    <t>DONA SETIAWAN</t>
  </si>
  <si>
    <t>7 tahun 1 bulan 22 hari</t>
  </si>
  <si>
    <t>32 tahun 8 bulan 1 hari</t>
  </si>
  <si>
    <t>6211439100T20224</t>
  </si>
  <si>
    <t>6211439100060324</t>
  </si>
  <si>
    <t>6211439100010324</t>
  </si>
  <si>
    <t>6211439100040324</t>
  </si>
  <si>
    <t>G 006310</t>
  </si>
  <si>
    <t>6211439100MC7223</t>
  </si>
  <si>
    <t>6211439100070319</t>
  </si>
  <si>
    <t>6211439100310317</t>
  </si>
  <si>
    <t>6211439100240317</t>
  </si>
  <si>
    <t>081325015502, 081325015502</t>
  </si>
  <si>
    <t>20150589</t>
  </si>
  <si>
    <t>DESI ANOM MURYANTO</t>
  </si>
  <si>
    <t>5 tahun 0 bulan 26 hari</t>
  </si>
  <si>
    <t>31 tahun 6 bulan 26 hari</t>
  </si>
  <si>
    <t>6211431302T30319</t>
  </si>
  <si>
    <t>6211431302060323</t>
  </si>
  <si>
    <t>6211431302010325</t>
  </si>
  <si>
    <t>6211431302040323</t>
  </si>
  <si>
    <t>G 092441</t>
  </si>
  <si>
    <t>6211431302MC7224</t>
  </si>
  <si>
    <t>6211431302072514</t>
  </si>
  <si>
    <t>6211431302310318</t>
  </si>
  <si>
    <t>6211431302240323</t>
  </si>
  <si>
    <t>085747722323, 082242421691</t>
  </si>
  <si>
    <t>20170039</t>
  </si>
  <si>
    <t>RISKI TAUFANI SUTOPO</t>
  </si>
  <si>
    <t>4 tahun 8 bulan 29 hari</t>
  </si>
  <si>
    <t>6211553247T20524</t>
  </si>
  <si>
    <t>6211553247060522</t>
  </si>
  <si>
    <t>6211553247010524</t>
  </si>
  <si>
    <t>6211553247040523</t>
  </si>
  <si>
    <t>G 021153</t>
  </si>
  <si>
    <t>6211553247MC9624</t>
  </si>
  <si>
    <t>6211553247070516</t>
  </si>
  <si>
    <t>6211553247310516</t>
  </si>
  <si>
    <t>6211553247240518</t>
  </si>
  <si>
    <t>POLTEkPEL  Surabaya</t>
  </si>
  <si>
    <t>082210841132</t>
  </si>
  <si>
    <t>20200500</t>
  </si>
  <si>
    <t>WENDY APRIANSYAH</t>
  </si>
  <si>
    <t>4 tahun 6 bulan 4 hari</t>
  </si>
  <si>
    <t>27 tahun 2 bulan 29 hari</t>
  </si>
  <si>
    <t>6211727083T20125</t>
  </si>
  <si>
    <t>6211727083060122</t>
  </si>
  <si>
    <t>6211727083010122</t>
  </si>
  <si>
    <t>J 089663</t>
  </si>
  <si>
    <t>6211727083MC6224</t>
  </si>
  <si>
    <t>6211727083070117</t>
  </si>
  <si>
    <t>6211727083320117</t>
  </si>
  <si>
    <t>6211727083310117</t>
  </si>
  <si>
    <t>6211727083240120</t>
  </si>
  <si>
    <t>stip jkt</t>
  </si>
  <si>
    <t>081231393036</t>
  </si>
  <si>
    <t>20230122</t>
  </si>
  <si>
    <t>AGUNG BUDIARTO</t>
  </si>
  <si>
    <t>EXT. MASINIS II</t>
  </si>
  <si>
    <t>2 tahun 2 bulan 13 hari</t>
  </si>
  <si>
    <t>6211506307T30319</t>
  </si>
  <si>
    <t>6211506307060320</t>
  </si>
  <si>
    <t>6211506307010324</t>
  </si>
  <si>
    <t>6211506307040324</t>
  </si>
  <si>
    <t>I 020147</t>
  </si>
  <si>
    <t>6211506307MC7225</t>
  </si>
  <si>
    <t>6211506307070321</t>
  </si>
  <si>
    <t>6211506307310318</t>
  </si>
  <si>
    <t>6211506307242423</t>
  </si>
  <si>
    <t>081388350766</t>
  </si>
  <si>
    <t>20160102</t>
  </si>
  <si>
    <t>ADITYA NUGRAHA</t>
  </si>
  <si>
    <t>29 tahun 10 bulan 11 hari</t>
  </si>
  <si>
    <t>6211423343S33823</t>
  </si>
  <si>
    <t>6211423343060524</t>
  </si>
  <si>
    <t>6211423343010524</t>
  </si>
  <si>
    <t>6211423343040522</t>
  </si>
  <si>
    <t>G 111639</t>
  </si>
  <si>
    <t>6211423343MC9624</t>
  </si>
  <si>
    <t>6211423343070514</t>
  </si>
  <si>
    <t>6211423343310515</t>
  </si>
  <si>
    <t>6211423343240518</t>
  </si>
  <si>
    <t>085646655088</t>
  </si>
  <si>
    <t>20090222</t>
  </si>
  <si>
    <t>BUDI RONI PONTOAN</t>
  </si>
  <si>
    <t>11 tahun 4 bulan 9 hari</t>
  </si>
  <si>
    <t>6200275649340216</t>
  </si>
  <si>
    <t>6200275649060121</t>
  </si>
  <si>
    <t>6200275649010121</t>
  </si>
  <si>
    <t>6200275649040121</t>
  </si>
  <si>
    <t>F 245771</t>
  </si>
  <si>
    <t>6200275649MC6224</t>
  </si>
  <si>
    <t>6200275649070116</t>
  </si>
  <si>
    <t>6200275649320116</t>
  </si>
  <si>
    <t>6200275649310116</t>
  </si>
  <si>
    <t>082143617503, 082143617503</t>
  </si>
  <si>
    <t>20050340</t>
  </si>
  <si>
    <t>HANNY EFFENDI</t>
  </si>
  <si>
    <t>26 tahun 1 bulan 10 hari</t>
  </si>
  <si>
    <t>64 tahun 0 bulan 17 hari</t>
  </si>
  <si>
    <t>6200129672340717</t>
  </si>
  <si>
    <t>6200129672060722</t>
  </si>
  <si>
    <t>6200129672010722</t>
  </si>
  <si>
    <t>6200129672040722</t>
  </si>
  <si>
    <t>I 080813</t>
  </si>
  <si>
    <t>6200129672MC10824</t>
  </si>
  <si>
    <t>6200129672070524</t>
  </si>
  <si>
    <t>6200129672310717</t>
  </si>
  <si>
    <t>0322452147</t>
  </si>
  <si>
    <t>20230358</t>
  </si>
  <si>
    <t>ALL GHARDA SESA TUNGGA SAMODRA</t>
  </si>
  <si>
    <t>1 tahun 8 bulan 4 hari</t>
  </si>
  <si>
    <t>25 tahun 3 bulan 19 hari</t>
  </si>
  <si>
    <t>6211720037N40321</t>
  </si>
  <si>
    <t>6211720037060321</t>
  </si>
  <si>
    <t>6211720037010321</t>
  </si>
  <si>
    <t>6211720037040320</t>
  </si>
  <si>
    <t>F 204326</t>
  </si>
  <si>
    <t>6211720037MC7224</t>
  </si>
  <si>
    <t>6211720037070320</t>
  </si>
  <si>
    <t>6211720037310317</t>
  </si>
  <si>
    <t>6211720037240323</t>
  </si>
  <si>
    <t>6211720037230321</t>
  </si>
  <si>
    <t>SMK PEL. KARTASURA</t>
  </si>
  <si>
    <t>allgharda182@gm, allgharda182@gm, 081215425751, allgharda182@gm</t>
  </si>
  <si>
    <t>20220069</t>
  </si>
  <si>
    <t>ATUT PRABOWO</t>
  </si>
  <si>
    <t>0 tahun 4 bulan 22 hari</t>
  </si>
  <si>
    <t>24 tahun 4 bulan 22 hari</t>
  </si>
  <si>
    <t>6211820569N30324</t>
  </si>
  <si>
    <t>6211820569060323</t>
  </si>
  <si>
    <t>6211820569010323</t>
  </si>
  <si>
    <t>6211820569040321</t>
  </si>
  <si>
    <t>F 307100</t>
  </si>
  <si>
    <t>6211820569MC7223</t>
  </si>
  <si>
    <t>6211820569070319</t>
  </si>
  <si>
    <t>6211820569320319</t>
  </si>
  <si>
    <t>6211820569310318</t>
  </si>
  <si>
    <t>6211820569240319</t>
  </si>
  <si>
    <t>6211820569230321</t>
  </si>
  <si>
    <t>081359007153, 082242200648, 085233647088</t>
  </si>
  <si>
    <t>20220271</t>
  </si>
  <si>
    <t>RHAHMAT HIDAYAT</t>
  </si>
  <si>
    <t>23 tahun 7 bulan 18 hari</t>
  </si>
  <si>
    <t>6212143262N30524</t>
  </si>
  <si>
    <t>6212143262060521</t>
  </si>
  <si>
    <t>6212143262010521</t>
  </si>
  <si>
    <t>6212143262040524</t>
  </si>
  <si>
    <t>G 066891</t>
  </si>
  <si>
    <t>6212143262MC9625</t>
  </si>
  <si>
    <t>6212143262070521</t>
  </si>
  <si>
    <t>6212143262310525</t>
  </si>
  <si>
    <t>6212143262240522</t>
  </si>
  <si>
    <t>6212143262230521</t>
  </si>
  <si>
    <t>081357861746</t>
  </si>
  <si>
    <t>20090431</t>
  </si>
  <si>
    <t>AKHMAD HERMANTO</t>
  </si>
  <si>
    <t>5 tahun 3 bulan 7 hari</t>
  </si>
  <si>
    <t>40 tahun 9 bulan 7 hari</t>
  </si>
  <si>
    <t>6201502789010524</t>
  </si>
  <si>
    <t>6201502789060522</t>
  </si>
  <si>
    <t>6201502789040522</t>
  </si>
  <si>
    <t>J 011469</t>
  </si>
  <si>
    <t>6201502789MC10824</t>
  </si>
  <si>
    <t>SMK  TRISAKTI</t>
  </si>
  <si>
    <t>082143583338</t>
  </si>
  <si>
    <t>20250026</t>
  </si>
  <si>
    <t>BRYAN MARCELLENO (EDP)</t>
  </si>
  <si>
    <t>24 tahun 4 bulan 10 hari</t>
  </si>
  <si>
    <t>6212210201</t>
  </si>
  <si>
    <t>E 210 201</t>
  </si>
  <si>
    <t>081554030328</t>
  </si>
  <si>
    <t>20210193</t>
  </si>
  <si>
    <t>TEGUH FAHYU SANTOSO</t>
  </si>
  <si>
    <t>3 tahun 11 bulan 5 hari</t>
  </si>
  <si>
    <t>37 tahun 2 bulan 28 hari</t>
  </si>
  <si>
    <t>6200359112T40520</t>
  </si>
  <si>
    <t>6200359112060321</t>
  </si>
  <si>
    <t>6200359112010321</t>
  </si>
  <si>
    <t>6200359112040321</t>
  </si>
  <si>
    <t>H 003405</t>
  </si>
  <si>
    <t>6200359112MC9625</t>
  </si>
  <si>
    <t>6200359112070316</t>
  </si>
  <si>
    <t>6200359112320316</t>
  </si>
  <si>
    <t>6200359112310316</t>
  </si>
  <si>
    <t>SMK YO S SUDARSO</t>
  </si>
  <si>
    <t>082324879478</t>
  </si>
  <si>
    <t>20250083</t>
  </si>
  <si>
    <t>AHMAD YUSUF SETIAWAN</t>
  </si>
  <si>
    <t>6211707279420523</t>
  </si>
  <si>
    <t>6211707279010521</t>
  </si>
  <si>
    <t>F 287978</t>
  </si>
  <si>
    <t>6211707279MC9625</t>
  </si>
  <si>
    <t>6211707279070525</t>
  </si>
  <si>
    <t>6211707279310512</t>
  </si>
  <si>
    <t>6211707279350517</t>
  </si>
  <si>
    <t>SMAN NGANJUK</t>
  </si>
  <si>
    <t>082251208275</t>
  </si>
  <si>
    <t>20240059</t>
  </si>
  <si>
    <t>BIMAYAKSA PANJI PRASETYA</t>
  </si>
  <si>
    <t>23 tahun 2 bulan 7 hari</t>
  </si>
  <si>
    <t>6212121738 / -</t>
  </si>
  <si>
    <t>6212121738060122</t>
  </si>
  <si>
    <t>6212121738015321</t>
  </si>
  <si>
    <t>6212121738040125</t>
  </si>
  <si>
    <t>H 003334</t>
  </si>
  <si>
    <t>6212121738070121</t>
  </si>
  <si>
    <t>6212121738310121</t>
  </si>
  <si>
    <t>6212121738240124</t>
  </si>
  <si>
    <t>085843787463</t>
  </si>
  <si>
    <t>20190331</t>
  </si>
  <si>
    <t>IQBAL RIZKY PRASETYO</t>
  </si>
  <si>
    <t>5 tahun 10 bulan 23 hari</t>
  </si>
  <si>
    <t>28 tahun 3 bulan 5 hari</t>
  </si>
  <si>
    <t>6211719288420520</t>
  </si>
  <si>
    <t>6211719288060522</t>
  </si>
  <si>
    <t>6211719288010522</t>
  </si>
  <si>
    <t>6211719288040520</t>
  </si>
  <si>
    <t>J 031087</t>
  </si>
  <si>
    <t>6211719288MC9625</t>
  </si>
  <si>
    <t>6211719288070520</t>
  </si>
  <si>
    <t>6211719288320323</t>
  </si>
  <si>
    <t>6211719288310517</t>
  </si>
  <si>
    <t>MAN TEMBORO</t>
  </si>
  <si>
    <t>081217579122</t>
  </si>
  <si>
    <t>20230351</t>
  </si>
  <si>
    <t>RIZKI HIDAYAT</t>
  </si>
  <si>
    <t>KM. SELILI BARU</t>
  </si>
  <si>
    <t>22 tahun 10 bulan 3 hari</t>
  </si>
  <si>
    <t>6212316091T33825</t>
  </si>
  <si>
    <t>6212316091063823</t>
  </si>
  <si>
    <t>6212316091013823</t>
  </si>
  <si>
    <t>I 084503</t>
  </si>
  <si>
    <t>6212316091MC7225</t>
  </si>
  <si>
    <t>6212316091073823</t>
  </si>
  <si>
    <t>6212316091323823</t>
  </si>
  <si>
    <t>6212316091313823</t>
  </si>
  <si>
    <t>6212316091243825</t>
  </si>
  <si>
    <t>082172402992, 083848323817</t>
  </si>
  <si>
    <t>20230253</t>
  </si>
  <si>
    <t>MUHIROM</t>
  </si>
  <si>
    <t>1 tahun 10 bulan 19 hari</t>
  </si>
  <si>
    <t>33 tahun 4 bulan 20 hari</t>
  </si>
  <si>
    <t>6211843628012423</t>
  </si>
  <si>
    <t>6211843628062423</t>
  </si>
  <si>
    <t>G 102972</t>
  </si>
  <si>
    <t>6211843628MC8923</t>
  </si>
  <si>
    <t>6211843628310318</t>
  </si>
  <si>
    <t>SMA N PEMALANG</t>
  </si>
  <si>
    <t>0895422863083</t>
  </si>
  <si>
    <t>20240168</t>
  </si>
  <si>
    <t>AKBAR FILLAH BAHTYAR</t>
  </si>
  <si>
    <t>21 tahun 9 bulan 5 hari</t>
  </si>
  <si>
    <t>6212022233013020</t>
  </si>
  <si>
    <t>6212022233062423</t>
  </si>
  <si>
    <t>I 051724</t>
  </si>
  <si>
    <t>6212022233MC9625</t>
  </si>
  <si>
    <t>6212022233072423</t>
  </si>
  <si>
    <t>6212022233312423</t>
  </si>
  <si>
    <t>0882008746994</t>
  </si>
  <si>
    <t>20240224</t>
  </si>
  <si>
    <t>FERLIX MALAYA ANDROMEDA</t>
  </si>
  <si>
    <t>22 tahun 0 bulan 18 hari</t>
  </si>
  <si>
    <t>6212339663010523</t>
  </si>
  <si>
    <t>6212339663060523</t>
  </si>
  <si>
    <t>J 010102</t>
  </si>
  <si>
    <t>6212339663MC8924</t>
  </si>
  <si>
    <t>6212339663070523</t>
  </si>
  <si>
    <t>6212339663320523</t>
  </si>
  <si>
    <t>6212339663310523</t>
  </si>
  <si>
    <t>081327208484</t>
  </si>
  <si>
    <t>20190097</t>
  </si>
  <si>
    <t>AGUS AGUNG WAHYU</t>
  </si>
  <si>
    <t>KM. PEKAN RIAU</t>
  </si>
  <si>
    <t>6 tahun 3 bulan 20 hari</t>
  </si>
  <si>
    <t>45 tahun 5 bulan 26 hari</t>
  </si>
  <si>
    <t>6201004116N20216</t>
  </si>
  <si>
    <t>6201004116060525</t>
  </si>
  <si>
    <t>6201004116010525</t>
  </si>
  <si>
    <t>6201004116040525</t>
  </si>
  <si>
    <t>F 163688</t>
  </si>
  <si>
    <t>6201004116MC7223</t>
  </si>
  <si>
    <t>6201004116070314</t>
  </si>
  <si>
    <t>6201004116240314</t>
  </si>
  <si>
    <t>6201004116230215</t>
  </si>
  <si>
    <t>082307122430, agusagungwahyu8, 082296661998, agusagungwahyu8</t>
  </si>
  <si>
    <t>20120079</t>
  </si>
  <si>
    <t>ZAINUL ABIDIN</t>
  </si>
  <si>
    <t>49 tahun 6 bulan 26 hari</t>
  </si>
  <si>
    <t>6200110323N20215</t>
  </si>
  <si>
    <t>6200110323060120</t>
  </si>
  <si>
    <t>6200110323010120</t>
  </si>
  <si>
    <t>6200110323040120</t>
  </si>
  <si>
    <t>G 016821</t>
  </si>
  <si>
    <t>6200110323MC9623</t>
  </si>
  <si>
    <t>6200110323070115</t>
  </si>
  <si>
    <t>6200110323240115</t>
  </si>
  <si>
    <t>6200110323230514</t>
  </si>
  <si>
    <t>HANG TUAH SBYA</t>
  </si>
  <si>
    <t>082233699286, 082139184308</t>
  </si>
  <si>
    <t>20100534</t>
  </si>
  <si>
    <t>EKKY SAPUTRA</t>
  </si>
  <si>
    <t>40 tahun 1 bulan 24 hari</t>
  </si>
  <si>
    <t>6200406082N30115</t>
  </si>
  <si>
    <t>6200406082061121</t>
  </si>
  <si>
    <t>6200406082011121</t>
  </si>
  <si>
    <t>6200406082041121</t>
  </si>
  <si>
    <t>I 119342</t>
  </si>
  <si>
    <t>6200406082MC6224</t>
  </si>
  <si>
    <t>6200406082070223</t>
  </si>
  <si>
    <t>6200406082240223</t>
  </si>
  <si>
    <t>6200406082230223</t>
  </si>
  <si>
    <t>081316388802, 085640223586, 081225549983</t>
  </si>
  <si>
    <t>20210008</t>
  </si>
  <si>
    <t>AGUNG INDAH ALDI PRADANA L</t>
  </si>
  <si>
    <t>24 tahun 10 bulan 1 hari</t>
  </si>
  <si>
    <t>6211616951N30523</t>
  </si>
  <si>
    <t>6211616951060321</t>
  </si>
  <si>
    <t>6211616951010321</t>
  </si>
  <si>
    <t>6211616951040524</t>
  </si>
  <si>
    <t>F 132756</t>
  </si>
  <si>
    <t>6211616951MC7223</t>
  </si>
  <si>
    <t>6211616951070317</t>
  </si>
  <si>
    <t>6211616951310317</t>
  </si>
  <si>
    <t>6211616951240519</t>
  </si>
  <si>
    <t>6211616951230520</t>
  </si>
  <si>
    <t>081392117440</t>
  </si>
  <si>
    <t>20040082</t>
  </si>
  <si>
    <t>AHMAD NURYANTO</t>
  </si>
  <si>
    <t>7 tahun 11 bulan 5 hari</t>
  </si>
  <si>
    <t>51 tahun 7 bulan 24 hari</t>
  </si>
  <si>
    <t>6200003369T10523</t>
  </si>
  <si>
    <t>6200003369060522</t>
  </si>
  <si>
    <t>6200003369010522</t>
  </si>
  <si>
    <t>6200003369040522</t>
  </si>
  <si>
    <t>I 018581</t>
  </si>
  <si>
    <t>6200003369MC6224</t>
  </si>
  <si>
    <t>6200003369070517</t>
  </si>
  <si>
    <t>6200003369310516</t>
  </si>
  <si>
    <t>6200003369240517</t>
  </si>
  <si>
    <t>03537707757, 082190781331, 082190781331</t>
  </si>
  <si>
    <t>20190100</t>
  </si>
  <si>
    <t>0 tahun 10 bulan 20 hari</t>
  </si>
  <si>
    <t>42 tahun 4 bulan 7 hari</t>
  </si>
  <si>
    <t>6200412919T20224</t>
  </si>
  <si>
    <t>6200412919060321</t>
  </si>
  <si>
    <t>6200412919010321</t>
  </si>
  <si>
    <t>6200412919040321</t>
  </si>
  <si>
    <t>F 158748</t>
  </si>
  <si>
    <t>6200412919MC10824</t>
  </si>
  <si>
    <t>6200412919070321</t>
  </si>
  <si>
    <t>6200412919240318</t>
  </si>
  <si>
    <t>081391712840, 081390811128, 081390811128</t>
  </si>
  <si>
    <t>20180314</t>
  </si>
  <si>
    <t>RIKY HALAL SASMITO</t>
  </si>
  <si>
    <t>2 tahun 5 bulan 14 hari</t>
  </si>
  <si>
    <t>34 tahun 2 bulan 15 hari</t>
  </si>
  <si>
    <t>6211407894T30517</t>
  </si>
  <si>
    <t>6211407894060524</t>
  </si>
  <si>
    <t>6211407894010524</t>
  </si>
  <si>
    <t>6211407894040522</t>
  </si>
  <si>
    <t>G 064555</t>
  </si>
  <si>
    <t>6211407894MC9623</t>
  </si>
  <si>
    <t>6211407894070514</t>
  </si>
  <si>
    <t>6211407894310515</t>
  </si>
  <si>
    <t>6211407894240517</t>
  </si>
  <si>
    <t>082302318892</t>
  </si>
  <si>
    <t>20180453</t>
  </si>
  <si>
    <t>DIHASTA PURWA SAMPURNA</t>
  </si>
  <si>
    <t>26 tahun 10 bulan 15 hari</t>
  </si>
  <si>
    <t>6211727158T30121</t>
  </si>
  <si>
    <t>6211727158060122</t>
  </si>
  <si>
    <t>6211727158010122</t>
  </si>
  <si>
    <t>6211727158040121</t>
  </si>
  <si>
    <t>I 099585</t>
  </si>
  <si>
    <t>6211727158MC6224</t>
  </si>
  <si>
    <t>6211727158070117</t>
  </si>
  <si>
    <t>6211727158320117</t>
  </si>
  <si>
    <t>6211727158310117</t>
  </si>
  <si>
    <t>6211727158240120</t>
  </si>
  <si>
    <t>081289085616</t>
  </si>
  <si>
    <t>20090846</t>
  </si>
  <si>
    <t>WALOYO</t>
  </si>
  <si>
    <t>3 tahun 6 bulan 25 hari</t>
  </si>
  <si>
    <t>34 tahun 10 bulan 12 hari</t>
  </si>
  <si>
    <t>6200570983N50521</t>
  </si>
  <si>
    <t>6200570983060520</t>
  </si>
  <si>
    <t>6200570983010520</t>
  </si>
  <si>
    <t>6200570983040520</t>
  </si>
  <si>
    <t>I 050197</t>
  </si>
  <si>
    <t>6200570983MC7223</t>
  </si>
  <si>
    <t>6200570983070515</t>
  </si>
  <si>
    <t>6200570983310515</t>
  </si>
  <si>
    <t>SMA Negeri</t>
  </si>
  <si>
    <t>6281384068581, 6281384068581, 6281384068581, 6281384068581</t>
  </si>
  <si>
    <t>20140058</t>
  </si>
  <si>
    <t>DAVID SANTOSO</t>
  </si>
  <si>
    <t>11 tahun 5 bulan 6 hari</t>
  </si>
  <si>
    <t>32 tahun 3 bulan 19 hari</t>
  </si>
  <si>
    <t>6201563327340516</t>
  </si>
  <si>
    <t>6201563327060321</t>
  </si>
  <si>
    <t>6201563327010521</t>
  </si>
  <si>
    <t>6201563327040321</t>
  </si>
  <si>
    <t>J 030336</t>
  </si>
  <si>
    <t>6201563327MC9624</t>
  </si>
  <si>
    <t>6201563327070313</t>
  </si>
  <si>
    <t>6201563327320516</t>
  </si>
  <si>
    <t>6201563327310516</t>
  </si>
  <si>
    <t>085203438330, 087862874910</t>
  </si>
  <si>
    <t>20250125</t>
  </si>
  <si>
    <t>IQBAL HAMDI SHIDDIQ ( B. S )</t>
  </si>
  <si>
    <t>6211757123N43822</t>
  </si>
  <si>
    <t>6211757123063822</t>
  </si>
  <si>
    <t>6211757123013822</t>
  </si>
  <si>
    <t>6211757123043822</t>
  </si>
  <si>
    <t>F 315218</t>
  </si>
  <si>
    <t>6211757123073817</t>
  </si>
  <si>
    <t>6211757123243822</t>
  </si>
  <si>
    <t>SMK PELAYARAN S. I</t>
  </si>
  <si>
    <t>081396488500, 0895617020339</t>
  </si>
  <si>
    <t>20111170</t>
  </si>
  <si>
    <t>NUR KAMID</t>
  </si>
  <si>
    <t>1 tahun 11 bulan 16 hari</t>
  </si>
  <si>
    <t>38 tahun 6 bulan 19 hari</t>
  </si>
  <si>
    <t>6201296513340516</t>
  </si>
  <si>
    <t>6201296513060320</t>
  </si>
  <si>
    <t>6201296513010320</t>
  </si>
  <si>
    <t>6201296513040320</t>
  </si>
  <si>
    <t>F 221947</t>
  </si>
  <si>
    <t>6201296513MC10824</t>
  </si>
  <si>
    <t>6201296513070313</t>
  </si>
  <si>
    <t>6201296513320516</t>
  </si>
  <si>
    <t>6201296513310516</t>
  </si>
  <si>
    <t>SMP PATI</t>
  </si>
  <si>
    <t>082139639165</t>
  </si>
  <si>
    <t>20220233</t>
  </si>
  <si>
    <t>IBNU HARIZ FARHANDITYA</t>
  </si>
  <si>
    <t>23 tahun 10 bulan 16 hari</t>
  </si>
  <si>
    <t>6212133920E10524</t>
  </si>
  <si>
    <t>6212133920060521</t>
  </si>
  <si>
    <t>6212133920010521</t>
  </si>
  <si>
    <t>6212133920040524</t>
  </si>
  <si>
    <t>G 066826</t>
  </si>
  <si>
    <t>6212133920MC7225</t>
  </si>
  <si>
    <t>6212133920070521</t>
  </si>
  <si>
    <t>6212133920240522</t>
  </si>
  <si>
    <t>081327735018</t>
  </si>
  <si>
    <t>20160093</t>
  </si>
  <si>
    <t>MANGOLOI MARTUA MARBUN</t>
  </si>
  <si>
    <t>9 tahun 4 bulan 16 hari</t>
  </si>
  <si>
    <t>45 tahun 1 bulan 4 hari</t>
  </si>
  <si>
    <t>6200478852420718</t>
  </si>
  <si>
    <t>6200478852060723</t>
  </si>
  <si>
    <t>6200478852010722</t>
  </si>
  <si>
    <t>6200478852040723</t>
  </si>
  <si>
    <t>F 233792</t>
  </si>
  <si>
    <t>6200478852MC7223</t>
  </si>
  <si>
    <t>6200478852070712</t>
  </si>
  <si>
    <t>6200478852320324</t>
  </si>
  <si>
    <t>6200478852310718</t>
  </si>
  <si>
    <t>0282537761, 081293393169, 081293393169</t>
  </si>
  <si>
    <t>20240386</t>
  </si>
  <si>
    <t>FERNANDO LASARUS RUPIDARA</t>
  </si>
  <si>
    <t>26 tahun 4 bulan 21 hari</t>
  </si>
  <si>
    <t>6211950671420523</t>
  </si>
  <si>
    <t>6211950671060524</t>
  </si>
  <si>
    <t>6211950671010524</t>
  </si>
  <si>
    <t>6211950671040524</t>
  </si>
  <si>
    <t>F 328548</t>
  </si>
  <si>
    <t>6211950671MC8924</t>
  </si>
  <si>
    <t>6211950671070524</t>
  </si>
  <si>
    <t>6211950671320524</t>
  </si>
  <si>
    <t>6211950671310519</t>
  </si>
  <si>
    <t>6211950671350520</t>
  </si>
  <si>
    <t>SMA 1 TERSELATAN</t>
  </si>
  <si>
    <t>081237421017, 081310192464</t>
  </si>
  <si>
    <t>20190359</t>
  </si>
  <si>
    <t>KAMARUL HUDA</t>
  </si>
  <si>
    <t>4 tahun 0 bulan 9 hari</t>
  </si>
  <si>
    <t>0 tahun 9 bulan 20 hari</t>
  </si>
  <si>
    <t>36 tahun 2 bulan 19 hari</t>
  </si>
  <si>
    <t>6201318342420717</t>
  </si>
  <si>
    <t>6201318342060120</t>
  </si>
  <si>
    <t>6201318342010122</t>
  </si>
  <si>
    <t>6201318342040122</t>
  </si>
  <si>
    <t>F 200393</t>
  </si>
  <si>
    <t>6201318342320520</t>
  </si>
  <si>
    <t>6201318342310520</t>
  </si>
  <si>
    <t>SMA N 1 SANGKAPURA</t>
  </si>
  <si>
    <t>081212286121, 081212286121</t>
  </si>
  <si>
    <t>20240082</t>
  </si>
  <si>
    <t>SUDIRMAN J</t>
  </si>
  <si>
    <t>29 tahun 6 bulan 14 hari</t>
  </si>
  <si>
    <t>6211825068420424</t>
  </si>
  <si>
    <t>6211825068060423</t>
  </si>
  <si>
    <t>6211825068010423</t>
  </si>
  <si>
    <t>6211825068040423</t>
  </si>
  <si>
    <t>F 157361</t>
  </si>
  <si>
    <t>6211825068MC9625</t>
  </si>
  <si>
    <t>6211825068070423</t>
  </si>
  <si>
    <t>6211825068320423</t>
  </si>
  <si>
    <t>6211825068310423</t>
  </si>
  <si>
    <t>6211825068350718</t>
  </si>
  <si>
    <t>SMK N 2 KOLAKA</t>
  </si>
  <si>
    <t>082296012286</t>
  </si>
  <si>
    <t>20200192</t>
  </si>
  <si>
    <t>SUSETYO MUJIYONO</t>
  </si>
  <si>
    <t>4 tahun 11 bulan 15 hari</t>
  </si>
  <si>
    <t>58 tahun 4 bulan 0 hari</t>
  </si>
  <si>
    <t>6211860772013023</t>
  </si>
  <si>
    <t>6211860772060525</t>
  </si>
  <si>
    <t>6211860772040525</t>
  </si>
  <si>
    <t>F 219163</t>
  </si>
  <si>
    <t>6211860772MC10824</t>
  </si>
  <si>
    <t>POLTEKPEL Elektro</t>
  </si>
  <si>
    <t>082247868060</t>
  </si>
  <si>
    <t>20190085</t>
  </si>
  <si>
    <t>ZAINUL ARIFIN</t>
  </si>
  <si>
    <t>KM. PEKAN SAMPIT</t>
  </si>
  <si>
    <t>6 tahun 3 bulan 27 hari</t>
  </si>
  <si>
    <t>48 tahun 8 bulan 16 hari</t>
  </si>
  <si>
    <t>6200042903N10319</t>
  </si>
  <si>
    <t>6200042903060321</t>
  </si>
  <si>
    <t>6200042903010325</t>
  </si>
  <si>
    <t>6200042903040325</t>
  </si>
  <si>
    <t>E  159674</t>
  </si>
  <si>
    <t>6200042903MC7224</t>
  </si>
  <si>
    <t>6200042903070514</t>
  </si>
  <si>
    <t>6200042903320314</t>
  </si>
  <si>
    <t>6200042903310314</t>
  </si>
  <si>
    <t>6200042903240314</t>
  </si>
  <si>
    <t>08138516084, 081318516084, 081318516084</t>
  </si>
  <si>
    <t>20110649</t>
  </si>
  <si>
    <t>ERI HARYANDI</t>
  </si>
  <si>
    <t>4 tahun 8 bulan 18 hari</t>
  </si>
  <si>
    <t>48 tahun 8 bulan 20 hari</t>
  </si>
  <si>
    <t>6200012706M30317</t>
  </si>
  <si>
    <t>6200012706060321</t>
  </si>
  <si>
    <t>6200012706010321</t>
  </si>
  <si>
    <t>6200012706040321</t>
  </si>
  <si>
    <t>F 268896</t>
  </si>
  <si>
    <t>6200012706MC7224</t>
  </si>
  <si>
    <t>6200012706070316</t>
  </si>
  <si>
    <t>6200012706240515</t>
  </si>
  <si>
    <t>081231045064</t>
  </si>
  <si>
    <t>20070516</t>
  </si>
  <si>
    <t>SUJATMIKO</t>
  </si>
  <si>
    <t>8 tahun 2 bulan 26 hari</t>
  </si>
  <si>
    <t>49 tahun 1 bulan 7 hari</t>
  </si>
  <si>
    <t>6200540081M30317</t>
  </si>
  <si>
    <t>6200540081060322</t>
  </si>
  <si>
    <t>6200540081010322</t>
  </si>
  <si>
    <t>6200540081040322</t>
  </si>
  <si>
    <t>F 328422</t>
  </si>
  <si>
    <t>6200540081MC7223</t>
  </si>
  <si>
    <t>6200540081070317</t>
  </si>
  <si>
    <t>6200540081240316</t>
  </si>
  <si>
    <t>0313768714, 085247602366</t>
  </si>
  <si>
    <t>20200116</t>
  </si>
  <si>
    <t>RIAN ANGGRESTU PRADITAMA</t>
  </si>
  <si>
    <t>1 tahun 9 bulan 7 hari</t>
  </si>
  <si>
    <t>26 tahun 3 bulan 10 hari</t>
  </si>
  <si>
    <t>6211609047N30523</t>
  </si>
  <si>
    <t>6211609047060323</t>
  </si>
  <si>
    <t>6211609047010323</t>
  </si>
  <si>
    <t>6211609047040521</t>
  </si>
  <si>
    <t>J 010726</t>
  </si>
  <si>
    <t>6211609047MC7225</t>
  </si>
  <si>
    <t>6211609047070519</t>
  </si>
  <si>
    <t>6211609047310318</t>
  </si>
  <si>
    <t>6211609047240521</t>
  </si>
  <si>
    <t>6211609047230520</t>
  </si>
  <si>
    <t>polteksep surabaya</t>
  </si>
  <si>
    <t>082132883298, 081936790033</t>
  </si>
  <si>
    <t>20150249</t>
  </si>
  <si>
    <t>M. RIBAKH FANANI</t>
  </si>
  <si>
    <t>6211411951T20524</t>
  </si>
  <si>
    <t>6211411951060524</t>
  </si>
  <si>
    <t>6211411951010524</t>
  </si>
  <si>
    <t>6211411951040522</t>
  </si>
  <si>
    <t>G 043271</t>
  </si>
  <si>
    <t>6211411951070514</t>
  </si>
  <si>
    <t>6211411951310516</t>
  </si>
  <si>
    <t>6211411951240517</t>
  </si>
  <si>
    <t>081216674120, 081216674120</t>
  </si>
  <si>
    <t>20230135</t>
  </si>
  <si>
    <t>MEDIANUS</t>
  </si>
  <si>
    <t>37 tahun 3 bulan 10 hari</t>
  </si>
  <si>
    <t>6201095968S30418</t>
  </si>
  <si>
    <t>6201095968060425</t>
  </si>
  <si>
    <t>6201095968010421</t>
  </si>
  <si>
    <t>6201095968040421</t>
  </si>
  <si>
    <t>F 207596</t>
  </si>
  <si>
    <t>6201095968MC7225</t>
  </si>
  <si>
    <t>6201095968070425</t>
  </si>
  <si>
    <t>6201095968240421</t>
  </si>
  <si>
    <t>AIPI MAKASAR</t>
  </si>
  <si>
    <t>085255707574</t>
  </si>
  <si>
    <t>20160562</t>
  </si>
  <si>
    <t>SANDRIAWAN SUSWITA PURNAMA</t>
  </si>
  <si>
    <t>4 tahun 9 bulan 0 hari</t>
  </si>
  <si>
    <t>32 tahun 8 bulan 10 hari</t>
  </si>
  <si>
    <t>6202114852T30319</t>
  </si>
  <si>
    <t>6202114852060524</t>
  </si>
  <si>
    <t>6202114852010524</t>
  </si>
  <si>
    <t>6202114852040524</t>
  </si>
  <si>
    <t>G 085533</t>
  </si>
  <si>
    <t>6202114852MC6223</t>
  </si>
  <si>
    <t>6202114852070514</t>
  </si>
  <si>
    <t>6202114852240519</t>
  </si>
  <si>
    <t>083849254068</t>
  </si>
  <si>
    <t>20190178</t>
  </si>
  <si>
    <t>MOHAMAD JUKI</t>
  </si>
  <si>
    <t>6 tahun 2 bulan 2 hari</t>
  </si>
  <si>
    <t>33 tahun 10 bulan 27 hari</t>
  </si>
  <si>
    <t>6201482212340622</t>
  </si>
  <si>
    <t>6201482212060522</t>
  </si>
  <si>
    <t>6201482212010524</t>
  </si>
  <si>
    <t>6201482212040524</t>
  </si>
  <si>
    <t>F 201090</t>
  </si>
  <si>
    <t>6201482212MC7225</t>
  </si>
  <si>
    <t>6201482212320517</t>
  </si>
  <si>
    <t>6201482212310517</t>
  </si>
  <si>
    <t>082251604002</t>
  </si>
  <si>
    <t>20220353</t>
  </si>
  <si>
    <t>AC HASANUDIN</t>
  </si>
  <si>
    <t>2 tahun 6 bulan 13 hari</t>
  </si>
  <si>
    <t>28 tahun 0 bulan 15 hari</t>
  </si>
  <si>
    <t>6211553793340518</t>
  </si>
  <si>
    <t>6211553793060523</t>
  </si>
  <si>
    <t>6211553793010320</t>
  </si>
  <si>
    <t>6211553793040524</t>
  </si>
  <si>
    <t>I 018650</t>
  </si>
  <si>
    <t>6211553793MC7225</t>
  </si>
  <si>
    <t>6211553793070516</t>
  </si>
  <si>
    <t>6211553793310517</t>
  </si>
  <si>
    <t>0816566475</t>
  </si>
  <si>
    <t>20240370</t>
  </si>
  <si>
    <t>FIKRAM FEBRIYANTO (K)</t>
  </si>
  <si>
    <t>22 tahun 4 bulan 9 hari</t>
  </si>
  <si>
    <t>6211917171N40324</t>
  </si>
  <si>
    <t>6211917171060624</t>
  </si>
  <si>
    <t>6211917171010624</t>
  </si>
  <si>
    <t>6211917171040323</t>
  </si>
  <si>
    <t>J 089109</t>
  </si>
  <si>
    <t>6211917171MC3124</t>
  </si>
  <si>
    <t>6211917171070322</t>
  </si>
  <si>
    <t>62116917171240323</t>
  </si>
  <si>
    <t>SMK WISUDHA KARYA KU</t>
  </si>
  <si>
    <t>0895326062939, 0895326062939, 088985735953</t>
  </si>
  <si>
    <t>20190160</t>
  </si>
  <si>
    <t>MUHAMAD ARIFIN ANDRIANTO</t>
  </si>
  <si>
    <t>3 tahun 3 bulan 0 hari</t>
  </si>
  <si>
    <t>30 tahun 2 bulan 15 hari</t>
  </si>
  <si>
    <t>6201695098N5051</t>
  </si>
  <si>
    <t>6201695098060522</t>
  </si>
  <si>
    <t>6201695098010322</t>
  </si>
  <si>
    <t>6201695098040322</t>
  </si>
  <si>
    <t>F 201048</t>
  </si>
  <si>
    <t>6201695098MC6223</t>
  </si>
  <si>
    <t>6201695098070316</t>
  </si>
  <si>
    <t>6201695098320516</t>
  </si>
  <si>
    <t>6201695098310516</t>
  </si>
  <si>
    <t>6201695098240323</t>
  </si>
  <si>
    <t>SMK Kendiri</t>
  </si>
  <si>
    <t>082132118610, 082257805447, 082257805447</t>
  </si>
  <si>
    <t>20240212</t>
  </si>
  <si>
    <t>VERI AFTHONI ( T2 )</t>
  </si>
  <si>
    <t>19 tahun 2 bulan 6 hari</t>
  </si>
  <si>
    <t>6212462373010524</t>
  </si>
  <si>
    <t>J 112688</t>
  </si>
  <si>
    <t>6212462373MC7224</t>
  </si>
  <si>
    <t>088983620938</t>
  </si>
  <si>
    <t>20230447</t>
  </si>
  <si>
    <t>IWAN WAHYUDI</t>
  </si>
  <si>
    <t>1 tahun 6 bulan 2 hari</t>
  </si>
  <si>
    <t>35 tahun 8 bulan 22 hari</t>
  </si>
  <si>
    <t>6201098042T52423</t>
  </si>
  <si>
    <t>6201098042060523</t>
  </si>
  <si>
    <t>6201098042010521</t>
  </si>
  <si>
    <t>6201098042040523</t>
  </si>
  <si>
    <t>F 167820</t>
  </si>
  <si>
    <t>6201098042MC7223</t>
  </si>
  <si>
    <t>6201098042072423</t>
  </si>
  <si>
    <t>62010698042322423</t>
  </si>
  <si>
    <t>6201098042312423</t>
  </si>
  <si>
    <t>SLTA</t>
  </si>
  <si>
    <t>085231856415, 085238433029</t>
  </si>
  <si>
    <t>20240265</t>
  </si>
  <si>
    <t>ARI PURNOMO</t>
  </si>
  <si>
    <t>25 tahun 5 bulan 11 hari</t>
  </si>
  <si>
    <t>6212102936423824</t>
  </si>
  <si>
    <t>6212102936063821</t>
  </si>
  <si>
    <t>6212102936013821</t>
  </si>
  <si>
    <t>6212102936042824</t>
  </si>
  <si>
    <t>G 038182</t>
  </si>
  <si>
    <t>6212102936MC7224</t>
  </si>
  <si>
    <t>6212102936323821</t>
  </si>
  <si>
    <t>6212102936313821</t>
  </si>
  <si>
    <t>SMK TARBIYAH ISLAMIY</t>
  </si>
  <si>
    <t>081370230085, 085261563223, 081362731025</t>
  </si>
  <si>
    <t>20210339</t>
  </si>
  <si>
    <t>DIO ARJUN DWI FERNANDO</t>
  </si>
  <si>
    <t>24 tahun 5 bulan 12 hari</t>
  </si>
  <si>
    <t>6212013278T30324</t>
  </si>
  <si>
    <t>6212013278060325</t>
  </si>
  <si>
    <t>6212013278010325</t>
  </si>
  <si>
    <t>6212013278040324</t>
  </si>
  <si>
    <t>G 059938</t>
  </si>
  <si>
    <t>6212013278MC3124</t>
  </si>
  <si>
    <t>6212013278070320</t>
  </si>
  <si>
    <t>6212013278240324</t>
  </si>
  <si>
    <t>085857460266</t>
  </si>
  <si>
    <t>20240379</t>
  </si>
  <si>
    <t>DWISYA IVAN YUDISTIRA ( BS)</t>
  </si>
  <si>
    <t>23 tahun 1 bulan 29 hari</t>
  </si>
  <si>
    <t>6212123095T40524</t>
  </si>
  <si>
    <t>6212123095060523</t>
  </si>
  <si>
    <t>6212123095017421</t>
  </si>
  <si>
    <t>6212123095047423</t>
  </si>
  <si>
    <t>H 002919</t>
  </si>
  <si>
    <t>6212123095MC8924</t>
  </si>
  <si>
    <t>6212123095077422</t>
  </si>
  <si>
    <t>6212123095247722</t>
  </si>
  <si>
    <t>083112163994, 082140371801, 083131262772</t>
  </si>
  <si>
    <t>20230119</t>
  </si>
  <si>
    <t>SAHRIL TIDORE</t>
  </si>
  <si>
    <t>2 tahun 2 bulan 19 hari</t>
  </si>
  <si>
    <t>24 tahun 9 bulan 4 hari</t>
  </si>
  <si>
    <t>6211941745010524</t>
  </si>
  <si>
    <t>6211941745040524</t>
  </si>
  <si>
    <t>F 305475</t>
  </si>
  <si>
    <t>6211941745MC7224</t>
  </si>
  <si>
    <t>6211941745075322</t>
  </si>
  <si>
    <t>6211941745245321</t>
  </si>
  <si>
    <t>6211941745230524</t>
  </si>
  <si>
    <t>SMA NEGRI 2 TAL-BAR</t>
  </si>
  <si>
    <t>081354960032</t>
  </si>
  <si>
    <t>20240250</t>
  </si>
  <si>
    <t>RIZQULLAH FAKHRI SANTOSO</t>
  </si>
  <si>
    <t>22 tahun 0 bulan 9 hari</t>
  </si>
  <si>
    <t>6212321208010523</t>
  </si>
  <si>
    <t>6212321208060523</t>
  </si>
  <si>
    <t>J 010165</t>
  </si>
  <si>
    <t>6212321208MC8924</t>
  </si>
  <si>
    <t>6212321208070523</t>
  </si>
  <si>
    <t>6212321208320523</t>
  </si>
  <si>
    <t>6212321208310523</t>
  </si>
  <si>
    <t>081230295874</t>
  </si>
  <si>
    <t>20180529</t>
  </si>
  <si>
    <t>KM. PRATIWI RAYA</t>
  </si>
  <si>
    <t>1 tahun 7 bulan 29 hari</t>
  </si>
  <si>
    <t>50 tahun 1 bulan 16 hari</t>
  </si>
  <si>
    <t>6200021323N10520</t>
  </si>
  <si>
    <t>6200021323060525</t>
  </si>
  <si>
    <t>6200021323010321</t>
  </si>
  <si>
    <t>62000213230405225</t>
  </si>
  <si>
    <t>G 006029</t>
  </si>
  <si>
    <t>6200021323MC9624</t>
  </si>
  <si>
    <t>6200021323070223</t>
  </si>
  <si>
    <t>6200021323240322</t>
  </si>
  <si>
    <t>08182622034, 081226489178, 081226489178</t>
  </si>
  <si>
    <t>20180481</t>
  </si>
  <si>
    <t>ARIF ARIYANTO</t>
  </si>
  <si>
    <t>1 tahun 5 bulan 13 hari</t>
  </si>
  <si>
    <t>60 tahun 2 bulan 11 hari</t>
  </si>
  <si>
    <t>6200005765N20217</t>
  </si>
  <si>
    <t>6200120448060320</t>
  </si>
  <si>
    <t>6200120448010320</t>
  </si>
  <si>
    <t>6200120448040320</t>
  </si>
  <si>
    <t>I 096037</t>
  </si>
  <si>
    <t>6200120448MC7224</t>
  </si>
  <si>
    <t>6200005765070315</t>
  </si>
  <si>
    <t>6200005765240715</t>
  </si>
  <si>
    <t>6200005765230216</t>
  </si>
  <si>
    <t>BPLP SEMARANG</t>
  </si>
  <si>
    <t>082264022589, 082125195665, 082242404560</t>
  </si>
  <si>
    <t>20100226</t>
  </si>
  <si>
    <t>LAZANI LAKADI</t>
  </si>
  <si>
    <t>7 tahun 3 bulan 9 hari</t>
  </si>
  <si>
    <t>43 tahun 1 bulan 15 hari</t>
  </si>
  <si>
    <t>6200252100MC0221</t>
  </si>
  <si>
    <t>6200252100061121</t>
  </si>
  <si>
    <t>6200252100011121</t>
  </si>
  <si>
    <t>6200252100041121</t>
  </si>
  <si>
    <t>F 245724</t>
  </si>
  <si>
    <t>6200252100MC7223</t>
  </si>
  <si>
    <t>6200252100071116</t>
  </si>
  <si>
    <t>6200252100241116</t>
  </si>
  <si>
    <t>6200252100231116</t>
  </si>
  <si>
    <t>081211536428, 082193018774</t>
  </si>
  <si>
    <t>20190008</t>
  </si>
  <si>
    <t>RAMDANI MAKMUR</t>
  </si>
  <si>
    <t>3 tahun 6 bulan 8 hari</t>
  </si>
  <si>
    <t>28 tahun 7 bulan 18 hari</t>
  </si>
  <si>
    <t>6211618475N30321</t>
  </si>
  <si>
    <t>6211618475060321</t>
  </si>
  <si>
    <t>6211618475010321</t>
  </si>
  <si>
    <t>6211618475040325</t>
  </si>
  <si>
    <t>J 112776</t>
  </si>
  <si>
    <t>6211618475MC9624</t>
  </si>
  <si>
    <t>6211618475070320</t>
  </si>
  <si>
    <t>6211618475310316</t>
  </si>
  <si>
    <t>6211618475240321</t>
  </si>
  <si>
    <t>081321908678</t>
  </si>
  <si>
    <t>20070158</t>
  </si>
  <si>
    <t>HENDY HIDAYAT</t>
  </si>
  <si>
    <t>42 tahun 0 bulan 2 hari</t>
  </si>
  <si>
    <t>6200407905T20224</t>
  </si>
  <si>
    <t>6200407905060321</t>
  </si>
  <si>
    <t>6200407905010321</t>
  </si>
  <si>
    <t>6200407905040321</t>
  </si>
  <si>
    <t>F 132901</t>
  </si>
  <si>
    <t>6200407905MC12224</t>
  </si>
  <si>
    <t>6200407905070316</t>
  </si>
  <si>
    <t>6200407905240316</t>
  </si>
  <si>
    <t>0317495191, 085231851012</t>
  </si>
  <si>
    <t>20200351</t>
  </si>
  <si>
    <t>NALENDRA ABDI CAHYONO</t>
  </si>
  <si>
    <t>27 tahun 7 bulan 14 hari</t>
  </si>
  <si>
    <t>6211585597T30516</t>
  </si>
  <si>
    <t>6211585597060522</t>
  </si>
  <si>
    <t>6211585597010520</t>
  </si>
  <si>
    <t>6211585597040524</t>
  </si>
  <si>
    <t>H 002914</t>
  </si>
  <si>
    <t>6211585597MC7224</t>
  </si>
  <si>
    <t>6211585597070517</t>
  </si>
  <si>
    <t>6211585597310517</t>
  </si>
  <si>
    <t>6211585597240519</t>
  </si>
  <si>
    <t>082233564058</t>
  </si>
  <si>
    <t>20200133</t>
  </si>
  <si>
    <t>SUHARNO</t>
  </si>
  <si>
    <t>6211935600T30521</t>
  </si>
  <si>
    <t>6211935600060524</t>
  </si>
  <si>
    <t>6211935600010524</t>
  </si>
  <si>
    <t>6211935600040521</t>
  </si>
  <si>
    <t>F 192257</t>
  </si>
  <si>
    <t>6211935600MC9624</t>
  </si>
  <si>
    <t>6211935600070519</t>
  </si>
  <si>
    <t>6211935600240521</t>
  </si>
  <si>
    <t>082126979851, 085321245717</t>
  </si>
  <si>
    <t>20190247</t>
  </si>
  <si>
    <t>6 tahun 0 bulan 11 hari</t>
  </si>
  <si>
    <t>41 tahun 5 bulan 8 hari</t>
  </si>
  <si>
    <t>6201555511340217</t>
  </si>
  <si>
    <t>6201555511060322</t>
  </si>
  <si>
    <t>6201555511010521</t>
  </si>
  <si>
    <t>6201555511040322</t>
  </si>
  <si>
    <t>J 050843</t>
  </si>
  <si>
    <t>6201555511MC6224</t>
  </si>
  <si>
    <t>6201555511320317</t>
  </si>
  <si>
    <t>6201555511310317</t>
  </si>
  <si>
    <t>BP3IP JKT</t>
  </si>
  <si>
    <t>082247856470</t>
  </si>
  <si>
    <t>20240222</t>
  </si>
  <si>
    <t>AHMAD SAID PAROJA QOLBI</t>
  </si>
  <si>
    <t>20 tahun 7 bulan 20 hari</t>
  </si>
  <si>
    <t>6212102373340524</t>
  </si>
  <si>
    <t>6212102373060521</t>
  </si>
  <si>
    <t>6212102373010521</t>
  </si>
  <si>
    <t>6212102373040523</t>
  </si>
  <si>
    <t>G 066397</t>
  </si>
  <si>
    <t>6212102373MC10623</t>
  </si>
  <si>
    <t>6212102373070522</t>
  </si>
  <si>
    <t>6212102373320522</t>
  </si>
  <si>
    <t>6212102373310521</t>
  </si>
  <si>
    <t>SMK Pradana</t>
  </si>
  <si>
    <t>081336154805</t>
  </si>
  <si>
    <t>20230221</t>
  </si>
  <si>
    <t>DENDY SETYA PURNAMA</t>
  </si>
  <si>
    <t>24 tahun 7 bulan 18 hari</t>
  </si>
  <si>
    <t>6211720056N40321</t>
  </si>
  <si>
    <t>6211720056060322</t>
  </si>
  <si>
    <t>6211720056010322</t>
  </si>
  <si>
    <t>6211720056040320</t>
  </si>
  <si>
    <t>F 204324</t>
  </si>
  <si>
    <t>6211720056MC9625</t>
  </si>
  <si>
    <t>6211720056070320</t>
  </si>
  <si>
    <t>6211720056310317</t>
  </si>
  <si>
    <t>6211720056240323</t>
  </si>
  <si>
    <t>6211720056230321</t>
  </si>
  <si>
    <t>SMK KARTASURA</t>
  </si>
  <si>
    <t>085743445259</t>
  </si>
  <si>
    <t>20240346</t>
  </si>
  <si>
    <t>ROYHAN JAMIL</t>
  </si>
  <si>
    <t>21 tahun 1 bulan 11 hari</t>
  </si>
  <si>
    <t>6212206180340523</t>
  </si>
  <si>
    <t>621220618060522</t>
  </si>
  <si>
    <t>621220618010522</t>
  </si>
  <si>
    <t>621220618040523</t>
  </si>
  <si>
    <t>H 022186</t>
  </si>
  <si>
    <t>621220618MC9623</t>
  </si>
  <si>
    <t>621220618070523</t>
  </si>
  <si>
    <t>621220618310522</t>
  </si>
  <si>
    <t>SMA Darul Cholil</t>
  </si>
  <si>
    <t>08199822618, 085755202944</t>
  </si>
  <si>
    <t>20250040</t>
  </si>
  <si>
    <t>AFIF SETIAWAN</t>
  </si>
  <si>
    <t>21 tahun 8 bulan 29 hari</t>
  </si>
  <si>
    <t>6212214246420124</t>
  </si>
  <si>
    <t>6212214246062422</t>
  </si>
  <si>
    <t>6212214246012422</t>
  </si>
  <si>
    <t>6212214246040124</t>
  </si>
  <si>
    <t>H 048874</t>
  </si>
  <si>
    <t>6212214246MC7225</t>
  </si>
  <si>
    <t>6212214246072422</t>
  </si>
  <si>
    <t>6212214246320123</t>
  </si>
  <si>
    <t>6212214246312422</t>
  </si>
  <si>
    <t>SMK Baruna</t>
  </si>
  <si>
    <t>085213063382, 085925356621, 081349983559</t>
  </si>
  <si>
    <t>20240366</t>
  </si>
  <si>
    <t>AHMAD SYARIF HIDAYATULLOH</t>
  </si>
  <si>
    <t>20 tahun 8 bulan 2 hari</t>
  </si>
  <si>
    <t>6212102355420524</t>
  </si>
  <si>
    <t>6212102355060521</t>
  </si>
  <si>
    <t>6212102355010521</t>
  </si>
  <si>
    <t>6212102355040523</t>
  </si>
  <si>
    <t>G 066413</t>
  </si>
  <si>
    <t>6212102355MC9625</t>
  </si>
  <si>
    <t>6212102355</t>
  </si>
  <si>
    <t>6212102355320522</t>
  </si>
  <si>
    <t>6212102355310521</t>
  </si>
  <si>
    <t>SMK Pradana Giri</t>
  </si>
  <si>
    <t>085766107614, 081938445010</t>
  </si>
  <si>
    <t>20240378</t>
  </si>
  <si>
    <t>VEGA KAMAL MANDALA PUTRA</t>
  </si>
  <si>
    <t>25 tahun 1 bulan 6 hari</t>
  </si>
  <si>
    <t>6221810863420524</t>
  </si>
  <si>
    <t>6221810863060522</t>
  </si>
  <si>
    <t>6221810863017422</t>
  </si>
  <si>
    <t>6221810863040324</t>
  </si>
  <si>
    <t>H 003544</t>
  </si>
  <si>
    <t>6221810863MC9624</t>
  </si>
  <si>
    <t>6221810863070514</t>
  </si>
  <si>
    <t>6221810863320514</t>
  </si>
  <si>
    <t>6221810863310522</t>
  </si>
  <si>
    <t>082322958872, 085141142928, 085340432794</t>
  </si>
  <si>
    <t>20240071</t>
  </si>
  <si>
    <t>AGUS RAHMAD</t>
  </si>
  <si>
    <t>37 tahun 4 bulan 6 hari</t>
  </si>
  <si>
    <t>6202007411016921</t>
  </si>
  <si>
    <t>6202007411060524</t>
  </si>
  <si>
    <t>6202007411046924</t>
  </si>
  <si>
    <t>H 024725</t>
  </si>
  <si>
    <t>6202007411MC6225</t>
  </si>
  <si>
    <t>6202007411320524</t>
  </si>
  <si>
    <t>6202007411310524</t>
  </si>
  <si>
    <t>SLTP Cirebon</t>
  </si>
  <si>
    <t>085333887157, 083851704170</t>
  </si>
  <si>
    <t>20150377</t>
  </si>
  <si>
    <t>MOKHAMMAD ILYAS</t>
  </si>
  <si>
    <t>5 tahun 6 bulan 17 hari</t>
  </si>
  <si>
    <t>50 tahun 11 bulan 28 hari</t>
  </si>
  <si>
    <t>6200097330N10219</t>
  </si>
  <si>
    <t>6200097330060321</t>
  </si>
  <si>
    <t>6200097330010321</t>
  </si>
  <si>
    <t>6200097330040321</t>
  </si>
  <si>
    <t>F 140601</t>
  </si>
  <si>
    <t>6200097330MC9623</t>
  </si>
  <si>
    <t>6200097330071121</t>
  </si>
  <si>
    <t>6200097330240321</t>
  </si>
  <si>
    <t>6200097330230217</t>
  </si>
  <si>
    <t>081316744883</t>
  </si>
  <si>
    <t>20180040</t>
  </si>
  <si>
    <t>RIO ENRICO BANJARNAHOR</t>
  </si>
  <si>
    <t>7 tahun 5 bulan 8 hari</t>
  </si>
  <si>
    <t>30 tahun 8 bulan 18 hari</t>
  </si>
  <si>
    <t>6211414339N20524</t>
  </si>
  <si>
    <t>6211414339060123</t>
  </si>
  <si>
    <t>6211414339010123</t>
  </si>
  <si>
    <t>6211414339040121</t>
  </si>
  <si>
    <t>F 221630</t>
  </si>
  <si>
    <t>6211414339MC8924</t>
  </si>
  <si>
    <t>6211414339070115</t>
  </si>
  <si>
    <t>6211414339320119</t>
  </si>
  <si>
    <t>6211414339310115</t>
  </si>
  <si>
    <t>6211414339240116</t>
  </si>
  <si>
    <t>6211414339232423</t>
  </si>
  <si>
    <t>082247206955, 082247206955</t>
  </si>
  <si>
    <t>20121124</t>
  </si>
  <si>
    <t>RIZKI FEBRI DOMO</t>
  </si>
  <si>
    <t>5 tahun 4 bulan 28 hari</t>
  </si>
  <si>
    <t>36 tahun 4 bulan 28 hari</t>
  </si>
  <si>
    <t>6201297751M30117</t>
  </si>
  <si>
    <t>6201297751060122</t>
  </si>
  <si>
    <t>6201297751010120</t>
  </si>
  <si>
    <t>6201297751040122</t>
  </si>
  <si>
    <t>J 089161</t>
  </si>
  <si>
    <t>6201297751MC6224</t>
  </si>
  <si>
    <t>6201297751070116</t>
  </si>
  <si>
    <t>6201297751240217</t>
  </si>
  <si>
    <t>085265319376, 082213653713</t>
  </si>
  <si>
    <t>20220068</t>
  </si>
  <si>
    <t>RAHADI ADITYA LAKSANA</t>
  </si>
  <si>
    <t>24 tahun 1 bulan 7 hari</t>
  </si>
  <si>
    <t>6212107234N30524</t>
  </si>
  <si>
    <t>6212107234060521</t>
  </si>
  <si>
    <t>6212107234010521</t>
  </si>
  <si>
    <t>6212107234040524</t>
  </si>
  <si>
    <t>G 101468</t>
  </si>
  <si>
    <t>6212107234MC7225</t>
  </si>
  <si>
    <t>6212107234070522</t>
  </si>
  <si>
    <t>6212107234310522</t>
  </si>
  <si>
    <t>6212107234240524</t>
  </si>
  <si>
    <t>6212107234230524</t>
  </si>
  <si>
    <t>6212107234330523</t>
  </si>
  <si>
    <t>082245748754</t>
  </si>
  <si>
    <t>20040631</t>
  </si>
  <si>
    <t>MOCH. AMIR SJARIFUDDIN</t>
  </si>
  <si>
    <t>66 tahun 1 bulan 19 hari</t>
  </si>
  <si>
    <t>6200077549T10216</t>
  </si>
  <si>
    <t>6200077549060724</t>
  </si>
  <si>
    <t>6200077549010724</t>
  </si>
  <si>
    <t>6200077549040724</t>
  </si>
  <si>
    <t>I 1098802</t>
  </si>
  <si>
    <t>6200077549MC9624</t>
  </si>
  <si>
    <t>6200077549070718</t>
  </si>
  <si>
    <t>6200077549320214</t>
  </si>
  <si>
    <t>6200077549310214</t>
  </si>
  <si>
    <t>6200077549240214</t>
  </si>
  <si>
    <t>AIP JAKARTA</t>
  </si>
  <si>
    <t>081322560600, 085854520630, 081322560600</t>
  </si>
  <si>
    <t>20050261</t>
  </si>
  <si>
    <t>SUDARMANTO</t>
  </si>
  <si>
    <t>1 tahun 10 bulan 6 hari</t>
  </si>
  <si>
    <t>0 tahun 3 bulan 26 hari</t>
  </si>
  <si>
    <t>52 tahun 6 bulan 19 hari</t>
  </si>
  <si>
    <t>6200512429T20523</t>
  </si>
  <si>
    <t>6200512429040522</t>
  </si>
  <si>
    <t>6200512429010522</t>
  </si>
  <si>
    <t>F 176242</t>
  </si>
  <si>
    <t>6200512429MC9624</t>
  </si>
  <si>
    <t>6200512429070515</t>
  </si>
  <si>
    <t>6200512429310515</t>
  </si>
  <si>
    <t>6200512429240515</t>
  </si>
  <si>
    <t>0351384252</t>
  </si>
  <si>
    <t>20160354</t>
  </si>
  <si>
    <t>HERMANSYAH PANDAPOTAN LINGGA</t>
  </si>
  <si>
    <t>9 tahun 0 bulan 1 hari</t>
  </si>
  <si>
    <t>38 tahun 0 bulan 17 hari</t>
  </si>
  <si>
    <t>6200391496S30116</t>
  </si>
  <si>
    <t>6200391496060720</t>
  </si>
  <si>
    <t>6200391496010120</t>
  </si>
  <si>
    <t>6200391496040120</t>
  </si>
  <si>
    <t>I 054939</t>
  </si>
  <si>
    <t>6200391496MC7224</t>
  </si>
  <si>
    <t>6200391496070713</t>
  </si>
  <si>
    <t>6200391496240115</t>
  </si>
  <si>
    <t>081218649676</t>
  </si>
  <si>
    <t>20180330</t>
  </si>
  <si>
    <t>REVA YAYAN ARDIANTA</t>
  </si>
  <si>
    <t>29 tahun 11 bulan 8 hari</t>
  </si>
  <si>
    <t>6211603718T30320</t>
  </si>
  <si>
    <t>6211603718060322</t>
  </si>
  <si>
    <t>6211603718012520</t>
  </si>
  <si>
    <t>6200489216040624</t>
  </si>
  <si>
    <t>J 053982</t>
  </si>
  <si>
    <t>6211603718MC3124</t>
  </si>
  <si>
    <t>6211603718072517</t>
  </si>
  <si>
    <t>6211603718320317</t>
  </si>
  <si>
    <t>6211603718310317</t>
  </si>
  <si>
    <t>6211603718390317</t>
  </si>
  <si>
    <t>poli marine semarang</t>
  </si>
  <si>
    <t>081994846600, 087834685047</t>
  </si>
  <si>
    <t>20210379</t>
  </si>
  <si>
    <t>MUHAMMAD IQBAL AFANDI</t>
  </si>
  <si>
    <t>24 tahun 7 bulan 28 hari</t>
  </si>
  <si>
    <t>6212013284T30324</t>
  </si>
  <si>
    <t>6212013284060320</t>
  </si>
  <si>
    <t>6212013284040324</t>
  </si>
  <si>
    <t>I 100560</t>
  </si>
  <si>
    <t>6212013284MC3123</t>
  </si>
  <si>
    <t>6212013284070320</t>
  </si>
  <si>
    <t>6212013284320320</t>
  </si>
  <si>
    <t>6212013284310320</t>
  </si>
  <si>
    <t>6212013284240323</t>
  </si>
  <si>
    <t>085727363315</t>
  </si>
  <si>
    <t>20130148</t>
  </si>
  <si>
    <t>HENDRIK IRAWAN</t>
  </si>
  <si>
    <t>34 tahun 3 bulan 2 hari</t>
  </si>
  <si>
    <t>6200363253340517</t>
  </si>
  <si>
    <t>6200363253060621</t>
  </si>
  <si>
    <t>6200363253010522</t>
  </si>
  <si>
    <t>6200363253040521</t>
  </si>
  <si>
    <t>I 124801</t>
  </si>
  <si>
    <t>6200363253MC9624</t>
  </si>
  <si>
    <t>6200363253070112</t>
  </si>
  <si>
    <t>6200363253320516</t>
  </si>
  <si>
    <t>6200363253310516</t>
  </si>
  <si>
    <t>SMKN 1 WATULIMO</t>
  </si>
  <si>
    <t>087756290390, 085280294969</t>
  </si>
  <si>
    <t>20250132</t>
  </si>
  <si>
    <t>ALIASMAN</t>
  </si>
  <si>
    <t>6211940652340524</t>
  </si>
  <si>
    <t>6211940652060521</t>
  </si>
  <si>
    <t>6211940652010524</t>
  </si>
  <si>
    <t>6211940652040522</t>
  </si>
  <si>
    <t>F 184938</t>
  </si>
  <si>
    <t>6211940652MC8925</t>
  </si>
  <si>
    <t>6211940652070522</t>
  </si>
  <si>
    <t>6211940652320521</t>
  </si>
  <si>
    <t>6211940652310521</t>
  </si>
  <si>
    <t>SMAN 33</t>
  </si>
  <si>
    <t>085351295740, 085351295740</t>
  </si>
  <si>
    <t>20230152</t>
  </si>
  <si>
    <t>FRANS MAXMILIAN SAPUTRA</t>
  </si>
  <si>
    <t>2 tahun 1 bulan 8 hari</t>
  </si>
  <si>
    <t>6211909028N40322</t>
  </si>
  <si>
    <t>6211909028060323</t>
  </si>
  <si>
    <t>6211909028010323</t>
  </si>
  <si>
    <t>6211909028040321</t>
  </si>
  <si>
    <t>F 332927</t>
  </si>
  <si>
    <t>6211909028MC8724</t>
  </si>
  <si>
    <t>6211909028070321</t>
  </si>
  <si>
    <t>6211909028320322</t>
  </si>
  <si>
    <t>6211909028310319</t>
  </si>
  <si>
    <t>6211909028230322</t>
  </si>
  <si>
    <t>SMK BARUNA DUKUH WAR</t>
  </si>
  <si>
    <t>082139183802</t>
  </si>
  <si>
    <t>20230141</t>
  </si>
  <si>
    <t>SIGIT SEPTIANTO</t>
  </si>
  <si>
    <t>26 tahun 9 bulan 24 hari</t>
  </si>
  <si>
    <t>6211714524N50521</t>
  </si>
  <si>
    <t>6211714524060621</t>
  </si>
  <si>
    <t>6211714524010621</t>
  </si>
  <si>
    <t>6211714524040325</t>
  </si>
  <si>
    <t>J 029853</t>
  </si>
  <si>
    <t>6211714524MC6225</t>
  </si>
  <si>
    <t>6211714524070320</t>
  </si>
  <si>
    <t>6211714524320317</t>
  </si>
  <si>
    <t>6211714524310617</t>
  </si>
  <si>
    <t>082198948622</t>
  </si>
  <si>
    <t>20230056</t>
  </si>
  <si>
    <t>IRFAN</t>
  </si>
  <si>
    <t>29 tahun 9 bulan 22 hari</t>
  </si>
  <si>
    <t>6211514959T50522</t>
  </si>
  <si>
    <t>6211514959060321</t>
  </si>
  <si>
    <t>6211514959040322</t>
  </si>
  <si>
    <t>G 067321</t>
  </si>
  <si>
    <t>6211514959MC7223</t>
  </si>
  <si>
    <t>6211514959070316</t>
  </si>
  <si>
    <t>6211514959320323</t>
  </si>
  <si>
    <t>6211514959310316</t>
  </si>
  <si>
    <t>MAN Bugis Sape</t>
  </si>
  <si>
    <t>085337023358</t>
  </si>
  <si>
    <t>20250062</t>
  </si>
  <si>
    <t>MUH. AZWAN</t>
  </si>
  <si>
    <t>6212362156350423</t>
  </si>
  <si>
    <t>6212362156060423</t>
  </si>
  <si>
    <t>6212362156010423</t>
  </si>
  <si>
    <t>AMTC</t>
  </si>
  <si>
    <t>I 123921</t>
  </si>
  <si>
    <t>6212362156MC5424</t>
  </si>
  <si>
    <t>6212362156310423</t>
  </si>
  <si>
    <t>SMKN II</t>
  </si>
  <si>
    <t>082153865700, 082154462418, 082259124860</t>
  </si>
  <si>
    <t>20250131</t>
  </si>
  <si>
    <t>MUHAMMAD THULHAH UBAIDILLAH</t>
  </si>
  <si>
    <t>21 tahun 7 bulan 26 hari</t>
  </si>
  <si>
    <t>8035921479</t>
  </si>
  <si>
    <t>6212323572060323</t>
  </si>
  <si>
    <t>6212323572010323</t>
  </si>
  <si>
    <t>I 059746</t>
  </si>
  <si>
    <t>6212323572MC3124</t>
  </si>
  <si>
    <t>6212323572320123</t>
  </si>
  <si>
    <t>6212323572310323</t>
  </si>
  <si>
    <t>SMAN III</t>
  </si>
  <si>
    <t>085225232126, 081323339965, 082265225641</t>
  </si>
  <si>
    <t>20040536</t>
  </si>
  <si>
    <t>ADI REKSO NEGORO</t>
  </si>
  <si>
    <t>44 tahun 8 bulan 8 hari</t>
  </si>
  <si>
    <t>6212317228010523</t>
  </si>
  <si>
    <t>I 020360</t>
  </si>
  <si>
    <t>6212317228MC6225</t>
  </si>
  <si>
    <t>085230071980</t>
  </si>
  <si>
    <t>20160306</t>
  </si>
  <si>
    <t>SYAHRUDDIN WAHAB</t>
  </si>
  <si>
    <t>1 tahun 7 bulan 2 hari</t>
  </si>
  <si>
    <t>61 tahun 2 bulan 7 hari</t>
  </si>
  <si>
    <t>6200071253N10115</t>
  </si>
  <si>
    <t>6200299350060421</t>
  </si>
  <si>
    <t>6200299350010424</t>
  </si>
  <si>
    <t>6200299350040424</t>
  </si>
  <si>
    <t>G 020204</t>
  </si>
  <si>
    <t>6200299350MC5423</t>
  </si>
  <si>
    <t>6200071253070421</t>
  </si>
  <si>
    <t>6200071253240423</t>
  </si>
  <si>
    <t>081243334865, 082247314820</t>
  </si>
  <si>
    <t>20050539</t>
  </si>
  <si>
    <t>YERMIAS STEPHANUS NEHEMIA</t>
  </si>
  <si>
    <t>0 tahun 3 bulan 8 hari</t>
  </si>
  <si>
    <t>44 tahun 0 bulan 8 hari</t>
  </si>
  <si>
    <t>6201013441N20520</t>
  </si>
  <si>
    <t>6201013441060524</t>
  </si>
  <si>
    <t>6201013441010524</t>
  </si>
  <si>
    <t>6201013441040524</t>
  </si>
  <si>
    <t>J 030524</t>
  </si>
  <si>
    <t>6201013441MC6225</t>
  </si>
  <si>
    <t>6201013441070515</t>
  </si>
  <si>
    <t>6201013441310516</t>
  </si>
  <si>
    <t>6201013441240315</t>
  </si>
  <si>
    <t>6201013441230519</t>
  </si>
  <si>
    <t>AMNI SMRG</t>
  </si>
  <si>
    <t>0318989374, 081231039248</t>
  </si>
  <si>
    <t>20200084</t>
  </si>
  <si>
    <t>ADIM DWI SETYO AJI</t>
  </si>
  <si>
    <t>3 tahun 9 bulan 13 hari</t>
  </si>
  <si>
    <t>25 tahun 1 bulan 29 hari</t>
  </si>
  <si>
    <t>6211736053N20525</t>
  </si>
  <si>
    <t>6211736053060522</t>
  </si>
  <si>
    <t>6211736053010522</t>
  </si>
  <si>
    <t>6211736053040521</t>
  </si>
  <si>
    <t>H 094279</t>
  </si>
  <si>
    <t>6211736053MC6225</t>
  </si>
  <si>
    <t>6211736053070519</t>
  </si>
  <si>
    <t>6211736053240521</t>
  </si>
  <si>
    <t>6211736053230520</t>
  </si>
  <si>
    <t>082351464808</t>
  </si>
  <si>
    <t>20210212</t>
  </si>
  <si>
    <t>DIONISIUS AMA MARAN</t>
  </si>
  <si>
    <t>1 tahun 3 bulan 6 hari</t>
  </si>
  <si>
    <t>24 tahun 7 bulan 0 hari</t>
  </si>
  <si>
    <t>6211835873N30523</t>
  </si>
  <si>
    <t>6211835873060521</t>
  </si>
  <si>
    <t>6211835873010523</t>
  </si>
  <si>
    <t>6211835873040523</t>
  </si>
  <si>
    <t>L 026801</t>
  </si>
  <si>
    <t>6211835873MC7224</t>
  </si>
  <si>
    <t>6211835873070521</t>
  </si>
  <si>
    <t>6211835873310521</t>
  </si>
  <si>
    <t>6211835873240523</t>
  </si>
  <si>
    <t>6211835873230521</t>
  </si>
  <si>
    <t>082144595589, 085230837705</t>
  </si>
  <si>
    <t>20190134</t>
  </si>
  <si>
    <t>ILMAN</t>
  </si>
  <si>
    <t>3 tahun 5 bulan 4 hari</t>
  </si>
  <si>
    <t>44 tahun 6 bulan 29 hari</t>
  </si>
  <si>
    <t>6200117457T20214</t>
  </si>
  <si>
    <t>6200117457061122</t>
  </si>
  <si>
    <t>6200117457011122</t>
  </si>
  <si>
    <t>6200117457041122</t>
  </si>
  <si>
    <t>H 003051</t>
  </si>
  <si>
    <t>6200117457MC9624</t>
  </si>
  <si>
    <t>6200117457071117</t>
  </si>
  <si>
    <t>6200117457240214</t>
  </si>
  <si>
    <t>082189867609, 081296763746, 082138378056</t>
  </si>
  <si>
    <t>20130753</t>
  </si>
  <si>
    <t>HASAN JAYA MARSAHALA TUA P.</t>
  </si>
  <si>
    <t>36 tahun 9 bulan 0 hari</t>
  </si>
  <si>
    <t>6201296061T20224</t>
  </si>
  <si>
    <t>6201296061060324</t>
  </si>
  <si>
    <t>6201296061010324</t>
  </si>
  <si>
    <t>6201296061040324</t>
  </si>
  <si>
    <t>J 002125</t>
  </si>
  <si>
    <t>6201296061MC12224</t>
  </si>
  <si>
    <t>6201296061070224</t>
  </si>
  <si>
    <t>6201296061310224</t>
  </si>
  <si>
    <t>6201296061240224</t>
  </si>
  <si>
    <t>082234577175, 082234577175</t>
  </si>
  <si>
    <t>20170399</t>
  </si>
  <si>
    <t>SAIFUL HIDAYAT</t>
  </si>
  <si>
    <t>28 tahun 4 bulan 29 hari</t>
  </si>
  <si>
    <t>6211705527T20323</t>
  </si>
  <si>
    <t>6211705527060322</t>
  </si>
  <si>
    <t>6211705527010322</t>
  </si>
  <si>
    <t>6211705527040322</t>
  </si>
  <si>
    <t>I 125446</t>
  </si>
  <si>
    <t>6211705527MC6225</t>
  </si>
  <si>
    <t>6211705527070317</t>
  </si>
  <si>
    <t>6211705527320317</t>
  </si>
  <si>
    <t>6211705527310317</t>
  </si>
  <si>
    <t>6211705527240319</t>
  </si>
  <si>
    <t>089524808651</t>
  </si>
  <si>
    <t>20150313</t>
  </si>
  <si>
    <t>RANDA PUTRA WIANSYAH</t>
  </si>
  <si>
    <t>31 tahun 2 bulan 27 hari</t>
  </si>
  <si>
    <t>6211409122S30518</t>
  </si>
  <si>
    <t>6211409122060525</t>
  </si>
  <si>
    <t>6211409122010524</t>
  </si>
  <si>
    <t>6211409122040525</t>
  </si>
  <si>
    <t>G 086274</t>
  </si>
  <si>
    <t>6211409122MC9623</t>
  </si>
  <si>
    <t>6211409122070514</t>
  </si>
  <si>
    <t>6211409122240517</t>
  </si>
  <si>
    <t>081331657310</t>
  </si>
  <si>
    <t>20180013</t>
  </si>
  <si>
    <t>ELVIS STEPHANUS</t>
  </si>
  <si>
    <t>7 tahun 5 bulan 22 hari</t>
  </si>
  <si>
    <t>53 tahun 0 bulan 12 hari</t>
  </si>
  <si>
    <t>6200541515340220</t>
  </si>
  <si>
    <t>6200541515060122</t>
  </si>
  <si>
    <t>6200541515010122</t>
  </si>
  <si>
    <t>6200541515040122</t>
  </si>
  <si>
    <t>I 126654</t>
  </si>
  <si>
    <t>6200541515MC6224</t>
  </si>
  <si>
    <t>6200541515071119</t>
  </si>
  <si>
    <t>6200541515320717</t>
  </si>
  <si>
    <t>6200541515310715</t>
  </si>
  <si>
    <t>082297469987, 081283164067, 08129638536</t>
  </si>
  <si>
    <t>20120561</t>
  </si>
  <si>
    <t>ARIYANTO DAPAROKA</t>
  </si>
  <si>
    <t>4 tahun 1 bulan 25 hari</t>
  </si>
  <si>
    <t>38 tahun 10 bulan 12 hari</t>
  </si>
  <si>
    <t>6201566113N50515</t>
  </si>
  <si>
    <t>6201566113060520</t>
  </si>
  <si>
    <t>6201566113010520</t>
  </si>
  <si>
    <t>6201566113040520</t>
  </si>
  <si>
    <t>G 049331</t>
  </si>
  <si>
    <t>6201566113MC7224</t>
  </si>
  <si>
    <t>6201566113070514</t>
  </si>
  <si>
    <t>6201566113310514</t>
  </si>
  <si>
    <t>SMA  SUMBA</t>
  </si>
  <si>
    <t>082333972077</t>
  </si>
  <si>
    <t>20190301</t>
  </si>
  <si>
    <t>LA MISU</t>
  </si>
  <si>
    <t>27 tahun 6 bulan 5 hari</t>
  </si>
  <si>
    <t>6211416713N50422</t>
  </si>
  <si>
    <t>6211416713060624</t>
  </si>
  <si>
    <t>6211416713010624</t>
  </si>
  <si>
    <t>6211416713040523</t>
  </si>
  <si>
    <t>G 021138</t>
  </si>
  <si>
    <t>6211416713MC7224</t>
  </si>
  <si>
    <t>6211416713070518</t>
  </si>
  <si>
    <t>6211416713320423</t>
  </si>
  <si>
    <t>6211416713310615</t>
  </si>
  <si>
    <t>6211416713240523</t>
  </si>
  <si>
    <t>SPM bau bau</t>
  </si>
  <si>
    <t>082197703093, 082197703093</t>
  </si>
  <si>
    <t>20240387</t>
  </si>
  <si>
    <t>MUHAMAD TEGAR SAPUTRA  WK</t>
  </si>
  <si>
    <t>22 tahun 2 bulan 23 hari</t>
  </si>
  <si>
    <t>6211930825N40324</t>
  </si>
  <si>
    <t>6211930825060324</t>
  </si>
  <si>
    <t>6211930825010324</t>
  </si>
  <si>
    <t>6211930825040323</t>
  </si>
  <si>
    <t>G 126144</t>
  </si>
  <si>
    <t>6211930825MC3124</t>
  </si>
  <si>
    <t>6211930825070322</t>
  </si>
  <si>
    <t>6211930825320324</t>
  </si>
  <si>
    <t>6211930825310319</t>
  </si>
  <si>
    <t>6211930825240323</t>
  </si>
  <si>
    <t>6211930825237523</t>
  </si>
  <si>
    <t>081327961121, 085717698750</t>
  </si>
  <si>
    <t>20200488</t>
  </si>
  <si>
    <t>4 tahun 6 bulan 16 hari</t>
  </si>
  <si>
    <t>50 tahun 2 bulan 26 hari</t>
  </si>
  <si>
    <t>6200075796T50217</t>
  </si>
  <si>
    <t>6200075796060120</t>
  </si>
  <si>
    <t>6200075796010120</t>
  </si>
  <si>
    <t>6200075796040120</t>
  </si>
  <si>
    <t>D 039510</t>
  </si>
  <si>
    <t>6200075796MC6224</t>
  </si>
  <si>
    <t>6200075796070115</t>
  </si>
  <si>
    <t>6200075796320120</t>
  </si>
  <si>
    <t>6200075796310215</t>
  </si>
  <si>
    <t>SMK Jombang</t>
  </si>
  <si>
    <t>hasanudinnudin0, hasanudinnudin0, 082110612829, hasanudinnudin0</t>
  </si>
  <si>
    <t>20250068</t>
  </si>
  <si>
    <t>ANDHIKA DHARMAYUDA</t>
  </si>
  <si>
    <t>22 tahun 7 bulan 0 hari</t>
  </si>
  <si>
    <t>6212111024T40523</t>
  </si>
  <si>
    <t>6212111024060521</t>
  </si>
  <si>
    <t>6212111024010521</t>
  </si>
  <si>
    <t>6212111024047423</t>
  </si>
  <si>
    <t>G 101460</t>
  </si>
  <si>
    <t>6212111024MC8924</t>
  </si>
  <si>
    <t>6212111024077422</t>
  </si>
  <si>
    <t>6212111024320524</t>
  </si>
  <si>
    <t>6212111024310521</t>
  </si>
  <si>
    <t>6212111024240523</t>
  </si>
  <si>
    <t>6212111024350514</t>
  </si>
  <si>
    <t>082244081957</t>
  </si>
  <si>
    <t>20240099</t>
  </si>
  <si>
    <t>DENY IZZA MAHENDRA</t>
  </si>
  <si>
    <t>23 tahun 10 bulan 10 hari</t>
  </si>
  <si>
    <t>6211735694420123</t>
  </si>
  <si>
    <t>6211735694060322</t>
  </si>
  <si>
    <t>6211735694010322</t>
  </si>
  <si>
    <t>6211735694040123</t>
  </si>
  <si>
    <t>L 003168</t>
  </si>
  <si>
    <t>6211735694MC6224</t>
  </si>
  <si>
    <t>6211735694070123</t>
  </si>
  <si>
    <t>6211735694320123</t>
  </si>
  <si>
    <t>6211735694310317</t>
  </si>
  <si>
    <t>SMK PELAYARAN DEMAK</t>
  </si>
  <si>
    <t>085942027336, 085942027336</t>
  </si>
  <si>
    <t>20250105</t>
  </si>
  <si>
    <t>HASBULAH</t>
  </si>
  <si>
    <t>29 tahun 6 bulan 24 hari</t>
  </si>
  <si>
    <t>6211409748T50124</t>
  </si>
  <si>
    <t>621140974805010121</t>
  </si>
  <si>
    <t>6211409748010120</t>
  </si>
  <si>
    <t>6211409748040124</t>
  </si>
  <si>
    <t>G 085908</t>
  </si>
  <si>
    <t>621140974811025</t>
  </si>
  <si>
    <t>6211409748070114</t>
  </si>
  <si>
    <t>6211409748310124</t>
  </si>
  <si>
    <t>6211409748350715</t>
  </si>
  <si>
    <t>SMK N BAKAUHENI</t>
  </si>
  <si>
    <t>085748921643, 82294681974</t>
  </si>
  <si>
    <t>20220161</t>
  </si>
  <si>
    <t>ANDIK PRASETYO</t>
  </si>
  <si>
    <t>2 tahun 10 bulan 18 hari</t>
  </si>
  <si>
    <t>35 tahun 9 bulan 13 hari</t>
  </si>
  <si>
    <t>6202102669010524</t>
  </si>
  <si>
    <t>6202102669060524</t>
  </si>
  <si>
    <t>6202102669040521</t>
  </si>
  <si>
    <t>G 086042</t>
  </si>
  <si>
    <t>6202102669MC6224</t>
  </si>
  <si>
    <t>6202102669070514</t>
  </si>
  <si>
    <t>6202102669320516</t>
  </si>
  <si>
    <t>6202102669310515</t>
  </si>
  <si>
    <t>SMA PGRI 1</t>
  </si>
  <si>
    <t>081330770185</t>
  </si>
  <si>
    <t>20240273</t>
  </si>
  <si>
    <t>MUH. RAYHAN ADMAJAYA</t>
  </si>
  <si>
    <t>20 tahun 1 bulan 26 hari</t>
  </si>
  <si>
    <t>6212324184010223</t>
  </si>
  <si>
    <t>6212324184060124</t>
  </si>
  <si>
    <t>I 117665</t>
  </si>
  <si>
    <t>6212324184MC6224</t>
  </si>
  <si>
    <t>6212324184070223</t>
  </si>
  <si>
    <t>6212324184320223</t>
  </si>
  <si>
    <t>6212324184310223</t>
  </si>
  <si>
    <t>082125856090</t>
  </si>
  <si>
    <t>20240272</t>
  </si>
  <si>
    <t>VIKI MARLIN ROLOS</t>
  </si>
  <si>
    <t>20 tahun 9 bulan 6 hari</t>
  </si>
  <si>
    <t>6212319579015223</t>
  </si>
  <si>
    <t>6212319579065223</t>
  </si>
  <si>
    <t>J 042723</t>
  </si>
  <si>
    <t>6212319579MC6225</t>
  </si>
  <si>
    <t>6212319579075223</t>
  </si>
  <si>
    <t>6212319579325223</t>
  </si>
  <si>
    <t>6212319579315223</t>
  </si>
  <si>
    <t>085256261460</t>
  </si>
  <si>
    <t>20200022</t>
  </si>
  <si>
    <t>ADI WIBAWA</t>
  </si>
  <si>
    <t>5 tahun 4 bulan 23 hari</t>
  </si>
  <si>
    <t>63 tahun 3 bulan 0 hari</t>
  </si>
  <si>
    <t>6200001849N10106</t>
  </si>
  <si>
    <t>6200001849060321</t>
  </si>
  <si>
    <t>6200001849010321</t>
  </si>
  <si>
    <t>6200001849040321</t>
  </si>
  <si>
    <t>F245733</t>
  </si>
  <si>
    <t>6200001849MC9623</t>
  </si>
  <si>
    <t>6200001849070315</t>
  </si>
  <si>
    <t>6200001849240116</t>
  </si>
  <si>
    <t>6200001849230116</t>
  </si>
  <si>
    <t>081317079588</t>
  </si>
  <si>
    <t>20150539</t>
  </si>
  <si>
    <t>YOPY WIRATAMA</t>
  </si>
  <si>
    <t>1 tahun 3 bulan 1 hari</t>
  </si>
  <si>
    <t>31 tahun 0 bulan 9 hari</t>
  </si>
  <si>
    <t>6211407698N20523</t>
  </si>
  <si>
    <t>6211407698060520</t>
  </si>
  <si>
    <t>6211407698010524</t>
  </si>
  <si>
    <t>6211407698040522</t>
  </si>
  <si>
    <t>F 209536</t>
  </si>
  <si>
    <t>6211407698MC9625</t>
  </si>
  <si>
    <t>6211407698070515</t>
  </si>
  <si>
    <t>6211407698310515</t>
  </si>
  <si>
    <t>6211407698240523</t>
  </si>
  <si>
    <t>6211407698230517</t>
  </si>
  <si>
    <t>POLTEKPEL  Surabaya</t>
  </si>
  <si>
    <t>081357880142</t>
  </si>
  <si>
    <t>20140687</t>
  </si>
  <si>
    <t>NOERMAN HIDAYATULLOH</t>
  </si>
  <si>
    <t>33 tahun 5 bulan 11 hari</t>
  </si>
  <si>
    <t>6201458001N32416</t>
  </si>
  <si>
    <t>6201458001062420</t>
  </si>
  <si>
    <t>6201458001012420</t>
  </si>
  <si>
    <t>6201458001042420</t>
  </si>
  <si>
    <t>J 088497</t>
  </si>
  <si>
    <t>6201458001MC7223</t>
  </si>
  <si>
    <t>6201458001072417</t>
  </si>
  <si>
    <t>6201458001242417</t>
  </si>
  <si>
    <t>6201458001230215</t>
  </si>
  <si>
    <t>BP2IP TANGGERANG</t>
  </si>
  <si>
    <t>081340225694</t>
  </si>
  <si>
    <t>20160414</t>
  </si>
  <si>
    <t>ADIAZA FAJAR ANJANA</t>
  </si>
  <si>
    <t>6211438555N30318</t>
  </si>
  <si>
    <t>6211438555060324</t>
  </si>
  <si>
    <t>6211438555010324</t>
  </si>
  <si>
    <t>6211438555040320</t>
  </si>
  <si>
    <t>H 056433</t>
  </si>
  <si>
    <t>6211438555MC9624</t>
  </si>
  <si>
    <t>6211438555070315</t>
  </si>
  <si>
    <t>6211438555310315</t>
  </si>
  <si>
    <t>6211438555240319</t>
  </si>
  <si>
    <t>081904443999, 082243707369</t>
  </si>
  <si>
    <t>20050485</t>
  </si>
  <si>
    <t>ADI TRI GUNAWAN</t>
  </si>
  <si>
    <t>10 tahun 7 bulan 3 hari</t>
  </si>
  <si>
    <t>38 tahun 3 bulan 16 hari</t>
  </si>
  <si>
    <t>6201024662T10523</t>
  </si>
  <si>
    <t>6201024662060520</t>
  </si>
  <si>
    <t>6201024662010523</t>
  </si>
  <si>
    <t>6201024662040523</t>
  </si>
  <si>
    <t>I 093800</t>
  </si>
  <si>
    <t>6201024662MC6224</t>
  </si>
  <si>
    <t>6201024662070515</t>
  </si>
  <si>
    <t>6201024662240515</t>
  </si>
  <si>
    <t>0321333340, 081216342341, 081216342341</t>
  </si>
  <si>
    <t>20230276</t>
  </si>
  <si>
    <t>1 tahun 0 bulan 19 hari</t>
  </si>
  <si>
    <t>6201323793T20421</t>
  </si>
  <si>
    <t>6201323793060524</t>
  </si>
  <si>
    <t>6201323793011122</t>
  </si>
  <si>
    <t>6201323793041122</t>
  </si>
  <si>
    <t>G 108455</t>
  </si>
  <si>
    <t>6201323793MC6225</t>
  </si>
  <si>
    <t>6201323793070417</t>
  </si>
  <si>
    <t>6201323793240415</t>
  </si>
  <si>
    <t>081288875773, 081380156331</t>
  </si>
  <si>
    <t>20180186</t>
  </si>
  <si>
    <t>ASROFI</t>
  </si>
  <si>
    <t>1 tahun 5 bulan 4 hari</t>
  </si>
  <si>
    <t>29 tahun 0 bulan 18 hari</t>
  </si>
  <si>
    <t>6211719835T30519</t>
  </si>
  <si>
    <t>6211719835060521</t>
  </si>
  <si>
    <t>6211719835010521</t>
  </si>
  <si>
    <t>6211719835040524</t>
  </si>
  <si>
    <t>J 110528</t>
  </si>
  <si>
    <t>6211719835MC6224</t>
  </si>
  <si>
    <t>6211719835070517</t>
  </si>
  <si>
    <t>6211719835240519</t>
  </si>
  <si>
    <t>085736258750, 082232571454</t>
  </si>
  <si>
    <t>20210298</t>
  </si>
  <si>
    <t>MUHAMMAD AINUL YAQIN</t>
  </si>
  <si>
    <t>25 tahun 4 bulan 12 hari</t>
  </si>
  <si>
    <t>6212014047T30324</t>
  </si>
  <si>
    <t>6212014047040324</t>
  </si>
  <si>
    <t>G 059738</t>
  </si>
  <si>
    <t>6212014047MC3124</t>
  </si>
  <si>
    <t>6212014047070320</t>
  </si>
  <si>
    <t>6212014047320320</t>
  </si>
  <si>
    <t>6212014047310320</t>
  </si>
  <si>
    <t>6212014047240323</t>
  </si>
  <si>
    <t>083808820496</t>
  </si>
  <si>
    <t>20200139</t>
  </si>
  <si>
    <t>CHIRISWAN HAUTEN LAMO</t>
  </si>
  <si>
    <t>5 tahun 2 bulan 6 hari</t>
  </si>
  <si>
    <t>38 tahun 8 bulan 14 hari</t>
  </si>
  <si>
    <t>6200269251N50217</t>
  </si>
  <si>
    <t>6200269251060121</t>
  </si>
  <si>
    <t>6200269251010121</t>
  </si>
  <si>
    <t>6200269251040121</t>
  </si>
  <si>
    <t>F 280419</t>
  </si>
  <si>
    <t>6200269251MC6225</t>
  </si>
  <si>
    <t>6200269251070116</t>
  </si>
  <si>
    <t>6200269251320116</t>
  </si>
  <si>
    <t>6200269251310116</t>
  </si>
  <si>
    <t>SMK Baramuli</t>
  </si>
  <si>
    <t>082312131325, 081218191858</t>
  </si>
  <si>
    <t>20240292</t>
  </si>
  <si>
    <t>JIMMY</t>
  </si>
  <si>
    <t>26 tahun 3 bulan 28 hari</t>
  </si>
  <si>
    <t>6211820670340522</t>
  </si>
  <si>
    <t>6211820670060520</t>
  </si>
  <si>
    <t>6211820670010423</t>
  </si>
  <si>
    <t>6211820670 / -</t>
  </si>
  <si>
    <t>F 105159</t>
  </si>
  <si>
    <t>6211820670MC9624</t>
  </si>
  <si>
    <t>6211820670320520</t>
  </si>
  <si>
    <t>6211820670310520</t>
  </si>
  <si>
    <t>SMK PELAYARAN MAUMER</t>
  </si>
  <si>
    <t>082131051156</t>
  </si>
  <si>
    <t>20240296</t>
  </si>
  <si>
    <t>LA NADE</t>
  </si>
  <si>
    <t>3 tahun 6 bulan 0 hari</t>
  </si>
  <si>
    <t>6211824776340123</t>
  </si>
  <si>
    <t>6211824776060622</t>
  </si>
  <si>
    <t>6211824776010622</t>
  </si>
  <si>
    <t>6211824776040123</t>
  </si>
  <si>
    <t>F 337866</t>
  </si>
  <si>
    <t>6211824776MC10224</t>
  </si>
  <si>
    <t>6211824776070123</t>
  </si>
  <si>
    <t>6211824776320620</t>
  </si>
  <si>
    <t>6211824776310622</t>
  </si>
  <si>
    <t>6211824776330621</t>
  </si>
  <si>
    <t>SMA N BAU BAU</t>
  </si>
  <si>
    <t>085256535220</t>
  </si>
  <si>
    <t>20230117</t>
  </si>
  <si>
    <t>YUSUF RAMA WIJAYA</t>
  </si>
  <si>
    <t>26 tahun 5 bulan 16 hari</t>
  </si>
  <si>
    <t>6211741447340222</t>
  </si>
  <si>
    <t>6211741447060324</t>
  </si>
  <si>
    <t>6211741447010322</t>
  </si>
  <si>
    <t>6211741447040324</t>
  </si>
  <si>
    <t>J 050100</t>
  </si>
  <si>
    <t>6211741447MC6225</t>
  </si>
  <si>
    <t>6211741447070319</t>
  </si>
  <si>
    <t>6211741447320319</t>
  </si>
  <si>
    <t>6211741447310319</t>
  </si>
  <si>
    <t>SMA Negri I</t>
  </si>
  <si>
    <t>082216442508, 082247619194</t>
  </si>
  <si>
    <t>20240067</t>
  </si>
  <si>
    <t>ARGYA SATRIYA BOMANTARA ( T )</t>
  </si>
  <si>
    <t>1 tahun 3 bulan 23 hari</t>
  </si>
  <si>
    <t>24 tahun 7 bulan 21 hari</t>
  </si>
  <si>
    <t>6212427312010524</t>
  </si>
  <si>
    <t>J 088823</t>
  </si>
  <si>
    <t>6212427312MC7224</t>
  </si>
  <si>
    <t>085158158725</t>
  </si>
  <si>
    <t>20230097</t>
  </si>
  <si>
    <t>ACHMAD GANDUNG HADIARDANI</t>
  </si>
  <si>
    <t>0 tahun 7 bulan 27 hari</t>
  </si>
  <si>
    <t>24 tahun 2 bulan 0 hari</t>
  </si>
  <si>
    <t>6211701360T50124</t>
  </si>
  <si>
    <t>6211701360060322</t>
  </si>
  <si>
    <t>6211701360010322</t>
  </si>
  <si>
    <t>6211701360040521</t>
  </si>
  <si>
    <t>I 019786</t>
  </si>
  <si>
    <t>6211701360MC6225</t>
  </si>
  <si>
    <t>6211701360070519</t>
  </si>
  <si>
    <t>6211701360320322</t>
  </si>
  <si>
    <t>6211701360310317</t>
  </si>
  <si>
    <t>6211701360425322</t>
  </si>
  <si>
    <t>6211701360350519</t>
  </si>
  <si>
    <t>SMK N KALIPURO</t>
  </si>
  <si>
    <t>08230208104, 082330851221</t>
  </si>
  <si>
    <t>20230102</t>
  </si>
  <si>
    <t>ANDIK HERMAWAN</t>
  </si>
  <si>
    <t>2 tahun 3 bulan 0 hari</t>
  </si>
  <si>
    <t>38 tahun 6 bulan 21 hari</t>
  </si>
  <si>
    <t>6200190698T43823</t>
  </si>
  <si>
    <t>6200190698060522</t>
  </si>
  <si>
    <t>6200190698010321</t>
  </si>
  <si>
    <t>6200190698040322</t>
  </si>
  <si>
    <t>J 046664</t>
  </si>
  <si>
    <t>6200190698MC6224</t>
  </si>
  <si>
    <t>6200190698070510</t>
  </si>
  <si>
    <t>6200190698243822</t>
  </si>
  <si>
    <t>SMAN I PUJON</t>
  </si>
  <si>
    <t>081233254786, 082252363101</t>
  </si>
  <si>
    <t>20240086</t>
  </si>
  <si>
    <t>ASWANDI</t>
  </si>
  <si>
    <t>26 tahun 7 bulan 19 hari</t>
  </si>
  <si>
    <t>6211741129T50422</t>
  </si>
  <si>
    <t>6211741129060422</t>
  </si>
  <si>
    <t>6211741129010422</t>
  </si>
  <si>
    <t>6211741129040422</t>
  </si>
  <si>
    <t>L 008228</t>
  </si>
  <si>
    <t>6211741129MC9625</t>
  </si>
  <si>
    <t>6211741129070422</t>
  </si>
  <si>
    <t>6211741129310622</t>
  </si>
  <si>
    <t>SMK N KOLAKA</t>
  </si>
  <si>
    <t>082290132511</t>
  </si>
  <si>
    <t>20250073</t>
  </si>
  <si>
    <t>HERMANTO</t>
  </si>
  <si>
    <t>25 tahun 11 bulan 21 hari</t>
  </si>
  <si>
    <t>6211750307425225</t>
  </si>
  <si>
    <t>6211750307060524</t>
  </si>
  <si>
    <t>6211750307010524</t>
  </si>
  <si>
    <t>6211750307040124</t>
  </si>
  <si>
    <t>J 051550</t>
  </si>
  <si>
    <t>6211750307MC</t>
  </si>
  <si>
    <t>6211750307070524</t>
  </si>
  <si>
    <t>6211750307320524</t>
  </si>
  <si>
    <t>6211750307310524</t>
  </si>
  <si>
    <t>SMA BAWEAN</t>
  </si>
  <si>
    <t>082330995139</t>
  </si>
  <si>
    <t>20240348</t>
  </si>
  <si>
    <t>DWIKI DERMAWAN</t>
  </si>
  <si>
    <t>25 tahun 11 bulan 24 hari</t>
  </si>
  <si>
    <t>6212409968010524</t>
  </si>
  <si>
    <t>J 005097</t>
  </si>
  <si>
    <t>6212409968MC9624</t>
  </si>
  <si>
    <t>SMK N 2 BANGKALAN</t>
  </si>
  <si>
    <t>085795963782</t>
  </si>
  <si>
    <t>20240276</t>
  </si>
  <si>
    <t>JORDAN PATRCK OWEN TAMON</t>
  </si>
  <si>
    <t>22 tahun 11 bulan 22 hari</t>
  </si>
  <si>
    <t>6212319463015223</t>
  </si>
  <si>
    <t>6212319463065223</t>
  </si>
  <si>
    <t>J 042679</t>
  </si>
  <si>
    <t>6212319463MC6225</t>
  </si>
  <si>
    <t>6212319463075223</t>
  </si>
  <si>
    <t>6212319463325223</t>
  </si>
  <si>
    <t>6212319463315223</t>
  </si>
  <si>
    <t>085342822615</t>
  </si>
  <si>
    <t>20240313</t>
  </si>
  <si>
    <t>WASIS AL ANSARI</t>
  </si>
  <si>
    <t>21 tahun 5 bulan 5 hari</t>
  </si>
  <si>
    <t>6212341223013823</t>
  </si>
  <si>
    <t>6212341223063823</t>
  </si>
  <si>
    <t>I 083974</t>
  </si>
  <si>
    <t>6212341223MC11024</t>
  </si>
  <si>
    <t>6212341223073824</t>
  </si>
  <si>
    <t>6212341223323824</t>
  </si>
  <si>
    <t>6212341223313824</t>
  </si>
  <si>
    <t>082167594680</t>
  </si>
  <si>
    <t>20200480</t>
  </si>
  <si>
    <t>LA HASAN</t>
  </si>
  <si>
    <t>Jefri Supriyanto Saleh / Leo Tanjung Irianto</t>
  </si>
  <si>
    <t>61 tahun 10 bulan 2 hari</t>
  </si>
  <si>
    <t>6200118602N10214</t>
  </si>
  <si>
    <t>6200118602061121</t>
  </si>
  <si>
    <t>6200118602011120</t>
  </si>
  <si>
    <t>6200118602041121</t>
  </si>
  <si>
    <t>J 022115</t>
  </si>
  <si>
    <t>6200118602MC6225</t>
  </si>
  <si>
    <t>6200118602071116</t>
  </si>
  <si>
    <t>6200118602241116</t>
  </si>
  <si>
    <t>BP3IP Jakarta</t>
  </si>
  <si>
    <t>087774541141</t>
  </si>
  <si>
    <t>20040229</t>
  </si>
  <si>
    <t>SUAY BATUL ULUM</t>
  </si>
  <si>
    <t>11 tahun 8 bulan 28 hari</t>
  </si>
  <si>
    <t>6200252076N10524</t>
  </si>
  <si>
    <t>6200252076061121</t>
  </si>
  <si>
    <t>6200252076010621</t>
  </si>
  <si>
    <t>6200252076041121</t>
  </si>
  <si>
    <t>I 124624</t>
  </si>
  <si>
    <t>6200252076MC6224</t>
  </si>
  <si>
    <t>6200252076070521</t>
  </si>
  <si>
    <t>6200252076240520</t>
  </si>
  <si>
    <t>SMK N I Lamongan</t>
  </si>
  <si>
    <t>0353888823, 0322312958, 08155222797, 085232126963</t>
  </si>
  <si>
    <t>20160364</t>
  </si>
  <si>
    <t>DWI KURNIAWAN HIDAYAT</t>
  </si>
  <si>
    <t>6211413925N22424</t>
  </si>
  <si>
    <t>6211413925060721</t>
  </si>
  <si>
    <t>6211413925010323</t>
  </si>
  <si>
    <t>6211413925040322</t>
  </si>
  <si>
    <t>F 268608</t>
  </si>
  <si>
    <t>6211413925MC6225</t>
  </si>
  <si>
    <t>6211413925072514</t>
  </si>
  <si>
    <t>6211413925310715</t>
  </si>
  <si>
    <t>6211413925240321</t>
  </si>
  <si>
    <t>6211413925230318</t>
  </si>
  <si>
    <t>085743394621</t>
  </si>
  <si>
    <t>20190086</t>
  </si>
  <si>
    <t>BAYU MAULANA NASUTION</t>
  </si>
  <si>
    <t>26 tahun 9 bulan 25 hari</t>
  </si>
  <si>
    <t>6211760666N35120</t>
  </si>
  <si>
    <t>6211760666065122</t>
  </si>
  <si>
    <t>6211760666015122</t>
  </si>
  <si>
    <t>6211760666045120</t>
  </si>
  <si>
    <t>F 192859</t>
  </si>
  <si>
    <t>6211760666MC6223</t>
  </si>
  <si>
    <t>6211760666075118</t>
  </si>
  <si>
    <t>6211760666325123</t>
  </si>
  <si>
    <t>6211760666315123</t>
  </si>
  <si>
    <t>6211760666245118</t>
  </si>
  <si>
    <t>6211760666235123</t>
  </si>
  <si>
    <t>POLTEKPEL SUMBAR</t>
  </si>
  <si>
    <t>082169166756, 082383081180</t>
  </si>
  <si>
    <t>20050385</t>
  </si>
  <si>
    <t>RAHMAD FIRDAUS</t>
  </si>
  <si>
    <t>42 tahun 11 bulan 0 hari</t>
  </si>
  <si>
    <t>6201038791T10220</t>
  </si>
  <si>
    <t>6201038791060120</t>
  </si>
  <si>
    <t>6201038791010720</t>
  </si>
  <si>
    <t>6201038791040120</t>
  </si>
  <si>
    <t>I 054635</t>
  </si>
  <si>
    <t>6201038791MC6223</t>
  </si>
  <si>
    <t>6201038791070215</t>
  </si>
  <si>
    <t>6201038791240211</t>
  </si>
  <si>
    <t>02186607752, 081510091061, 081317516113</t>
  </si>
  <si>
    <t>20180248</t>
  </si>
  <si>
    <t>BENNY YUSUF</t>
  </si>
  <si>
    <t>27 tahun 11 bulan 11 hari</t>
  </si>
  <si>
    <t>6211603714T22424</t>
  </si>
  <si>
    <t>6211603714060323</t>
  </si>
  <si>
    <t>6211603714012521</t>
  </si>
  <si>
    <t>6211603714040324</t>
  </si>
  <si>
    <t>J 092844</t>
  </si>
  <si>
    <t>6211603714MC3124</t>
  </si>
  <si>
    <t>6211603714072517</t>
  </si>
  <si>
    <t>6211603714320317</t>
  </si>
  <si>
    <t>6211603714310317</t>
  </si>
  <si>
    <t>6211603714240317</t>
  </si>
  <si>
    <t>082299295382, 082135508827</t>
  </si>
  <si>
    <t>20180185</t>
  </si>
  <si>
    <t>JEFRI PRASTISKO</t>
  </si>
  <si>
    <t>6211719816T20524</t>
  </si>
  <si>
    <t>6211719816060521</t>
  </si>
  <si>
    <t>6211719816010521</t>
  </si>
  <si>
    <t>6211719816040524</t>
  </si>
  <si>
    <t>L 007391</t>
  </si>
  <si>
    <t>6211719816MC9625</t>
  </si>
  <si>
    <t>6211719816070517</t>
  </si>
  <si>
    <t>6211719816240519</t>
  </si>
  <si>
    <t>081238844445, 082332779602</t>
  </si>
  <si>
    <t>20180098</t>
  </si>
  <si>
    <t>YUSUF FERDIANSYAH</t>
  </si>
  <si>
    <t>29 tahun 9 bulan 2 hari</t>
  </si>
  <si>
    <t>6211702734T33819</t>
  </si>
  <si>
    <t>6211702734063823</t>
  </si>
  <si>
    <t>6211702734013822</t>
  </si>
  <si>
    <t>6211702734 / -</t>
  </si>
  <si>
    <t>G 031536</t>
  </si>
  <si>
    <t>6211702734MC7223</t>
  </si>
  <si>
    <t>6211702734073817</t>
  </si>
  <si>
    <t>6211702734313817</t>
  </si>
  <si>
    <t>6211702734243819</t>
  </si>
  <si>
    <t>POLTEKPEL ACEH</t>
  </si>
  <si>
    <t>082274273591, 082360469934</t>
  </si>
  <si>
    <t>20090854</t>
  </si>
  <si>
    <t>TARIMIN</t>
  </si>
  <si>
    <t>7 tahun 4 bulan 24 hari</t>
  </si>
  <si>
    <t>41 tahun 9 bulan 7 hari</t>
  </si>
  <si>
    <t>6201034204M50516</t>
  </si>
  <si>
    <t>6201034204060521</t>
  </si>
  <si>
    <t>6201034204010321</t>
  </si>
  <si>
    <t>6201034204040521</t>
  </si>
  <si>
    <t>J 091729</t>
  </si>
  <si>
    <t>6201034204MC6223</t>
  </si>
  <si>
    <t>6201034204070516</t>
  </si>
  <si>
    <t>6201034204310516</t>
  </si>
  <si>
    <t>6201034204240322</t>
  </si>
  <si>
    <t>6201034204230516</t>
  </si>
  <si>
    <t>poltekpel Sby</t>
  </si>
  <si>
    <t>081391105920</t>
  </si>
  <si>
    <t>20230414</t>
  </si>
  <si>
    <t>ARIANSYAH PUTRA BIMA</t>
  </si>
  <si>
    <t>1 tahun 6 bulan 28 hari</t>
  </si>
  <si>
    <t>24 tahun 1 bulan 28 hari</t>
  </si>
  <si>
    <t>6211849942340522</t>
  </si>
  <si>
    <t>6211849942060524</t>
  </si>
  <si>
    <t>6211849942012423</t>
  </si>
  <si>
    <t>6211849942040521</t>
  </si>
  <si>
    <t>F 174251</t>
  </si>
  <si>
    <t>6211849942MC9624</t>
  </si>
  <si>
    <t>6211849942310519</t>
  </si>
  <si>
    <t>SMK N1 BIMA</t>
  </si>
  <si>
    <t>082341792219</t>
  </si>
  <si>
    <t>20240232</t>
  </si>
  <si>
    <t>RADIT NAZALA PUTRA</t>
  </si>
  <si>
    <t>20 tahun 3 bulan 21 hari</t>
  </si>
  <si>
    <t>6212118432340524</t>
  </si>
  <si>
    <t>6212118432060521</t>
  </si>
  <si>
    <t>6212118432010521</t>
  </si>
  <si>
    <t>6212118432040523</t>
  </si>
  <si>
    <t>G 066403</t>
  </si>
  <si>
    <t>6212118432MC7225</t>
  </si>
  <si>
    <t>6212118432070522</t>
  </si>
  <si>
    <t>6212118432320522</t>
  </si>
  <si>
    <t>6212118432310521</t>
  </si>
  <si>
    <t>6212118432330523</t>
  </si>
  <si>
    <t>SMKS BANYUWANGI</t>
  </si>
  <si>
    <t>081803535698</t>
  </si>
  <si>
    <t>20230031</t>
  </si>
  <si>
    <t>TOMI SISWANTO NASUTION</t>
  </si>
  <si>
    <t>2 tahun 4 bulan 28 hari</t>
  </si>
  <si>
    <t>31 tahun 11 bulan 12 hari</t>
  </si>
  <si>
    <t>6201339466N50217</t>
  </si>
  <si>
    <t>6201339466060123</t>
  </si>
  <si>
    <t>6201339466010122</t>
  </si>
  <si>
    <t>6201339466040123</t>
  </si>
  <si>
    <t>F 222091</t>
  </si>
  <si>
    <t>6201339466MC6225</t>
  </si>
  <si>
    <t>6201339466070123</t>
  </si>
  <si>
    <t>6201339466320223</t>
  </si>
  <si>
    <t>6201339466310123</t>
  </si>
  <si>
    <t>6201339466230223</t>
  </si>
  <si>
    <t>SMK Negri 2</t>
  </si>
  <si>
    <t>081318442432</t>
  </si>
  <si>
    <t>20210275</t>
  </si>
  <si>
    <t>AHMAD FAQIH SUPRIYADIN</t>
  </si>
  <si>
    <t>25 tahun 3 bulan 10 hari</t>
  </si>
  <si>
    <t>6212013597E10524</t>
  </si>
  <si>
    <t>6212013597060520</t>
  </si>
  <si>
    <t>6212013597040523</t>
  </si>
  <si>
    <t>F 340609</t>
  </si>
  <si>
    <t>6212013597MC7224</t>
  </si>
  <si>
    <t>6212013597070520</t>
  </si>
  <si>
    <t>6212013597320523</t>
  </si>
  <si>
    <t>6212013597310523</t>
  </si>
  <si>
    <t>6212013597240523</t>
  </si>
  <si>
    <t>085712784508</t>
  </si>
  <si>
    <t>20170322</t>
  </si>
  <si>
    <t>MOKHAMAD RIZKI ADHA</t>
  </si>
  <si>
    <t>7 tahun 11 bulan 27 hari</t>
  </si>
  <si>
    <t>31 tahun 1 bulan 7 hari</t>
  </si>
  <si>
    <t>6201349027420717</t>
  </si>
  <si>
    <t>6201349027060521</t>
  </si>
  <si>
    <t>6201349027010722</t>
  </si>
  <si>
    <t>6201349027040722</t>
  </si>
  <si>
    <t>F 268550</t>
  </si>
  <si>
    <t>6201349027MC7224</t>
  </si>
  <si>
    <t>6201349027070717</t>
  </si>
  <si>
    <t>6201349027312415</t>
  </si>
  <si>
    <t>081252985255, 081253060283, 081253060283</t>
  </si>
  <si>
    <t>20250014</t>
  </si>
  <si>
    <t>ALFIN DWI MAHENDRA  ( BS )</t>
  </si>
  <si>
    <t>6212111008T40524</t>
  </si>
  <si>
    <t>6212111008060521</t>
  </si>
  <si>
    <t>6212111008010521</t>
  </si>
  <si>
    <t>6212111008040524</t>
  </si>
  <si>
    <t>G 101166</t>
  </si>
  <si>
    <t>6212111008MC9624</t>
  </si>
  <si>
    <t>6212111008070521</t>
  </si>
  <si>
    <t>6212111008310521</t>
  </si>
  <si>
    <t>6212111008240524</t>
  </si>
  <si>
    <t>081327891287</t>
  </si>
  <si>
    <t>20240331</t>
  </si>
  <si>
    <t>RIVALDO</t>
  </si>
  <si>
    <t>26 tahun 6 bulan 17 hari</t>
  </si>
  <si>
    <t>6211831115S45323</t>
  </si>
  <si>
    <t>6211831115062423</t>
  </si>
  <si>
    <t>6211831115012423</t>
  </si>
  <si>
    <t>6211831115040121</t>
  </si>
  <si>
    <t>F 188402</t>
  </si>
  <si>
    <t>6211831115MC0123</t>
  </si>
  <si>
    <t>6211831115070223</t>
  </si>
  <si>
    <t>6211831115312423</t>
  </si>
  <si>
    <t>6211831115240221</t>
  </si>
  <si>
    <t>SMK JAKARTA</t>
  </si>
  <si>
    <t>081283552942, 081380841116</t>
  </si>
  <si>
    <t>20220145</t>
  </si>
  <si>
    <t>SUMARNO WALLY</t>
  </si>
  <si>
    <t>25 tahun 6 bulan 27 hari</t>
  </si>
  <si>
    <t>6212126122T30324</t>
  </si>
  <si>
    <t>6212126122060122</t>
  </si>
  <si>
    <t>6212126122010121</t>
  </si>
  <si>
    <t>6212126122040123</t>
  </si>
  <si>
    <t>G 132802</t>
  </si>
  <si>
    <t>6212126122MC10224</t>
  </si>
  <si>
    <t>6212126122070222</t>
  </si>
  <si>
    <t>6212126122310222</t>
  </si>
  <si>
    <t>6212126122240124</t>
  </si>
  <si>
    <t>081395990401</t>
  </si>
  <si>
    <t>20240396</t>
  </si>
  <si>
    <t>SUKMAWAN</t>
  </si>
  <si>
    <t>50 tahun 5 bulan 4 hari</t>
  </si>
  <si>
    <t>6200471520340223</t>
  </si>
  <si>
    <t>6200471520060123</t>
  </si>
  <si>
    <t>6200471520011123</t>
  </si>
  <si>
    <t>6200471520041123</t>
  </si>
  <si>
    <t>I 002097</t>
  </si>
  <si>
    <t>6200471520310714</t>
  </si>
  <si>
    <t>081228267938</t>
  </si>
  <si>
    <t>20250104</t>
  </si>
  <si>
    <t>JUAN ALFA RAFAEL PATTYLAKA</t>
  </si>
  <si>
    <t>6212406450010424</t>
  </si>
  <si>
    <t>6212406450060424</t>
  </si>
  <si>
    <t>J 059114</t>
  </si>
  <si>
    <t>6212406450MC7825</t>
  </si>
  <si>
    <t>6212406450070424</t>
  </si>
  <si>
    <t>6212406450310424</t>
  </si>
  <si>
    <t>AMI MAKASSAR</t>
  </si>
  <si>
    <t>082191432391, 082296868755</t>
  </si>
  <si>
    <t>20240329</t>
  </si>
  <si>
    <t>MUHAMMAD NIZAM MISBAHUS SUHDUR</t>
  </si>
  <si>
    <t>21 tahun 7 bulan 0 hari</t>
  </si>
  <si>
    <t>6212329962010523</t>
  </si>
  <si>
    <t>6212329962060523</t>
  </si>
  <si>
    <t>J 030044</t>
  </si>
  <si>
    <t>6212329962MC9624</t>
  </si>
  <si>
    <t>6212329962070524</t>
  </si>
  <si>
    <t>6212329962310523</t>
  </si>
  <si>
    <t>082333824457</t>
  </si>
  <si>
    <t>20080006</t>
  </si>
  <si>
    <t>UMAR SAID</t>
  </si>
  <si>
    <t>9 tahun 0 bulan 10 hari</t>
  </si>
  <si>
    <t>47 tahun 2 bulan 13 hari</t>
  </si>
  <si>
    <t>6200424732N20314</t>
  </si>
  <si>
    <t>6200424732060320</t>
  </si>
  <si>
    <t>6200424732010324</t>
  </si>
  <si>
    <t>6200424732040320</t>
  </si>
  <si>
    <t>F 222074</t>
  </si>
  <si>
    <t>6200424732MC6223</t>
  </si>
  <si>
    <t>6200424732070305</t>
  </si>
  <si>
    <t>6200424732320314</t>
  </si>
  <si>
    <t>6200424732310314</t>
  </si>
  <si>
    <t>6200424732240323</t>
  </si>
  <si>
    <t>6200424732230324</t>
  </si>
  <si>
    <t>081330031943, 081330031943</t>
  </si>
  <si>
    <t>20040710</t>
  </si>
  <si>
    <t>CECEP NURJAMAN</t>
  </si>
  <si>
    <t>1 tahun 9 bulan 11 hari</t>
  </si>
  <si>
    <t>48 tahun 5 bulan 17 hari</t>
  </si>
  <si>
    <t>6200136387N20122</t>
  </si>
  <si>
    <t>6200136387060121</t>
  </si>
  <si>
    <t>6200136387010121</t>
  </si>
  <si>
    <t>6200136387040121</t>
  </si>
  <si>
    <t>F 222183</t>
  </si>
  <si>
    <t>6200136387MC6224</t>
  </si>
  <si>
    <t>6200136387070116</t>
  </si>
  <si>
    <t>6200136387240316</t>
  </si>
  <si>
    <t>6200136387230116</t>
  </si>
  <si>
    <t>0265544381, 0313285229</t>
  </si>
  <si>
    <t>20130771</t>
  </si>
  <si>
    <t>HABETIELI TAFONAO</t>
  </si>
  <si>
    <t>11 tahun 7 bulan 27 hari</t>
  </si>
  <si>
    <t>39 tahun 10 bulan 19 hari</t>
  </si>
  <si>
    <t>6201573657N20225</t>
  </si>
  <si>
    <t>6201573657060725</t>
  </si>
  <si>
    <t>6201573657010225</t>
  </si>
  <si>
    <t>6201573657040725</t>
  </si>
  <si>
    <t>J 011240</t>
  </si>
  <si>
    <t>6201573657MC12225</t>
  </si>
  <si>
    <t>6201573657070715</t>
  </si>
  <si>
    <t>6201573657310716</t>
  </si>
  <si>
    <t>6201573657240716</t>
  </si>
  <si>
    <t>6201573657230216</t>
  </si>
  <si>
    <t>082329076726</t>
  </si>
  <si>
    <t>20210056</t>
  </si>
  <si>
    <t>AFDAL FERDI ANAS</t>
  </si>
  <si>
    <t>1 tahun 11 bulan 15 hari</t>
  </si>
  <si>
    <t>25 tahun 7 bulan 19 hari</t>
  </si>
  <si>
    <t>6211935634N30522</t>
  </si>
  <si>
    <t>6211935634060524</t>
  </si>
  <si>
    <t>6211935634010524</t>
  </si>
  <si>
    <t>6211935634040522</t>
  </si>
  <si>
    <t>F 324072</t>
  </si>
  <si>
    <t>6211935634MC6225</t>
  </si>
  <si>
    <t>6211935634070519</t>
  </si>
  <si>
    <t>6211935634240522</t>
  </si>
  <si>
    <t>6211935634230520</t>
  </si>
  <si>
    <t>087849683511, 087851205420</t>
  </si>
  <si>
    <t>20170560</t>
  </si>
  <si>
    <t>AGUNG KRISTANTO</t>
  </si>
  <si>
    <t>7 tahun 7 bulan 5 hari</t>
  </si>
  <si>
    <t>47 tahun 6 bulan 12 hari</t>
  </si>
  <si>
    <t>6200092301T10524</t>
  </si>
  <si>
    <t>6200092301060320</t>
  </si>
  <si>
    <t>6200092301010320</t>
  </si>
  <si>
    <t>6200092301040320</t>
  </si>
  <si>
    <t>F 328824</t>
  </si>
  <si>
    <t>6200092301MC6224</t>
  </si>
  <si>
    <t>6200092301070322</t>
  </si>
  <si>
    <t>6200092301240322</t>
  </si>
  <si>
    <t>081325066950, 085226020330</t>
  </si>
  <si>
    <t>20130838</t>
  </si>
  <si>
    <t>EKO SETIASMONO</t>
  </si>
  <si>
    <t>45 tahun 5 bulan 6 hari</t>
  </si>
  <si>
    <t>6200498867T20521</t>
  </si>
  <si>
    <t>6200498867060521</t>
  </si>
  <si>
    <t>6200498867010521</t>
  </si>
  <si>
    <t>6200498867040521</t>
  </si>
  <si>
    <t>J 088256</t>
  </si>
  <si>
    <t>6200498867MC6224</t>
  </si>
  <si>
    <t>6200498867070521</t>
  </si>
  <si>
    <t>6200498867310516</t>
  </si>
  <si>
    <t>6200498867240521</t>
  </si>
  <si>
    <t>UHT surabaya</t>
  </si>
  <si>
    <t>6285736177574, 6285736177574, 082210722557, 6285736177574</t>
  </si>
  <si>
    <t>20180286</t>
  </si>
  <si>
    <t>AMANNUN DAMARJATI</t>
  </si>
  <si>
    <t>4 tahun 0 bulan 21 hari</t>
  </si>
  <si>
    <t>28 tahun 0 bulan 19 hari</t>
  </si>
  <si>
    <t>6211745503T30321</t>
  </si>
  <si>
    <t>6211745503060322</t>
  </si>
  <si>
    <t>6211745503010322</t>
  </si>
  <si>
    <t>6211745503040324</t>
  </si>
  <si>
    <t>K 000937</t>
  </si>
  <si>
    <t>6211745503MC6225</t>
  </si>
  <si>
    <t>6211745503070317</t>
  </si>
  <si>
    <t>6211745503310317</t>
  </si>
  <si>
    <t>6211745503240321</t>
  </si>
  <si>
    <t>081226556243, 085641704195</t>
  </si>
  <si>
    <t>20200332</t>
  </si>
  <si>
    <t>SATRIA AJI PANGESTU</t>
  </si>
  <si>
    <t>25 tahun 3 bulan 18 hari</t>
  </si>
  <si>
    <t>6211938645T30323</t>
  </si>
  <si>
    <t>6211938645060324</t>
  </si>
  <si>
    <t>6211938645010324</t>
  </si>
  <si>
    <t>6211938645040323</t>
  </si>
  <si>
    <t>G011889</t>
  </si>
  <si>
    <t>6211938645MC6224</t>
  </si>
  <si>
    <t>62119386450703219</t>
  </si>
  <si>
    <t>6211938645320319</t>
  </si>
  <si>
    <t>6211938645310319</t>
  </si>
  <si>
    <t>6211938645240322</t>
  </si>
  <si>
    <t>081477078140</t>
  </si>
  <si>
    <t>20190210</t>
  </si>
  <si>
    <t>YUNUS LAUMALAY</t>
  </si>
  <si>
    <t>5 tahun 3 bulan 8 hari</t>
  </si>
  <si>
    <t>34 tahun 0 bulan 26 hari</t>
  </si>
  <si>
    <t>6201292008N50318</t>
  </si>
  <si>
    <t>6201292008060321</t>
  </si>
  <si>
    <t>6201292008010321</t>
  </si>
  <si>
    <t>6201292008040321</t>
  </si>
  <si>
    <t>F 180598</t>
  </si>
  <si>
    <t>6201292008MC9624</t>
  </si>
  <si>
    <t>6201292008070316</t>
  </si>
  <si>
    <t>6201292008320316</t>
  </si>
  <si>
    <t>6201292008310316</t>
  </si>
  <si>
    <t>smk mentari</t>
  </si>
  <si>
    <t>082261146750</t>
  </si>
  <si>
    <t>20250059</t>
  </si>
  <si>
    <t>ADHANAFI DWI ARDIAN ARFA (WK)</t>
  </si>
  <si>
    <t>0 tahun 3 bulan 15 hari</t>
  </si>
  <si>
    <t>21 tahun 5 bulan 0 hari</t>
  </si>
  <si>
    <t>6212141035N40324</t>
  </si>
  <si>
    <t>6212141035060323</t>
  </si>
  <si>
    <t>6212141035010321</t>
  </si>
  <si>
    <t>6212141035040324</t>
  </si>
  <si>
    <t>I 008197</t>
  </si>
  <si>
    <t>6212141035MC3125</t>
  </si>
  <si>
    <t>6212141035070323</t>
  </si>
  <si>
    <t>6212141035310324</t>
  </si>
  <si>
    <t>6212141035020324</t>
  </si>
  <si>
    <t>6212141035237524</t>
  </si>
  <si>
    <t>SMK KUDIS</t>
  </si>
  <si>
    <t>083843380369</t>
  </si>
  <si>
    <t>20250078</t>
  </si>
  <si>
    <t>MOH. FARID MA'RUF</t>
  </si>
  <si>
    <t>26 tahun 10 bulan 3 hari</t>
  </si>
  <si>
    <t>6211541475330520</t>
  </si>
  <si>
    <t>6211541475060325</t>
  </si>
  <si>
    <t>6211541475010624</t>
  </si>
  <si>
    <t>6211541475040325</t>
  </si>
  <si>
    <t>F 222289</t>
  </si>
  <si>
    <t>6211541475MC11025</t>
  </si>
  <si>
    <t>6211541475070315</t>
  </si>
  <si>
    <t>6211541475310319</t>
  </si>
  <si>
    <t>082398144471</t>
  </si>
  <si>
    <t>20240119</t>
  </si>
  <si>
    <t>MUHAMAD SANJAY</t>
  </si>
  <si>
    <t>26 tahun 0 bulan 28 hari</t>
  </si>
  <si>
    <t>6211542143N52423</t>
  </si>
  <si>
    <t>6211542143060121</t>
  </si>
  <si>
    <t>6211542143010121</t>
  </si>
  <si>
    <t>6211542143040121</t>
  </si>
  <si>
    <t>G 120213</t>
  </si>
  <si>
    <t>6211542143MC0125</t>
  </si>
  <si>
    <t>6211542143070121</t>
  </si>
  <si>
    <t>6211542143320121</t>
  </si>
  <si>
    <t>6211542143310220</t>
  </si>
  <si>
    <t>SMKP BIMA SAKTI</t>
  </si>
  <si>
    <t>085777498835, 085714597261, 085695839093</t>
  </si>
  <si>
    <t>20230045</t>
  </si>
  <si>
    <t>SAMUDRA INSANI AKBAR</t>
  </si>
  <si>
    <t>2 tahun 4 bulan 16 hari</t>
  </si>
  <si>
    <t>6211906897010524</t>
  </si>
  <si>
    <t>6211906897060524</t>
  </si>
  <si>
    <t>F 234767</t>
  </si>
  <si>
    <t>6211906897MC6225</t>
  </si>
  <si>
    <t>082132023688</t>
  </si>
  <si>
    <t>20110914</t>
  </si>
  <si>
    <t>MURNIADI</t>
  </si>
  <si>
    <t>8 tahun 0 bulan 29 hari</t>
  </si>
  <si>
    <t>40 tahun 8 bulan 2 hari</t>
  </si>
  <si>
    <t>6200197410420517</t>
  </si>
  <si>
    <t>6200197410060522</t>
  </si>
  <si>
    <t>6200197410010521</t>
  </si>
  <si>
    <t>6200197410040521</t>
  </si>
  <si>
    <t>F 328823</t>
  </si>
  <si>
    <t>6200197410MC7224</t>
  </si>
  <si>
    <t>6200197410320517</t>
  </si>
  <si>
    <t>6200197410310517</t>
  </si>
  <si>
    <t>085736840848, 081245138174, 081245138174</t>
  </si>
  <si>
    <t>20250028</t>
  </si>
  <si>
    <t>AHMAD KARIS ATIBI  ( BS )</t>
  </si>
  <si>
    <t>22 tahun 10 bulan 21 hari</t>
  </si>
  <si>
    <t>6212137745T40524</t>
  </si>
  <si>
    <t>6212137745060524</t>
  </si>
  <si>
    <t>6212137745017421</t>
  </si>
  <si>
    <t>6212137745040524</t>
  </si>
  <si>
    <t>H 071416</t>
  </si>
  <si>
    <t>6212137745MC9623</t>
  </si>
  <si>
    <t>6212137745077422</t>
  </si>
  <si>
    <t>6212137745317421</t>
  </si>
  <si>
    <t>6212137745245324</t>
  </si>
  <si>
    <t>081805752410, 085246728041</t>
  </si>
  <si>
    <t>20250127</t>
  </si>
  <si>
    <t>BAGUS ARISANDI K . A</t>
  </si>
  <si>
    <t>25 tahun 0 bulan 7 hari</t>
  </si>
  <si>
    <t>6212201061420524</t>
  </si>
  <si>
    <t>6212201061060522</t>
  </si>
  <si>
    <t>6212201061010522</t>
  </si>
  <si>
    <t>6212201061040524</t>
  </si>
  <si>
    <t>G 067356</t>
  </si>
  <si>
    <t>6212201061MC10524</t>
  </si>
  <si>
    <t>6212201061070522</t>
  </si>
  <si>
    <t>6212201061310522</t>
  </si>
  <si>
    <t>6212201061350522</t>
  </si>
  <si>
    <t>SMK N 1 GALAGAH</t>
  </si>
  <si>
    <t>085750879935</t>
  </si>
  <si>
    <t>20250111</t>
  </si>
  <si>
    <t>SYAHJATI BIROHMAN ( B.S )</t>
  </si>
  <si>
    <t>22 tahun 8 bulan 20 hari</t>
  </si>
  <si>
    <t>6211911231T40524</t>
  </si>
  <si>
    <t>6211911231060324</t>
  </si>
  <si>
    <t>6211911231010324</t>
  </si>
  <si>
    <t>6211911231040323</t>
  </si>
  <si>
    <t>H 002748</t>
  </si>
  <si>
    <t>6211911231MC8924</t>
  </si>
  <si>
    <t>6211911231070320</t>
  </si>
  <si>
    <t>6211911231310319</t>
  </si>
  <si>
    <t>6211911231240524</t>
  </si>
  <si>
    <t>SMK BAKTI SAMUDERA</t>
  </si>
  <si>
    <t>082135154315</t>
  </si>
  <si>
    <t>20040356</t>
  </si>
  <si>
    <t>MOHAMMAD ARIFIN</t>
  </si>
  <si>
    <t>27 tahun 4 bulan 26 hari</t>
  </si>
  <si>
    <t>48 tahun 6 bulan 22 hari</t>
  </si>
  <si>
    <t>6200144382010522</t>
  </si>
  <si>
    <t>6200144382060522</t>
  </si>
  <si>
    <t>F 180328</t>
  </si>
  <si>
    <t>6200144382MC6224</t>
  </si>
  <si>
    <t>0315310652, 081210467029, 081210467029</t>
  </si>
  <si>
    <t>20250128</t>
  </si>
  <si>
    <t>RENZO BORGONOVO SOMA WIJAYA</t>
  </si>
  <si>
    <t>20 tahun 7 bulan 26 hari</t>
  </si>
  <si>
    <t>6212407465012424</t>
  </si>
  <si>
    <t>6212407465062424</t>
  </si>
  <si>
    <t>J 107950</t>
  </si>
  <si>
    <t>6212407465MC12125</t>
  </si>
  <si>
    <t>6212407465072424</t>
  </si>
  <si>
    <t>6212407465322425</t>
  </si>
  <si>
    <t>6212407465312425</t>
  </si>
  <si>
    <t>082125314019</t>
  </si>
  <si>
    <t>20230039</t>
  </si>
  <si>
    <t>EFDIYAR BAHARI</t>
  </si>
  <si>
    <t>2 tahun 4 bulan 19 hari</t>
  </si>
  <si>
    <t>59 tahun 7 bulan 27 hari</t>
  </si>
  <si>
    <t>6200012110N10215</t>
  </si>
  <si>
    <t>6200012110060121</t>
  </si>
  <si>
    <t>6200012110010121</t>
  </si>
  <si>
    <t>6200012110040121</t>
  </si>
  <si>
    <t>H 011762</t>
  </si>
  <si>
    <t>6200012110MC6224</t>
  </si>
  <si>
    <t>6200012110070222</t>
  </si>
  <si>
    <t>6200012110240222</t>
  </si>
  <si>
    <t>6200012110230222</t>
  </si>
  <si>
    <t>08127007965</t>
  </si>
  <si>
    <t>20130766</t>
  </si>
  <si>
    <t>11 tahun 7 bulan 29 hari</t>
  </si>
  <si>
    <t>56 tahun 11 bulan 24 hari</t>
  </si>
  <si>
    <t>6200159366M30116</t>
  </si>
  <si>
    <t>6200159366060721</t>
  </si>
  <si>
    <t>6200159366010721</t>
  </si>
  <si>
    <t>6200159366040721</t>
  </si>
  <si>
    <t>F 142275</t>
  </si>
  <si>
    <t>6200159366MC6224</t>
  </si>
  <si>
    <t>6200159366070213</t>
  </si>
  <si>
    <t>6200159366240324</t>
  </si>
  <si>
    <t>6200159366230324</t>
  </si>
  <si>
    <t>081230189311</t>
  </si>
  <si>
    <t>20150567</t>
  </si>
  <si>
    <t>AULI SAPRIADI</t>
  </si>
  <si>
    <t>30 tahun 10 bulan 6 hari</t>
  </si>
  <si>
    <t>6211435004N20423</t>
  </si>
  <si>
    <t>6211435004060421</t>
  </si>
  <si>
    <t>6211435004010423</t>
  </si>
  <si>
    <t>6211435004040423</t>
  </si>
  <si>
    <t>H 045914</t>
  </si>
  <si>
    <t>6211435004MC1723</t>
  </si>
  <si>
    <t>6211435004070414</t>
  </si>
  <si>
    <t>6211435004240418</t>
  </si>
  <si>
    <t>081998496023, 085397955140, 085397955140</t>
  </si>
  <si>
    <t>20200448</t>
  </si>
  <si>
    <t>REZKY PUTRA MAULANA</t>
  </si>
  <si>
    <t>2 tahun 1 bulan 9 hari</t>
  </si>
  <si>
    <t>26 tahun 0 bulan 2 hari</t>
  </si>
  <si>
    <t>6211916001N32422</t>
  </si>
  <si>
    <t>6211916001/ -</t>
  </si>
  <si>
    <t>6211916001012424</t>
  </si>
  <si>
    <t>6211916001042422</t>
  </si>
  <si>
    <t>G 013308</t>
  </si>
  <si>
    <t>6211916001MC6225</t>
  </si>
  <si>
    <t>6211916001082422</t>
  </si>
  <si>
    <t>6211916001312419</t>
  </si>
  <si>
    <t>6211916001242422</t>
  </si>
  <si>
    <t>6211916001232422</t>
  </si>
  <si>
    <t>081275599872, 085717690535</t>
  </si>
  <si>
    <t>20190093</t>
  </si>
  <si>
    <t>DJERSON ELISAMA</t>
  </si>
  <si>
    <t>6 tahun 3 bulan 22 hari</t>
  </si>
  <si>
    <t>61 tahun 2 bulan 28 hari</t>
  </si>
  <si>
    <t>6200010904T10216</t>
  </si>
  <si>
    <t>6200010904061122</t>
  </si>
  <si>
    <t>6200010904011121</t>
  </si>
  <si>
    <t>6200010904041121</t>
  </si>
  <si>
    <t>I 092795</t>
  </si>
  <si>
    <t>6200010904MC7223</t>
  </si>
  <si>
    <t>6200010904071116</t>
  </si>
  <si>
    <t>6200010904240216</t>
  </si>
  <si>
    <t>081330804843, 081330804843, 081330804843</t>
  </si>
  <si>
    <t>20120395</t>
  </si>
  <si>
    <t>DIKDIK KUSDIANA</t>
  </si>
  <si>
    <t>13 tahun 2 bulan 8 hari</t>
  </si>
  <si>
    <t>40 tahun 7 bulan 20 hari</t>
  </si>
  <si>
    <t>6200190382T20224</t>
  </si>
  <si>
    <t>6200190382060321</t>
  </si>
  <si>
    <t>6200190382010321</t>
  </si>
  <si>
    <t>6200190382040321</t>
  </si>
  <si>
    <t>F 343974</t>
  </si>
  <si>
    <t>6200190382MC6224</t>
  </si>
  <si>
    <t>6200190382070316</t>
  </si>
  <si>
    <t>6200190382240216</t>
  </si>
  <si>
    <t>081222823465, 081222823465, 081222823465</t>
  </si>
  <si>
    <t>20180283</t>
  </si>
  <si>
    <t>YULIO GOGO DARWANTO</t>
  </si>
  <si>
    <t>31 tahun 1 bulan 15 hari</t>
  </si>
  <si>
    <t>6211713481T22425</t>
  </si>
  <si>
    <t>6211713481062423</t>
  </si>
  <si>
    <t>6211713481012422</t>
  </si>
  <si>
    <t>L 000077</t>
  </si>
  <si>
    <t>6211713481MC6223</t>
  </si>
  <si>
    <t>6211713481072417</t>
  </si>
  <si>
    <t>6211713481312418</t>
  </si>
  <si>
    <t>6211713481242419</t>
  </si>
  <si>
    <t>POLTEKPEL TANGGERANG</t>
  </si>
  <si>
    <t>082323446450, 082293661384</t>
  </si>
  <si>
    <t>20170178</t>
  </si>
  <si>
    <t>SARIF HIDAYATULLAH</t>
  </si>
  <si>
    <t>3 tahun 11 bulan 7 hari</t>
  </si>
  <si>
    <t>32 tahun 1 bulan 19 hari</t>
  </si>
  <si>
    <t>6211585735S30521</t>
  </si>
  <si>
    <t>6211585735060522</t>
  </si>
  <si>
    <t>6211585735010521</t>
  </si>
  <si>
    <t>6211585735040523</t>
  </si>
  <si>
    <t>I 124687</t>
  </si>
  <si>
    <t>6211585735MC8923</t>
  </si>
  <si>
    <t>6211585735070517</t>
  </si>
  <si>
    <t>6211585735310517</t>
  </si>
  <si>
    <t>6211585735240518</t>
  </si>
  <si>
    <t>085802113740, 085043781384, 082244647052</t>
  </si>
  <si>
    <t>20190131</t>
  </si>
  <si>
    <t>RISWADI</t>
  </si>
  <si>
    <t>6 tahun 3 bulan 0 hari</t>
  </si>
  <si>
    <t>55 tahun 3 bulan 0 hari</t>
  </si>
  <si>
    <t>6200076749340222</t>
  </si>
  <si>
    <t>6200076749060122</t>
  </si>
  <si>
    <t>6200076749010121</t>
  </si>
  <si>
    <t>6200076749040122</t>
  </si>
  <si>
    <t>F 343263</t>
  </si>
  <si>
    <t>6200076749MC6225</t>
  </si>
  <si>
    <t>6200076749070124</t>
  </si>
  <si>
    <t>6200076749320117</t>
  </si>
  <si>
    <t>6200076749310117</t>
  </si>
  <si>
    <t>SMA  pelayaran</t>
  </si>
  <si>
    <t>085283791473, 085283791473, 085283791473</t>
  </si>
  <si>
    <t>20230157</t>
  </si>
  <si>
    <t>IHTIAR</t>
  </si>
  <si>
    <t>2 tahun 1 bulan 4 hari</t>
  </si>
  <si>
    <t>42 tahun 2 bulan 12 hari</t>
  </si>
  <si>
    <t>6200275855340123</t>
  </si>
  <si>
    <t>6200275855060123</t>
  </si>
  <si>
    <t>6200275855010122</t>
  </si>
  <si>
    <t>6200275855040123</t>
  </si>
  <si>
    <t>I 002187</t>
  </si>
  <si>
    <t>6200275855MC6225</t>
  </si>
  <si>
    <t>6200275855070122</t>
  </si>
  <si>
    <t>6200275855320123</t>
  </si>
  <si>
    <t>6200275855310123</t>
  </si>
  <si>
    <t>SLTA  JAKARTA</t>
  </si>
  <si>
    <t>ihtiaralialiiht, ihtiaralialiiht, 081990236791, ihtiaralialiiht</t>
  </si>
  <si>
    <t>20240280</t>
  </si>
  <si>
    <t>SAHABUDDIN</t>
  </si>
  <si>
    <t>0 tahun 9 bulan 21 hari</t>
  </si>
  <si>
    <t>29 tahun 0 bulan 23 hari</t>
  </si>
  <si>
    <t>6211726126340523</t>
  </si>
  <si>
    <t>6211726126010624</t>
  </si>
  <si>
    <t>6211726126010622</t>
  </si>
  <si>
    <t>6211726126 / -</t>
  </si>
  <si>
    <t>F 201405</t>
  </si>
  <si>
    <t>6211726126MC9624</t>
  </si>
  <si>
    <t>6211726126070524</t>
  </si>
  <si>
    <t>6211726126320523</t>
  </si>
  <si>
    <t>6211726126310617</t>
  </si>
  <si>
    <t>SMA N SELAYAR</t>
  </si>
  <si>
    <t>082336075042</t>
  </si>
  <si>
    <t>20210289</t>
  </si>
  <si>
    <t>YOGA LINTANG ADJI PRATAMA</t>
  </si>
  <si>
    <t>23 tahun 11 bulan 12 hari</t>
  </si>
  <si>
    <t>6211732130N30524</t>
  </si>
  <si>
    <t>6211732130060321</t>
  </si>
  <si>
    <t>6211732130010321</t>
  </si>
  <si>
    <t>621173213040523</t>
  </si>
  <si>
    <t>G 049420</t>
  </si>
  <si>
    <t>6211732130MC7224</t>
  </si>
  <si>
    <t>6211732130070317</t>
  </si>
  <si>
    <t>6211732130320523</t>
  </si>
  <si>
    <t>6211732130310523</t>
  </si>
  <si>
    <t>6211732130240523</t>
  </si>
  <si>
    <t>6211732130230521</t>
  </si>
  <si>
    <t>085921335786</t>
  </si>
  <si>
    <t>20170328</t>
  </si>
  <si>
    <t>HERYANSYAH WIJAYA</t>
  </si>
  <si>
    <t>7 tahun 11 bulan 25 hari</t>
  </si>
  <si>
    <t>53 tahun 6 bulan 26 hari</t>
  </si>
  <si>
    <t>6201311857010121</t>
  </si>
  <si>
    <t>6201311857060122</t>
  </si>
  <si>
    <t>6201311857040121</t>
  </si>
  <si>
    <t>F 166164</t>
  </si>
  <si>
    <t>6201311857MC6224</t>
  </si>
  <si>
    <t>6201311857310122</t>
  </si>
  <si>
    <t>081280403042, 081287115066</t>
  </si>
  <si>
    <t>20170601</t>
  </si>
  <si>
    <t>JUHENDRI</t>
  </si>
  <si>
    <t>7 tahun 6 bulan 14 hari</t>
  </si>
  <si>
    <t>37 tahun 8 bulan 0 hari</t>
  </si>
  <si>
    <t>6200268937420717</t>
  </si>
  <si>
    <t>6200268937060120</t>
  </si>
  <si>
    <t>6200268937010120</t>
  </si>
  <si>
    <t>6200268937040120</t>
  </si>
  <si>
    <t>I 011765</t>
  </si>
  <si>
    <t>6200268937MC6225</t>
  </si>
  <si>
    <t>6200268937310116</t>
  </si>
  <si>
    <t>081319802690</t>
  </si>
  <si>
    <t>20250069</t>
  </si>
  <si>
    <t>AHMAD SAFINGI</t>
  </si>
  <si>
    <t>31 tahun 6 bulan 5 hari</t>
  </si>
  <si>
    <t>6201660137420224</t>
  </si>
  <si>
    <t>6201660137060324</t>
  </si>
  <si>
    <t>6201660137010721</t>
  </si>
  <si>
    <t>6201660137070124</t>
  </si>
  <si>
    <t>G 030555</t>
  </si>
  <si>
    <t>6201660137MC6225</t>
  </si>
  <si>
    <t>6201660137070716</t>
  </si>
  <si>
    <t>6201660137320219</t>
  </si>
  <si>
    <t>6201660137310716</t>
  </si>
  <si>
    <t>SMAN 1 KEBUMEN</t>
  </si>
  <si>
    <t>0895326592114, 083863923189</t>
  </si>
  <si>
    <t>20250065</t>
  </si>
  <si>
    <t>GUNTUR AJI SOEHARTO</t>
  </si>
  <si>
    <t>6211439129420624</t>
  </si>
  <si>
    <t>6211439129060521</t>
  </si>
  <si>
    <t>6211439129010524</t>
  </si>
  <si>
    <t>6211439129040522</t>
  </si>
  <si>
    <t>F 267275</t>
  </si>
  <si>
    <t>6211439129MC9625</t>
  </si>
  <si>
    <t>6211439129072423</t>
  </si>
  <si>
    <t>6211439129320517</t>
  </si>
  <si>
    <t>6211439129310516</t>
  </si>
  <si>
    <t>085171719976</t>
  </si>
  <si>
    <t>20250067</t>
  </si>
  <si>
    <t>ROMARIO RIFANDI TALAN</t>
  </si>
  <si>
    <t>26 tahun 1 bulan 8 hari</t>
  </si>
  <si>
    <t>6211535052420523</t>
  </si>
  <si>
    <t>6211535052060524</t>
  </si>
  <si>
    <t>6211535052010521</t>
  </si>
  <si>
    <t>6211535052040524</t>
  </si>
  <si>
    <t>H 055628</t>
  </si>
  <si>
    <t>6211535052MC7225</t>
  </si>
  <si>
    <t>6211535052310517</t>
  </si>
  <si>
    <t>082147731810</t>
  </si>
  <si>
    <t>20250066</t>
  </si>
  <si>
    <t>HERIYANTO</t>
  </si>
  <si>
    <t>54 tahun 8 bulan 13 hari</t>
  </si>
  <si>
    <t>6200082478015224</t>
  </si>
  <si>
    <t>6200082478065224</t>
  </si>
  <si>
    <t>6200082478045224</t>
  </si>
  <si>
    <t>J 112453</t>
  </si>
  <si>
    <t>6200082478MC9424</t>
  </si>
  <si>
    <t>6200082478075224</t>
  </si>
  <si>
    <t>SLTA MALANG</t>
  </si>
  <si>
    <t>085137473688</t>
  </si>
  <si>
    <t>20240376</t>
  </si>
  <si>
    <t>RANDHY AUREGA HALIM</t>
  </si>
  <si>
    <t>23 tahun 0 bulan 4 hari</t>
  </si>
  <si>
    <t>6212316464012823</t>
  </si>
  <si>
    <t>6212316464062823</t>
  </si>
  <si>
    <t>F 117400</t>
  </si>
  <si>
    <t>6212316464MC6225</t>
  </si>
  <si>
    <t>6212316464320224</t>
  </si>
  <si>
    <t>6212316464312823</t>
  </si>
  <si>
    <t>085219813542</t>
  </si>
  <si>
    <t>20240324</t>
  </si>
  <si>
    <t>VERY KURNIAWAN WAHID</t>
  </si>
  <si>
    <t>21 tahun 3 bulan 28 hari</t>
  </si>
  <si>
    <t>6212303314014323</t>
  </si>
  <si>
    <t>6212303314060123</t>
  </si>
  <si>
    <t>6212303314040124</t>
  </si>
  <si>
    <t>J 028303</t>
  </si>
  <si>
    <t>6212303314MC8724</t>
  </si>
  <si>
    <t>6212303314070123</t>
  </si>
  <si>
    <t>6212303314320123</t>
  </si>
  <si>
    <t>6212303314310123</t>
  </si>
  <si>
    <t>AMS Cirebon</t>
  </si>
  <si>
    <t>20100222</t>
  </si>
  <si>
    <t>MAWARDI</t>
  </si>
  <si>
    <t>KM. SPIL HANA</t>
  </si>
  <si>
    <t>6 tahun 1 bulan 13 hari</t>
  </si>
  <si>
    <t>54 tahun 2 bulan 18 hari</t>
  </si>
  <si>
    <t>6201001778N1051</t>
  </si>
  <si>
    <t>6201001778060120</t>
  </si>
  <si>
    <t>6201001778010120</t>
  </si>
  <si>
    <t>6201001778040320</t>
  </si>
  <si>
    <t>F 163574</t>
  </si>
  <si>
    <t>6201001778MC7225</t>
  </si>
  <si>
    <t>6201001778070315</t>
  </si>
  <si>
    <t>6201001778320314</t>
  </si>
  <si>
    <t>6201001778310314</t>
  </si>
  <si>
    <t>6201001778240314</t>
  </si>
  <si>
    <t>081326512067, 081325099591, 081325099591</t>
  </si>
  <si>
    <t>20110785</t>
  </si>
  <si>
    <t>MUCHLISIN</t>
  </si>
  <si>
    <t>2 tahun 4 bulan 14 hari</t>
  </si>
  <si>
    <t>36 tahun 4 bulan 24 hari</t>
  </si>
  <si>
    <t>6201572177N20319</t>
  </si>
  <si>
    <t>6201572177060320</t>
  </si>
  <si>
    <t>6201572177010320</t>
  </si>
  <si>
    <t>6201572177040320</t>
  </si>
  <si>
    <t>I 088263</t>
  </si>
  <si>
    <t>6201572177MC7223</t>
  </si>
  <si>
    <t>6201572177070316</t>
  </si>
  <si>
    <t>6201572177240316</t>
  </si>
  <si>
    <t>6201572177230319</t>
  </si>
  <si>
    <t>085727622217, 081223724307, 081252492202, 081252492202</t>
  </si>
  <si>
    <t>20121309</t>
  </si>
  <si>
    <t>GITA SETYA GALIH</t>
  </si>
  <si>
    <t>4 tahun 1 bulan 3 hari</t>
  </si>
  <si>
    <t>37 tahun 8 bulan 1 hari</t>
  </si>
  <si>
    <t>6201323156N30317</t>
  </si>
  <si>
    <t>6201323156060522</t>
  </si>
  <si>
    <t>6201323156010522</t>
  </si>
  <si>
    <t>6201323156040522</t>
  </si>
  <si>
    <t>F 221028</t>
  </si>
  <si>
    <t>6201323156MC7225</t>
  </si>
  <si>
    <t>6201323156070517</t>
  </si>
  <si>
    <t>6201323156310516</t>
  </si>
  <si>
    <t>6201323156240523</t>
  </si>
  <si>
    <t>6201323156230516</t>
  </si>
  <si>
    <t>082244337782</t>
  </si>
  <si>
    <t>20210075</t>
  </si>
  <si>
    <t>RACHMAD HIDAYAD (SPARTAN)</t>
  </si>
  <si>
    <t>28 tahun 1 bulan 11 hari</t>
  </si>
  <si>
    <t>6211935620N30523</t>
  </si>
  <si>
    <t>6211935620060524</t>
  </si>
  <si>
    <t>6211935620010524</t>
  </si>
  <si>
    <t>6211935620040522</t>
  </si>
  <si>
    <t>F 324079</t>
  </si>
  <si>
    <t>6211935620MC7225</t>
  </si>
  <si>
    <t>6211935620070519</t>
  </si>
  <si>
    <t>6211935620320520</t>
  </si>
  <si>
    <t>6211935620310520</t>
  </si>
  <si>
    <t>6211935620240522</t>
  </si>
  <si>
    <t>6211935620230520</t>
  </si>
  <si>
    <t>085855235516, 082143479915</t>
  </si>
  <si>
    <t>20050707</t>
  </si>
  <si>
    <t>DODI HENDRAWAN</t>
  </si>
  <si>
    <t>12 tahun 11 bulan 7 hari</t>
  </si>
  <si>
    <t>45 tahun 6 bulan 6 hari</t>
  </si>
  <si>
    <t>6200522526T20316</t>
  </si>
  <si>
    <t>6200522526060121</t>
  </si>
  <si>
    <t>6200522526010721</t>
  </si>
  <si>
    <t>6200522526040121</t>
  </si>
  <si>
    <t>F 222374</t>
  </si>
  <si>
    <t>6200522526MC7223</t>
  </si>
  <si>
    <t>6200522526070116</t>
  </si>
  <si>
    <t>6200522526240516</t>
  </si>
  <si>
    <t>081332446436</t>
  </si>
  <si>
    <t>20140672</t>
  </si>
  <si>
    <t>MOCHAMMAD FAHMI</t>
  </si>
  <si>
    <t>3 tahun 5 bulan 28 hari</t>
  </si>
  <si>
    <t>40 tahun 7 bulan 11 hari</t>
  </si>
  <si>
    <t>6200425833T20521</t>
  </si>
  <si>
    <t>6200425833060322</t>
  </si>
  <si>
    <t>6200425833010322</t>
  </si>
  <si>
    <t>6200425833040322</t>
  </si>
  <si>
    <t>J 030015</t>
  </si>
  <si>
    <t>6200425833MC7224</t>
  </si>
  <si>
    <t>6200425833070318</t>
  </si>
  <si>
    <t>6200425833240516</t>
  </si>
  <si>
    <t>081252585165</t>
  </si>
  <si>
    <t>20170225</t>
  </si>
  <si>
    <t>ABDUL BASIR</t>
  </si>
  <si>
    <t>5 tahun 8 bulan 5 hari</t>
  </si>
  <si>
    <t>30 tahun 3 bulan 14 hari</t>
  </si>
  <si>
    <t>6211547487T30319</t>
  </si>
  <si>
    <t>6211547487060321</t>
  </si>
  <si>
    <t>6211547487010325</t>
  </si>
  <si>
    <t>6211547487040321</t>
  </si>
  <si>
    <t>F 211789</t>
  </si>
  <si>
    <t>6211547487MC7223</t>
  </si>
  <si>
    <t>6211547487072516</t>
  </si>
  <si>
    <t>6211547487310316</t>
  </si>
  <si>
    <t>6211547487240323</t>
  </si>
  <si>
    <t>082137900830, 082137900830</t>
  </si>
  <si>
    <t>20190170</t>
  </si>
  <si>
    <t>DENIS IRAWAN</t>
  </si>
  <si>
    <t>26 tahun 1 bulan 18 hari</t>
  </si>
  <si>
    <t>6211842599T30321</t>
  </si>
  <si>
    <t>6211842599060324</t>
  </si>
  <si>
    <t>6211842599010323</t>
  </si>
  <si>
    <t>6211842599040320</t>
  </si>
  <si>
    <t>F 203521</t>
  </si>
  <si>
    <t>6211842599MC7225</t>
  </si>
  <si>
    <t>6211842599070318</t>
  </si>
  <si>
    <t>6211842599310318</t>
  </si>
  <si>
    <t>6211842599240320</t>
  </si>
  <si>
    <t>082138970953, 082138970953</t>
  </si>
  <si>
    <t>20040076</t>
  </si>
  <si>
    <t>FERDI EFENDI BAKKER</t>
  </si>
  <si>
    <t>29 tahun 2 bulan 23 hari</t>
  </si>
  <si>
    <t>54 tahun 5 bulan 10 hari</t>
  </si>
  <si>
    <t>6201019831340719</t>
  </si>
  <si>
    <t>6201019831060724</t>
  </si>
  <si>
    <t>6201019831010521</t>
  </si>
  <si>
    <t>6201019831040724</t>
  </si>
  <si>
    <t>I 019534</t>
  </si>
  <si>
    <t>6201019831MC7224</t>
  </si>
  <si>
    <t>6201019831070123</t>
  </si>
  <si>
    <t>6201019831320123</t>
  </si>
  <si>
    <t>6201019831310719</t>
  </si>
  <si>
    <t>diklat Poltekpel</t>
  </si>
  <si>
    <t>0313553986</t>
  </si>
  <si>
    <t>20230277</t>
  </si>
  <si>
    <t>HAMID ASNAN</t>
  </si>
  <si>
    <t>6211502597340521</t>
  </si>
  <si>
    <t>6211502597060523</t>
  </si>
  <si>
    <t>6211502597010120</t>
  </si>
  <si>
    <t>6211502597040523</t>
  </si>
  <si>
    <t>G 101218</t>
  </si>
  <si>
    <t>6211502597MC8923</t>
  </si>
  <si>
    <t>6211502597070523</t>
  </si>
  <si>
    <t>6211502597320523</t>
  </si>
  <si>
    <t>6211502597310523</t>
  </si>
  <si>
    <t>6211502597330519</t>
  </si>
  <si>
    <t>smk pgri 1 bangkalan</t>
  </si>
  <si>
    <t>08233898926895, 082338926895</t>
  </si>
  <si>
    <t>20240247</t>
  </si>
  <si>
    <t>RYANDA PRATAMA</t>
  </si>
  <si>
    <t>28 tahun 2 bulan 24 hari</t>
  </si>
  <si>
    <t>6211401797345122</t>
  </si>
  <si>
    <t>6211401797065122</t>
  </si>
  <si>
    <t>6211401797015123</t>
  </si>
  <si>
    <t>6211401797045122</t>
  </si>
  <si>
    <t>F 272594</t>
  </si>
  <si>
    <t>6211401797MC2124</t>
  </si>
  <si>
    <t>6211401797075122</t>
  </si>
  <si>
    <t>6211401797325119</t>
  </si>
  <si>
    <t>6211401797315122</t>
  </si>
  <si>
    <t>SMA YAPPI PASAR USAN</t>
  </si>
  <si>
    <t>082176942786, 082274967296, 081363113000</t>
  </si>
  <si>
    <t>20230154</t>
  </si>
  <si>
    <t>ZAENAL ARIFIN</t>
  </si>
  <si>
    <t>6211543046340318</t>
  </si>
  <si>
    <t>6211543046060323</t>
  </si>
  <si>
    <t>6211543046010620</t>
  </si>
  <si>
    <t>6211543046040323</t>
  </si>
  <si>
    <t>H 095587</t>
  </si>
  <si>
    <t>6211543046MC7225</t>
  </si>
  <si>
    <t>6211543046070316</t>
  </si>
  <si>
    <t>6211543046320316</t>
  </si>
  <si>
    <t>6211543046310315</t>
  </si>
  <si>
    <t>MA MIFTAHUL HUDA</t>
  </si>
  <si>
    <t>085326271432</t>
  </si>
  <si>
    <t>20220263</t>
  </si>
  <si>
    <t>ROHMAN MAULANA</t>
  </si>
  <si>
    <t>2 tahun 8 bulan 28 hari</t>
  </si>
  <si>
    <t>27 tahun 1 bulan 28 hari</t>
  </si>
  <si>
    <t>6212246668010522</t>
  </si>
  <si>
    <t>H 071967</t>
  </si>
  <si>
    <t>6212246668MC7224</t>
  </si>
  <si>
    <t>085745177146</t>
  </si>
  <si>
    <t>20160099</t>
  </si>
  <si>
    <t>ABDUL ROHIM</t>
  </si>
  <si>
    <t>9 tahun 4 bulan 15 hari</t>
  </si>
  <si>
    <t>43 tahun 2 bulan 17 hari</t>
  </si>
  <si>
    <t>6202199828350715</t>
  </si>
  <si>
    <t>6202199828060720</t>
  </si>
  <si>
    <t>6202199828010524</t>
  </si>
  <si>
    <t>6202199828040521</t>
  </si>
  <si>
    <t>F 221639</t>
  </si>
  <si>
    <t>6202199828MC7224</t>
  </si>
  <si>
    <t>6202199828070515</t>
  </si>
  <si>
    <t>6202199828320516</t>
  </si>
  <si>
    <t>6202199828310715</t>
  </si>
  <si>
    <t>085258737876</t>
  </si>
  <si>
    <t>20170280</t>
  </si>
  <si>
    <t>IRWANSYAH</t>
  </si>
  <si>
    <t>8 tahun 0 bulan 24 hari</t>
  </si>
  <si>
    <t>1 tahun 0 bulan 25 hari</t>
  </si>
  <si>
    <t>44 tahun 9 bulan 1 hari</t>
  </si>
  <si>
    <t>6201005660420216</t>
  </si>
  <si>
    <t>6201005660060120</t>
  </si>
  <si>
    <t>6201005660010620</t>
  </si>
  <si>
    <t>6201005660040120</t>
  </si>
  <si>
    <t>F 234327</t>
  </si>
  <si>
    <t>6201005660MC7224</t>
  </si>
  <si>
    <t>6201005660070114</t>
  </si>
  <si>
    <t>6201005660310715</t>
  </si>
  <si>
    <t>081234505915, 081234505915</t>
  </si>
  <si>
    <t>20230293</t>
  </si>
  <si>
    <t>KEVIN FEBRIAN</t>
  </si>
  <si>
    <t>6211830478T40221</t>
  </si>
  <si>
    <t>6211830478062423</t>
  </si>
  <si>
    <t>6211830478012423</t>
  </si>
  <si>
    <t>6211830478040120</t>
  </si>
  <si>
    <t>F 188423</t>
  </si>
  <si>
    <t>6211830478MC0123</t>
  </si>
  <si>
    <t>6211830478070218</t>
  </si>
  <si>
    <t>6211830478240221</t>
  </si>
  <si>
    <t>smkp jakarta</t>
  </si>
  <si>
    <t>081387030280, 085280233287</t>
  </si>
  <si>
    <t>20240385</t>
  </si>
  <si>
    <t>YUDHISTIRA GUVIARDI  B (BS)</t>
  </si>
  <si>
    <t>6211943759T40522</t>
  </si>
  <si>
    <t>6211943759060524</t>
  </si>
  <si>
    <t>6211943759010524</t>
  </si>
  <si>
    <t>6211943759047422</t>
  </si>
  <si>
    <t>G 021375</t>
  </si>
  <si>
    <t>6211943759MC8924</t>
  </si>
  <si>
    <t>6211943759070522</t>
  </si>
  <si>
    <t>6211943759247722</t>
  </si>
  <si>
    <t>SMKP BHAKTI SAMUDERA</t>
  </si>
  <si>
    <t>089501252694, 082231901690</t>
  </si>
  <si>
    <t>20140313</t>
  </si>
  <si>
    <t>HARIADI</t>
  </si>
  <si>
    <t>1 tahun 10 bulan 28 hari</t>
  </si>
  <si>
    <t>57 tahun 6 bulan 0 hari</t>
  </si>
  <si>
    <t>6201022100010523</t>
  </si>
  <si>
    <t>6200409083060323</t>
  </si>
  <si>
    <t>6200409083040323</t>
  </si>
  <si>
    <t>I 031444</t>
  </si>
  <si>
    <t>6201022100MC7225</t>
  </si>
  <si>
    <t>6200409083070304</t>
  </si>
  <si>
    <t>082179815868, 085727643960</t>
  </si>
  <si>
    <t>20250113</t>
  </si>
  <si>
    <t>ARJUNA SANDOVA MANIHURUK</t>
  </si>
  <si>
    <t>23 tahun 9 bulan 26 hari</t>
  </si>
  <si>
    <t>6212321681012523</t>
  </si>
  <si>
    <t>6212321681060324</t>
  </si>
  <si>
    <t>K 029136</t>
  </si>
  <si>
    <t>6212321681MC3125</t>
  </si>
  <si>
    <t>6212321681072523</t>
  </si>
  <si>
    <t>6212321681310324</t>
  </si>
  <si>
    <t>085360132790</t>
  </si>
  <si>
    <t>20150406</t>
  </si>
  <si>
    <t>AMBOROSIUS I.O TASUSANE</t>
  </si>
  <si>
    <t>9 tahun 11 bulan 21 hari</t>
  </si>
  <si>
    <t>0 tahun 9 bulan 25 hari</t>
  </si>
  <si>
    <t>63 tahun 5 bulan 10 hari</t>
  </si>
  <si>
    <t>6200060954N10215</t>
  </si>
  <si>
    <t>6200060954060425</t>
  </si>
  <si>
    <t>6200060954010425</t>
  </si>
  <si>
    <t>6200060954040425</t>
  </si>
  <si>
    <t>K 009610</t>
  </si>
  <si>
    <t>6200060954MC9625</t>
  </si>
  <si>
    <t>6200060954070215</t>
  </si>
  <si>
    <t>6200060954240215</t>
  </si>
  <si>
    <t>6200060954230215</t>
  </si>
  <si>
    <t>081233930406</t>
  </si>
  <si>
    <t>20040505</t>
  </si>
  <si>
    <t>AGUS WAHYUDI</t>
  </si>
  <si>
    <t>19 tahun 11 bulan 24 hari</t>
  </si>
  <si>
    <t>48 tahun 10 bulan 4 hari</t>
  </si>
  <si>
    <t>6200111241N20221</t>
  </si>
  <si>
    <t>6200111241060121</t>
  </si>
  <si>
    <t>6200111241011121</t>
  </si>
  <si>
    <t>6200111241040121</t>
  </si>
  <si>
    <t>F 221785</t>
  </si>
  <si>
    <t>6200111241MC8225</t>
  </si>
  <si>
    <t>6200111241070116</t>
  </si>
  <si>
    <t>6200111241241116</t>
  </si>
  <si>
    <t>081386811589</t>
  </si>
  <si>
    <t>20150113</t>
  </si>
  <si>
    <t>AHMAD HERRY SUSANTO</t>
  </si>
  <si>
    <t>6201098179N30317</t>
  </si>
  <si>
    <t>6201098179060324</t>
  </si>
  <si>
    <t>6201098179012524</t>
  </si>
  <si>
    <t>6201098179040324</t>
  </si>
  <si>
    <t>G 053411</t>
  </si>
  <si>
    <t>6201098179MC7223</t>
  </si>
  <si>
    <t>6201098179072514</t>
  </si>
  <si>
    <t>6201098179320314</t>
  </si>
  <si>
    <t>6201098179310314</t>
  </si>
  <si>
    <t>6201098179240523</t>
  </si>
  <si>
    <t>085730739160, 082186515747</t>
  </si>
  <si>
    <t>20170300</t>
  </si>
  <si>
    <t>WAHYU ADYPUTRA YUNUS</t>
  </si>
  <si>
    <t>29 tahun 8 bulan 2 hari</t>
  </si>
  <si>
    <t>6211533405N30419</t>
  </si>
  <si>
    <t>6211533405060422</t>
  </si>
  <si>
    <t>6211533405010424</t>
  </si>
  <si>
    <t>6211533405040424</t>
  </si>
  <si>
    <t>H 096657</t>
  </si>
  <si>
    <t>6211533405MC7224</t>
  </si>
  <si>
    <t>6211533405070423</t>
  </si>
  <si>
    <t>6211533405240419</t>
  </si>
  <si>
    <t>081340312863</t>
  </si>
  <si>
    <t>20150167</t>
  </si>
  <si>
    <t>BAMBANG SUMANTRI</t>
  </si>
  <si>
    <t>60 tahun 5 bulan 9 hari</t>
  </si>
  <si>
    <t>6200007643T10218</t>
  </si>
  <si>
    <t>6200007643060122</t>
  </si>
  <si>
    <t>6200007643010122</t>
  </si>
  <si>
    <t>6200007643040122</t>
  </si>
  <si>
    <t>K 009609</t>
  </si>
  <si>
    <t>6200007643MC7224</t>
  </si>
  <si>
    <t>6200007643070117</t>
  </si>
  <si>
    <t>4010908183204</t>
  </si>
  <si>
    <t>081284348117, 081314742193</t>
  </si>
  <si>
    <t>20130095</t>
  </si>
  <si>
    <t>MUKHTAR BAGUS MANTRA</t>
  </si>
  <si>
    <t>4 tahun 10 bulan 26 hari</t>
  </si>
  <si>
    <t>36 tahun 11 bulan 19 hari</t>
  </si>
  <si>
    <t>6201325234T20519</t>
  </si>
  <si>
    <t>6201325234060522</t>
  </si>
  <si>
    <t>6201325234010522</t>
  </si>
  <si>
    <t>6201325234040522</t>
  </si>
  <si>
    <t>E 159818</t>
  </si>
  <si>
    <t>6201325234MC7225</t>
  </si>
  <si>
    <t>6201325234070317</t>
  </si>
  <si>
    <t>6201325234310518</t>
  </si>
  <si>
    <t>6201325234240515</t>
  </si>
  <si>
    <t>HANG TUAH SURABAYA</t>
  </si>
  <si>
    <t>085733743390</t>
  </si>
  <si>
    <t>20190398</t>
  </si>
  <si>
    <t>HARIZAL ADE RAMDHANI</t>
  </si>
  <si>
    <t>3 tahun 9 bulan 18 hari</t>
  </si>
  <si>
    <t>26 tahun 5 bulan 7 hari</t>
  </si>
  <si>
    <t>6211820977T30521</t>
  </si>
  <si>
    <t>6211820977060524</t>
  </si>
  <si>
    <t>6211820977010523</t>
  </si>
  <si>
    <t>6211820977040521</t>
  </si>
  <si>
    <t>F 190963</t>
  </si>
  <si>
    <t>6211820977MC7223</t>
  </si>
  <si>
    <t>6211820977070518</t>
  </si>
  <si>
    <t>6211820977310519</t>
  </si>
  <si>
    <t>6211820977240521</t>
  </si>
  <si>
    <t>081336698377, 081336698377</t>
  </si>
  <si>
    <t>20210380</t>
  </si>
  <si>
    <t>OGIE ANDRIANSAH</t>
  </si>
  <si>
    <t>23 tahun 7 bulan 20 hari</t>
  </si>
  <si>
    <t>6212014051T30323</t>
  </si>
  <si>
    <t>6212014051060320</t>
  </si>
  <si>
    <t>6212014051010325</t>
  </si>
  <si>
    <t>6212014051040324</t>
  </si>
  <si>
    <t>G 059740</t>
  </si>
  <si>
    <t>6212014051MC3123</t>
  </si>
  <si>
    <t>6212014051070320</t>
  </si>
  <si>
    <t>6212014051240323</t>
  </si>
  <si>
    <t>085700506662</t>
  </si>
  <si>
    <t>20130785</t>
  </si>
  <si>
    <t>DARWIS</t>
  </si>
  <si>
    <t>8 tahun 1 bulan 15 hari</t>
  </si>
  <si>
    <t>45 tahun 7 bulan 29 hari</t>
  </si>
  <si>
    <t>6200418375340617</t>
  </si>
  <si>
    <t>6200418375060422</t>
  </si>
  <si>
    <t>6200418375010422</t>
  </si>
  <si>
    <t>6200418375040422</t>
  </si>
  <si>
    <t>G 123909</t>
  </si>
  <si>
    <t>6200418375MC9624</t>
  </si>
  <si>
    <t>6200418375070417</t>
  </si>
  <si>
    <t>6200418375320417</t>
  </si>
  <si>
    <t>6200418375310417</t>
  </si>
  <si>
    <t>082399301947, 081231653369, 081231653369</t>
  </si>
  <si>
    <t>20250038</t>
  </si>
  <si>
    <t>BAGUS PRASETYO (WK)</t>
  </si>
  <si>
    <t>22 tahun 2 bulan 14 hari</t>
  </si>
  <si>
    <t>6212217501n40324</t>
  </si>
  <si>
    <t>6212217501060323</t>
  </si>
  <si>
    <t>6212217501010322</t>
  </si>
  <si>
    <t>6212217501040324</t>
  </si>
  <si>
    <t>I 007923</t>
  </si>
  <si>
    <t>6212217501MC7225</t>
  </si>
  <si>
    <t>6212217501070322</t>
  </si>
  <si>
    <t>6212217501240324</t>
  </si>
  <si>
    <t>085328908259, 081315108748, 082328422035, 08232579266</t>
  </si>
  <si>
    <t>20190242</t>
  </si>
  <si>
    <t>DONI SOPHIAN</t>
  </si>
  <si>
    <t>31 tahun 2 bulan 3 hari</t>
  </si>
  <si>
    <t>6202082118N40317</t>
  </si>
  <si>
    <t>6202082118060322</t>
  </si>
  <si>
    <t>6202082118010322</t>
  </si>
  <si>
    <t>6202082118040322</t>
  </si>
  <si>
    <t>G 012475</t>
  </si>
  <si>
    <t>6202082118MC9424</t>
  </si>
  <si>
    <t>6202082118070316</t>
  </si>
  <si>
    <t>6202082118240315</t>
  </si>
  <si>
    <t>smk akpelni</t>
  </si>
  <si>
    <t>081285370294</t>
  </si>
  <si>
    <t>20230220</t>
  </si>
  <si>
    <t>RIZA NUR ADE KURNIAWAN</t>
  </si>
  <si>
    <t>1 tahun 11 bulan 6 hari</t>
  </si>
  <si>
    <t>31 tahun 9 bulan 7 hari</t>
  </si>
  <si>
    <t>6202088201N50520</t>
  </si>
  <si>
    <t>6202088201060522</t>
  </si>
  <si>
    <t>6202088201010522</t>
  </si>
  <si>
    <t>6202088201040522</t>
  </si>
  <si>
    <t>F 307622</t>
  </si>
  <si>
    <t>6202088201MC7225</t>
  </si>
  <si>
    <t>6202088201070517</t>
  </si>
  <si>
    <t>6202088201310715</t>
  </si>
  <si>
    <t>6202088201240523</t>
  </si>
  <si>
    <t>6202088201340517</t>
  </si>
  <si>
    <t>6202088201330715</t>
  </si>
  <si>
    <t>SMK PELAYARAN  BS</t>
  </si>
  <si>
    <t>081326405506, 081326405506, 081259505552</t>
  </si>
  <si>
    <t>20111209</t>
  </si>
  <si>
    <t>SOEDIJONO</t>
  </si>
  <si>
    <t>3 tahun 2 bulan 17 hari</t>
  </si>
  <si>
    <t>61 tahun 6 bulan 16 hari</t>
  </si>
  <si>
    <t>6201017473010520</t>
  </si>
  <si>
    <t>6201017473060121</t>
  </si>
  <si>
    <t>6201017473040522</t>
  </si>
  <si>
    <t>F 143930</t>
  </si>
  <si>
    <t>6201017473MC7224</t>
  </si>
  <si>
    <t>6201017473320116</t>
  </si>
  <si>
    <t>6201017473310116</t>
  </si>
  <si>
    <t>6201017473420517</t>
  </si>
  <si>
    <t>ITS SURABAYA</t>
  </si>
  <si>
    <t>0315457326, 087841263594, 082139666499, 082139666499</t>
  </si>
  <si>
    <t>20120743</t>
  </si>
  <si>
    <t>KRISNA WIDIYA SAPUTRO</t>
  </si>
  <si>
    <t>8 tahun 7 bulan 26 hari</t>
  </si>
  <si>
    <t>38 tahun 7 bulan 22 hari</t>
  </si>
  <si>
    <t>6201287306420216</t>
  </si>
  <si>
    <t>6201287306010325</t>
  </si>
  <si>
    <t>I 094423</t>
  </si>
  <si>
    <t>6201287306MC7224</t>
  </si>
  <si>
    <t>6201287306070323</t>
  </si>
  <si>
    <t>6201287306320316</t>
  </si>
  <si>
    <t>6201287306310316</t>
  </si>
  <si>
    <t>081387789057</t>
  </si>
  <si>
    <t>20220303</t>
  </si>
  <si>
    <t>IKHSAN FAUZI TRILAKSANA</t>
  </si>
  <si>
    <t>24 tahun 0 bulan 6 hari</t>
  </si>
  <si>
    <t>6212143681T30524</t>
  </si>
  <si>
    <t>6212143681060522</t>
  </si>
  <si>
    <t>6212143681010521</t>
  </si>
  <si>
    <t>6212143681040524</t>
  </si>
  <si>
    <t>G 066786</t>
  </si>
  <si>
    <t>6212143681MC7224</t>
  </si>
  <si>
    <t>6212143681070522</t>
  </si>
  <si>
    <t>6212143681240522</t>
  </si>
  <si>
    <t>081331698877</t>
  </si>
  <si>
    <t>20250037</t>
  </si>
  <si>
    <t>MUKHAMAD LATIF MAJID (WK)</t>
  </si>
  <si>
    <t>21 tahun 10 bulan 2 hari</t>
  </si>
  <si>
    <t>621222548t40324</t>
  </si>
  <si>
    <t>6212225484060323</t>
  </si>
  <si>
    <t>6212225484010322</t>
  </si>
  <si>
    <t>6212225484040324</t>
  </si>
  <si>
    <t>I 008192</t>
  </si>
  <si>
    <t>6212225484MC3124</t>
  </si>
  <si>
    <t>6212225484070322</t>
  </si>
  <si>
    <t>6212225484240324</t>
  </si>
  <si>
    <t>08820008766160, 081548260336, 085726942377</t>
  </si>
  <si>
    <t>20220061</t>
  </si>
  <si>
    <t>YULI BAGUS PRASETYO</t>
  </si>
  <si>
    <t>28 tahun 0 bulan 20 hari</t>
  </si>
  <si>
    <t>6211509614T50521</t>
  </si>
  <si>
    <t>6211509614060521</t>
  </si>
  <si>
    <t>6211509614010524</t>
  </si>
  <si>
    <t>6211509614040524</t>
  </si>
  <si>
    <t>I 094484</t>
  </si>
  <si>
    <t>6211509614MC7225</t>
  </si>
  <si>
    <t>6211509614070518</t>
  </si>
  <si>
    <t>6211509614320521</t>
  </si>
  <si>
    <t>6211509614310516</t>
  </si>
  <si>
    <t>6211509614240523</t>
  </si>
  <si>
    <t>SPM Hangtuah</t>
  </si>
  <si>
    <t>081253138960, 081252433179</t>
  </si>
  <si>
    <t>20130708</t>
  </si>
  <si>
    <t>ALI MISBAHUL MUNIF</t>
  </si>
  <si>
    <t>8 tahun 0 bulan 13 hari</t>
  </si>
  <si>
    <t>31 tahun 9 bulan 21 hari</t>
  </si>
  <si>
    <t>6201655405010322</t>
  </si>
  <si>
    <t>6201655405060320</t>
  </si>
  <si>
    <t>6201655405040121</t>
  </si>
  <si>
    <t>F 208299</t>
  </si>
  <si>
    <t>6201655405070322</t>
  </si>
  <si>
    <t>6201655405320322</t>
  </si>
  <si>
    <t>6201655405310322</t>
  </si>
  <si>
    <t>08997784635</t>
  </si>
  <si>
    <t>20240403</t>
  </si>
  <si>
    <t>IRFAN RAFI SAPUTRA</t>
  </si>
  <si>
    <t>6212342438012423</t>
  </si>
  <si>
    <t>6212342438062424</t>
  </si>
  <si>
    <t>J 060688</t>
  </si>
  <si>
    <t>6212342438MC12124</t>
  </si>
  <si>
    <t>6212342438072423</t>
  </si>
  <si>
    <t>6212342438324824</t>
  </si>
  <si>
    <t>6212342438312423</t>
  </si>
  <si>
    <t>085939473089</t>
  </si>
  <si>
    <t>20240334</t>
  </si>
  <si>
    <t>YURIANTO RUNDU</t>
  </si>
  <si>
    <t>6212347770010423</t>
  </si>
  <si>
    <t>6212347770060424</t>
  </si>
  <si>
    <t>J 059264</t>
  </si>
  <si>
    <t>6212347770MC5424</t>
  </si>
  <si>
    <t>6212347770070424</t>
  </si>
  <si>
    <t>6212347770320424</t>
  </si>
  <si>
    <t>6212347770310424</t>
  </si>
  <si>
    <t>081779221938</t>
  </si>
  <si>
    <t>20160686</t>
  </si>
  <si>
    <t>MOH. ZAENURI</t>
  </si>
  <si>
    <t>53 tahun 9 bulan 16 hari</t>
  </si>
  <si>
    <t>6200061594N10216</t>
  </si>
  <si>
    <t>6200061594060321</t>
  </si>
  <si>
    <t>6200061594010325</t>
  </si>
  <si>
    <t>6200061594040321</t>
  </si>
  <si>
    <t>F 316081</t>
  </si>
  <si>
    <t>6200061594MC7224</t>
  </si>
  <si>
    <t>6200061594070316</t>
  </si>
  <si>
    <t>6200061594240316</t>
  </si>
  <si>
    <t>6200061594230315</t>
  </si>
  <si>
    <t>081316249250</t>
  </si>
  <si>
    <t>20060136</t>
  </si>
  <si>
    <t>TIGOR MARUDUT SIHALOHO</t>
  </si>
  <si>
    <t>39 tahun 9 bulan 12 hari</t>
  </si>
  <si>
    <t>6200196241N20224</t>
  </si>
  <si>
    <t>6200196241060122</t>
  </si>
  <si>
    <t>6200196241010122</t>
  </si>
  <si>
    <t>6200196241040122</t>
  </si>
  <si>
    <t>F 209664</t>
  </si>
  <si>
    <t>6200196241MC6224</t>
  </si>
  <si>
    <t>6200196241070116</t>
  </si>
  <si>
    <t>6200196241240116</t>
  </si>
  <si>
    <t>6200196241230116</t>
  </si>
  <si>
    <t>amc cirebon</t>
  </si>
  <si>
    <t>081216222111, 081216222111</t>
  </si>
  <si>
    <t>20180284</t>
  </si>
  <si>
    <t>ANDIKA VALENTIAN ADITYA</t>
  </si>
  <si>
    <t>27 tahun 4 bulan 17 hari</t>
  </si>
  <si>
    <t>6211742112N30520</t>
  </si>
  <si>
    <t>6211742112060522</t>
  </si>
  <si>
    <t>6211742112010522</t>
  </si>
  <si>
    <t>6211742112040525</t>
  </si>
  <si>
    <t>J 073924</t>
  </si>
  <si>
    <t>6211742112MC9625</t>
  </si>
  <si>
    <t>6211742112070517</t>
  </si>
  <si>
    <t>6211742112240520</t>
  </si>
  <si>
    <t>6211742112230520</t>
  </si>
  <si>
    <t>081330937117, 081330210693</t>
  </si>
  <si>
    <t>20190119</t>
  </si>
  <si>
    <t>YUDHA SEPTYANIS PRATAMA</t>
  </si>
  <si>
    <t>2 tahun 9 bulan 5 hari</t>
  </si>
  <si>
    <t>26 tahun 9 bulan 6 hari</t>
  </si>
  <si>
    <t>6211804353N30322</t>
  </si>
  <si>
    <t>6211804353060523</t>
  </si>
  <si>
    <t>6211804353010523</t>
  </si>
  <si>
    <t>6211804353040521</t>
  </si>
  <si>
    <t>K 009921</t>
  </si>
  <si>
    <t>6211804353MC7225</t>
  </si>
  <si>
    <t>6211804353070519</t>
  </si>
  <si>
    <t>6211804353240521</t>
  </si>
  <si>
    <t>087855700073, 081336289984, 081336289984</t>
  </si>
  <si>
    <t>20060404</t>
  </si>
  <si>
    <t>SARIFUDDIN</t>
  </si>
  <si>
    <t>15 tahun 4 bulan 8 hari</t>
  </si>
  <si>
    <t>43 tahun 1 bulan 28 hari</t>
  </si>
  <si>
    <t>6201032997T20524</t>
  </si>
  <si>
    <t>6201032997064425</t>
  </si>
  <si>
    <t>6201032997014425</t>
  </si>
  <si>
    <t>6201032997044425</t>
  </si>
  <si>
    <t>F 245232</t>
  </si>
  <si>
    <t>6201032997MC9625</t>
  </si>
  <si>
    <t>6201032997070420</t>
  </si>
  <si>
    <t>6201032997310416</t>
  </si>
  <si>
    <t>6201032997240416</t>
  </si>
  <si>
    <t>085796997157</t>
  </si>
  <si>
    <t>20180324</t>
  </si>
  <si>
    <t>MUHAMMAD UDIN</t>
  </si>
  <si>
    <t>27 tahun 3 bulan 23 hari</t>
  </si>
  <si>
    <t>6211804942T20424</t>
  </si>
  <si>
    <t>6211804942060423</t>
  </si>
  <si>
    <t>6211804942010423</t>
  </si>
  <si>
    <t>6211804942040423</t>
  </si>
  <si>
    <t>K 009498</t>
  </si>
  <si>
    <t>6211804942MC6224</t>
  </si>
  <si>
    <t>6211804942070423</t>
  </si>
  <si>
    <t>6211804942320418</t>
  </si>
  <si>
    <t>6211804942310418</t>
  </si>
  <si>
    <t>6211804942240420</t>
  </si>
  <si>
    <t>082292858155, 085242417318</t>
  </si>
  <si>
    <t>20190059</t>
  </si>
  <si>
    <t>ORFIANDA RIYANDORO ARFIANSYAH</t>
  </si>
  <si>
    <t>28 tahun 10 bulan 11 hari</t>
  </si>
  <si>
    <t>6211603729T30321</t>
  </si>
  <si>
    <t>6211603729060322</t>
  </si>
  <si>
    <t>6211603729012521</t>
  </si>
  <si>
    <t>6211603729042520</t>
  </si>
  <si>
    <t>F 179544</t>
  </si>
  <si>
    <t>6211603729MC9624</t>
  </si>
  <si>
    <t>6211603729072517</t>
  </si>
  <si>
    <t>6211603729310317</t>
  </si>
  <si>
    <t>6211603729240317</t>
  </si>
  <si>
    <t>polimarine</t>
  </si>
  <si>
    <t>089670128854, 081225751740, 081225751740</t>
  </si>
  <si>
    <t>20190350</t>
  </si>
  <si>
    <t>FALDY DEREK</t>
  </si>
  <si>
    <t>5 tahun 10 bulan 15 hari</t>
  </si>
  <si>
    <t>36 tahun 0 bulan 6 hari</t>
  </si>
  <si>
    <t>6200599806N55225</t>
  </si>
  <si>
    <t>6200599806060722</t>
  </si>
  <si>
    <t>6200599806010722</t>
  </si>
  <si>
    <t>6200599806040722</t>
  </si>
  <si>
    <t>F 258877</t>
  </si>
  <si>
    <t>6200599806MC11825</t>
  </si>
  <si>
    <t>6200599806070719</t>
  </si>
  <si>
    <t>6200599806320516</t>
  </si>
  <si>
    <t>6200599806310516</t>
  </si>
  <si>
    <t>6200599806340717</t>
  </si>
  <si>
    <t>smk pelayaran</t>
  </si>
  <si>
    <t>081256559830, 081256559830</t>
  </si>
  <si>
    <t>20220058</t>
  </si>
  <si>
    <t>ACHMAD ULINNUHA AL AHYA</t>
  </si>
  <si>
    <t>3 tahun 3 bulan 1 hari</t>
  </si>
  <si>
    <t>24 tahun 5 bulan 11 hari</t>
  </si>
  <si>
    <t>6211747411N40521</t>
  </si>
  <si>
    <t>6211747411060523</t>
  </si>
  <si>
    <t>6211747411010322</t>
  </si>
  <si>
    <t>6211747411040521</t>
  </si>
  <si>
    <t>F 268254</t>
  </si>
  <si>
    <t>6211747411MC7223</t>
  </si>
  <si>
    <t>6211747411070518</t>
  </si>
  <si>
    <t>6211747411310518</t>
  </si>
  <si>
    <t>6211747411240521</t>
  </si>
  <si>
    <t>SMK KAL-2</t>
  </si>
  <si>
    <t>081335518712</t>
  </si>
  <si>
    <t>20230331</t>
  </si>
  <si>
    <t>AHMAD RIDUWAN</t>
  </si>
  <si>
    <t>24 tahun 3 bulan 21 hari</t>
  </si>
  <si>
    <t>6211934157340523</t>
  </si>
  <si>
    <t>6211934157060524</t>
  </si>
  <si>
    <t>6211934157010524</t>
  </si>
  <si>
    <t>6211934157040522</t>
  </si>
  <si>
    <t>F 191540</t>
  </si>
  <si>
    <t>6211934157MC7224</t>
  </si>
  <si>
    <t>6211934157070523</t>
  </si>
  <si>
    <t>6211934157310519</t>
  </si>
  <si>
    <t>SMK TULUNGAGUNG</t>
  </si>
  <si>
    <t>085648730262, 082141160250, 081335572098</t>
  </si>
  <si>
    <t>20250045</t>
  </si>
  <si>
    <t>DHIMAS SEPTYAN AFYUS SALAM (WK</t>
  </si>
  <si>
    <t>21 tahun 9 bulan 23 hari</t>
  </si>
  <si>
    <t>6212231364N40324</t>
  </si>
  <si>
    <t>6212231364060323</t>
  </si>
  <si>
    <t>6212231364010322</t>
  </si>
  <si>
    <t>6212231364040324</t>
  </si>
  <si>
    <t>I 007925</t>
  </si>
  <si>
    <t>6212231364MC7225</t>
  </si>
  <si>
    <t>6212231364070322</t>
  </si>
  <si>
    <t>6212231364240324</t>
  </si>
  <si>
    <t>6212231364237524</t>
  </si>
  <si>
    <t>085786044726, 085600479401, 087822667768</t>
  </si>
  <si>
    <t>20220340</t>
  </si>
  <si>
    <t>SAYIDAN NUR SAMSI</t>
  </si>
  <si>
    <t>2 tahun 7 bulan 0 hari</t>
  </si>
  <si>
    <t>24 tahun 9 bulan 5 hari</t>
  </si>
  <si>
    <t>6212256588010522</t>
  </si>
  <si>
    <t>H 093047</t>
  </si>
  <si>
    <t>6212256588MC9624</t>
  </si>
  <si>
    <t>082335417085</t>
  </si>
  <si>
    <t>20190137</t>
  </si>
  <si>
    <t>MUHAMMAD PONALI</t>
  </si>
  <si>
    <t>6 tahun 2 bulan 25 hari</t>
  </si>
  <si>
    <t>43 tahun 3 bulan 4 hari</t>
  </si>
  <si>
    <t>6200201522S50517</t>
  </si>
  <si>
    <t>6200201522060522</t>
  </si>
  <si>
    <t>6200201522010522</t>
  </si>
  <si>
    <t>6200201522040522</t>
  </si>
  <si>
    <t>F 211615</t>
  </si>
  <si>
    <t>6200201522MC7225</t>
  </si>
  <si>
    <t>6200201522070517</t>
  </si>
  <si>
    <t>6200201522310517</t>
  </si>
  <si>
    <t>6200201522240517</t>
  </si>
  <si>
    <t>SMK  RADEN PATAH</t>
  </si>
  <si>
    <t>082333834211, 082333834211</t>
  </si>
  <si>
    <t>20240337</t>
  </si>
  <si>
    <t>BAGUS EKA PUTRA PRATAMA (BS)</t>
  </si>
  <si>
    <t>21 tahun 6 bulan 17 hari</t>
  </si>
  <si>
    <t>6212024917T40523</t>
  </si>
  <si>
    <t>6212024917067420</t>
  </si>
  <si>
    <t>6212024917017420</t>
  </si>
  <si>
    <t>6212024917047422</t>
  </si>
  <si>
    <t>H 002886</t>
  </si>
  <si>
    <t>6212024917MC7224</t>
  </si>
  <si>
    <t>6212024917077420</t>
  </si>
  <si>
    <t>6212024917247722</t>
  </si>
  <si>
    <t>081216322840, 081216322840, 081259359706, 081230398330</t>
  </si>
  <si>
    <t>20240020</t>
  </si>
  <si>
    <t>SOFYAN NAWAWI ( T )</t>
  </si>
  <si>
    <t>22 tahun 1 bulan 15 hari</t>
  </si>
  <si>
    <t>6211930820T40323</t>
  </si>
  <si>
    <t>6211930820060324</t>
  </si>
  <si>
    <t>6211930820010324</t>
  </si>
  <si>
    <t>6211930820040323</t>
  </si>
  <si>
    <t>G 126063</t>
  </si>
  <si>
    <t>6211930820MC7224</t>
  </si>
  <si>
    <t>6211930820070322</t>
  </si>
  <si>
    <t>6211930820310319</t>
  </si>
  <si>
    <t>6211930820240323</t>
  </si>
  <si>
    <t>083147412245, 087831326240, 088983281903</t>
  </si>
  <si>
    <t>20250018</t>
  </si>
  <si>
    <t>THOMAS ADI SASTRA</t>
  </si>
  <si>
    <t>31 tahun 2 bulan 22 hari</t>
  </si>
  <si>
    <t>6202008886S55321</t>
  </si>
  <si>
    <t>6202008886060524</t>
  </si>
  <si>
    <t>6202008886010524</t>
  </si>
  <si>
    <t>6202008886045324</t>
  </si>
  <si>
    <t>F 334862</t>
  </si>
  <si>
    <t>6202008886MC7225</t>
  </si>
  <si>
    <t>6202008886070524</t>
  </si>
  <si>
    <t>6202008886310524</t>
  </si>
  <si>
    <t>SMK N NGRAHO</t>
  </si>
  <si>
    <t>082273487968, 085766162759</t>
  </si>
  <si>
    <t>20240200</t>
  </si>
  <si>
    <t>SUNARDI</t>
  </si>
  <si>
    <t>29 tahun 9 bulan 6 hari</t>
  </si>
  <si>
    <t>6202093075010624</t>
  </si>
  <si>
    <t>6202093075060624</t>
  </si>
  <si>
    <t>6202093075040624</t>
  </si>
  <si>
    <t>J 021994</t>
  </si>
  <si>
    <t>6202093075MC7224</t>
  </si>
  <si>
    <t>6202093075070624</t>
  </si>
  <si>
    <t>6202093075320624</t>
  </si>
  <si>
    <t>6202093075310624</t>
  </si>
  <si>
    <t>6202093075420624</t>
  </si>
  <si>
    <t>SLTA N I</t>
  </si>
  <si>
    <t>085712546108, 081242126152, 089508051912</t>
  </si>
  <si>
    <t>20240149</t>
  </si>
  <si>
    <t>RIYAN</t>
  </si>
  <si>
    <t>20 tahun 11 bulan 4 hari</t>
  </si>
  <si>
    <t>6212028777010624</t>
  </si>
  <si>
    <t>6212028777060623</t>
  </si>
  <si>
    <t>G 049253</t>
  </si>
  <si>
    <t>6212028777MC6524</t>
  </si>
  <si>
    <t>6212028777070623</t>
  </si>
  <si>
    <t>082239063390, 082398401716</t>
  </si>
  <si>
    <t>20240277</t>
  </si>
  <si>
    <t>RIYAT RIZKY AZIZI</t>
  </si>
  <si>
    <t>22 tahun 8 bulan 15 hari</t>
  </si>
  <si>
    <t>6212347904010423</t>
  </si>
  <si>
    <t>6212347904060424</t>
  </si>
  <si>
    <t>J 059826</t>
  </si>
  <si>
    <t>6212347904MC5424</t>
  </si>
  <si>
    <t>6212347904070424</t>
  </si>
  <si>
    <t>6212347904320424</t>
  </si>
  <si>
    <t>6212347904310424</t>
  </si>
  <si>
    <t>081244338531</t>
  </si>
  <si>
    <t>20040610</t>
  </si>
  <si>
    <t>BUDI WIBOWO</t>
  </si>
  <si>
    <t>4 tahun 3 bulan 11 hari</t>
  </si>
  <si>
    <t>50 tahun 3 bulan 15 hari</t>
  </si>
  <si>
    <t>6200008637N20315</t>
  </si>
  <si>
    <t>6200008637060321</t>
  </si>
  <si>
    <t>6200008637010524</t>
  </si>
  <si>
    <t>6200008637040321</t>
  </si>
  <si>
    <t>H 021612</t>
  </si>
  <si>
    <t>6200008637MC7224</t>
  </si>
  <si>
    <t>6200008637070302</t>
  </si>
  <si>
    <t>6200008637320314</t>
  </si>
  <si>
    <t>6200008637310314</t>
  </si>
  <si>
    <t>6200008637240314</t>
  </si>
  <si>
    <t>POLTEKPEL Sby</t>
  </si>
  <si>
    <t>081330324317, 081330324317</t>
  </si>
  <si>
    <t>20140768</t>
  </si>
  <si>
    <t>ARIF FIRDIAN SYAH</t>
  </si>
  <si>
    <t>7 tahun 9 bulan 2 hari</t>
  </si>
  <si>
    <t>34 tahun 5 bulan 29 hari</t>
  </si>
  <si>
    <t>6202003353N20524</t>
  </si>
  <si>
    <t>6202003353060321</t>
  </si>
  <si>
    <t>6202003353010321</t>
  </si>
  <si>
    <t>6202003353040321</t>
  </si>
  <si>
    <t>L 026708</t>
  </si>
  <si>
    <t>6202003353MC7224</t>
  </si>
  <si>
    <t>6202003353070316</t>
  </si>
  <si>
    <t>6202003353310316</t>
  </si>
  <si>
    <t>6202003353240316</t>
  </si>
  <si>
    <t>6202003353234016</t>
  </si>
  <si>
    <t>AMJ JOGJA</t>
  </si>
  <si>
    <t>082226880153, 082226880153</t>
  </si>
  <si>
    <t>20170602</t>
  </si>
  <si>
    <t>FERIS SETYO PAMBUDI</t>
  </si>
  <si>
    <t>31 tahun 9 bulan 19 hari</t>
  </si>
  <si>
    <t>6201323149N20522</t>
  </si>
  <si>
    <t>6201323149060524</t>
  </si>
  <si>
    <t>6201323149010525</t>
  </si>
  <si>
    <t>6201323149040521</t>
  </si>
  <si>
    <t>F 283639</t>
  </si>
  <si>
    <t>6201323149MC7223</t>
  </si>
  <si>
    <t>6201323149070514</t>
  </si>
  <si>
    <t>6201323149240316</t>
  </si>
  <si>
    <t>6201323149234016</t>
  </si>
  <si>
    <t>082250005740</t>
  </si>
  <si>
    <t>20200100</t>
  </si>
  <si>
    <t>COSCO LALAZAR PUTRA</t>
  </si>
  <si>
    <t>5 tahun 3 bulan 9 hari</t>
  </si>
  <si>
    <t>26 tahun 4 bulan 17 hari</t>
  </si>
  <si>
    <t>621173283N30524</t>
  </si>
  <si>
    <t>6211732834060322</t>
  </si>
  <si>
    <t>6211732834010322</t>
  </si>
  <si>
    <t>6211732834040519</t>
  </si>
  <si>
    <t>F 340694</t>
  </si>
  <si>
    <t>6211732834MC7223</t>
  </si>
  <si>
    <t>6211732834070318</t>
  </si>
  <si>
    <t>6211732834310317</t>
  </si>
  <si>
    <t>6211732834240519</t>
  </si>
  <si>
    <t>6211732834230520</t>
  </si>
  <si>
    <t>spm bhakti samudera</t>
  </si>
  <si>
    <t>081291901646</t>
  </si>
  <si>
    <t>20170109</t>
  </si>
  <si>
    <t>RATNA</t>
  </si>
  <si>
    <t>52 tahun 0 bulan 14 hari</t>
  </si>
  <si>
    <t>6200079852T10216</t>
  </si>
  <si>
    <t>6200079852060320</t>
  </si>
  <si>
    <t>6200079852010520</t>
  </si>
  <si>
    <t>6200079852040320</t>
  </si>
  <si>
    <t>I 019819</t>
  </si>
  <si>
    <t>6200079852MC7223</t>
  </si>
  <si>
    <t>6200079852070314</t>
  </si>
  <si>
    <t>6200079852310514</t>
  </si>
  <si>
    <t>6200079582240514</t>
  </si>
  <si>
    <t>AKPENI</t>
  </si>
  <si>
    <t>081216321045</t>
  </si>
  <si>
    <t>20180320</t>
  </si>
  <si>
    <t>EL JUNAIDI</t>
  </si>
  <si>
    <t>6 tahun 11 bulan 14 hari</t>
  </si>
  <si>
    <t>48 tahun 0 bulan 1 hari</t>
  </si>
  <si>
    <t>6200154349T20215</t>
  </si>
  <si>
    <t>6200154349060121</t>
  </si>
  <si>
    <t>6200154349010121</t>
  </si>
  <si>
    <t>6200154349040121</t>
  </si>
  <si>
    <t>F 246058</t>
  </si>
  <si>
    <t>6200154349MC7225</t>
  </si>
  <si>
    <t>6200154349070117</t>
  </si>
  <si>
    <t>6200154349320214</t>
  </si>
  <si>
    <t>6200154349310214</t>
  </si>
  <si>
    <t>6200154349240214</t>
  </si>
  <si>
    <t>081339695574</t>
  </si>
  <si>
    <t>20150227</t>
  </si>
  <si>
    <t>ISMAIL SALEH</t>
  </si>
  <si>
    <t>31 tahun 2 bulan 20 hari</t>
  </si>
  <si>
    <t>6202190120T20421</t>
  </si>
  <si>
    <t>6202190120060420</t>
  </si>
  <si>
    <t>6202190120010422</t>
  </si>
  <si>
    <t>6202190120040422</t>
  </si>
  <si>
    <t>F 234714</t>
  </si>
  <si>
    <t>6202190120MC9624</t>
  </si>
  <si>
    <t>6202190120070417</t>
  </si>
  <si>
    <t>6202190120320415</t>
  </si>
  <si>
    <t>6202190120310415</t>
  </si>
  <si>
    <t>6202190120240417</t>
  </si>
  <si>
    <t>081354576280, 081354576280</t>
  </si>
  <si>
    <t>20200443</t>
  </si>
  <si>
    <t>FRENDYANSYAH RIZKY ABADI</t>
  </si>
  <si>
    <t>2 tahun 8 bulan 13 hari</t>
  </si>
  <si>
    <t>25 tahun 1 bulan 24 hari</t>
  </si>
  <si>
    <t>6211946513T30522</t>
  </si>
  <si>
    <t>6211946513060525</t>
  </si>
  <si>
    <t>6211946513010524</t>
  </si>
  <si>
    <t>6211946513040522</t>
  </si>
  <si>
    <t>F 325250</t>
  </si>
  <si>
    <t>6211946513MC7224</t>
  </si>
  <si>
    <t>6211946513070520</t>
  </si>
  <si>
    <t>6211946513240522</t>
  </si>
  <si>
    <t>085606511995, 081247801278</t>
  </si>
  <si>
    <t>20160395</t>
  </si>
  <si>
    <t>8 tahun 11 bulan 3 hari</t>
  </si>
  <si>
    <t>35 tahun 6 bulan 2 hari</t>
  </si>
  <si>
    <t>6200383783N50516</t>
  </si>
  <si>
    <t>6200383783060520</t>
  </si>
  <si>
    <t>6200383783010520</t>
  </si>
  <si>
    <t>6200383783040520</t>
  </si>
  <si>
    <t>E 104435</t>
  </si>
  <si>
    <t>6200383783MC7223</t>
  </si>
  <si>
    <t>6200383783070515</t>
  </si>
  <si>
    <t>6200383783320516</t>
  </si>
  <si>
    <t>6200383783310515</t>
  </si>
  <si>
    <t>6200383783240323</t>
  </si>
  <si>
    <t>085200216476, 085228628972</t>
  </si>
  <si>
    <t>20250072</t>
  </si>
  <si>
    <t>MUHAMMAD MAZIIDUS SYAFII (WK)</t>
  </si>
  <si>
    <t>6212217403N40324</t>
  </si>
  <si>
    <t>6212217403060323</t>
  </si>
  <si>
    <t>6212217403010322</t>
  </si>
  <si>
    <t>6212217403040324</t>
  </si>
  <si>
    <t>I 008195</t>
  </si>
  <si>
    <t>6212217403MC3125</t>
  </si>
  <si>
    <t>6212217403070322</t>
  </si>
  <si>
    <t>6212217403240324</t>
  </si>
  <si>
    <t>6212217403237524</t>
  </si>
  <si>
    <t>081214083050, 081357586000</t>
  </si>
  <si>
    <t>20110540</t>
  </si>
  <si>
    <t>NURUL PRAYOGO</t>
  </si>
  <si>
    <t>35 tahun 5 bulan 23 hari</t>
  </si>
  <si>
    <t>6200250805N30522</t>
  </si>
  <si>
    <t>6200250805060522</t>
  </si>
  <si>
    <t>6200250805010520</t>
  </si>
  <si>
    <t>6200250805040522</t>
  </si>
  <si>
    <t>H 037528</t>
  </si>
  <si>
    <t>6200250805MC9624</t>
  </si>
  <si>
    <t>6200250805070514</t>
  </si>
  <si>
    <t>6200250805240515</t>
  </si>
  <si>
    <t>6200250805230515</t>
  </si>
  <si>
    <t>SMK P YOSUDARSO</t>
  </si>
  <si>
    <t>081233223664</t>
  </si>
  <si>
    <t>20140314</t>
  </si>
  <si>
    <t>SLAMET WIDODO</t>
  </si>
  <si>
    <t>35 tahun 4 bulan 20 hari</t>
  </si>
  <si>
    <t>6201592368N50215</t>
  </si>
  <si>
    <t>6201592368060321</t>
  </si>
  <si>
    <t>6201592368010324</t>
  </si>
  <si>
    <t>6201592368040321</t>
  </si>
  <si>
    <t>F 268379</t>
  </si>
  <si>
    <t>6201592368MC6224</t>
  </si>
  <si>
    <t>6201592368070316</t>
  </si>
  <si>
    <t>6201592368320215</t>
  </si>
  <si>
    <t>6201592368310215</t>
  </si>
  <si>
    <t>SMA Pembangunan</t>
  </si>
  <si>
    <t>082134979681, 082134979681</t>
  </si>
  <si>
    <t>20240066</t>
  </si>
  <si>
    <t>MU'IZ LIDINILLAH ( T )</t>
  </si>
  <si>
    <t>24 tahun 1 bulan 18 hari</t>
  </si>
  <si>
    <t>6212429588010524</t>
  </si>
  <si>
    <t>J 050763</t>
  </si>
  <si>
    <t>6212429588MC7224</t>
  </si>
  <si>
    <t>087862004180, 082233036319</t>
  </si>
  <si>
    <t>20130755</t>
  </si>
  <si>
    <t>RUDI MAWANTO</t>
  </si>
  <si>
    <t>7 tahun 7 bulan 21 hari</t>
  </si>
  <si>
    <t>35 tahun 3 bulan 21 hari</t>
  </si>
  <si>
    <t>6200598245T50517</t>
  </si>
  <si>
    <t>E 077107</t>
  </si>
  <si>
    <t>6200598245MC7223</t>
  </si>
  <si>
    <t>6200598245070515</t>
  </si>
  <si>
    <t>6200598245320516</t>
  </si>
  <si>
    <t>6200598245310515</t>
  </si>
  <si>
    <t>082251467776</t>
  </si>
  <si>
    <t>20230300</t>
  </si>
  <si>
    <t>DHYMAS APRIANTO PUTRA</t>
  </si>
  <si>
    <t>21 tahun 2 bulan 12 hari</t>
  </si>
  <si>
    <t>62123085995T30525</t>
  </si>
  <si>
    <t>6212308599060523</t>
  </si>
  <si>
    <t>6212308599010523</t>
  </si>
  <si>
    <t>6212308599040525</t>
  </si>
  <si>
    <t>J 090067</t>
  </si>
  <si>
    <t>6212308599MC8925</t>
  </si>
  <si>
    <t>6212308599070523</t>
  </si>
  <si>
    <t>6212308599320523</t>
  </si>
  <si>
    <t>6212308599310523</t>
  </si>
  <si>
    <t>6212308599240525</t>
  </si>
  <si>
    <t>085850011988</t>
  </si>
  <si>
    <t>20250085</t>
  </si>
  <si>
    <t>ERWAN PUTRA ARDI WIBOWO</t>
  </si>
  <si>
    <t>6212003799T50124</t>
  </si>
  <si>
    <t>6212003799060324</t>
  </si>
  <si>
    <t>6212003799010324</t>
  </si>
  <si>
    <t>6212003799040323</t>
  </si>
  <si>
    <t>F 301754</t>
  </si>
  <si>
    <t>6212003799MC8324</t>
  </si>
  <si>
    <t>6212003799070321</t>
  </si>
  <si>
    <t>62120037993203320</t>
  </si>
  <si>
    <t>6212003799310320</t>
  </si>
  <si>
    <t>MAN 2 SURAKARTA</t>
  </si>
  <si>
    <t>085727802632, 085727958045</t>
  </si>
  <si>
    <t>20200462</t>
  </si>
  <si>
    <t>FAISAL AHMAD</t>
  </si>
  <si>
    <t>27 tahun 5 bulan 1 hari</t>
  </si>
  <si>
    <t>6211446884T30524</t>
  </si>
  <si>
    <t>6211446884060521</t>
  </si>
  <si>
    <t>6211446884010525</t>
  </si>
  <si>
    <t>6211446884040523</t>
  </si>
  <si>
    <t>H 093663</t>
  </si>
  <si>
    <t>6211446884MC72224</t>
  </si>
  <si>
    <t>6211446884070515</t>
  </si>
  <si>
    <t>6211446884240518</t>
  </si>
  <si>
    <t>085245085262, 081231397473</t>
  </si>
  <si>
    <t>20240045</t>
  </si>
  <si>
    <t>STEFAN ANDREW KURNIAWAN</t>
  </si>
  <si>
    <t>33 tahun 8 bulan 20 hari</t>
  </si>
  <si>
    <t>6211728336011822</t>
  </si>
  <si>
    <t>6211728336060525</t>
  </si>
  <si>
    <t>F 228374</t>
  </si>
  <si>
    <t>6211728336MC7224</t>
  </si>
  <si>
    <t>6211728336070524</t>
  </si>
  <si>
    <t>6211728336314622</t>
  </si>
  <si>
    <t>MIAMIFLEET YOGJA</t>
  </si>
  <si>
    <t>085713049903, 085714510493</t>
  </si>
  <si>
    <t>20250121</t>
  </si>
  <si>
    <t>VICENZO BRIANTANA SIMANJUNTAK</t>
  </si>
  <si>
    <t>22 tahun 5 bulan 21 hari</t>
  </si>
  <si>
    <t>6212412203010124</t>
  </si>
  <si>
    <t>6212412203060124</t>
  </si>
  <si>
    <t>K 018642</t>
  </si>
  <si>
    <t>6212412203MC6225</t>
  </si>
  <si>
    <t>6212412203070124</t>
  </si>
  <si>
    <t>6212412203310124</t>
  </si>
  <si>
    <t>085691882079</t>
  </si>
  <si>
    <t>20240249</t>
  </si>
  <si>
    <t>A. RAFLI</t>
  </si>
  <si>
    <t>21 tahun 10 bulan 25 hari</t>
  </si>
  <si>
    <t>6212346066010423</t>
  </si>
  <si>
    <t>6212346066060424</t>
  </si>
  <si>
    <t>J 059245</t>
  </si>
  <si>
    <t>6212346066MC7225</t>
  </si>
  <si>
    <t>6212346066070424</t>
  </si>
  <si>
    <t>6212346066320424</t>
  </si>
  <si>
    <t>6212346066310424</t>
  </si>
  <si>
    <t>085696011942</t>
  </si>
  <si>
    <t>20070403</t>
  </si>
  <si>
    <t>KM. SPIL RAHAYU</t>
  </si>
  <si>
    <t>4 tahun 9 bulan 14 hari</t>
  </si>
  <si>
    <t>43 tahun 11 bulan 8 hari</t>
  </si>
  <si>
    <t>6200522246N20120</t>
  </si>
  <si>
    <t>6200522246060721</t>
  </si>
  <si>
    <t>6200522246010120</t>
  </si>
  <si>
    <t>6200522246040721</t>
  </si>
  <si>
    <t>I 094283</t>
  </si>
  <si>
    <t>6200522246MC6224</t>
  </si>
  <si>
    <t>6200522246074620</t>
  </si>
  <si>
    <t>6200522246240215</t>
  </si>
  <si>
    <t>081319134259, 628121922391</t>
  </si>
  <si>
    <t>20040469</t>
  </si>
  <si>
    <t>PAULUS PASULU</t>
  </si>
  <si>
    <t>7 tahun 6 bulan 25 hari</t>
  </si>
  <si>
    <t>49 tahun 4 bulan 9 hari</t>
  </si>
  <si>
    <t>6200501056N10224</t>
  </si>
  <si>
    <t>6200501056061122</t>
  </si>
  <si>
    <t>6200501056010421</t>
  </si>
  <si>
    <t>6200501056040421</t>
  </si>
  <si>
    <t>G 000466</t>
  </si>
  <si>
    <t>6200501056MC6224</t>
  </si>
  <si>
    <t>6200501056071122</t>
  </si>
  <si>
    <t>6200501056241122</t>
  </si>
  <si>
    <t>6200501056230223</t>
  </si>
  <si>
    <t>AMNI MAKASAR</t>
  </si>
  <si>
    <t>0411589945, 0313286669, 085232262449</t>
  </si>
  <si>
    <t>20111101</t>
  </si>
  <si>
    <t>JANY SUITELA</t>
  </si>
  <si>
    <t>7 tahun 1 bulan 1 hari</t>
  </si>
  <si>
    <t>45 tahun 6 bulan 0 hari</t>
  </si>
  <si>
    <t>6200148239M30317</t>
  </si>
  <si>
    <t>6200148239060322</t>
  </si>
  <si>
    <t>6200148239010322</t>
  </si>
  <si>
    <t>6200148239040322</t>
  </si>
  <si>
    <t>J 109779</t>
  </si>
  <si>
    <t>6200148239MC6224</t>
  </si>
  <si>
    <t>6200148239070317</t>
  </si>
  <si>
    <t>6200148239310317</t>
  </si>
  <si>
    <t>6200148239240317</t>
  </si>
  <si>
    <t>6200148239230317</t>
  </si>
  <si>
    <t>081232589463</t>
  </si>
  <si>
    <t>20200222</t>
  </si>
  <si>
    <t>YOSUA HP MARBUN</t>
  </si>
  <si>
    <t>26 tahun 8 bulan 29 hari</t>
  </si>
  <si>
    <t>6211935677N20225</t>
  </si>
  <si>
    <t>6211935677060525</t>
  </si>
  <si>
    <t>6211935677010524</t>
  </si>
  <si>
    <t>6211935677040521</t>
  </si>
  <si>
    <t>J 090684</t>
  </si>
  <si>
    <t>6211935677MC6223</t>
  </si>
  <si>
    <t>6211935677070519</t>
  </si>
  <si>
    <t>6211935677240521</t>
  </si>
  <si>
    <t>6211935677130520</t>
  </si>
  <si>
    <t>082161322924, 08128830374</t>
  </si>
  <si>
    <t>20160688</t>
  </si>
  <si>
    <t>JUFRI</t>
  </si>
  <si>
    <t>8 tahun 6 bulan 26 hari</t>
  </si>
  <si>
    <t>55 tahun 1 bulan 28 hari</t>
  </si>
  <si>
    <t>6200060695T10216</t>
  </si>
  <si>
    <t>6200060695060121</t>
  </si>
  <si>
    <t>6200060695011120</t>
  </si>
  <si>
    <t>6200060695040121</t>
  </si>
  <si>
    <t>I 066277</t>
  </si>
  <si>
    <t>6200060695MC6224</t>
  </si>
  <si>
    <t>6200060695070216</t>
  </si>
  <si>
    <t>6200060695240115</t>
  </si>
  <si>
    <t>082114731263, 082233062841, 082282519011, 082282519011</t>
  </si>
  <si>
    <t>20080157</t>
  </si>
  <si>
    <t>ACHMAD SYARIF</t>
  </si>
  <si>
    <t>1 tahun 8 bulan 16 hari</t>
  </si>
  <si>
    <t>42 tahun 4 bulan 26 hari</t>
  </si>
  <si>
    <t>6200420133T20223</t>
  </si>
  <si>
    <t>6200420133060725</t>
  </si>
  <si>
    <t>6200420133010725</t>
  </si>
  <si>
    <t>6200420133040723</t>
  </si>
  <si>
    <t>L003164</t>
  </si>
  <si>
    <t>6200420133MC7223</t>
  </si>
  <si>
    <t>6200420133070207</t>
  </si>
  <si>
    <t>6200420133100714</t>
  </si>
  <si>
    <t>6200420133240214</t>
  </si>
  <si>
    <t>SMK P. Baruna</t>
  </si>
  <si>
    <t>081383266905, 081383266905</t>
  </si>
  <si>
    <t>20121175</t>
  </si>
  <si>
    <t>41 tahun 8 bulan 28 hari</t>
  </si>
  <si>
    <t>6201321885S30317</t>
  </si>
  <si>
    <t>6201321885060321</t>
  </si>
  <si>
    <t>6201321885010321</t>
  </si>
  <si>
    <t>6201321885040321</t>
  </si>
  <si>
    <t>F 179982</t>
  </si>
  <si>
    <t>6201321885MC6224</t>
  </si>
  <si>
    <t>6201321885070316</t>
  </si>
  <si>
    <t>6201321885310315</t>
  </si>
  <si>
    <t>6201321885240316</t>
  </si>
  <si>
    <t>081225312324, 081225312324</t>
  </si>
  <si>
    <t>20210055</t>
  </si>
  <si>
    <t>FARIZ FAUZIAN</t>
  </si>
  <si>
    <t>25 tahun 4 bulan 21 hari</t>
  </si>
  <si>
    <t>6211938259T30323</t>
  </si>
  <si>
    <t>6211938259060323</t>
  </si>
  <si>
    <t>6211938259010323</t>
  </si>
  <si>
    <t>6211938259040323</t>
  </si>
  <si>
    <t>G 012177</t>
  </si>
  <si>
    <t>6211938259MC6224</t>
  </si>
  <si>
    <t>6211938259070319</t>
  </si>
  <si>
    <t>6211938259320319</t>
  </si>
  <si>
    <t>6211938259310319</t>
  </si>
  <si>
    <t>6211938259240323</t>
  </si>
  <si>
    <t>082112997551, 081282734275</t>
  </si>
  <si>
    <t>20060325</t>
  </si>
  <si>
    <t>SUBAKIR</t>
  </si>
  <si>
    <t>4 tahun 9 bulan 2 hari</t>
  </si>
  <si>
    <t>51 tahun 6 bulan 8 hari</t>
  </si>
  <si>
    <t>6211760231345222</t>
  </si>
  <si>
    <t>6211760231062422</t>
  </si>
  <si>
    <t>6211760231015222</t>
  </si>
  <si>
    <t>6211760231040122</t>
  </si>
  <si>
    <t>F 180769</t>
  </si>
  <si>
    <t>6211760231MC4624</t>
  </si>
  <si>
    <t>6200149034070317</t>
  </si>
  <si>
    <t>6211760231320323</t>
  </si>
  <si>
    <t>6211760231310323</t>
  </si>
  <si>
    <t>08155068926</t>
  </si>
  <si>
    <t>20200023</t>
  </si>
  <si>
    <t>IFAN HANDIKA</t>
  </si>
  <si>
    <t>29 tahun 11 bulan 6 hari</t>
  </si>
  <si>
    <t>6211508849N45324</t>
  </si>
  <si>
    <t>6211508849065319</t>
  </si>
  <si>
    <t>6211508849010724</t>
  </si>
  <si>
    <t>6211508849040724</t>
  </si>
  <si>
    <t>G 139465</t>
  </si>
  <si>
    <t>6211508849MC6223</t>
  </si>
  <si>
    <t>6211508849075319</t>
  </si>
  <si>
    <t>6211508849320718</t>
  </si>
  <si>
    <t>6211508849315319</t>
  </si>
  <si>
    <t>smk cibubur</t>
  </si>
  <si>
    <t>081282116995</t>
  </si>
  <si>
    <t>20230376</t>
  </si>
  <si>
    <t>MAJIT USAMAH</t>
  </si>
  <si>
    <t>1 tahun 7 bulan 22 hari</t>
  </si>
  <si>
    <t>21 tahun 11 bulan 18 hari</t>
  </si>
  <si>
    <t>6212003092N42422</t>
  </si>
  <si>
    <t>6212003092062425</t>
  </si>
  <si>
    <t>6212003092012425</t>
  </si>
  <si>
    <t>6212003092042422</t>
  </si>
  <si>
    <t>G 016888</t>
  </si>
  <si>
    <t>6212003092MC6223</t>
  </si>
  <si>
    <t>6212003092072420</t>
  </si>
  <si>
    <t>6212003092312420</t>
  </si>
  <si>
    <t>6212003092232422</t>
  </si>
  <si>
    <t>082296334837, 08131641930, 082210508248</t>
  </si>
  <si>
    <t>20230345</t>
  </si>
  <si>
    <t>MURTALIS</t>
  </si>
  <si>
    <t>22 tahun 0 bulan 25 hari</t>
  </si>
  <si>
    <t>6212316061N33825</t>
  </si>
  <si>
    <t>6212316061063823</t>
  </si>
  <si>
    <t>6212316061013823</t>
  </si>
  <si>
    <t>6212316061043825</t>
  </si>
  <si>
    <t>H 045259</t>
  </si>
  <si>
    <t>6212316061MC7224</t>
  </si>
  <si>
    <t>6212316061073823</t>
  </si>
  <si>
    <t>6212316061323823</t>
  </si>
  <si>
    <t>6212316061313823</t>
  </si>
  <si>
    <t>6212316061243825</t>
  </si>
  <si>
    <t>6212316061233825</t>
  </si>
  <si>
    <t>poltekpel malahayati</t>
  </si>
  <si>
    <t>085314349227</t>
  </si>
  <si>
    <t>20140151</t>
  </si>
  <si>
    <t>SUNU TRI NUGROHO</t>
  </si>
  <si>
    <t>44 tahun 6 bulan 8 hari</t>
  </si>
  <si>
    <t>6201017885E10221</t>
  </si>
  <si>
    <t>6201017885060321</t>
  </si>
  <si>
    <t>6201017885010524</t>
  </si>
  <si>
    <t>6201017885040321</t>
  </si>
  <si>
    <t>F 307959</t>
  </si>
  <si>
    <t>6201017885MC7224</t>
  </si>
  <si>
    <t>6201017885070505</t>
  </si>
  <si>
    <t>6201017885320522</t>
  </si>
  <si>
    <t>6201017885310522</t>
  </si>
  <si>
    <t>REOR</t>
  </si>
  <si>
    <t>082330576334, 081913940151</t>
  </si>
  <si>
    <t>20180550</t>
  </si>
  <si>
    <t>EKO SETYONO</t>
  </si>
  <si>
    <t>6 tahun 6 bulan 7 hari</t>
  </si>
  <si>
    <t>49 tahun 0 bulan 6 hari</t>
  </si>
  <si>
    <t>6200084644S50517</t>
  </si>
  <si>
    <t>6200084644060522</t>
  </si>
  <si>
    <t>6200084644010522</t>
  </si>
  <si>
    <t>6200084644040522</t>
  </si>
  <si>
    <t>F 186089</t>
  </si>
  <si>
    <t>6200084644MC9624</t>
  </si>
  <si>
    <t>6200084644070516</t>
  </si>
  <si>
    <t>6200084644310516</t>
  </si>
  <si>
    <t>081233141476</t>
  </si>
  <si>
    <t>20220300</t>
  </si>
  <si>
    <t>AGUNG PRASETIO</t>
  </si>
  <si>
    <t>2 tahun 7 bulan 27 hari</t>
  </si>
  <si>
    <t>27 tahun 10 bulan 19 hari</t>
  </si>
  <si>
    <t>6211618628S40322</t>
  </si>
  <si>
    <t>6211618628060322</t>
  </si>
  <si>
    <t>6211618628010322</t>
  </si>
  <si>
    <t>6211618628040324</t>
  </si>
  <si>
    <t>J 068759</t>
  </si>
  <si>
    <t>6211618628MC6224</t>
  </si>
  <si>
    <t>6211618628070319</t>
  </si>
  <si>
    <t>6211618628310316</t>
  </si>
  <si>
    <t>6211618628240221</t>
  </si>
  <si>
    <t>SMK Tegal</t>
  </si>
  <si>
    <t>085225129022</t>
  </si>
  <si>
    <t>20180434</t>
  </si>
  <si>
    <t>ARIF WAHYUDI</t>
  </si>
  <si>
    <t>6211538529T50421</t>
  </si>
  <si>
    <t>6211538529063820</t>
  </si>
  <si>
    <t>6211538529013820</t>
  </si>
  <si>
    <t>6211538529043822</t>
  </si>
  <si>
    <t>H 063412</t>
  </si>
  <si>
    <t>6211538529MC6224</t>
  </si>
  <si>
    <t>6211538529073817</t>
  </si>
  <si>
    <t>6211538529323817</t>
  </si>
  <si>
    <t>6211538529313815</t>
  </si>
  <si>
    <t>bp2ip banda aceh</t>
  </si>
  <si>
    <t>081216242203, 081263260286</t>
  </si>
  <si>
    <t>20230199</t>
  </si>
  <si>
    <t>MASTURI</t>
  </si>
  <si>
    <t>2 tahun 0 bulan 2 hari</t>
  </si>
  <si>
    <t>23 tahun 9 bulan 22 hari</t>
  </si>
  <si>
    <t>6212203019T50224</t>
  </si>
  <si>
    <t>6212203019060122</t>
  </si>
  <si>
    <t>6212203019010122</t>
  </si>
  <si>
    <t>6212203019040123</t>
  </si>
  <si>
    <t>H 002395</t>
  </si>
  <si>
    <t>6212203019MC6225</t>
  </si>
  <si>
    <t>6212203019070122</t>
  </si>
  <si>
    <t>6212203019320122</t>
  </si>
  <si>
    <t>6212203019310122</t>
  </si>
  <si>
    <t>6212203019420223</t>
  </si>
  <si>
    <t>MAN SAPE</t>
  </si>
  <si>
    <t>085311632256, 085238939104</t>
  </si>
  <si>
    <t>20180290</t>
  </si>
  <si>
    <t>ERRIE WIMARTONO WIBOWO</t>
  </si>
  <si>
    <t>3 tahun 11 bulan 1 hari</t>
  </si>
  <si>
    <t>50 tahun 1 bulan 18 hari</t>
  </si>
  <si>
    <t>6200128557010523</t>
  </si>
  <si>
    <t>6200128557060523</t>
  </si>
  <si>
    <t>G 060874</t>
  </si>
  <si>
    <t>6200128557MC6224</t>
  </si>
  <si>
    <t>085232966664, 082302004774, 082244675357</t>
  </si>
  <si>
    <t>20250120</t>
  </si>
  <si>
    <t>ANNAS SAFI'I</t>
  </si>
  <si>
    <t>26 tahun 5 bulan 17 hari</t>
  </si>
  <si>
    <t>6212407550012424</t>
  </si>
  <si>
    <t>6212407550062424</t>
  </si>
  <si>
    <t>K 001217</t>
  </si>
  <si>
    <t>6212407550MC12125</t>
  </si>
  <si>
    <t>6212407550072424</t>
  </si>
  <si>
    <t>081252585634</t>
  </si>
  <si>
    <t>20250082</t>
  </si>
  <si>
    <t>DENNI ARDI PUTRA</t>
  </si>
  <si>
    <t>22 tahun 5 bulan 23 hari</t>
  </si>
  <si>
    <t>6212342514012423</t>
  </si>
  <si>
    <t>6212342514062423</t>
  </si>
  <si>
    <t>J 081756</t>
  </si>
  <si>
    <t>6212342514MC12124</t>
  </si>
  <si>
    <t>6212342514072423</t>
  </si>
  <si>
    <t>081312527764</t>
  </si>
  <si>
    <t>20210271</t>
  </si>
  <si>
    <t>MUHAMMAD RIZAL</t>
  </si>
  <si>
    <t>KM. SPIL RATNA</t>
  </si>
  <si>
    <t>1 tahun 4 bulan 20 hari</t>
  </si>
  <si>
    <t>54 tahun 0 bulan 23 hari</t>
  </si>
  <si>
    <t>6200026210N10215</t>
  </si>
  <si>
    <t>6200026210060421</t>
  </si>
  <si>
    <t>6200026210010425</t>
  </si>
  <si>
    <t>6200026210040421</t>
  </si>
  <si>
    <t>F 133137</t>
  </si>
  <si>
    <t>6200026210MC6225</t>
  </si>
  <si>
    <t>6200026210070214</t>
  </si>
  <si>
    <t>6200026210240214</t>
  </si>
  <si>
    <t>082190110747</t>
  </si>
  <si>
    <t>20050615</t>
  </si>
  <si>
    <t>HASRI</t>
  </si>
  <si>
    <t>52 tahun 6 bulan 1 hari</t>
  </si>
  <si>
    <t>6200015638N10425</t>
  </si>
  <si>
    <t>6200015638060424</t>
  </si>
  <si>
    <t>6200015638010424</t>
  </si>
  <si>
    <t>6200015638040424</t>
  </si>
  <si>
    <t>L 007681</t>
  </si>
  <si>
    <t>6200015638MC7225</t>
  </si>
  <si>
    <t>6200015638070419</t>
  </si>
  <si>
    <t>6200015638240419</t>
  </si>
  <si>
    <t>POLTEKPEL MAKASAR</t>
  </si>
  <si>
    <t>0411830479, 085299901400</t>
  </si>
  <si>
    <t>20160448</t>
  </si>
  <si>
    <t>WAWAN SETIYABUDI</t>
  </si>
  <si>
    <t>3 tahun 0 bulan 28 hari</t>
  </si>
  <si>
    <t>34 tahun 4 bulan 5 hari</t>
  </si>
  <si>
    <t>6211423949N20525</t>
  </si>
  <si>
    <t>6211423949060524</t>
  </si>
  <si>
    <t>6211423949010524</t>
  </si>
  <si>
    <t>6211423949040523</t>
  </si>
  <si>
    <t>G 124490</t>
  </si>
  <si>
    <t>6211423949MC7224</t>
  </si>
  <si>
    <t>6211423949070514</t>
  </si>
  <si>
    <t>6211423949310515</t>
  </si>
  <si>
    <t>6211423949240518</t>
  </si>
  <si>
    <t>085258755115</t>
  </si>
  <si>
    <t>20190286</t>
  </si>
  <si>
    <t>GUSTOM TRIARDHIAT</t>
  </si>
  <si>
    <t>26 tahun 10 bulan 24 hari</t>
  </si>
  <si>
    <t>6211842646N30321</t>
  </si>
  <si>
    <t>6211842646060324</t>
  </si>
  <si>
    <t>6211842646010323</t>
  </si>
  <si>
    <t>6211842646040320</t>
  </si>
  <si>
    <t>H 023295</t>
  </si>
  <si>
    <t>6211842646MC7224</t>
  </si>
  <si>
    <t>6211842646070318</t>
  </si>
  <si>
    <t>6211842646320318</t>
  </si>
  <si>
    <t>6211842646310318</t>
  </si>
  <si>
    <t>6211842646240320</t>
  </si>
  <si>
    <t>082111102110</t>
  </si>
  <si>
    <t>20200212</t>
  </si>
  <si>
    <t>IWAN ARIEFIANTO</t>
  </si>
  <si>
    <t>46 tahun 1 bulan 6 hari</t>
  </si>
  <si>
    <t>6200080485T10323</t>
  </si>
  <si>
    <t>6200080485061124</t>
  </si>
  <si>
    <t>6200080485011124</t>
  </si>
  <si>
    <t>6200080485041124</t>
  </si>
  <si>
    <t>G 011748</t>
  </si>
  <si>
    <t>6200080485MC6224</t>
  </si>
  <si>
    <t>6200080485071119</t>
  </si>
  <si>
    <t>6200080485320315</t>
  </si>
  <si>
    <t>6200080485310315</t>
  </si>
  <si>
    <t>6200080485241119</t>
  </si>
  <si>
    <t>082245717979</t>
  </si>
  <si>
    <t>20150299</t>
  </si>
  <si>
    <t>DWIYAN ARDIANSYAH</t>
  </si>
  <si>
    <t>31 tahun 6 bulan 15 hari</t>
  </si>
  <si>
    <t>6211409173T20525</t>
  </si>
  <si>
    <t>6211409173060525</t>
  </si>
  <si>
    <t>6211409173010524</t>
  </si>
  <si>
    <t>6211409173040521</t>
  </si>
  <si>
    <t>F 308176</t>
  </si>
  <si>
    <t>6211409173MC7225</t>
  </si>
  <si>
    <t>6211409173070525</t>
  </si>
  <si>
    <t>6211409173240525</t>
  </si>
  <si>
    <t>081249052254</t>
  </si>
  <si>
    <t>20160675</t>
  </si>
  <si>
    <t>REYNALDO YOSEF</t>
  </si>
  <si>
    <t>32 tahun 9 bulan 13 hari</t>
  </si>
  <si>
    <t>6202104622S30122</t>
  </si>
  <si>
    <t>6202104622060522</t>
  </si>
  <si>
    <t>6202104622010522</t>
  </si>
  <si>
    <t>6202104622040522</t>
  </si>
  <si>
    <t>G 107422</t>
  </si>
  <si>
    <t>6202104622MC7225</t>
  </si>
  <si>
    <t>6202104622070515</t>
  </si>
  <si>
    <t>6202104622310516</t>
  </si>
  <si>
    <t>6202104622240523</t>
  </si>
  <si>
    <t>081234511870, 081234511870</t>
  </si>
  <si>
    <t>20180525</t>
  </si>
  <si>
    <t>TEGAR TRI ATMOJO</t>
  </si>
  <si>
    <t>28 tahun 4 bulan 15 hari</t>
  </si>
  <si>
    <t>6211754578T30321</t>
  </si>
  <si>
    <t>6211754578060323</t>
  </si>
  <si>
    <t>6211754578010322</t>
  </si>
  <si>
    <t>6211754578040322</t>
  </si>
  <si>
    <t>L 002553</t>
  </si>
  <si>
    <t>6211754578MC9625</t>
  </si>
  <si>
    <t>6211754578070318</t>
  </si>
  <si>
    <t>6211754578320318</t>
  </si>
  <si>
    <t>6211754578310317</t>
  </si>
  <si>
    <t>6211754578240320</t>
  </si>
  <si>
    <t>081230269136, 08122606173</t>
  </si>
  <si>
    <t>20120879</t>
  </si>
  <si>
    <t>MEGSEN NICOLAAS</t>
  </si>
  <si>
    <t>5 tahun 11 bulan 0 hari</t>
  </si>
  <si>
    <t>41 tahun 0 bulan 14 hari</t>
  </si>
  <si>
    <t>6200257437340717</t>
  </si>
  <si>
    <t>6200257437060524</t>
  </si>
  <si>
    <t>6200257437010721</t>
  </si>
  <si>
    <t>6200257437040524</t>
  </si>
  <si>
    <t>F 238773</t>
  </si>
  <si>
    <t>6200257437MC7225</t>
  </si>
  <si>
    <t>6200257437070523</t>
  </si>
  <si>
    <t>6200257437320523</t>
  </si>
  <si>
    <t>6200257437310717</t>
  </si>
  <si>
    <t>081356044826, 085366114413</t>
  </si>
  <si>
    <t>20230391</t>
  </si>
  <si>
    <t>MUHAMMAD VILDAN  SAPUTRO</t>
  </si>
  <si>
    <t>24 tahun 7 bulan 26 hari</t>
  </si>
  <si>
    <t>6211860189N40322</t>
  </si>
  <si>
    <t>6211860189060323</t>
  </si>
  <si>
    <t>6211860189010323</t>
  </si>
  <si>
    <t>6211860189040321</t>
  </si>
  <si>
    <t>G 011509</t>
  </si>
  <si>
    <t>6211860189MC7224</t>
  </si>
  <si>
    <t>6211860189070319</t>
  </si>
  <si>
    <t>6211860189310318</t>
  </si>
  <si>
    <t>6211860189240323</t>
  </si>
  <si>
    <t>6211860189234022</t>
  </si>
  <si>
    <t>SMK AKPELNI SMRG</t>
  </si>
  <si>
    <t>081393309907, 081227955608, 082134107896, 081393308907</t>
  </si>
  <si>
    <t>20250077</t>
  </si>
  <si>
    <t>NAUVAL HELMI HASAN (WK)</t>
  </si>
  <si>
    <t>21 tahun 7 bulan 12 hari</t>
  </si>
  <si>
    <t>6212231368N40324</t>
  </si>
  <si>
    <t>6212231368060323</t>
  </si>
  <si>
    <t>6212231368010322</t>
  </si>
  <si>
    <t>6212231368040324</t>
  </si>
  <si>
    <t>I 007924</t>
  </si>
  <si>
    <t>6212231368MC3125</t>
  </si>
  <si>
    <t>6212231368070322</t>
  </si>
  <si>
    <t>6212231368240324</t>
  </si>
  <si>
    <t>085799259063, 08998338666, 085786014138</t>
  </si>
  <si>
    <t>20220370</t>
  </si>
  <si>
    <t>SENO AGUNG PUTRA</t>
  </si>
  <si>
    <t>2 tahun 6 bulan 7 hari</t>
  </si>
  <si>
    <t>6211813220N40221</t>
  </si>
  <si>
    <t>6211813220060323</t>
  </si>
  <si>
    <t>6211813220010323</t>
  </si>
  <si>
    <t>6211813220040120</t>
  </si>
  <si>
    <t>F 283245</t>
  </si>
  <si>
    <t>6211813220MC6223</t>
  </si>
  <si>
    <t>6211813220070318</t>
  </si>
  <si>
    <t>6211813220320120</t>
  </si>
  <si>
    <t>6211813220310318</t>
  </si>
  <si>
    <t>6211813220240221</t>
  </si>
  <si>
    <t>6211813220230321</t>
  </si>
  <si>
    <t>082123666639</t>
  </si>
  <si>
    <t>20121054</t>
  </si>
  <si>
    <t>HENDRO WANTO</t>
  </si>
  <si>
    <t>8 tahun 7 bulan 8 hari</t>
  </si>
  <si>
    <t>59 tahun 4 bulan 4 hari</t>
  </si>
  <si>
    <t>6201110014010720</t>
  </si>
  <si>
    <t>6201110014060120</t>
  </si>
  <si>
    <t>6201110014040120</t>
  </si>
  <si>
    <t>F 167888</t>
  </si>
  <si>
    <t>6201110014MC6224</t>
  </si>
  <si>
    <t>6201110014070223</t>
  </si>
  <si>
    <t>6201110014320223</t>
  </si>
  <si>
    <t>6201110014310715</t>
  </si>
  <si>
    <t>081288780839, 081288780839</t>
  </si>
  <si>
    <t>20140540</t>
  </si>
  <si>
    <t>MARHAEN ROSSY KAERAH</t>
  </si>
  <si>
    <t>6 tahun 7 bulan 7 hari</t>
  </si>
  <si>
    <t>40 tahun 3 bulan 20 hari</t>
  </si>
  <si>
    <t>6201115605420716</t>
  </si>
  <si>
    <t>6201115605060720</t>
  </si>
  <si>
    <t>6201115605010720</t>
  </si>
  <si>
    <t>6201115605040720</t>
  </si>
  <si>
    <t>J 022360</t>
  </si>
  <si>
    <t>6201115605MC9625</t>
  </si>
  <si>
    <t>6201115605310714</t>
  </si>
  <si>
    <t>DIKLAT PMTC</t>
  </si>
  <si>
    <t>0214358878, 081251015604, 081251015604</t>
  </si>
  <si>
    <t>20190127</t>
  </si>
  <si>
    <t>39 tahun 5 bulan 6 hari</t>
  </si>
  <si>
    <t>6201096783420717</t>
  </si>
  <si>
    <t>6201096783060121</t>
  </si>
  <si>
    <t>6201096783011122</t>
  </si>
  <si>
    <t>6201096783041122</t>
  </si>
  <si>
    <t>F 163396</t>
  </si>
  <si>
    <t>6201096783MC12324</t>
  </si>
  <si>
    <t>6201096783070318</t>
  </si>
  <si>
    <t>6201096783320316</t>
  </si>
  <si>
    <t>6201096783310316</t>
  </si>
  <si>
    <t>085345328535, 081371106177, 081929438139</t>
  </si>
  <si>
    <t>20200410</t>
  </si>
  <si>
    <t>ABDURRAHMANSYAH</t>
  </si>
  <si>
    <t>4 tahun 8 bulan 15 hari</t>
  </si>
  <si>
    <t>28 tahun 6 bulan 27 hari</t>
  </si>
  <si>
    <t>6211508664T50219</t>
  </si>
  <si>
    <t>6211508664060124</t>
  </si>
  <si>
    <t>6211508664010124</t>
  </si>
  <si>
    <t>6211508664040724</t>
  </si>
  <si>
    <t>H 002350</t>
  </si>
  <si>
    <t>6211508664MC9624</t>
  </si>
  <si>
    <t>6211508664070115</t>
  </si>
  <si>
    <t>6211508664320218</t>
  </si>
  <si>
    <t>6211508664310120</t>
  </si>
  <si>
    <t>SMKN 1 BIMA</t>
  </si>
  <si>
    <t>081295587881</t>
  </si>
  <si>
    <t>20210081</t>
  </si>
  <si>
    <t>RIZZAL DWI ARTO</t>
  </si>
  <si>
    <t>1 tahun 0 bulan 20 hari</t>
  </si>
  <si>
    <t>6211438083T40320</t>
  </si>
  <si>
    <t>6211438083060325</t>
  </si>
  <si>
    <t>6211438083010320</t>
  </si>
  <si>
    <t>6211438083040325</t>
  </si>
  <si>
    <t>I 088159</t>
  </si>
  <si>
    <t>6211438083MC6224</t>
  </si>
  <si>
    <t>6211438083070320</t>
  </si>
  <si>
    <t>6211438083310320</t>
  </si>
  <si>
    <t>085803244177</t>
  </si>
  <si>
    <t>20230214</t>
  </si>
  <si>
    <t>PATRIO DWI ATMA P. P</t>
  </si>
  <si>
    <t>30 tahun 9 bulan 6 hari</t>
  </si>
  <si>
    <t>6211741369010122</t>
  </si>
  <si>
    <t>6211741369060125</t>
  </si>
  <si>
    <t>J 088275</t>
  </si>
  <si>
    <t>6211741369MC7225</t>
  </si>
  <si>
    <t>6211741369070117</t>
  </si>
  <si>
    <t>6211741369320117</t>
  </si>
  <si>
    <t>6211741369310123</t>
  </si>
  <si>
    <t>SMKP DJADAYAT</t>
  </si>
  <si>
    <t>081236822540</t>
  </si>
  <si>
    <t>20250101</t>
  </si>
  <si>
    <t>MISAEL PUTRA SUMIGAR</t>
  </si>
  <si>
    <t>21 tahun 1 bulan 18 hari</t>
  </si>
  <si>
    <t>6212319458015223</t>
  </si>
  <si>
    <t>6212319458065223</t>
  </si>
  <si>
    <t>J 042914</t>
  </si>
  <si>
    <t>6212319458MC7225</t>
  </si>
  <si>
    <t>6212319458075223</t>
  </si>
  <si>
    <t>6212319458325223</t>
  </si>
  <si>
    <t>6212319458315223</t>
  </si>
  <si>
    <t>08978591774</t>
  </si>
  <si>
    <t>20240219</t>
  </si>
  <si>
    <t>MUHAMMAD HARZYANSYAH</t>
  </si>
  <si>
    <t>22 tahun 3 bulan 16 hari</t>
  </si>
  <si>
    <t>6212341220013823</t>
  </si>
  <si>
    <t>6212341220063823</t>
  </si>
  <si>
    <t>I 083719</t>
  </si>
  <si>
    <t>6212341220MC11024</t>
  </si>
  <si>
    <t>6212341220073824</t>
  </si>
  <si>
    <t>6212341220323824</t>
  </si>
  <si>
    <t>6212341220313824</t>
  </si>
  <si>
    <t>08126841720</t>
  </si>
  <si>
    <t>20170339</t>
  </si>
  <si>
    <t>CHRISTOFORUS FILIPUS SALINDEHO</t>
  </si>
  <si>
    <t>7 tahun 11 bulan 20 hari</t>
  </si>
  <si>
    <t>59 tahun 4 bulan 20 hari</t>
  </si>
  <si>
    <t>6200068764N20217</t>
  </si>
  <si>
    <t>6200068764060122</t>
  </si>
  <si>
    <t>6200068764010121</t>
  </si>
  <si>
    <t>6200068764040122</t>
  </si>
  <si>
    <t>J 069412</t>
  </si>
  <si>
    <t>6200068764MC6224</t>
  </si>
  <si>
    <t>6200068764080117</t>
  </si>
  <si>
    <t>6200068764240217</t>
  </si>
  <si>
    <t>6200068764230217</t>
  </si>
  <si>
    <t>628523194697, 081381849195, 082112282841</t>
  </si>
  <si>
    <t>20100252</t>
  </si>
  <si>
    <t>TOAR SANTOSO</t>
  </si>
  <si>
    <t>5 tahun 3 bulan 12 hari</t>
  </si>
  <si>
    <t>43 tahun 3 bulan 10 hari</t>
  </si>
  <si>
    <t>6200267615N10123</t>
  </si>
  <si>
    <t>6200267615060121</t>
  </si>
  <si>
    <t>6200267615010123</t>
  </si>
  <si>
    <t>6200267615040121</t>
  </si>
  <si>
    <t>F 328699</t>
  </si>
  <si>
    <t>6200267615MC6224</t>
  </si>
  <si>
    <t>6200267615070116</t>
  </si>
  <si>
    <t>6200267615240116</t>
  </si>
  <si>
    <t>6200267615231116</t>
  </si>
  <si>
    <t>AKADEMI MARITIM JKT</t>
  </si>
  <si>
    <t>082113174148, 082113174148, 082113174148, 081231315956</t>
  </si>
  <si>
    <t>20121133</t>
  </si>
  <si>
    <t>ASIDARTHA BAAN</t>
  </si>
  <si>
    <t>47 tahun 10 bulan 1 hari</t>
  </si>
  <si>
    <t>6200402503N22425</t>
  </si>
  <si>
    <t>6200402503061121</t>
  </si>
  <si>
    <t>6200402503010321</t>
  </si>
  <si>
    <t>6200402503041121</t>
  </si>
  <si>
    <t>F 163817</t>
  </si>
  <si>
    <t>6200402503MC6224</t>
  </si>
  <si>
    <t>6200402503071116</t>
  </si>
  <si>
    <t>6200402503240316</t>
  </si>
  <si>
    <t>081226432238, 081226432238</t>
  </si>
  <si>
    <t>20190091</t>
  </si>
  <si>
    <t>JENSON TULAK</t>
  </si>
  <si>
    <t>2 tahun 5 bulan 6 hari</t>
  </si>
  <si>
    <t>26 tahun 10 bulan 13 hari</t>
  </si>
  <si>
    <t>6211841775N30520</t>
  </si>
  <si>
    <t>6211841775060523</t>
  </si>
  <si>
    <t>6211841775010523</t>
  </si>
  <si>
    <t>6211841775040520</t>
  </si>
  <si>
    <t>F 200592</t>
  </si>
  <si>
    <t>6211841775MC7225</t>
  </si>
  <si>
    <t>6211841775070518</t>
  </si>
  <si>
    <t>6211841775240520</t>
  </si>
  <si>
    <t>081261878681, 085298090370</t>
  </si>
  <si>
    <t>20210123</t>
  </si>
  <si>
    <t>WOLPRAM SITUNGKIR</t>
  </si>
  <si>
    <t>4 tahun 2 bulan 18 hari</t>
  </si>
  <si>
    <t>6200068499T10218</t>
  </si>
  <si>
    <t>6200068499060123</t>
  </si>
  <si>
    <t>6200068499010123</t>
  </si>
  <si>
    <t>6200068499040123</t>
  </si>
  <si>
    <t>F 291228</t>
  </si>
  <si>
    <t>6200068499MC6225</t>
  </si>
  <si>
    <t>6200068499070218</t>
  </si>
  <si>
    <t>6200068499240118</t>
  </si>
  <si>
    <t>0541290584, 082251539584</t>
  </si>
  <si>
    <t>20120090</t>
  </si>
  <si>
    <t>BANDUNG JOKO PURNOMO</t>
  </si>
  <si>
    <t>41 tahun 11 bulan 1 hari</t>
  </si>
  <si>
    <t>6200427654S30315</t>
  </si>
  <si>
    <t>6200427654060324</t>
  </si>
  <si>
    <t>6200427654010324</t>
  </si>
  <si>
    <t>6200427654040324</t>
  </si>
  <si>
    <t>F 269400</t>
  </si>
  <si>
    <t>6200427654MC7224</t>
  </si>
  <si>
    <t>6200427654070309</t>
  </si>
  <si>
    <t>6200427654320315</t>
  </si>
  <si>
    <t>6200427654310315</t>
  </si>
  <si>
    <t>6200427654240314</t>
  </si>
  <si>
    <t>081345104891</t>
  </si>
  <si>
    <t>20170072</t>
  </si>
  <si>
    <t>SUBKHAN PAWAHID</t>
  </si>
  <si>
    <t>5 tahun 9 bulan 11 hari</t>
  </si>
  <si>
    <t>33 tahun 3 bulan 19 hari</t>
  </si>
  <si>
    <t>6201695747T30318</t>
  </si>
  <si>
    <t>6201695747060320</t>
  </si>
  <si>
    <t>6201695747010320</t>
  </si>
  <si>
    <t>6201695747040320</t>
  </si>
  <si>
    <t>F 245980</t>
  </si>
  <si>
    <t>6201695747MC6224</t>
  </si>
  <si>
    <t>6201695747070316</t>
  </si>
  <si>
    <t>6201695747310315</t>
  </si>
  <si>
    <t>6201695747240315</t>
  </si>
  <si>
    <t>081227107495</t>
  </si>
  <si>
    <t>20210068</t>
  </si>
  <si>
    <t>RIFALDY</t>
  </si>
  <si>
    <t>30 tahun 1 bulan 1 hari</t>
  </si>
  <si>
    <t>6211804906T30120</t>
  </si>
  <si>
    <t>6211804906060123</t>
  </si>
  <si>
    <t>6211804906010123</t>
  </si>
  <si>
    <t>6211804906040120</t>
  </si>
  <si>
    <t>F 171060</t>
  </si>
  <si>
    <t>6211804906MC6221</t>
  </si>
  <si>
    <t>6211804906070118</t>
  </si>
  <si>
    <t>6211804906320121</t>
  </si>
  <si>
    <t>6211804906310118</t>
  </si>
  <si>
    <t>6211804906240120</t>
  </si>
  <si>
    <t>08987502679</t>
  </si>
  <si>
    <t>20210323</t>
  </si>
  <si>
    <t>ARFAN ABDUL JALIL</t>
  </si>
  <si>
    <t>0 tahun 11 bulan 28 hari</t>
  </si>
  <si>
    <t>47 tahun 11 bulan 16 hari</t>
  </si>
  <si>
    <t>6201041387340421</t>
  </si>
  <si>
    <t>6201041387060520</t>
  </si>
  <si>
    <t>6201041387010520</t>
  </si>
  <si>
    <t>6201041387040520</t>
  </si>
  <si>
    <t>F 243202</t>
  </si>
  <si>
    <t>6201041387MC7224</t>
  </si>
  <si>
    <t>6201041387070515</t>
  </si>
  <si>
    <t>6201041387320515</t>
  </si>
  <si>
    <t>6201041387310515</t>
  </si>
  <si>
    <t>SLTA  TRI GUNA BAKTI</t>
  </si>
  <si>
    <t>082187995744</t>
  </si>
  <si>
    <t>20230230</t>
  </si>
  <si>
    <t>JATU YODA ATMOKO</t>
  </si>
  <si>
    <t>32 tahun 2 bulan 23 hari</t>
  </si>
  <si>
    <t>6202012296N40321</t>
  </si>
  <si>
    <t>6202012296060324</t>
  </si>
  <si>
    <t>6202012296010322</t>
  </si>
  <si>
    <t>6202012296040324</t>
  </si>
  <si>
    <t>I 005082</t>
  </si>
  <si>
    <t>6202012296MC6223</t>
  </si>
  <si>
    <t>6202012298070315</t>
  </si>
  <si>
    <t>6202012296310316</t>
  </si>
  <si>
    <t>6202012296240523</t>
  </si>
  <si>
    <t>6202012296234019</t>
  </si>
  <si>
    <t>085290283562, 082333083330, 082323895457</t>
  </si>
  <si>
    <t>20210301</t>
  </si>
  <si>
    <t>NANDA IDHAM CHALIK</t>
  </si>
  <si>
    <t>24 tahun 4 bulan 18 hari</t>
  </si>
  <si>
    <t>6212017413N30324</t>
  </si>
  <si>
    <t>6212017413060320</t>
  </si>
  <si>
    <t>6212017413010320</t>
  </si>
  <si>
    <t>6212017413040324</t>
  </si>
  <si>
    <t>G 059385</t>
  </si>
  <si>
    <t>6212017413MC3123</t>
  </si>
  <si>
    <t>6212017413070320</t>
  </si>
  <si>
    <t>6212017413240323</t>
  </si>
  <si>
    <t>6212017413230323</t>
  </si>
  <si>
    <t>081335365816</t>
  </si>
  <si>
    <t>20230389</t>
  </si>
  <si>
    <t>ZULIUS SUGIHARTO</t>
  </si>
  <si>
    <t>1 tahun 7 bulan 13 hari</t>
  </si>
  <si>
    <t>34 tahun 11 bulan 18 hari</t>
  </si>
  <si>
    <t>6200268474N50217</t>
  </si>
  <si>
    <t>6200268474060723</t>
  </si>
  <si>
    <t>6200268474010122</t>
  </si>
  <si>
    <t>6200268474040123</t>
  </si>
  <si>
    <t>I 057627</t>
  </si>
  <si>
    <t>6200268474MC9623</t>
  </si>
  <si>
    <t>6200268474070116</t>
  </si>
  <si>
    <t>6200268474320716</t>
  </si>
  <si>
    <t>6200268474310716</t>
  </si>
  <si>
    <t>6200268474240124</t>
  </si>
  <si>
    <t>SMA N PATI</t>
  </si>
  <si>
    <t>085332381187</t>
  </si>
  <si>
    <t>20250024</t>
  </si>
  <si>
    <t>ANDIKA SYAHRUL ROMADHON (EDP)</t>
  </si>
  <si>
    <t>25 tahun 6 bulan 5 hari</t>
  </si>
  <si>
    <t>6212261299</t>
  </si>
  <si>
    <t>E 261 299</t>
  </si>
  <si>
    <t>0895340212148</t>
  </si>
  <si>
    <t>20220261</t>
  </si>
  <si>
    <t>FAWZY TIO PRASETYO</t>
  </si>
  <si>
    <t>6212246632E10525</t>
  </si>
  <si>
    <t>6212246632060524</t>
  </si>
  <si>
    <t>6212246632010522</t>
  </si>
  <si>
    <t>H 071829</t>
  </si>
  <si>
    <t>6212246632MC6223</t>
  </si>
  <si>
    <t>6212246632070525</t>
  </si>
  <si>
    <t>6212246632310524</t>
  </si>
  <si>
    <t>S-1 ITAST ELECTRO</t>
  </si>
  <si>
    <t>082240518333</t>
  </si>
  <si>
    <t>20120197</t>
  </si>
  <si>
    <t>YOSEP PARATAN</t>
  </si>
  <si>
    <t>13 tahun 4 bulan 15 hari</t>
  </si>
  <si>
    <t>41 tahun 11 bulan 19 hari</t>
  </si>
  <si>
    <t>6201026683420517</t>
  </si>
  <si>
    <t>6201026683062422</t>
  </si>
  <si>
    <t>6201026683012422</t>
  </si>
  <si>
    <t>6201026683042422</t>
  </si>
  <si>
    <t>I 106828</t>
  </si>
  <si>
    <t>6201026683MC6224</t>
  </si>
  <si>
    <t>6201026683070517</t>
  </si>
  <si>
    <t>6201026683320517</t>
  </si>
  <si>
    <t>6201026683310517</t>
  </si>
  <si>
    <t>082250552112, 082250552112</t>
  </si>
  <si>
    <t>20210288</t>
  </si>
  <si>
    <t>FEBRI SUPYAN SAPUTRO</t>
  </si>
  <si>
    <t>0 tahun 5 bulan 24 hari</t>
  </si>
  <si>
    <t>23 tahun 4 bulan 9 hari</t>
  </si>
  <si>
    <t>6212014131T30324</t>
  </si>
  <si>
    <t>6212014131060320</t>
  </si>
  <si>
    <t>6212014131040324</t>
  </si>
  <si>
    <t>G 059915</t>
  </si>
  <si>
    <t>6212014131MC3123</t>
  </si>
  <si>
    <t>6212014131070320</t>
  </si>
  <si>
    <t>6212014131240323</t>
  </si>
  <si>
    <t>081802193950</t>
  </si>
  <si>
    <t>20240046</t>
  </si>
  <si>
    <t>MUNADI</t>
  </si>
  <si>
    <t>1 tahun 4 bulan 10 hari</t>
  </si>
  <si>
    <t>24 tahun 5 bulan 6 hari</t>
  </si>
  <si>
    <t>6212350929350525</t>
  </si>
  <si>
    <t>6212350929060523</t>
  </si>
  <si>
    <t>6212350929010523</t>
  </si>
  <si>
    <t>I 093102</t>
  </si>
  <si>
    <t>6212350929MC7223</t>
  </si>
  <si>
    <t>6212350929070523</t>
  </si>
  <si>
    <t>6212350929320523</t>
  </si>
  <si>
    <t>6212350929310523</t>
  </si>
  <si>
    <t>SMK PGRI I BOJONEGOR</t>
  </si>
  <si>
    <t>081252409630</t>
  </si>
  <si>
    <t>20240335</t>
  </si>
  <si>
    <t>RUDI DIRGAHAYU</t>
  </si>
  <si>
    <t>34 tahun 5 bulan 10 hari</t>
  </si>
  <si>
    <t>6211831118420124</t>
  </si>
  <si>
    <t>6211831118062423</t>
  </si>
  <si>
    <t>6211831118012423</t>
  </si>
  <si>
    <t>6211831118040124</t>
  </si>
  <si>
    <t>F 161822</t>
  </si>
  <si>
    <t>6211831118MC6224</t>
  </si>
  <si>
    <t>6211831118070124</t>
  </si>
  <si>
    <t>6211831118320221</t>
  </si>
  <si>
    <t>6211831118312423</t>
  </si>
  <si>
    <t>SMA N 13 GARUT</t>
  </si>
  <si>
    <t>082115375500, 081511796175, 082136619985</t>
  </si>
  <si>
    <t>20230408</t>
  </si>
  <si>
    <t>YUDIN ARDIANTO</t>
  </si>
  <si>
    <t>27 tahun 4 bulan 18 hari</t>
  </si>
  <si>
    <t>6211917096420223</t>
  </si>
  <si>
    <t>6211917096060121</t>
  </si>
  <si>
    <t>6211917096010124</t>
  </si>
  <si>
    <t>6211917096040121</t>
  </si>
  <si>
    <t>G 108320</t>
  </si>
  <si>
    <t>6211917096MC6224</t>
  </si>
  <si>
    <t>6211917096070221</t>
  </si>
  <si>
    <t>6211917096320221</t>
  </si>
  <si>
    <t>6211917096310221</t>
  </si>
  <si>
    <t>SMK maluku</t>
  </si>
  <si>
    <t>081286222509</t>
  </si>
  <si>
    <t>20230126</t>
  </si>
  <si>
    <t>JENAL SUDIAT</t>
  </si>
  <si>
    <t>2 tahun 2 bulan 12 hari</t>
  </si>
  <si>
    <t>42 tahun 8 bulan 29 hari</t>
  </si>
  <si>
    <t>6202104967015420</t>
  </si>
  <si>
    <t>G 057024</t>
  </si>
  <si>
    <t>6202104967MC6225</t>
  </si>
  <si>
    <t>SLTA NEGRI I  BREBES</t>
  </si>
  <si>
    <t>083107763671, 085201478687</t>
  </si>
  <si>
    <t>20240274</t>
  </si>
  <si>
    <t>MUHAMMAD RIDHATULLAH AL HAFIZH</t>
  </si>
  <si>
    <t>6212342440012423</t>
  </si>
  <si>
    <t>6212342440062424</t>
  </si>
  <si>
    <t>J 060966</t>
  </si>
  <si>
    <t>6212342440MC12124</t>
  </si>
  <si>
    <t>6212342440072423</t>
  </si>
  <si>
    <t>6212342440312423</t>
  </si>
  <si>
    <t>081378383795</t>
  </si>
  <si>
    <t>20240358</t>
  </si>
  <si>
    <t>BERNADUS JOHN WIKLP IWANGGIN</t>
  </si>
  <si>
    <t>23 tahun 0 bulan 1 hari</t>
  </si>
  <si>
    <t>6211854908012824</t>
  </si>
  <si>
    <t>6211854908062824</t>
  </si>
  <si>
    <t>E 070635</t>
  </si>
  <si>
    <t>6211854908MC0124</t>
  </si>
  <si>
    <t>6211854908072823</t>
  </si>
  <si>
    <t>6211854908312818</t>
  </si>
  <si>
    <t>081248382116</t>
  </si>
  <si>
    <t>20180321</t>
  </si>
  <si>
    <t>MARTEN RANTE</t>
  </si>
  <si>
    <t>KM. SPIL RETNO</t>
  </si>
  <si>
    <t>47 tahun 1 bulan 20 hari</t>
  </si>
  <si>
    <t>6200519909N20416</t>
  </si>
  <si>
    <t>6200519909060421</t>
  </si>
  <si>
    <t>6200519909010421</t>
  </si>
  <si>
    <t>6200519909040421</t>
  </si>
  <si>
    <t>F 290300</t>
  </si>
  <si>
    <t>6200519909MC6224</t>
  </si>
  <si>
    <t>6200519909070417</t>
  </si>
  <si>
    <t>6200519909310417</t>
  </si>
  <si>
    <t>6200519909240417</t>
  </si>
  <si>
    <t>6200519909230417</t>
  </si>
  <si>
    <t>A AIP MAKASAR</t>
  </si>
  <si>
    <t>085267237205</t>
  </si>
  <si>
    <t>20140521</t>
  </si>
  <si>
    <t>ASNUR</t>
  </si>
  <si>
    <t>32 tahun 11 bulan 29 hari</t>
  </si>
  <si>
    <t>620209999N20241</t>
  </si>
  <si>
    <t>6202099991060424</t>
  </si>
  <si>
    <t>6202099991010421</t>
  </si>
  <si>
    <t>6202099991040421</t>
  </si>
  <si>
    <t>F160356</t>
  </si>
  <si>
    <t>6202099991MC6224</t>
  </si>
  <si>
    <t>6202099991070421</t>
  </si>
  <si>
    <t>6202099991240421</t>
  </si>
  <si>
    <t>6202099991230421</t>
  </si>
  <si>
    <t>085330775156, 085330775156</t>
  </si>
  <si>
    <t>20180456</t>
  </si>
  <si>
    <t>NIKO BAGUS P</t>
  </si>
  <si>
    <t>2 tahun 11 bulan 10 hari</t>
  </si>
  <si>
    <t>29 tahun 9 bulan 23 hari</t>
  </si>
  <si>
    <t>6211553523N30518</t>
  </si>
  <si>
    <t>6211553523060521</t>
  </si>
  <si>
    <t>6211553523010420</t>
  </si>
  <si>
    <t>6211553523040522</t>
  </si>
  <si>
    <t>I 011688</t>
  </si>
  <si>
    <t>6211553523MC6224</t>
  </si>
  <si>
    <t>6211553523070516</t>
  </si>
  <si>
    <t>6211553523240518</t>
  </si>
  <si>
    <t>6211553523230518</t>
  </si>
  <si>
    <t>081289930324</t>
  </si>
  <si>
    <t>20160178</t>
  </si>
  <si>
    <t>ANJAR ADI UTOMO</t>
  </si>
  <si>
    <t>31 tahun 9 bulan 3 hari</t>
  </si>
  <si>
    <t>6211438564N30319</t>
  </si>
  <si>
    <t>6211438564060324</t>
  </si>
  <si>
    <t>6211438564010324</t>
  </si>
  <si>
    <t>6211438564040320</t>
  </si>
  <si>
    <t>H 056434</t>
  </si>
  <si>
    <t>6211438564MC3124</t>
  </si>
  <si>
    <t>6211438564070315</t>
  </si>
  <si>
    <t>6211438564320315</t>
  </si>
  <si>
    <t>6211438564310315</t>
  </si>
  <si>
    <t>6211438564240119</t>
  </si>
  <si>
    <t>082136013465</t>
  </si>
  <si>
    <t>20130330</t>
  </si>
  <si>
    <t>SONI SWANTIKA</t>
  </si>
  <si>
    <t>2 tahun 6 bulan 26 hari</t>
  </si>
  <si>
    <t>41 tahun 3 bulan 7 hari</t>
  </si>
  <si>
    <t>6200418771T10324</t>
  </si>
  <si>
    <t>6200418771060322</t>
  </si>
  <si>
    <t>6200418771010322</t>
  </si>
  <si>
    <t>6200418771040322</t>
  </si>
  <si>
    <t>F 198692</t>
  </si>
  <si>
    <t>6200418771MC4623</t>
  </si>
  <si>
    <t>6200418771072420</t>
  </si>
  <si>
    <t>6200418771242420</t>
  </si>
  <si>
    <t>082135801489, 085869967262</t>
  </si>
  <si>
    <t>20150542</t>
  </si>
  <si>
    <t>SURIAN ARISKO</t>
  </si>
  <si>
    <t>33 tahun 4 bulan 14 hari</t>
  </si>
  <si>
    <t>6202006906T20225</t>
  </si>
  <si>
    <t>6202006906060122</t>
  </si>
  <si>
    <t>6202006906010122</t>
  </si>
  <si>
    <t>6202006906040120</t>
  </si>
  <si>
    <t>I 089356</t>
  </si>
  <si>
    <t>6202006906MC6223</t>
  </si>
  <si>
    <t>6202006906070117</t>
  </si>
  <si>
    <t>6202006906240114</t>
  </si>
  <si>
    <t>085372772249, 082361262340</t>
  </si>
  <si>
    <t>20190346</t>
  </si>
  <si>
    <t>FATHUR ROHMAN</t>
  </si>
  <si>
    <t>29 tahun 6 bulan 15 hari</t>
  </si>
  <si>
    <t>6211839865T30520</t>
  </si>
  <si>
    <t>6211839865060523</t>
  </si>
  <si>
    <t>6211839865010523</t>
  </si>
  <si>
    <t>6211839865040520</t>
  </si>
  <si>
    <t>F 191232</t>
  </si>
  <si>
    <t>6211839865MC6225</t>
  </si>
  <si>
    <t>6211839865070518</t>
  </si>
  <si>
    <t>6211839865240520</t>
  </si>
  <si>
    <t>082199999297, 082199999297</t>
  </si>
  <si>
    <t>20170239</t>
  </si>
  <si>
    <t>BAYU RESTU AJI</t>
  </si>
  <si>
    <t>0 tahun 7 bulan 0 hari</t>
  </si>
  <si>
    <t>6211547515T30319</t>
  </si>
  <si>
    <t>6211547515060320</t>
  </si>
  <si>
    <t>6211547515010324</t>
  </si>
  <si>
    <t>6211547515040320</t>
  </si>
  <si>
    <t>E 156094</t>
  </si>
  <si>
    <t>6211547515MC6224</t>
  </si>
  <si>
    <t>6211547515070316</t>
  </si>
  <si>
    <t>6211547515240320</t>
  </si>
  <si>
    <t>085641392927, 081392366647</t>
  </si>
  <si>
    <t>20090690</t>
  </si>
  <si>
    <t>DANANG SAPUTRO</t>
  </si>
  <si>
    <t>3 tahun 4 bulan 8 hari</t>
  </si>
  <si>
    <t>38 tahun 11 bulan 9 hari</t>
  </si>
  <si>
    <t>6200299942N50214</t>
  </si>
  <si>
    <t>6200299942060125</t>
  </si>
  <si>
    <t>6200299942010125</t>
  </si>
  <si>
    <t>6200299942040125</t>
  </si>
  <si>
    <t>F 328086</t>
  </si>
  <si>
    <t>6200299942MC6224</t>
  </si>
  <si>
    <t>6200299942070115</t>
  </si>
  <si>
    <t>6200299942310215</t>
  </si>
  <si>
    <t>6200299942240323</t>
  </si>
  <si>
    <t>SMK NGANJUK</t>
  </si>
  <si>
    <t>081234450883, 081234450883</t>
  </si>
  <si>
    <t>20230145</t>
  </si>
  <si>
    <t>ALVIDLI FEBRIANSYAH</t>
  </si>
  <si>
    <t>22 tahun 5 bulan 0 hari</t>
  </si>
  <si>
    <t>6212143780N32424</t>
  </si>
  <si>
    <t>6212143780062422</t>
  </si>
  <si>
    <t>6212143780012421</t>
  </si>
  <si>
    <t>6212143780042424</t>
  </si>
  <si>
    <t>H 009731</t>
  </si>
  <si>
    <t>6212143780MC6225</t>
  </si>
  <si>
    <t>6212143780072422</t>
  </si>
  <si>
    <t>6212143780312424</t>
  </si>
  <si>
    <t>081902229459</t>
  </si>
  <si>
    <t>20190406</t>
  </si>
  <si>
    <t>MANSIR</t>
  </si>
  <si>
    <t>1 tahun 2 bulan 3 hari</t>
  </si>
  <si>
    <t>0 tahun 3 bulan 5 hari</t>
  </si>
  <si>
    <t>42 tahun 10 bulan 25 hari</t>
  </si>
  <si>
    <t>6201332306N50217</t>
  </si>
  <si>
    <t>6201332306060121</t>
  </si>
  <si>
    <t>6201332306010123</t>
  </si>
  <si>
    <t>6201332306040121</t>
  </si>
  <si>
    <t>F 229431</t>
  </si>
  <si>
    <t>6201332306MC6224</t>
  </si>
  <si>
    <t>6201332306070216</t>
  </si>
  <si>
    <t>6201332306320216</t>
  </si>
  <si>
    <t>6201332306310216</t>
  </si>
  <si>
    <t>diklat pel jakarta</t>
  </si>
  <si>
    <t>082150862007, 082255064124</t>
  </si>
  <si>
    <t>20190321</t>
  </si>
  <si>
    <t>MARCHO ALEXANDAR SIBARANI</t>
  </si>
  <si>
    <t>29 tahun 6 bulan 10 hari</t>
  </si>
  <si>
    <t>6211407008345323</t>
  </si>
  <si>
    <t>6211407008061125</t>
  </si>
  <si>
    <t>6211407008011125</t>
  </si>
  <si>
    <t>6211407008041121</t>
  </si>
  <si>
    <t>D 030930</t>
  </si>
  <si>
    <t>6211407008MC6222</t>
  </si>
  <si>
    <t>6211407008071114</t>
  </si>
  <si>
    <t>6211407008320715</t>
  </si>
  <si>
    <t>6211407008310215</t>
  </si>
  <si>
    <t>SMK HANGTUAH MEDAN</t>
  </si>
  <si>
    <t>087778424153, 087778424155</t>
  </si>
  <si>
    <t>20190325</t>
  </si>
  <si>
    <t>RATNO SUSILO</t>
  </si>
  <si>
    <t>0 tahun 4 bulan 13 hari</t>
  </si>
  <si>
    <t>26 tahun 11 bulan 28 hari</t>
  </si>
  <si>
    <t>6211840379010523</t>
  </si>
  <si>
    <t>6211840379060523</t>
  </si>
  <si>
    <t>6211840379040521</t>
  </si>
  <si>
    <t>F 191073</t>
  </si>
  <si>
    <t>6211840379MC6225</t>
  </si>
  <si>
    <t>6211840379070518</t>
  </si>
  <si>
    <t>6211840379240521</t>
  </si>
  <si>
    <t>SMKN 1</t>
  </si>
  <si>
    <t>085749689679</t>
  </si>
  <si>
    <t>20140128</t>
  </si>
  <si>
    <t>ABDUL KHAER</t>
  </si>
  <si>
    <t>36 tahun 1 bulan 0 hari</t>
  </si>
  <si>
    <t>6201595137T50216</t>
  </si>
  <si>
    <t>6201595137060320</t>
  </si>
  <si>
    <t>6201595137010325</t>
  </si>
  <si>
    <t>6201595137040320</t>
  </si>
  <si>
    <t>F 194948</t>
  </si>
  <si>
    <t>6201595137MC6225</t>
  </si>
  <si>
    <t>6201595137070315</t>
  </si>
  <si>
    <t>6201595137320135</t>
  </si>
  <si>
    <t>6201595137310315</t>
  </si>
  <si>
    <t>085215755600, 085215755600</t>
  </si>
  <si>
    <t>20210034</t>
  </si>
  <si>
    <t>SENDRA ARIANSYAH</t>
  </si>
  <si>
    <t>27 tahun 11 bulan 15 hari</t>
  </si>
  <si>
    <t>6211715904T42419</t>
  </si>
  <si>
    <t>6211715904062422</t>
  </si>
  <si>
    <t>6211715904012422</t>
  </si>
  <si>
    <t>6211715904042423</t>
  </si>
  <si>
    <t>K 013049</t>
  </si>
  <si>
    <t>6211715904MC9623</t>
  </si>
  <si>
    <t>6211715904072422</t>
  </si>
  <si>
    <t>6211715904312422</t>
  </si>
  <si>
    <t>6211715904242419</t>
  </si>
  <si>
    <t>082311397204, 082311397264</t>
  </si>
  <si>
    <t>20200219</t>
  </si>
  <si>
    <t>SUHENDRA</t>
  </si>
  <si>
    <t>4 tahun 10 bulan 24 hari</t>
  </si>
  <si>
    <t>44 tahun 11 bulan 15 hari</t>
  </si>
  <si>
    <t>6201021425S50216</t>
  </si>
  <si>
    <t>6201021425060720</t>
  </si>
  <si>
    <t>6201021425010120</t>
  </si>
  <si>
    <t>6201021425040724</t>
  </si>
  <si>
    <t>F 214707</t>
  </si>
  <si>
    <t>6201021425MC6223</t>
  </si>
  <si>
    <t>6201021425070219</t>
  </si>
  <si>
    <t>6201021425320115</t>
  </si>
  <si>
    <t>6201021425310215</t>
  </si>
  <si>
    <t>SMA BERDIKARI</t>
  </si>
  <si>
    <t>081280940330</t>
  </si>
  <si>
    <t>20240111</t>
  </si>
  <si>
    <t>TAUFIQURRAHMAN</t>
  </si>
  <si>
    <t>38 tahun 10 bulan 14 hari</t>
  </si>
  <si>
    <t>6200398417422416</t>
  </si>
  <si>
    <t>6200398417062422</t>
  </si>
  <si>
    <t>6200398417012422</t>
  </si>
  <si>
    <t>620039841042422</t>
  </si>
  <si>
    <t>H 034463</t>
  </si>
  <si>
    <t>6200398417MC6225</t>
  </si>
  <si>
    <t>6200398417070222</t>
  </si>
  <si>
    <t>6200398417320222</t>
  </si>
  <si>
    <t>6200398417310222</t>
  </si>
  <si>
    <t>SMK N 2 KOTA BIMA</t>
  </si>
  <si>
    <t>082143730767</t>
  </si>
  <si>
    <t>20250057</t>
  </si>
  <si>
    <t>ACHMAD QOMARUDIN LUBIS</t>
  </si>
  <si>
    <t>34 tahun 1 bulan 5 hari</t>
  </si>
  <si>
    <t>6212505516010725</t>
  </si>
  <si>
    <t>6212505516060725</t>
  </si>
  <si>
    <t>K 013090</t>
  </si>
  <si>
    <t>6212505516MC6225</t>
  </si>
  <si>
    <t>6212505516310725</t>
  </si>
  <si>
    <t>SMA DELI SRDANG</t>
  </si>
  <si>
    <t>085763209676</t>
  </si>
  <si>
    <t>20240373</t>
  </si>
  <si>
    <t>DICKY AVRIAN</t>
  </si>
  <si>
    <t>6212330107010523</t>
  </si>
  <si>
    <t>6212330107060523</t>
  </si>
  <si>
    <t>J 050152</t>
  </si>
  <si>
    <t>6212330107MC8924</t>
  </si>
  <si>
    <t>6212330107070524</t>
  </si>
  <si>
    <t>6212330107310523</t>
  </si>
  <si>
    <t>082162401608</t>
  </si>
  <si>
    <t>20250114</t>
  </si>
  <si>
    <t>FAQIH SETYO NUGROHO</t>
  </si>
  <si>
    <t>21 tahun 1 bulan 2 hari</t>
  </si>
  <si>
    <t>6212423391010524</t>
  </si>
  <si>
    <t>6212423391060524</t>
  </si>
  <si>
    <t>L 003121</t>
  </si>
  <si>
    <t>6212423391MC3125</t>
  </si>
  <si>
    <t>6212423391074025</t>
  </si>
  <si>
    <t>6212423391324025</t>
  </si>
  <si>
    <t>6212423391310524</t>
  </si>
  <si>
    <t>089501197755</t>
  </si>
  <si>
    <t>20160319</t>
  </si>
  <si>
    <t>NANANG ADY SAPUTRO</t>
  </si>
  <si>
    <t>1 tahun 1 bulan 18 hari</t>
  </si>
  <si>
    <t>31 tahun 3 bulan 20 hari</t>
  </si>
  <si>
    <t>6211448768N22424</t>
  </si>
  <si>
    <t>6211448768060315</t>
  </si>
  <si>
    <t>6211448768010323</t>
  </si>
  <si>
    <t>6211448768040315</t>
  </si>
  <si>
    <t>F 221770</t>
  </si>
  <si>
    <t>6211448768MC7224</t>
  </si>
  <si>
    <t>6211448768070315</t>
  </si>
  <si>
    <t>6211448768310315</t>
  </si>
  <si>
    <t>6211448768240318</t>
  </si>
  <si>
    <t>08213476659, 083836112640</t>
  </si>
  <si>
    <t>20180018</t>
  </si>
  <si>
    <t>MARIO JEVIN WAANG</t>
  </si>
  <si>
    <t>30 tahun 3 bulan 16 hari</t>
  </si>
  <si>
    <t>6211613524N30320</t>
  </si>
  <si>
    <t>6211613524060321</t>
  </si>
  <si>
    <t>6211613524010321</t>
  </si>
  <si>
    <t>6211613524040321</t>
  </si>
  <si>
    <t>J 010846</t>
  </si>
  <si>
    <t>6211613524MC9624</t>
  </si>
  <si>
    <t>6211613524070224</t>
  </si>
  <si>
    <t>6211613524310316</t>
  </si>
  <si>
    <t>6211613524240320</t>
  </si>
  <si>
    <t>6211613524230320</t>
  </si>
  <si>
    <t>akademi maritim</t>
  </si>
  <si>
    <t>081393565760, 082236491078</t>
  </si>
  <si>
    <t>20190292</t>
  </si>
  <si>
    <t>DEWANGGA RAGIL PUTRA</t>
  </si>
  <si>
    <t>1 tahun 6 bulan 8 hari</t>
  </si>
  <si>
    <t>26 tahun 2 bulan 11 hari</t>
  </si>
  <si>
    <t>6211842575N30323</t>
  </si>
  <si>
    <t>6211842575060323</t>
  </si>
  <si>
    <t>6211842575010323</t>
  </si>
  <si>
    <t>6211842575040322</t>
  </si>
  <si>
    <t>F158984</t>
  </si>
  <si>
    <t>6211842575MC7224</t>
  </si>
  <si>
    <t>6211842575070323</t>
  </si>
  <si>
    <t>6211842575320318</t>
  </si>
  <si>
    <t>6211842575310323</t>
  </si>
  <si>
    <t>6211842575240323</t>
  </si>
  <si>
    <t>6211842575230323</t>
  </si>
  <si>
    <t>poltekpel semarang</t>
  </si>
  <si>
    <t>085777221111, 085777221111</t>
  </si>
  <si>
    <t>20160386</t>
  </si>
  <si>
    <t>DERY NASRULLOH</t>
  </si>
  <si>
    <t>8 tahun 11 bulan 8 hari</t>
  </si>
  <si>
    <t>32 tahun 6 bulan 19 hari</t>
  </si>
  <si>
    <t>6202111604T10525</t>
  </si>
  <si>
    <t>6202111604060120</t>
  </si>
  <si>
    <t>6202111604010121</t>
  </si>
  <si>
    <t>6202111604040120</t>
  </si>
  <si>
    <t>G 065482</t>
  </si>
  <si>
    <t>6202111604MC6224</t>
  </si>
  <si>
    <t>6202111604070114</t>
  </si>
  <si>
    <t>6202111604310116</t>
  </si>
  <si>
    <t>6202111604240116</t>
  </si>
  <si>
    <t>081324600608, 081324600608</t>
  </si>
  <si>
    <t>20040186</t>
  </si>
  <si>
    <t>YATEMAN</t>
  </si>
  <si>
    <t>8 tahun 5 bulan 9 hari</t>
  </si>
  <si>
    <t>54 tahun 8 bulan 21 hari</t>
  </si>
  <si>
    <t>6201005826S30315</t>
  </si>
  <si>
    <t>6201005826060621</t>
  </si>
  <si>
    <t>6201005826010621</t>
  </si>
  <si>
    <t>6201005826040621</t>
  </si>
  <si>
    <t>F 245835</t>
  </si>
  <si>
    <t>6201005826MC9624</t>
  </si>
  <si>
    <t>6201005826070517</t>
  </si>
  <si>
    <t>6201005826310514</t>
  </si>
  <si>
    <t>6201005826240514</t>
  </si>
  <si>
    <t>081233058495</t>
  </si>
  <si>
    <t>20200053</t>
  </si>
  <si>
    <t>ALBERD SAMUEL MALLASAK SIMAMOR</t>
  </si>
  <si>
    <t>2 tahun 0 bulan 9 hari</t>
  </si>
  <si>
    <t>31 tahun 1 bulan 28 hari</t>
  </si>
  <si>
    <t>6211408246T20522</t>
  </si>
  <si>
    <t>6211408246060124</t>
  </si>
  <si>
    <t>6211408246010124</t>
  </si>
  <si>
    <t>6211408246040122</t>
  </si>
  <si>
    <t>G 099826</t>
  </si>
  <si>
    <t>6211408246MC6224</t>
  </si>
  <si>
    <t>6211408246070114</t>
  </si>
  <si>
    <t>6211408246240222</t>
  </si>
  <si>
    <t>STIP JAKARATA</t>
  </si>
  <si>
    <t>081296115601</t>
  </si>
  <si>
    <t>20210231</t>
  </si>
  <si>
    <t>MOCHAMAD TEGUH FACHRIAN</t>
  </si>
  <si>
    <t>6212015976T30523</t>
  </si>
  <si>
    <t>6212015976060520</t>
  </si>
  <si>
    <t>6212015976010520</t>
  </si>
  <si>
    <t>6212015976040523</t>
  </si>
  <si>
    <t>G 049389</t>
  </si>
  <si>
    <t>6212015976MC6223</t>
  </si>
  <si>
    <t>6212015976070520</t>
  </si>
  <si>
    <t>6212015976240523</t>
  </si>
  <si>
    <t>0895339862415</t>
  </si>
  <si>
    <t>20070321</t>
  </si>
  <si>
    <t>DIDIT SUJAYANTO</t>
  </si>
  <si>
    <t>18 tahun 2 bulan 18 hari</t>
  </si>
  <si>
    <t>41 tahun 10 bulan 15 hari</t>
  </si>
  <si>
    <t>6200251842340517</t>
  </si>
  <si>
    <t>6200251842060522</t>
  </si>
  <si>
    <t>6200251842010523</t>
  </si>
  <si>
    <t>6200251842040522</t>
  </si>
  <si>
    <t>F 245572</t>
  </si>
  <si>
    <t>6200251842MC7224</t>
  </si>
  <si>
    <t>6200251842070322</t>
  </si>
  <si>
    <t>6200251842320517</t>
  </si>
  <si>
    <t>6200251842310517</t>
  </si>
  <si>
    <t>081332493220, 085775107299</t>
  </si>
  <si>
    <t>20210385</t>
  </si>
  <si>
    <t>FIRZA ADITIA</t>
  </si>
  <si>
    <t>24 tahun 3 bulan 2 hari</t>
  </si>
  <si>
    <t>6212015018N30124</t>
  </si>
  <si>
    <t>6212015018060121</t>
  </si>
  <si>
    <t>6212015018040123</t>
  </si>
  <si>
    <t>G 041495</t>
  </si>
  <si>
    <t>6212015018MC7224</t>
  </si>
  <si>
    <t>6212015018070121</t>
  </si>
  <si>
    <t>6212015018240123</t>
  </si>
  <si>
    <t>6212015018230123</t>
  </si>
  <si>
    <t>089512693497</t>
  </si>
  <si>
    <t>20240024</t>
  </si>
  <si>
    <t>MUHAMMAD VITO SAFRIZAL ( T )</t>
  </si>
  <si>
    <t>1 tahun 5 bulan 3 hari</t>
  </si>
  <si>
    <t>22 tahun 1 bulan 10 hari</t>
  </si>
  <si>
    <t>6211930817N40323</t>
  </si>
  <si>
    <t>6211930817060324</t>
  </si>
  <si>
    <t>621193081701032</t>
  </si>
  <si>
    <t>6211930817040323</t>
  </si>
  <si>
    <t>G 126131</t>
  </si>
  <si>
    <t>6211930817MC7224</t>
  </si>
  <si>
    <t>6211930817070322</t>
  </si>
  <si>
    <t>6211930817310319</t>
  </si>
  <si>
    <t>6211930817240323</t>
  </si>
  <si>
    <t>6211930817237523</t>
  </si>
  <si>
    <t>0882006046001, 0882006046001, 08986144253</t>
  </si>
  <si>
    <t>20190007</t>
  </si>
  <si>
    <t>SATRIYO DIHARI MARDIKO</t>
  </si>
  <si>
    <t>6 tahun 5 bulan 19 hari</t>
  </si>
  <si>
    <t>39 tahun 10 bulan 17 hari</t>
  </si>
  <si>
    <t>6200251914340518</t>
  </si>
  <si>
    <t>6200251914060522</t>
  </si>
  <si>
    <t>6200251914010522</t>
  </si>
  <si>
    <t>6200251914040522</t>
  </si>
  <si>
    <t>G 006086</t>
  </si>
  <si>
    <t>6200251914MC9424</t>
  </si>
  <si>
    <t>6200251914070517</t>
  </si>
  <si>
    <t>6200251914320516</t>
  </si>
  <si>
    <t>6200251914310516</t>
  </si>
  <si>
    <t>SMU KARTIKA</t>
  </si>
  <si>
    <t>082264707090</t>
  </si>
  <si>
    <t>20180447</t>
  </si>
  <si>
    <t>RIZKY DINAR WIDYANTORO</t>
  </si>
  <si>
    <t>3 tahun 7 bulan 9 hari</t>
  </si>
  <si>
    <t>29 tahun 1 bulan 2 hari</t>
  </si>
  <si>
    <t>6211585238E1051</t>
  </si>
  <si>
    <t>6211585238060522</t>
  </si>
  <si>
    <t>6211585238010520</t>
  </si>
  <si>
    <t>6211585238040523</t>
  </si>
  <si>
    <t>J 029622</t>
  </si>
  <si>
    <t>6211585238MC6223</t>
  </si>
  <si>
    <t>6211585238070517</t>
  </si>
  <si>
    <t>6211585238310517</t>
  </si>
  <si>
    <t>6211585238240518</t>
  </si>
  <si>
    <t>082223892859</t>
  </si>
  <si>
    <t>20140270</t>
  </si>
  <si>
    <t>SUKRISMAN</t>
  </si>
  <si>
    <t>33 tahun 9 bulan 10 hari</t>
  </si>
  <si>
    <t>6201652330420718</t>
  </si>
  <si>
    <t>6201652330060723</t>
  </si>
  <si>
    <t>6201652330010723</t>
  </si>
  <si>
    <t>6201652330040723</t>
  </si>
  <si>
    <t>F 182244</t>
  </si>
  <si>
    <t>6201652330MC7224</t>
  </si>
  <si>
    <t>6201652330310718</t>
  </si>
  <si>
    <t>pmtc</t>
  </si>
  <si>
    <t>082111117425, 082111117425</t>
  </si>
  <si>
    <t>20220252</t>
  </si>
  <si>
    <t>GLORY FAJAR SINAGA</t>
  </si>
  <si>
    <t>6212137315T30125</t>
  </si>
  <si>
    <t>6212137315060122</t>
  </si>
  <si>
    <t>6212137315010121</t>
  </si>
  <si>
    <t>6212137315040125</t>
  </si>
  <si>
    <t>H 034336</t>
  </si>
  <si>
    <t>6212137315MC6225</t>
  </si>
  <si>
    <t>6212137315070122</t>
  </si>
  <si>
    <t>6212137315320122</t>
  </si>
  <si>
    <t>6212137315310122</t>
  </si>
  <si>
    <t>6212137315240125</t>
  </si>
  <si>
    <t>083161591526</t>
  </si>
  <si>
    <t>20240197</t>
  </si>
  <si>
    <t>IRHAM</t>
  </si>
  <si>
    <t>6211438288420621</t>
  </si>
  <si>
    <t>6211438288060623</t>
  </si>
  <si>
    <t>6211438288010623</t>
  </si>
  <si>
    <t>6211438288040623</t>
  </si>
  <si>
    <t>G 005788</t>
  </si>
  <si>
    <t>6211438288MC6224</t>
  </si>
  <si>
    <t>6211438288070623</t>
  </si>
  <si>
    <t>6211438288320622</t>
  </si>
  <si>
    <t>6211438288310614</t>
  </si>
  <si>
    <t>SMK I SULI</t>
  </si>
  <si>
    <t>081384083417, 081392849376</t>
  </si>
  <si>
    <t>20180476</t>
  </si>
  <si>
    <t>RISMAN</t>
  </si>
  <si>
    <t>34 tahun 10 bulan 14 hari</t>
  </si>
  <si>
    <t>6211421165420218</t>
  </si>
  <si>
    <t>6211421165060120</t>
  </si>
  <si>
    <t>6211421165010124</t>
  </si>
  <si>
    <t>6211421165040123</t>
  </si>
  <si>
    <t>H 021824</t>
  </si>
  <si>
    <t>6211421165MC7224</t>
  </si>
  <si>
    <t>6211421165074922</t>
  </si>
  <si>
    <t>6211421165324922</t>
  </si>
  <si>
    <t>6211421165310115</t>
  </si>
  <si>
    <t>SMK PASAR WAJO</t>
  </si>
  <si>
    <t>085347566906, 082111447052</t>
  </si>
  <si>
    <t>20240349</t>
  </si>
  <si>
    <t>MOCH. FIKRI TEGAR PAMUNGKAS</t>
  </si>
  <si>
    <t>MT. GLOBAL</t>
  </si>
  <si>
    <t>23 tahun 1 bulan 11 hari</t>
  </si>
  <si>
    <t>6212437165012424</t>
  </si>
  <si>
    <t>6212437165062424</t>
  </si>
  <si>
    <t>J 081924</t>
  </si>
  <si>
    <t>6212437165MC7224</t>
  </si>
  <si>
    <t>6212437165322424</t>
  </si>
  <si>
    <t>6212437165312424</t>
  </si>
  <si>
    <t>MAI Darul</t>
  </si>
  <si>
    <t>085204971273, 082184200113, 0881011852022</t>
  </si>
  <si>
    <t>20240297</t>
  </si>
  <si>
    <t>MUHAMMAD RIFKY ADI PRATAMA</t>
  </si>
  <si>
    <t>23 tahun 1 bulan 2 hari</t>
  </si>
  <si>
    <t>6212342424012423</t>
  </si>
  <si>
    <t>6212342424062424</t>
  </si>
  <si>
    <t>J 062060</t>
  </si>
  <si>
    <t>6212342424MC12124</t>
  </si>
  <si>
    <t>6212342424072423</t>
  </si>
  <si>
    <t>6212342424312423</t>
  </si>
  <si>
    <t>089637838075</t>
  </si>
  <si>
    <t>20240243</t>
  </si>
  <si>
    <t>DANI OKTAVIANTO</t>
  </si>
  <si>
    <t>23 tahun 4 bulan 19 hari</t>
  </si>
  <si>
    <t>6212342604012423</t>
  </si>
  <si>
    <t>6212342604062423</t>
  </si>
  <si>
    <t>J 037070</t>
  </si>
  <si>
    <t>6212342604MC12124</t>
  </si>
  <si>
    <t>6212342604072423</t>
  </si>
  <si>
    <t>085724055809</t>
  </si>
  <si>
    <t>20170293</t>
  </si>
  <si>
    <t>ABDULLAH M. MAR</t>
  </si>
  <si>
    <t>8 tahun 0 bulan 19 hari</t>
  </si>
  <si>
    <t>62 tahun 7 bulan 2 hari</t>
  </si>
  <si>
    <t>6200001074N10217</t>
  </si>
  <si>
    <t>6200001074060121</t>
  </si>
  <si>
    <t>6200001074010321</t>
  </si>
  <si>
    <t>6200001074040321</t>
  </si>
  <si>
    <t>I 124842</t>
  </si>
  <si>
    <t>6200001074MC6224</t>
  </si>
  <si>
    <t>6200001074070322</t>
  </si>
  <si>
    <t>6200001074240222</t>
  </si>
  <si>
    <t>6200001074230217</t>
  </si>
  <si>
    <t>08113451962, 08113512345</t>
  </si>
  <si>
    <t>20150206</t>
  </si>
  <si>
    <t>AGUS ALIANTO</t>
  </si>
  <si>
    <t>34 tahun 5 bulan 4 hari</t>
  </si>
  <si>
    <t>6201589836N20520</t>
  </si>
  <si>
    <t>6201589836060321</t>
  </si>
  <si>
    <t>6201589836010321</t>
  </si>
  <si>
    <t>6201589836040321</t>
  </si>
  <si>
    <t>L003167</t>
  </si>
  <si>
    <t>6201589836MC6224</t>
  </si>
  <si>
    <t>6201589836070316</t>
  </si>
  <si>
    <t>6201589836320314</t>
  </si>
  <si>
    <t>6201589836310314</t>
  </si>
  <si>
    <t>6201589836240314</t>
  </si>
  <si>
    <t>6201589836230314</t>
  </si>
  <si>
    <t>085776789846, 081288863316</t>
  </si>
  <si>
    <t>20170116</t>
  </si>
  <si>
    <t>ARWONGGO LISSUNARTO</t>
  </si>
  <si>
    <t>28 tahun 8 bulan 19 hari</t>
  </si>
  <si>
    <t>6211585551N30518</t>
  </si>
  <si>
    <t>6211585551060522</t>
  </si>
  <si>
    <t>6211585551010520</t>
  </si>
  <si>
    <t>6211585551040523</t>
  </si>
  <si>
    <t>I 114406</t>
  </si>
  <si>
    <t>6211585551MC6225</t>
  </si>
  <si>
    <t>6211585551070524</t>
  </si>
  <si>
    <t>6211585551240518</t>
  </si>
  <si>
    <t>6211585551230524</t>
  </si>
  <si>
    <t>0877360175590</t>
  </si>
  <si>
    <t>20200492</t>
  </si>
  <si>
    <t>RIZKY ASHAR ARWIDIYANTO</t>
  </si>
  <si>
    <t>1 tahun 10 bulan 20 hari</t>
  </si>
  <si>
    <t>26 tahun 8 bulan 10 hari</t>
  </si>
  <si>
    <t>6211618663N32422</t>
  </si>
  <si>
    <t>6211618663060321</t>
  </si>
  <si>
    <t>6211618663010321</t>
  </si>
  <si>
    <t>6211618663040524</t>
  </si>
  <si>
    <t>J 022314</t>
  </si>
  <si>
    <t>6211618663MC1723</t>
  </si>
  <si>
    <t>6211618663070317</t>
  </si>
  <si>
    <t>6211618663310316</t>
  </si>
  <si>
    <t>6211618663240519</t>
  </si>
  <si>
    <t>6211618663230518</t>
  </si>
  <si>
    <t>SPM BAHKTI SAMUDERA</t>
  </si>
  <si>
    <t>082257418469</t>
  </si>
  <si>
    <t>20120753</t>
  </si>
  <si>
    <t>JAMALUDDIN</t>
  </si>
  <si>
    <t>56 tahun 11 bulan 5 hari</t>
  </si>
  <si>
    <t>6200018725T10114</t>
  </si>
  <si>
    <t>6200018725060122</t>
  </si>
  <si>
    <t>6200018725010122</t>
  </si>
  <si>
    <t>6200018725040122</t>
  </si>
  <si>
    <t>F 153438</t>
  </si>
  <si>
    <t>6200018725MC6223</t>
  </si>
  <si>
    <t>6200018725070122</t>
  </si>
  <si>
    <t>6200018725320175</t>
  </si>
  <si>
    <t>6200018725310715</t>
  </si>
  <si>
    <t>6200018725240122</t>
  </si>
  <si>
    <t>0217902771, 082112373647</t>
  </si>
  <si>
    <t>20130911</t>
  </si>
  <si>
    <t>GUNAWAN ADI PRABOWO</t>
  </si>
  <si>
    <t>36 tahun 3 bulan 16 hari</t>
  </si>
  <si>
    <t>6201640705T20116</t>
  </si>
  <si>
    <t>6201640705060320</t>
  </si>
  <si>
    <t>6201640705010320</t>
  </si>
  <si>
    <t>6201640705040320</t>
  </si>
  <si>
    <t>J 110404</t>
  </si>
  <si>
    <t>6201640705MC6223</t>
  </si>
  <si>
    <t>6201640705070320</t>
  </si>
  <si>
    <t>6201640705240320</t>
  </si>
  <si>
    <t>081293380746, 628112691085</t>
  </si>
  <si>
    <t>20170175</t>
  </si>
  <si>
    <t>ADIASMA KURNIAWAN</t>
  </si>
  <si>
    <t>EXT. MASINIS I</t>
  </si>
  <si>
    <t>30 tahun 4 bulan 7 hari</t>
  </si>
  <si>
    <t>6211585638T20522</t>
  </si>
  <si>
    <t>6211585638060522</t>
  </si>
  <si>
    <t>6211585638010521</t>
  </si>
  <si>
    <t>6211585638040523</t>
  </si>
  <si>
    <t>I 050014</t>
  </si>
  <si>
    <t>6211585638MC6224</t>
  </si>
  <si>
    <t>6211585638070517</t>
  </si>
  <si>
    <t>6211585638010517</t>
  </si>
  <si>
    <t>6211585638070518</t>
  </si>
  <si>
    <t>081334218020, 08125994854</t>
  </si>
  <si>
    <t>20200006</t>
  </si>
  <si>
    <t>ACHMAD NANANG KOSIM</t>
  </si>
  <si>
    <t>27 tahun 3 bulan 2 hari</t>
  </si>
  <si>
    <t>6211852835T30521</t>
  </si>
  <si>
    <t>6211852835060524</t>
  </si>
  <si>
    <t>6211852835010523</t>
  </si>
  <si>
    <t>6211852835040521</t>
  </si>
  <si>
    <t>F 191300</t>
  </si>
  <si>
    <t>6211852835MC7223</t>
  </si>
  <si>
    <t>6211852835070519</t>
  </si>
  <si>
    <t>6211852835240521</t>
  </si>
  <si>
    <t>085859718465</t>
  </si>
  <si>
    <t>20190174</t>
  </si>
  <si>
    <t>VINSENSIUS YOGA ADIWIYANA</t>
  </si>
  <si>
    <t>3 tahun 7 bulan 19 hari</t>
  </si>
  <si>
    <t>26 tahun 2 bulan 26 hari</t>
  </si>
  <si>
    <t>6200486700N20520</t>
  </si>
  <si>
    <t>6211842555060323</t>
  </si>
  <si>
    <t>6211842555010323</t>
  </si>
  <si>
    <t>6211842555040320</t>
  </si>
  <si>
    <t>F 158959</t>
  </si>
  <si>
    <t>6211842555MC7223</t>
  </si>
  <si>
    <t>6211842555070318</t>
  </si>
  <si>
    <t>6211842555320318</t>
  </si>
  <si>
    <t>6211842555310318</t>
  </si>
  <si>
    <t>6211842555240320</t>
  </si>
  <si>
    <t>083867184322, 083867184322</t>
  </si>
  <si>
    <t>20120776</t>
  </si>
  <si>
    <t>AGUS DWI WIDODO</t>
  </si>
  <si>
    <t>40 tahun 5 bulan 27 hari</t>
  </si>
  <si>
    <t>6200364121340517</t>
  </si>
  <si>
    <t>6200364121060324</t>
  </si>
  <si>
    <t>6200364121010321</t>
  </si>
  <si>
    <t>6200364121040324</t>
  </si>
  <si>
    <t>F 222050</t>
  </si>
  <si>
    <t>6200364121MC6224</t>
  </si>
  <si>
    <t>6200364121070521</t>
  </si>
  <si>
    <t>6200364121320316</t>
  </si>
  <si>
    <t>6200364121310316</t>
  </si>
  <si>
    <t>SMK PERSATUAN</t>
  </si>
  <si>
    <t>082231141057, 082231141057</t>
  </si>
  <si>
    <t>20220173</t>
  </si>
  <si>
    <t>AMIRRUDIN FAQIH. RN</t>
  </si>
  <si>
    <t>23 tahun 0 bulan 9 hari</t>
  </si>
  <si>
    <t>6212143231N30524</t>
  </si>
  <si>
    <t>6212143231060521</t>
  </si>
  <si>
    <t>6212143231010521</t>
  </si>
  <si>
    <t>6212143231040524</t>
  </si>
  <si>
    <t>H 021679</t>
  </si>
  <si>
    <t>6212143231MC6225</t>
  </si>
  <si>
    <t>6212143231070521</t>
  </si>
  <si>
    <t>6212143231320525</t>
  </si>
  <si>
    <t>6212143231310525</t>
  </si>
  <si>
    <t>6212143231240522</t>
  </si>
  <si>
    <t>6212143231230521</t>
  </si>
  <si>
    <t>089649104824</t>
  </si>
  <si>
    <t>20230023</t>
  </si>
  <si>
    <t>CHUMAIDI</t>
  </si>
  <si>
    <t>2 tahun 5 bulan 7 hari</t>
  </si>
  <si>
    <t>34 tahun 5 bulan 12 hari</t>
  </si>
  <si>
    <t>6201290342N40218</t>
  </si>
  <si>
    <t>6201290342060122</t>
  </si>
  <si>
    <t>6201290342010122</t>
  </si>
  <si>
    <t>6201290342040122</t>
  </si>
  <si>
    <t>G  052130</t>
  </si>
  <si>
    <t>6201290342MC6224</t>
  </si>
  <si>
    <t>6201290342070214</t>
  </si>
  <si>
    <t>6201290342240117</t>
  </si>
  <si>
    <t>SMAN I Blanakan</t>
  </si>
  <si>
    <t>085888888738, 081255682991</t>
  </si>
  <si>
    <t>20200263</t>
  </si>
  <si>
    <t>DWI PRATOMO</t>
  </si>
  <si>
    <t>35 tahun 0 bulan 23 hari</t>
  </si>
  <si>
    <t>6201289571340222</t>
  </si>
  <si>
    <t>6201289571060121</t>
  </si>
  <si>
    <t>6201289571010124</t>
  </si>
  <si>
    <t>6201289571040121</t>
  </si>
  <si>
    <t>J 011041</t>
  </si>
  <si>
    <t>6201289571MC7224</t>
  </si>
  <si>
    <t>6201289571070116</t>
  </si>
  <si>
    <t>6201289571320116</t>
  </si>
  <si>
    <t>6201289571310116</t>
  </si>
  <si>
    <t>082124305726</t>
  </si>
  <si>
    <t>20240036</t>
  </si>
  <si>
    <t>ISMAIL MARZUKI</t>
  </si>
  <si>
    <t>1 tahun 4 bulan 25 hari</t>
  </si>
  <si>
    <t>43 tahun 3 bulan 28 hari</t>
  </si>
  <si>
    <t>6211918694010124</t>
  </si>
  <si>
    <t>6211918694060124</t>
  </si>
  <si>
    <t>6211918694040121</t>
  </si>
  <si>
    <t>F 241296</t>
  </si>
  <si>
    <t>6211918694MC6224</t>
  </si>
  <si>
    <t>6211918694070121</t>
  </si>
  <si>
    <t>6211918694320121</t>
  </si>
  <si>
    <t>6211918694310119</t>
  </si>
  <si>
    <t>SMK 2 PAMEKASAN</t>
  </si>
  <si>
    <t>081808508378</t>
  </si>
  <si>
    <t>20120932</t>
  </si>
  <si>
    <t>FAOZI AFANDI</t>
  </si>
  <si>
    <t>6 tahun 11 bulan 21 hari</t>
  </si>
  <si>
    <t>35 tahun 4 bulan 22 hari</t>
  </si>
  <si>
    <t>6200264305420717</t>
  </si>
  <si>
    <t>6200264305060121</t>
  </si>
  <si>
    <t>6200264305010121</t>
  </si>
  <si>
    <t>6200264305040121</t>
  </si>
  <si>
    <t>F 287810</t>
  </si>
  <si>
    <t>6200264305MC6224</t>
  </si>
  <si>
    <t>6200264305070116</t>
  </si>
  <si>
    <t>6200264305310116</t>
  </si>
  <si>
    <t>PMTC</t>
  </si>
  <si>
    <t>082110332223</t>
  </si>
  <si>
    <t>20140081</t>
  </si>
  <si>
    <t>ALDY ALFONS KAAWOAN</t>
  </si>
  <si>
    <t>4 tahun 1 bulan 27 hari</t>
  </si>
  <si>
    <t>36 tahun 2 bulan 16 hari</t>
  </si>
  <si>
    <t>6201458204420717</t>
  </si>
  <si>
    <t>6201458204060720</t>
  </si>
  <si>
    <t>6201458204015222</t>
  </si>
  <si>
    <t>620145820404012</t>
  </si>
  <si>
    <t>L 002551</t>
  </si>
  <si>
    <t>6201458204MC6224</t>
  </si>
  <si>
    <t>6201458204310717</t>
  </si>
  <si>
    <t>SMK NEGERI 02</t>
  </si>
  <si>
    <t>082124400389, 082124400389</t>
  </si>
  <si>
    <t>20200311</t>
  </si>
  <si>
    <t>REGGA DIKO CATUR PAMUNGKAS</t>
  </si>
  <si>
    <t>KM. VERIZON</t>
  </si>
  <si>
    <t>0 tahun 6 bulan 15 hari</t>
  </si>
  <si>
    <t>25 tahun 7 bulan 7 hari</t>
  </si>
  <si>
    <t>6211937547T30323</t>
  </si>
  <si>
    <t>6211937547060324</t>
  </si>
  <si>
    <t>6211937547010319</t>
  </si>
  <si>
    <t>6211937547040323</t>
  </si>
  <si>
    <t>G 011835</t>
  </si>
  <si>
    <t>6211937547MC6224</t>
  </si>
  <si>
    <t>6211937547070319</t>
  </si>
  <si>
    <t>6211937547240323</t>
  </si>
  <si>
    <t>085852396629</t>
  </si>
  <si>
    <t>20230383</t>
  </si>
  <si>
    <t>SURYONO</t>
  </si>
  <si>
    <t>1 tahun 7 bulan 17 hari</t>
  </si>
  <si>
    <t>44 tahun 5 bulan 9 hari</t>
  </si>
  <si>
    <t>6200480191T50223</t>
  </si>
  <si>
    <t>6200480191060121</t>
  </si>
  <si>
    <t>6200480191010223</t>
  </si>
  <si>
    <t>6200480191040121</t>
  </si>
  <si>
    <t>G 051819</t>
  </si>
  <si>
    <t>6200480191MC6224</t>
  </si>
  <si>
    <t>6200480191070223</t>
  </si>
  <si>
    <t>6200480191320221</t>
  </si>
  <si>
    <t>6200480191310221</t>
  </si>
  <si>
    <t>6200480191420223</t>
  </si>
  <si>
    <t>SMK PGRI 2</t>
  </si>
  <si>
    <t>085217377169</t>
  </si>
  <si>
    <t>20240235</t>
  </si>
  <si>
    <t>ASEP MULYANA</t>
  </si>
  <si>
    <t>48 tahun 7 bulan 26 hari</t>
  </si>
  <si>
    <t>6201657870010121</t>
  </si>
  <si>
    <t>6201657870060121</t>
  </si>
  <si>
    <t>6201657870040121</t>
  </si>
  <si>
    <t>F 229163</t>
  </si>
  <si>
    <t>6201657870MC0124</t>
  </si>
  <si>
    <t>620165787031616</t>
  </si>
  <si>
    <t>6201657670330717</t>
  </si>
  <si>
    <t>08221344150</t>
  </si>
  <si>
    <t>20250094</t>
  </si>
  <si>
    <t>FIRDAUS WAU</t>
  </si>
  <si>
    <t>6212350756013823</t>
  </si>
  <si>
    <t>6212350756063823</t>
  </si>
  <si>
    <t>k 012553</t>
  </si>
  <si>
    <t>6212350756MC6225</t>
  </si>
  <si>
    <t>6212350756073823</t>
  </si>
  <si>
    <t>6212350756323823</t>
  </si>
  <si>
    <t>6212350756313823</t>
  </si>
  <si>
    <t>085270548185</t>
  </si>
  <si>
    <t>20240229</t>
  </si>
  <si>
    <t>JUSMAN</t>
  </si>
  <si>
    <t>25 tahun 4 bulan 16 hari</t>
  </si>
  <si>
    <t>6211946564010124</t>
  </si>
  <si>
    <t>6211946564060124</t>
  </si>
  <si>
    <t>F 306629</t>
  </si>
  <si>
    <t>6211946564MC6224</t>
  </si>
  <si>
    <t>6211946564070223</t>
  </si>
  <si>
    <t>6211946564320220</t>
  </si>
  <si>
    <t>6211946564310220</t>
  </si>
  <si>
    <t>085227094590</t>
  </si>
  <si>
    <t>20240298</t>
  </si>
  <si>
    <t>ADAM MAHARDIKA RAMADHANI</t>
  </si>
  <si>
    <t>21 tahun 7 bulan 11 hari</t>
  </si>
  <si>
    <t>6212303300014323</t>
  </si>
  <si>
    <t>6212303300060123</t>
  </si>
  <si>
    <t>J 028501</t>
  </si>
  <si>
    <t>6212303300MC7324</t>
  </si>
  <si>
    <t>6212303300070123</t>
  </si>
  <si>
    <t>6212303300320123</t>
  </si>
  <si>
    <t>6212303300310123</t>
  </si>
  <si>
    <t>082118496562</t>
  </si>
  <si>
    <t>20150437</t>
  </si>
  <si>
    <t>MOHAMMAD RUSLI RASDHA</t>
  </si>
  <si>
    <t>52 tahun 5 bulan 6 hari</t>
  </si>
  <si>
    <t>6200025205N10417</t>
  </si>
  <si>
    <t>6200025205060124</t>
  </si>
  <si>
    <t>6200025205010124</t>
  </si>
  <si>
    <t>6200025205041124</t>
  </si>
  <si>
    <t>F 154872</t>
  </si>
  <si>
    <t>6200025205MC6224</t>
  </si>
  <si>
    <t>6200025205070416</t>
  </si>
  <si>
    <t>6200025205320215</t>
  </si>
  <si>
    <t>6200025205310215</t>
  </si>
  <si>
    <t>6200025205241117</t>
  </si>
  <si>
    <t>6200025205230217</t>
  </si>
  <si>
    <t>MARITIM DJAYAT</t>
  </si>
  <si>
    <t>081355585123, 081355585123</t>
  </si>
  <si>
    <t>20040603</t>
  </si>
  <si>
    <t>AA SUPRIATMAN</t>
  </si>
  <si>
    <t>8 tahun 3 bulan 17 hari</t>
  </si>
  <si>
    <t>46 tahun 8 bulan 13 hari</t>
  </si>
  <si>
    <t>6200068299M30217</t>
  </si>
  <si>
    <t>6200068299060122</t>
  </si>
  <si>
    <t>6200068299010720</t>
  </si>
  <si>
    <t>6200068299040121</t>
  </si>
  <si>
    <t>G 049100</t>
  </si>
  <si>
    <t>6200068299MC9623</t>
  </si>
  <si>
    <t>6200068299070216</t>
  </si>
  <si>
    <t>6200068299240216</t>
  </si>
  <si>
    <t>0262521960, 0313282331, 081249923185, 081249923185</t>
  </si>
  <si>
    <t>20190339</t>
  </si>
  <si>
    <t>IRAWAN TRIGAMA WIRAHADIKUSUMA</t>
  </si>
  <si>
    <t>26 tahun 0 bulan 22 hari</t>
  </si>
  <si>
    <t>6211839123N20524</t>
  </si>
  <si>
    <t>6211839123060422</t>
  </si>
  <si>
    <t>6211839123010422</t>
  </si>
  <si>
    <t>6211839123040521</t>
  </si>
  <si>
    <t>F 191083</t>
  </si>
  <si>
    <t>6211839123MC9625</t>
  </si>
  <si>
    <t>6211839123070518</t>
  </si>
  <si>
    <t>6211839123310422</t>
  </si>
  <si>
    <t>6211839123240521</t>
  </si>
  <si>
    <t>6211839123230519</t>
  </si>
  <si>
    <t>O82244258312, 081359213611</t>
  </si>
  <si>
    <t>20160554</t>
  </si>
  <si>
    <t>ARDHANA FEBRIANTO RAMADHAN</t>
  </si>
  <si>
    <t>6211567239N30319</t>
  </si>
  <si>
    <t>6211567239060321</t>
  </si>
  <si>
    <t>6211567239010321</t>
  </si>
  <si>
    <t>6211567239040321</t>
  </si>
  <si>
    <t>I 019536</t>
  </si>
  <si>
    <t>6211567239MC6224</t>
  </si>
  <si>
    <t>6211567239070316</t>
  </si>
  <si>
    <t>6211567239320316</t>
  </si>
  <si>
    <t>6211567239310316</t>
  </si>
  <si>
    <t>6211567239240319</t>
  </si>
  <si>
    <t>6211567239230319</t>
  </si>
  <si>
    <t>085713867713, 085713867713</t>
  </si>
  <si>
    <t>20040214</t>
  </si>
  <si>
    <t>57 tahun 10 bulan 22 hari</t>
  </si>
  <si>
    <t>6200098472T20517</t>
  </si>
  <si>
    <t>6200098472060521</t>
  </si>
  <si>
    <t>6200098472010521</t>
  </si>
  <si>
    <t>6200098472040521</t>
  </si>
  <si>
    <t>H 021877</t>
  </si>
  <si>
    <t>6200098472MC9625</t>
  </si>
  <si>
    <t>6200098472070516</t>
  </si>
  <si>
    <t>6200098472240516</t>
  </si>
  <si>
    <t>SPM SURABAYA</t>
  </si>
  <si>
    <t>20240190</t>
  </si>
  <si>
    <t>JOHAN SALASA</t>
  </si>
  <si>
    <t>38 tahun 7 bulan 0 hari</t>
  </si>
  <si>
    <t>6201640623T20321</t>
  </si>
  <si>
    <t>6201640623060321</t>
  </si>
  <si>
    <t>6201640623010321</t>
  </si>
  <si>
    <t>6201640623040321</t>
  </si>
  <si>
    <t>J 053321</t>
  </si>
  <si>
    <t>6201640623MC3125</t>
  </si>
  <si>
    <t>6201640623070316</t>
  </si>
  <si>
    <t>6201640623320314</t>
  </si>
  <si>
    <t>6201640623310314</t>
  </si>
  <si>
    <t>6201640623240314</t>
  </si>
  <si>
    <t>082225284060, 02476480408</t>
  </si>
  <si>
    <t>20210401</t>
  </si>
  <si>
    <t>STEVENS JAMES DATU</t>
  </si>
  <si>
    <t>6200500270T20521</t>
  </si>
  <si>
    <t>6200500270060525</t>
  </si>
  <si>
    <t>6200500270010525</t>
  </si>
  <si>
    <t>6200500270040525</t>
  </si>
  <si>
    <t>G 007389</t>
  </si>
  <si>
    <t>6200500270MC6223</t>
  </si>
  <si>
    <t>6200500270070515</t>
  </si>
  <si>
    <t>6200500270240515</t>
  </si>
  <si>
    <t>08123089617</t>
  </si>
  <si>
    <t>20160526</t>
  </si>
  <si>
    <t>BINTORO ADI NUGROHO</t>
  </si>
  <si>
    <t>5 tahun 6 bulan 13 hari</t>
  </si>
  <si>
    <t>30 tahun 9 bulan 16 hari</t>
  </si>
  <si>
    <t>6211567788T20324</t>
  </si>
  <si>
    <t>6211567788060321</t>
  </si>
  <si>
    <t>6211567788010321</t>
  </si>
  <si>
    <t>6211567788040321</t>
  </si>
  <si>
    <t>I 019533</t>
  </si>
  <si>
    <t>6211567788MC6224</t>
  </si>
  <si>
    <t>6211567788070316</t>
  </si>
  <si>
    <t>6211567788240319</t>
  </si>
  <si>
    <t>081575249970, 081311498390</t>
  </si>
  <si>
    <t>20150224</t>
  </si>
  <si>
    <t>JOHAN HARYO SUPRAPTO</t>
  </si>
  <si>
    <t>32 tahun 5 bulan 26 hari</t>
  </si>
  <si>
    <t>6211400245S30120</t>
  </si>
  <si>
    <t>6211400245060324</t>
  </si>
  <si>
    <t>6211400245010324</t>
  </si>
  <si>
    <t>6211400245040322</t>
  </si>
  <si>
    <t>G 125834</t>
  </si>
  <si>
    <t>6211400245MC3124</t>
  </si>
  <si>
    <t>6211400245072514</t>
  </si>
  <si>
    <t>6211400245240316</t>
  </si>
  <si>
    <t>POLIMERIN</t>
  </si>
  <si>
    <t>089606556928</t>
  </si>
  <si>
    <t>20200130</t>
  </si>
  <si>
    <t>YOHANES NONG ADEI</t>
  </si>
  <si>
    <t>5 tahun 2 bulan 16 hari</t>
  </si>
  <si>
    <t>33 tahun 0 bulan 19 hari</t>
  </si>
  <si>
    <t>6201508531M50520</t>
  </si>
  <si>
    <t>6201508531060124</t>
  </si>
  <si>
    <t>6201508531010624</t>
  </si>
  <si>
    <t>6201508531040124</t>
  </si>
  <si>
    <t>F 303518</t>
  </si>
  <si>
    <t>6201508531MC6223</t>
  </si>
  <si>
    <t>6201508531070119</t>
  </si>
  <si>
    <t>6201508531310514</t>
  </si>
  <si>
    <t>6201508531230520</t>
  </si>
  <si>
    <t>SMK P BINA MARITIM</t>
  </si>
  <si>
    <t>081354984379, 082145838778</t>
  </si>
  <si>
    <t>20240383</t>
  </si>
  <si>
    <t>ARZUN MULYANA</t>
  </si>
  <si>
    <t>28 tahun 0 bulan 24 hari</t>
  </si>
  <si>
    <t>6211606544N55324</t>
  </si>
  <si>
    <t>6211606544060122</t>
  </si>
  <si>
    <t>6211606544011822</t>
  </si>
  <si>
    <t>6211606544040122</t>
  </si>
  <si>
    <t>I 124613</t>
  </si>
  <si>
    <t>6211606544MC7824</t>
  </si>
  <si>
    <t>6211606544070122</t>
  </si>
  <si>
    <t>6211606544320122</t>
  </si>
  <si>
    <t>6211606544310122</t>
  </si>
  <si>
    <t>SMK AL ISLAM BEKASI</t>
  </si>
  <si>
    <t>082114228540, 085693554172</t>
  </si>
  <si>
    <t>20230185</t>
  </si>
  <si>
    <t>MOH. BAYU ANGGARA</t>
  </si>
  <si>
    <t>2 tahun 0 bulan 14 hari</t>
  </si>
  <si>
    <t>24 tahun 10 bulan 17 hari</t>
  </si>
  <si>
    <t>6212026397340523</t>
  </si>
  <si>
    <t>6212026397060521</t>
  </si>
  <si>
    <t>6212026397010520</t>
  </si>
  <si>
    <t>6212026397040522</t>
  </si>
  <si>
    <t>G 049048</t>
  </si>
  <si>
    <t>6212026397MC9624</t>
  </si>
  <si>
    <t>6212026397070522</t>
  </si>
  <si>
    <t>6212026397320521</t>
  </si>
  <si>
    <t>6212026397310521</t>
  </si>
  <si>
    <t>SMKN 1 KAMAL</t>
  </si>
  <si>
    <t>082132909039, 085257570853, 087743341393</t>
  </si>
  <si>
    <t>20220109</t>
  </si>
  <si>
    <t>PETRUS IRIANTO</t>
  </si>
  <si>
    <t>3 tahun 1 bulan 11 hari</t>
  </si>
  <si>
    <t>30 tahun 1 bulan 7 hari</t>
  </si>
  <si>
    <t>6201331311M50521</t>
  </si>
  <si>
    <t>6201331311060522</t>
  </si>
  <si>
    <t>6201331311010522</t>
  </si>
  <si>
    <t>6201331311040522</t>
  </si>
  <si>
    <t>H 003223</t>
  </si>
  <si>
    <t>6201331311MC9625</t>
  </si>
  <si>
    <t>6201331311070515</t>
  </si>
  <si>
    <t>6201331311310515</t>
  </si>
  <si>
    <t>6201331311240323</t>
  </si>
  <si>
    <t>SMK Bina Maritim</t>
  </si>
  <si>
    <t>081247963346</t>
  </si>
  <si>
    <t>20230338</t>
  </si>
  <si>
    <t>DENY TAUFIQ</t>
  </si>
  <si>
    <t>24 tahun 3 bulan 28 hari</t>
  </si>
  <si>
    <t>6212309486T30525</t>
  </si>
  <si>
    <t>6212309486060523</t>
  </si>
  <si>
    <t>6212309486010523</t>
  </si>
  <si>
    <t>6212309486040525</t>
  </si>
  <si>
    <t>I 019622</t>
  </si>
  <si>
    <t>6212309486070523</t>
  </si>
  <si>
    <t>6212309486320523</t>
  </si>
  <si>
    <t>6212309486310523</t>
  </si>
  <si>
    <t>6212309486240525</t>
  </si>
  <si>
    <t>085546646963</t>
  </si>
  <si>
    <t>20240193</t>
  </si>
  <si>
    <t>ENRICHO CHRISTIAN ARNESH S</t>
  </si>
  <si>
    <t>23 tahun 3 bulan 7 hari</t>
  </si>
  <si>
    <t>6212107178420523</t>
  </si>
  <si>
    <t>6212107178060521</t>
  </si>
  <si>
    <t>6212107178010521</t>
  </si>
  <si>
    <t>6212107178/ -</t>
  </si>
  <si>
    <t>G 100158</t>
  </si>
  <si>
    <t>6212107178MC9624</t>
  </si>
  <si>
    <t>6212107178310521</t>
  </si>
  <si>
    <t>6212107178350521</t>
  </si>
  <si>
    <t>082155078671</t>
  </si>
  <si>
    <t>20250135</t>
  </si>
  <si>
    <t>FERDIAN ARDANA</t>
  </si>
  <si>
    <t>21 tahun 3 bulan 0 hari</t>
  </si>
  <si>
    <t>6212117651422423</t>
  </si>
  <si>
    <t>6212117651063821</t>
  </si>
  <si>
    <t>6212117651013821</t>
  </si>
  <si>
    <t>6212117651040121</t>
  </si>
  <si>
    <t>G 038882</t>
  </si>
  <si>
    <t>6212117651MC10225</t>
  </si>
  <si>
    <t>6212117651070121</t>
  </si>
  <si>
    <t>6212117651323821</t>
  </si>
  <si>
    <t>6212117651313821</t>
  </si>
  <si>
    <t>SMA N I SECANGGANG</t>
  </si>
  <si>
    <t>082145688807</t>
  </si>
  <si>
    <t>20170102</t>
  </si>
  <si>
    <t>SUNARTO</t>
  </si>
  <si>
    <t>8 tahun 3 bulan 10 hari</t>
  </si>
  <si>
    <t>40 tahun 3 bulan 19 hari</t>
  </si>
  <si>
    <t>6201288665010320</t>
  </si>
  <si>
    <t>6201288665060721</t>
  </si>
  <si>
    <t>6201288665040321</t>
  </si>
  <si>
    <t>G 048311</t>
  </si>
  <si>
    <t>6201288665MC9624</t>
  </si>
  <si>
    <t>081231633403, 081231633403, 081231633403</t>
  </si>
  <si>
    <t>20240271</t>
  </si>
  <si>
    <t>M. ADITYA PRAYUDHA UTAMA</t>
  </si>
  <si>
    <t>6212346023010423</t>
  </si>
  <si>
    <t>6212346023060424</t>
  </si>
  <si>
    <t>J 059555</t>
  </si>
  <si>
    <t>6212346023MC5424</t>
  </si>
  <si>
    <t>6212346023070424</t>
  </si>
  <si>
    <t>6212346023320424</t>
  </si>
  <si>
    <t>6212346023310424</t>
  </si>
  <si>
    <t>082595407021</t>
  </si>
  <si>
    <t>20130223</t>
  </si>
  <si>
    <t>MUHAMMAD ZEN</t>
  </si>
  <si>
    <t>KM. TELUK BINTUNI</t>
  </si>
  <si>
    <t>52 tahun 11 bulan 4 hari</t>
  </si>
  <si>
    <t>6200068575N10224</t>
  </si>
  <si>
    <t>6200068575063825</t>
  </si>
  <si>
    <t>6200068575013825</t>
  </si>
  <si>
    <t>6200068575043825</t>
  </si>
  <si>
    <t>I 093334</t>
  </si>
  <si>
    <t>6200068575MC/ -</t>
  </si>
  <si>
    <t>6200068575070215</t>
  </si>
  <si>
    <t>6200068575320215</t>
  </si>
  <si>
    <t>6200068575310215</t>
  </si>
  <si>
    <t>6200068575240215</t>
  </si>
  <si>
    <t>6200068575230214</t>
  </si>
  <si>
    <t>081230181626</t>
  </si>
  <si>
    <t>20140134</t>
  </si>
  <si>
    <t>HUDA LIL MUTTAQIN</t>
  </si>
  <si>
    <t>6202011307N20523</t>
  </si>
  <si>
    <t>6202011307060320</t>
  </si>
  <si>
    <t>6202011307010320</t>
  </si>
  <si>
    <t>6202011307040320</t>
  </si>
  <si>
    <t>G 019062</t>
  </si>
  <si>
    <t>6202011307MC10823</t>
  </si>
  <si>
    <t>6202011307070316</t>
  </si>
  <si>
    <t>6202011307310315</t>
  </si>
  <si>
    <t>6202011307240523</t>
  </si>
  <si>
    <t>6202011307230315</t>
  </si>
  <si>
    <t>081344912771, 082132563256</t>
  </si>
  <si>
    <t>20180296</t>
  </si>
  <si>
    <t>KARIMUL ARIF</t>
  </si>
  <si>
    <t>0 tahun 6 bulan 23 hari</t>
  </si>
  <si>
    <t>30 tahun 2 bulan 14 hari</t>
  </si>
  <si>
    <t>6211705328N30320</t>
  </si>
  <si>
    <t>6211705328060321</t>
  </si>
  <si>
    <t>6211705328010321</t>
  </si>
  <si>
    <t>6211705328040324</t>
  </si>
  <si>
    <t>J 089980</t>
  </si>
  <si>
    <t>6211705328MC7224</t>
  </si>
  <si>
    <t>6211705328070317</t>
  </si>
  <si>
    <t>6211705328320318</t>
  </si>
  <si>
    <t>6211705328310317</t>
  </si>
  <si>
    <t>6211705328240320</t>
  </si>
  <si>
    <t>6211705328230320</t>
  </si>
  <si>
    <t>082301344858, 081553215288</t>
  </si>
  <si>
    <t>20200297</t>
  </si>
  <si>
    <t>WAHYUDA WIJAYA</t>
  </si>
  <si>
    <t>2 tahun 2 bulan 20 hari</t>
  </si>
  <si>
    <t>6211938398N30322</t>
  </si>
  <si>
    <t>6211938398060324</t>
  </si>
  <si>
    <t>6211938398010324</t>
  </si>
  <si>
    <t>6211938398040322</t>
  </si>
  <si>
    <t>G 011829</t>
  </si>
  <si>
    <t>6211938398MC7224</t>
  </si>
  <si>
    <t>6211938398070319</t>
  </si>
  <si>
    <t>6211938398320319</t>
  </si>
  <si>
    <t>6211938398310319</t>
  </si>
  <si>
    <t>6211938398240322</t>
  </si>
  <si>
    <t>6211938398230322</t>
  </si>
  <si>
    <t>082261290098</t>
  </si>
  <si>
    <t>20160359</t>
  </si>
  <si>
    <t>TRI HARYONO</t>
  </si>
  <si>
    <t>51 tahun 0 bulan 10 hari</t>
  </si>
  <si>
    <t>6200083486T10116</t>
  </si>
  <si>
    <t>6200083486060121</t>
  </si>
  <si>
    <t>6200083486010121</t>
  </si>
  <si>
    <t>6200083486040121</t>
  </si>
  <si>
    <t>I 011697</t>
  </si>
  <si>
    <t>6200083486MC6224</t>
  </si>
  <si>
    <t>6200083486070116</t>
  </si>
  <si>
    <t>6200083486240113</t>
  </si>
  <si>
    <t>08128866867, 08128866867</t>
  </si>
  <si>
    <t>20070275</t>
  </si>
  <si>
    <t>MURYADI</t>
  </si>
  <si>
    <t>1 tahun 11 bulan 0 hari</t>
  </si>
  <si>
    <t>40 tahun 7 bulan 29 hari</t>
  </si>
  <si>
    <t>6200317726T20523</t>
  </si>
  <si>
    <t>6200317726060124</t>
  </si>
  <si>
    <t>6200317726010124</t>
  </si>
  <si>
    <t>6200317726040124</t>
  </si>
  <si>
    <t>J 068004</t>
  </si>
  <si>
    <t>6200317726MC6225</t>
  </si>
  <si>
    <t>6200317726070315</t>
  </si>
  <si>
    <t>6200317726320514</t>
  </si>
  <si>
    <t>6200317726310514</t>
  </si>
  <si>
    <t>6200317726240523</t>
  </si>
  <si>
    <t>SMK DR. SOETOMO</t>
  </si>
  <si>
    <t>085821362514</t>
  </si>
  <si>
    <t>20150141</t>
  </si>
  <si>
    <t>MUH MAHFUD UMAR</t>
  </si>
  <si>
    <t>33 tahun 1 bulan 0 hari</t>
  </si>
  <si>
    <t>6202095163T30417</t>
  </si>
  <si>
    <t>6202095163010421</t>
  </si>
  <si>
    <t>6202095163040421</t>
  </si>
  <si>
    <t>G 007146</t>
  </si>
  <si>
    <t>6202095163MC6223</t>
  </si>
  <si>
    <t>6202095163070420</t>
  </si>
  <si>
    <t>6202095163240422</t>
  </si>
  <si>
    <t>085298227428</t>
  </si>
  <si>
    <t>20170600</t>
  </si>
  <si>
    <t>ABDUL MALIK</t>
  </si>
  <si>
    <t>1 tahun 4 bulan 8 hari</t>
  </si>
  <si>
    <t>30 tahun 5 bulan 20 hari</t>
  </si>
  <si>
    <t>6211549440T30121</t>
  </si>
  <si>
    <t>6211549440060124</t>
  </si>
  <si>
    <t>6211549440010121</t>
  </si>
  <si>
    <t>6211549440040121</t>
  </si>
  <si>
    <t>J 077445</t>
  </si>
  <si>
    <t>6211549440MC3324</t>
  </si>
  <si>
    <t>6211549440070117</t>
  </si>
  <si>
    <t>6211549440320117</t>
  </si>
  <si>
    <t>6211549440310117</t>
  </si>
  <si>
    <t>6211549440240121</t>
  </si>
  <si>
    <t>082214232500, 081389360036</t>
  </si>
  <si>
    <t>20220363</t>
  </si>
  <si>
    <t>M. SAFII</t>
  </si>
  <si>
    <t>2 tahun 6 bulan 8 hari</t>
  </si>
  <si>
    <t>34 tahun 2 bulan 14 hari</t>
  </si>
  <si>
    <t>6202108209340518</t>
  </si>
  <si>
    <t>6202108209060521</t>
  </si>
  <si>
    <t>6202108209010524</t>
  </si>
  <si>
    <t>6202108209040521</t>
  </si>
  <si>
    <t>G 085801</t>
  </si>
  <si>
    <t>6202108209MC6224</t>
  </si>
  <si>
    <t>6202108209070517</t>
  </si>
  <si>
    <t>6202108209320517</t>
  </si>
  <si>
    <t>6202108209310517</t>
  </si>
  <si>
    <t>SMP Lewetar</t>
  </si>
  <si>
    <t>082302228087</t>
  </si>
  <si>
    <t>20210382</t>
  </si>
  <si>
    <t>ALIF ILHAM WITANTO</t>
  </si>
  <si>
    <t>24 tahun 7 bulan 29 hari</t>
  </si>
  <si>
    <t>6212014646N30324</t>
  </si>
  <si>
    <t>6212014646060320</t>
  </si>
  <si>
    <t>6212014646010320</t>
  </si>
  <si>
    <t>6212014646040324</t>
  </si>
  <si>
    <t>G 059558</t>
  </si>
  <si>
    <t>6212014646MC3123</t>
  </si>
  <si>
    <t>6212014646070320</t>
  </si>
  <si>
    <t>6212014646320320</t>
  </si>
  <si>
    <t>6212014646310320</t>
  </si>
  <si>
    <t>6212014646240323</t>
  </si>
  <si>
    <t>6212014646230323</t>
  </si>
  <si>
    <t>085839932242</t>
  </si>
  <si>
    <t>20250075</t>
  </si>
  <si>
    <t>MUHAMMAD ADI RAMADHANI. (BS)</t>
  </si>
  <si>
    <t>20 tahun 7 bulan 24 hari</t>
  </si>
  <si>
    <t>6212111081N40524</t>
  </si>
  <si>
    <t>6212111081060521</t>
  </si>
  <si>
    <t>6212111081047422</t>
  </si>
  <si>
    <t>I 050205</t>
  </si>
  <si>
    <t>6212111081MC4623</t>
  </si>
  <si>
    <t>6212111081077722</t>
  </si>
  <si>
    <t>6212111081310521</t>
  </si>
  <si>
    <t>6212111081234023</t>
  </si>
  <si>
    <t>BAKTI SAMUDRA SBYA</t>
  </si>
  <si>
    <t>082245834176</t>
  </si>
  <si>
    <t>20240388</t>
  </si>
  <si>
    <t>WILDAN NAUFAL BAIHAQI  BS</t>
  </si>
  <si>
    <t>22 tahun 9 bulan 14 hari</t>
  </si>
  <si>
    <t>6211916819N40523</t>
  </si>
  <si>
    <t>6211916819060323</t>
  </si>
  <si>
    <t>6211916819010323</t>
  </si>
  <si>
    <t>6211916819040523</t>
  </si>
  <si>
    <t>J 102979</t>
  </si>
  <si>
    <t>6211916819MC9624</t>
  </si>
  <si>
    <t>6211916819070320</t>
  </si>
  <si>
    <t>6211916819310319</t>
  </si>
  <si>
    <t>6211916819240523</t>
  </si>
  <si>
    <t>6211916819230523</t>
  </si>
  <si>
    <t>081337166586, 085102141505</t>
  </si>
  <si>
    <t>20160100</t>
  </si>
  <si>
    <t>RICKI FAJAR JANOEARDI</t>
  </si>
  <si>
    <t>32 tahun 5 bulan 23 hari</t>
  </si>
  <si>
    <t>6201099637T50522</t>
  </si>
  <si>
    <t>6201099637060520</t>
  </si>
  <si>
    <t>6201099637010520</t>
  </si>
  <si>
    <t>6201099637040520</t>
  </si>
  <si>
    <t>F 222408</t>
  </si>
  <si>
    <t>6201099637MC7225</t>
  </si>
  <si>
    <t>6201099637070515</t>
  </si>
  <si>
    <t>6201099637320515</t>
  </si>
  <si>
    <t>6201099637310515</t>
  </si>
  <si>
    <t>SMK PELAYARAN SBYA</t>
  </si>
  <si>
    <t>082132109720</t>
  </si>
  <si>
    <t>20240394</t>
  </si>
  <si>
    <t>AZRUL AHRIN</t>
  </si>
  <si>
    <t>21 tahun 0 bulan 18 hari</t>
  </si>
  <si>
    <t>6212100622420124</t>
  </si>
  <si>
    <t>6212100622060122</t>
  </si>
  <si>
    <t>6212100622016821</t>
  </si>
  <si>
    <t>6212100622040124</t>
  </si>
  <si>
    <t>G 086434</t>
  </si>
  <si>
    <t>6212100622MC6224</t>
  </si>
  <si>
    <t>6212100622070124</t>
  </si>
  <si>
    <t>6212100622320222</t>
  </si>
  <si>
    <t>6212100622310222</t>
  </si>
  <si>
    <t>6212100622350222</t>
  </si>
  <si>
    <t>SMK BANGGAI</t>
  </si>
  <si>
    <t>082190711435, 082291287395, 085316489216</t>
  </si>
  <si>
    <t>20210291</t>
  </si>
  <si>
    <t>DHIMAS WAHYU ERLANGGA</t>
  </si>
  <si>
    <t>0 tahun 11 bulan 22 hari</t>
  </si>
  <si>
    <t>24 tahun 5 bulan 9 hari</t>
  </si>
  <si>
    <t>6212014122T30323</t>
  </si>
  <si>
    <t>6212014122060320</t>
  </si>
  <si>
    <t>6212014122010325</t>
  </si>
  <si>
    <t>6212014122040324</t>
  </si>
  <si>
    <t>G 059913</t>
  </si>
  <si>
    <t>6212014122070320</t>
  </si>
  <si>
    <t>6212014122320320</t>
  </si>
  <si>
    <t>6212014122310320</t>
  </si>
  <si>
    <t>6212014122240323</t>
  </si>
  <si>
    <t>089602380799</t>
  </si>
  <si>
    <t>20220342</t>
  </si>
  <si>
    <t>DIAN THIRAFIMAULIDI</t>
  </si>
  <si>
    <t>2 tahun 6 bulan 29 hari</t>
  </si>
  <si>
    <t>24 tahun 11 bulan 14 hari</t>
  </si>
  <si>
    <t>6211704671420521</t>
  </si>
  <si>
    <t>6211704371060523</t>
  </si>
  <si>
    <t>6211704371012522</t>
  </si>
  <si>
    <t>6211704371040525</t>
  </si>
  <si>
    <t>-/</t>
  </si>
  <si>
    <t>6211704371MC9624</t>
  </si>
  <si>
    <t>6211704371070519</t>
  </si>
  <si>
    <t>6211704371320519</t>
  </si>
  <si>
    <t>6211704371310518</t>
  </si>
  <si>
    <t>6211704371420521</t>
  </si>
  <si>
    <t>081334713853</t>
  </si>
  <si>
    <t>20230218</t>
  </si>
  <si>
    <t>ADEN SAPUTRA</t>
  </si>
  <si>
    <t>1 tahun 11 bulan 8 hari</t>
  </si>
  <si>
    <t>28 tahun 8 bulan 5 hari</t>
  </si>
  <si>
    <t>6211936154010124</t>
  </si>
  <si>
    <t>6211936154060124</t>
  </si>
  <si>
    <t>F 277712</t>
  </si>
  <si>
    <t>6211936154MC1723</t>
  </si>
  <si>
    <t>6211936154070123</t>
  </si>
  <si>
    <t>6211936154320121</t>
  </si>
  <si>
    <t>6211936154310120</t>
  </si>
  <si>
    <t>6211936154330223</t>
  </si>
  <si>
    <t>SMA Jakartta</t>
  </si>
  <si>
    <t>081398560657</t>
  </si>
  <si>
    <t>20200065</t>
  </si>
  <si>
    <t>RASMAN Y.</t>
  </si>
  <si>
    <t>3 tahun 4 bulan 28 hari</t>
  </si>
  <si>
    <t>51 tahun 9 bulan 2 hari</t>
  </si>
  <si>
    <t>6200119937N20316</t>
  </si>
  <si>
    <t>6200119937060321</t>
  </si>
  <si>
    <t>6200119937010720</t>
  </si>
  <si>
    <t>6200119937040321</t>
  </si>
  <si>
    <t>J 050764</t>
  </si>
  <si>
    <t>6200119937MC7223</t>
  </si>
  <si>
    <t>6200119937070315</t>
  </si>
  <si>
    <t>6200119937310515</t>
  </si>
  <si>
    <t>6200119937240515</t>
  </si>
  <si>
    <t>6200119937230524</t>
  </si>
  <si>
    <t>081326500138</t>
  </si>
  <si>
    <t>20140136</t>
  </si>
  <si>
    <t>MUHLIS</t>
  </si>
  <si>
    <t>0 tahun 3 bulan 4 hari</t>
  </si>
  <si>
    <t>52 tahun 0 bulan 29 hari</t>
  </si>
  <si>
    <t>6200084147N20421</t>
  </si>
  <si>
    <t>6200084147060421</t>
  </si>
  <si>
    <t>6200084147010421</t>
  </si>
  <si>
    <t>6200084147040421</t>
  </si>
  <si>
    <t>F 221723</t>
  </si>
  <si>
    <t>6200084147MC10823</t>
  </si>
  <si>
    <t>6200084147070516</t>
  </si>
  <si>
    <t>6200084147310516</t>
  </si>
  <si>
    <t>6200084147240323</t>
  </si>
  <si>
    <t>6200084147230421</t>
  </si>
  <si>
    <t>081335077773</t>
  </si>
  <si>
    <t>20150408</t>
  </si>
  <si>
    <t>ERWANDI EFENDI</t>
  </si>
  <si>
    <t>31 tahun 5 bulan 10 hari</t>
  </si>
  <si>
    <t>6211437302N30118</t>
  </si>
  <si>
    <t>6211437302060124</t>
  </si>
  <si>
    <t>6211437302010124</t>
  </si>
  <si>
    <t>6211437302040122</t>
  </si>
  <si>
    <t>F 242031</t>
  </si>
  <si>
    <t>6211437302MC6224</t>
  </si>
  <si>
    <t>6211437302070119</t>
  </si>
  <si>
    <t>6211437302240116</t>
  </si>
  <si>
    <t>082248247530</t>
  </si>
  <si>
    <t>20180558</t>
  </si>
  <si>
    <t>LUKMANUL HAKIM</t>
  </si>
  <si>
    <t>3 tahun 3 bulan 23 hari</t>
  </si>
  <si>
    <t>28 tahun 7 bulan 7 hari</t>
  </si>
  <si>
    <t>6211603695N30321</t>
  </si>
  <si>
    <t>6211603695060321</t>
  </si>
  <si>
    <t>6211603695012521</t>
  </si>
  <si>
    <t>6211603695040325</t>
  </si>
  <si>
    <t>J 053587</t>
  </si>
  <si>
    <t>6211603695MC7224</t>
  </si>
  <si>
    <t>6211603695072517</t>
  </si>
  <si>
    <t>6211603695244021</t>
  </si>
  <si>
    <t>081334254939, 081334254939</t>
  </si>
  <si>
    <t>20200454</t>
  </si>
  <si>
    <t>AGINO</t>
  </si>
  <si>
    <t>4 tahun 7 bulan 13 hari</t>
  </si>
  <si>
    <t>54 tahun 3 bulan 19 hari</t>
  </si>
  <si>
    <t>6200002129T10119</t>
  </si>
  <si>
    <t>6200002129060323</t>
  </si>
  <si>
    <t>6200002129010323</t>
  </si>
  <si>
    <t>6200002129040323</t>
  </si>
  <si>
    <t>J 011192</t>
  </si>
  <si>
    <t>6200002129MC7223</t>
  </si>
  <si>
    <t>6200002129070318</t>
  </si>
  <si>
    <t>6200002129240515</t>
  </si>
  <si>
    <t>081273413184</t>
  </si>
  <si>
    <t>20110285</t>
  </si>
  <si>
    <t>MUCHAMMAD MUJIB</t>
  </si>
  <si>
    <t>39 tahun 4 bulan 28 hari</t>
  </si>
  <si>
    <t>6200352008T22424</t>
  </si>
  <si>
    <t>6200352008060523</t>
  </si>
  <si>
    <t>6200352008010520</t>
  </si>
  <si>
    <t>6200352008040524</t>
  </si>
  <si>
    <t>G 074316</t>
  </si>
  <si>
    <t>6200352008MC9624</t>
  </si>
  <si>
    <t>6200352008070510</t>
  </si>
  <si>
    <t>6200352008310516</t>
  </si>
  <si>
    <t>6200352008240517</t>
  </si>
  <si>
    <t>SMA NGANJUK</t>
  </si>
  <si>
    <t>081245832200</t>
  </si>
  <si>
    <t>20220086</t>
  </si>
  <si>
    <t>IMRAN MAULANA RINALDI</t>
  </si>
  <si>
    <t>28 tahun 11 bulan 5 hari</t>
  </si>
  <si>
    <t>6211603005T20124</t>
  </si>
  <si>
    <t>6211603005060721</t>
  </si>
  <si>
    <t>6211603005010721</t>
  </si>
  <si>
    <t>6211603005040123</t>
  </si>
  <si>
    <t>H 010486</t>
  </si>
  <si>
    <t>6211603005MC7223</t>
  </si>
  <si>
    <t>6211603005074621</t>
  </si>
  <si>
    <t>6211603005320124</t>
  </si>
  <si>
    <t>6211603005310124</t>
  </si>
  <si>
    <t>6211603005240119</t>
  </si>
  <si>
    <t>STIMAR JAKARTA</t>
  </si>
  <si>
    <t>081358204410</t>
  </si>
  <si>
    <t>20210365</t>
  </si>
  <si>
    <t>HARDIKA</t>
  </si>
  <si>
    <t>24 tahun 3 bulan 29 hari</t>
  </si>
  <si>
    <t>6212015606T30124</t>
  </si>
  <si>
    <t>6212015606060121</t>
  </si>
  <si>
    <t>6212015606010120</t>
  </si>
  <si>
    <t>6212015606040123</t>
  </si>
  <si>
    <t>G 041396</t>
  </si>
  <si>
    <t>6212015606MC6224</t>
  </si>
  <si>
    <t>6212015606070121</t>
  </si>
  <si>
    <t>6212015606320121</t>
  </si>
  <si>
    <t>6212015606630120</t>
  </si>
  <si>
    <t>6212015606240123</t>
  </si>
  <si>
    <t>0895356871080</t>
  </si>
  <si>
    <t>20180090</t>
  </si>
  <si>
    <t>DALILUDIN</t>
  </si>
  <si>
    <t>7 tahun 4 bulan 0 hari</t>
  </si>
  <si>
    <t>41 tahun 5 bulan 23 hari</t>
  </si>
  <si>
    <t>6211411230330216</t>
  </si>
  <si>
    <t>6211411230060121</t>
  </si>
  <si>
    <t>6211411230010124</t>
  </si>
  <si>
    <t>6211411230040121</t>
  </si>
  <si>
    <t>F 151886</t>
  </si>
  <si>
    <t>6211411230MC7225</t>
  </si>
  <si>
    <t>6211411230070115</t>
  </si>
  <si>
    <t>6211411230320115</t>
  </si>
  <si>
    <t>6211411230310115</t>
  </si>
  <si>
    <t>6211411230324423</t>
  </si>
  <si>
    <t>087781926584, 087781926584</t>
  </si>
  <si>
    <t>20230410</t>
  </si>
  <si>
    <t>ARVAN HAMBARAU</t>
  </si>
  <si>
    <t>1 tahun 6 bulan 29 hari</t>
  </si>
  <si>
    <t>25 tahun 4 bulan 25 hari</t>
  </si>
  <si>
    <t>6211747264N50225</t>
  </si>
  <si>
    <t>6211747264060523</t>
  </si>
  <si>
    <t>6211747264010622</t>
  </si>
  <si>
    <t>6211747264040523</t>
  </si>
  <si>
    <t>J 102941</t>
  </si>
  <si>
    <t>6211747264MC8923</t>
  </si>
  <si>
    <t>6211747264070523</t>
  </si>
  <si>
    <t>6211747264320523</t>
  </si>
  <si>
    <t>6211747264312817</t>
  </si>
  <si>
    <t>6211747264340521</t>
  </si>
  <si>
    <t>SMK Kelautan Kupang</t>
  </si>
  <si>
    <t>082144406881</t>
  </si>
  <si>
    <t>20240368</t>
  </si>
  <si>
    <t>HANISEN BAGUS JATI RAMADHAN BS</t>
  </si>
  <si>
    <t>20 tahun 7 bulan 21 hari</t>
  </si>
  <si>
    <t>6212232222N40524</t>
  </si>
  <si>
    <t>6212232222060522</t>
  </si>
  <si>
    <t>6212232222010522</t>
  </si>
  <si>
    <t>6212232222047424</t>
  </si>
  <si>
    <t>J 033838</t>
  </si>
  <si>
    <t>6212232222MC9624</t>
  </si>
  <si>
    <t>6212232222070222</t>
  </si>
  <si>
    <t>6212232222310522</t>
  </si>
  <si>
    <t>6212232222235324</t>
  </si>
  <si>
    <t>085791347449, 085755690676</t>
  </si>
  <si>
    <t>20140809</t>
  </si>
  <si>
    <t>UMAR SYUHADA</t>
  </si>
  <si>
    <t>3 tahun 5 bulan 13 hari</t>
  </si>
  <si>
    <t>31 tahun 0 bulan 1 hari</t>
  </si>
  <si>
    <t>6211430139N50521</t>
  </si>
  <si>
    <t>6211430139060520</t>
  </si>
  <si>
    <t>6211430139010524</t>
  </si>
  <si>
    <t>6211430139040520</t>
  </si>
  <si>
    <t>G 086089</t>
  </si>
  <si>
    <t>6211430139MC7223</t>
  </si>
  <si>
    <t>6211430139070516</t>
  </si>
  <si>
    <t>6211430139320518</t>
  </si>
  <si>
    <t>62114301393410516</t>
  </si>
  <si>
    <t>SMA Dr Soetomo</t>
  </si>
  <si>
    <t>088217813757, 081230141043</t>
  </si>
  <si>
    <t>20220015</t>
  </si>
  <si>
    <t>ANANG AGUSTIONO</t>
  </si>
  <si>
    <t>37 tahun 10 bulan 24 hari</t>
  </si>
  <si>
    <t>6200351985420216</t>
  </si>
  <si>
    <t>6200351985062420</t>
  </si>
  <si>
    <t>6200351985012420</t>
  </si>
  <si>
    <t>6200351985042420</t>
  </si>
  <si>
    <t>G 021586</t>
  </si>
  <si>
    <t>6200351985MC6225</t>
  </si>
  <si>
    <t>6200351985072415</t>
  </si>
  <si>
    <t>6200351985320323</t>
  </si>
  <si>
    <t>6200351985310215</t>
  </si>
  <si>
    <t>SMK Negeri I</t>
  </si>
  <si>
    <t>082148982005, 081216622173</t>
  </si>
  <si>
    <t>20250054</t>
  </si>
  <si>
    <t>AGUNG FIRMANSYAH</t>
  </si>
  <si>
    <t>26 tahun 3 bulan 5 hari</t>
  </si>
  <si>
    <t>6211804424T55324</t>
  </si>
  <si>
    <t>6211804424060522</t>
  </si>
  <si>
    <t>6211804424010522</t>
  </si>
  <si>
    <t>6211804424040525</t>
  </si>
  <si>
    <t>F 163868</t>
  </si>
  <si>
    <t>6211804424MC3325</t>
  </si>
  <si>
    <t>6211804424070520</t>
  </si>
  <si>
    <t>6211804424325324</t>
  </si>
  <si>
    <t>6211804424310518</t>
  </si>
  <si>
    <t>6211804424425322</t>
  </si>
  <si>
    <t>6211804424350518</t>
  </si>
  <si>
    <t>SMKN 1 SUMEDANG</t>
  </si>
  <si>
    <t>081234166534</t>
  </si>
  <si>
    <t>20250081</t>
  </si>
  <si>
    <t>EDUARDUS NAHAK</t>
  </si>
  <si>
    <t>29 tahun 1 bulan 24 hari</t>
  </si>
  <si>
    <t>6211593426420519</t>
  </si>
  <si>
    <t>6211593426060525</t>
  </si>
  <si>
    <t>6211593426010621</t>
  </si>
  <si>
    <t>6211593426045322</t>
  </si>
  <si>
    <t>I 066985</t>
  </si>
  <si>
    <t>6211593426MC9625</t>
  </si>
  <si>
    <t>6211593426075322</t>
  </si>
  <si>
    <t>6211593426325322</t>
  </si>
  <si>
    <t>6211593426310516</t>
  </si>
  <si>
    <t>SMK MENTARI KUPANG</t>
  </si>
  <si>
    <t>082158498481</t>
  </si>
  <si>
    <t>20240369</t>
  </si>
  <si>
    <t>VALENTINO VICKY FIRMANSYAH BS</t>
  </si>
  <si>
    <t>20 tahun 5 bulan 12 hari</t>
  </si>
  <si>
    <t>6212232149T40524</t>
  </si>
  <si>
    <t>6212232149060522</t>
  </si>
  <si>
    <t>6212232149010522</t>
  </si>
  <si>
    <t>6212232149047424</t>
  </si>
  <si>
    <t>H 093339</t>
  </si>
  <si>
    <t>6212232149MC9624</t>
  </si>
  <si>
    <t>6212232149075324</t>
  </si>
  <si>
    <t>6212232149310522</t>
  </si>
  <si>
    <t>6212232149245324</t>
  </si>
  <si>
    <t>SMK BAKSTI SAMUDRA</t>
  </si>
  <si>
    <t>083117407793</t>
  </si>
  <si>
    <t>20240377</t>
  </si>
  <si>
    <t>HADI PURWANTO</t>
  </si>
  <si>
    <t>32 tahun 1 bulan 20 hari</t>
  </si>
  <si>
    <t>6212345605013723</t>
  </si>
  <si>
    <t>6212345605060124</t>
  </si>
  <si>
    <t>6212345605048124</t>
  </si>
  <si>
    <t>I 087731</t>
  </si>
  <si>
    <t>6212345605MC9624</t>
  </si>
  <si>
    <t>6212345605323724</t>
  </si>
  <si>
    <t>6212345605313724</t>
  </si>
  <si>
    <t>SMK PGRI 03</t>
  </si>
  <si>
    <t>082331103756, 083172839166</t>
  </si>
  <si>
    <t>20050249</t>
  </si>
  <si>
    <t>RUCHIN</t>
  </si>
  <si>
    <t>KM. TITANIUM</t>
  </si>
  <si>
    <t>8 tahun 6 bulan 8 hari</t>
  </si>
  <si>
    <t>64 tahun 11 bulan 14 hari</t>
  </si>
  <si>
    <t>6200031571N20316</t>
  </si>
  <si>
    <t>6200031571060521</t>
  </si>
  <si>
    <t>6200031571010521</t>
  </si>
  <si>
    <t>6200031571040521</t>
  </si>
  <si>
    <t>F 222271</t>
  </si>
  <si>
    <t>6200031571MC9624</t>
  </si>
  <si>
    <t>6200031571070516</t>
  </si>
  <si>
    <t>6200031571310516</t>
  </si>
  <si>
    <t>6200031571240516</t>
  </si>
  <si>
    <t>6200031571230524</t>
  </si>
  <si>
    <t>0318973959, 081553643378</t>
  </si>
  <si>
    <t>20130268</t>
  </si>
  <si>
    <t>MUHAMAD SYAIFUL LATIEF</t>
  </si>
  <si>
    <t>4 tahun 10 bulan 13 hari</t>
  </si>
  <si>
    <t>35 tahun 6 bulan 13 hari</t>
  </si>
  <si>
    <t>6200489248N20520</t>
  </si>
  <si>
    <t>6200489248060324</t>
  </si>
  <si>
    <t>6200489248012521</t>
  </si>
  <si>
    <t>6200489248042521</t>
  </si>
  <si>
    <t>I 080830</t>
  </si>
  <si>
    <t>6200489248MC7223</t>
  </si>
  <si>
    <t>6200489248072517</t>
  </si>
  <si>
    <t>6200489248320315</t>
  </si>
  <si>
    <t>6200489248310315</t>
  </si>
  <si>
    <t>6200489248240316</t>
  </si>
  <si>
    <t>6200489248230319</t>
  </si>
  <si>
    <t>STIMART</t>
  </si>
  <si>
    <t>085329154152</t>
  </si>
  <si>
    <t>20180380</t>
  </si>
  <si>
    <t>DICKY SURYA SYAHPUTRA</t>
  </si>
  <si>
    <t>2 tahun 11 bulan 2 hari</t>
  </si>
  <si>
    <t>27 tahun 5 bulan 7 hari</t>
  </si>
  <si>
    <t>6211754543N20323</t>
  </si>
  <si>
    <t>6211754543060323</t>
  </si>
  <si>
    <t>6211754543010322</t>
  </si>
  <si>
    <t>6211754543040322</t>
  </si>
  <si>
    <t>J 113152</t>
  </si>
  <si>
    <t>6211754543MC7224</t>
  </si>
  <si>
    <t>6211754543070318</t>
  </si>
  <si>
    <t>6211754543320318</t>
  </si>
  <si>
    <t>6211754543310317</t>
  </si>
  <si>
    <t>6211754543240320</t>
  </si>
  <si>
    <t>081227310695, 08122755074</t>
  </si>
  <si>
    <t>20170034</t>
  </si>
  <si>
    <t>DANIS IRSAN</t>
  </si>
  <si>
    <t>30 tahun 2 bulan 3 hari</t>
  </si>
  <si>
    <t>6211422269N30320</t>
  </si>
  <si>
    <t>6211422269060320</t>
  </si>
  <si>
    <t>6211422269012520</t>
  </si>
  <si>
    <t>6211422269040324</t>
  </si>
  <si>
    <t>G 126378</t>
  </si>
  <si>
    <t>6211422269MC7224</t>
  </si>
  <si>
    <t>6211422269070120</t>
  </si>
  <si>
    <t>6211422269310315</t>
  </si>
  <si>
    <t>6211422269240322</t>
  </si>
  <si>
    <t>082136911647, 082136911647, 082220452492</t>
  </si>
  <si>
    <t>20230161</t>
  </si>
  <si>
    <t>MASKUR</t>
  </si>
  <si>
    <t>2 tahun 1 bulan 1 hari</t>
  </si>
  <si>
    <t>55 tahun 0 bulan 15 hari</t>
  </si>
  <si>
    <t>6200023909T10317</t>
  </si>
  <si>
    <t>6200023909060525</t>
  </si>
  <si>
    <t>6200023909010525</t>
  </si>
  <si>
    <t>6200023909040525</t>
  </si>
  <si>
    <t>G 006659</t>
  </si>
  <si>
    <t>6200023909MC9625</t>
  </si>
  <si>
    <t>6200023909070515</t>
  </si>
  <si>
    <t>6200023909320317</t>
  </si>
  <si>
    <t>6200023909310317</t>
  </si>
  <si>
    <t>6200023909240317</t>
  </si>
  <si>
    <t>085230076155</t>
  </si>
  <si>
    <t>20130326</t>
  </si>
  <si>
    <t>AHMAD ARWANI</t>
  </si>
  <si>
    <t>2 tahun 9 bulan 12 hari</t>
  </si>
  <si>
    <t>33 tahun 2 bulan 4 hari</t>
  </si>
  <si>
    <t>6201321977T20522</t>
  </si>
  <si>
    <t>6201321977060521</t>
  </si>
  <si>
    <t>6201321977010521</t>
  </si>
  <si>
    <t>6201321977040316</t>
  </si>
  <si>
    <t>F 247452</t>
  </si>
  <si>
    <t>6201321977MC9624</t>
  </si>
  <si>
    <t>6201321977070516</t>
  </si>
  <si>
    <t>6201321977310515</t>
  </si>
  <si>
    <t>6201321977240315</t>
  </si>
  <si>
    <t>082337363322, 082297463779</t>
  </si>
  <si>
    <t>20180350</t>
  </si>
  <si>
    <t>DENNY PANDU KUSYONO</t>
  </si>
  <si>
    <t>28 tahun 5 bulan 15 hari</t>
  </si>
  <si>
    <t>6211603704T22425</t>
  </si>
  <si>
    <t>6211603704060321</t>
  </si>
  <si>
    <t>6211603704012521</t>
  </si>
  <si>
    <t>J 030930</t>
  </si>
  <si>
    <t>6211603704MC9624</t>
  </si>
  <si>
    <t>6211603704072517</t>
  </si>
  <si>
    <t>6211603704320317</t>
  </si>
  <si>
    <t>6211603704312822</t>
  </si>
  <si>
    <t>6211603704240322</t>
  </si>
  <si>
    <t>POLIMARINE SEMARANG</t>
  </si>
  <si>
    <t>081293766374, 085354040866</t>
  </si>
  <si>
    <t>20200259</t>
  </si>
  <si>
    <t>DEVA PREZILIAN INDRA LORENZA</t>
  </si>
  <si>
    <t>25 tahun 6 bulan 12 hari</t>
  </si>
  <si>
    <t>6211919502T30522</t>
  </si>
  <si>
    <t>6211919502060524</t>
  </si>
  <si>
    <t>6211919502010524</t>
  </si>
  <si>
    <t>6211919502040522</t>
  </si>
  <si>
    <t>F 324205</t>
  </si>
  <si>
    <t>6211919502MC7224</t>
  </si>
  <si>
    <t>6211919502070519</t>
  </si>
  <si>
    <t>6211919502240522</t>
  </si>
  <si>
    <t>085235814327, 081361119604</t>
  </si>
  <si>
    <t>20230174</t>
  </si>
  <si>
    <t>MUSAIRI</t>
  </si>
  <si>
    <t>26 tahun 6 bulan 2 hari</t>
  </si>
  <si>
    <t>6211555514N55324</t>
  </si>
  <si>
    <t>6211555514060123</t>
  </si>
  <si>
    <t>6211555514010621</t>
  </si>
  <si>
    <t>6211555514045322</t>
  </si>
  <si>
    <t>F 284046</t>
  </si>
  <si>
    <t>6211555514075322</t>
  </si>
  <si>
    <t>6211555514325323</t>
  </si>
  <si>
    <t>6211555514315323</t>
  </si>
  <si>
    <t>6211555514245323</t>
  </si>
  <si>
    <t>6211555514330716</t>
  </si>
  <si>
    <t>SMA CAHAYA NUSANTARA</t>
  </si>
  <si>
    <t>081345262482, 081346684585</t>
  </si>
  <si>
    <t>20240023</t>
  </si>
  <si>
    <t>CHARLI ERLAN MAILUHU ( T )</t>
  </si>
  <si>
    <t>22 tahun 4 bulan 4 hari</t>
  </si>
  <si>
    <t>6211917181N40323</t>
  </si>
  <si>
    <t>6211917181060324</t>
  </si>
  <si>
    <t>6211917181010324</t>
  </si>
  <si>
    <t>6211917181040323</t>
  </si>
  <si>
    <t>G 126140</t>
  </si>
  <si>
    <t>6211917181MC7224</t>
  </si>
  <si>
    <t>6211917181070322</t>
  </si>
  <si>
    <t>6211917181310319</t>
  </si>
  <si>
    <t>6211917181240323</t>
  </si>
  <si>
    <t>6211917181237523</t>
  </si>
  <si>
    <t>085311565439</t>
  </si>
  <si>
    <t>20240089</t>
  </si>
  <si>
    <t>ILHAM BUDI SANTOSO</t>
  </si>
  <si>
    <t>1 tahun 3 bulan 0 hari</t>
  </si>
  <si>
    <t>24 tahun 2 bulan 9 hari</t>
  </si>
  <si>
    <t>6211938331340121</t>
  </si>
  <si>
    <t>6211938331060324</t>
  </si>
  <si>
    <t>6211938331010324</t>
  </si>
  <si>
    <t>6211938331040123</t>
  </si>
  <si>
    <t>F 258135</t>
  </si>
  <si>
    <t>6211938331MC3124</t>
  </si>
  <si>
    <t>6211938331070123</t>
  </si>
  <si>
    <t>6211938331320121</t>
  </si>
  <si>
    <t>6211938331310319</t>
  </si>
  <si>
    <t>SMK NEGRI 3 AMBON</t>
  </si>
  <si>
    <t>081294189597</t>
  </si>
  <si>
    <t>20240389</t>
  </si>
  <si>
    <t>MOH RAJIB OCTAFULLOH</t>
  </si>
  <si>
    <t>6211946050340522</t>
  </si>
  <si>
    <t>6211946050060524</t>
  </si>
  <si>
    <t>6211946050010524</t>
  </si>
  <si>
    <t>6211946050040522</t>
  </si>
  <si>
    <t>I 081063</t>
  </si>
  <si>
    <t>6211946050MC9624</t>
  </si>
  <si>
    <t>6211946050070123</t>
  </si>
  <si>
    <t>6211946050320123</t>
  </si>
  <si>
    <t>6211946050310519</t>
  </si>
  <si>
    <t>6211946050340520</t>
  </si>
  <si>
    <t>SMK N 3 BANGKALAN</t>
  </si>
  <si>
    <t>081907780792, 082142733250</t>
  </si>
  <si>
    <t>20210096</t>
  </si>
  <si>
    <t>DEDI GUNARSO</t>
  </si>
  <si>
    <t>29 tahun 9 bulan 12 hari</t>
  </si>
  <si>
    <t>6211585252E1051</t>
  </si>
  <si>
    <t>6211585252060522</t>
  </si>
  <si>
    <t>6211585252010521</t>
  </si>
  <si>
    <t>6211585252040523</t>
  </si>
  <si>
    <t>J 030668</t>
  </si>
  <si>
    <t>6211585252MC7225</t>
  </si>
  <si>
    <t>6211585252070517</t>
  </si>
  <si>
    <t>6211585252310517</t>
  </si>
  <si>
    <t>6211585252240518</t>
  </si>
  <si>
    <t>POLTEKPEL SUARABAYA</t>
  </si>
  <si>
    <t>082331420124</t>
  </si>
  <si>
    <t>20090123</t>
  </si>
  <si>
    <t>TOMI PATINTINGAN</t>
  </si>
  <si>
    <t>35 tahun 6 bulan 9 hari</t>
  </si>
  <si>
    <t>6200490583T5061</t>
  </si>
  <si>
    <t>6200490583060622</t>
  </si>
  <si>
    <t>6200490583010422</t>
  </si>
  <si>
    <t>6200490583040623</t>
  </si>
  <si>
    <t>I 084248</t>
  </si>
  <si>
    <t>6200490583MC9624</t>
  </si>
  <si>
    <t>6200490583070617</t>
  </si>
  <si>
    <t>6200490583320521</t>
  </si>
  <si>
    <t>6200490583310617</t>
  </si>
  <si>
    <t>6200490583240323</t>
  </si>
  <si>
    <t>0317412449, 081241449441, 081241449441</t>
  </si>
  <si>
    <t>20210283</t>
  </si>
  <si>
    <t>AHMAD IRVAN AFANI</t>
  </si>
  <si>
    <t>23 tahun 6 bulan 10 hari</t>
  </si>
  <si>
    <t>6211844765420220</t>
  </si>
  <si>
    <t>6211844765060523</t>
  </si>
  <si>
    <t>6211844765010523</t>
  </si>
  <si>
    <t>6211644765047421</t>
  </si>
  <si>
    <t>F 121813</t>
  </si>
  <si>
    <t>6211844765MC7224</t>
  </si>
  <si>
    <t>6211844765320520</t>
  </si>
  <si>
    <t>6211844765310518</t>
  </si>
  <si>
    <t>SMA N KEDIRI</t>
  </si>
  <si>
    <t>20230305</t>
  </si>
  <si>
    <t>KHANIF ALFIAN ARTYANTO</t>
  </si>
  <si>
    <t>6212308601T30525</t>
  </si>
  <si>
    <t>6212308601060523</t>
  </si>
  <si>
    <t>6212308601010523</t>
  </si>
  <si>
    <t>6212308601040525</t>
  </si>
  <si>
    <t>I 019635</t>
  </si>
  <si>
    <t>6212308601MC7225</t>
  </si>
  <si>
    <t>6212308601070523</t>
  </si>
  <si>
    <t>6212308601320523</t>
  </si>
  <si>
    <t>6212308601310523</t>
  </si>
  <si>
    <t>6212308601240525</t>
  </si>
  <si>
    <t>081398371218</t>
  </si>
  <si>
    <t>20250096</t>
  </si>
  <si>
    <t>ZINNURAIN HAFIZ</t>
  </si>
  <si>
    <t>21 tahun 6 bulan 23 hari</t>
  </si>
  <si>
    <t>6212203958355322</t>
  </si>
  <si>
    <t>6212203958065322</t>
  </si>
  <si>
    <t>6212203958017622</t>
  </si>
  <si>
    <t>6212203958047625</t>
  </si>
  <si>
    <t>H 004851</t>
  </si>
  <si>
    <t>6212203958MC10524</t>
  </si>
  <si>
    <t>6212203958075322</t>
  </si>
  <si>
    <t>6212203958315322</t>
  </si>
  <si>
    <t>SMA N 1 KURIPAN</t>
  </si>
  <si>
    <t>081234096295</t>
  </si>
  <si>
    <t>20240285</t>
  </si>
  <si>
    <t>RADEN MOCHAMAT HENDARTO</t>
  </si>
  <si>
    <t>53 tahun 1 bulan 13 hari</t>
  </si>
  <si>
    <t>6211542717012122</t>
  </si>
  <si>
    <t>6211542717062422</t>
  </si>
  <si>
    <t>6211542717040122</t>
  </si>
  <si>
    <t>H 067273</t>
  </si>
  <si>
    <t>6211542717MC9624</t>
  </si>
  <si>
    <t>6211542717070122</t>
  </si>
  <si>
    <t>6211542717320222</t>
  </si>
  <si>
    <t>6211542717312422</t>
  </si>
  <si>
    <t>6211542717330222</t>
  </si>
  <si>
    <t>SMA WALISONGO</t>
  </si>
  <si>
    <t>085890590719</t>
  </si>
  <si>
    <t>20240269</t>
  </si>
  <si>
    <t>THORIQ NABIHA AL TAIRA</t>
  </si>
  <si>
    <t>21 tahun 3 bulan 19 hari</t>
  </si>
  <si>
    <t>6212321212010523</t>
  </si>
  <si>
    <t>6212321212060523</t>
  </si>
  <si>
    <t>J 009539</t>
  </si>
  <si>
    <t>6212321212MC8924</t>
  </si>
  <si>
    <t>6212321212070523</t>
  </si>
  <si>
    <t>6212321212320523</t>
  </si>
  <si>
    <t>6212321212310523</t>
  </si>
  <si>
    <t>082194790733</t>
  </si>
  <si>
    <t>20240268</t>
  </si>
  <si>
    <t>FERNANDO TAWARIS</t>
  </si>
  <si>
    <t>24 tahun 11 bulan 12 hari</t>
  </si>
  <si>
    <t>6212319561015223</t>
  </si>
  <si>
    <t>6212319561065223</t>
  </si>
  <si>
    <t>J 042696</t>
  </si>
  <si>
    <t>6212319561MC11824</t>
  </si>
  <si>
    <t>6212319561075223</t>
  </si>
  <si>
    <t>6212319561325223</t>
  </si>
  <si>
    <t>6212319561315223</t>
  </si>
  <si>
    <t>081319703507</t>
  </si>
  <si>
    <t>20150092</t>
  </si>
  <si>
    <t>ASEP IMAN GUNAWAN</t>
  </si>
  <si>
    <t>49 tahun 1 bulan 29 hari</t>
  </si>
  <si>
    <t>6201013568N10222</t>
  </si>
  <si>
    <t>6201013568060123</t>
  </si>
  <si>
    <t>6201013568010721</t>
  </si>
  <si>
    <t>6201013568040721</t>
  </si>
  <si>
    <t>F 109805</t>
  </si>
  <si>
    <t>6201013568MC7224</t>
  </si>
  <si>
    <t>6201013568070117</t>
  </si>
  <si>
    <t>6201013568241118</t>
  </si>
  <si>
    <t>6201013568230216</t>
  </si>
  <si>
    <t>081266903507</t>
  </si>
  <si>
    <t>20120306</t>
  </si>
  <si>
    <t>DWI AGUS PRAYITNO</t>
  </si>
  <si>
    <t>41 tahun 5 bulan 25 hari</t>
  </si>
  <si>
    <t>6201019464N20323</t>
  </si>
  <si>
    <t>6201019464060321</t>
  </si>
  <si>
    <t>6201019464010321</t>
  </si>
  <si>
    <t>6201019464040321</t>
  </si>
  <si>
    <t>F 195558</t>
  </si>
  <si>
    <t>6201019464MC9624</t>
  </si>
  <si>
    <t>6201019464070316</t>
  </si>
  <si>
    <t>6201019464240317</t>
  </si>
  <si>
    <t>6201019464230316</t>
  </si>
  <si>
    <t>A,NI SEMARANG</t>
  </si>
  <si>
    <t>085293440346</t>
  </si>
  <si>
    <t>20170144</t>
  </si>
  <si>
    <t>MOH. ABDUL ROHIM</t>
  </si>
  <si>
    <t>6211585564N20524</t>
  </si>
  <si>
    <t>6211585564060522</t>
  </si>
  <si>
    <t>6211585564010520</t>
  </si>
  <si>
    <t>6211585564040523</t>
  </si>
  <si>
    <t>J 030334</t>
  </si>
  <si>
    <t>6211585564MC7223</t>
  </si>
  <si>
    <t>6211585564070524</t>
  </si>
  <si>
    <t>6211585564310517</t>
  </si>
  <si>
    <t>6211585564240524</t>
  </si>
  <si>
    <t>6211585564230524</t>
  </si>
  <si>
    <t>081333485545, 087849450786</t>
  </si>
  <si>
    <t>20200098</t>
  </si>
  <si>
    <t>RESTA PRASETYO</t>
  </si>
  <si>
    <t>25 tahun 6 bulan 14 hari</t>
  </si>
  <si>
    <t>6211935574N30521</t>
  </si>
  <si>
    <t>6211935574060524</t>
  </si>
  <si>
    <t>6211935574010524</t>
  </si>
  <si>
    <t>6211935574040521</t>
  </si>
  <si>
    <t>F 192273</t>
  </si>
  <si>
    <t>6211935574MC4624</t>
  </si>
  <si>
    <t>6211935574070519</t>
  </si>
  <si>
    <t>6211935574240521</t>
  </si>
  <si>
    <t>6211935574230520</t>
  </si>
  <si>
    <t>085726409088</t>
  </si>
  <si>
    <t>20170044</t>
  </si>
  <si>
    <t>HARY TJAHJONO</t>
  </si>
  <si>
    <t>2 tahun 9 bulan 0 hari</t>
  </si>
  <si>
    <t>57 tahun 7 bulan 13 hari</t>
  </si>
  <si>
    <t>6200037617T10522</t>
  </si>
  <si>
    <t>6200037617060525</t>
  </si>
  <si>
    <t>6200037617010525</t>
  </si>
  <si>
    <t>6200037617040525</t>
  </si>
  <si>
    <t>J 030873</t>
  </si>
  <si>
    <t>6200037617MC7224</t>
  </si>
  <si>
    <t>6200037617070522</t>
  </si>
  <si>
    <t>6200037617240522</t>
  </si>
  <si>
    <t>082131864733, 082231373776, 082244696031, 082244696031</t>
  </si>
  <si>
    <t>20160639</t>
  </si>
  <si>
    <t>AHMAD ROSYID MAHFUD</t>
  </si>
  <si>
    <t>5 tahun 5 bulan 6 hari</t>
  </si>
  <si>
    <t>33 tahun 9 bulan 19 hari</t>
  </si>
  <si>
    <t>6201493685T20322</t>
  </si>
  <si>
    <t>6201493685060321</t>
  </si>
  <si>
    <t>6201493685012521</t>
  </si>
  <si>
    <t>6201493685042521</t>
  </si>
  <si>
    <t>I 034980</t>
  </si>
  <si>
    <t>6201493685MC7224</t>
  </si>
  <si>
    <t>6201493685072516</t>
  </si>
  <si>
    <t>6201493685240319</t>
  </si>
  <si>
    <t>082242280426</t>
  </si>
  <si>
    <t>20210263</t>
  </si>
  <si>
    <t>IQBAL MAULANA</t>
  </si>
  <si>
    <t>27 tahun 8 bulan 12 hari</t>
  </si>
  <si>
    <t>6211839820T20524</t>
  </si>
  <si>
    <t>6211839820060523</t>
  </si>
  <si>
    <t>6211839820010523</t>
  </si>
  <si>
    <t>6211839820040521</t>
  </si>
  <si>
    <t>F 190929</t>
  </si>
  <si>
    <t>6211839820MC6223</t>
  </si>
  <si>
    <t>6211839820070518</t>
  </si>
  <si>
    <t>6211839820240521</t>
  </si>
  <si>
    <t>maulanasanglawa, 083853001379, maulanasanglawa</t>
  </si>
  <si>
    <t>20210368</t>
  </si>
  <si>
    <t>AQDZAL ILHAM ANANDA EDYTYA</t>
  </si>
  <si>
    <t>6212018670T30524</t>
  </si>
  <si>
    <t>6212018670060521</t>
  </si>
  <si>
    <t>6212018670010520</t>
  </si>
  <si>
    <t>6212018670040524</t>
  </si>
  <si>
    <t>G 065667</t>
  </si>
  <si>
    <t>6212018670MC7224</t>
  </si>
  <si>
    <t>6212018670070521</t>
  </si>
  <si>
    <t>6212018670240524</t>
  </si>
  <si>
    <t>085855137497</t>
  </si>
  <si>
    <t>20140555</t>
  </si>
  <si>
    <t>JOKO ADI SUCIPTO</t>
  </si>
  <si>
    <t>5 tahun 11 bulan 9 hari</t>
  </si>
  <si>
    <t>36 tahun 0 bulan 26 hari</t>
  </si>
  <si>
    <t>6200385017340715</t>
  </si>
  <si>
    <t>6200385017060320</t>
  </si>
  <si>
    <t>6200385017010320</t>
  </si>
  <si>
    <t>6200385017040320</t>
  </si>
  <si>
    <t>F 234406</t>
  </si>
  <si>
    <t>6200385017MC7224</t>
  </si>
  <si>
    <t>6200385017070316</t>
  </si>
  <si>
    <t>6200385017320715</t>
  </si>
  <si>
    <t>6200385017310714</t>
  </si>
  <si>
    <t>082257193007, 082257193007</t>
  </si>
  <si>
    <t>20230342</t>
  </si>
  <si>
    <t>ASEP SUGIARTO</t>
  </si>
  <si>
    <t>36 tahun 10 bulan 15 hari</t>
  </si>
  <si>
    <t>6211504851340223</t>
  </si>
  <si>
    <t>6211504851060122</t>
  </si>
  <si>
    <t>6211504851010125</t>
  </si>
  <si>
    <t>6211504851040122</t>
  </si>
  <si>
    <t>F 244038</t>
  </si>
  <si>
    <t>6211504851MC7223</t>
  </si>
  <si>
    <t>6211504851070123</t>
  </si>
  <si>
    <t>6211504851320122</t>
  </si>
  <si>
    <t>6211504851310123</t>
  </si>
  <si>
    <t>SLTP 1 KLARI</t>
  </si>
  <si>
    <t>082258598163, 0852296851589</t>
  </si>
  <si>
    <t>20240289</t>
  </si>
  <si>
    <t>GAGAN YUSUF SUWANDANA</t>
  </si>
  <si>
    <t>0 tahun 9 bulan 9 hari</t>
  </si>
  <si>
    <t>25 tahun 7 bulan 22 hari</t>
  </si>
  <si>
    <t>6211708920340521</t>
  </si>
  <si>
    <t>6211708920060724</t>
  </si>
  <si>
    <t>6211708920012422</t>
  </si>
  <si>
    <t>6211708920040521</t>
  </si>
  <si>
    <t>J 050309</t>
  </si>
  <si>
    <t>6211708920MC9624</t>
  </si>
  <si>
    <t>6211708920070521</t>
  </si>
  <si>
    <t>6211708920320521</t>
  </si>
  <si>
    <t>6211708920310719</t>
  </si>
  <si>
    <t>SMKN 2 TUREN</t>
  </si>
  <si>
    <t>081216755540, 085733719799, 085733719799</t>
  </si>
  <si>
    <t>20200344</t>
  </si>
  <si>
    <t>MOHAMMAD FARGHIE TAZAKKA</t>
  </si>
  <si>
    <t>25 tahun 5 bulan 15 hari</t>
  </si>
  <si>
    <t>6211938734N30323</t>
  </si>
  <si>
    <t>6211938734060324</t>
  </si>
  <si>
    <t>6211938734010324</t>
  </si>
  <si>
    <t>6211938734040323</t>
  </si>
  <si>
    <t>G 012308</t>
  </si>
  <si>
    <t>6211938734MC3124</t>
  </si>
  <si>
    <t>6211938734070319</t>
  </si>
  <si>
    <t>6211938734240322</t>
  </si>
  <si>
    <t>6211938734230322</t>
  </si>
  <si>
    <t>085727646494</t>
  </si>
  <si>
    <t>20220262</t>
  </si>
  <si>
    <t>ACHMAD AINNURZEIN</t>
  </si>
  <si>
    <t>26 tahun 2 bulan 6 hari</t>
  </si>
  <si>
    <t>6212245820010522</t>
  </si>
  <si>
    <t>6212245820060524</t>
  </si>
  <si>
    <t>H 071842</t>
  </si>
  <si>
    <t>6212245820MC7224</t>
  </si>
  <si>
    <t>6212245820070524</t>
  </si>
  <si>
    <t>6212245820310524</t>
  </si>
  <si>
    <t>083119381716, 083119381716</t>
  </si>
  <si>
    <t>20240211</t>
  </si>
  <si>
    <t>MUHAMMAD IRFAN ZHARIF ( T2 )</t>
  </si>
  <si>
    <t>20 tahun 1 bulan 21 hari</t>
  </si>
  <si>
    <t>6212462353010524</t>
  </si>
  <si>
    <t>J 112689</t>
  </si>
  <si>
    <t>6212462353MC7224</t>
  </si>
  <si>
    <t>089526924235</t>
  </si>
  <si>
    <t>20120488</t>
  </si>
  <si>
    <t>PUJI HARIYANTO</t>
  </si>
  <si>
    <t>41 tahun 6 bulan 8 hari</t>
  </si>
  <si>
    <t>6200382903T40524</t>
  </si>
  <si>
    <t>6200382903060520</t>
  </si>
  <si>
    <t>6200382903010520</t>
  </si>
  <si>
    <t>6200382903040521</t>
  </si>
  <si>
    <t>F 233543</t>
  </si>
  <si>
    <t>6200382903MC7224</t>
  </si>
  <si>
    <t>6200382903070516</t>
  </si>
  <si>
    <t>6200382903310515</t>
  </si>
  <si>
    <t>6200382903240516</t>
  </si>
  <si>
    <t>081231083870</t>
  </si>
  <si>
    <t>20140085</t>
  </si>
  <si>
    <t>FERIJON SUSANTO</t>
  </si>
  <si>
    <t>11 tahun 4 bulan 20 hari</t>
  </si>
  <si>
    <t>31 tahun 10 bulan 15 hari</t>
  </si>
  <si>
    <t>6201328374420716</t>
  </si>
  <si>
    <t>6201328374061120</t>
  </si>
  <si>
    <t>6201328374010122</t>
  </si>
  <si>
    <t>6201328374041120</t>
  </si>
  <si>
    <t>E 070599</t>
  </si>
  <si>
    <t>6201328374MC6223</t>
  </si>
  <si>
    <t>6201328374070112</t>
  </si>
  <si>
    <t>6201328374310716</t>
  </si>
  <si>
    <t>082185247969</t>
  </si>
  <si>
    <t>20220183</t>
  </si>
  <si>
    <t>FIRHAN SETIAWAN</t>
  </si>
  <si>
    <t>22 tahun 10 bulan 0 hari</t>
  </si>
  <si>
    <t>6212114873T30324</t>
  </si>
  <si>
    <t>6212114873060321</t>
  </si>
  <si>
    <t>6212114873010321</t>
  </si>
  <si>
    <t>6212114873040324</t>
  </si>
  <si>
    <t>H 020534</t>
  </si>
  <si>
    <t>6212114873MC3124</t>
  </si>
  <si>
    <t>6212114873070321</t>
  </si>
  <si>
    <t>6212114873310321</t>
  </si>
  <si>
    <t>6212114873240324</t>
  </si>
  <si>
    <t>087817293141</t>
  </si>
  <si>
    <t>20190123</t>
  </si>
  <si>
    <t>MUHAMMAD EKO ROMADLONI</t>
  </si>
  <si>
    <t>25 tahun 6 bulan 8 hari</t>
  </si>
  <si>
    <t>6211569148T40224</t>
  </si>
  <si>
    <t>6211569148060522</t>
  </si>
  <si>
    <t>6211569148012521</t>
  </si>
  <si>
    <t>6211569148040523</t>
  </si>
  <si>
    <t>J 005114</t>
  </si>
  <si>
    <t>6211569148MC0124</t>
  </si>
  <si>
    <t>6211569148072516</t>
  </si>
  <si>
    <t>6211569148320723</t>
  </si>
  <si>
    <t>6211569148310717</t>
  </si>
  <si>
    <t>6211569148240223</t>
  </si>
  <si>
    <t>smk pradana</t>
  </si>
  <si>
    <t>085230364253, 085230364253, 085230364253</t>
  </si>
  <si>
    <t>20100310</t>
  </si>
  <si>
    <t>TURMUDI</t>
  </si>
  <si>
    <t>15 tahun 1 bulan 5 hari</t>
  </si>
  <si>
    <t>53 tahun 8 bulan 23 hari</t>
  </si>
  <si>
    <t>6200111826010521</t>
  </si>
  <si>
    <t>6200111826060522</t>
  </si>
  <si>
    <t>6200111826040522</t>
  </si>
  <si>
    <t>F 209661</t>
  </si>
  <si>
    <t>6200111826MC7224</t>
  </si>
  <si>
    <t>diklat poltekpel</t>
  </si>
  <si>
    <t>081335095276, 081335095276</t>
  </si>
  <si>
    <t>20240290</t>
  </si>
  <si>
    <t>MUH. FAISAL ALI</t>
  </si>
  <si>
    <t>6212347918010423</t>
  </si>
  <si>
    <t>6212347918060424</t>
  </si>
  <si>
    <t>J 007162</t>
  </si>
  <si>
    <t>6212347918MC5424</t>
  </si>
  <si>
    <t>6212347918070424</t>
  </si>
  <si>
    <t>6212347918320424</t>
  </si>
  <si>
    <t>6212347918310424</t>
  </si>
  <si>
    <t>085213164494</t>
  </si>
  <si>
    <t>20240319</t>
  </si>
  <si>
    <t>ROHMAD REKSO WAHYURIZALDI</t>
  </si>
  <si>
    <t>22 tahun 8 bulan 5 hari</t>
  </si>
  <si>
    <t>6212269263012522</t>
  </si>
  <si>
    <t>6212269263060323</t>
  </si>
  <si>
    <t>I 124794</t>
  </si>
  <si>
    <t>6212269263MC3124</t>
  </si>
  <si>
    <t>6212269263072523</t>
  </si>
  <si>
    <t>6212269263320323</t>
  </si>
  <si>
    <t>6212269263310323</t>
  </si>
  <si>
    <t>085645635138</t>
  </si>
  <si>
    <t>20230120</t>
  </si>
  <si>
    <t>AGUS DARMONO</t>
  </si>
  <si>
    <t>KM. VERTIKAL</t>
  </si>
  <si>
    <t>55 tahun 10 bulan 5 hari</t>
  </si>
  <si>
    <t>6200002300N10317</t>
  </si>
  <si>
    <t>6200002300060321</t>
  </si>
  <si>
    <t>6200002300010321</t>
  </si>
  <si>
    <t>6200002300040321</t>
  </si>
  <si>
    <t>G 007312</t>
  </si>
  <si>
    <t>6200002300MC9623</t>
  </si>
  <si>
    <t>6200002300070317</t>
  </si>
  <si>
    <t>6200002300240316</t>
  </si>
  <si>
    <t>6200002300230317</t>
  </si>
  <si>
    <t>081330649707</t>
  </si>
  <si>
    <t>20160368</t>
  </si>
  <si>
    <t>ANGGI BUDI WIRAWAN</t>
  </si>
  <si>
    <t>6 tahun 1 bulan 24 hari</t>
  </si>
  <si>
    <t>31 tahun 7 bulan 10 hari</t>
  </si>
  <si>
    <t>6211501805N20523</t>
  </si>
  <si>
    <t>6211501805060325</t>
  </si>
  <si>
    <t>6211501805010325</t>
  </si>
  <si>
    <t>6211501805040325</t>
  </si>
  <si>
    <t>F 222495</t>
  </si>
  <si>
    <t>6211501805MC9624</t>
  </si>
  <si>
    <t>6211501805070315</t>
  </si>
  <si>
    <t>6211501805320315</t>
  </si>
  <si>
    <t>6211501805310315</t>
  </si>
  <si>
    <t>6211501805240315</t>
  </si>
  <si>
    <t>6211501805234017</t>
  </si>
  <si>
    <t>085331078885, 085331078885, 081359604848</t>
  </si>
  <si>
    <t>20190365</t>
  </si>
  <si>
    <t>HARDIANSYAH SUHAIDI</t>
  </si>
  <si>
    <t>4 tahun 3 bulan 2 hari</t>
  </si>
  <si>
    <t>26 tahun 10 bulan 9 hari</t>
  </si>
  <si>
    <t>6211839929N30520</t>
  </si>
  <si>
    <t>6211839929060523</t>
  </si>
  <si>
    <t>6211839929010523</t>
  </si>
  <si>
    <t>6211839929040520</t>
  </si>
  <si>
    <t>F 190894</t>
  </si>
  <si>
    <t>6211839929MC9624</t>
  </si>
  <si>
    <t>6211839929070519</t>
  </si>
  <si>
    <t>6211839929240520</t>
  </si>
  <si>
    <t>081217747934, 081217747934</t>
  </si>
  <si>
    <t>20190378</t>
  </si>
  <si>
    <t>RAKHMAT FAOZI</t>
  </si>
  <si>
    <t>34 tahun 7 bulan 0 hari</t>
  </si>
  <si>
    <t>6201652018M30321</t>
  </si>
  <si>
    <t>6201652018060321</t>
  </si>
  <si>
    <t>6201652018010321</t>
  </si>
  <si>
    <t>6201652018040321</t>
  </si>
  <si>
    <t>F 195474</t>
  </si>
  <si>
    <t>6201652018MC9624</t>
  </si>
  <si>
    <t>6201652018070316</t>
  </si>
  <si>
    <t>6201652018310315</t>
  </si>
  <si>
    <t>6201652018240315</t>
  </si>
  <si>
    <t>6201652018230316</t>
  </si>
  <si>
    <t>082140484044</t>
  </si>
  <si>
    <t>20220332</t>
  </si>
  <si>
    <t>SUTRISMAN</t>
  </si>
  <si>
    <t>60 tahun 2 bulan 12 hari</t>
  </si>
  <si>
    <t>6200037757T10520</t>
  </si>
  <si>
    <t>6200037757060520</t>
  </si>
  <si>
    <t>6200037757010520</t>
  </si>
  <si>
    <t>6200037757040520</t>
  </si>
  <si>
    <t>F 132796</t>
  </si>
  <si>
    <t>6200037757MC6224</t>
  </si>
  <si>
    <t>6200037757070515</t>
  </si>
  <si>
    <t>6200037757240520</t>
  </si>
  <si>
    <t>081365706341</t>
  </si>
  <si>
    <t>20160740</t>
  </si>
  <si>
    <t>AGUNG SUKOWIBOWO</t>
  </si>
  <si>
    <t>2 tahun 6 bulan 19 hari</t>
  </si>
  <si>
    <t>29 tahun 10 bulan 4 hari</t>
  </si>
  <si>
    <t>6211553157T20522</t>
  </si>
  <si>
    <t>6211553157060520</t>
  </si>
  <si>
    <t>6211553157010525</t>
  </si>
  <si>
    <t>6211553157040523</t>
  </si>
  <si>
    <t>F 221425</t>
  </si>
  <si>
    <t>6211553157MC9624</t>
  </si>
  <si>
    <t>6211553157070516</t>
  </si>
  <si>
    <t>6211553157310516</t>
  </si>
  <si>
    <t>6211553157240518</t>
  </si>
  <si>
    <t>085895195585</t>
  </si>
  <si>
    <t>20170174</t>
  </si>
  <si>
    <t>RUBIYONO</t>
  </si>
  <si>
    <t>35 tahun 3 bulan 8 hari</t>
  </si>
  <si>
    <t>6201503663T20523</t>
  </si>
  <si>
    <t>6201503663060521</t>
  </si>
  <si>
    <t>6201503663010520</t>
  </si>
  <si>
    <t>6201503663040521</t>
  </si>
  <si>
    <t>F 245052</t>
  </si>
  <si>
    <t>6201503663MC7225</t>
  </si>
  <si>
    <t>6201503663070516</t>
  </si>
  <si>
    <t>6201503663310515</t>
  </si>
  <si>
    <t>6201503663240515</t>
  </si>
  <si>
    <t>081336796601</t>
  </si>
  <si>
    <t>20210201</t>
  </si>
  <si>
    <t>DENI SETYONO</t>
  </si>
  <si>
    <t>25 tahun 6 bulan 11 hari</t>
  </si>
  <si>
    <t>6211616947T30524</t>
  </si>
  <si>
    <t>6211616947060322</t>
  </si>
  <si>
    <t>6211616947010321</t>
  </si>
  <si>
    <t>6211616947040520</t>
  </si>
  <si>
    <t>J 068736</t>
  </si>
  <si>
    <t>6211616947MC9624</t>
  </si>
  <si>
    <t>6211616947070317</t>
  </si>
  <si>
    <t>6211616947310317</t>
  </si>
  <si>
    <t>6211616947240524</t>
  </si>
  <si>
    <t>SMK KAL 2 SBYA</t>
  </si>
  <si>
    <t>089513766201</t>
  </si>
  <si>
    <t>20210325</t>
  </si>
  <si>
    <t>ERENS PADOMA</t>
  </si>
  <si>
    <t>32 tahun 11 bulan 5 hari</t>
  </si>
  <si>
    <t>6201642680M55221</t>
  </si>
  <si>
    <t>6201642680060122</t>
  </si>
  <si>
    <t>6201642680015221</t>
  </si>
  <si>
    <t>6201642680040122</t>
  </si>
  <si>
    <t>F 233107</t>
  </si>
  <si>
    <t>6201642680MC7223</t>
  </si>
  <si>
    <t>6201642680070116</t>
  </si>
  <si>
    <t>6201642680320116</t>
  </si>
  <si>
    <t>6201642680310116</t>
  </si>
  <si>
    <t>6201642680245221</t>
  </si>
  <si>
    <t>SMK MINAHASA</t>
  </si>
  <si>
    <t>20240304</t>
  </si>
  <si>
    <t>ADOLFINUS NESLAKA</t>
  </si>
  <si>
    <t>6211748263N55324</t>
  </si>
  <si>
    <t>6211748263062822</t>
  </si>
  <si>
    <t>6211748263012822</t>
  </si>
  <si>
    <t>6211748263045324</t>
  </si>
  <si>
    <t>J 015106</t>
  </si>
  <si>
    <t>6211748263MC9624</t>
  </si>
  <si>
    <t>6211748263075324</t>
  </si>
  <si>
    <t>6211748263320520</t>
  </si>
  <si>
    <t>6211748263332827</t>
  </si>
  <si>
    <t>6211748263330520</t>
  </si>
  <si>
    <t>082144414178</t>
  </si>
  <si>
    <t>20240116</t>
  </si>
  <si>
    <t>RONI JUNALDO NON</t>
  </si>
  <si>
    <t>1 tahun 1 bulan 27 hari</t>
  </si>
  <si>
    <t>24 tahun 10 bulan 10 hari</t>
  </si>
  <si>
    <t>6211747571340522</t>
  </si>
  <si>
    <t>6211747571062822</t>
  </si>
  <si>
    <t>6211747571012822</t>
  </si>
  <si>
    <t>6211747571040522</t>
  </si>
  <si>
    <t>J 113036</t>
  </si>
  <si>
    <t>6211747571MC9625</t>
  </si>
  <si>
    <t>6211747571070522</t>
  </si>
  <si>
    <t>6211747571312817</t>
  </si>
  <si>
    <t>SMK KELAUTAN MENTARI</t>
  </si>
  <si>
    <t>081354101408</t>
  </si>
  <si>
    <t>20200348</t>
  </si>
  <si>
    <t>YUDHATAMA DIMAS SAMUDRA</t>
  </si>
  <si>
    <t>6211938419N30323</t>
  </si>
  <si>
    <t>6211938419060324</t>
  </si>
  <si>
    <t>6211938419010324</t>
  </si>
  <si>
    <t>6211938419040323</t>
  </si>
  <si>
    <t>G012329</t>
  </si>
  <si>
    <t>6211938419MC7224</t>
  </si>
  <si>
    <t>6211938419070319</t>
  </si>
  <si>
    <t>6211938419320319</t>
  </si>
  <si>
    <t>6211938419310319</t>
  </si>
  <si>
    <t>6211938419240322</t>
  </si>
  <si>
    <t>6211938419230322</t>
  </si>
  <si>
    <t>PIP SEM,ARANG</t>
  </si>
  <si>
    <t>088803911536</t>
  </si>
  <si>
    <t>20220077</t>
  </si>
  <si>
    <t>ALIP PRASETYO</t>
  </si>
  <si>
    <t>25 tahun 2 bulan 20 hari</t>
  </si>
  <si>
    <t>6212206283010322</t>
  </si>
  <si>
    <t>6212206283060322</t>
  </si>
  <si>
    <t>6212206283040524</t>
  </si>
  <si>
    <t>H 021985</t>
  </si>
  <si>
    <t>6212206283MC6224</t>
  </si>
  <si>
    <t>6212206283320322</t>
  </si>
  <si>
    <t>6212206283310322</t>
  </si>
  <si>
    <t>SMA N 1 SEMARANG</t>
  </si>
  <si>
    <t>085161611042</t>
  </si>
  <si>
    <t>20230250</t>
  </si>
  <si>
    <t>MUH HENDRA HAERUL</t>
  </si>
  <si>
    <t>36 tahun 7 bulan 25 hari</t>
  </si>
  <si>
    <t>6201306920420617</t>
  </si>
  <si>
    <t>6201306920060622</t>
  </si>
  <si>
    <t>6201306920010622</t>
  </si>
  <si>
    <t>6201306920040622</t>
  </si>
  <si>
    <t>K 008690</t>
  </si>
  <si>
    <t>6201306920MC9625</t>
  </si>
  <si>
    <t>6201306920320523</t>
  </si>
  <si>
    <t>6201306920310417</t>
  </si>
  <si>
    <t>SMA 20 MAKASAR</t>
  </si>
  <si>
    <t>082156844354</t>
  </si>
  <si>
    <t>20220029</t>
  </si>
  <si>
    <t>AKBAR FIKRON ARMANDO</t>
  </si>
  <si>
    <t>24 tahun 4 bulan 27 hari</t>
  </si>
  <si>
    <t>6212014049T30324</t>
  </si>
  <si>
    <t>6212014049060320</t>
  </si>
  <si>
    <t>6212014049010325</t>
  </si>
  <si>
    <t>6212014049040324</t>
  </si>
  <si>
    <t>G059752</t>
  </si>
  <si>
    <t>6212014049MC3124</t>
  </si>
  <si>
    <t>6212014049070320</t>
  </si>
  <si>
    <t>6212014049320320</t>
  </si>
  <si>
    <t>6212014049310320</t>
  </si>
  <si>
    <t>6212014049010324</t>
  </si>
  <si>
    <t>PIPI SEMARANG</t>
  </si>
  <si>
    <t>089509823784</t>
  </si>
  <si>
    <t>20230334</t>
  </si>
  <si>
    <t>ERRIK DWI BAGUS ANGGADHA</t>
  </si>
  <si>
    <t>34 tahun 0 bulan 21 hari</t>
  </si>
  <si>
    <t>6201642796420523</t>
  </si>
  <si>
    <t>6201642796060523</t>
  </si>
  <si>
    <t>6201642796010623</t>
  </si>
  <si>
    <t>6201642796040523</t>
  </si>
  <si>
    <t>I 042591</t>
  </si>
  <si>
    <t>6201642796MC8923</t>
  </si>
  <si>
    <t>6201642796070524</t>
  </si>
  <si>
    <t>6201642796320523</t>
  </si>
  <si>
    <t>6201642796310516</t>
  </si>
  <si>
    <t>SMK PGRI SURABAYA</t>
  </si>
  <si>
    <t>088228131854, 085946563439</t>
  </si>
  <si>
    <t>20250013</t>
  </si>
  <si>
    <t>MUCHAMMAD ALEIF ROBBANI</t>
  </si>
  <si>
    <t>23 tahun 8 bulan 8 hari</t>
  </si>
  <si>
    <t>6212025280420525</t>
  </si>
  <si>
    <t>6212025280060520</t>
  </si>
  <si>
    <t>6212025280010520</t>
  </si>
  <si>
    <t>6212025280/ -</t>
  </si>
  <si>
    <t>G 031771</t>
  </si>
  <si>
    <t>6212025280MC8924</t>
  </si>
  <si>
    <t>6212025280310520</t>
  </si>
  <si>
    <t>6212025280350521</t>
  </si>
  <si>
    <t>SMK KAWUNG 1 SBYA</t>
  </si>
  <si>
    <t>081328195559</t>
  </si>
  <si>
    <t>20050175</t>
  </si>
  <si>
    <t>KAMARUDDIN</t>
  </si>
  <si>
    <t>3 tahun 11 bulan 28 hari</t>
  </si>
  <si>
    <t>47 tahun 2 bulan 27 hari</t>
  </si>
  <si>
    <t>6200145906010523</t>
  </si>
  <si>
    <t>6200145906060520</t>
  </si>
  <si>
    <t>6200145906040521</t>
  </si>
  <si>
    <t>I 092667</t>
  </si>
  <si>
    <t>6200145906MC9625</t>
  </si>
  <si>
    <t>6200145906070512</t>
  </si>
  <si>
    <t>6200145906320516</t>
  </si>
  <si>
    <t>6200145906310515</t>
  </si>
  <si>
    <t>SMP Negeri 5</t>
  </si>
  <si>
    <t>0313090372, 085335980081, 087752570968, 081337678865</t>
  </si>
  <si>
    <t>20240238</t>
  </si>
  <si>
    <t>NABIL HADI MAKARIM</t>
  </si>
  <si>
    <t>6212321213010523</t>
  </si>
  <si>
    <t>6212321213060523</t>
  </si>
  <si>
    <t>J 009551</t>
  </si>
  <si>
    <t>6212321213MC8924</t>
  </si>
  <si>
    <t>6212321213070523</t>
  </si>
  <si>
    <t>6212321213320523</t>
  </si>
  <si>
    <t>6212321213310523</t>
  </si>
  <si>
    <t>089681427020, 085334694295</t>
  </si>
  <si>
    <t>20240364</t>
  </si>
  <si>
    <t>HERMAN</t>
  </si>
  <si>
    <t>22 tahun 5 bulan 4 hari</t>
  </si>
  <si>
    <t>6212316325012823</t>
  </si>
  <si>
    <t>6212316325062823</t>
  </si>
  <si>
    <t>F 117405</t>
  </si>
  <si>
    <t>6212316325MC7225</t>
  </si>
  <si>
    <t>6212316325072823</t>
  </si>
  <si>
    <t>6212316325312823</t>
  </si>
  <si>
    <t>081247678142</t>
  </si>
  <si>
    <t>20040447</t>
  </si>
  <si>
    <t>ABDUL KADIR</t>
  </si>
  <si>
    <t>24 tahun 3 bulan 17 hari</t>
  </si>
  <si>
    <t>51 tahun 0 bulan 17 hari</t>
  </si>
  <si>
    <t>6200000672N10215</t>
  </si>
  <si>
    <t>6200000672060524</t>
  </si>
  <si>
    <t>6200000672010524</t>
  </si>
  <si>
    <t>6200000672040524</t>
  </si>
  <si>
    <t>G 006143</t>
  </si>
  <si>
    <t>6200000672MC9224</t>
  </si>
  <si>
    <t>6200000672070515</t>
  </si>
  <si>
    <t>6200000672240315</t>
  </si>
  <si>
    <t>6200000672230524</t>
  </si>
  <si>
    <t>ami makasar</t>
  </si>
  <si>
    <t>0322392415, 0322392415, 082248085708, 081331986524</t>
  </si>
  <si>
    <t>20120493</t>
  </si>
  <si>
    <t>NOVE SETYO PRABOWO</t>
  </si>
  <si>
    <t>34 tahun 7 bulan 3 hari</t>
  </si>
  <si>
    <t>6201642909N20323</t>
  </si>
  <si>
    <t>6201642909060321</t>
  </si>
  <si>
    <t>6201642909010321</t>
  </si>
  <si>
    <t>6201642909040321</t>
  </si>
  <si>
    <t>F 199886</t>
  </si>
  <si>
    <t>6201642909MC3123</t>
  </si>
  <si>
    <t>6201642909070316</t>
  </si>
  <si>
    <t>6201642909240314</t>
  </si>
  <si>
    <t>082220588666</t>
  </si>
  <si>
    <t>20140164</t>
  </si>
  <si>
    <t>ANDREAN ANGGA SOFA LUTFIYANTO</t>
  </si>
  <si>
    <t>4 tahun 2 bulan 29 hari</t>
  </si>
  <si>
    <t>32 tahun 3 bulan 14 hari</t>
  </si>
  <si>
    <t>6202003485N20321</t>
  </si>
  <si>
    <t>6202003485060320</t>
  </si>
  <si>
    <t>6202003485010320</t>
  </si>
  <si>
    <t>6202003485040320</t>
  </si>
  <si>
    <t>F 222046</t>
  </si>
  <si>
    <t>6202003485MC1723</t>
  </si>
  <si>
    <t>6202003485071120</t>
  </si>
  <si>
    <t>6202003485321120</t>
  </si>
  <si>
    <t>6202003485311120</t>
  </si>
  <si>
    <t>6202003485241120</t>
  </si>
  <si>
    <t>AMI Semarang</t>
  </si>
  <si>
    <t>085726916329, 087852645381</t>
  </si>
  <si>
    <t>20240183</t>
  </si>
  <si>
    <t>BAKTI DWI HARDIANSYAH</t>
  </si>
  <si>
    <t>30 tahun 8 bulan 6 hari</t>
  </si>
  <si>
    <t>6211438046n20323</t>
  </si>
  <si>
    <t>6211438046060324</t>
  </si>
  <si>
    <t>6211438046010324</t>
  </si>
  <si>
    <t>6211438046040324</t>
  </si>
  <si>
    <t>H 037252</t>
  </si>
  <si>
    <t>6211438046MC7224</t>
  </si>
  <si>
    <t>6211438046070115</t>
  </si>
  <si>
    <t>6211438046320115</t>
  </si>
  <si>
    <t>6211438046310115</t>
  </si>
  <si>
    <t>6211438046240323</t>
  </si>
  <si>
    <t>6211438046230323</t>
  </si>
  <si>
    <t>STIMAR YOGYAKARTA</t>
  </si>
  <si>
    <t>085640548407</t>
  </si>
  <si>
    <t>20190193</t>
  </si>
  <si>
    <t>GALIH SAPUTRO</t>
  </si>
  <si>
    <t>2 tahun 11 bulan 19 hari</t>
  </si>
  <si>
    <t>27 tahun 11 bulan 8 hari</t>
  </si>
  <si>
    <t>6211842648N30322</t>
  </si>
  <si>
    <t>6211842648060323</t>
  </si>
  <si>
    <t>6211842648010323</t>
  </si>
  <si>
    <t>6211842648040320</t>
  </si>
  <si>
    <t>F 158834</t>
  </si>
  <si>
    <t>6211842648MC9224</t>
  </si>
  <si>
    <t>6211842648070318</t>
  </si>
  <si>
    <t>6211842648320318</t>
  </si>
  <si>
    <t>6211842648310318</t>
  </si>
  <si>
    <t>6211842648240320</t>
  </si>
  <si>
    <t>081227668882, 081227668882</t>
  </si>
  <si>
    <t>20180132</t>
  </si>
  <si>
    <t>SEPTI WINARTO</t>
  </si>
  <si>
    <t>49 tahun 9 bulan 13 hari</t>
  </si>
  <si>
    <t>6200033401T10214</t>
  </si>
  <si>
    <t>6200033401060320</t>
  </si>
  <si>
    <t>6200033401010320</t>
  </si>
  <si>
    <t>6200033401040320</t>
  </si>
  <si>
    <t>J 023287</t>
  </si>
  <si>
    <t>6200033401MC9425</t>
  </si>
  <si>
    <t>6200033401070316</t>
  </si>
  <si>
    <t>6200033401324618</t>
  </si>
  <si>
    <t>6200033401310714</t>
  </si>
  <si>
    <t>6200033401240216</t>
  </si>
  <si>
    <t>081275563911</t>
  </si>
  <si>
    <t>20140654</t>
  </si>
  <si>
    <t>SEMIDARLIANTO PANTI MARIANGGA</t>
  </si>
  <si>
    <t>34 tahun 1 bulan 25 hari</t>
  </si>
  <si>
    <t>6201394404T10425</t>
  </si>
  <si>
    <t>6201394404060422</t>
  </si>
  <si>
    <t>6201394404010422</t>
  </si>
  <si>
    <t>6201394404040420</t>
  </si>
  <si>
    <t>F 234841</t>
  </si>
  <si>
    <t>6201394404MC6224</t>
  </si>
  <si>
    <t>6201394404070417</t>
  </si>
  <si>
    <t>6201394404240422</t>
  </si>
  <si>
    <t>082191063409, 082191063409, 082191063409</t>
  </si>
  <si>
    <t>20170226</t>
  </si>
  <si>
    <t>SARIFFUDIN</t>
  </si>
  <si>
    <t>32 tahun 3 bulan 21 hari</t>
  </si>
  <si>
    <t>6211403753T20324</t>
  </si>
  <si>
    <t>6211403753060324</t>
  </si>
  <si>
    <t>6211403753010123</t>
  </si>
  <si>
    <t>6211403753040123</t>
  </si>
  <si>
    <t>J 046042</t>
  </si>
  <si>
    <t>6211403753MC7225</t>
  </si>
  <si>
    <t>6211403753070321</t>
  </si>
  <si>
    <t>6211403753310315</t>
  </si>
  <si>
    <t>6211403753240321</t>
  </si>
  <si>
    <t>081232442745, 081232442745</t>
  </si>
  <si>
    <t>20150184</t>
  </si>
  <si>
    <t>RICHO VERRY WIDYA PRATAMA</t>
  </si>
  <si>
    <t>3 tahun 11 bulan 23 hari</t>
  </si>
  <si>
    <t>34 tahun 5 bulan 14 hari</t>
  </si>
  <si>
    <t>6200598350T32424</t>
  </si>
  <si>
    <t>6200598350065321</t>
  </si>
  <si>
    <t>6200598350012425</t>
  </si>
  <si>
    <t>I 062450</t>
  </si>
  <si>
    <t>6200598350MC10525</t>
  </si>
  <si>
    <t>6200598350070120</t>
  </si>
  <si>
    <t>6200598350320220</t>
  </si>
  <si>
    <t>6200598350310214</t>
  </si>
  <si>
    <t>6200598350240220</t>
  </si>
  <si>
    <t>081298916239, 081298916239</t>
  </si>
  <si>
    <t>20200155</t>
  </si>
  <si>
    <t>WASISNO</t>
  </si>
  <si>
    <t>39 tahun 5 bulan 29 hari</t>
  </si>
  <si>
    <t>6200361677340716</t>
  </si>
  <si>
    <t>6200361677060321</t>
  </si>
  <si>
    <t>6200361677010321</t>
  </si>
  <si>
    <t>6200361677040321</t>
  </si>
  <si>
    <t>G 075183</t>
  </si>
  <si>
    <t>6200361677MC9224</t>
  </si>
  <si>
    <t>6200361677070719</t>
  </si>
  <si>
    <t>6200361677310716</t>
  </si>
  <si>
    <t>082324481898</t>
  </si>
  <si>
    <t>20140334</t>
  </si>
  <si>
    <t>CATUR ALI MUTABIIN</t>
  </si>
  <si>
    <t>4 tahun 4 bulan 26 hari</t>
  </si>
  <si>
    <t>43 tahun 0 bulan 19 hari</t>
  </si>
  <si>
    <t>6202093419340523</t>
  </si>
  <si>
    <t>6202093419060121</t>
  </si>
  <si>
    <t>6202093419010524</t>
  </si>
  <si>
    <t>6202093419040521</t>
  </si>
  <si>
    <t>F 222048</t>
  </si>
  <si>
    <t>6202093419MC9224</t>
  </si>
  <si>
    <t>6202093419070114</t>
  </si>
  <si>
    <t>6202093419320523</t>
  </si>
  <si>
    <t>6202093419310519</t>
  </si>
  <si>
    <t>6202093419330519</t>
  </si>
  <si>
    <t>08567018711</t>
  </si>
  <si>
    <t>20190188</t>
  </si>
  <si>
    <t>DANU ISMAIL</t>
  </si>
  <si>
    <t>4 tahun 0 bulan 5 hari</t>
  </si>
  <si>
    <t>28 tahun 11 bulan 24 hari</t>
  </si>
  <si>
    <t>6211502401N50321</t>
  </si>
  <si>
    <t>6211502401060321</t>
  </si>
  <si>
    <t>6211502401010324</t>
  </si>
  <si>
    <t>6211502401040323</t>
  </si>
  <si>
    <t>H 020089</t>
  </si>
  <si>
    <t>6211502401MC6223</t>
  </si>
  <si>
    <t>6211502401070321</t>
  </si>
  <si>
    <t>6211502401320317</t>
  </si>
  <si>
    <t>6211502401310315</t>
  </si>
  <si>
    <t>SMA Bhineka Karya 6</t>
  </si>
  <si>
    <t>081393239617</t>
  </si>
  <si>
    <t>20200021</t>
  </si>
  <si>
    <t>43 tahun 8 bulan 22 hari</t>
  </si>
  <si>
    <t>6200565171340622</t>
  </si>
  <si>
    <t>6200565171060523</t>
  </si>
  <si>
    <t>6200565171010523</t>
  </si>
  <si>
    <t>6200565171040523</t>
  </si>
  <si>
    <t>F 196845</t>
  </si>
  <si>
    <t>6200565171MC9624</t>
  </si>
  <si>
    <t>6200565171070222</t>
  </si>
  <si>
    <t>6200565171320515</t>
  </si>
  <si>
    <t>6200565171310515</t>
  </si>
  <si>
    <t>ANT-D UMUM</t>
  </si>
  <si>
    <t>0813131764407</t>
  </si>
  <si>
    <t>20150629</t>
  </si>
  <si>
    <t>3 tahun 7 bulan 14 hari</t>
  </si>
  <si>
    <t>33 tahun 1 bulan 26 hari</t>
  </si>
  <si>
    <t>6202177474330615</t>
  </si>
  <si>
    <t>6202177474060621</t>
  </si>
  <si>
    <t>6202177474010724</t>
  </si>
  <si>
    <t>6202177474040621</t>
  </si>
  <si>
    <t>G 111400</t>
  </si>
  <si>
    <t>6202177474320623</t>
  </si>
  <si>
    <t>6202177474310614</t>
  </si>
  <si>
    <t>085299788545</t>
  </si>
  <si>
    <t>20250089</t>
  </si>
  <si>
    <t>HABIBI AHMAD BASYARI</t>
  </si>
  <si>
    <t>24 tahun 4 bulan 28 hari</t>
  </si>
  <si>
    <t>6212358622010323</t>
  </si>
  <si>
    <t>6212358622060524</t>
  </si>
  <si>
    <t>6212358622040525</t>
  </si>
  <si>
    <t>I100845</t>
  </si>
  <si>
    <t>6212358622MC6224</t>
  </si>
  <si>
    <t>6212358622074023</t>
  </si>
  <si>
    <t>6212358622314023</t>
  </si>
  <si>
    <t>PPNS - ITS</t>
  </si>
  <si>
    <t>081851417011</t>
  </si>
  <si>
    <t>20220113</t>
  </si>
  <si>
    <t>ARIF FATONI</t>
  </si>
  <si>
    <t>0 tahun 4 bulan 29 hari</t>
  </si>
  <si>
    <t>34 tahun 0 bulan 4 hari</t>
  </si>
  <si>
    <t>6200572429T50122</t>
  </si>
  <si>
    <t>6200572429060521</t>
  </si>
  <si>
    <t>6200572429010521</t>
  </si>
  <si>
    <t>6200572429040521</t>
  </si>
  <si>
    <t>I 081554</t>
  </si>
  <si>
    <t>6200572429MC7223</t>
  </si>
  <si>
    <t>6200572429070517</t>
  </si>
  <si>
    <t>6200572429310517</t>
  </si>
  <si>
    <t>SMKN 1 kalianget</t>
  </si>
  <si>
    <t>081331461475</t>
  </si>
  <si>
    <t>20230328</t>
  </si>
  <si>
    <t>FANNY CHOLILLUNASIR</t>
  </si>
  <si>
    <t>23 tahun 6 bulan 1 hari</t>
  </si>
  <si>
    <t>6212308589T30525</t>
  </si>
  <si>
    <t>6212308589060523</t>
  </si>
  <si>
    <t>6212308589010523</t>
  </si>
  <si>
    <t>I 019628</t>
  </si>
  <si>
    <t>6212308589070523</t>
  </si>
  <si>
    <t>6212308589320523</t>
  </si>
  <si>
    <t>6212308589310523</t>
  </si>
  <si>
    <t>081331070849</t>
  </si>
  <si>
    <t>20160090</t>
  </si>
  <si>
    <t>SINDU OKTA KRISDIANTORO</t>
  </si>
  <si>
    <t>2 tahun 9 bulan 24 hari</t>
  </si>
  <si>
    <t>1 tahun 0 bulan 18 hari</t>
  </si>
  <si>
    <t>30 tahun 8 bulan 7 hari</t>
  </si>
  <si>
    <t>6201695129T30322</t>
  </si>
  <si>
    <t>6201695129060322</t>
  </si>
  <si>
    <t>6201695129010322</t>
  </si>
  <si>
    <t>6201695129040322</t>
  </si>
  <si>
    <t>F 308193</t>
  </si>
  <si>
    <t>6201695129MC8923</t>
  </si>
  <si>
    <t>6201695129070312</t>
  </si>
  <si>
    <t>6201695129310315</t>
  </si>
  <si>
    <t>6201695129240523</t>
  </si>
  <si>
    <t>UHT HANGTUA</t>
  </si>
  <si>
    <t>082140150873</t>
  </si>
  <si>
    <t>20080603</t>
  </si>
  <si>
    <t>ERIK ESTRADA</t>
  </si>
  <si>
    <t>40 tahun 8 bulan 8 hari</t>
  </si>
  <si>
    <t>6200322001010522</t>
  </si>
  <si>
    <t>6200322001060522</t>
  </si>
  <si>
    <t>6200322001040522</t>
  </si>
  <si>
    <t>J 088889</t>
  </si>
  <si>
    <t>6200322001MC10025</t>
  </si>
  <si>
    <t>6200322001070517</t>
  </si>
  <si>
    <t>6200322001310517</t>
  </si>
  <si>
    <t>6200322001240522</t>
  </si>
  <si>
    <t>085645025284</t>
  </si>
  <si>
    <t>20240075</t>
  </si>
  <si>
    <t>MUHAMMAD HERU</t>
  </si>
  <si>
    <t>41 tahun 0 bulan 11 hari</t>
  </si>
  <si>
    <t>6211566422011123</t>
  </si>
  <si>
    <t>E 054221</t>
  </si>
  <si>
    <t>6211566422MC6224</t>
  </si>
  <si>
    <t>6211566422310116</t>
  </si>
  <si>
    <t>SMK VANUSA</t>
  </si>
  <si>
    <t>087752865659, 085210175721</t>
  </si>
  <si>
    <t>20250133</t>
  </si>
  <si>
    <t>MUHAMMAD UKIE MAULANA</t>
  </si>
  <si>
    <t>23 tahun 2 bulan 29 hari</t>
  </si>
  <si>
    <t>6212262618330123</t>
  </si>
  <si>
    <t>6212262318063823</t>
  </si>
  <si>
    <t>6212262318013822</t>
  </si>
  <si>
    <t>G112852</t>
  </si>
  <si>
    <t>6212262318323822</t>
  </si>
  <si>
    <t>6212262318313822</t>
  </si>
  <si>
    <t>082274060388</t>
  </si>
  <si>
    <t>20180092</t>
  </si>
  <si>
    <t>ACHMAD BAYUMI</t>
  </si>
  <si>
    <t>7 tahun 4 bulan 1 hari</t>
  </si>
  <si>
    <t>47 tahun 9 bulan 17 hari</t>
  </si>
  <si>
    <t>6200099556M30517</t>
  </si>
  <si>
    <t>6200099556060525</t>
  </si>
  <si>
    <t>6200099556010525</t>
  </si>
  <si>
    <t>6200099556040520</t>
  </si>
  <si>
    <t>I 002691</t>
  </si>
  <si>
    <t>6200099556MC9624</t>
  </si>
  <si>
    <t>6200099556070515</t>
  </si>
  <si>
    <t>6200099556310514</t>
  </si>
  <si>
    <t>6200099556240515</t>
  </si>
  <si>
    <t>6200099556230515</t>
  </si>
  <si>
    <t>082139386866</t>
  </si>
  <si>
    <t>20070148</t>
  </si>
  <si>
    <t>SAHROJI</t>
  </si>
  <si>
    <t>48 tahun 5 bulan 4 hari</t>
  </si>
  <si>
    <t>6201035398M40318</t>
  </si>
  <si>
    <t>6201035398060320</t>
  </si>
  <si>
    <t>6201035398010320</t>
  </si>
  <si>
    <t>6201035398040320</t>
  </si>
  <si>
    <t>H 068611</t>
  </si>
  <si>
    <t>6201035398MC7224</t>
  </si>
  <si>
    <t>6201035398070515</t>
  </si>
  <si>
    <t>6201035398240316</t>
  </si>
  <si>
    <t>081358958215, 081358958215</t>
  </si>
  <si>
    <t>20160396</t>
  </si>
  <si>
    <t>R. DANESWARA WIPRA YOGA</t>
  </si>
  <si>
    <t>6211501429M35320</t>
  </si>
  <si>
    <t>6211501429065325</t>
  </si>
  <si>
    <t>6211501429015325</t>
  </si>
  <si>
    <t>6211501429045325</t>
  </si>
  <si>
    <t>I 094478</t>
  </si>
  <si>
    <t>6211501429MC7224</t>
  </si>
  <si>
    <t>6211501429070315</t>
  </si>
  <si>
    <t>6211501429245324</t>
  </si>
  <si>
    <t>081235411661</t>
  </si>
  <si>
    <t>20070391</t>
  </si>
  <si>
    <t>DHYDIK DWI PRASETYO</t>
  </si>
  <si>
    <t>9 tahun 8 bulan 19 hari</t>
  </si>
  <si>
    <t>38 tahun 11 bulan 5 hari</t>
  </si>
  <si>
    <t>6200462521S40317</t>
  </si>
  <si>
    <t>6200462521060120</t>
  </si>
  <si>
    <t>6200462521010120</t>
  </si>
  <si>
    <t>6200462521040120</t>
  </si>
  <si>
    <t>F 248848</t>
  </si>
  <si>
    <t>6200462521MC9624</t>
  </si>
  <si>
    <t>620046251070315</t>
  </si>
  <si>
    <t>6200462521310316</t>
  </si>
  <si>
    <t>6200462521240122</t>
  </si>
  <si>
    <t>082325669566</t>
  </si>
  <si>
    <t>20050594</t>
  </si>
  <si>
    <t>HARI SETIYONO</t>
  </si>
  <si>
    <t>13 tahun 2 bulan 11 hari</t>
  </si>
  <si>
    <t>42 tahun 0 bulan 19 hari</t>
  </si>
  <si>
    <t>6200425450S40317</t>
  </si>
  <si>
    <t>6200425450060520</t>
  </si>
  <si>
    <t>6200425450010520</t>
  </si>
  <si>
    <t>6200425450040520</t>
  </si>
  <si>
    <t>F 222047</t>
  </si>
  <si>
    <t>6200425450MC6224</t>
  </si>
  <si>
    <t>6200425450070515</t>
  </si>
  <si>
    <t>6200425450240222</t>
  </si>
  <si>
    <t>085235012425, 085235012425</t>
  </si>
  <si>
    <t>20200481</t>
  </si>
  <si>
    <t>M. RISKI</t>
  </si>
  <si>
    <t>4 tahun 7 bulan 0 hari</t>
  </si>
  <si>
    <t>29 tahun 7 bulan 22 hari</t>
  </si>
  <si>
    <t>6211702761T23824</t>
  </si>
  <si>
    <t>6211702761063822</t>
  </si>
  <si>
    <t>6211702761013822</t>
  </si>
  <si>
    <t>6211702761043822</t>
  </si>
  <si>
    <t>F 213578</t>
  </si>
  <si>
    <t>6211702761MC7225</t>
  </si>
  <si>
    <t>6211702761073817</t>
  </si>
  <si>
    <t>6211702761243819</t>
  </si>
  <si>
    <t>085210179231</t>
  </si>
  <si>
    <t>20040196</t>
  </si>
  <si>
    <t>SUBHAN</t>
  </si>
  <si>
    <t>27 tahun 7 bulan 25 hari</t>
  </si>
  <si>
    <t>57 tahun 0 bulan 24 hari</t>
  </si>
  <si>
    <t>6201017380340223</t>
  </si>
  <si>
    <t>6201017380060520</t>
  </si>
  <si>
    <t>6201017380010520</t>
  </si>
  <si>
    <t>6201017380040520</t>
  </si>
  <si>
    <t>G 064652</t>
  </si>
  <si>
    <t>6201017380MC3024</t>
  </si>
  <si>
    <t>6201017380070515</t>
  </si>
  <si>
    <t>6201017380320515</t>
  </si>
  <si>
    <t>6201017380310515</t>
  </si>
  <si>
    <t>0313012728, 085735494390, 085735494390</t>
  </si>
  <si>
    <t>20230357</t>
  </si>
  <si>
    <t>28 tahun 11 bulan 8 hari</t>
  </si>
  <si>
    <t>6211530687330223</t>
  </si>
  <si>
    <t>6211530687060123</t>
  </si>
  <si>
    <t>6211530687010123</t>
  </si>
  <si>
    <t>6211530687040123</t>
  </si>
  <si>
    <t>I 098742</t>
  </si>
  <si>
    <t>6211530687MC7223</t>
  </si>
  <si>
    <t>6211530687320318</t>
  </si>
  <si>
    <t>6211530687310123</t>
  </si>
  <si>
    <t>SMK PELAYARAN SEMARA</t>
  </si>
  <si>
    <t>085713558368</t>
  </si>
  <si>
    <t>20150311</t>
  </si>
  <si>
    <t>HARUN PAONGANAN</t>
  </si>
  <si>
    <t>10 tahun 0 bulan 25 hari</t>
  </si>
  <si>
    <t>6200267776420518</t>
  </si>
  <si>
    <t>6200267776060523</t>
  </si>
  <si>
    <t>6200267776010523</t>
  </si>
  <si>
    <t>6200267776040523</t>
  </si>
  <si>
    <t>G 139623</t>
  </si>
  <si>
    <t>6200267776MC7224</t>
  </si>
  <si>
    <t>6200267776070518</t>
  </si>
  <si>
    <t>6200267776320518</t>
  </si>
  <si>
    <t>6200267776310518</t>
  </si>
  <si>
    <t>081342188164, 081342188164</t>
  </si>
  <si>
    <t>20170589</t>
  </si>
  <si>
    <t>TONY PUTRANTO</t>
  </si>
  <si>
    <t>7 tahun 6 bulan 16 hari</t>
  </si>
  <si>
    <t>38 tahun 6 bulan 8 hari</t>
  </si>
  <si>
    <t>6201198098T50515</t>
  </si>
  <si>
    <t>6201198098060521</t>
  </si>
  <si>
    <t>6201198098010521</t>
  </si>
  <si>
    <t>6201198098040521</t>
  </si>
  <si>
    <t>I 125392</t>
  </si>
  <si>
    <t>6201198098MC7223</t>
  </si>
  <si>
    <t>6201198098070516</t>
  </si>
  <si>
    <t>6201198098320717</t>
  </si>
  <si>
    <t>6201198098310514</t>
  </si>
  <si>
    <t>081233387492, 081233387492</t>
  </si>
  <si>
    <t>20150387</t>
  </si>
  <si>
    <t>SUDARTO</t>
  </si>
  <si>
    <t>9 tahun 11 bulan 27 hari</t>
  </si>
  <si>
    <t>56 tahun 5 bulan 13 hari</t>
  </si>
  <si>
    <t>6202082626010321</t>
  </si>
  <si>
    <t>6202082626060321</t>
  </si>
  <si>
    <t>6202082626040521</t>
  </si>
  <si>
    <t>F 342257</t>
  </si>
  <si>
    <t>6202082626MC7224</t>
  </si>
  <si>
    <t>6202082626070316</t>
  </si>
  <si>
    <t>6202082626320222</t>
  </si>
  <si>
    <t>6202082626310321</t>
  </si>
  <si>
    <t>SMAN</t>
  </si>
  <si>
    <t>082239293345, 082239293345</t>
  </si>
  <si>
    <t>20120621</t>
  </si>
  <si>
    <t>RUDI HARTONO</t>
  </si>
  <si>
    <t>13 tahun 0 bulan 23 hari</t>
  </si>
  <si>
    <t>52 tahun 7 bulan 22 hari</t>
  </si>
  <si>
    <t>6200031606M40516</t>
  </si>
  <si>
    <t>6200031606060521</t>
  </si>
  <si>
    <t>6200031606010521</t>
  </si>
  <si>
    <t>6200031606040521</t>
  </si>
  <si>
    <t>I 042806</t>
  </si>
  <si>
    <t>6200031606MC223</t>
  </si>
  <si>
    <t>6200031606070516</t>
  </si>
  <si>
    <t>6200031606310515</t>
  </si>
  <si>
    <t>6200031606240516</t>
  </si>
  <si>
    <t>6200031606230515</t>
  </si>
  <si>
    <t>SPM SBY</t>
  </si>
  <si>
    <t>081330093303, 081330093303</t>
  </si>
  <si>
    <t>20160453</t>
  </si>
  <si>
    <t>ERIK JUNI KARDO SIDABUTAR</t>
  </si>
  <si>
    <t>34 tahun 0 bulan 25 hari</t>
  </si>
  <si>
    <t>6202002236M30217</t>
  </si>
  <si>
    <t>6202002236060122</t>
  </si>
  <si>
    <t>6202002236010122</t>
  </si>
  <si>
    <t>6202002236040125</t>
  </si>
  <si>
    <t>F 151273</t>
  </si>
  <si>
    <t>6202002236MC9625</t>
  </si>
  <si>
    <t>6202002236070117</t>
  </si>
  <si>
    <t>6202002236240215</t>
  </si>
  <si>
    <t>6202002236230715</t>
  </si>
  <si>
    <t>082186018326</t>
  </si>
  <si>
    <t>20190259</t>
  </si>
  <si>
    <t>CHRISTIAN TAKUMANSANG</t>
  </si>
  <si>
    <t>2 tahun 11 bulan 24 hari</t>
  </si>
  <si>
    <t>33 tahun 6 bulan 7 hari</t>
  </si>
  <si>
    <t>6211408539N30117</t>
  </si>
  <si>
    <t>6211408539060123</t>
  </si>
  <si>
    <t>6211408539010123</t>
  </si>
  <si>
    <t>6211408539040122</t>
  </si>
  <si>
    <t>H 037504</t>
  </si>
  <si>
    <t>6211408539MC7225</t>
  </si>
  <si>
    <t>6211408539070118</t>
  </si>
  <si>
    <t>62111408539320118</t>
  </si>
  <si>
    <t>6211408539310118</t>
  </si>
  <si>
    <t>6211408539240117</t>
  </si>
  <si>
    <t>6211406539230217</t>
  </si>
  <si>
    <t>08975537385</t>
  </si>
  <si>
    <t>20040006</t>
  </si>
  <si>
    <t>MARTONO</t>
  </si>
  <si>
    <t>8 tahun 2 bulan 21 hari</t>
  </si>
  <si>
    <t>55 tahun 8 bulan 21 hari</t>
  </si>
  <si>
    <t>6200098485S40517</t>
  </si>
  <si>
    <t>6200098485060524</t>
  </si>
  <si>
    <t>6200098485010524</t>
  </si>
  <si>
    <t>6200098485040524</t>
  </si>
  <si>
    <t>J 011015</t>
  </si>
  <si>
    <t>6200098485MC9624</t>
  </si>
  <si>
    <t>6200098485070514</t>
  </si>
  <si>
    <t>6200098485310515</t>
  </si>
  <si>
    <t>6200098485240522</t>
  </si>
  <si>
    <t>diklat att IV</t>
  </si>
  <si>
    <t>6281231309877, 085646375994, 6281231309877, 6281231309877</t>
  </si>
  <si>
    <t>20100425</t>
  </si>
  <si>
    <t>RAMADHAN PRASETYO</t>
  </si>
  <si>
    <t>3 tahun 7 bulan 29 hari</t>
  </si>
  <si>
    <t>39 tahun 1 bulan 18 hari</t>
  </si>
  <si>
    <t>6200566117T30521</t>
  </si>
  <si>
    <t>6200566117060521</t>
  </si>
  <si>
    <t>6200566117010524</t>
  </si>
  <si>
    <t>6200566117040521</t>
  </si>
  <si>
    <t>F 287833</t>
  </si>
  <si>
    <t>6200566117MC9625</t>
  </si>
  <si>
    <t>6200566117070515</t>
  </si>
  <si>
    <t>6200566117310514</t>
  </si>
  <si>
    <t>6200566117240521</t>
  </si>
  <si>
    <t>081343313343, 08563335343</t>
  </si>
  <si>
    <t>20240032</t>
  </si>
  <si>
    <t>MOCHAMAD NURSAMSI</t>
  </si>
  <si>
    <t>33 tahun 4 bulan 16 hari</t>
  </si>
  <si>
    <t>6201326036S40516</t>
  </si>
  <si>
    <t>6201326036060521</t>
  </si>
  <si>
    <t>6201326036010521</t>
  </si>
  <si>
    <t>6201326036040521</t>
  </si>
  <si>
    <t>I 018946</t>
  </si>
  <si>
    <t>6201326036MC7225</t>
  </si>
  <si>
    <t>6201326036070516</t>
  </si>
  <si>
    <t>6201326036310514</t>
  </si>
  <si>
    <t>6201326036240515</t>
  </si>
  <si>
    <t>SMK WIJAYA PUTRA</t>
  </si>
  <si>
    <t>081259006604</t>
  </si>
  <si>
    <t>20120648</t>
  </si>
  <si>
    <t>EDI PRAYITNO</t>
  </si>
  <si>
    <t>11 tahun 3 bulan 12 hari</t>
  </si>
  <si>
    <t>40 tahun 4 bulan 11 hari</t>
  </si>
  <si>
    <t>6200250751340515</t>
  </si>
  <si>
    <t>6200250751060120</t>
  </si>
  <si>
    <t>6200250751010522</t>
  </si>
  <si>
    <t>6200250751040120</t>
  </si>
  <si>
    <t>I 042470</t>
  </si>
  <si>
    <t>6200250751MC9623</t>
  </si>
  <si>
    <t>6200250751070523</t>
  </si>
  <si>
    <t>6200250751320522</t>
  </si>
  <si>
    <t>6200250751310515</t>
  </si>
  <si>
    <t>081344149180</t>
  </si>
  <si>
    <t>20170105</t>
  </si>
  <si>
    <t>FIKI PURNOMO DWI PRASETIYO</t>
  </si>
  <si>
    <t>8 tahun 3 bulan 6 hari</t>
  </si>
  <si>
    <t>31 tahun 1 bulan 5 hari</t>
  </si>
  <si>
    <t>6211437151330516</t>
  </si>
  <si>
    <t>6211437151060520</t>
  </si>
  <si>
    <t>6211437151010524</t>
  </si>
  <si>
    <t>6211437151040522</t>
  </si>
  <si>
    <t>G 107576</t>
  </si>
  <si>
    <t>6211437151MC9624</t>
  </si>
  <si>
    <t>6211437151070515</t>
  </si>
  <si>
    <t>621137151320516</t>
  </si>
  <si>
    <t>6211437151310515</t>
  </si>
  <si>
    <t>081233440667</t>
  </si>
  <si>
    <t>20110530</t>
  </si>
  <si>
    <t>ZURI HINDARTO</t>
  </si>
  <si>
    <t>13 tahun 11 bulan 22 hari</t>
  </si>
  <si>
    <t>6200566754340517</t>
  </si>
  <si>
    <t>6200566754060521</t>
  </si>
  <si>
    <t>6200566754010522</t>
  </si>
  <si>
    <t>6200566754040522</t>
  </si>
  <si>
    <t>F 245561</t>
  </si>
  <si>
    <t>6200566754MC7223</t>
  </si>
  <si>
    <t>6200566754070717</t>
  </si>
  <si>
    <t>6200566754320515</t>
  </si>
  <si>
    <t>6200566754301515</t>
  </si>
  <si>
    <t>085731419947</t>
  </si>
  <si>
    <t>20150086</t>
  </si>
  <si>
    <t>AHMAD ULIL PRASETYO</t>
  </si>
  <si>
    <t>10 tahun 4 bulan 25 hari</t>
  </si>
  <si>
    <t>33 tahun 8 bulan 0 hari</t>
  </si>
  <si>
    <t>6201575307420517</t>
  </si>
  <si>
    <t>6201575307060521</t>
  </si>
  <si>
    <t>6201575307010521</t>
  </si>
  <si>
    <t>6201575307040522</t>
  </si>
  <si>
    <t>6201575307MC9624</t>
  </si>
  <si>
    <t>6201575307070517</t>
  </si>
  <si>
    <t>6201575307320517</t>
  </si>
  <si>
    <t>6201575307310517</t>
  </si>
  <si>
    <t>085711087784, 081332048851</t>
  </si>
  <si>
    <t>20120271</t>
  </si>
  <si>
    <t>MOH. AJI</t>
  </si>
  <si>
    <t>7 tahun 9 bulan 12 hari</t>
  </si>
  <si>
    <t>37 tahun 11 bulan 7 hari</t>
  </si>
  <si>
    <t>6200570736350321</t>
  </si>
  <si>
    <t>6200570736060521</t>
  </si>
  <si>
    <t>6200570736010522</t>
  </si>
  <si>
    <t>6200570736040521</t>
  </si>
  <si>
    <t>I 042919</t>
  </si>
  <si>
    <t>6200570736MC9624</t>
  </si>
  <si>
    <t>6200570736070522</t>
  </si>
  <si>
    <t>6200570736320522</t>
  </si>
  <si>
    <t>6200570736310523</t>
  </si>
  <si>
    <t>6200570736420523</t>
  </si>
  <si>
    <t>085745941680, 082139495648</t>
  </si>
  <si>
    <t>20110711</t>
  </si>
  <si>
    <t>YULIONO</t>
  </si>
  <si>
    <t>53 tahun 10 bulan 27 hari</t>
  </si>
  <si>
    <t>6201552476010521</t>
  </si>
  <si>
    <t>6201552476060521</t>
  </si>
  <si>
    <t>6201552476040521</t>
  </si>
  <si>
    <t>J 011483</t>
  </si>
  <si>
    <t>6201552476MC9624</t>
  </si>
  <si>
    <t>6201552476070517</t>
  </si>
  <si>
    <t>0313015457, 085732614339</t>
  </si>
  <si>
    <t>20080114</t>
  </si>
  <si>
    <t>HARY ISMANTO</t>
  </si>
  <si>
    <t>PENDING GAJI (Pending Cuti)</t>
  </si>
  <si>
    <t>4 tahun 8 bulan 23 hari</t>
  </si>
  <si>
    <t>48 tahun 6 bulan 1 hari</t>
  </si>
  <si>
    <t>6200083666N10520</t>
  </si>
  <si>
    <t>6200083666060324</t>
  </si>
  <si>
    <t>6200083666010324</t>
  </si>
  <si>
    <t>6200083666040324</t>
  </si>
  <si>
    <t>J 050037</t>
  </si>
  <si>
    <t>6200083666MC6224</t>
  </si>
  <si>
    <t>6200083666070315</t>
  </si>
  <si>
    <t>6200083666310515</t>
  </si>
  <si>
    <t>6200083666240515</t>
  </si>
  <si>
    <t>6200083666230515</t>
  </si>
  <si>
    <t>081319908434</t>
  </si>
  <si>
    <t>20080044</t>
  </si>
  <si>
    <t>MAMAT MIHARJA</t>
  </si>
  <si>
    <t>48 tahun 2 bulan 29 hari</t>
  </si>
  <si>
    <t>6200515109N20220</t>
  </si>
  <si>
    <t>6200515109060621</t>
  </si>
  <si>
    <t>6200515109010621</t>
  </si>
  <si>
    <t>6200515109040621</t>
  </si>
  <si>
    <t>F 323237</t>
  </si>
  <si>
    <t>6200515109MC3324</t>
  </si>
  <si>
    <t>6200515109070317</t>
  </si>
  <si>
    <t>6200515109240316</t>
  </si>
  <si>
    <t>SUKET BP3IP</t>
  </si>
  <si>
    <t>081324735515</t>
  </si>
  <si>
    <t>20040649</t>
  </si>
  <si>
    <t>SUSANTO ACHMAD</t>
  </si>
  <si>
    <t>27 tahun 10 bulan 5 hari</t>
  </si>
  <si>
    <t>57 tahun 8 bulan 3 hari</t>
  </si>
  <si>
    <t>6200037497N20317</t>
  </si>
  <si>
    <t>6200037497061120</t>
  </si>
  <si>
    <t>6200037497011120</t>
  </si>
  <si>
    <t>6200037497041120</t>
  </si>
  <si>
    <t>J 029625</t>
  </si>
  <si>
    <t>6200037497MC7223</t>
  </si>
  <si>
    <t>6200037497071116</t>
  </si>
  <si>
    <t>6200037497241116</t>
  </si>
  <si>
    <t>0214263572, 08155126146, 081230802985</t>
  </si>
  <si>
    <t>20170186</t>
  </si>
  <si>
    <t>INDRA TRI ADITYA</t>
  </si>
  <si>
    <t>1 tahun 2 bulan 18 hari</t>
  </si>
  <si>
    <t>37 tahun 8 bulan 10 hari</t>
  </si>
  <si>
    <t>6200495695N22424</t>
  </si>
  <si>
    <t>6200495695060320</t>
  </si>
  <si>
    <t>6200495695012524</t>
  </si>
  <si>
    <t>6200495695040320</t>
  </si>
  <si>
    <t>F 051216</t>
  </si>
  <si>
    <t>6200495695MC7224</t>
  </si>
  <si>
    <t>6200495695070315</t>
  </si>
  <si>
    <t>6200495695310316</t>
  </si>
  <si>
    <t>6200495695240316</t>
  </si>
  <si>
    <t>6200495695230319</t>
  </si>
  <si>
    <t>081225260029, 085799990619</t>
  </si>
  <si>
    <t>20040107</t>
  </si>
  <si>
    <t>SUYATNO</t>
  </si>
  <si>
    <t>2 tahun 7 bulan 21 hari</t>
  </si>
  <si>
    <t>55 tahun 3 bulan 16 hari</t>
  </si>
  <si>
    <t>6200038014N20521</t>
  </si>
  <si>
    <t>6200038014060521</t>
  </si>
  <si>
    <t>6200038014010521</t>
  </si>
  <si>
    <t>6200038014040521</t>
  </si>
  <si>
    <t>G 127179</t>
  </si>
  <si>
    <t>6200038014MC6225</t>
  </si>
  <si>
    <t>6200038014070516</t>
  </si>
  <si>
    <t>6200038014240516</t>
  </si>
  <si>
    <t>6200038014230516</t>
  </si>
  <si>
    <t>0322314658, 08164513620</t>
  </si>
  <si>
    <t>20130814</t>
  </si>
  <si>
    <t>TERRY EKA NANDA</t>
  </si>
  <si>
    <t>9 tahun 8 bulan 26 hari</t>
  </si>
  <si>
    <t>32 tahun 0 bulan 13 hari</t>
  </si>
  <si>
    <t>6201354494N20521</t>
  </si>
  <si>
    <t>6201354494060321</t>
  </si>
  <si>
    <t>6201354494010321</t>
  </si>
  <si>
    <t>6201354494040321</t>
  </si>
  <si>
    <t>F 268188</t>
  </si>
  <si>
    <t>6201354494MC9624</t>
  </si>
  <si>
    <t>6201354494070317</t>
  </si>
  <si>
    <t>6201354494310315</t>
  </si>
  <si>
    <t>6201354494240315</t>
  </si>
  <si>
    <t>6201354494230315</t>
  </si>
  <si>
    <t>081553413444</t>
  </si>
  <si>
    <t>20130228</t>
  </si>
  <si>
    <t>ADINDA AMIRULLOH</t>
  </si>
  <si>
    <t>34 tahun 10 bulan 29 hari</t>
  </si>
  <si>
    <t>6201347505N20524</t>
  </si>
  <si>
    <t>6201347505060521</t>
  </si>
  <si>
    <t>6201347505012521</t>
  </si>
  <si>
    <t>6201347505042521</t>
  </si>
  <si>
    <t>F 234713</t>
  </si>
  <si>
    <t>6201347505MC7223</t>
  </si>
  <si>
    <t>6201347505072516</t>
  </si>
  <si>
    <t>6201347505240315</t>
  </si>
  <si>
    <t>081232558510, 081232558510</t>
  </si>
  <si>
    <t>20210185</t>
  </si>
  <si>
    <t>AGUS DWI SUSENO</t>
  </si>
  <si>
    <t>3 tahun 11 bulan 14 hari</t>
  </si>
  <si>
    <t>30 tahun 1 bulan 22 hari</t>
  </si>
  <si>
    <t>6211594875N30319</t>
  </si>
  <si>
    <t>6211594875060321</t>
  </si>
  <si>
    <t>6211594875010321</t>
  </si>
  <si>
    <t>6211594875040324</t>
  </si>
  <si>
    <t>J 010449</t>
  </si>
  <si>
    <t>6211594875MC7223</t>
  </si>
  <si>
    <t>6211594875070316</t>
  </si>
  <si>
    <t>6211594875240321</t>
  </si>
  <si>
    <t>6211594875230319</t>
  </si>
  <si>
    <t>081296792994</t>
  </si>
  <si>
    <t>20130280</t>
  </si>
  <si>
    <t>ANDI ASA MALLONGI</t>
  </si>
  <si>
    <t>6 tahun 7 bulan 27 hari</t>
  </si>
  <si>
    <t>35 tahun 0 bulan 2 hari</t>
  </si>
  <si>
    <t>6200269542M30417</t>
  </si>
  <si>
    <t>6200269542060425</t>
  </si>
  <si>
    <t>6200269542010425</t>
  </si>
  <si>
    <t>6200269542040425</t>
  </si>
  <si>
    <t>F 136393</t>
  </si>
  <si>
    <t>6200269542MC7224</t>
  </si>
  <si>
    <t>6200269542070415</t>
  </si>
  <si>
    <t>6200269542240415</t>
  </si>
  <si>
    <t>082348686650, 085331334161</t>
  </si>
  <si>
    <t>20160394</t>
  </si>
  <si>
    <t>JUNDI IZZUDDIN AL QOSSAM</t>
  </si>
  <si>
    <t>6 tahun 9 bulan 4 hari</t>
  </si>
  <si>
    <t>30 tahun 7 bulan 28 hari</t>
  </si>
  <si>
    <t>6211422284N20324</t>
  </si>
  <si>
    <t>6211422284060321</t>
  </si>
  <si>
    <t>6211422284010324</t>
  </si>
  <si>
    <t>6201553850340517</t>
  </si>
  <si>
    <t>F 328274</t>
  </si>
  <si>
    <t>6211422284MC3124</t>
  </si>
  <si>
    <t>6211422284072514</t>
  </si>
  <si>
    <t>6211422284320316</t>
  </si>
  <si>
    <t>6211422284310316</t>
  </si>
  <si>
    <t>6211422284240523</t>
  </si>
  <si>
    <t>6211422284230318</t>
  </si>
  <si>
    <t>085645433583, 081214419158</t>
  </si>
  <si>
    <t>20200110</t>
  </si>
  <si>
    <t>MOH. RIZAL MU'MIN</t>
  </si>
  <si>
    <t>5 tahun 3 bulan 5 hari</t>
  </si>
  <si>
    <t>33 tahun 0 bulan 17 hari</t>
  </si>
  <si>
    <t>6202004680N20124</t>
  </si>
  <si>
    <t>6202004680060124</t>
  </si>
  <si>
    <t>6202004680010121</t>
  </si>
  <si>
    <t>6202004680040121</t>
  </si>
  <si>
    <t>F 240445</t>
  </si>
  <si>
    <t>6202004680MC7224</t>
  </si>
  <si>
    <t>6202004680070116</t>
  </si>
  <si>
    <t>6202004680310116</t>
  </si>
  <si>
    <t>6202004680240222</t>
  </si>
  <si>
    <t>082148465256</t>
  </si>
  <si>
    <t>20180063</t>
  </si>
  <si>
    <t>MAFTU RIZA</t>
  </si>
  <si>
    <t>6211702678N33819</t>
  </si>
  <si>
    <t>6211702678063823</t>
  </si>
  <si>
    <t>6211702678013822</t>
  </si>
  <si>
    <t>6211702678040524</t>
  </si>
  <si>
    <t>J 110641</t>
  </si>
  <si>
    <t>6211702678MC6225</t>
  </si>
  <si>
    <t>6211702678073817</t>
  </si>
  <si>
    <t>6211702678313817</t>
  </si>
  <si>
    <t>6211702678243819</t>
  </si>
  <si>
    <t>082160952543, 085216568152</t>
  </si>
  <si>
    <t>20190058</t>
  </si>
  <si>
    <t>SUHADI</t>
  </si>
  <si>
    <t>3 tahun 6 bulan 13 hari</t>
  </si>
  <si>
    <t>26 tahun 3 bulan 27 hari</t>
  </si>
  <si>
    <t>6211747739N30421</t>
  </si>
  <si>
    <t>6211747739060623</t>
  </si>
  <si>
    <t>6211747739010421</t>
  </si>
  <si>
    <t>6211747739040420</t>
  </si>
  <si>
    <t>F 136723</t>
  </si>
  <si>
    <t>6211747739MC7224</t>
  </si>
  <si>
    <t>6211747739070418</t>
  </si>
  <si>
    <t>6211747739320418</t>
  </si>
  <si>
    <t>6211747739310418</t>
  </si>
  <si>
    <t>6211747739240421</t>
  </si>
  <si>
    <t>6211747739230421</t>
  </si>
  <si>
    <t>082293870939</t>
  </si>
  <si>
    <t>20140310</t>
  </si>
  <si>
    <t>MUHAMMAD ZAINAL ARIFIN</t>
  </si>
  <si>
    <t>33 tahun 4 bulan 21 hari</t>
  </si>
  <si>
    <t>6201395446</t>
  </si>
  <si>
    <t>6201395446060521</t>
  </si>
  <si>
    <t>6201395446010521</t>
  </si>
  <si>
    <t>6201395446040520</t>
  </si>
  <si>
    <t>G020006</t>
  </si>
  <si>
    <t>6201395446MC9624</t>
  </si>
  <si>
    <t>6201395446080516</t>
  </si>
  <si>
    <t>6201395446240517</t>
  </si>
  <si>
    <t>081283370270</t>
  </si>
  <si>
    <t>20190361</t>
  </si>
  <si>
    <t>YOGA WAHYU SUKOCO</t>
  </si>
  <si>
    <t>2 tahun 6 bulan 14 hari</t>
  </si>
  <si>
    <t>26 tahun 0 bulan 6 hari</t>
  </si>
  <si>
    <t>6211853839N30321</t>
  </si>
  <si>
    <t>6211853839060323</t>
  </si>
  <si>
    <t>6211853839010323</t>
  </si>
  <si>
    <t>6211853839040321</t>
  </si>
  <si>
    <t>J 037561</t>
  </si>
  <si>
    <t>6211853839MC9225</t>
  </si>
  <si>
    <t>6211853839070318</t>
  </si>
  <si>
    <t>6211853839320318</t>
  </si>
  <si>
    <t>6211853839310318</t>
  </si>
  <si>
    <t>621853839240321</t>
  </si>
  <si>
    <t>0895410265642, 0895410265642</t>
  </si>
  <si>
    <t>20200417</t>
  </si>
  <si>
    <t>ANTONIUS SARAGIH</t>
  </si>
  <si>
    <t>4 tahun 8 bulan 11 hari</t>
  </si>
  <si>
    <t>32 tahun 1 bulan 10 hari</t>
  </si>
  <si>
    <t>6201407442T20220</t>
  </si>
  <si>
    <t>6201407442010225</t>
  </si>
  <si>
    <t>G 016681</t>
  </si>
  <si>
    <t>6201407442MC7224</t>
  </si>
  <si>
    <t>6201407442071020</t>
  </si>
  <si>
    <t>6201407442310115</t>
  </si>
  <si>
    <t>6201407442240220</t>
  </si>
  <si>
    <t>AMB BELAWAN</t>
  </si>
  <si>
    <t>081262595532</t>
  </si>
  <si>
    <t>20070042</t>
  </si>
  <si>
    <t>SULKIPLI</t>
  </si>
  <si>
    <t>9 tahun 4 bulan 26 hari</t>
  </si>
  <si>
    <t>6201087994S40617</t>
  </si>
  <si>
    <t>6201087994060421</t>
  </si>
  <si>
    <t>6201087994010624</t>
  </si>
  <si>
    <t>6201087994040421</t>
  </si>
  <si>
    <t>F 287678</t>
  </si>
  <si>
    <t>6201087994MC5424</t>
  </si>
  <si>
    <t>6201087994070421</t>
  </si>
  <si>
    <t>6201087994310414</t>
  </si>
  <si>
    <t>6201087994240414</t>
  </si>
  <si>
    <t>081241039933, 082344772630</t>
  </si>
  <si>
    <t>20210030</t>
  </si>
  <si>
    <t>THOMAS AGUS WIDIAHARTO</t>
  </si>
  <si>
    <t>4 tahun 5 bulan 1 hari</t>
  </si>
  <si>
    <t>52 tahun 3 bulan 17 hari</t>
  </si>
  <si>
    <t>6200039234T10320</t>
  </si>
  <si>
    <t>6200039234060324</t>
  </si>
  <si>
    <t>6200039234010324</t>
  </si>
  <si>
    <t>6200039234040324</t>
  </si>
  <si>
    <t>F 301688</t>
  </si>
  <si>
    <t>6200039234MC7224</t>
  </si>
  <si>
    <t>6200039234070319</t>
  </si>
  <si>
    <t>6200039234240319</t>
  </si>
  <si>
    <t>AMY Yogjakarta</t>
  </si>
  <si>
    <t>085229304139</t>
  </si>
  <si>
    <t>20200418</t>
  </si>
  <si>
    <t>YOPI PANGALO</t>
  </si>
  <si>
    <t>4 tahun 8 bulan 10 hari</t>
  </si>
  <si>
    <t>48 tahun 9 bulan 7 hari</t>
  </si>
  <si>
    <t>6200125994T20218</t>
  </si>
  <si>
    <t>6200125994060724</t>
  </si>
  <si>
    <t>6200125994010724</t>
  </si>
  <si>
    <t>6200125994040724</t>
  </si>
  <si>
    <t>I 094485</t>
  </si>
  <si>
    <t>6200125994MC7224</t>
  </si>
  <si>
    <t>6200125994070216</t>
  </si>
  <si>
    <t>6200125994310114</t>
  </si>
  <si>
    <t>6200125994240214</t>
  </si>
  <si>
    <t>STM TAHUNA</t>
  </si>
  <si>
    <t>081210308196, 081380733627</t>
  </si>
  <si>
    <t>20040464</t>
  </si>
  <si>
    <t>EDI HARTONO</t>
  </si>
  <si>
    <t>3 tahun 9 bulan 20 hari</t>
  </si>
  <si>
    <t>49 tahun 0 bulan 19 hari</t>
  </si>
  <si>
    <t>6201019575T20216</t>
  </si>
  <si>
    <t>6201019575060324</t>
  </si>
  <si>
    <t>6201019575010324</t>
  </si>
  <si>
    <t>6201019575040324</t>
  </si>
  <si>
    <t>G 006425</t>
  </si>
  <si>
    <t>6201019575MC9224</t>
  </si>
  <si>
    <t>6201019575070309</t>
  </si>
  <si>
    <t>6201019575240216</t>
  </si>
  <si>
    <t>081553181301, 0313722739, 081540934176</t>
  </si>
  <si>
    <t>20150499</t>
  </si>
  <si>
    <t>M RYAN SANJAYA HABIBI</t>
  </si>
  <si>
    <t>31 tahun 3 bulan 29 hari</t>
  </si>
  <si>
    <t>6211520754T20321</t>
  </si>
  <si>
    <t>6211520754060325</t>
  </si>
  <si>
    <t>6211520754010325</t>
  </si>
  <si>
    <t>6211520754040325</t>
  </si>
  <si>
    <t>H 015295</t>
  </si>
  <si>
    <t>6211520754MC7223</t>
  </si>
  <si>
    <t>6211520754070315</t>
  </si>
  <si>
    <t>6211520754320315</t>
  </si>
  <si>
    <t>6211520754310315</t>
  </si>
  <si>
    <t>6211520754240317</t>
  </si>
  <si>
    <t>081548933144</t>
  </si>
  <si>
    <t>20040219</t>
  </si>
  <si>
    <t>SUGENG WAHYUDI</t>
  </si>
  <si>
    <t>6200409774T30523</t>
  </si>
  <si>
    <t>6200409774060521</t>
  </si>
  <si>
    <t>6200409774010521</t>
  </si>
  <si>
    <t>6200409774040521</t>
  </si>
  <si>
    <t>I 100940</t>
  </si>
  <si>
    <t>6200409774MC7224</t>
  </si>
  <si>
    <t>6200409774070516</t>
  </si>
  <si>
    <t>6200409774240516</t>
  </si>
  <si>
    <t>SMK MUHAMADIYAH 1</t>
  </si>
  <si>
    <t>20200302</t>
  </si>
  <si>
    <t>SURYA DARMA</t>
  </si>
  <si>
    <t>4 tahun 9 bulan 23 hari</t>
  </si>
  <si>
    <t>6201298064T20119</t>
  </si>
  <si>
    <t>6201298064060124</t>
  </si>
  <si>
    <t>6201298064010124</t>
  </si>
  <si>
    <t>6201298064040124</t>
  </si>
  <si>
    <t>J 050099</t>
  </si>
  <si>
    <t>6201298064MC7224</t>
  </si>
  <si>
    <t>6201298064070119</t>
  </si>
  <si>
    <t>6201298064310119</t>
  </si>
  <si>
    <t>6201298064240119</t>
  </si>
  <si>
    <t>AMI MDN</t>
  </si>
  <si>
    <t>085262343947, 085261357262</t>
  </si>
  <si>
    <t>20110243</t>
  </si>
  <si>
    <t>SUWITO</t>
  </si>
  <si>
    <t>1 tahun 0 bulan 12 hari</t>
  </si>
  <si>
    <t>40 tahun 0 bulan 12 hari</t>
  </si>
  <si>
    <t>6200113430T20522</t>
  </si>
  <si>
    <t>6200113430060521</t>
  </si>
  <si>
    <t>6200113430010621</t>
  </si>
  <si>
    <t>6200113430040521</t>
  </si>
  <si>
    <t>F 118511</t>
  </si>
  <si>
    <t>6200113430MC7224</t>
  </si>
  <si>
    <t>6200113430070515</t>
  </si>
  <si>
    <t>6200113430240522</t>
  </si>
  <si>
    <t>085230788733</t>
  </si>
  <si>
    <t>20150566</t>
  </si>
  <si>
    <t>WAHYU HIMAWAN</t>
  </si>
  <si>
    <t>35 tahun 3 bulan 9 hari</t>
  </si>
  <si>
    <t>6200231403T20523</t>
  </si>
  <si>
    <t>6200231403060324</t>
  </si>
  <si>
    <t>6200231403010324</t>
  </si>
  <si>
    <t>6200231403040324</t>
  </si>
  <si>
    <t>L 003014</t>
  </si>
  <si>
    <t>6200231403MC7224</t>
  </si>
  <si>
    <t>6200231403070319</t>
  </si>
  <si>
    <t>6200231403310717</t>
  </si>
  <si>
    <t>6200231403240317</t>
  </si>
  <si>
    <t>0343413407, 082245462333</t>
  </si>
  <si>
    <t>20121339</t>
  </si>
  <si>
    <t>ADI NUGROHO</t>
  </si>
  <si>
    <t>33 tahun 3 bulan 26 hari</t>
  </si>
  <si>
    <t>6201696213T20520</t>
  </si>
  <si>
    <t>6201696213060321</t>
  </si>
  <si>
    <t>6201696213010321</t>
  </si>
  <si>
    <t>6201696213040321</t>
  </si>
  <si>
    <t>F 051217</t>
  </si>
  <si>
    <t>6201696213MC9223</t>
  </si>
  <si>
    <t>6201696213070316</t>
  </si>
  <si>
    <t>6201696213240520</t>
  </si>
  <si>
    <t>082227166048</t>
  </si>
  <si>
    <t>20160486</t>
  </si>
  <si>
    <t>EMBUN PAGI PUTRA</t>
  </si>
  <si>
    <t>1 tahun 1 bulan 0 hari</t>
  </si>
  <si>
    <t>33 tahun 0 bulan 2 hari</t>
  </si>
  <si>
    <t>6201657502T20324</t>
  </si>
  <si>
    <t>6201657502060325</t>
  </si>
  <si>
    <t>6201657502010325</t>
  </si>
  <si>
    <t>6201657502040325</t>
  </si>
  <si>
    <t>F 221514</t>
  </si>
  <si>
    <t>6201657502MC7224</t>
  </si>
  <si>
    <t>6201657502070315</t>
  </si>
  <si>
    <t>6201657502320315</t>
  </si>
  <si>
    <t>6201657502240315</t>
  </si>
  <si>
    <t>085730065407</t>
  </si>
  <si>
    <t>20050006</t>
  </si>
  <si>
    <t>MAHMUDIANTO</t>
  </si>
  <si>
    <t>48 tahun 10 bulan 10 hari</t>
  </si>
  <si>
    <t>6200139529T30520</t>
  </si>
  <si>
    <t>6200139529060522</t>
  </si>
  <si>
    <t>6200139529010522</t>
  </si>
  <si>
    <t>6200139529040521</t>
  </si>
  <si>
    <t>G 006487</t>
  </si>
  <si>
    <t>6200139529MC7224</t>
  </si>
  <si>
    <t>6200139529070517</t>
  </si>
  <si>
    <t>6200139529310514</t>
  </si>
  <si>
    <t>6200139529240514</t>
  </si>
  <si>
    <t>SMA MUAHAMDIAH 1</t>
  </si>
  <si>
    <t>0354395824</t>
  </si>
  <si>
    <t>20160112</t>
  </si>
  <si>
    <t>MUHAMMAD EKO PUJO SAKTI</t>
  </si>
  <si>
    <t>30 tahun 9 bulan 0 hari</t>
  </si>
  <si>
    <t>6211422384T30318</t>
  </si>
  <si>
    <t>6211422384060320</t>
  </si>
  <si>
    <t>6211422384012523</t>
  </si>
  <si>
    <t>6211422384042522</t>
  </si>
  <si>
    <t>F 221520</t>
  </si>
  <si>
    <t>6211422384MC9624</t>
  </si>
  <si>
    <t>6211422384072518</t>
  </si>
  <si>
    <t>6211422384320315</t>
  </si>
  <si>
    <t>6211422384240318</t>
  </si>
  <si>
    <t>082122935876, 082122935876, 082122935876, 082122935876</t>
  </si>
  <si>
    <t>20150485</t>
  </si>
  <si>
    <t>YONATA BAYU RAWANDHA</t>
  </si>
  <si>
    <t>4 tahun 0 bulan 13 hari</t>
  </si>
  <si>
    <t>32 tahun 3 bulan 16 hari</t>
  </si>
  <si>
    <t>6211553263T30518</t>
  </si>
  <si>
    <t>6211553263060521</t>
  </si>
  <si>
    <t>6211553263010520</t>
  </si>
  <si>
    <t>6211553263040523</t>
  </si>
  <si>
    <t>G 075137</t>
  </si>
  <si>
    <t>6211553263MC7225</t>
  </si>
  <si>
    <t>6211553263070516</t>
  </si>
  <si>
    <t>6211553263240518</t>
  </si>
  <si>
    <t>082136060744, 082136060744</t>
  </si>
  <si>
    <t>20200258</t>
  </si>
  <si>
    <t>ALDI BAHARUDIN WAHID NOVA RYAN</t>
  </si>
  <si>
    <t>25 tahun 7 bulan 29 hari</t>
  </si>
  <si>
    <t>6211938632T30322</t>
  </si>
  <si>
    <t>6211938632060324</t>
  </si>
  <si>
    <t>6211938632010324</t>
  </si>
  <si>
    <t>6211938632040322</t>
  </si>
  <si>
    <t>G 011930</t>
  </si>
  <si>
    <t>6211938632MC9624</t>
  </si>
  <si>
    <t>6211938632070319</t>
  </si>
  <si>
    <t>6211938632320319</t>
  </si>
  <si>
    <t>6211938632310319</t>
  </si>
  <si>
    <t>6211938632240322</t>
  </si>
  <si>
    <t>087813588539</t>
  </si>
  <si>
    <t>20190396</t>
  </si>
  <si>
    <t>ANDHIKA ANDALANTAMA HARAHAP</t>
  </si>
  <si>
    <t>26 tahun 3 bulan 9 hari</t>
  </si>
  <si>
    <t>6211853999T30321</t>
  </si>
  <si>
    <t>6211853999060323</t>
  </si>
  <si>
    <t>6211853999010323</t>
  </si>
  <si>
    <t>6211853999040321</t>
  </si>
  <si>
    <t>I 120432</t>
  </si>
  <si>
    <t>6211853999MC7225</t>
  </si>
  <si>
    <t>6211853999070318</t>
  </si>
  <si>
    <t>6211853999320318</t>
  </si>
  <si>
    <t>6211853999310318</t>
  </si>
  <si>
    <t>6211853999240321</t>
  </si>
  <si>
    <t>081542309444, 089501493227, 0285577946, 087710109498</t>
  </si>
  <si>
    <t>20240143</t>
  </si>
  <si>
    <t>DADI SUPRIADI</t>
  </si>
  <si>
    <t>1 tahun 0 bulan 28 hari</t>
  </si>
  <si>
    <t>48 tahun 2 bulan 15 hari</t>
  </si>
  <si>
    <t>6200127103S30217</t>
  </si>
  <si>
    <t>6200127103060124</t>
  </si>
  <si>
    <t>6200127103010120</t>
  </si>
  <si>
    <t>6200127103040124</t>
  </si>
  <si>
    <t>G 040913</t>
  </si>
  <si>
    <t>6200127103MC7224</t>
  </si>
  <si>
    <t>6200127103070124</t>
  </si>
  <si>
    <t>6200127103240122</t>
  </si>
  <si>
    <t>081290276118</t>
  </si>
  <si>
    <t>20210302</t>
  </si>
  <si>
    <t>DWIRA BAYU HERMAWAN</t>
  </si>
  <si>
    <t>3 tahun 9 bulan 23 hari</t>
  </si>
  <si>
    <t>29 tahun 7 bulan 0 hari</t>
  </si>
  <si>
    <t>6211613535T30320</t>
  </si>
  <si>
    <t>6211613535060321</t>
  </si>
  <si>
    <t>6211613535010321</t>
  </si>
  <si>
    <t>6211613535040321</t>
  </si>
  <si>
    <t>J 030337</t>
  </si>
  <si>
    <t>6211613535MC7223</t>
  </si>
  <si>
    <t>6211613535070316</t>
  </si>
  <si>
    <t>6211613535310317</t>
  </si>
  <si>
    <t>6211613535240320</t>
  </si>
  <si>
    <t>085747832322, 082111657717</t>
  </si>
  <si>
    <t>20190118</t>
  </si>
  <si>
    <t>HENDRO KURNIAWAN</t>
  </si>
  <si>
    <t>1 tahun 2 bulan 10 hari</t>
  </si>
  <si>
    <t>30 tahun 3 bulan 26 hari</t>
  </si>
  <si>
    <t>6211842519T30321</t>
  </si>
  <si>
    <t>6211842519060323</t>
  </si>
  <si>
    <t>6211842519010323</t>
  </si>
  <si>
    <t>6211842519040320</t>
  </si>
  <si>
    <t>F 153993</t>
  </si>
  <si>
    <t>6211842519MC9424</t>
  </si>
  <si>
    <t>6211842519070318</t>
  </si>
  <si>
    <t>6211842519320318</t>
  </si>
  <si>
    <t>6211842519310318</t>
  </si>
  <si>
    <t>6211842519240321</t>
  </si>
  <si>
    <t>085692169061, 081227421500, 081227421500</t>
  </si>
  <si>
    <t>20190342</t>
  </si>
  <si>
    <t>IRHAM RUMIKI</t>
  </si>
  <si>
    <t>27 tahun 8 bulan 7 hari</t>
  </si>
  <si>
    <t>6211820983T30520</t>
  </si>
  <si>
    <t>6211820983060524</t>
  </si>
  <si>
    <t>6211820983010523</t>
  </si>
  <si>
    <t>6211820983040520</t>
  </si>
  <si>
    <t>F 190965</t>
  </si>
  <si>
    <t>6211820983MC7223</t>
  </si>
  <si>
    <t>6211820983070618</t>
  </si>
  <si>
    <t>6211820983240520</t>
  </si>
  <si>
    <t>085755311755</t>
  </si>
  <si>
    <t>20190164</t>
  </si>
  <si>
    <t>YOGIK WISNU WIDAYANTO</t>
  </si>
  <si>
    <t>3 tahun 5 bulan 6 hari</t>
  </si>
  <si>
    <t>26 tahun 2 bulan 5 hari</t>
  </si>
  <si>
    <t>6211842558T30321</t>
  </si>
  <si>
    <t>6211842558060323</t>
  </si>
  <si>
    <t>6211842558010323</t>
  </si>
  <si>
    <t>6211842558040321</t>
  </si>
  <si>
    <t>F 158991</t>
  </si>
  <si>
    <t>6211842558MC10825</t>
  </si>
  <si>
    <t>6211842558070318</t>
  </si>
  <si>
    <t>6211842558320318</t>
  </si>
  <si>
    <t>6211842558310318</t>
  </si>
  <si>
    <t>6211842558240320</t>
  </si>
  <si>
    <t>082117106823</t>
  </si>
  <si>
    <t>20200461</t>
  </si>
  <si>
    <t>ENDAH PURWONO</t>
  </si>
  <si>
    <t>6201483307N50220</t>
  </si>
  <si>
    <t>6201483307060720</t>
  </si>
  <si>
    <t>6201483307013020</t>
  </si>
  <si>
    <t>6201483307040720</t>
  </si>
  <si>
    <t>L 000018</t>
  </si>
  <si>
    <t>6201483307MC6224</t>
  </si>
  <si>
    <t>6201483307070719</t>
  </si>
  <si>
    <t>6201483307310716</t>
  </si>
  <si>
    <t>087881162300</t>
  </si>
  <si>
    <t>20120880</t>
  </si>
  <si>
    <t>12 tahun 10 bulan 23 hari</t>
  </si>
  <si>
    <t>32 tahun 6 bulan 22 hari</t>
  </si>
  <si>
    <t>6201660410340717</t>
  </si>
  <si>
    <t>6201660410060321</t>
  </si>
  <si>
    <t>6201660410010321</t>
  </si>
  <si>
    <t>6201660410040321</t>
  </si>
  <si>
    <t>F 200730</t>
  </si>
  <si>
    <t>6201660410MC7224</t>
  </si>
  <si>
    <t>6201660410070316</t>
  </si>
  <si>
    <t>6201660410320523</t>
  </si>
  <si>
    <t>6201660410310717</t>
  </si>
  <si>
    <t>085255883974</t>
  </si>
  <si>
    <t>20040334</t>
  </si>
  <si>
    <t>SUYONO</t>
  </si>
  <si>
    <t>44 tahun 10 bulan 0 hari</t>
  </si>
  <si>
    <t>6200515373M50517</t>
  </si>
  <si>
    <t>6200515373060521</t>
  </si>
  <si>
    <t>6200515373010521</t>
  </si>
  <si>
    <t>6200515373040521</t>
  </si>
  <si>
    <t>F 268525</t>
  </si>
  <si>
    <t>6200515373MC8123</t>
  </si>
  <si>
    <t>6200515373070509</t>
  </si>
  <si>
    <t>6200515373320523</t>
  </si>
  <si>
    <t>6200515373310516</t>
  </si>
  <si>
    <t>085281205432, 082172238814</t>
  </si>
  <si>
    <t>20090124</t>
  </si>
  <si>
    <t>AGUS SUGIANTO</t>
  </si>
  <si>
    <t>8 tahun 10 bulan 15 hari</t>
  </si>
  <si>
    <t>41 tahun 3 bulan 25 hari</t>
  </si>
  <si>
    <t>6200354388340516</t>
  </si>
  <si>
    <t>6200354388060521</t>
  </si>
  <si>
    <t>6200354388010520</t>
  </si>
  <si>
    <t>6200354388040521</t>
  </si>
  <si>
    <t>F 245459</t>
  </si>
  <si>
    <t>6200354388MC11024</t>
  </si>
  <si>
    <t>6200354388070515</t>
  </si>
  <si>
    <t>6200354388320516</t>
  </si>
  <si>
    <t>6200354388310516</t>
  </si>
  <si>
    <t>0313013882, 082143449245, 082143449245</t>
  </si>
  <si>
    <t>20230155</t>
  </si>
  <si>
    <t>AHMAD ZAENUDIN</t>
  </si>
  <si>
    <t>29 tahun 7 bulan 26 hari</t>
  </si>
  <si>
    <t>6211400038N42417</t>
  </si>
  <si>
    <t>6211400038061123</t>
  </si>
  <si>
    <t>6211400038011124</t>
  </si>
  <si>
    <t>6211400038042422</t>
  </si>
  <si>
    <t>F 298885</t>
  </si>
  <si>
    <t>6211400038MC6225</t>
  </si>
  <si>
    <t>6211400038070214</t>
  </si>
  <si>
    <t>6211400038240117</t>
  </si>
  <si>
    <t>SMK N JAKARTA</t>
  </si>
  <si>
    <t>081243682923</t>
  </si>
  <si>
    <t>20160409</t>
  </si>
  <si>
    <t>ARIANSYAH</t>
  </si>
  <si>
    <t>29 tahun 5 bulan 6 hari</t>
  </si>
  <si>
    <t>6202077075N50223</t>
  </si>
  <si>
    <t>6202077075060124</t>
  </si>
  <si>
    <t>6202077075010723</t>
  </si>
  <si>
    <t>6202077075040124</t>
  </si>
  <si>
    <t>G 022104</t>
  </si>
  <si>
    <t>6202077075MC7223</t>
  </si>
  <si>
    <t>6202077075070215</t>
  </si>
  <si>
    <t>6202077075320216</t>
  </si>
  <si>
    <t>6202077075310215</t>
  </si>
  <si>
    <t>SMK N</t>
  </si>
  <si>
    <t>085216467654</t>
  </si>
  <si>
    <t>20240198</t>
  </si>
  <si>
    <t>BEARRY DANIELLE FRAN SEDA</t>
  </si>
  <si>
    <t>29 tahun 10 bulan 18 hari</t>
  </si>
  <si>
    <t>6211551912342821</t>
  </si>
  <si>
    <t>6211551912060720</t>
  </si>
  <si>
    <t>6211551912010720</t>
  </si>
  <si>
    <t>6211551912040724</t>
  </si>
  <si>
    <t>H 093099</t>
  </si>
  <si>
    <t>6211551912MC9624</t>
  </si>
  <si>
    <t>6211551912072821</t>
  </si>
  <si>
    <t>6211551912322821</t>
  </si>
  <si>
    <t>6211551912310715</t>
  </si>
  <si>
    <t>SMA SANTO YOSEP</t>
  </si>
  <si>
    <t>082119938873</t>
  </si>
  <si>
    <t>20240141</t>
  </si>
  <si>
    <t>DENY LUQMAN HASAN</t>
  </si>
  <si>
    <t>28 tahun 10 bulan 8 hari</t>
  </si>
  <si>
    <t>6211418684</t>
  </si>
  <si>
    <t>6211418684060321</t>
  </si>
  <si>
    <t>6211418684010324</t>
  </si>
  <si>
    <t>6211418684040321</t>
  </si>
  <si>
    <t>F158500</t>
  </si>
  <si>
    <t>6211418684MC0123</t>
  </si>
  <si>
    <t>6211418684070316</t>
  </si>
  <si>
    <t>6211418684230319</t>
  </si>
  <si>
    <t>SMK PELAYARAN PATI</t>
  </si>
  <si>
    <t>082246995878, 08128054351, 08985846994</t>
  </si>
  <si>
    <t>20240157</t>
  </si>
  <si>
    <t>GALIH OKTAPIAN</t>
  </si>
  <si>
    <t>22 tahun 8 bulan 27 hari</t>
  </si>
  <si>
    <t>6211900324340124</t>
  </si>
  <si>
    <t>6211900324060121</t>
  </si>
  <si>
    <t>6211900324011124</t>
  </si>
  <si>
    <t>6211900324040124</t>
  </si>
  <si>
    <t>F 220336</t>
  </si>
  <si>
    <t>6211900324MC0124</t>
  </si>
  <si>
    <t>6211900324070124</t>
  </si>
  <si>
    <t>6211900324320121</t>
  </si>
  <si>
    <t>6211900324310121</t>
  </si>
  <si>
    <t>6211900324335321</t>
  </si>
  <si>
    <t>SMK NEGRI</t>
  </si>
  <si>
    <t>085723118283, 085846527599</t>
  </si>
  <si>
    <t>20240158</t>
  </si>
  <si>
    <t>HUMA HERI DAMARA</t>
  </si>
  <si>
    <t>26 tahun 4 bulan 19 hari</t>
  </si>
  <si>
    <t>6211722724342424</t>
  </si>
  <si>
    <t>6211722724060322</t>
  </si>
  <si>
    <t>6211722724010322</t>
  </si>
  <si>
    <t>6211722724040320</t>
  </si>
  <si>
    <t>F 204112</t>
  </si>
  <si>
    <t>6211722724MC7224</t>
  </si>
  <si>
    <t>6211722724070320</t>
  </si>
  <si>
    <t>6211722724320321</t>
  </si>
  <si>
    <t>6211722724310317</t>
  </si>
  <si>
    <t>6211722724330322</t>
  </si>
  <si>
    <t>SMK WIRA SAMUDRA</t>
  </si>
  <si>
    <t>081227232476, 081390978610</t>
  </si>
  <si>
    <t>20200047</t>
  </si>
  <si>
    <t>NAUFAL MUSADDAD</t>
  </si>
  <si>
    <t>27 tahun 2 bulan 20 hari</t>
  </si>
  <si>
    <t>6211402874N30123</t>
  </si>
  <si>
    <t>6211402874062422</t>
  </si>
  <si>
    <t>6211402874241124</t>
  </si>
  <si>
    <t>6211402874041124</t>
  </si>
  <si>
    <t>G 075394</t>
  </si>
  <si>
    <t>6211402874MC7224</t>
  </si>
  <si>
    <t>6211402874071124</t>
  </si>
  <si>
    <t>62114028742441124</t>
  </si>
  <si>
    <t>6211402874231124</t>
  </si>
  <si>
    <t>bp3ip tangerang</t>
  </si>
  <si>
    <t>02188990608, 08977520400</t>
  </si>
  <si>
    <t>20230053</t>
  </si>
  <si>
    <t>NIHAM MUAJI</t>
  </si>
  <si>
    <t>33 tahun 4 bulan 7 hari</t>
  </si>
  <si>
    <t>6201592245N50715</t>
  </si>
  <si>
    <t>6201592245060723</t>
  </si>
  <si>
    <t>6201592245017622</t>
  </si>
  <si>
    <t>6201592245047622</t>
  </si>
  <si>
    <t>H 074824</t>
  </si>
  <si>
    <t>6201592245MC10524</t>
  </si>
  <si>
    <t>6201592245070711</t>
  </si>
  <si>
    <t>6201592245320715</t>
  </si>
  <si>
    <t>6201592245310715</t>
  </si>
  <si>
    <t>SMAN I LEMBAR</t>
  </si>
  <si>
    <t>085964382027</t>
  </si>
  <si>
    <t>20220057</t>
  </si>
  <si>
    <t>NURROHMAT HARI PUTRANTO</t>
  </si>
  <si>
    <t>25 tahun 10 bulan 23 hari</t>
  </si>
  <si>
    <t>6211845767N40521</t>
  </si>
  <si>
    <t>6211845767060523</t>
  </si>
  <si>
    <t>6211845767010523</t>
  </si>
  <si>
    <t>6211845767040521</t>
  </si>
  <si>
    <t>F 245456</t>
  </si>
  <si>
    <t>6211845767MC6225</t>
  </si>
  <si>
    <t>6211845767070518</t>
  </si>
  <si>
    <t>6211845767310522</t>
  </si>
  <si>
    <t>6211845767230522</t>
  </si>
  <si>
    <t>SMK BHAKTI SAMUDRA</t>
  </si>
  <si>
    <t>087831221727, 087831221727, 082393100474, 082245179068</t>
  </si>
  <si>
    <t>20240159</t>
  </si>
  <si>
    <t>REFALDO AFGAN SAPUTRA</t>
  </si>
  <si>
    <t>22 tahun 11 bulan 28 hari</t>
  </si>
  <si>
    <t>6212220676340524</t>
  </si>
  <si>
    <t>6212220676060522</t>
  </si>
  <si>
    <t>6212220676010522</t>
  </si>
  <si>
    <t>6212220676040524</t>
  </si>
  <si>
    <t>H 038071</t>
  </si>
  <si>
    <t>6212220676MC9624</t>
  </si>
  <si>
    <t>6212220676070525</t>
  </si>
  <si>
    <t>6212220676320524</t>
  </si>
  <si>
    <t>6212220676310522</t>
  </si>
  <si>
    <t>SLTA MAN</t>
  </si>
  <si>
    <t>085755870780</t>
  </si>
  <si>
    <t>20220046</t>
  </si>
  <si>
    <t>YUDHA RIZKY SETIAWAN</t>
  </si>
  <si>
    <t>23 tahun 11 bulan 16 hari</t>
  </si>
  <si>
    <t>6212020280N30324</t>
  </si>
  <si>
    <t>6212020280060321</t>
  </si>
  <si>
    <t>6212020280010320</t>
  </si>
  <si>
    <t>6212020280040323</t>
  </si>
  <si>
    <t>G 094408</t>
  </si>
  <si>
    <t>6212020280MC7224</t>
  </si>
  <si>
    <t>6212020280074021</t>
  </si>
  <si>
    <t>6212020280320322</t>
  </si>
  <si>
    <t>6212020280314021</t>
  </si>
  <si>
    <t>6212020280244023</t>
  </si>
  <si>
    <t>6212020280234023</t>
  </si>
  <si>
    <t>082340585390</t>
  </si>
  <si>
    <t>20240142</t>
  </si>
  <si>
    <t>ARDY TRI SETYONO</t>
  </si>
  <si>
    <t>32 tahun 0 bulan 1 hari</t>
  </si>
  <si>
    <t>6201658238340522</t>
  </si>
  <si>
    <t>6201658238060715</t>
  </si>
  <si>
    <t>6201658238010324</t>
  </si>
  <si>
    <t>6201658238040319</t>
  </si>
  <si>
    <t>C 062439</t>
  </si>
  <si>
    <t>6201658238MC7224</t>
  </si>
  <si>
    <t>620165823830319</t>
  </si>
  <si>
    <t>6201658238320319</t>
  </si>
  <si>
    <t>SMA SULTAN AGUNG</t>
  </si>
  <si>
    <t>082139031676</t>
  </si>
  <si>
    <t>20210404</t>
  </si>
  <si>
    <t>MOKHAMAD RIDUAN RAMADHAN</t>
  </si>
  <si>
    <t>3 tahun 6 bulan 2 hari</t>
  </si>
  <si>
    <t>26 tahun 6 bulan 3 hari</t>
  </si>
  <si>
    <t>6212134143330523</t>
  </si>
  <si>
    <t>6212134143060521</t>
  </si>
  <si>
    <t>6212134143010521</t>
  </si>
  <si>
    <t>6212134143040523</t>
  </si>
  <si>
    <t>I 018850</t>
  </si>
  <si>
    <t>6212134143MC9624</t>
  </si>
  <si>
    <t>6212134143070521</t>
  </si>
  <si>
    <t>6212134143320523</t>
  </si>
  <si>
    <t>6212134143310521</t>
  </si>
  <si>
    <t>082135875547</t>
  </si>
  <si>
    <t>20240177</t>
  </si>
  <si>
    <t>ARDIYANTO</t>
  </si>
  <si>
    <t>49 tahun 9 bulan 3 hari</t>
  </si>
  <si>
    <t>6200383645010521</t>
  </si>
  <si>
    <t>6200383645060521</t>
  </si>
  <si>
    <t>6200383645040521</t>
  </si>
  <si>
    <t>g 026111</t>
  </si>
  <si>
    <t>6200383645MC11023</t>
  </si>
  <si>
    <t>6200383645</t>
  </si>
  <si>
    <t>6200383645320516</t>
  </si>
  <si>
    <t>6200383645310516</t>
  </si>
  <si>
    <t>6200383645420222</t>
  </si>
  <si>
    <t>STMK LOUIS</t>
  </si>
  <si>
    <t>081247378597</t>
  </si>
  <si>
    <t>20140824</t>
  </si>
  <si>
    <t>SUJARNO</t>
  </si>
  <si>
    <t>1 tahun 3 bulan 18 hari</t>
  </si>
  <si>
    <t>54 tahun 1 bulan 10 hari</t>
  </si>
  <si>
    <t>6201011076010520</t>
  </si>
  <si>
    <t>6201011076060321</t>
  </si>
  <si>
    <t>6201011076040321</t>
  </si>
  <si>
    <t>F 328415</t>
  </si>
  <si>
    <t>6201011076MC6223</t>
  </si>
  <si>
    <t>6201011076070714</t>
  </si>
  <si>
    <t>081343004773, 081343004773</t>
  </si>
  <si>
    <t>20170482</t>
  </si>
  <si>
    <t>AGUS TOHA</t>
  </si>
  <si>
    <t>7 tahun 8 bulan 24 hari</t>
  </si>
  <si>
    <t>6201198171420717</t>
  </si>
  <si>
    <t>6201198171060320</t>
  </si>
  <si>
    <t>6201198171010320</t>
  </si>
  <si>
    <t>6201198171040320</t>
  </si>
  <si>
    <t>I 084212</t>
  </si>
  <si>
    <t>6201198171MC9624</t>
  </si>
  <si>
    <t>6201198171070312</t>
  </si>
  <si>
    <t>6201198171310716</t>
  </si>
  <si>
    <t>085740505559, 085234979766, 085234979766</t>
  </si>
  <si>
    <t>20240148</t>
  </si>
  <si>
    <t>ANAS EKO PUTRA</t>
  </si>
  <si>
    <t>6211864112T40222</t>
  </si>
  <si>
    <t>6211864112060323</t>
  </si>
  <si>
    <t>6211864112010323</t>
  </si>
  <si>
    <t>6211864112040321</t>
  </si>
  <si>
    <t>F 217806</t>
  </si>
  <si>
    <t>6211864112MC7224</t>
  </si>
  <si>
    <t>6211864112070319</t>
  </si>
  <si>
    <t>6211864112240322</t>
  </si>
  <si>
    <t>SMK PELAYARAN CIREBO</t>
  </si>
  <si>
    <t>085786239963, 082194992836, 085786239963, 0882005735248</t>
  </si>
  <si>
    <t>20100208</t>
  </si>
  <si>
    <t>NARDI</t>
  </si>
  <si>
    <t>10 tahun 0 bulan 3 hari</t>
  </si>
  <si>
    <t>38 tahun 9 bulan 23 hari</t>
  </si>
  <si>
    <t>6200468745T50615</t>
  </si>
  <si>
    <t>6200468745060422</t>
  </si>
  <si>
    <t>6200468745010422</t>
  </si>
  <si>
    <t>6200468745040422</t>
  </si>
  <si>
    <t>F 222170</t>
  </si>
  <si>
    <t>6200468745MC10024</t>
  </si>
  <si>
    <t>6200468745070422</t>
  </si>
  <si>
    <t>6200468745320422</t>
  </si>
  <si>
    <t>6200468745310422</t>
  </si>
  <si>
    <t>082131009668</t>
  </si>
  <si>
    <t>20120665</t>
  </si>
  <si>
    <t>37 tahun 3 bulan 22 hari</t>
  </si>
  <si>
    <t>6201345650350515</t>
  </si>
  <si>
    <t>6201345650060525</t>
  </si>
  <si>
    <t>6201345650010525</t>
  </si>
  <si>
    <t>6201345650040525</t>
  </si>
  <si>
    <t>F 308657</t>
  </si>
  <si>
    <t>6201345650MC7224</t>
  </si>
  <si>
    <t>6201345650070520</t>
  </si>
  <si>
    <t>6201345650310515</t>
  </si>
  <si>
    <t>6201345650420524</t>
  </si>
  <si>
    <t>SMK KEDIRI</t>
  </si>
  <si>
    <t>083842379087</t>
  </si>
  <si>
    <t>20210260</t>
  </si>
  <si>
    <t>ADI PURWINANTO</t>
  </si>
  <si>
    <t>26 tahun 7 bulan 6 hari</t>
  </si>
  <si>
    <t>6211735006T50523</t>
  </si>
  <si>
    <t>6211735006060522</t>
  </si>
  <si>
    <t>6211735006010522</t>
  </si>
  <si>
    <t>6211735006040523</t>
  </si>
  <si>
    <t>J 089800</t>
  </si>
  <si>
    <t>6211735006MC7224</t>
  </si>
  <si>
    <t>6211735006070517</t>
  </si>
  <si>
    <t>6211735006320520</t>
  </si>
  <si>
    <t>6211735006310517</t>
  </si>
  <si>
    <t>6211735006420519</t>
  </si>
  <si>
    <t>082331034608</t>
  </si>
  <si>
    <t>20240176</t>
  </si>
  <si>
    <t>AL IKHYA'U ULUMUDDIN</t>
  </si>
  <si>
    <t>23 tahun 5 bulan 3 hari</t>
  </si>
  <si>
    <t>6211906039420124</t>
  </si>
  <si>
    <t>6211906039060321</t>
  </si>
  <si>
    <t>6211906039010324</t>
  </si>
  <si>
    <t>6211906039040321</t>
  </si>
  <si>
    <t>F 150274</t>
  </si>
  <si>
    <t>6211906039MC9724</t>
  </si>
  <si>
    <t>6211906039070321</t>
  </si>
  <si>
    <t>6211906039320321</t>
  </si>
  <si>
    <t>6211906039310321</t>
  </si>
  <si>
    <t>MTS YASIN WATES</t>
  </si>
  <si>
    <t>081542736722, 08216012742</t>
  </si>
  <si>
    <t>20190207</t>
  </si>
  <si>
    <t>DIDIT ANDIKA KURNIAWAN</t>
  </si>
  <si>
    <t>6 tahun 1 bulan 18 hari</t>
  </si>
  <si>
    <t>33 tahun 4 bulan 22 hari</t>
  </si>
  <si>
    <t>6202108186420517</t>
  </si>
  <si>
    <t>6202108186060520</t>
  </si>
  <si>
    <t>6202108186010524</t>
  </si>
  <si>
    <t>6202108186040523</t>
  </si>
  <si>
    <t>F 328878</t>
  </si>
  <si>
    <t>6202108186MC10824</t>
  </si>
  <si>
    <t>6202108186070517</t>
  </si>
  <si>
    <t>6202108186320517</t>
  </si>
  <si>
    <t>6202108186310515</t>
  </si>
  <si>
    <t>STM PGRI</t>
  </si>
  <si>
    <t>082139368717</t>
  </si>
  <si>
    <t>20240127</t>
  </si>
  <si>
    <t>DWIPA ARYA NOVIANTO</t>
  </si>
  <si>
    <t>1 tahun 1 bulan 10 hari</t>
  </si>
  <si>
    <t>6212011473T30324</t>
  </si>
  <si>
    <t>6212011473060321</t>
  </si>
  <si>
    <t>6212011473010325</t>
  </si>
  <si>
    <t>6212011473040323</t>
  </si>
  <si>
    <t>G 059051</t>
  </si>
  <si>
    <t>6212011473MC7224</t>
  </si>
  <si>
    <t>6212011473070320</t>
  </si>
  <si>
    <t>6212011473244022</t>
  </si>
  <si>
    <t>085964423770, 08122928392, 085701253681</t>
  </si>
  <si>
    <t>20240182</t>
  </si>
  <si>
    <t>MUHAMAD ALUDIN</t>
  </si>
  <si>
    <t>26 tahun 8 bulan 20 hari</t>
  </si>
  <si>
    <t>6211934051420123</t>
  </si>
  <si>
    <t>6211934051060123</t>
  </si>
  <si>
    <t>6211934051010123</t>
  </si>
  <si>
    <t>6211934051040123</t>
  </si>
  <si>
    <t>J 009303</t>
  </si>
  <si>
    <t>6211934051MC1724</t>
  </si>
  <si>
    <t>6211934051070123</t>
  </si>
  <si>
    <t>6211934051320123</t>
  </si>
  <si>
    <t>6211934051310123</t>
  </si>
  <si>
    <t>sma muhammadiyah amb</t>
  </si>
  <si>
    <t>081288701071</t>
  </si>
  <si>
    <t>20230178</t>
  </si>
  <si>
    <t>MUHTAR HABIBI</t>
  </si>
  <si>
    <t>2 tahun 0 bulan 19 hari</t>
  </si>
  <si>
    <t>6211414465T42420</t>
  </si>
  <si>
    <t>6211414465060121</t>
  </si>
  <si>
    <t>6211414465040124</t>
  </si>
  <si>
    <t>I 049556</t>
  </si>
  <si>
    <t>6211414465070116</t>
  </si>
  <si>
    <t>6211414465310118</t>
  </si>
  <si>
    <t>6211414465240120</t>
  </si>
  <si>
    <t>SMKP Maahaya</t>
  </si>
  <si>
    <t>089686124929</t>
  </si>
  <si>
    <t>20230175</t>
  </si>
  <si>
    <t>RIO AGUNG FIRMANSAH</t>
  </si>
  <si>
    <t>24 tahun 8 bulan 23 hari</t>
  </si>
  <si>
    <t>6211932737T55322</t>
  </si>
  <si>
    <t>6211932737060524</t>
  </si>
  <si>
    <t>6211932737010524</t>
  </si>
  <si>
    <t>6211932737045322</t>
  </si>
  <si>
    <t>F 269326</t>
  </si>
  <si>
    <t>6211932737MC7223</t>
  </si>
  <si>
    <t>6211932737070519</t>
  </si>
  <si>
    <t>6211932737325322</t>
  </si>
  <si>
    <t>6211932737310519</t>
  </si>
  <si>
    <t>6211932737425322</t>
  </si>
  <si>
    <t>082219994842</t>
  </si>
  <si>
    <t>20240184</t>
  </si>
  <si>
    <t>YOKSAM BENU</t>
  </si>
  <si>
    <t>26 tahun 0 bulan 14 hari</t>
  </si>
  <si>
    <t>6211838761425323</t>
  </si>
  <si>
    <t>6211838761 / -</t>
  </si>
  <si>
    <t>6211838761010524</t>
  </si>
  <si>
    <t>6211838761045323</t>
  </si>
  <si>
    <t>F 180722</t>
  </si>
  <si>
    <t>6211838761MC9624</t>
  </si>
  <si>
    <t>6211838761325323</t>
  </si>
  <si>
    <t>6211838761310518</t>
  </si>
  <si>
    <t>6211838761350519</t>
  </si>
  <si>
    <t>SMK NEGRI BOKING NTT</t>
  </si>
  <si>
    <t>085236957466</t>
  </si>
  <si>
    <t>20240152</t>
  </si>
  <si>
    <t>YUNUS BERNADUS PALADANG</t>
  </si>
  <si>
    <t>32 tahun 0 bulan 2 hari</t>
  </si>
  <si>
    <t>6202003881420623</t>
  </si>
  <si>
    <t>6202003881060623</t>
  </si>
  <si>
    <t>6202003881010623</t>
  </si>
  <si>
    <t>6202003881040623</t>
  </si>
  <si>
    <t>J 031493</t>
  </si>
  <si>
    <t>6202003881MC6224</t>
  </si>
  <si>
    <t>6202003881070114</t>
  </si>
  <si>
    <t>6202003881320623</t>
  </si>
  <si>
    <t>6202003881310623</t>
  </si>
  <si>
    <t>SMK N MAKALE</t>
  </si>
  <si>
    <t>0895340999119, 082321996842</t>
  </si>
  <si>
    <t>20210274</t>
  </si>
  <si>
    <t>NASIB</t>
  </si>
  <si>
    <t>55 tahun 8 bulan 15 hari</t>
  </si>
  <si>
    <t>6201020682010521</t>
  </si>
  <si>
    <t>6201020682060521</t>
  </si>
  <si>
    <t>6201020682040521</t>
  </si>
  <si>
    <t>G 039519</t>
  </si>
  <si>
    <t>6201020682MC10524</t>
  </si>
  <si>
    <t>085314263080</t>
  </si>
  <si>
    <t>20220123</t>
  </si>
  <si>
    <t>FAKIH PRAKOSA WIDIAGMA</t>
  </si>
  <si>
    <t>28 tahun 11 bulan 0 hari</t>
  </si>
  <si>
    <t>6212135477010121</t>
  </si>
  <si>
    <t>6212135477060122</t>
  </si>
  <si>
    <t>G 137141</t>
  </si>
  <si>
    <t>6212135477MC6224</t>
  </si>
  <si>
    <t>6212135477070123</t>
  </si>
  <si>
    <t>6212135477320123</t>
  </si>
  <si>
    <t>6212135477310123</t>
  </si>
  <si>
    <t>085895400688, 085172131612</t>
  </si>
  <si>
    <t>20240166</t>
  </si>
  <si>
    <t>NOUVAL SETIAWAN JODI</t>
  </si>
  <si>
    <t>1 tahun 0 bulan 10 hari</t>
  </si>
  <si>
    <t>22 tahun 8 bulan 0 hari</t>
  </si>
  <si>
    <t>6212213639340524</t>
  </si>
  <si>
    <t>6212213639060522</t>
  </si>
  <si>
    <t>6212213639010522</t>
  </si>
  <si>
    <t>6212213639040524</t>
  </si>
  <si>
    <t>H 022855</t>
  </si>
  <si>
    <t>6212213639MC9624</t>
  </si>
  <si>
    <t>6212213639070522</t>
  </si>
  <si>
    <t>6212213639320522</t>
  </si>
  <si>
    <t>6212213639310522</t>
  </si>
  <si>
    <t>6212213639330522</t>
  </si>
  <si>
    <t>SMK N 1 BANGKALAN</t>
  </si>
  <si>
    <t>081216950849</t>
  </si>
  <si>
    <t>20180405</t>
  </si>
  <si>
    <t>AAN SULAEMAN</t>
  </si>
  <si>
    <t>PENDING GAJI (Pending Gaji Biasa)</t>
  </si>
  <si>
    <t>3 tahun 0 bulan 15 hari</t>
  </si>
  <si>
    <t>6200087372N20216</t>
  </si>
  <si>
    <t>6200087372060121</t>
  </si>
  <si>
    <t>6200087372010121</t>
  </si>
  <si>
    <t>6200087372040121</t>
  </si>
  <si>
    <t>J 022112</t>
  </si>
  <si>
    <t>6200087372MC7223</t>
  </si>
  <si>
    <t>6200087372071116</t>
  </si>
  <si>
    <t>6200087372240214</t>
  </si>
  <si>
    <t>6200087372230524</t>
  </si>
  <si>
    <t>085265215191, 085265215191</t>
  </si>
  <si>
    <t>20170095</t>
  </si>
  <si>
    <t>AGUS NUGROHO</t>
  </si>
  <si>
    <t>47 tahun 10 bulan 6 hari</t>
  </si>
  <si>
    <t>6201021114N10214</t>
  </si>
  <si>
    <t>6201021114060324</t>
  </si>
  <si>
    <t>6201021114010324</t>
  </si>
  <si>
    <t>6201021114040324</t>
  </si>
  <si>
    <t>F 050858</t>
  </si>
  <si>
    <t>6201021114MC9623</t>
  </si>
  <si>
    <t>6201021114070213</t>
  </si>
  <si>
    <t>6201021114320216</t>
  </si>
  <si>
    <t>6201021114310214</t>
  </si>
  <si>
    <t>6201021114240213</t>
  </si>
  <si>
    <t>6201021114230319</t>
  </si>
  <si>
    <t>081325236082, 081210344704</t>
  </si>
  <si>
    <t>20080303</t>
  </si>
  <si>
    <t>ASEP ATIK MASTRIS</t>
  </si>
  <si>
    <t>46 tahun 5 bulan 18 hari</t>
  </si>
  <si>
    <t>6201035614N10116</t>
  </si>
  <si>
    <t>6201035614061121</t>
  </si>
  <si>
    <t>6201035614010121</t>
  </si>
  <si>
    <t>6201035614040121</t>
  </si>
  <si>
    <t>H 006281</t>
  </si>
  <si>
    <t>6201035614MC7224</t>
  </si>
  <si>
    <t>6201035614070116</t>
  </si>
  <si>
    <t>6201035614241112</t>
  </si>
  <si>
    <t>081249984498</t>
  </si>
  <si>
    <t>20140034</t>
  </si>
  <si>
    <t>I KOMANG ALIT KARIASA</t>
  </si>
  <si>
    <t>4 tahun 2 bulan 24 hari</t>
  </si>
  <si>
    <t>50 tahun 8 bulan 11 hari</t>
  </si>
  <si>
    <t>6200085793N10521</t>
  </si>
  <si>
    <t>6200085793040522</t>
  </si>
  <si>
    <t>6200085793010522</t>
  </si>
  <si>
    <t>G 065250</t>
  </si>
  <si>
    <t>6200085793MC6224</t>
  </si>
  <si>
    <t>6200085793070517</t>
  </si>
  <si>
    <t>6200085793240516</t>
  </si>
  <si>
    <t>6200085793230516</t>
  </si>
  <si>
    <t>081357043046</t>
  </si>
  <si>
    <t>20230137</t>
  </si>
  <si>
    <t>KUSTOPO</t>
  </si>
  <si>
    <t>2 tahun 1 bulan 24 hari</t>
  </si>
  <si>
    <t>51 tahun 3 bulan 22 hari</t>
  </si>
  <si>
    <t>6200515504N10520</t>
  </si>
  <si>
    <t>6200515504060320</t>
  </si>
  <si>
    <t>6200515504010320</t>
  </si>
  <si>
    <t>6200515504040320</t>
  </si>
  <si>
    <t>K 002525</t>
  </si>
  <si>
    <t>6200515504MC7224</t>
  </si>
  <si>
    <t>6200515504070303</t>
  </si>
  <si>
    <t>6200515504320315</t>
  </si>
  <si>
    <t>6200515504310315</t>
  </si>
  <si>
    <t>6200515504240315</t>
  </si>
  <si>
    <t>6200515504230315</t>
  </si>
  <si>
    <t>081245537350</t>
  </si>
  <si>
    <t>20050290</t>
  </si>
  <si>
    <t>SUJIYONO</t>
  </si>
  <si>
    <t>38 tahun 8 bulan 1 hari</t>
  </si>
  <si>
    <t>61 tahun 8 bulan 4 hari</t>
  </si>
  <si>
    <t>6200098454N20316</t>
  </si>
  <si>
    <t>6200098454062420</t>
  </si>
  <si>
    <t>6200098454012420</t>
  </si>
  <si>
    <t>6200098454042420</t>
  </si>
  <si>
    <t>F 209770</t>
  </si>
  <si>
    <t>6200098454MC1723</t>
  </si>
  <si>
    <t>6200123209070515</t>
  </si>
  <si>
    <t>6200098454240315</t>
  </si>
  <si>
    <t>PASIS</t>
  </si>
  <si>
    <t>0317458504, 081344338496</t>
  </si>
  <si>
    <t>20200274</t>
  </si>
  <si>
    <t>ANDI FITRIYADI ABUNAWIR</t>
  </si>
  <si>
    <t>4 tahun 10 bulan 7 hari</t>
  </si>
  <si>
    <t>29 tahun 11 bulan 1 hari</t>
  </si>
  <si>
    <t>6211434771N20420</t>
  </si>
  <si>
    <t>6211434771060423</t>
  </si>
  <si>
    <t>6211434771010423</t>
  </si>
  <si>
    <t>6211434771040422</t>
  </si>
  <si>
    <t>F 295451</t>
  </si>
  <si>
    <t>6211434771MC6224</t>
  </si>
  <si>
    <t>6211434771070418</t>
  </si>
  <si>
    <t>6211434771240418</t>
  </si>
  <si>
    <t>fitrayadiandi14, fitrayadiandi14, 082176981133, fitrayadiandi14</t>
  </si>
  <si>
    <t>20180471</t>
  </si>
  <si>
    <t>CHRISTIAN OKTAVIANUS</t>
  </si>
  <si>
    <t>6200201990N10114</t>
  </si>
  <si>
    <t>6200201990060122</t>
  </si>
  <si>
    <t>6200201990010122</t>
  </si>
  <si>
    <t>6200201990040122</t>
  </si>
  <si>
    <t>J 088774</t>
  </si>
  <si>
    <t>6200201990MC6224</t>
  </si>
  <si>
    <t>6200201990072416</t>
  </si>
  <si>
    <t>6200201990240114</t>
  </si>
  <si>
    <t>6200201990230114</t>
  </si>
  <si>
    <t>Aman Jaya</t>
  </si>
  <si>
    <t>085760827871</t>
  </si>
  <si>
    <t>20160702</t>
  </si>
  <si>
    <t>FAISAL MAKARIM</t>
  </si>
  <si>
    <t>6 tahun 0 bulan 15 hari</t>
  </si>
  <si>
    <t>34 tahun 11 bulan 0 hari</t>
  </si>
  <si>
    <t>6201456529N20221</t>
  </si>
  <si>
    <t>6201456529060420</t>
  </si>
  <si>
    <t>6201456529010320</t>
  </si>
  <si>
    <t>6201456529040420</t>
  </si>
  <si>
    <t>I 116400</t>
  </si>
  <si>
    <t>6201456529MC1723</t>
  </si>
  <si>
    <t>6201456529070415</t>
  </si>
  <si>
    <t>6201456529240414</t>
  </si>
  <si>
    <t>HANGTUAH SURABAYA</t>
  </si>
  <si>
    <t>081340183861</t>
  </si>
  <si>
    <t>20190376</t>
  </si>
  <si>
    <t>MUCHAMAD ARIK SUNARI</t>
  </si>
  <si>
    <t>1 tahun 2 bulan 28 hari</t>
  </si>
  <si>
    <t>45 tahun 1 bulan 2 hari</t>
  </si>
  <si>
    <t>6200108950N20523</t>
  </si>
  <si>
    <t>6200108950060520</t>
  </si>
  <si>
    <t>6200108950010521</t>
  </si>
  <si>
    <t>6200108950040520</t>
  </si>
  <si>
    <t>F 131864</t>
  </si>
  <si>
    <t>6200108950MC7223</t>
  </si>
  <si>
    <t>6200108950070515</t>
  </si>
  <si>
    <t>6200108950320516</t>
  </si>
  <si>
    <t>6200108950240515</t>
  </si>
  <si>
    <t>6200108950230515</t>
  </si>
  <si>
    <t>SPM Kediri</t>
  </si>
  <si>
    <t>081394457724, 081394457724</t>
  </si>
  <si>
    <t>20210353</t>
  </si>
  <si>
    <t>AHMAD ARIF AFIYANTO</t>
  </si>
  <si>
    <t>1 tahun 0 bulan 3 hari</t>
  </si>
  <si>
    <t>6201035488N30524</t>
  </si>
  <si>
    <t>6201035488060524</t>
  </si>
  <si>
    <t>6201035488010523</t>
  </si>
  <si>
    <t>6201035488040524</t>
  </si>
  <si>
    <t>K 008158</t>
  </si>
  <si>
    <t>6201035488MC7225</t>
  </si>
  <si>
    <t>6201035488070520</t>
  </si>
  <si>
    <t>6201035488320515</t>
  </si>
  <si>
    <t>6201035488310515</t>
  </si>
  <si>
    <t>6201035488240515</t>
  </si>
  <si>
    <t>6201035488230515</t>
  </si>
  <si>
    <t>SMK P Jaya Nusantara</t>
  </si>
  <si>
    <t>08128490728, 087757382706</t>
  </si>
  <si>
    <t>20140475</t>
  </si>
  <si>
    <t>AHMAD JAYA KURNIAWAN</t>
  </si>
  <si>
    <t>33 tahun 1 bulan 2 hari</t>
  </si>
  <si>
    <t>6202078927N20524</t>
  </si>
  <si>
    <t>6202078927060520</t>
  </si>
  <si>
    <t>6202078927010521</t>
  </si>
  <si>
    <t>6202078927040515</t>
  </si>
  <si>
    <t>G 006986</t>
  </si>
  <si>
    <t>6202078927MC7224</t>
  </si>
  <si>
    <t>6202078927010513</t>
  </si>
  <si>
    <t>6202078927240514</t>
  </si>
  <si>
    <t>082330912017, 082330912017</t>
  </si>
  <si>
    <t>20130745</t>
  </si>
  <si>
    <t>BAYU NOVIANTO NUGROHO</t>
  </si>
  <si>
    <t>40 tahun 7 bulan 16 hari</t>
  </si>
  <si>
    <t>6200356789M30316</t>
  </si>
  <si>
    <t>6200356789060524</t>
  </si>
  <si>
    <t>6200356789010524</t>
  </si>
  <si>
    <t>6200356789040524</t>
  </si>
  <si>
    <t>G 101131</t>
  </si>
  <si>
    <t>6200356789MC9624</t>
  </si>
  <si>
    <t>6200356789070308</t>
  </si>
  <si>
    <t>620035678932014</t>
  </si>
  <si>
    <t>6200356789240314</t>
  </si>
  <si>
    <t>6200356789230519</t>
  </si>
  <si>
    <t>082292041011, 083807092143</t>
  </si>
  <si>
    <t>20170400</t>
  </si>
  <si>
    <t>DANANG SULISTYO WIBOWO</t>
  </si>
  <si>
    <t>28 tahun 5 bulan 12 hari</t>
  </si>
  <si>
    <t>6211703561N20323</t>
  </si>
  <si>
    <t>6211703561060321</t>
  </si>
  <si>
    <t>6211703561010321</t>
  </si>
  <si>
    <t>6211703561040321</t>
  </si>
  <si>
    <t>J 028088</t>
  </si>
  <si>
    <t>6211703561MC6225</t>
  </si>
  <si>
    <t>6211703561070317</t>
  </si>
  <si>
    <t>6211703561320317</t>
  </si>
  <si>
    <t>6211703561310317</t>
  </si>
  <si>
    <t>6211703561240319</t>
  </si>
  <si>
    <t>6211703561230319</t>
  </si>
  <si>
    <t>085702080693</t>
  </si>
  <si>
    <t>20170137</t>
  </si>
  <si>
    <t>DANIEL SETIAWAN NEGARA</t>
  </si>
  <si>
    <t>27 tahun 11 bulan 16 hari</t>
  </si>
  <si>
    <t>6211585365N3051</t>
  </si>
  <si>
    <t>6211585365060521</t>
  </si>
  <si>
    <t>6211585365010520</t>
  </si>
  <si>
    <t>6211585365040523</t>
  </si>
  <si>
    <t>I 019553</t>
  </si>
  <si>
    <t>6211585365MC4624</t>
  </si>
  <si>
    <t>6211585365070517</t>
  </si>
  <si>
    <t>6211585365310517</t>
  </si>
  <si>
    <t>6211585365240518</t>
  </si>
  <si>
    <t>087819589595, 082141130410, 082141130410</t>
  </si>
  <si>
    <t>20190297</t>
  </si>
  <si>
    <t>EVAN SIMANJUNTAK</t>
  </si>
  <si>
    <t>28 tahun 8 bulan 22 hari</t>
  </si>
  <si>
    <t>6211550801M3021</t>
  </si>
  <si>
    <t>6211550801060115</t>
  </si>
  <si>
    <t>6211550801010115</t>
  </si>
  <si>
    <t>6211550801040122</t>
  </si>
  <si>
    <t>H 071154</t>
  </si>
  <si>
    <t>6211550801MC1723</t>
  </si>
  <si>
    <t>6211550801070115</t>
  </si>
  <si>
    <t>6211550801320117</t>
  </si>
  <si>
    <t>6211550801310117</t>
  </si>
  <si>
    <t>6211550801240117</t>
  </si>
  <si>
    <t>082166568675</t>
  </si>
  <si>
    <t>20160347</t>
  </si>
  <si>
    <t>HAJIBUL ISLAM</t>
  </si>
  <si>
    <t>3 tahun 1 bulan 6 hari</t>
  </si>
  <si>
    <t>6211423441N20522</t>
  </si>
  <si>
    <t>6211423441060525</t>
  </si>
  <si>
    <t>6211423441010523</t>
  </si>
  <si>
    <t>6211423441040522</t>
  </si>
  <si>
    <t>F 238614</t>
  </si>
  <si>
    <t>6211423441MC6223</t>
  </si>
  <si>
    <t>6211423441070514</t>
  </si>
  <si>
    <t>6211423441320515</t>
  </si>
  <si>
    <t>6211423441310515</t>
  </si>
  <si>
    <t>6211423441240518</t>
  </si>
  <si>
    <t>6211423441230517</t>
  </si>
  <si>
    <t>082140937270</t>
  </si>
  <si>
    <t>20170114</t>
  </si>
  <si>
    <t>IRLAND HANDISONA</t>
  </si>
  <si>
    <t>6211585463N30518</t>
  </si>
  <si>
    <t>6211585463060522</t>
  </si>
  <si>
    <t>6211585463010521</t>
  </si>
  <si>
    <t>6211585463040523</t>
  </si>
  <si>
    <t>J 010287</t>
  </si>
  <si>
    <t>6211585463MC9623</t>
  </si>
  <si>
    <t>6211585463070517</t>
  </si>
  <si>
    <t>6211585463310517</t>
  </si>
  <si>
    <t>6211585463240518</t>
  </si>
  <si>
    <t>6211585463230518</t>
  </si>
  <si>
    <t>0895386389750</t>
  </si>
  <si>
    <t>20140231</t>
  </si>
  <si>
    <t>RAMBO</t>
  </si>
  <si>
    <t>6 tahun 7 bulan 10 hari</t>
  </si>
  <si>
    <t>35 tahun 7 bulan 1 hari</t>
  </si>
  <si>
    <t>6201288932M30118</t>
  </si>
  <si>
    <t>6201288932060123</t>
  </si>
  <si>
    <t>6201288932010120</t>
  </si>
  <si>
    <t>6201288932040120</t>
  </si>
  <si>
    <t>F 221782</t>
  </si>
  <si>
    <t>6201288932MC7224</t>
  </si>
  <si>
    <t>6201288932070117</t>
  </si>
  <si>
    <t>6201288932240117</t>
  </si>
  <si>
    <t>6201288932230216</t>
  </si>
  <si>
    <t>AK SAPTA SAMUDRA, PA</t>
  </si>
  <si>
    <t>082286458810, 081293203132, 082286458810</t>
  </si>
  <si>
    <t>20050238</t>
  </si>
  <si>
    <t>SYAIFUL HAKIM</t>
  </si>
  <si>
    <t>52 tahun 4 bulan 23 hari</t>
  </si>
  <si>
    <t>6200083664N20216</t>
  </si>
  <si>
    <t>6200083664060323</t>
  </si>
  <si>
    <t>6200083664010323</t>
  </si>
  <si>
    <t>6200083664040323</t>
  </si>
  <si>
    <t>G 123566</t>
  </si>
  <si>
    <t>6200083664MC7224</t>
  </si>
  <si>
    <t>6200083664070318</t>
  </si>
  <si>
    <t>6200083664240519</t>
  </si>
  <si>
    <t>6200083664230318</t>
  </si>
  <si>
    <t>0317525385</t>
  </si>
  <si>
    <t>20190312</t>
  </si>
  <si>
    <t>ADITYA REZA KASANHADI</t>
  </si>
  <si>
    <t>1 tahun 4 bulan 24 hari</t>
  </si>
  <si>
    <t>26 tahun 1 bulan 12 hari</t>
  </si>
  <si>
    <t>6211839150N30520</t>
  </si>
  <si>
    <t>6211839150060523</t>
  </si>
  <si>
    <t>6211839150010523</t>
  </si>
  <si>
    <t>6211839150040520</t>
  </si>
  <si>
    <t>F 190932</t>
  </si>
  <si>
    <t>6211839150MC7223</t>
  </si>
  <si>
    <t>6211839150070518</t>
  </si>
  <si>
    <t>6211839150310519</t>
  </si>
  <si>
    <t>6211839150240520</t>
  </si>
  <si>
    <t>081333833668, 081333833668</t>
  </si>
  <si>
    <t>20170214</t>
  </si>
  <si>
    <t>AHMAD CHOLIL</t>
  </si>
  <si>
    <t>2 tahun 1 bulan 16 hari</t>
  </si>
  <si>
    <t>29 tahun 3 bulan 3 hari</t>
  </si>
  <si>
    <t>6211521502N30319</t>
  </si>
  <si>
    <t>6211521502060321</t>
  </si>
  <si>
    <t>6211521502010324</t>
  </si>
  <si>
    <t>6211521502040321</t>
  </si>
  <si>
    <t>I 014303</t>
  </si>
  <si>
    <t>6211521502MC4623</t>
  </si>
  <si>
    <t>6211521502072515</t>
  </si>
  <si>
    <t>6211521502310316</t>
  </si>
  <si>
    <t>6211521502240320</t>
  </si>
  <si>
    <t>6211521502234018</t>
  </si>
  <si>
    <t>085786678111</t>
  </si>
  <si>
    <t>20190357</t>
  </si>
  <si>
    <t>ALIP NUR FATCHURAHMAN</t>
  </si>
  <si>
    <t>28 tahun 4 bulan 12 hari</t>
  </si>
  <si>
    <t>6211721761N30520</t>
  </si>
  <si>
    <t>6211721761060522</t>
  </si>
  <si>
    <t>6211721761010522</t>
  </si>
  <si>
    <t>6211721761040520</t>
  </si>
  <si>
    <t>G 128091</t>
  </si>
  <si>
    <t>6211721761MC8923</t>
  </si>
  <si>
    <t>6211721761070517</t>
  </si>
  <si>
    <t>6211721761240518</t>
  </si>
  <si>
    <t>6211721761230518</t>
  </si>
  <si>
    <t>081326394425, 081326394425</t>
  </si>
  <si>
    <t>20200279</t>
  </si>
  <si>
    <t>DANI BANGUN SIMAMORA</t>
  </si>
  <si>
    <t>6211935690N305222</t>
  </si>
  <si>
    <t>6211935690060524</t>
  </si>
  <si>
    <t>6211935690010524</t>
  </si>
  <si>
    <t>6211935690040522</t>
  </si>
  <si>
    <t>F 325238</t>
  </si>
  <si>
    <t>6211935690MC9624</t>
  </si>
  <si>
    <t>6211935690070519</t>
  </si>
  <si>
    <t>6211935690240522</t>
  </si>
  <si>
    <t>6211935690230520</t>
  </si>
  <si>
    <t>085334558414</t>
  </si>
  <si>
    <t>20200169</t>
  </si>
  <si>
    <t>FAUZAN YUSUF MAULANA</t>
  </si>
  <si>
    <t>2 tahun 6 bulan 1 hari</t>
  </si>
  <si>
    <t>27 tahun 8 bulan 27 hari</t>
  </si>
  <si>
    <t>6211579396N30122</t>
  </si>
  <si>
    <t>6211579396060122</t>
  </si>
  <si>
    <t>6211579396010122</t>
  </si>
  <si>
    <t>6211579396040121</t>
  </si>
  <si>
    <t>J 109780</t>
  </si>
  <si>
    <t>6211579396MC4624</t>
  </si>
  <si>
    <t>6211579396070122</t>
  </si>
  <si>
    <t>6211579396320118</t>
  </si>
  <si>
    <t>6211579396310118</t>
  </si>
  <si>
    <t>6211579396240121</t>
  </si>
  <si>
    <t>6211579396230122</t>
  </si>
  <si>
    <t>088224966968</t>
  </si>
  <si>
    <t>20150524</t>
  </si>
  <si>
    <t>GUNTUR SETIO MARTNARKO</t>
  </si>
  <si>
    <t>2 tahun 2 bulan 29 hari</t>
  </si>
  <si>
    <t>6202114201M30122</t>
  </si>
  <si>
    <t>6202114201060522</t>
  </si>
  <si>
    <t>6202114201010522</t>
  </si>
  <si>
    <t>6202114201040522</t>
  </si>
  <si>
    <t>L 027109</t>
  </si>
  <si>
    <t>6202114201MC9624</t>
  </si>
  <si>
    <t>6202114201070520</t>
  </si>
  <si>
    <t>6202114201310222</t>
  </si>
  <si>
    <t>6202114201240222</t>
  </si>
  <si>
    <t>082234597020</t>
  </si>
  <si>
    <t>20190162</t>
  </si>
  <si>
    <t>HASAN BAHRUL ILMI</t>
  </si>
  <si>
    <t>3 tahun 10 bulan 4 hari</t>
  </si>
  <si>
    <t>25 tahun 11 bulan 23 hari</t>
  </si>
  <si>
    <t>6211842633N30321</t>
  </si>
  <si>
    <t>6211842633060323</t>
  </si>
  <si>
    <t>6211842633010323</t>
  </si>
  <si>
    <t>6211842633040320</t>
  </si>
  <si>
    <t>F 158872</t>
  </si>
  <si>
    <t>6211842633MC9224</t>
  </si>
  <si>
    <t>6211842633070318</t>
  </si>
  <si>
    <t>6211842633320318</t>
  </si>
  <si>
    <t>6211842633310318</t>
  </si>
  <si>
    <t>6211842633240320</t>
  </si>
  <si>
    <t>081392299483, 081392299483</t>
  </si>
  <si>
    <t>20190373</t>
  </si>
  <si>
    <t>I GEDE SURYA RESTU ADI</t>
  </si>
  <si>
    <t>27 tahun 0 bulan 28 hari</t>
  </si>
  <si>
    <t>6211839234N30521</t>
  </si>
  <si>
    <t>6211839234060423</t>
  </si>
  <si>
    <t>6211839234010523</t>
  </si>
  <si>
    <t>6211839234040521</t>
  </si>
  <si>
    <t>J 081307</t>
  </si>
  <si>
    <t>6211839234MC7224</t>
  </si>
  <si>
    <t>6211839234070518</t>
  </si>
  <si>
    <t>6211839234310519</t>
  </si>
  <si>
    <t>6211839234240521</t>
  </si>
  <si>
    <t>6211839234230519</t>
  </si>
  <si>
    <t>081236090259, 081236090259</t>
  </si>
  <si>
    <t>20180351</t>
  </si>
  <si>
    <t>JOKO WIDIYANTO</t>
  </si>
  <si>
    <t>2 tahun 6 bulan 15 hari</t>
  </si>
  <si>
    <t>27 tahun 3 bulan 14 hari</t>
  </si>
  <si>
    <t>6211754673N30320</t>
  </si>
  <si>
    <t>6211754673060322</t>
  </si>
  <si>
    <t>6211754673010322</t>
  </si>
  <si>
    <t>6211754673040322</t>
  </si>
  <si>
    <t>F 120435</t>
  </si>
  <si>
    <t>6211754673MC7224</t>
  </si>
  <si>
    <t>6211754673070318</t>
  </si>
  <si>
    <t>6211754673320318</t>
  </si>
  <si>
    <t>6211754673310317</t>
  </si>
  <si>
    <t>6211754673240320</t>
  </si>
  <si>
    <t>082233248871, 082313313803</t>
  </si>
  <si>
    <t>20180408</t>
  </si>
  <si>
    <t>YOGA KURNIAWAN</t>
  </si>
  <si>
    <t>4 tahun 8 bulan 6 hari</t>
  </si>
  <si>
    <t>28 tahun 10 bulan 20 hari</t>
  </si>
  <si>
    <t>6211605751N30320</t>
  </si>
  <si>
    <t>6211605751060123</t>
  </si>
  <si>
    <t>6211605751010520</t>
  </si>
  <si>
    <t>6211605751040525</t>
  </si>
  <si>
    <t>J 069423</t>
  </si>
  <si>
    <t>6211605751MC6223</t>
  </si>
  <si>
    <t>6211605751070518</t>
  </si>
  <si>
    <t>6211605751240522</t>
  </si>
  <si>
    <t>082245782763</t>
  </si>
  <si>
    <t>20160393</t>
  </si>
  <si>
    <t>FREDI SETYO NUGROHO</t>
  </si>
  <si>
    <t>6211553450N30518</t>
  </si>
  <si>
    <t>6211553450060520</t>
  </si>
  <si>
    <t>6211553450010524</t>
  </si>
  <si>
    <t>6211553450040523</t>
  </si>
  <si>
    <t>H 071723</t>
  </si>
  <si>
    <t>6211553450MC8924</t>
  </si>
  <si>
    <t>6211553450070516</t>
  </si>
  <si>
    <t>6211553450320516</t>
  </si>
  <si>
    <t>6211553450310516</t>
  </si>
  <si>
    <t>6211553450240518</t>
  </si>
  <si>
    <t>6211553450230518</t>
  </si>
  <si>
    <t>082134537432, 082236926184</t>
  </si>
  <si>
    <t>20130322</t>
  </si>
  <si>
    <t>AGUS ARFIANTO</t>
  </si>
  <si>
    <t>31 tahun 10 bulan 13 hari</t>
  </si>
  <si>
    <t>6201508942S30520</t>
  </si>
  <si>
    <t>6201508942060525</t>
  </si>
  <si>
    <t>6201508942010525</t>
  </si>
  <si>
    <t>6201508942040525</t>
  </si>
  <si>
    <t>G 065249</t>
  </si>
  <si>
    <t>6201508942MC8325</t>
  </si>
  <si>
    <t>6201508942070522</t>
  </si>
  <si>
    <t>6201508942080523</t>
  </si>
  <si>
    <t>6201508942240522</t>
  </si>
  <si>
    <t>081345235325</t>
  </si>
  <si>
    <t>20040213</t>
  </si>
  <si>
    <t>DOMINICUS FITRIANUS DA SILVA</t>
  </si>
  <si>
    <t>53 tahun 7 bulan 12 hari</t>
  </si>
  <si>
    <t>6200088187T10317</t>
  </si>
  <si>
    <t>6200088187060324</t>
  </si>
  <si>
    <t>6200088187010320</t>
  </si>
  <si>
    <t>6200088187040320</t>
  </si>
  <si>
    <t>L 007992</t>
  </si>
  <si>
    <t>6200088187MC7223</t>
  </si>
  <si>
    <t>6200088187070515</t>
  </si>
  <si>
    <t>6200088187320214</t>
  </si>
  <si>
    <t>6200088187310214</t>
  </si>
  <si>
    <t>6200088187240523</t>
  </si>
  <si>
    <t>STM Bina Karya</t>
  </si>
  <si>
    <t>081283415566, 081553220387</t>
  </si>
  <si>
    <t>20070523</t>
  </si>
  <si>
    <t>HERI BUDIARTO</t>
  </si>
  <si>
    <t>9 tahun 7 bulan 19 hari</t>
  </si>
  <si>
    <t>49 tahun 0 bulan 14 hari</t>
  </si>
  <si>
    <t>6200070367T10316</t>
  </si>
  <si>
    <t>6200070367060320</t>
  </si>
  <si>
    <t>6200070367010320</t>
  </si>
  <si>
    <t>6200070367040320</t>
  </si>
  <si>
    <t>J 010232</t>
  </si>
  <si>
    <t>6200070367MC7224</t>
  </si>
  <si>
    <t>6200070367070311</t>
  </si>
  <si>
    <t>6200070367240311</t>
  </si>
  <si>
    <t>081326037267, 081326037267</t>
  </si>
  <si>
    <t>20040625</t>
  </si>
  <si>
    <t>ICHWAN</t>
  </si>
  <si>
    <t>64 tahun 9 bulan 10 hari</t>
  </si>
  <si>
    <t>6200017290T10316</t>
  </si>
  <si>
    <t>6200017290060321</t>
  </si>
  <si>
    <t>6200017290010321</t>
  </si>
  <si>
    <t>6200017290040321</t>
  </si>
  <si>
    <t>F 234479</t>
  </si>
  <si>
    <t>6200017290MC7224</t>
  </si>
  <si>
    <t>6200017290070315</t>
  </si>
  <si>
    <t>6200017290240315</t>
  </si>
  <si>
    <t>081331462636, 081331462636</t>
  </si>
  <si>
    <t>20160450</t>
  </si>
  <si>
    <t>INDRADI HARI TJAHJANTO</t>
  </si>
  <si>
    <t>61 tahun 1 bulan 4 hari</t>
  </si>
  <si>
    <t>6200060267T10116</t>
  </si>
  <si>
    <t>6200060267062420</t>
  </si>
  <si>
    <t>6200060267012420</t>
  </si>
  <si>
    <t>6200060267042420</t>
  </si>
  <si>
    <t>G 012291</t>
  </si>
  <si>
    <t>6200060267MC3123</t>
  </si>
  <si>
    <t>6200091578070716</t>
  </si>
  <si>
    <t>6200091578320214</t>
  </si>
  <si>
    <t>620091578310214</t>
  </si>
  <si>
    <t>087700031598, 0246724680, 081317291917, 087832033634</t>
  </si>
  <si>
    <t>20150195</t>
  </si>
  <si>
    <t>JAFRISAL</t>
  </si>
  <si>
    <t>10 tahun 2 bulan 21 hari</t>
  </si>
  <si>
    <t>6200099504T10215</t>
  </si>
  <si>
    <t>6200099504060320</t>
  </si>
  <si>
    <t>6200099504010524</t>
  </si>
  <si>
    <t>6200099504040320</t>
  </si>
  <si>
    <t>F 167961</t>
  </si>
  <si>
    <t>6200099504MC7224</t>
  </si>
  <si>
    <t>6200099504070514</t>
  </si>
  <si>
    <t>6200099504310514</t>
  </si>
  <si>
    <t>6200099504240514</t>
  </si>
  <si>
    <t>081332393313, 081332128455, 081332128455</t>
  </si>
  <si>
    <t>20150486</t>
  </si>
  <si>
    <t>KHOIRUDIN</t>
  </si>
  <si>
    <t>48 tahun 4 bulan 29 hari</t>
  </si>
  <si>
    <t>6200147874TA0321</t>
  </si>
  <si>
    <t>6200147874060321</t>
  </si>
  <si>
    <t>6200147874010321</t>
  </si>
  <si>
    <t>6200147874040321</t>
  </si>
  <si>
    <t>H 056071</t>
  </si>
  <si>
    <t>6200147874MC7224</t>
  </si>
  <si>
    <t>6200147874070316</t>
  </si>
  <si>
    <t>6200147874240316</t>
  </si>
  <si>
    <t>082136403121</t>
  </si>
  <si>
    <t>20130827</t>
  </si>
  <si>
    <t>RIA IRAWAN</t>
  </si>
  <si>
    <t>6201297100T20320</t>
  </si>
  <si>
    <t>6201297100060325</t>
  </si>
  <si>
    <t>6201297100010325</t>
  </si>
  <si>
    <t>6201297100040325</t>
  </si>
  <si>
    <t>I 100941</t>
  </si>
  <si>
    <t>6201297100MC7223</t>
  </si>
  <si>
    <t>6201297100240319</t>
  </si>
  <si>
    <t>akprlni semarang</t>
  </si>
  <si>
    <t>085712666534</t>
  </si>
  <si>
    <t>20121174</t>
  </si>
  <si>
    <t>STEFANUS LILIWANA</t>
  </si>
  <si>
    <t>6200423297T20121</t>
  </si>
  <si>
    <t>6200423297062424</t>
  </si>
  <si>
    <t>6200423297012424</t>
  </si>
  <si>
    <t>6200423297042424</t>
  </si>
  <si>
    <t>H 032603</t>
  </si>
  <si>
    <t>6200423297MC1824</t>
  </si>
  <si>
    <t>6200423297070222</t>
  </si>
  <si>
    <t>6200423297320112</t>
  </si>
  <si>
    <t>6200423297310122</t>
  </si>
  <si>
    <t>6200423297240222</t>
  </si>
  <si>
    <t>ANM Cilacap</t>
  </si>
  <si>
    <t>082227023812, 082266050416, 082272112263</t>
  </si>
  <si>
    <t>20190368</t>
  </si>
  <si>
    <t>BAYU NURCAHYONO</t>
  </si>
  <si>
    <t>2 tahun 8 bulan 14 hari</t>
  </si>
  <si>
    <t>6200091417T10322</t>
  </si>
  <si>
    <t>6200091417060322</t>
  </si>
  <si>
    <t>6200091417010322</t>
  </si>
  <si>
    <t>6200091417040322</t>
  </si>
  <si>
    <t>F 169028</t>
  </si>
  <si>
    <t>6200091417MC6224</t>
  </si>
  <si>
    <t>6200091417070317</t>
  </si>
  <si>
    <t>6200091417240215</t>
  </si>
  <si>
    <t>02476742399, 081325715536, 081325715536</t>
  </si>
  <si>
    <t>20240088</t>
  </si>
  <si>
    <t>CAPILAU TAMAHUTU</t>
  </si>
  <si>
    <t>40 tahun 6 bulan 19 hari</t>
  </si>
  <si>
    <t>6200198061T20523</t>
  </si>
  <si>
    <t>6200198061060321</t>
  </si>
  <si>
    <t>6200198061010321</t>
  </si>
  <si>
    <t>6200198061040321</t>
  </si>
  <si>
    <t>F 324780</t>
  </si>
  <si>
    <t>6200198061MC6224</t>
  </si>
  <si>
    <t>6200198061070523</t>
  </si>
  <si>
    <t>6200198061320523</t>
  </si>
  <si>
    <t>6200198061310523</t>
  </si>
  <si>
    <t>6200198061240523</t>
  </si>
  <si>
    <t>STIMART AMNI</t>
  </si>
  <si>
    <t>082225522289</t>
  </si>
  <si>
    <t>20150151</t>
  </si>
  <si>
    <t>WAWAN SUGIARTO</t>
  </si>
  <si>
    <t>5 tahun 5 bulan 13 hari</t>
  </si>
  <si>
    <t>6201461318T20520</t>
  </si>
  <si>
    <t>6201461318060521</t>
  </si>
  <si>
    <t>6201461318010521</t>
  </si>
  <si>
    <t>6201461318040521</t>
  </si>
  <si>
    <t>F 200005</t>
  </si>
  <si>
    <t>6201461318MC8923</t>
  </si>
  <si>
    <t>6201461318070516</t>
  </si>
  <si>
    <t>6201461318240516</t>
  </si>
  <si>
    <t>ATT-III POLTEKPEL</t>
  </si>
  <si>
    <t>085730622341</t>
  </si>
  <si>
    <t>20040063</t>
  </si>
  <si>
    <t>1 tahun 3 bulan 26 hari</t>
  </si>
  <si>
    <t>51 tahun 6 bulan 16 hari</t>
  </si>
  <si>
    <t>6201023972S30517</t>
  </si>
  <si>
    <t>6201023972060524</t>
  </si>
  <si>
    <t>6201023972010524</t>
  </si>
  <si>
    <t>6201023972040524</t>
  </si>
  <si>
    <t>J 010450</t>
  </si>
  <si>
    <t>6201023972MC7223</t>
  </si>
  <si>
    <t>6201023972070514</t>
  </si>
  <si>
    <t>6201023972240515</t>
  </si>
  <si>
    <t>SMA MAGETAN</t>
  </si>
  <si>
    <t>081332645598</t>
  </si>
  <si>
    <t>20160365</t>
  </si>
  <si>
    <t>AGENG GESIT PUTRO PANUNTUN</t>
  </si>
  <si>
    <t>6211422337T22424</t>
  </si>
  <si>
    <t>6211422337060320</t>
  </si>
  <si>
    <t>6211422337012522</t>
  </si>
  <si>
    <t>6211422337040322</t>
  </si>
  <si>
    <t>H 022849</t>
  </si>
  <si>
    <t>6211422337MC0123</t>
  </si>
  <si>
    <t>6211422337072518</t>
  </si>
  <si>
    <t>6211422337320315</t>
  </si>
  <si>
    <t>6211422337310315</t>
  </si>
  <si>
    <t>6211422337240318</t>
  </si>
  <si>
    <t>081284618579, 081222587302</t>
  </si>
  <si>
    <t>20170203</t>
  </si>
  <si>
    <t>AMIRUDDIN RASYID</t>
  </si>
  <si>
    <t>5 tahun 6 bulan 19 hari</t>
  </si>
  <si>
    <t>29 tahun 4 bulan 18 hari</t>
  </si>
  <si>
    <t>6211510582T30319</t>
  </si>
  <si>
    <t>6211510582060321</t>
  </si>
  <si>
    <t>6211510582010324</t>
  </si>
  <si>
    <t>6211510582040321</t>
  </si>
  <si>
    <t>I 106613</t>
  </si>
  <si>
    <t>6211510582MC9623</t>
  </si>
  <si>
    <t>6211510582070316</t>
  </si>
  <si>
    <t>6211510582310316</t>
  </si>
  <si>
    <t>6211510582240319</t>
  </si>
  <si>
    <t>085606884575</t>
  </si>
  <si>
    <t>20130551</t>
  </si>
  <si>
    <t>HAERUL</t>
  </si>
  <si>
    <t>6 tahun 11 bulan 24 hari</t>
  </si>
  <si>
    <t>32 tahun 3 bulan 11 hari</t>
  </si>
  <si>
    <t>6201357551T20520</t>
  </si>
  <si>
    <t>6201357551060422</t>
  </si>
  <si>
    <t>6201357551010422</t>
  </si>
  <si>
    <t>6201357551040420</t>
  </si>
  <si>
    <t>F 245907</t>
  </si>
  <si>
    <t>6201357551MC7224</t>
  </si>
  <si>
    <t>6201357551070422</t>
  </si>
  <si>
    <t>6201357551310415</t>
  </si>
  <si>
    <t>6201357551240422</t>
  </si>
  <si>
    <t>085321473210</t>
  </si>
  <si>
    <t>20180221</t>
  </si>
  <si>
    <t>RIKO FERI NOVIYANTO</t>
  </si>
  <si>
    <t>28 tahun 0 bulan 11 hari</t>
  </si>
  <si>
    <t>6211603922T30320</t>
  </si>
  <si>
    <t>6211603922060322</t>
  </si>
  <si>
    <t>6211603922012521</t>
  </si>
  <si>
    <t>6211603922040324</t>
  </si>
  <si>
    <t>J 051285</t>
  </si>
  <si>
    <t>6211603922MC9624</t>
  </si>
  <si>
    <t>6211603922072517</t>
  </si>
  <si>
    <t>6211603922320317</t>
  </si>
  <si>
    <t>6211603922310317</t>
  </si>
  <si>
    <t>6211603922240317</t>
  </si>
  <si>
    <t>081325459460, 081211679931</t>
  </si>
  <si>
    <t>20121075</t>
  </si>
  <si>
    <t>WASIM ROHMAN</t>
  </si>
  <si>
    <t>47 tahun 11 bulan 19 hari</t>
  </si>
  <si>
    <t>6201031186S30216</t>
  </si>
  <si>
    <t>6201031186061122</t>
  </si>
  <si>
    <t>6201031186010720</t>
  </si>
  <si>
    <t>6201031186041122</t>
  </si>
  <si>
    <t>G 050038</t>
  </si>
  <si>
    <t>6201031186MC7224</t>
  </si>
  <si>
    <t>6201031186071122</t>
  </si>
  <si>
    <t>6201031186321122</t>
  </si>
  <si>
    <t>6201031186311122</t>
  </si>
  <si>
    <t>6201031186241122</t>
  </si>
  <si>
    <t>081222022677</t>
  </si>
  <si>
    <t>20150435</t>
  </si>
  <si>
    <t>AHMAD ALI MUNAWAR</t>
  </si>
  <si>
    <t>2 tahun 10 bulan 25 hari</t>
  </si>
  <si>
    <t>33 tahun 11 bulan 9 hari</t>
  </si>
  <si>
    <t>6211400230T30318</t>
  </si>
  <si>
    <t>6211400230060324</t>
  </si>
  <si>
    <t>6211400230012523</t>
  </si>
  <si>
    <t>6211400230042522</t>
  </si>
  <si>
    <t>F 204270</t>
  </si>
  <si>
    <t>6211400230MC1723</t>
  </si>
  <si>
    <t>6211400230072518</t>
  </si>
  <si>
    <t>6211400230240318</t>
  </si>
  <si>
    <t>polimerin semarang</t>
  </si>
  <si>
    <t>085741459065, 081242362727</t>
  </si>
  <si>
    <t>20150673</t>
  </si>
  <si>
    <t>AMADA BAYU PRASETYO</t>
  </si>
  <si>
    <t>31 tahun 2 bulan 7 hari</t>
  </si>
  <si>
    <t>6202079317S30520</t>
  </si>
  <si>
    <t>6202079317060524</t>
  </si>
  <si>
    <t>6202079317010522</t>
  </si>
  <si>
    <t>6202079317040520</t>
  </si>
  <si>
    <t>G 049235</t>
  </si>
  <si>
    <t>6202079317MC6423</t>
  </si>
  <si>
    <t>6202079317070517</t>
  </si>
  <si>
    <t>620207931730515</t>
  </si>
  <si>
    <t>6202079317240514</t>
  </si>
  <si>
    <t>082231608283</t>
  </si>
  <si>
    <t>20190412</t>
  </si>
  <si>
    <t>DAVID MAHARDHIKA</t>
  </si>
  <si>
    <t>26 tahun 2 bulan 15 hari</t>
  </si>
  <si>
    <t>6211839859T30521</t>
  </si>
  <si>
    <t>6211839859060323</t>
  </si>
  <si>
    <t>6211839859015223</t>
  </si>
  <si>
    <t>6211839859040522</t>
  </si>
  <si>
    <t>F 190990</t>
  </si>
  <si>
    <t>6211839859MC0624</t>
  </si>
  <si>
    <t>6211839859070518</t>
  </si>
  <si>
    <t>6211839859310519</t>
  </si>
  <si>
    <t>6211839859240522</t>
  </si>
  <si>
    <t>081252548326</t>
  </si>
  <si>
    <t>20160488</t>
  </si>
  <si>
    <t>DWI MULYADI</t>
  </si>
  <si>
    <t>6201312425T30224</t>
  </si>
  <si>
    <t>6201312425060720</t>
  </si>
  <si>
    <t>6201312425010120</t>
  </si>
  <si>
    <t>6201312425040321</t>
  </si>
  <si>
    <t>1 120022</t>
  </si>
  <si>
    <t>6201312425070321</t>
  </si>
  <si>
    <t>6201312425320715</t>
  </si>
  <si>
    <t>6201312425310715</t>
  </si>
  <si>
    <t>6201312425242420</t>
  </si>
  <si>
    <t>SMK BAHTER PATI</t>
  </si>
  <si>
    <t>082133649599, 082133649599</t>
  </si>
  <si>
    <t>20140765</t>
  </si>
  <si>
    <t>ENDAR ROMI ROMADON</t>
  </si>
  <si>
    <t>7 tahun 10 bulan 16 hari</t>
  </si>
  <si>
    <t>34 tahun 2 bulan 19 hari</t>
  </si>
  <si>
    <t>6201591467S30317</t>
  </si>
  <si>
    <t>6201591467060321</t>
  </si>
  <si>
    <t>6201591467010321</t>
  </si>
  <si>
    <t>6201591467042521</t>
  </si>
  <si>
    <t>F 161927</t>
  </si>
  <si>
    <t>6201591467MC7224</t>
  </si>
  <si>
    <t>6201591467072517</t>
  </si>
  <si>
    <t>6201591467320314</t>
  </si>
  <si>
    <t>6201591467310314</t>
  </si>
  <si>
    <t>6201591467240323</t>
  </si>
  <si>
    <t>082243984589, 082243984589</t>
  </si>
  <si>
    <t>20190351</t>
  </si>
  <si>
    <t>NUHRIDJA BRILYANSYAH PABILA</t>
  </si>
  <si>
    <t>3 tahun 2 bulan 5 hari</t>
  </si>
  <si>
    <t>26 tahun 7 bulan 3 hari</t>
  </si>
  <si>
    <t>6211840133T30521</t>
  </si>
  <si>
    <t>6211840133060523</t>
  </si>
  <si>
    <t>6211840133010523</t>
  </si>
  <si>
    <t>6211840133040522</t>
  </si>
  <si>
    <t>F 190955</t>
  </si>
  <si>
    <t>6211840133MC7224</t>
  </si>
  <si>
    <t>6211840133070518</t>
  </si>
  <si>
    <t>6211840133310519</t>
  </si>
  <si>
    <t>6211840133240522</t>
  </si>
  <si>
    <t>085815671462, 085815671462</t>
  </si>
  <si>
    <t>20160698</t>
  </si>
  <si>
    <t>NUR ANDITYA</t>
  </si>
  <si>
    <t>1 tahun 7 bulan 11 hari</t>
  </si>
  <si>
    <t>45 tahun 2 bulan 27 hari</t>
  </si>
  <si>
    <t>6200466667S3021</t>
  </si>
  <si>
    <t>6200466667060121</t>
  </si>
  <si>
    <t>6200466667010120</t>
  </si>
  <si>
    <t>6200466667040121</t>
  </si>
  <si>
    <t>H 040168</t>
  </si>
  <si>
    <t>6200466667MC6224</t>
  </si>
  <si>
    <t>6200466667074620</t>
  </si>
  <si>
    <t>6200466667240214</t>
  </si>
  <si>
    <t>081288310469</t>
  </si>
  <si>
    <t>20180340</t>
  </si>
  <si>
    <t>RIO INDRA PERMANA PUTRA</t>
  </si>
  <si>
    <t>28 tahun 1 bulan 10 hari</t>
  </si>
  <si>
    <t>6211603710T30320</t>
  </si>
  <si>
    <t>6211603710060321</t>
  </si>
  <si>
    <t>6211603710012521</t>
  </si>
  <si>
    <t>6211603710040324</t>
  </si>
  <si>
    <t>J 112775</t>
  </si>
  <si>
    <t>6211603710MC3124</t>
  </si>
  <si>
    <t>6211603710072517</t>
  </si>
  <si>
    <t>6211603710320317</t>
  </si>
  <si>
    <t>6211603710310317</t>
  </si>
  <si>
    <t>6211603710240317</t>
  </si>
  <si>
    <t>Polmarine</t>
  </si>
  <si>
    <t>082313922203, 081326258233</t>
  </si>
  <si>
    <t>20230317</t>
  </si>
  <si>
    <t>KURSIANSYAH  ARADA  ZAI'AN</t>
  </si>
  <si>
    <t>22 tahun 10 bulan 19 hari</t>
  </si>
  <si>
    <t>6211840661340623</t>
  </si>
  <si>
    <t>6211840661060323</t>
  </si>
  <si>
    <t>6211840661010423</t>
  </si>
  <si>
    <t>6211840661040124</t>
  </si>
  <si>
    <t>F 184614</t>
  </si>
  <si>
    <t>6211840661MC7223</t>
  </si>
  <si>
    <t>6211840661076818</t>
  </si>
  <si>
    <t>6211840661320621</t>
  </si>
  <si>
    <t>6211840661310621</t>
  </si>
  <si>
    <t>SMK I WONGGEDUKU LAM</t>
  </si>
  <si>
    <t>082258181089, 081352487952, 0853573375</t>
  </si>
  <si>
    <t>20170037</t>
  </si>
  <si>
    <t>MUHYI ALI</t>
  </si>
  <si>
    <t>8 tahun 5 bulan 6 hari</t>
  </si>
  <si>
    <t>46 tahun 2 bulan 4 hari</t>
  </si>
  <si>
    <t>6200430622340217</t>
  </si>
  <si>
    <t>6200430622060124</t>
  </si>
  <si>
    <t>6200430622010121</t>
  </si>
  <si>
    <t>6200430622040122</t>
  </si>
  <si>
    <t>F 307514</t>
  </si>
  <si>
    <t>6200430622MC6224</t>
  </si>
  <si>
    <t>6200430622070214</t>
  </si>
  <si>
    <t>6200430622320214</t>
  </si>
  <si>
    <t>6200430622310214</t>
  </si>
  <si>
    <t>6200430622240214</t>
  </si>
  <si>
    <t>081213897889</t>
  </si>
  <si>
    <t>20220105</t>
  </si>
  <si>
    <t>SUKARDI</t>
  </si>
  <si>
    <t>41 tahun 0 bulan 2 hari</t>
  </si>
  <si>
    <t>6201355770340617</t>
  </si>
  <si>
    <t>6201355770060422</t>
  </si>
  <si>
    <t>6201355770010422</t>
  </si>
  <si>
    <t>6201355770040422</t>
  </si>
  <si>
    <t>G 035884</t>
  </si>
  <si>
    <t>6201355770MC6524</t>
  </si>
  <si>
    <t>620135577070615</t>
  </si>
  <si>
    <t>6201355770320323</t>
  </si>
  <si>
    <t>6201355770310615</t>
  </si>
  <si>
    <t>6201355770340622</t>
  </si>
  <si>
    <t>SMAN 09</t>
  </si>
  <si>
    <t>082210760038</t>
  </si>
  <si>
    <t>20140111</t>
  </si>
  <si>
    <t>11 tahun 4 bulan 10 hari</t>
  </si>
  <si>
    <t>39 tahun 9 bulan 21 hari</t>
  </si>
  <si>
    <t>6200564849340517</t>
  </si>
  <si>
    <t>6200564849060520</t>
  </si>
  <si>
    <t>6200564849010522</t>
  </si>
  <si>
    <t>6200564849040522</t>
  </si>
  <si>
    <t>I 043336</t>
  </si>
  <si>
    <t>6200564849MC6224</t>
  </si>
  <si>
    <t>6200564849070514</t>
  </si>
  <si>
    <t>620056484932051</t>
  </si>
  <si>
    <t>6200564849310516</t>
  </si>
  <si>
    <t>081235281770, 081235281770</t>
  </si>
  <si>
    <t>20200301</t>
  </si>
  <si>
    <t>AGUNG BASKORO</t>
  </si>
  <si>
    <t>27 tahun 6 bulan 29 hari</t>
  </si>
  <si>
    <t>6211590976N30223</t>
  </si>
  <si>
    <t>6211590976060121</t>
  </si>
  <si>
    <t>6211590976010121</t>
  </si>
  <si>
    <t>6211590976040123</t>
  </si>
  <si>
    <t>I 057707</t>
  </si>
  <si>
    <t>6211590976MC6224</t>
  </si>
  <si>
    <t>6211590976070116</t>
  </si>
  <si>
    <t>6211590976310118</t>
  </si>
  <si>
    <t>6211590976240223</t>
  </si>
  <si>
    <t>6211590976230223</t>
  </si>
  <si>
    <t>SMK Jakarta Raya</t>
  </si>
  <si>
    <t>081282484266, 081282484266, 082112425554, 085172160541</t>
  </si>
  <si>
    <t>20230316</t>
  </si>
  <si>
    <t>AHMAD PUJI SANTOSA</t>
  </si>
  <si>
    <t>1 tahun 9 bulan 16 hari</t>
  </si>
  <si>
    <t>6212016154340523</t>
  </si>
  <si>
    <t>6212016154060521</t>
  </si>
  <si>
    <t>6212016154010520</t>
  </si>
  <si>
    <t>6212016154040522</t>
  </si>
  <si>
    <t>G 007317</t>
  </si>
  <si>
    <t>6212016154MC7223</t>
  </si>
  <si>
    <t>6212016154070522</t>
  </si>
  <si>
    <t>6212016154320521</t>
  </si>
  <si>
    <t>6212016154310520</t>
  </si>
  <si>
    <t>6212016154330521</t>
  </si>
  <si>
    <t>SMK RISTEK KIKIN</t>
  </si>
  <si>
    <t>082335356131, 081228595594, 085852438188</t>
  </si>
  <si>
    <t>20210355</t>
  </si>
  <si>
    <t>ANDIKA PRATAMA</t>
  </si>
  <si>
    <t>3 tahun 8 bulan 21 hari</t>
  </si>
  <si>
    <t>25 tahun 3 bulan 4 hari</t>
  </si>
  <si>
    <t>6211856592N40521</t>
  </si>
  <si>
    <t>6211856592060323</t>
  </si>
  <si>
    <t>6211856592010323</t>
  </si>
  <si>
    <t>6211856592046421</t>
  </si>
  <si>
    <t>F 268701</t>
  </si>
  <si>
    <t>6211856592MC4623</t>
  </si>
  <si>
    <t>6211856592070319</t>
  </si>
  <si>
    <t>6211856592320523</t>
  </si>
  <si>
    <t>6211856592310318</t>
  </si>
  <si>
    <t>SPM BAKTI SAMUDERA</t>
  </si>
  <si>
    <t>089666530915</t>
  </si>
  <si>
    <t>20240242</t>
  </si>
  <si>
    <t>ARI IMAMSYAH</t>
  </si>
  <si>
    <t>TK. DELTA DUA</t>
  </si>
  <si>
    <t>31 tahun 6 bulan 1 hari</t>
  </si>
  <si>
    <t>6211617547330522</t>
  </si>
  <si>
    <t>6211617547060522</t>
  </si>
  <si>
    <t>6211617547010622</t>
  </si>
  <si>
    <t>6211617547040523</t>
  </si>
  <si>
    <t>E 155411</t>
  </si>
  <si>
    <t>6211617547MC7224</t>
  </si>
  <si>
    <t>6211617547070523</t>
  </si>
  <si>
    <t>6211617547310522</t>
  </si>
  <si>
    <t>081270017794</t>
  </si>
  <si>
    <t>20240021</t>
  </si>
  <si>
    <t>AZKAR ROSIS</t>
  </si>
  <si>
    <t>21 tahun 11 bulan 17 hari</t>
  </si>
  <si>
    <t>6212113590N40323</t>
  </si>
  <si>
    <t>6212113590060321</t>
  </si>
  <si>
    <t>6212113590010321</t>
  </si>
  <si>
    <t>6212113590040323</t>
  </si>
  <si>
    <t>G 126122</t>
  </si>
  <si>
    <t>6212113590MC7224</t>
  </si>
  <si>
    <t>6212113590070322</t>
  </si>
  <si>
    <t>6212113590</t>
  </si>
  <si>
    <t>0895426200009</t>
  </si>
  <si>
    <t>20220203</t>
  </si>
  <si>
    <t>DEBBY ISRA MULIA</t>
  </si>
  <si>
    <t>6201409617N42418</t>
  </si>
  <si>
    <t>6201409617065123</t>
  </si>
  <si>
    <t>6201409617010623</t>
  </si>
  <si>
    <t>6201409617045123</t>
  </si>
  <si>
    <t>F 284313</t>
  </si>
  <si>
    <t>6201409617MC9623</t>
  </si>
  <si>
    <t>6201409617072418</t>
  </si>
  <si>
    <t>6201409617312418</t>
  </si>
  <si>
    <t>6201409617242418</t>
  </si>
  <si>
    <t>smk i bukit batu</t>
  </si>
  <si>
    <t>082288468355</t>
  </si>
  <si>
    <t>20220291</t>
  </si>
  <si>
    <t>DIDI NOVRIADI</t>
  </si>
  <si>
    <t>2 tahun 8 bulan 2 hari</t>
  </si>
  <si>
    <t>30 tahun 7 bulan 15 hari</t>
  </si>
  <si>
    <t>6202100813N50221</t>
  </si>
  <si>
    <t>6202100813060720</t>
  </si>
  <si>
    <t>6202100813010722</t>
  </si>
  <si>
    <t>6202100813040123</t>
  </si>
  <si>
    <t>G 018069</t>
  </si>
  <si>
    <t>6202100813MC10524</t>
  </si>
  <si>
    <t>6202100813070221</t>
  </si>
  <si>
    <t>6202100813320122</t>
  </si>
  <si>
    <t>6202100813310715</t>
  </si>
  <si>
    <t>SMK Serang</t>
  </si>
  <si>
    <t>081293580050</t>
  </si>
  <si>
    <t>20240291</t>
  </si>
  <si>
    <t>FASRI</t>
  </si>
  <si>
    <t>27 tahun 4 bulan 23 hari</t>
  </si>
  <si>
    <t>6211506134N50424</t>
  </si>
  <si>
    <t>6211506134060122</t>
  </si>
  <si>
    <t>6211506134011922</t>
  </si>
  <si>
    <t>6211506134040122</t>
  </si>
  <si>
    <t>H 066884</t>
  </si>
  <si>
    <t>6211506134MC5424</t>
  </si>
  <si>
    <t>6211506134070222</t>
  </si>
  <si>
    <t>6211506134320222</t>
  </si>
  <si>
    <t>6211506134310122</t>
  </si>
  <si>
    <t>081394029477, 082192048969, 081327777095</t>
  </si>
  <si>
    <t>20240040</t>
  </si>
  <si>
    <t>FEBBYANSA PADWA WIRANATA</t>
  </si>
  <si>
    <t>1 tahun 4 bulan 18 hari</t>
  </si>
  <si>
    <t>28 tahun 4 bulan 4 hari</t>
  </si>
  <si>
    <t>6211538470M40321</t>
  </si>
  <si>
    <t>6211538470060321</t>
  </si>
  <si>
    <t>6211538470010324</t>
  </si>
  <si>
    <t>6211538470040323</t>
  </si>
  <si>
    <t>I 099041</t>
  </si>
  <si>
    <t>6211538470MC6224</t>
  </si>
  <si>
    <t>6211538470070323</t>
  </si>
  <si>
    <t>6211538470320321</t>
  </si>
  <si>
    <t>6211538470310318</t>
  </si>
  <si>
    <t>6211538470240321</t>
  </si>
  <si>
    <t>SMK PS</t>
  </si>
  <si>
    <t>082251551396</t>
  </si>
  <si>
    <t>20240017</t>
  </si>
  <si>
    <t>HENDRI LUDFI RASENDRIYA ( T )</t>
  </si>
  <si>
    <t>621211358340323</t>
  </si>
  <si>
    <t>6212113583060321</t>
  </si>
  <si>
    <t>6212113583010321</t>
  </si>
  <si>
    <t>6212113583040323</t>
  </si>
  <si>
    <t>G 126154</t>
  </si>
  <si>
    <t>6212113583MC7224</t>
  </si>
  <si>
    <t>6212113583070322</t>
  </si>
  <si>
    <t>6212113583240323</t>
  </si>
  <si>
    <t>+62858792396</t>
  </si>
  <si>
    <t>20210282</t>
  </si>
  <si>
    <t>IRHAS MAWARDI</t>
  </si>
  <si>
    <t>2 tahun 5 bulan 20 hari</t>
  </si>
  <si>
    <t>29 tahun 3 bulan 12 hari</t>
  </si>
  <si>
    <t>6211500336N30222</t>
  </si>
  <si>
    <t>6211500336060322</t>
  </si>
  <si>
    <t>6211500336010724</t>
  </si>
  <si>
    <t>6211500336040322</t>
  </si>
  <si>
    <t>H020100</t>
  </si>
  <si>
    <t>6211500336MC7224</t>
  </si>
  <si>
    <t>6211500336040317</t>
  </si>
  <si>
    <t>6211500336240321</t>
  </si>
  <si>
    <t>087846697706</t>
  </si>
  <si>
    <t>20230425</t>
  </si>
  <si>
    <t>IWAN MATRUTTY</t>
  </si>
  <si>
    <t>27 tahun 9 bulan 15 hari</t>
  </si>
  <si>
    <t>6211854820N55323</t>
  </si>
  <si>
    <t>6211854820060624</t>
  </si>
  <si>
    <t>6211854820010623</t>
  </si>
  <si>
    <t>6211854820040522</t>
  </si>
  <si>
    <t>F 026424</t>
  </si>
  <si>
    <t>6211854820MC0123</t>
  </si>
  <si>
    <t>6211854820070522</t>
  </si>
  <si>
    <t>6211854820320522</t>
  </si>
  <si>
    <t>62118548203128158</t>
  </si>
  <si>
    <t>6211854820240624</t>
  </si>
  <si>
    <t>SMK N 1 SAMLAKI</t>
  </si>
  <si>
    <t>085290460846, 081343359503, 081343359503, 082121290815</t>
  </si>
  <si>
    <t>20240025</t>
  </si>
  <si>
    <t>KHOIRONI FATRIYANTO BADAWI</t>
  </si>
  <si>
    <t>21 tahun 7 bulan 6 hari</t>
  </si>
  <si>
    <t>6212113579N40323</t>
  </si>
  <si>
    <t>6212113579060321</t>
  </si>
  <si>
    <t>6212113579010321</t>
  </si>
  <si>
    <t>6212113579040323</t>
  </si>
  <si>
    <t>G 126151</t>
  </si>
  <si>
    <t>6212113579MC3123</t>
  </si>
  <si>
    <t>6212113579</t>
  </si>
  <si>
    <t>6212113579240323</t>
  </si>
  <si>
    <t>6212113579237523</t>
  </si>
  <si>
    <t>082223093857</t>
  </si>
  <si>
    <t>20250107</t>
  </si>
  <si>
    <t>LINGGA SHANJAYA PUTRA ( BS )</t>
  </si>
  <si>
    <t>23 tahun 8 bulan 25 hari</t>
  </si>
  <si>
    <t>6211942808N40524</t>
  </si>
  <si>
    <t>6211942808060525</t>
  </si>
  <si>
    <t>6211942808010525</t>
  </si>
  <si>
    <t>G 020985</t>
  </si>
  <si>
    <t>6211942808MC9625</t>
  </si>
  <si>
    <t>6211942808070520</t>
  </si>
  <si>
    <t>6211942808310519</t>
  </si>
  <si>
    <t>6211942808234023</t>
  </si>
  <si>
    <t>082143379811</t>
  </si>
  <si>
    <t>20210316</t>
  </si>
  <si>
    <t>MUHAMMAD AJI BAKTI</t>
  </si>
  <si>
    <t>3 tahun 9 bulan 6 hari</t>
  </si>
  <si>
    <t>23 tahun 10 bulan 27 hari</t>
  </si>
  <si>
    <t>6211722707N40321</t>
  </si>
  <si>
    <t>6211722707060322</t>
  </si>
  <si>
    <t>6211722707010322</t>
  </si>
  <si>
    <t>6211722707040321</t>
  </si>
  <si>
    <t>F 158484</t>
  </si>
  <si>
    <t>6211722707MC6223</t>
  </si>
  <si>
    <t>6211722707070317</t>
  </si>
  <si>
    <t>6211722707310317</t>
  </si>
  <si>
    <t>6211722707240321</t>
  </si>
  <si>
    <t>082247924292</t>
  </si>
  <si>
    <t>20240003</t>
  </si>
  <si>
    <t>MUHAMMAD FATKHUR ROZAQ</t>
  </si>
  <si>
    <t>23 tahun 1 bulan 10 hari</t>
  </si>
  <si>
    <t>6211840413340123</t>
  </si>
  <si>
    <t>6211840413060321</t>
  </si>
  <si>
    <t>6211840413010323</t>
  </si>
  <si>
    <t>6211840413040321</t>
  </si>
  <si>
    <t>F  159889</t>
  </si>
  <si>
    <t>6211840413MC3123</t>
  </si>
  <si>
    <t>6211840413070322</t>
  </si>
  <si>
    <t>6211840413320321</t>
  </si>
  <si>
    <t>6211840413310321</t>
  </si>
  <si>
    <t>SMK N 04 KENDAL</t>
  </si>
  <si>
    <t>0593510909, 0593510909, 088221881857</t>
  </si>
  <si>
    <t>20240049</t>
  </si>
  <si>
    <t>MUHAMMAD RIZA IMAMUL A. ( T )</t>
  </si>
  <si>
    <t>21 tahun 11 bulan 19 hari</t>
  </si>
  <si>
    <t>6212113614N40323</t>
  </si>
  <si>
    <t>6212113614060321</t>
  </si>
  <si>
    <t>6212113614010321</t>
  </si>
  <si>
    <t>6212113614040323</t>
  </si>
  <si>
    <t>G 126128</t>
  </si>
  <si>
    <t>6212113614MC7224</t>
  </si>
  <si>
    <t>6212113614070323</t>
  </si>
  <si>
    <t>6212113614240323</t>
  </si>
  <si>
    <t>6212113614237523</t>
  </si>
  <si>
    <t>SMK PELAYARAN KUDUS</t>
  </si>
  <si>
    <t>08212604988</t>
  </si>
  <si>
    <t>20240027</t>
  </si>
  <si>
    <t>REZA LEGIAN</t>
  </si>
  <si>
    <t>22 tahun 8 bulan 11 hari</t>
  </si>
  <si>
    <t>6212120483345323</t>
  </si>
  <si>
    <t>6212120483065321</t>
  </si>
  <si>
    <t>6212120483015321</t>
  </si>
  <si>
    <t>6212120483040121</t>
  </si>
  <si>
    <t>G 102521</t>
  </si>
  <si>
    <t>6212120483MC6224</t>
  </si>
  <si>
    <t>6212120483070123</t>
  </si>
  <si>
    <t>6212120483325321</t>
  </si>
  <si>
    <t>6212120483315321</t>
  </si>
  <si>
    <t>SMAN 6</t>
  </si>
  <si>
    <t>081389451058</t>
  </si>
  <si>
    <t>20240264</t>
  </si>
  <si>
    <t>RIO WARDANA</t>
  </si>
  <si>
    <t>6212110923342422</t>
  </si>
  <si>
    <t>6212110923062421</t>
  </si>
  <si>
    <t>6212110923012421</t>
  </si>
  <si>
    <t>6212110923040121</t>
  </si>
  <si>
    <t>G 076182</t>
  </si>
  <si>
    <t>6212110923MC7224</t>
  </si>
  <si>
    <t>6212110923072421</t>
  </si>
  <si>
    <t>6212110923322421</t>
  </si>
  <si>
    <t>6212110923312421</t>
  </si>
  <si>
    <t>SUPM Waiheru</t>
  </si>
  <si>
    <t>081311771981, 085243148413</t>
  </si>
  <si>
    <t>20240072</t>
  </si>
  <si>
    <t>RIZKY</t>
  </si>
  <si>
    <t>25 tahun 7 bulan 3 hari</t>
  </si>
  <si>
    <t>6211918163345322</t>
  </si>
  <si>
    <t>6211918163065223</t>
  </si>
  <si>
    <t>6211918163015223</t>
  </si>
  <si>
    <t>6211918163045322</t>
  </si>
  <si>
    <t>I 060758</t>
  </si>
  <si>
    <t>6211918163MC9625</t>
  </si>
  <si>
    <t>6211918163075322</t>
  </si>
  <si>
    <t>6211918163325322</t>
  </si>
  <si>
    <t>6211918163310619</t>
  </si>
  <si>
    <t>SLTA BITUNG</t>
  </si>
  <si>
    <t>081340802015</t>
  </si>
  <si>
    <t>20230441</t>
  </si>
  <si>
    <t>RUBEN TASMAN MINTARAGA</t>
  </si>
  <si>
    <t>23 tahun 4 bulan 29 hari</t>
  </si>
  <si>
    <t>6212016975340623</t>
  </si>
  <si>
    <t>6212016975061120</t>
  </si>
  <si>
    <t>6212016975011120</t>
  </si>
  <si>
    <t>6212016975040120</t>
  </si>
  <si>
    <t>G 013443</t>
  </si>
  <si>
    <t>6212016975MC7223</t>
  </si>
  <si>
    <t>6212016975071120</t>
  </si>
  <si>
    <t>6212016975320220</t>
  </si>
  <si>
    <t>6212016975311120</t>
  </si>
  <si>
    <t>SMK Bina Sena</t>
  </si>
  <si>
    <t>082246667327</t>
  </si>
  <si>
    <t>20240042</t>
  </si>
  <si>
    <t>UMAR FARAUQ ( T )</t>
  </si>
  <si>
    <t>22 tahun 1 bulan 7 hari</t>
  </si>
  <si>
    <t>6211930832N40323</t>
  </si>
  <si>
    <t>6211930832060324</t>
  </si>
  <si>
    <t>6211930832010324</t>
  </si>
  <si>
    <t>6211930832040323</t>
  </si>
  <si>
    <t>G 126078</t>
  </si>
  <si>
    <t>6211930832MC7224</t>
  </si>
  <si>
    <t>6211930832070322</t>
  </si>
  <si>
    <t>6211930832310319</t>
  </si>
  <si>
    <t>6211930832010319</t>
  </si>
  <si>
    <t>6211930832237523</t>
  </si>
  <si>
    <t>SMK kUDUS</t>
  </si>
  <si>
    <t>081328328578</t>
  </si>
  <si>
    <t>20240056</t>
  </si>
  <si>
    <t>PRANATA YOGI PRABOWO</t>
  </si>
  <si>
    <t>1 tahun 4 bulan 1 hari</t>
  </si>
  <si>
    <t>6212029368</t>
  </si>
  <si>
    <t>6212029368062421</t>
  </si>
  <si>
    <t>6212029368012420</t>
  </si>
  <si>
    <t>6212029368042423</t>
  </si>
  <si>
    <t>G 106336</t>
  </si>
  <si>
    <t>6212029368MC8624</t>
  </si>
  <si>
    <t>6212029368072421</t>
  </si>
  <si>
    <t>6212029368312421</t>
  </si>
  <si>
    <t>6212029368242423</t>
  </si>
  <si>
    <t>081217687956</t>
  </si>
  <si>
    <t>20250003</t>
  </si>
  <si>
    <t>AGUS EFENDI</t>
  </si>
  <si>
    <t>36 tahun 3 bulan 13 hari</t>
  </si>
  <si>
    <t>6212110764355323</t>
  </si>
  <si>
    <t>6212110764065323</t>
  </si>
  <si>
    <t>6212110764010624</t>
  </si>
  <si>
    <t>g 057501</t>
  </si>
  <si>
    <t>6212110764MC7225</t>
  </si>
  <si>
    <t>6212110764325323</t>
  </si>
  <si>
    <t>6212110764316922</t>
  </si>
  <si>
    <t>SMK N 1  BATAM</t>
  </si>
  <si>
    <t>081277117079</t>
  </si>
  <si>
    <t>20230405</t>
  </si>
  <si>
    <t>ALAM JUANG ANANTA ( T )</t>
  </si>
  <si>
    <t>6212401432010524</t>
  </si>
  <si>
    <t>J 010233</t>
  </si>
  <si>
    <t>6212401432MC7224</t>
  </si>
  <si>
    <t>085334299249</t>
  </si>
  <si>
    <t>20220151</t>
  </si>
  <si>
    <t>ALFAUZI</t>
  </si>
  <si>
    <t>6200265618015125</t>
  </si>
  <si>
    <t>6200265618065125</t>
  </si>
  <si>
    <t>6200265618045125</t>
  </si>
  <si>
    <t>F 272783</t>
  </si>
  <si>
    <t>6200265618MC9624</t>
  </si>
  <si>
    <t>6200265618070114</t>
  </si>
  <si>
    <t>6200265618310114</t>
  </si>
  <si>
    <t>SMA BLINGO PASANGA</t>
  </si>
  <si>
    <t>081371064872</t>
  </si>
  <si>
    <t>20240065</t>
  </si>
  <si>
    <t>FAHRY SURYA UTAMA</t>
  </si>
  <si>
    <t>24 tahun 5 bulan 27 hari</t>
  </si>
  <si>
    <t>6212343565010323</t>
  </si>
  <si>
    <t>6212343565060323</t>
  </si>
  <si>
    <t>I 080329</t>
  </si>
  <si>
    <t>6212343565MC3123</t>
  </si>
  <si>
    <t>6212343565320323</t>
  </si>
  <si>
    <t>6212343565310323</t>
  </si>
  <si>
    <t>Politama Surakarta</t>
  </si>
  <si>
    <t>085877592185</t>
  </si>
  <si>
    <t>20230060</t>
  </si>
  <si>
    <t>MUHYIDIN ABDUL RIZKI HIDAYAT</t>
  </si>
  <si>
    <t>25 tahun 1 bulan 25 hari</t>
  </si>
  <si>
    <t>6211927293E10524</t>
  </si>
  <si>
    <t>6211927293060321</t>
  </si>
  <si>
    <t>6211927293010324</t>
  </si>
  <si>
    <t>6211927293040323</t>
  </si>
  <si>
    <t>G 125661</t>
  </si>
  <si>
    <t>6211927293MC7224</t>
  </si>
  <si>
    <t>6211927293070323</t>
  </si>
  <si>
    <t>6211927293320323</t>
  </si>
  <si>
    <t>6211927293310321</t>
  </si>
  <si>
    <t>AKADEMI TEHNIK</t>
  </si>
  <si>
    <t>081905337043, 081933200210</t>
  </si>
  <si>
    <t>20150303</t>
  </si>
  <si>
    <t>YOSPIAN BUTAR BUTAR</t>
  </si>
  <si>
    <t>30 tahun 7 bulan 17 hari</t>
  </si>
  <si>
    <t>6211518658010520</t>
  </si>
  <si>
    <t>6211518658060121</t>
  </si>
  <si>
    <t>6211518658040121</t>
  </si>
  <si>
    <t>G 007181</t>
  </si>
  <si>
    <t>6211518658MC7225</t>
  </si>
  <si>
    <t>6211518658070116</t>
  </si>
  <si>
    <t>6211518658320116</t>
  </si>
  <si>
    <t>6211518658310116</t>
  </si>
  <si>
    <t>6211518658240223</t>
  </si>
  <si>
    <t>smk parulian</t>
  </si>
  <si>
    <t>082234660554</t>
  </si>
  <si>
    <t>20230011</t>
  </si>
  <si>
    <t>ZAINUDDIN</t>
  </si>
  <si>
    <t>2 tahun 5 bulan 19 hari</t>
  </si>
  <si>
    <t>38 tahun 2 bulan 27 hari</t>
  </si>
  <si>
    <t>6200352036T40522</t>
  </si>
  <si>
    <t>6200352036060323</t>
  </si>
  <si>
    <t>6200352036010523</t>
  </si>
  <si>
    <t>6200352036040521</t>
  </si>
  <si>
    <t>G 085639</t>
  </si>
  <si>
    <t>6200352036MC1723</t>
  </si>
  <si>
    <t>6200352036070517</t>
  </si>
  <si>
    <t>6200352036320517</t>
  </si>
  <si>
    <t>6200352036310517</t>
  </si>
  <si>
    <t>SMK ASSADASH GRESIK</t>
  </si>
  <si>
    <t>082143026096, 081615231911</t>
  </si>
  <si>
    <t>20190246</t>
  </si>
  <si>
    <t>ACHMAD RIFKI AFANDI</t>
  </si>
  <si>
    <t>27 tahun 4 bulan 12 hari</t>
  </si>
  <si>
    <t>6211842604T30321</t>
  </si>
  <si>
    <t>6211842604060323</t>
  </si>
  <si>
    <t>6211842604010323</t>
  </si>
  <si>
    <t>6211842604040320</t>
  </si>
  <si>
    <t>F 203520</t>
  </si>
  <si>
    <t>6211842604MC7224</t>
  </si>
  <si>
    <t>6211842604070318</t>
  </si>
  <si>
    <t>6211842604240321</t>
  </si>
  <si>
    <t>085722551191</t>
  </si>
  <si>
    <t>20230428</t>
  </si>
  <si>
    <t>AHMAD AGONG PRAYOGI</t>
  </si>
  <si>
    <t>24 tahun 0 bulan 27 hari</t>
  </si>
  <si>
    <t>6211950669420521</t>
  </si>
  <si>
    <t>6211950669060524</t>
  </si>
  <si>
    <t>6211950669010524</t>
  </si>
  <si>
    <t>6211950669040520</t>
  </si>
  <si>
    <t>F 308313</t>
  </si>
  <si>
    <t>6211950669MC7224</t>
  </si>
  <si>
    <t>6211950669070520</t>
  </si>
  <si>
    <t>6211950669320524</t>
  </si>
  <si>
    <t>6211950669310519</t>
  </si>
  <si>
    <t>SMA N I SERAM</t>
  </si>
  <si>
    <t>082239654856, 081248211372, 082239654856</t>
  </si>
  <si>
    <t>20210279</t>
  </si>
  <si>
    <t>ANGGI RIZKI PRATAMA</t>
  </si>
  <si>
    <t>26 tahun 10 bulan 17 hari</t>
  </si>
  <si>
    <t>6212014121T30323</t>
  </si>
  <si>
    <t>6212014121060320</t>
  </si>
  <si>
    <t>6212014121010320</t>
  </si>
  <si>
    <t>6212014121040324</t>
  </si>
  <si>
    <t>G 059911</t>
  </si>
  <si>
    <t>6212014121MC13325</t>
  </si>
  <si>
    <t>6212014121070320</t>
  </si>
  <si>
    <t>6212014121240323</t>
  </si>
  <si>
    <t>082324885389</t>
  </si>
  <si>
    <t>20220083</t>
  </si>
  <si>
    <t>BAMBANG RIYANTO</t>
  </si>
  <si>
    <t>3 tahun 2 bulan 16 hari</t>
  </si>
  <si>
    <t>6211720530T40321</t>
  </si>
  <si>
    <t>6211720530060321</t>
  </si>
  <si>
    <t>6211720530010321</t>
  </si>
  <si>
    <t>6211720530040320</t>
  </si>
  <si>
    <t>F 126447</t>
  </si>
  <si>
    <t>6211720530MC7223</t>
  </si>
  <si>
    <t>6211720530070320</t>
  </si>
  <si>
    <t>6211720530310322</t>
  </si>
  <si>
    <t>6211720530240321</t>
  </si>
  <si>
    <t>SMK SPM</t>
  </si>
  <si>
    <t>081328135165</t>
  </si>
  <si>
    <t>20240252</t>
  </si>
  <si>
    <t>HENDRI SETIAWAN</t>
  </si>
  <si>
    <t>26 tahun 5 bulan 5 hari</t>
  </si>
  <si>
    <t>6212226374420324</t>
  </si>
  <si>
    <t>6212226374060322</t>
  </si>
  <si>
    <t>6212226374010322</t>
  </si>
  <si>
    <t>6212226374040124</t>
  </si>
  <si>
    <t>H 045876</t>
  </si>
  <si>
    <t>6212226374MC3124</t>
  </si>
  <si>
    <t>6212226374070124</t>
  </si>
  <si>
    <t>6212226374320322</t>
  </si>
  <si>
    <t>6212226374310322</t>
  </si>
  <si>
    <t>SMK Giri Wacana</t>
  </si>
  <si>
    <t>081226164462, 081226271707, 085701216608</t>
  </si>
  <si>
    <t>20150171</t>
  </si>
  <si>
    <t>HOIRUL HASLIM</t>
  </si>
  <si>
    <t>3 tahun 1 bulan 14 hari</t>
  </si>
  <si>
    <t>30 tahun 11 bulan 4 hari</t>
  </si>
  <si>
    <t>6201346471420521</t>
  </si>
  <si>
    <t>6201346471060521</t>
  </si>
  <si>
    <t>6201346471010521</t>
  </si>
  <si>
    <t>6201346471040524</t>
  </si>
  <si>
    <t>F 245875</t>
  </si>
  <si>
    <t>6201346471MC7223</t>
  </si>
  <si>
    <t>6201346471070516</t>
  </si>
  <si>
    <t>6201346471324114</t>
  </si>
  <si>
    <t>6201346471314114</t>
  </si>
  <si>
    <t>087850349338</t>
  </si>
  <si>
    <t>20240102</t>
  </si>
  <si>
    <t>JAFAR WIYAH LUBIS</t>
  </si>
  <si>
    <t>27 tahun 8 bulan 29 hari</t>
  </si>
  <si>
    <t>6211613683T55323</t>
  </si>
  <si>
    <t>6211613683062422</t>
  </si>
  <si>
    <t>6211613683012422</t>
  </si>
  <si>
    <t>6211613683040122</t>
  </si>
  <si>
    <t>I 044365</t>
  </si>
  <si>
    <t>6211613683MC10524</t>
  </si>
  <si>
    <t>6211613683070122</t>
  </si>
  <si>
    <t>6211613683320122</t>
  </si>
  <si>
    <t>6211613683312422</t>
  </si>
  <si>
    <t>SMK N 4 CILEGON</t>
  </si>
  <si>
    <t>085276860647</t>
  </si>
  <si>
    <t>20240019</t>
  </si>
  <si>
    <t>M. FIRMAN ROBI SUHARA</t>
  </si>
  <si>
    <t>27 tahun 7 bulan 15 hari</t>
  </si>
  <si>
    <t>6211592668S42422</t>
  </si>
  <si>
    <t>6211592668060320</t>
  </si>
  <si>
    <t>6211592668010321</t>
  </si>
  <si>
    <t>6211592668040320</t>
  </si>
  <si>
    <t>F 194976</t>
  </si>
  <si>
    <t>6211592668MC8724</t>
  </si>
  <si>
    <t>6211592668070320</t>
  </si>
  <si>
    <t>6211592668310320</t>
  </si>
  <si>
    <t>6211592668242422</t>
  </si>
  <si>
    <t>SMK Bahari</t>
  </si>
  <si>
    <t>+62853275355</t>
  </si>
  <si>
    <t>20240022</t>
  </si>
  <si>
    <t>MARSONI BAYU ADI CANDRA</t>
  </si>
  <si>
    <t>1 tahun 5 bulan 6 hari</t>
  </si>
  <si>
    <t>28 tahun 9 bulan 0 hari</t>
  </si>
  <si>
    <t>6211509411T50522</t>
  </si>
  <si>
    <t>6211509411060522</t>
  </si>
  <si>
    <t>6211509411010523</t>
  </si>
  <si>
    <t>6211509411040520</t>
  </si>
  <si>
    <t>H 037525</t>
  </si>
  <si>
    <t>6211509411MC8924</t>
  </si>
  <si>
    <t>6211509411070520</t>
  </si>
  <si>
    <t>6211509411310516</t>
  </si>
  <si>
    <t>SMK Hang Tua</t>
  </si>
  <si>
    <t>082231164089</t>
  </si>
  <si>
    <t>20230200</t>
  </si>
  <si>
    <t>MOHAMMAD FIRMAN AMRUL AZIZ</t>
  </si>
  <si>
    <t>23 tahun 1 bulan 13 hari</t>
  </si>
  <si>
    <t>6212025284420522</t>
  </si>
  <si>
    <t>6212025284060520</t>
  </si>
  <si>
    <t>6212025284010520</t>
  </si>
  <si>
    <t>6212025284040523</t>
  </si>
  <si>
    <t>G 032310</t>
  </si>
  <si>
    <t>6212025284MC8923</t>
  </si>
  <si>
    <t>6212025284070523</t>
  </si>
  <si>
    <t>6212025284320523</t>
  </si>
  <si>
    <t>6212025284310520</t>
  </si>
  <si>
    <t>SMAN BANDAR KEDUNG</t>
  </si>
  <si>
    <t>firmanaa1950@gm</t>
  </si>
  <si>
    <t>20230366</t>
  </si>
  <si>
    <t>NASRULLAH</t>
  </si>
  <si>
    <t>1 tahun 8 bulan 0 hari</t>
  </si>
  <si>
    <t>26 tahun 7 bulan 0 hari</t>
  </si>
  <si>
    <t>6211619519T50223</t>
  </si>
  <si>
    <t>6211619519060123</t>
  </si>
  <si>
    <t>6211619519010122</t>
  </si>
  <si>
    <t>6211619519040123</t>
  </si>
  <si>
    <t>F 186098</t>
  </si>
  <si>
    <t>6211619519MC0123</t>
  </si>
  <si>
    <t>6211619519070223</t>
  </si>
  <si>
    <t>6211619519320222</t>
  </si>
  <si>
    <t>6211619519310223</t>
  </si>
  <si>
    <t>SMK N 2 BIMA</t>
  </si>
  <si>
    <t>085219679970, 089516103954, 081333360994</t>
  </si>
  <si>
    <t>20240342</t>
  </si>
  <si>
    <t>NOVANDA ARDIAN</t>
  </si>
  <si>
    <t>33 tahun 6 bulan 25 hari</t>
  </si>
  <si>
    <t>6202193554420624</t>
  </si>
  <si>
    <t>6202193554060520</t>
  </si>
  <si>
    <t>6202193554010524</t>
  </si>
  <si>
    <t>6202193554040524</t>
  </si>
  <si>
    <t>F 178660</t>
  </si>
  <si>
    <t>6202193554MC7224</t>
  </si>
  <si>
    <t>6202193554070514</t>
  </si>
  <si>
    <t>6202193554320524</t>
  </si>
  <si>
    <t>6202193554320624</t>
  </si>
  <si>
    <t>SMA Wahid Hasyim</t>
  </si>
  <si>
    <t>085784435107, 085335733695, 081336567426</t>
  </si>
  <si>
    <t>20150063</t>
  </si>
  <si>
    <t>PAKSI ALRAZI</t>
  </si>
  <si>
    <t>2 tahun 4 bulan 0 hari</t>
  </si>
  <si>
    <t>29 tahun 7 bulan 29 hari</t>
  </si>
  <si>
    <t>6201398668T50520</t>
  </si>
  <si>
    <t>6201398668060523</t>
  </si>
  <si>
    <t>6201398668010523</t>
  </si>
  <si>
    <t>6201398668040523</t>
  </si>
  <si>
    <t>F 132911</t>
  </si>
  <si>
    <t>6201398668MC6225</t>
  </si>
  <si>
    <t>6201398668070515</t>
  </si>
  <si>
    <t>6201398668320516</t>
  </si>
  <si>
    <t>6201398668310516</t>
  </si>
  <si>
    <t>6201398668420716</t>
  </si>
  <si>
    <t>SMA Bayangkara 2</t>
  </si>
  <si>
    <t>085203756643</t>
  </si>
  <si>
    <t>20240010</t>
  </si>
  <si>
    <t>RANGGA PALENTINUS</t>
  </si>
  <si>
    <t>1 tahun 5 bulan 17 hari</t>
  </si>
  <si>
    <t>6211852194T45122</t>
  </si>
  <si>
    <t>6211852194065123</t>
  </si>
  <si>
    <t>62118521940151123</t>
  </si>
  <si>
    <t>6211852194045123</t>
  </si>
  <si>
    <t>G 037555</t>
  </si>
  <si>
    <t>6211852194MC7224</t>
  </si>
  <si>
    <t>6211852194075120</t>
  </si>
  <si>
    <t>6211852194325119</t>
  </si>
  <si>
    <t>6211852194315123</t>
  </si>
  <si>
    <t>6211852194245122</t>
  </si>
  <si>
    <t>SMKP PADANG</t>
  </si>
  <si>
    <t>082372636918, 082372636918, 081298197749</t>
  </si>
  <si>
    <t>20230417</t>
  </si>
  <si>
    <t>RONI SETIAWAN</t>
  </si>
  <si>
    <t>25 tahun 0 bulan 3 hari</t>
  </si>
  <si>
    <t>6212018621420522</t>
  </si>
  <si>
    <t>6212018621060520</t>
  </si>
  <si>
    <t>6212018621010520</t>
  </si>
  <si>
    <t>621201862140522</t>
  </si>
  <si>
    <t>G 020709</t>
  </si>
  <si>
    <t>6212018621MC9624</t>
  </si>
  <si>
    <t>6212018621070520</t>
  </si>
  <si>
    <t>6212018621320520</t>
  </si>
  <si>
    <t>6212018621310520</t>
  </si>
  <si>
    <t>081259273197</t>
  </si>
  <si>
    <t>20230435</t>
  </si>
  <si>
    <t>ROZAKI AGUS PRIAMBADA</t>
  </si>
  <si>
    <t>27 tahun 10 bulan 18 hari</t>
  </si>
  <si>
    <t>6211606399T52424</t>
  </si>
  <si>
    <t>6211606399060623</t>
  </si>
  <si>
    <t>6211606399010521</t>
  </si>
  <si>
    <t>6211606399042423</t>
  </si>
  <si>
    <t>I 094060</t>
  </si>
  <si>
    <t>6211606399MC7223</t>
  </si>
  <si>
    <t>6211606399072423</t>
  </si>
  <si>
    <t>6211606399310623</t>
  </si>
  <si>
    <t>6211606399420520</t>
  </si>
  <si>
    <t>SMK N 3 JOMBANG</t>
  </si>
  <si>
    <t>081249527648, 0857300553038</t>
  </si>
  <si>
    <t>20240035</t>
  </si>
  <si>
    <t>SAPUTRA ADI NUR ALFIAN</t>
  </si>
  <si>
    <t>30 tahun 0 bulan 20 hari</t>
  </si>
  <si>
    <t>6211741714420523</t>
  </si>
  <si>
    <t>6211741714060521</t>
  </si>
  <si>
    <t>6211741714010622</t>
  </si>
  <si>
    <t>6211741714040522</t>
  </si>
  <si>
    <t>F 334877</t>
  </si>
  <si>
    <t>6211741714MC7224</t>
  </si>
  <si>
    <t>6211741714070524</t>
  </si>
  <si>
    <t>6211741714320521</t>
  </si>
  <si>
    <t>6211741714313717</t>
  </si>
  <si>
    <t>087758463354, 087758463354, 08125951066</t>
  </si>
  <si>
    <t>20220354</t>
  </si>
  <si>
    <t>SYAPFRILLA PUTRA PERWIRA</t>
  </si>
  <si>
    <t>6211587805T55324</t>
  </si>
  <si>
    <t>6211587805060721</t>
  </si>
  <si>
    <t>6211587805010721</t>
  </si>
  <si>
    <t>6211587805040122</t>
  </si>
  <si>
    <t>6211587805MC1724</t>
  </si>
  <si>
    <t>6211587805070222</t>
  </si>
  <si>
    <t>6211587805320222</t>
  </si>
  <si>
    <t>6211587805310222</t>
  </si>
  <si>
    <t>6211587805420122</t>
  </si>
  <si>
    <t>smk dharma patria</t>
  </si>
  <si>
    <t>082272171376</t>
  </si>
  <si>
    <t>20230370</t>
  </si>
  <si>
    <t>TAUFIKUR RAHMAN</t>
  </si>
  <si>
    <t>1 tahun 7 bulan 24 hari</t>
  </si>
  <si>
    <t>6211910021420522</t>
  </si>
  <si>
    <t>6211910021060324</t>
  </si>
  <si>
    <t>6211910021010324</t>
  </si>
  <si>
    <t>6211910021040522</t>
  </si>
  <si>
    <t>F 234220</t>
  </si>
  <si>
    <t>6211910021MC8923</t>
  </si>
  <si>
    <t>6211910021070522</t>
  </si>
  <si>
    <t>6211910021310319</t>
  </si>
  <si>
    <t>6211910021350520</t>
  </si>
  <si>
    <t>SMK Wira Maritim SBY</t>
  </si>
  <si>
    <t>082233254349, 082233254349</t>
  </si>
  <si>
    <t>20250093</t>
  </si>
  <si>
    <t>TRI WAHYU ROCHMADONI</t>
  </si>
  <si>
    <t>28 tahun 5 bulan 8 hari</t>
  </si>
  <si>
    <t>6211590686420519</t>
  </si>
  <si>
    <t>6211590686060321</t>
  </si>
  <si>
    <t>6211590686010321</t>
  </si>
  <si>
    <t>6211590686040321</t>
  </si>
  <si>
    <t>I 043337</t>
  </si>
  <si>
    <t>6211590686MC6424</t>
  </si>
  <si>
    <t>6211590686070316</t>
  </si>
  <si>
    <t>6211590686320316</t>
  </si>
  <si>
    <t>6211590686310316</t>
  </si>
  <si>
    <t>20240147</t>
  </si>
  <si>
    <t>WISNU PRAYOGA</t>
  </si>
  <si>
    <t>1 tahun 0 bulan 26 hari</t>
  </si>
  <si>
    <t>30 tahun 11 bulan 18 hari</t>
  </si>
  <si>
    <t>6201350374T42418</t>
  </si>
  <si>
    <t>6201350374060124</t>
  </si>
  <si>
    <t>6201350374010724</t>
  </si>
  <si>
    <t>6201350374040124</t>
  </si>
  <si>
    <t>F 250356</t>
  </si>
  <si>
    <t>6201350374MC6224</t>
  </si>
  <si>
    <t>6201350374070118</t>
  </si>
  <si>
    <t>6201350374321114</t>
  </si>
  <si>
    <t>6201350374311114</t>
  </si>
  <si>
    <t>6201350374240117</t>
  </si>
  <si>
    <t>SMP JAKARTA</t>
  </si>
  <si>
    <t>085311239290</t>
  </si>
  <si>
    <t>20240340</t>
  </si>
  <si>
    <t>YUSRIL ARI ACHID JOVANCAR (BS)</t>
  </si>
  <si>
    <t>21 tahun 5 bulan 24 hari</t>
  </si>
  <si>
    <t>6212232146T40524</t>
  </si>
  <si>
    <t>6212232146060522</t>
  </si>
  <si>
    <t>6212232146010522</t>
  </si>
  <si>
    <t>6212232146047424</t>
  </si>
  <si>
    <t>J 034671</t>
  </si>
  <si>
    <t>6212232146MC9624</t>
  </si>
  <si>
    <t>6212232146070524</t>
  </si>
  <si>
    <t>6212232146320524</t>
  </si>
  <si>
    <t>6212232146310522</t>
  </si>
  <si>
    <t>6212232146245324</t>
  </si>
  <si>
    <t>085813395361, 082210483485</t>
  </si>
  <si>
    <t>20230212</t>
  </si>
  <si>
    <t>MOCH ARIF SAEFUDDIN</t>
  </si>
  <si>
    <t>31 tahun 11 bulan 25 hari</t>
  </si>
  <si>
    <t>6221810361010323</t>
  </si>
  <si>
    <t>F 185669</t>
  </si>
  <si>
    <t>6221810361MC3123</t>
  </si>
  <si>
    <t>081476692282, 085227333264</t>
  </si>
  <si>
    <t>20250117</t>
  </si>
  <si>
    <t>AFRIZAL JAYA SUSANTO</t>
  </si>
  <si>
    <t>24 tahun 8 bulan 16 hari</t>
  </si>
  <si>
    <t>6212404287010524</t>
  </si>
  <si>
    <t>J 050966</t>
  </si>
  <si>
    <t>6212404287MC9625</t>
  </si>
  <si>
    <t>SMA 2 BANGKALAN</t>
  </si>
  <si>
    <t>082298777171</t>
  </si>
  <si>
    <t>20240390</t>
  </si>
  <si>
    <t>ARDI PRIMA LAKSANA</t>
  </si>
  <si>
    <t>6211590444010323</t>
  </si>
  <si>
    <t>6211590444060124</t>
  </si>
  <si>
    <t>I 040535</t>
  </si>
  <si>
    <t>6211590444MC3124</t>
  </si>
  <si>
    <t>6211590444320124</t>
  </si>
  <si>
    <t>6211590444310124</t>
  </si>
  <si>
    <t>SMK N PURING</t>
  </si>
  <si>
    <t>085602014705, 082163545769</t>
  </si>
  <si>
    <t>20240367</t>
  </si>
  <si>
    <t>ARI APRIANDI</t>
  </si>
  <si>
    <t>30 tahun 2 bulan 8 hari</t>
  </si>
  <si>
    <t>6211757401010124</t>
  </si>
  <si>
    <t>J 017264</t>
  </si>
  <si>
    <t>6211757401MC7224</t>
  </si>
  <si>
    <t>SMK Wirasawasta</t>
  </si>
  <si>
    <t>089678314400, 0881011799154, 089636724049</t>
  </si>
  <si>
    <t>20200127</t>
  </si>
  <si>
    <t>BAGUS TRI LAKSONO</t>
  </si>
  <si>
    <t>26 tahun 10 bulan 11 hari</t>
  </si>
  <si>
    <t>6211871868015223</t>
  </si>
  <si>
    <t>6211871868060120</t>
  </si>
  <si>
    <t>6211871868040120</t>
  </si>
  <si>
    <t>F 301165</t>
  </si>
  <si>
    <t>6211871868MC3123</t>
  </si>
  <si>
    <t>6211871868070319</t>
  </si>
  <si>
    <t>SMU SALATIGA</t>
  </si>
  <si>
    <t>082225096140, 085700465693</t>
  </si>
  <si>
    <t>20210073</t>
  </si>
  <si>
    <t>DIDIK RIADI</t>
  </si>
  <si>
    <t>1 tahun 9 bulan 22 hari</t>
  </si>
  <si>
    <t>39 tahun 3 bulan 22 hari</t>
  </si>
  <si>
    <t>6212019447016920</t>
  </si>
  <si>
    <t>6212019447060121</t>
  </si>
  <si>
    <t>6212019447046922</t>
  </si>
  <si>
    <t>G 025351</t>
  </si>
  <si>
    <t>6212019447MC1723</t>
  </si>
  <si>
    <t>087774070609</t>
  </si>
  <si>
    <t>20170020</t>
  </si>
  <si>
    <t>DWI JULIANTO</t>
  </si>
  <si>
    <t>56 tahun 11 bulan 18 hari</t>
  </si>
  <si>
    <t>6201318702010523</t>
  </si>
  <si>
    <t>6201318702060124</t>
  </si>
  <si>
    <t>6201318702040524</t>
  </si>
  <si>
    <t>I 097722</t>
  </si>
  <si>
    <t>6201318702MC6223</t>
  </si>
  <si>
    <t>6201318702310517</t>
  </si>
  <si>
    <t>SMA Barunawati</t>
  </si>
  <si>
    <t>081240456772, 081240456772</t>
  </si>
  <si>
    <t>20240230</t>
  </si>
  <si>
    <t>HUSAINI</t>
  </si>
  <si>
    <t>27 tahun 5 bulan 15 hari</t>
  </si>
  <si>
    <t>6212340548013723</t>
  </si>
  <si>
    <t>6212340548060123</t>
  </si>
  <si>
    <t>I 087742</t>
  </si>
  <si>
    <t>6212340548MC9624</t>
  </si>
  <si>
    <t>6212340548323723</t>
  </si>
  <si>
    <t>6212340548313723</t>
  </si>
  <si>
    <t>MAN BANGKALAN</t>
  </si>
  <si>
    <t>085648494037</t>
  </si>
  <si>
    <t>20250046</t>
  </si>
  <si>
    <t>RIZAL DWI WAHYONO</t>
  </si>
  <si>
    <t>38 tahun 3 bulan 18 hari</t>
  </si>
  <si>
    <t>6212502301010325</t>
  </si>
  <si>
    <t>6212502301060325</t>
  </si>
  <si>
    <t>J 112475</t>
  </si>
  <si>
    <t>6212502301MC9625</t>
  </si>
  <si>
    <t>6212502301310325</t>
  </si>
  <si>
    <t>SMA PGRI LAMONGAN</t>
  </si>
  <si>
    <t>082313004569</t>
  </si>
  <si>
    <t>20240282</t>
  </si>
  <si>
    <t>RONI TAUFIK ACHMAD</t>
  </si>
  <si>
    <t>53 tahun 8 bulan 20 hari</t>
  </si>
  <si>
    <t>6201013233012424</t>
  </si>
  <si>
    <t>6201013233040325</t>
  </si>
  <si>
    <t>F 241703</t>
  </si>
  <si>
    <t>6201013233MC7224</t>
  </si>
  <si>
    <t>6201013233040319</t>
  </si>
  <si>
    <t>SMK DELI SERDANG</t>
  </si>
  <si>
    <t>082330884368, 081376445085, 081238138604</t>
  </si>
  <si>
    <t>20230144</t>
  </si>
  <si>
    <t>SETYO BUDI</t>
  </si>
  <si>
    <t>52 tahun 1 bulan 3 hari</t>
  </si>
  <si>
    <t>6201508505010722</t>
  </si>
  <si>
    <t>6201508505060522</t>
  </si>
  <si>
    <t>6201508505040522</t>
  </si>
  <si>
    <t>H 094257</t>
  </si>
  <si>
    <t>6201508505MC7224</t>
  </si>
  <si>
    <t>6201508505070717</t>
  </si>
  <si>
    <t>6201508505320716</t>
  </si>
  <si>
    <t>6201508505310716</t>
  </si>
  <si>
    <t>SMAN 5 MALANG</t>
  </si>
  <si>
    <t>085132314412</t>
  </si>
  <si>
    <t>20240163</t>
  </si>
  <si>
    <t>FENDI</t>
  </si>
  <si>
    <t>1 tahun 0 bulan 14 hari</t>
  </si>
  <si>
    <t>21 tahun 7 bulan 10 hari</t>
  </si>
  <si>
    <t>6212408523010524</t>
  </si>
  <si>
    <t>i 0262484</t>
  </si>
  <si>
    <t>6212408523MC10024</t>
  </si>
  <si>
    <t>6212408523310624</t>
  </si>
  <si>
    <t>SMK KELAUTAN</t>
  </si>
  <si>
    <t>20050253</t>
  </si>
  <si>
    <t>PATHUR ( ZIGMA )</t>
  </si>
  <si>
    <t>SIGMA</t>
  </si>
  <si>
    <t>34 tahun 8 bulan 23 hari</t>
  </si>
  <si>
    <t>58 tahun 10 bulan 16 hari</t>
  </si>
  <si>
    <t>6200098460M30316</t>
  </si>
  <si>
    <t>6200098460060521</t>
  </si>
  <si>
    <t>6200098460010521</t>
  </si>
  <si>
    <t>6200098460040521</t>
  </si>
  <si>
    <t>I 118632</t>
  </si>
  <si>
    <t>6200098460MC6223</t>
  </si>
  <si>
    <t>6200122480070516</t>
  </si>
  <si>
    <t>6200098460240512</t>
  </si>
  <si>
    <t>0313286441, 08155070479</t>
  </si>
  <si>
    <t>20190106</t>
  </si>
  <si>
    <t>BAYU DWI ARIEF W</t>
  </si>
  <si>
    <t>6201587610M35323</t>
  </si>
  <si>
    <t>6201587610060321</t>
  </si>
  <si>
    <t>6201587610012524</t>
  </si>
  <si>
    <t>6201587610042524</t>
  </si>
  <si>
    <t>G 011613</t>
  </si>
  <si>
    <t>6201587610MC3124</t>
  </si>
  <si>
    <t>6201587610072515</t>
  </si>
  <si>
    <t>6201587610311119</t>
  </si>
  <si>
    <t>6201587610241119</t>
  </si>
  <si>
    <t>6201587610230323</t>
  </si>
  <si>
    <t>SMK PELAYARAN SMG</t>
  </si>
  <si>
    <t>081228504643</t>
  </si>
  <si>
    <t>20160083</t>
  </si>
  <si>
    <t>AJI PRISMA ARISTA</t>
  </si>
  <si>
    <t>31 tahun 2 bulan 9 hari</t>
  </si>
  <si>
    <t>6211422236M35323</t>
  </si>
  <si>
    <t>6211422236060320</t>
  </si>
  <si>
    <t>6211422236010323</t>
  </si>
  <si>
    <t>6211422236042522</t>
  </si>
  <si>
    <t>J 011039</t>
  </si>
  <si>
    <t>6211422236MC7224</t>
  </si>
  <si>
    <t>6211422236072514</t>
  </si>
  <si>
    <t>6211422236320315</t>
  </si>
  <si>
    <t>6211422236310315</t>
  </si>
  <si>
    <t>6211422236240318</t>
  </si>
  <si>
    <t>6211422236232517</t>
  </si>
  <si>
    <t>085640221417, 081235677499, 081235677499</t>
  </si>
  <si>
    <t>20040318</t>
  </si>
  <si>
    <t>YUSUP WIBISONO ( ZIGMA )</t>
  </si>
  <si>
    <t>6 tahun 6 bulan 11 hari</t>
  </si>
  <si>
    <t>50 tahun 0 bulan 14 hari</t>
  </si>
  <si>
    <t>6200042651S30216</t>
  </si>
  <si>
    <t>6200042651060120</t>
  </si>
  <si>
    <t>6200042651010120</t>
  </si>
  <si>
    <t>6200042651040120</t>
  </si>
  <si>
    <t>F 114933</t>
  </si>
  <si>
    <t>6200042651070116</t>
  </si>
  <si>
    <t>6200042651240214</t>
  </si>
  <si>
    <t>081216020799</t>
  </si>
  <si>
    <t>20070530</t>
  </si>
  <si>
    <t>IRVAN MUSLIMIN  ( ZIGMA )</t>
  </si>
  <si>
    <t>1 tahun 10 bulan 14 hari</t>
  </si>
  <si>
    <t>40 tahun 10 bulan 20 hari</t>
  </si>
  <si>
    <t>6200197688S40620</t>
  </si>
  <si>
    <t>F 329481</t>
  </si>
  <si>
    <t>6200197688MC7223</t>
  </si>
  <si>
    <t>6200197688070515</t>
  </si>
  <si>
    <t>6200197688310515</t>
  </si>
  <si>
    <t>6200197688240621</t>
  </si>
  <si>
    <t>SMA PALOPO</t>
  </si>
  <si>
    <t>081349301078</t>
  </si>
  <si>
    <t>20170173</t>
  </si>
  <si>
    <t>INDRA GUNAWAN</t>
  </si>
  <si>
    <t>8 tahun 2 bulan 10 hari</t>
  </si>
  <si>
    <t>31 tahun 5 bulan 27 hari</t>
  </si>
  <si>
    <t>6211408913T50222</t>
  </si>
  <si>
    <t>6211408913060120</t>
  </si>
  <si>
    <t>6211408913010123</t>
  </si>
  <si>
    <t>6211408913040120</t>
  </si>
  <si>
    <t>G 079449</t>
  </si>
  <si>
    <t>6211408913MC9224</t>
  </si>
  <si>
    <t>6211408913070122</t>
  </si>
  <si>
    <t>6211408913320119</t>
  </si>
  <si>
    <t>6211408913310221</t>
  </si>
  <si>
    <t>082391346375, 082138952486</t>
  </si>
  <si>
    <t>20090072</t>
  </si>
  <si>
    <t>ABDUL FATAH</t>
  </si>
  <si>
    <t>5 tahun 11 bulan 11 hari</t>
  </si>
  <si>
    <t>41 tahun 1 bulan 16 hari</t>
  </si>
  <si>
    <t>6200254168340517</t>
  </si>
  <si>
    <t>6200254168060525</t>
  </si>
  <si>
    <t>6200254168010523</t>
  </si>
  <si>
    <t>6200254168040522</t>
  </si>
  <si>
    <t>G 021109</t>
  </si>
  <si>
    <t>6200254168MC6223</t>
  </si>
  <si>
    <t>6200254168070523</t>
  </si>
  <si>
    <t>6200254168320516</t>
  </si>
  <si>
    <t>6200254168310516</t>
  </si>
  <si>
    <t>diklat ANT-D</t>
  </si>
  <si>
    <t>085850326992</t>
  </si>
  <si>
    <t>20180061</t>
  </si>
  <si>
    <t>GUFRON ZAINURI</t>
  </si>
  <si>
    <t>6200351789N50515</t>
  </si>
  <si>
    <t>6200351789060522</t>
  </si>
  <si>
    <t>6200351789010521</t>
  </si>
  <si>
    <t>6200351789040522</t>
  </si>
  <si>
    <t>H 038478</t>
  </si>
  <si>
    <t>6200351789MC6223</t>
  </si>
  <si>
    <t>6200351789070511</t>
  </si>
  <si>
    <t>6200351789310514</t>
  </si>
  <si>
    <t>Diklat Pktelpel</t>
  </si>
  <si>
    <t>081347845343</t>
  </si>
  <si>
    <t>20240095</t>
  </si>
  <si>
    <t>SAMSON NATANAEL MANURUNG</t>
  </si>
  <si>
    <t>1 tahun 2 bulan 24 hari</t>
  </si>
  <si>
    <t>23 tahun 6 bulan 7 hari</t>
  </si>
  <si>
    <t>6211827359N43822</t>
  </si>
  <si>
    <t>6211827359063823</t>
  </si>
  <si>
    <t>6211827359013823</t>
  </si>
  <si>
    <t>6211827359043823</t>
  </si>
  <si>
    <t>F 165306</t>
  </si>
  <si>
    <t>6211827359MC7224</t>
  </si>
  <si>
    <t>6211827359073823</t>
  </si>
  <si>
    <t>6211827359313823</t>
  </si>
  <si>
    <t>6211827359243823</t>
  </si>
  <si>
    <t>6211827359233823</t>
  </si>
  <si>
    <t>SMK Buana Bahari</t>
  </si>
  <si>
    <t>085270482121</t>
  </si>
  <si>
    <t>20220312</t>
  </si>
  <si>
    <t>EKO HADI PRAYITNO</t>
  </si>
  <si>
    <t>29 tahun 11 bulan 24 hari</t>
  </si>
  <si>
    <t>6211555835T50521</t>
  </si>
  <si>
    <t>6211555835060521</t>
  </si>
  <si>
    <t>6211555835010520</t>
  </si>
  <si>
    <t>6211555835040523</t>
  </si>
  <si>
    <t>H 071536</t>
  </si>
  <si>
    <t>6211555835MC7224</t>
  </si>
  <si>
    <t>6211555835070518</t>
  </si>
  <si>
    <t>6211555835320518</t>
  </si>
  <si>
    <t>6211555835310516</t>
  </si>
  <si>
    <t>081310290934</t>
  </si>
  <si>
    <t>20120970</t>
  </si>
  <si>
    <t>MOHAMAD SAEFUL IKSAN ( ZIGMA )</t>
  </si>
  <si>
    <t>6201661162420717</t>
  </si>
  <si>
    <t>6201661162060324</t>
  </si>
  <si>
    <t>6201661162010324</t>
  </si>
  <si>
    <t>6201661162040324</t>
  </si>
  <si>
    <t>J 083433</t>
  </si>
  <si>
    <t>6201661162MC3124</t>
  </si>
  <si>
    <t>6201661162070717</t>
  </si>
  <si>
    <t>6201661162320716</t>
  </si>
  <si>
    <t>6201661162310716</t>
  </si>
  <si>
    <t>SMA Dinamika</t>
  </si>
  <si>
    <t>081902441271, 08123047982</t>
  </si>
  <si>
    <t>20140614</t>
  </si>
  <si>
    <t>YUDA PRASETYO</t>
  </si>
  <si>
    <t>29 tahun 7 bulan 3 hari</t>
  </si>
  <si>
    <t>6202014470N40516</t>
  </si>
  <si>
    <t>6202014470060521</t>
  </si>
  <si>
    <t>6202014470010525</t>
  </si>
  <si>
    <t>6202014470040521</t>
  </si>
  <si>
    <t>G 065729</t>
  </si>
  <si>
    <t>6202014470MC7224</t>
  </si>
  <si>
    <t>6202014470070514</t>
  </si>
  <si>
    <t>6202014470310516</t>
  </si>
  <si>
    <t>6202014470 / -</t>
  </si>
  <si>
    <t>082257004994, 085607288080</t>
  </si>
  <si>
    <t>20040280</t>
  </si>
  <si>
    <t>PARANGGONO</t>
  </si>
  <si>
    <t>55 tahun 1 bulan 26 hari</t>
  </si>
  <si>
    <t>6201031272M50516</t>
  </si>
  <si>
    <t>6201031272060520</t>
  </si>
  <si>
    <t>6201031272010520</t>
  </si>
  <si>
    <t>6201031272040520</t>
  </si>
  <si>
    <t>J 030335</t>
  </si>
  <si>
    <t>6201031272MC7224</t>
  </si>
  <si>
    <t>6201031272070515</t>
  </si>
  <si>
    <t>6201031272310515</t>
  </si>
  <si>
    <t>6201031272240523</t>
  </si>
  <si>
    <t>6201031272230515</t>
  </si>
  <si>
    <t>0322457162, 0542424503, 081330064859</t>
  </si>
  <si>
    <t>20050329</t>
  </si>
  <si>
    <t>47 tahun 5 bulan 11 hari</t>
  </si>
  <si>
    <t>6200148071S40518</t>
  </si>
  <si>
    <t>6200148071060520</t>
  </si>
  <si>
    <t>6200148071010520</t>
  </si>
  <si>
    <t>6200148071040520</t>
  </si>
  <si>
    <t>F 222055</t>
  </si>
  <si>
    <t>6200148071MC7224</t>
  </si>
  <si>
    <t>6200148071070515</t>
  </si>
  <si>
    <t>6200148071310514</t>
  </si>
  <si>
    <t>6200148071240514</t>
  </si>
  <si>
    <t>0317480857</t>
  </si>
  <si>
    <t>20160430</t>
  </si>
  <si>
    <t>YOHANES JODI NONG</t>
  </si>
  <si>
    <t>TB. YITNA YUWANA</t>
  </si>
  <si>
    <t>6201588256T40525</t>
  </si>
  <si>
    <t>6201588256060524</t>
  </si>
  <si>
    <t>6201588256010522</t>
  </si>
  <si>
    <t>6201588256040524</t>
  </si>
  <si>
    <t>J 051284</t>
  </si>
  <si>
    <t>6201588256MC7224</t>
  </si>
  <si>
    <t>6201588256070514</t>
  </si>
  <si>
    <t>6201588256320716</t>
  </si>
  <si>
    <t>6201588256310715</t>
  </si>
  <si>
    <t>6201588256350715</t>
  </si>
  <si>
    <t>smk p binamaritime</t>
  </si>
  <si>
    <t>082140274705, 082140274705</t>
  </si>
  <si>
    <t>20150105</t>
  </si>
  <si>
    <t>RIKI EKO SETIAWAN</t>
  </si>
  <si>
    <t>8 tahun 5 bulan 0 hari</t>
  </si>
  <si>
    <t>31 tahun 5 bulan 25 hari</t>
  </si>
  <si>
    <t>6201598928330716</t>
  </si>
  <si>
    <t>6201598928060521</t>
  </si>
  <si>
    <t>6201598928010524</t>
  </si>
  <si>
    <t>6201598928040521</t>
  </si>
  <si>
    <t>F 234187</t>
  </si>
  <si>
    <t>6201598928MC7224</t>
  </si>
  <si>
    <t>6201598928070522</t>
  </si>
  <si>
    <t>6201598928320522</t>
  </si>
  <si>
    <t>6201598928310516</t>
  </si>
  <si>
    <t>085736527886, 081330548820</t>
  </si>
  <si>
    <t>20121225</t>
  </si>
  <si>
    <t>AGUS SUPARJO</t>
  </si>
  <si>
    <t>37 tahun 10 bulan 17 hari</t>
  </si>
  <si>
    <t>6200357645420216</t>
  </si>
  <si>
    <t>6200357645060325</t>
  </si>
  <si>
    <t>6200357645010325</t>
  </si>
  <si>
    <t>6200357645040325</t>
  </si>
  <si>
    <t>G 048828</t>
  </si>
  <si>
    <t>6200357645MC7224</t>
  </si>
  <si>
    <t>6200357645070315</t>
  </si>
  <si>
    <t>6200357645320715</t>
  </si>
  <si>
    <t>6200357645310715</t>
  </si>
  <si>
    <t>081231307591, 085691040929</t>
  </si>
  <si>
    <t>20130252</t>
  </si>
  <si>
    <t>NUR ARIFIN</t>
  </si>
  <si>
    <t>12 tahun 2 bulan 29 hari</t>
  </si>
  <si>
    <t>32 tahun 5 bulan 17 hari</t>
  </si>
  <si>
    <t>6201695732420717</t>
  </si>
  <si>
    <t>6201695732060321</t>
  </si>
  <si>
    <t>6201695732010321</t>
  </si>
  <si>
    <t>6201695732040321</t>
  </si>
  <si>
    <t>F 234933</t>
  </si>
  <si>
    <t>6201695732MC7224</t>
  </si>
  <si>
    <t>6201695732070316</t>
  </si>
  <si>
    <t>6201695732320523</t>
  </si>
  <si>
    <t>6201695732310717</t>
  </si>
  <si>
    <t>081252060903, 089643887997</t>
  </si>
  <si>
    <t>20080056</t>
  </si>
  <si>
    <t>BUDI HARIYONO</t>
  </si>
  <si>
    <t>TB. CAPUNG I</t>
  </si>
  <si>
    <t>16 tahun 3 bulan 10 hari</t>
  </si>
  <si>
    <t>54 tahun 11 bulan 16 hari</t>
  </si>
  <si>
    <t>6200348583S50516</t>
  </si>
  <si>
    <t>6200348583060520</t>
  </si>
  <si>
    <t>6200348583010520</t>
  </si>
  <si>
    <t>6200348583040520</t>
  </si>
  <si>
    <t>F 234930</t>
  </si>
  <si>
    <t>6200348583MC7224</t>
  </si>
  <si>
    <t>6200348583070515</t>
  </si>
  <si>
    <t>6200348583240522</t>
  </si>
  <si>
    <t>085247168544</t>
  </si>
  <si>
    <t>20040036</t>
  </si>
  <si>
    <t>11 tahun 6 bulan 1 hari</t>
  </si>
  <si>
    <t>49 tahun 5 bulan 15 hari</t>
  </si>
  <si>
    <t>6200426267340517</t>
  </si>
  <si>
    <t>6200426267060522</t>
  </si>
  <si>
    <t>6200426267010522</t>
  </si>
  <si>
    <t>6200426267040522</t>
  </si>
  <si>
    <t>F 222376</t>
  </si>
  <si>
    <t>6200426267MC7224</t>
  </si>
  <si>
    <t>6200426267320517</t>
  </si>
  <si>
    <t>6200426267310517</t>
  </si>
  <si>
    <t>082143883207</t>
  </si>
  <si>
    <t>20050299</t>
  </si>
  <si>
    <t>MUHAMMAD HAKIM</t>
  </si>
  <si>
    <t>6200094830420517</t>
  </si>
  <si>
    <t>6200094830060521</t>
  </si>
  <si>
    <t>6200094830010520</t>
  </si>
  <si>
    <t>6200094830040521</t>
  </si>
  <si>
    <t>F 222368</t>
  </si>
  <si>
    <t>6200094830070523</t>
  </si>
  <si>
    <t>6200094830320516</t>
  </si>
  <si>
    <t>6200094830310516</t>
  </si>
  <si>
    <t>20040220</t>
  </si>
  <si>
    <t>6200409777350522</t>
  </si>
  <si>
    <t>6200409777060525</t>
  </si>
  <si>
    <t>6200409777010523</t>
  </si>
  <si>
    <t>F 222371</t>
  </si>
  <si>
    <t>6200409777MC7224</t>
  </si>
  <si>
    <t>6200409777310520</t>
  </si>
  <si>
    <t>081330501255</t>
  </si>
  <si>
    <t>20050307</t>
  </si>
  <si>
    <t>IMAM TURMUDI</t>
  </si>
  <si>
    <t>36 tahun 5 bulan 11 hari</t>
  </si>
  <si>
    <t>62 tahun 3 bulan 13 hari</t>
  </si>
  <si>
    <t>6211762315330522</t>
  </si>
  <si>
    <t>6211762315060522</t>
  </si>
  <si>
    <t>6211762315010622</t>
  </si>
  <si>
    <t>F 222275</t>
  </si>
  <si>
    <t>6211762315MC7224</t>
  </si>
  <si>
    <t>6211762315070523</t>
  </si>
  <si>
    <t>6211762315320523</t>
  </si>
  <si>
    <t>6211762315310522</t>
  </si>
  <si>
    <t>0321492828</t>
  </si>
  <si>
    <t>20050412</t>
  </si>
  <si>
    <t>28 tahun 7 bulan 25 hari</t>
  </si>
  <si>
    <t>50 tahun 8 bulan 2 hari</t>
  </si>
  <si>
    <t>6211762305350218</t>
  </si>
  <si>
    <t>6211762305060624</t>
  </si>
  <si>
    <t>6211762305011122</t>
  </si>
  <si>
    <t>F 222276</t>
  </si>
  <si>
    <t>6211762305MC7224</t>
  </si>
  <si>
    <t>6211762305310118</t>
  </si>
  <si>
    <t>0352371723</t>
  </si>
  <si>
    <t>20050414</t>
  </si>
  <si>
    <t>JOZEF TONTJE</t>
  </si>
  <si>
    <t>TB. CAPUNG III</t>
  </si>
  <si>
    <t>57 tahun 1 bulan 6 hari</t>
  </si>
  <si>
    <t>6211626342010622</t>
  </si>
  <si>
    <t>6211626342060522</t>
  </si>
  <si>
    <t>6211626342040523</t>
  </si>
  <si>
    <t>F 222274</t>
  </si>
  <si>
    <t>6211626342MC7223</t>
  </si>
  <si>
    <t>6211626342070523</t>
  </si>
  <si>
    <t>6211626342310522</t>
  </si>
  <si>
    <t>ANT-D POLTEKPEL SBY</t>
  </si>
  <si>
    <t>0313895580, 081216634436</t>
  </si>
  <si>
    <t>20050519</t>
  </si>
  <si>
    <t>DENY JUMAING</t>
  </si>
  <si>
    <t>20 tahun 1 bulan 28 hari</t>
  </si>
  <si>
    <t>52 tahun 6 bulan 16 hari</t>
  </si>
  <si>
    <t>6200423422350522</t>
  </si>
  <si>
    <t>6200423422060522</t>
  </si>
  <si>
    <t>6200423422010522</t>
  </si>
  <si>
    <t>F 222497</t>
  </si>
  <si>
    <t>6200423422MC7224</t>
  </si>
  <si>
    <t>6200423422310522</t>
  </si>
  <si>
    <t>0313297044</t>
  </si>
  <si>
    <t>20230444</t>
  </si>
  <si>
    <t>DINO BANGGA SAPUTRA</t>
  </si>
  <si>
    <t>27 tahun 9 bulan 20 hari</t>
  </si>
  <si>
    <t>6211548592M30532</t>
  </si>
  <si>
    <t>6211548592060521</t>
  </si>
  <si>
    <t>6211548592010525</t>
  </si>
  <si>
    <t>6211548592040523</t>
  </si>
  <si>
    <t>I 020406</t>
  </si>
  <si>
    <t>6211548592MC8923</t>
  </si>
  <si>
    <t>6211548592070516</t>
  </si>
  <si>
    <t>6211548592310517</t>
  </si>
  <si>
    <t>6211548592240522</t>
  </si>
  <si>
    <t>6211548592230517</t>
  </si>
  <si>
    <t>082234323245</t>
  </si>
  <si>
    <t>20220082</t>
  </si>
  <si>
    <t>PRAKOSO DWI ARDIANSYAH</t>
  </si>
  <si>
    <t>24 tahun 0 bulan 13 hari</t>
  </si>
  <si>
    <t>6211732096N40321</t>
  </si>
  <si>
    <t>6211732096060322</t>
  </si>
  <si>
    <t>6211732096010322</t>
  </si>
  <si>
    <t>6211732096040321</t>
  </si>
  <si>
    <t>F 301403</t>
  </si>
  <si>
    <t>6211732096MC7224</t>
  </si>
  <si>
    <t>6211732096070317</t>
  </si>
  <si>
    <t>6211732096310321</t>
  </si>
  <si>
    <t>6211732096240323</t>
  </si>
  <si>
    <t>6211732096234022</t>
  </si>
  <si>
    <t>SMKP AKPELNI</t>
  </si>
  <si>
    <t>081329684846, 089608999962</t>
  </si>
  <si>
    <t>20040062</t>
  </si>
  <si>
    <t>SUYUD SUDIOKO</t>
  </si>
  <si>
    <t>27 tahun 8 bulan 16 hari</t>
  </si>
  <si>
    <t>51 tahun 1 bulan 23 hari</t>
  </si>
  <si>
    <t>6201029702S40517</t>
  </si>
  <si>
    <t>6201029702060521</t>
  </si>
  <si>
    <t>6201029702010521</t>
  </si>
  <si>
    <t>6201029702040521</t>
  </si>
  <si>
    <t>F 221935</t>
  </si>
  <si>
    <t>6201029702MC7223</t>
  </si>
  <si>
    <t>6201029702070516</t>
  </si>
  <si>
    <t>6201029702310514</t>
  </si>
  <si>
    <t>6201029702240514</t>
  </si>
  <si>
    <t>081249980920</t>
  </si>
  <si>
    <t>20150247</t>
  </si>
  <si>
    <t>FREDY HARDIANTO</t>
  </si>
  <si>
    <t>7 tahun 4 bulan 19 hari</t>
  </si>
  <si>
    <t>49 tahun 9 bulan 22 hari</t>
  </si>
  <si>
    <t>6200510171S32417</t>
  </si>
  <si>
    <t>6200510171062422</t>
  </si>
  <si>
    <t>6200510171012422</t>
  </si>
  <si>
    <t>6200510171042422</t>
  </si>
  <si>
    <t>F 344606</t>
  </si>
  <si>
    <t>6200510171MC6223</t>
  </si>
  <si>
    <t>6200510171072417</t>
  </si>
  <si>
    <t>6200510171310116</t>
  </si>
  <si>
    <t>6200510171242422</t>
  </si>
  <si>
    <t>081242670300, 082340777451</t>
  </si>
  <si>
    <t>20200186</t>
  </si>
  <si>
    <t>MUHAMMAD HABIBIE</t>
  </si>
  <si>
    <t>4 tahun 11 bulan 22 hari</t>
  </si>
  <si>
    <t>6212010536340522</t>
  </si>
  <si>
    <t>6212010536010525</t>
  </si>
  <si>
    <t>6212010536040522</t>
  </si>
  <si>
    <t>F 328848</t>
  </si>
  <si>
    <t>6212010536MC9625</t>
  </si>
  <si>
    <t>6212010536310520</t>
  </si>
  <si>
    <t>082331681633</t>
  </si>
  <si>
    <t>20150170</t>
  </si>
  <si>
    <t>IRSYAD AS SHIDIQ</t>
  </si>
  <si>
    <t>6211447345010519</t>
  </si>
  <si>
    <t>6211447345060521</t>
  </si>
  <si>
    <t>6211447345010524</t>
  </si>
  <si>
    <t>6211447345040521</t>
  </si>
  <si>
    <t>F 288102</t>
  </si>
  <si>
    <t>6211447345MC7223</t>
  </si>
  <si>
    <t>6211447345070521</t>
  </si>
  <si>
    <t>6211447345320323</t>
  </si>
  <si>
    <t>6211447345310521</t>
  </si>
  <si>
    <t>082394516600</t>
  </si>
  <si>
    <t>20090387</t>
  </si>
  <si>
    <t>FARKHAN</t>
  </si>
  <si>
    <t>4 tahun 11 bulan 27 hari</t>
  </si>
  <si>
    <t>47 tahun 1 bulan 8 hari</t>
  </si>
  <si>
    <t>6200111572M30319</t>
  </si>
  <si>
    <t>6200111572060524</t>
  </si>
  <si>
    <t>6200111572010321</t>
  </si>
  <si>
    <t>6200111572040524</t>
  </si>
  <si>
    <t>I 081337</t>
  </si>
  <si>
    <t>6200111572MC6224</t>
  </si>
  <si>
    <t>6200111572070514</t>
  </si>
  <si>
    <t>6200111572240519</t>
  </si>
  <si>
    <t>081231119676, 08563077943</t>
  </si>
  <si>
    <t>20240005</t>
  </si>
  <si>
    <t>ADE YOGA PRADANA</t>
  </si>
  <si>
    <t>1 tahun 5 bulan 23 hari</t>
  </si>
  <si>
    <t>6211536790M30524</t>
  </si>
  <si>
    <t>6211536790060521</t>
  </si>
  <si>
    <t>6211536790010520</t>
  </si>
  <si>
    <t>SURAT KETERANGAN</t>
  </si>
  <si>
    <t>H 072416</t>
  </si>
  <si>
    <t>6211536790MC8923</t>
  </si>
  <si>
    <t>6211536790070515</t>
  </si>
  <si>
    <t>6211536790310517</t>
  </si>
  <si>
    <t>6211536790240522</t>
  </si>
  <si>
    <t>082233210401</t>
  </si>
  <si>
    <t>20040330</t>
  </si>
  <si>
    <t>NUR KAMALIN</t>
  </si>
  <si>
    <t>15 tahun 3 bulan 16 hari</t>
  </si>
  <si>
    <t>50 tahun 7 bulan 3 hari</t>
  </si>
  <si>
    <t>6201022589S30316</t>
  </si>
  <si>
    <t>6201022589060324</t>
  </si>
  <si>
    <t>6201022589010324</t>
  </si>
  <si>
    <t>6201022589040321</t>
  </si>
  <si>
    <t>L 027175</t>
  </si>
  <si>
    <t>6201022589MC6225</t>
  </si>
  <si>
    <t>6201022589070309</t>
  </si>
  <si>
    <t>6201022589240316</t>
  </si>
  <si>
    <t>02913341896, 085225619902</t>
  </si>
  <si>
    <t>20070282</t>
  </si>
  <si>
    <t>TEDDY HARTADI PRASODJO</t>
  </si>
  <si>
    <t>1 tahun 7 bulan 20 hari</t>
  </si>
  <si>
    <t>47 tahun 11 bulan 28 hari</t>
  </si>
  <si>
    <t>6200250829S40523</t>
  </si>
  <si>
    <t>6200250829060523</t>
  </si>
  <si>
    <t>6200250829010521</t>
  </si>
  <si>
    <t>6200250829040523</t>
  </si>
  <si>
    <t>F 234656</t>
  </si>
  <si>
    <t>6200250829MC9623</t>
  </si>
  <si>
    <t>6200250829070518</t>
  </si>
  <si>
    <t>6200250829310518</t>
  </si>
  <si>
    <t>6200250829240523</t>
  </si>
  <si>
    <t>SMA 16 SURABAYA</t>
  </si>
  <si>
    <t>0318280646, 0318281418, 081330005530</t>
  </si>
  <si>
    <t>20040282</t>
  </si>
  <si>
    <t>FATHU SHOLAHUDIN</t>
  </si>
  <si>
    <t>4 tahun 4 bulan 9 hari</t>
  </si>
  <si>
    <t>44 tahun 1 bulan 20 hari</t>
  </si>
  <si>
    <t>6200149511S40519</t>
  </si>
  <si>
    <t>6200149511060522</t>
  </si>
  <si>
    <t>6200149511010520</t>
  </si>
  <si>
    <t>6200149511040520</t>
  </si>
  <si>
    <t>J 090683</t>
  </si>
  <si>
    <t>6200149511MC6224</t>
  </si>
  <si>
    <t>6200149511070520</t>
  </si>
  <si>
    <t>6200149511310515</t>
  </si>
  <si>
    <t>6200149511240516</t>
  </si>
  <si>
    <t>0354399687, 081253546700</t>
  </si>
  <si>
    <t>20160447</t>
  </si>
  <si>
    <t>AGUS PRIANTOKO</t>
  </si>
  <si>
    <t>3 tahun 3 bulan 20 hari</t>
  </si>
  <si>
    <t>35 tahun 10 bulan 24 hari</t>
  </si>
  <si>
    <t>6200353020340516</t>
  </si>
  <si>
    <t>6200353020060521</t>
  </si>
  <si>
    <t>6200353020010321</t>
  </si>
  <si>
    <t>6200353020040521</t>
  </si>
  <si>
    <t>H 003727</t>
  </si>
  <si>
    <t>6200353020MC6225</t>
  </si>
  <si>
    <t>6200353020070515</t>
  </si>
  <si>
    <t>6200353020320515</t>
  </si>
  <si>
    <t>6200353020310515</t>
  </si>
  <si>
    <t>SMK PURWOREJO</t>
  </si>
  <si>
    <t>0318544701, 082220650092</t>
  </si>
  <si>
    <t>20250027</t>
  </si>
  <si>
    <t>SYAMSUL</t>
  </si>
  <si>
    <t>28 tahun 10 bulan 4 hari</t>
  </si>
  <si>
    <t>6211539949340124</t>
  </si>
  <si>
    <t>6211539949060620</t>
  </si>
  <si>
    <t>6211539949010620</t>
  </si>
  <si>
    <t>6211539949040124</t>
  </si>
  <si>
    <t>I 025943</t>
  </si>
  <si>
    <t>6211539949MC6224</t>
  </si>
  <si>
    <t>6211539949070124</t>
  </si>
  <si>
    <t>6211539949320124</t>
  </si>
  <si>
    <t>6211539949310615</t>
  </si>
  <si>
    <t>081243982710, 0852247344607</t>
  </si>
  <si>
    <t>20160656</t>
  </si>
  <si>
    <t>WAHID FEBRI YANTO</t>
  </si>
  <si>
    <t>27 tahun 4 bulan 7 hari</t>
  </si>
  <si>
    <t>6211439268330522</t>
  </si>
  <si>
    <t>6211439268060322</t>
  </si>
  <si>
    <t>6211439268012522</t>
  </si>
  <si>
    <t>6211439268040322</t>
  </si>
  <si>
    <t>G 067107</t>
  </si>
  <si>
    <t>6211439268MC7224</t>
  </si>
  <si>
    <t>6211439268070315</t>
  </si>
  <si>
    <t>6211439268320522</t>
  </si>
  <si>
    <t>6211439268310315</t>
  </si>
  <si>
    <t>SMK 1</t>
  </si>
  <si>
    <t>082132796379, 087857325071</t>
  </si>
  <si>
    <t>20160352</t>
  </si>
  <si>
    <t>AGUNG PURNOMO</t>
  </si>
  <si>
    <t>31 tahun 7 bulan 29 hari</t>
  </si>
  <si>
    <t>6202111385420121</t>
  </si>
  <si>
    <t>6202111385060124</t>
  </si>
  <si>
    <t>6202111385010522</t>
  </si>
  <si>
    <t>6202111385040124</t>
  </si>
  <si>
    <t>G 011286</t>
  </si>
  <si>
    <t>6202111385MC6225</t>
  </si>
  <si>
    <t>6202111385070119</t>
  </si>
  <si>
    <t>6202111385320119</t>
  </si>
  <si>
    <t>6202111385310119</t>
  </si>
  <si>
    <t>085336402860</t>
  </si>
  <si>
    <t>20240115</t>
  </si>
  <si>
    <t>HIKMAL MAULANA MALIKI</t>
  </si>
  <si>
    <t>1 tahun 1 bulan 29 hari</t>
  </si>
  <si>
    <t>22 tahun 4 bulan 22 hari</t>
  </si>
  <si>
    <t>6212300023010523</t>
  </si>
  <si>
    <t>6212300023060524</t>
  </si>
  <si>
    <t>6212300023040524</t>
  </si>
  <si>
    <t>J 010508</t>
  </si>
  <si>
    <t>6212300023MC7224</t>
  </si>
  <si>
    <t>6212300023070524</t>
  </si>
  <si>
    <t>6212300023310524</t>
  </si>
  <si>
    <t>0895347318980</t>
  </si>
  <si>
    <t>20050328</t>
  </si>
  <si>
    <t>EDI PURWANTO</t>
  </si>
  <si>
    <t>11 tahun 7 bulan 13 hari</t>
  </si>
  <si>
    <t>46 tahun 7 bulan 11 hari</t>
  </si>
  <si>
    <t>6200406850N40521</t>
  </si>
  <si>
    <t>6200406850060521</t>
  </si>
  <si>
    <t>6200406850010521</t>
  </si>
  <si>
    <t>6200406850040521</t>
  </si>
  <si>
    <t>I 041786</t>
  </si>
  <si>
    <t>6200406850MC7224</t>
  </si>
  <si>
    <t>6200406850070516</t>
  </si>
  <si>
    <t>6200406850240522</t>
  </si>
  <si>
    <t>0318831188, 081233077032</t>
  </si>
  <si>
    <t>20050029</t>
  </si>
  <si>
    <t>SRIYONO</t>
  </si>
  <si>
    <t>27 tahun 2 bulan 2 hari</t>
  </si>
  <si>
    <t>68 tahun 1 bulan 28 hari</t>
  </si>
  <si>
    <t>6211714990060522</t>
  </si>
  <si>
    <t>6211714990010522</t>
  </si>
  <si>
    <t>F 222372</t>
  </si>
  <si>
    <t>6211714990MC7225</t>
  </si>
  <si>
    <t>6211714990310522</t>
  </si>
  <si>
    <t>0272554383</t>
  </si>
  <si>
    <t>20060232</t>
  </si>
  <si>
    <t>TONGAT</t>
  </si>
  <si>
    <t>15 tahun 5 bulan 24 hari</t>
  </si>
  <si>
    <t>39 tahun 1 bulan 1 hari</t>
  </si>
  <si>
    <t>6200467694M40316</t>
  </si>
  <si>
    <t>6200467694060320</t>
  </si>
  <si>
    <t>6200467694010320</t>
  </si>
  <si>
    <t>6200467694040320</t>
  </si>
  <si>
    <t>G 101026</t>
  </si>
  <si>
    <t>6200467694MC7224</t>
  </si>
  <si>
    <t>6200467694070315</t>
  </si>
  <si>
    <t>6200467694240315</t>
  </si>
  <si>
    <t>081253268013</t>
  </si>
  <si>
    <t>20080288</t>
  </si>
  <si>
    <t>CANTO WINARTO</t>
  </si>
  <si>
    <t>7 tahun 10 bulan 27 hari</t>
  </si>
  <si>
    <t>37 tahun 6 bulan 9 hari</t>
  </si>
  <si>
    <t>6200201784M40316</t>
  </si>
  <si>
    <t>6200201784060321</t>
  </si>
  <si>
    <t>6200201784010321</t>
  </si>
  <si>
    <t>6200201784040321</t>
  </si>
  <si>
    <t>G 048829</t>
  </si>
  <si>
    <t>6200201784MC7224</t>
  </si>
  <si>
    <t>6200201784070316</t>
  </si>
  <si>
    <t>6200201784310316</t>
  </si>
  <si>
    <t>6200201784240316</t>
  </si>
  <si>
    <t>6200201784230316</t>
  </si>
  <si>
    <t>SPM SMKP</t>
  </si>
  <si>
    <t>081903634301</t>
  </si>
  <si>
    <t>20080195</t>
  </si>
  <si>
    <t>PRIYANTO</t>
  </si>
  <si>
    <t>12 tahun 8 bulan 21 hari</t>
  </si>
  <si>
    <t>6201005708T30524</t>
  </si>
  <si>
    <t>6201005708060520</t>
  </si>
  <si>
    <t>6201005708010520</t>
  </si>
  <si>
    <t>6201005708040520</t>
  </si>
  <si>
    <t>I 043541</t>
  </si>
  <si>
    <t>6201005708MC7224</t>
  </si>
  <si>
    <t>6201005708070515</t>
  </si>
  <si>
    <t>6201005708310515</t>
  </si>
  <si>
    <t>6201005708240523</t>
  </si>
  <si>
    <t>diklat</t>
  </si>
  <si>
    <t>0313014841, 085231986287</t>
  </si>
  <si>
    <t>20160028</t>
  </si>
  <si>
    <t>MOHAMMAD SYAIFUL BAHRI</t>
  </si>
  <si>
    <t>5 tahun 9 bulan 27 hari</t>
  </si>
  <si>
    <t>36 tahun 0 bulan 11 hari</t>
  </si>
  <si>
    <t>6202086807330715</t>
  </si>
  <si>
    <t>6202086807060722</t>
  </si>
  <si>
    <t>6202086807010524</t>
  </si>
  <si>
    <t>6202086807040721</t>
  </si>
  <si>
    <t>H 022161</t>
  </si>
  <si>
    <t>6202086807MC7224</t>
  </si>
  <si>
    <t>6202086807070523</t>
  </si>
  <si>
    <t>6202086807320523</t>
  </si>
  <si>
    <t>6202086807310715</t>
  </si>
  <si>
    <t>087836193587, 085232620603, 0817593946</t>
  </si>
  <si>
    <t>20240308</t>
  </si>
  <si>
    <t>FERI HADI SAPUTRO</t>
  </si>
  <si>
    <t>35 tahun 3 bulan 3 hari</t>
  </si>
  <si>
    <t>6202177609420224</t>
  </si>
  <si>
    <t>6202177609060524</t>
  </si>
  <si>
    <t>6202177609010524</t>
  </si>
  <si>
    <t>6202177609040524</t>
  </si>
  <si>
    <t>G025485</t>
  </si>
  <si>
    <t>6202177609MC7224</t>
  </si>
  <si>
    <t>6202177609070514</t>
  </si>
  <si>
    <t>6202177609320515</t>
  </si>
  <si>
    <t>6202177609310515</t>
  </si>
  <si>
    <t>SMKN 2</t>
  </si>
  <si>
    <t>085706515415, 085812742300</t>
  </si>
  <si>
    <t>20040596</t>
  </si>
  <si>
    <t>IKHWAN JAMIL</t>
  </si>
  <si>
    <t>21 tahun 5 bulan 15 hari</t>
  </si>
  <si>
    <t>50 tahun 4 bulan 10 hari</t>
  </si>
  <si>
    <t>6201013879420622</t>
  </si>
  <si>
    <t>6201013879060621</t>
  </si>
  <si>
    <t>6201013879010621</t>
  </si>
  <si>
    <t>6201013879040621</t>
  </si>
  <si>
    <t>G 006973</t>
  </si>
  <si>
    <t>6201013879MC7224</t>
  </si>
  <si>
    <t>6201013879070516</t>
  </si>
  <si>
    <t>6201013879320516</t>
  </si>
  <si>
    <t>6201013879310516</t>
  </si>
  <si>
    <t>081553207552</t>
  </si>
  <si>
    <t>20110065</t>
  </si>
  <si>
    <t>41 tahun 9 bulan 20 hari</t>
  </si>
  <si>
    <t>6200318024N30121</t>
  </si>
  <si>
    <t>6200318024060320</t>
  </si>
  <si>
    <t>6200318024010521</t>
  </si>
  <si>
    <t>6200318024040320</t>
  </si>
  <si>
    <t>F 268564</t>
  </si>
  <si>
    <t>6200318024MC7224</t>
  </si>
  <si>
    <t>6200318024070315</t>
  </si>
  <si>
    <t>620031802310516</t>
  </si>
  <si>
    <t>6200318024240516</t>
  </si>
  <si>
    <t>POLTEKPEL SURABAY</t>
  </si>
  <si>
    <t>085732559080</t>
  </si>
  <si>
    <t>20050081</t>
  </si>
  <si>
    <t>RAHMAD</t>
  </si>
  <si>
    <t>16 tahun 4 bulan 14 hari</t>
  </si>
  <si>
    <t>54 tahun 11 bulan 26 hari</t>
  </si>
  <si>
    <t>6200515619M50517</t>
  </si>
  <si>
    <t>6200515619060521</t>
  </si>
  <si>
    <t>6200515619010520</t>
  </si>
  <si>
    <t>6200515619040520</t>
  </si>
  <si>
    <t>F 234868</t>
  </si>
  <si>
    <t>6200515619MC7224</t>
  </si>
  <si>
    <t>6200515619070515</t>
  </si>
  <si>
    <t>6200515619310515</t>
  </si>
  <si>
    <t>6200515619230517</t>
  </si>
  <si>
    <t>081252297070</t>
  </si>
  <si>
    <t>20090014</t>
  </si>
  <si>
    <t>ABDUL ROSID</t>
  </si>
  <si>
    <t>5 tahun 9 bulan 20 hari</t>
  </si>
  <si>
    <t>48 tahun 6 bulan 20 hari</t>
  </si>
  <si>
    <t>6200099691M40316</t>
  </si>
  <si>
    <t>6200099691060324</t>
  </si>
  <si>
    <t>6200099691010324</t>
  </si>
  <si>
    <t>6200099691040324</t>
  </si>
  <si>
    <t>F 268457</t>
  </si>
  <si>
    <t>6200099691MC7224</t>
  </si>
  <si>
    <t>6200099691070315</t>
  </si>
  <si>
    <t>6200099691320216</t>
  </si>
  <si>
    <t>6200099691310215</t>
  </si>
  <si>
    <t>6200099691240215</t>
  </si>
  <si>
    <t>6200099691230215</t>
  </si>
  <si>
    <t>Diklat ANT-IV</t>
  </si>
  <si>
    <t>081225414321</t>
  </si>
  <si>
    <t>20150623</t>
  </si>
  <si>
    <t>ANDRIZAL</t>
  </si>
  <si>
    <t>9 tahun 6 bulan 25 hari</t>
  </si>
  <si>
    <t>48 tahun 7 bulan 23 hari</t>
  </si>
  <si>
    <t>6200513167S30217</t>
  </si>
  <si>
    <t>6200513167060124</t>
  </si>
  <si>
    <t>6200513167010124</t>
  </si>
  <si>
    <t>6200513167040124</t>
  </si>
  <si>
    <t>F 260147</t>
  </si>
  <si>
    <t>6200513167MC2123</t>
  </si>
  <si>
    <t>6200513167070119</t>
  </si>
  <si>
    <t>6200513167310114</t>
  </si>
  <si>
    <t>6200513167240117</t>
  </si>
  <si>
    <t>081310900799, 081310900799, 081342026853</t>
  </si>
  <si>
    <t>20160703</t>
  </si>
  <si>
    <t>MOCHAMAD LUFVI</t>
  </si>
  <si>
    <t>6202192394T45323</t>
  </si>
  <si>
    <t>6202192394060524</t>
  </si>
  <si>
    <t>6202192394010523</t>
  </si>
  <si>
    <t>6202192394040523</t>
  </si>
  <si>
    <t>G 031537</t>
  </si>
  <si>
    <t>6202192394MC9624</t>
  </si>
  <si>
    <t>6202192394070514</t>
  </si>
  <si>
    <t>6202192394245319</t>
  </si>
  <si>
    <t>DP IV Di Poltekpel</t>
  </si>
  <si>
    <t>082231088732, 081259250481, 082233919903</t>
  </si>
  <si>
    <t>20110372</t>
  </si>
  <si>
    <t>SUPRIYONO</t>
  </si>
  <si>
    <t>14 tahun 1 bulan 8 hari</t>
  </si>
  <si>
    <t>36 tahun 11 bulan 2 hari</t>
  </si>
  <si>
    <t>6200362158340516</t>
  </si>
  <si>
    <t>6200362158060521</t>
  </si>
  <si>
    <t>6200362158010321</t>
  </si>
  <si>
    <t>6200362158040321</t>
  </si>
  <si>
    <t>I 041829</t>
  </si>
  <si>
    <t>6200362158MC7224</t>
  </si>
  <si>
    <t>6200362158070515</t>
  </si>
  <si>
    <t>6200362158320516</t>
  </si>
  <si>
    <t>6200362158310515</t>
  </si>
  <si>
    <t>085733788228</t>
  </si>
  <si>
    <t>20240012</t>
  </si>
  <si>
    <t>A. BADRUS TSALIS</t>
  </si>
  <si>
    <t>6212327489350523</t>
  </si>
  <si>
    <t>6212327489060523</t>
  </si>
  <si>
    <t>6212327489010523</t>
  </si>
  <si>
    <t>I 093518</t>
  </si>
  <si>
    <t>ULTRA MEDICA</t>
  </si>
  <si>
    <t>6212327489070523</t>
  </si>
  <si>
    <t>6212327489320523</t>
  </si>
  <si>
    <t>6212327489310523</t>
  </si>
  <si>
    <t>081515526814, 089870347356</t>
  </si>
  <si>
    <t>20120814</t>
  </si>
  <si>
    <t>HENDRI YULIANTO</t>
  </si>
  <si>
    <t>TB. YUSHIN MARU</t>
  </si>
  <si>
    <t>8 tahun 7 bulan 13 hari</t>
  </si>
  <si>
    <t>36 tahun 6 bulan 19 hari</t>
  </si>
  <si>
    <t>6201191819T40524</t>
  </si>
  <si>
    <t>6201191819060521</t>
  </si>
  <si>
    <t>6201191819010521</t>
  </si>
  <si>
    <t>6201191819040521</t>
  </si>
  <si>
    <t>H 022110</t>
  </si>
  <si>
    <t>6201191819MC6224</t>
  </si>
  <si>
    <t>6201191819070517</t>
  </si>
  <si>
    <t>6201191819320516</t>
  </si>
  <si>
    <t>6201191819310516</t>
  </si>
  <si>
    <t>6201191819240522</t>
  </si>
  <si>
    <t>diklat att v</t>
  </si>
  <si>
    <t>081233800700</t>
  </si>
  <si>
    <t>20160623</t>
  </si>
  <si>
    <t>MOH. MOHID</t>
  </si>
  <si>
    <t>8 tahun 7 bulan 28 hari</t>
  </si>
  <si>
    <t>36 tahun 11 bulan 29 hari</t>
  </si>
  <si>
    <t>6202079616420518</t>
  </si>
  <si>
    <t>6202079616060520</t>
  </si>
  <si>
    <t>6202079616010522</t>
  </si>
  <si>
    <t>6202079616040520</t>
  </si>
  <si>
    <t>F 328217</t>
  </si>
  <si>
    <t>6202079616MC6224</t>
  </si>
  <si>
    <t>6202079616070514</t>
  </si>
  <si>
    <t>6202079616320518</t>
  </si>
  <si>
    <t>6202079616310515</t>
  </si>
  <si>
    <t>082352331029</t>
  </si>
  <si>
    <t>20040415</t>
  </si>
  <si>
    <t>BASUKI RAHMAT</t>
  </si>
  <si>
    <t>TK. BETA SATU</t>
  </si>
  <si>
    <t>27 tahun 11 bulan 3 hari</t>
  </si>
  <si>
    <t>58 tahun 0 bulan 24 hari</t>
  </si>
  <si>
    <t>6200191929M50516</t>
  </si>
  <si>
    <t>6200191929060521</t>
  </si>
  <si>
    <t>6200191929010521</t>
  </si>
  <si>
    <t>6200191929040521</t>
  </si>
  <si>
    <t>F 090540</t>
  </si>
  <si>
    <t>6200191929MC9624</t>
  </si>
  <si>
    <t>6200191929070516</t>
  </si>
  <si>
    <t>6200191929310315</t>
  </si>
  <si>
    <t>6200191929240522</t>
  </si>
  <si>
    <t>6200191929230515</t>
  </si>
  <si>
    <t>087814633310</t>
  </si>
  <si>
    <t>20050022</t>
  </si>
  <si>
    <t>TRI PUGUH HARIONO</t>
  </si>
  <si>
    <t>9 tahun 2 bulan 6 hari</t>
  </si>
  <si>
    <t>54 tahun 10 bulan 29 hari</t>
  </si>
  <si>
    <t>6200076505S40317</t>
  </si>
  <si>
    <t>6200076505060324</t>
  </si>
  <si>
    <t>6200076505010324</t>
  </si>
  <si>
    <t>6200076505040324</t>
  </si>
  <si>
    <t>G 048830</t>
  </si>
  <si>
    <t>RS. DOBO</t>
  </si>
  <si>
    <t>6200076505070315</t>
  </si>
  <si>
    <t>6200076505320314</t>
  </si>
  <si>
    <t>6200076505240315</t>
  </si>
  <si>
    <t>0318547939</t>
  </si>
  <si>
    <t>20100282</t>
  </si>
  <si>
    <t>MOH. ALI WAFA</t>
  </si>
  <si>
    <t>30 tahun 10 bulan 25 hari</t>
  </si>
  <si>
    <t>6200219721330715</t>
  </si>
  <si>
    <t>6200219721060522</t>
  </si>
  <si>
    <t>6200219721010723</t>
  </si>
  <si>
    <t>6200219721040522</t>
  </si>
  <si>
    <t>F 308744</t>
  </si>
  <si>
    <t>6200219721320517</t>
  </si>
  <si>
    <t>6200219721310715</t>
  </si>
  <si>
    <t>085234461484, 081351062884, 081351062884</t>
  </si>
  <si>
    <t>20170561</t>
  </si>
  <si>
    <t>ANDI PRASETYO</t>
  </si>
  <si>
    <t>6211424892350517</t>
  </si>
  <si>
    <t>6211424892060525</t>
  </si>
  <si>
    <t>6211424892010524</t>
  </si>
  <si>
    <t>H 003612</t>
  </si>
  <si>
    <t>6211424892MC7224</t>
  </si>
  <si>
    <t>6211424892310517</t>
  </si>
  <si>
    <t>082251121366</t>
  </si>
  <si>
    <t>20040077</t>
  </si>
  <si>
    <t>54 tahun 8 bulan 11 hari</t>
  </si>
  <si>
    <t>6201041804M50517</t>
  </si>
  <si>
    <t>G 006770</t>
  </si>
  <si>
    <t>6201041804MC7224</t>
  </si>
  <si>
    <t>6201041804070515</t>
  </si>
  <si>
    <t>6201041804310516</t>
  </si>
  <si>
    <t>6201041804240523</t>
  </si>
  <si>
    <t>0823560649, 081553313478</t>
  </si>
  <si>
    <t>20100223</t>
  </si>
  <si>
    <t>DWI EFA RIYADI</t>
  </si>
  <si>
    <t>34 tahun 5 bulan 24 hari</t>
  </si>
  <si>
    <t>6201290664T40221</t>
  </si>
  <si>
    <t>6201290664062420</t>
  </si>
  <si>
    <t>6201290664012420</t>
  </si>
  <si>
    <t>6201290664042420</t>
  </si>
  <si>
    <t>I 126277</t>
  </si>
  <si>
    <t>6201290664070217</t>
  </si>
  <si>
    <t>6201290664320516</t>
  </si>
  <si>
    <t>6201290664310516</t>
  </si>
  <si>
    <t>6201290664240221</t>
  </si>
  <si>
    <t>085257166060</t>
  </si>
  <si>
    <t>20220034</t>
  </si>
  <si>
    <t>STEVEN AYUB P (SPAN)</t>
  </si>
  <si>
    <t>6212207001330523</t>
  </si>
  <si>
    <t>6212207001060122</t>
  </si>
  <si>
    <t>6212207001010522</t>
  </si>
  <si>
    <t>6212207001040123</t>
  </si>
  <si>
    <t>H 003733</t>
  </si>
  <si>
    <t>6212207001MC9224</t>
  </si>
  <si>
    <t>6212207001070122</t>
  </si>
  <si>
    <t>6212207001320122</t>
  </si>
  <si>
    <t>6212207001310122</t>
  </si>
  <si>
    <t>6212207001340524</t>
  </si>
  <si>
    <t>081242711255, 081242711255, 082293916233</t>
  </si>
  <si>
    <t>20100339</t>
  </si>
  <si>
    <t>NANANG SOBIRIN</t>
  </si>
  <si>
    <t>6200566612420519</t>
  </si>
  <si>
    <t>6200566612070524</t>
  </si>
  <si>
    <t>6200566612010524</t>
  </si>
  <si>
    <t>6200566612040524</t>
  </si>
  <si>
    <t>F 245088</t>
  </si>
  <si>
    <t>6200566612MC7224</t>
  </si>
  <si>
    <t>6200566612070511</t>
  </si>
  <si>
    <t>6200566612320516</t>
  </si>
  <si>
    <t>6200566612310516</t>
  </si>
  <si>
    <t>085852576876, 081233744985</t>
  </si>
  <si>
    <t>Key Exp</t>
  </si>
  <si>
    <t>AFF EXP</t>
  </si>
  <si>
    <t>BST EXP</t>
  </si>
  <si>
    <t>PSCRB EXP</t>
  </si>
  <si>
    <t>TOTAL CREW</t>
  </si>
  <si>
    <t>Done</t>
  </si>
  <si>
    <t>CREW ONBOARD</t>
  </si>
  <si>
    <t>N/A</t>
  </si>
  <si>
    <t>CREW DARAT</t>
  </si>
  <si>
    <t>% dari total Crew Onboard</t>
  </si>
  <si>
    <t>CREW PENDING</t>
  </si>
  <si>
    <t>% dari total crew (Pending dan Darat)</t>
  </si>
  <si>
    <t xml:space="preserve"> </t>
  </si>
  <si>
    <t>PERWIRA DARAT DECK</t>
  </si>
  <si>
    <t>PERWIRA DARAT MESIN</t>
  </si>
  <si>
    <t>TOTAL</t>
  </si>
  <si>
    <t>PROGRESS KONDITE CREW</t>
  </si>
  <si>
    <t>Periode Jan – Jun 2025</t>
  </si>
  <si>
    <t>NO</t>
  </si>
  <si>
    <t>Vessel Name</t>
  </si>
  <si>
    <t>CODE</t>
  </si>
  <si>
    <t>Received Hard Copy</t>
  </si>
  <si>
    <t>INPUT</t>
  </si>
  <si>
    <t>Di FILE</t>
  </si>
  <si>
    <t>Status</t>
  </si>
  <si>
    <t>KET</t>
  </si>
  <si>
    <t>Date</t>
  </si>
  <si>
    <t>DECK</t>
  </si>
  <si>
    <t>ENG</t>
  </si>
  <si>
    <t>MWA</t>
  </si>
  <si>
    <t>M Rizqi</t>
  </si>
  <si>
    <t>ok</t>
  </si>
  <si>
    <t>MHI</t>
  </si>
  <si>
    <t>wa</t>
  </si>
  <si>
    <t>MSM</t>
  </si>
  <si>
    <t>MTI</t>
  </si>
  <si>
    <t>MYA</t>
  </si>
  <si>
    <t>MAR</t>
  </si>
  <si>
    <t>MVI</t>
  </si>
  <si>
    <t>MEN</t>
  </si>
  <si>
    <t>MPR</t>
  </si>
  <si>
    <t>by wa</t>
  </si>
  <si>
    <t>MAA</t>
  </si>
  <si>
    <t>MIA</t>
  </si>
  <si>
    <t>MDA</t>
  </si>
  <si>
    <t>XSA</t>
  </si>
  <si>
    <t>ODI</t>
  </si>
  <si>
    <t>Jefri S</t>
  </si>
  <si>
    <t>OJA</t>
  </si>
  <si>
    <t>ORU</t>
  </si>
  <si>
    <t>OGA</t>
  </si>
  <si>
    <t>Syahril G</t>
  </si>
  <si>
    <t>HSA</t>
  </si>
  <si>
    <t>OGO</t>
  </si>
  <si>
    <t>OSI</t>
  </si>
  <si>
    <t>Fenru S</t>
  </si>
  <si>
    <t>OEM</t>
  </si>
  <si>
    <t>LUZ</t>
  </si>
  <si>
    <t>APE</t>
  </si>
  <si>
    <t>HJE</t>
  </si>
  <si>
    <t>KAA</t>
  </si>
  <si>
    <t>HAY</t>
  </si>
  <si>
    <t>HAS</t>
  </si>
  <si>
    <t>HAP</t>
  </si>
  <si>
    <t>HAN</t>
  </si>
  <si>
    <t>RAT</t>
  </si>
  <si>
    <t>RUM</t>
  </si>
  <si>
    <t>REN</t>
  </si>
  <si>
    <t>RAH</t>
  </si>
  <si>
    <t>RET</t>
  </si>
  <si>
    <t>HSJ</t>
  </si>
  <si>
    <t>HSG</t>
  </si>
  <si>
    <t>PNN</t>
  </si>
  <si>
    <t>PLA</t>
  </si>
  <si>
    <t>PWE</t>
  </si>
  <si>
    <t>PHK</t>
  </si>
  <si>
    <t>OPA</t>
  </si>
  <si>
    <t>OSA</t>
  </si>
  <si>
    <t>MBU</t>
  </si>
  <si>
    <t>SBR</t>
  </si>
  <si>
    <t>TIT</t>
  </si>
  <si>
    <t>VER</t>
  </si>
  <si>
    <t>VEI</t>
  </si>
  <si>
    <t>ASG</t>
  </si>
  <si>
    <t>ASN</t>
  </si>
  <si>
    <t>ASR</t>
  </si>
  <si>
    <t>PBE</t>
  </si>
  <si>
    <t>PFA</t>
  </si>
  <si>
    <t>PSM</t>
  </si>
  <si>
    <t>TBI</t>
  </si>
  <si>
    <t>TFL</t>
  </si>
  <si>
    <t>TBE</t>
  </si>
  <si>
    <t>BAU</t>
  </si>
  <si>
    <t>PST</t>
  </si>
  <si>
    <t>BKU</t>
  </si>
  <si>
    <t>mesin</t>
  </si>
  <si>
    <t>BSA</t>
  </si>
  <si>
    <t>BGI</t>
  </si>
  <si>
    <t>wa blm diprint</t>
  </si>
  <si>
    <t>PRI</t>
  </si>
  <si>
    <t>PRA</t>
  </si>
  <si>
    <t>MAG</t>
  </si>
  <si>
    <t>PAH</t>
  </si>
  <si>
    <t>FOR</t>
  </si>
  <si>
    <t>AKA</t>
  </si>
  <si>
    <t>MAN</t>
  </si>
  <si>
    <t>DER</t>
  </si>
  <si>
    <t>KLE</t>
  </si>
  <si>
    <t>SLA</t>
  </si>
  <si>
    <t>Kondite</t>
  </si>
  <si>
    <t>Vessel Code</t>
  </si>
  <si>
    <t>Manager Nautik</t>
  </si>
  <si>
    <t>Manager Teknik</t>
  </si>
  <si>
    <t>SEAMAN CODE</t>
  </si>
  <si>
    <t>NAMA</t>
  </si>
  <si>
    <t>JABATAN</t>
  </si>
  <si>
    <t>Key Certificate</t>
  </si>
  <si>
    <t>Profil Pribadi</t>
  </si>
  <si>
    <t>Profesionalitas</t>
  </si>
  <si>
    <t>AVERAGE</t>
  </si>
  <si>
    <t>RESULT</t>
  </si>
  <si>
    <t>NOTE MN (ACCIDENT)</t>
  </si>
  <si>
    <t>NAMA KURSUS</t>
  </si>
  <si>
    <t>Tingkah laku</t>
  </si>
  <si>
    <t>Sikap</t>
  </si>
  <si>
    <t>KPP</t>
  </si>
  <si>
    <t>Kepemimpinan</t>
  </si>
  <si>
    <t>SMK (1)</t>
  </si>
  <si>
    <t>GRAFIK NAVIGASI &amp; KOREKSI PUBLIK (2)</t>
  </si>
  <si>
    <t>KESESUAIAN MARPOL (3)</t>
  </si>
  <si>
    <t>OPERASIONAL EFISIENSI PERMESINAN LAUT (4)</t>
  </si>
  <si>
    <t>SISTEM MANUVER ME (5)</t>
  </si>
  <si>
    <t>PELATIHAN KESELAMATAN RATING (6)</t>
  </si>
  <si>
    <t>LATIHAN HIDROLIK (7)</t>
  </si>
  <si>
    <t>PRAKTEK KELISTRIKAN (8)</t>
  </si>
  <si>
    <t>MANAJEMEN SUMBER DAYA BRIDGE (9)</t>
  </si>
  <si>
    <t>ANALISIS MENDASAR (10)</t>
  </si>
  <si>
    <t>PERWIRA KESELAMATAN KAPAL (11)</t>
  </si>
  <si>
    <t>OTOMATISASI DAN KONTROL (12)</t>
  </si>
  <si>
    <t>TEORI &amp; PRAKTEK PENANGANAN KAPAL (13)</t>
  </si>
  <si>
    <t>KEPEMIMPINAN (14)</t>
  </si>
  <si>
    <t>MEMASUKI RUANG TERTUTUP (15)</t>
  </si>
  <si>
    <t>TNG</t>
  </si>
  <si>
    <t>SRG</t>
  </si>
  <si>
    <t>INT</t>
  </si>
  <si>
    <t>LOY</t>
  </si>
  <si>
    <t>ATT</t>
  </si>
  <si>
    <t>KK</t>
  </si>
  <si>
    <t>KBL</t>
  </si>
  <si>
    <t>KMI</t>
  </si>
  <si>
    <t>MIL</t>
  </si>
  <si>
    <t>KMM</t>
  </si>
  <si>
    <t>KBT</t>
  </si>
  <si>
    <t>KMAK</t>
  </si>
  <si>
    <t>KMK</t>
  </si>
  <si>
    <t>R. DHANIE</t>
  </si>
  <si>
    <t>HADI SUSANTO</t>
  </si>
  <si>
    <t>Periode Januari – Juni 2025</t>
  </si>
  <si>
    <t>MUALIM I &amp; MASINIS I</t>
  </si>
  <si>
    <t>PERWIRA JUNIOR</t>
  </si>
  <si>
    <t>RATING</t>
  </si>
  <si>
    <t>Kategorisasi Condite</t>
  </si>
  <si>
    <t>TL</t>
  </si>
  <si>
    <t>Nilai &amp; Nalar</t>
  </si>
  <si>
    <t>GRAFIK NAVIGASI (2)</t>
  </si>
  <si>
    <t>OPERASIONAL EFISIEN PERMESINAN LAUT (4)</t>
  </si>
  <si>
    <t>LATIHAN SISTEM PERALATAN HIDROLIK (7)</t>
  </si>
  <si>
    <t>MANAJEMEN SUMBER DAYA ANJUNGAN (9)</t>
  </si>
  <si>
    <t>TEORI PRAKTEK PENANGANAN KAPAL (13)</t>
  </si>
  <si>
    <t>Tingkah laku &amp; Sikap</t>
  </si>
  <si>
    <t>Kemamp. Menilai N</t>
  </si>
  <si>
    <t>COMMAND ORIENTATION COURSE (14)</t>
  </si>
  <si>
    <t>PENILAIN &amp; P UMUM</t>
  </si>
  <si>
    <t>PRAKTEK KELISTRIKAN (1)</t>
  </si>
  <si>
    <t>ANALISIS PENYEBAB MASALAH (2)</t>
  </si>
  <si>
    <t>PERWIWA KESELAMATAN KAPAL (3)</t>
  </si>
  <si>
    <t>INSPEKSI PORT STATE CONTROL (4)</t>
  </si>
  <si>
    <t>TEORI &amp; PRAKTEK SHIP HANDLING (5)</t>
  </si>
  <si>
    <t>MEMASUKI RUANG TERTUTUP (6)</t>
  </si>
  <si>
    <t>KURSUS COMMAND ORIENTED (7)</t>
  </si>
  <si>
    <t>PELATIHAN KESELAMATAN TERPADU U/ RATINGS (8)</t>
  </si>
  <si>
    <t>PELAJARAN PUMP MAN (9)</t>
  </si>
  <si>
    <t>BASIC TANKER OPERATION (10)</t>
  </si>
  <si>
    <t>SMK (11)</t>
  </si>
  <si>
    <t>MARPOL COMPLIANCE (12)</t>
  </si>
  <si>
    <t>EFFICIENT OPERATION OF MARINE MACHINERY (13)</t>
  </si>
  <si>
    <t>SISTIM MANUVERING ME (14)</t>
  </si>
  <si>
    <t>AUTOMATION &amp; CONTROL (15)</t>
  </si>
  <si>
    <t>BRIDGE RESOURCE MANAGEMENT (16)</t>
  </si>
  <si>
    <t>Senior Officer</t>
  </si>
  <si>
    <t>Junior Officer</t>
  </si>
  <si>
    <t>Rating</t>
  </si>
  <si>
    <t>SS</t>
  </si>
  <si>
    <t>I</t>
  </si>
  <si>
    <t>ANT</t>
  </si>
  <si>
    <t>KS</t>
  </si>
  <si>
    <t>PKR</t>
  </si>
  <si>
    <t>IN INT</t>
  </si>
  <si>
    <t>OUT INT</t>
  </si>
  <si>
    <t>MM</t>
  </si>
  <si>
    <t>MT</t>
  </si>
  <si>
    <t>MAK</t>
  </si>
  <si>
    <t>HK</t>
  </si>
  <si>
    <t>KW</t>
  </si>
  <si>
    <t>ATS</t>
  </si>
  <si>
    <t>HAD</t>
  </si>
  <si>
    <t>PRO</t>
  </si>
  <si>
    <t>MD</t>
  </si>
  <si>
    <t>INS</t>
  </si>
  <si>
    <t>PK</t>
  </si>
  <si>
    <t>MMB</t>
  </si>
  <si>
    <t>KKK</t>
  </si>
  <si>
    <t>HDB</t>
  </si>
  <si>
    <t>MW</t>
  </si>
  <si>
    <t>KOP</t>
  </si>
  <si>
    <t>LOG</t>
  </si>
  <si>
    <t>IN INS</t>
  </si>
  <si>
    <t>MMK</t>
  </si>
  <si>
    <t>KMT</t>
  </si>
  <si>
    <t>KMC</t>
  </si>
  <si>
    <t>1</t>
  </si>
  <si>
    <t>`</t>
  </si>
  <si>
    <t xml:space="preserve">                                                                        </t>
  </si>
  <si>
    <t xml:space="preserve">Mualim I </t>
  </si>
  <si>
    <t xml:space="preserve">HOLD </t>
  </si>
  <si>
    <t>Mualim II</t>
  </si>
  <si>
    <t>Mualim III</t>
  </si>
  <si>
    <t xml:space="preserve">Masinis I </t>
  </si>
  <si>
    <t>Masinis II</t>
  </si>
  <si>
    <t>Masinis</t>
  </si>
  <si>
    <t xml:space="preserve">Minus: </t>
  </si>
  <si>
    <t>Dok:</t>
  </si>
  <si>
    <t>Bali Series</t>
  </si>
  <si>
    <t xml:space="preserve">Manalagi </t>
  </si>
  <si>
    <t xml:space="preserve">Fortune </t>
  </si>
  <si>
    <t>Pratiwi Series</t>
  </si>
  <si>
    <t xml:space="preserve">Derajat </t>
  </si>
  <si>
    <t>Pahala</t>
  </si>
  <si>
    <t xml:space="preserve">Nama </t>
  </si>
  <si>
    <t xml:space="preserve">Jabatan </t>
  </si>
  <si>
    <t xml:space="preserve">Kondite Review </t>
  </si>
  <si>
    <t>Kontak</t>
  </si>
  <si>
    <t>KPI Vessels</t>
  </si>
  <si>
    <t>Konversi Kondite</t>
  </si>
  <si>
    <t>Konversi KPI Vessels</t>
  </si>
  <si>
    <t>Perfomance Result</t>
  </si>
  <si>
    <t>GOOD</t>
  </si>
  <si>
    <t xml:space="preserve">Jeffry </t>
  </si>
  <si>
    <t>Syahril</t>
  </si>
  <si>
    <t>Fenru</t>
  </si>
  <si>
    <t xml:space="preserve">Jefry / Leo </t>
  </si>
  <si>
    <t>VERY GOOD</t>
  </si>
  <si>
    <t xml:space="preserve">Syahril </t>
  </si>
  <si>
    <t xml:space="preserve">Syahri </t>
  </si>
  <si>
    <t>Rizqi / Leo</t>
  </si>
  <si>
    <t>Jef</t>
  </si>
  <si>
    <t>Email Vessels</t>
  </si>
  <si>
    <t>WA Reminder</t>
  </si>
  <si>
    <t>Timestamp Value Assessment</t>
  </si>
  <si>
    <t>Value Assessment</t>
  </si>
  <si>
    <t>Result VA</t>
  </si>
  <si>
    <t>Timestamp Assessment Center</t>
  </si>
  <si>
    <t>Assessment Center</t>
  </si>
  <si>
    <t>Result AC</t>
  </si>
  <si>
    <t>GAP Competencies</t>
  </si>
  <si>
    <t xml:space="preserve">TOTAL GAP </t>
  </si>
  <si>
    <t>Strength Analysis</t>
  </si>
  <si>
    <t xml:space="preserve">IDP </t>
  </si>
  <si>
    <t>Potential Score</t>
  </si>
  <si>
    <t>8/22/2025 5:13:24</t>
  </si>
  <si>
    <t>8/29/2025 10:05:43</t>
  </si>
  <si>
    <t>8/29/2025 22:06:05</t>
  </si>
  <si>
    <t>8/25/2025 21:15:17</t>
  </si>
  <si>
    <t>8/22/2025 22:25:26</t>
  </si>
  <si>
    <t>8/26/2025 4:52:25</t>
  </si>
  <si>
    <t>LAG; DCM; ING; SIO; CIO; FLC; COM</t>
  </si>
  <si>
    <t>8/21/2025 22:50:19</t>
  </si>
  <si>
    <t>8/26/2025 15:45:27</t>
  </si>
  <si>
    <t>PSG; CSO; CIO; EMP; FLX</t>
  </si>
  <si>
    <t>Error</t>
  </si>
  <si>
    <t>8/21/2025 10:11:01</t>
  </si>
  <si>
    <t>8/28/2025 13:04:16</t>
  </si>
  <si>
    <t>8/21/2025 7:47:53</t>
  </si>
  <si>
    <t>8/26/2025 9:47:13</t>
  </si>
  <si>
    <t>DCM; ING; SIO; CIO;ACH; FLX; LDP; LDC</t>
  </si>
  <si>
    <t>8/22/2025 0:19:45</t>
  </si>
  <si>
    <t>8/26/2025 16:38:25</t>
  </si>
  <si>
    <t>8/28/2025 17:17:12</t>
  </si>
  <si>
    <t>8/21/2025 5:01:04</t>
  </si>
  <si>
    <t>8/30/2025 8:54:28</t>
  </si>
  <si>
    <t>8/24/2025 4:06:34</t>
  </si>
  <si>
    <t>8/26/2025 19:14:35</t>
  </si>
  <si>
    <t>LAG; DCM; ACT; SIO; CFO; CIO; ACH; PNO; FLX; LDC</t>
  </si>
  <si>
    <t>8/21/2025 7:14:29</t>
  </si>
  <si>
    <t>8/27/2025 12:38:28</t>
  </si>
  <si>
    <t>8/21/2025 22:59:29</t>
  </si>
  <si>
    <t>8/26/2025 12:53:57</t>
  </si>
  <si>
    <t>LAG; DCM; CFO; TOR; CIO; PNP; EMP; RBG; COM; DIR; LDC</t>
  </si>
  <si>
    <t>8/21/2025 17:52:58</t>
  </si>
  <si>
    <t>8/27/2025 10:17:40</t>
  </si>
  <si>
    <t>8/21/2025 10:25:43</t>
  </si>
  <si>
    <t>8/26/2025 11:07:31</t>
  </si>
  <si>
    <t>LAG; DCM; ING; ACT; CSO; SIO; CIO; FLX; COM; LDC</t>
  </si>
  <si>
    <t>8/22/2025 8:52:51</t>
  </si>
  <si>
    <t>8/27/2025 14:57:26</t>
  </si>
  <si>
    <t>8/20/2025 14:38:48</t>
  </si>
  <si>
    <t>8/20/2025 6:22:04</t>
  </si>
  <si>
    <t>8/27/2025 9:13:06</t>
  </si>
  <si>
    <t>8/22/2025 11:21:07</t>
  </si>
  <si>
    <t>8/28/2025 21:11:27</t>
  </si>
  <si>
    <t>8/20/2025 23:54:08</t>
  </si>
  <si>
    <t>8/26/2025 20:26:54</t>
  </si>
  <si>
    <t>LAG; DCM;CSO; SIO; TOR; CIO; ACH; EMP; RSC; RBGL FLX; COM; LDC</t>
  </si>
  <si>
    <t>8/21/2025 9:08:16</t>
  </si>
  <si>
    <t>8/27/2025 1:12:41</t>
  </si>
  <si>
    <t>LAG; DCM; CSO; SIO; TOR; CIO; EMP; RBG; FLX; LDC</t>
  </si>
  <si>
    <t>ACT; CFO; IDS</t>
  </si>
  <si>
    <t>8/20/2025 6:14:05</t>
  </si>
  <si>
    <t>8/28/2025 15:30:50</t>
  </si>
  <si>
    <t>8/22/2025 5:47:32</t>
  </si>
  <si>
    <t>8/27/2025 1:35:22</t>
  </si>
  <si>
    <t>LAG; DCM; CSO; SIO; TOR; ACH; EMP; RSC; RBG; LDC</t>
  </si>
  <si>
    <t>CFO; IDS; PNO</t>
  </si>
  <si>
    <t>8/20/2025 17:22:15</t>
  </si>
  <si>
    <t>8/26/2025 18:56:57</t>
  </si>
  <si>
    <t>8/25/2025 3:43:38</t>
  </si>
  <si>
    <t>8/20/2025 6:59:53</t>
  </si>
  <si>
    <t>8/27/2025 20:14:03</t>
  </si>
  <si>
    <t>8/20/2025 7:31:27</t>
  </si>
  <si>
    <t>8/26/2025 12:17:15</t>
  </si>
  <si>
    <t>LAG; DCM; ING; CSO; SIO; FLX; LDP; DIR; LDC</t>
  </si>
  <si>
    <t>8/25/2025 0:19:47</t>
  </si>
  <si>
    <t>8/20/2025 13:22:30</t>
  </si>
  <si>
    <t>8/26/2025 4:15:34</t>
  </si>
  <si>
    <t>LAG; DCM; CSO; SIO; CIO; ACH;RSC; RSF; FLX; DIR; LDC</t>
  </si>
  <si>
    <t>8/20/2025 9:35:31</t>
  </si>
  <si>
    <t>8/28/2025 2:48:26</t>
  </si>
  <si>
    <t>8/22/2025 16:46:13</t>
  </si>
  <si>
    <t>8/27/2025 14:53:11</t>
  </si>
  <si>
    <t>8/23/2025 9:41:00</t>
  </si>
  <si>
    <t>8/27/2025 8:35:19</t>
  </si>
  <si>
    <t>LAG; CIO; EMP; RSC</t>
  </si>
  <si>
    <t>BAC; DCM; ING; IDS; RSF; COM; LDP; DIR</t>
  </si>
  <si>
    <t>8/21/2025 2:25:10</t>
  </si>
  <si>
    <t>8/27/2025 13:15:54</t>
  </si>
  <si>
    <t>8/21/2025 1:42:16</t>
  </si>
  <si>
    <t>8/29/2025 19:24:46</t>
  </si>
  <si>
    <t>8/21/2025 16:39:42</t>
  </si>
  <si>
    <t>8/20/2025 12:06:54</t>
  </si>
  <si>
    <t>8/26/2025 10:08:55</t>
  </si>
  <si>
    <t>8/27/2025 9:41:22</t>
  </si>
  <si>
    <t>EMP; RSC</t>
  </si>
  <si>
    <t>8/21/2025 22:51:42</t>
  </si>
  <si>
    <t>8/26/2025 12:25:34</t>
  </si>
  <si>
    <t xml:space="preserve">LAG; ING; TOR; CIO; EMP; RBG; FLX </t>
  </si>
  <si>
    <t>ACT; CFO; COM; LDP; DIR</t>
  </si>
  <si>
    <t>8/20/2025 21:32:42</t>
  </si>
  <si>
    <t>8/25/2025 22:32:34</t>
  </si>
  <si>
    <t>LAG; CIO; EMP; FLX</t>
  </si>
  <si>
    <t>8/23/2025 16:32:32</t>
  </si>
  <si>
    <t>8/28/2025 21:52:12</t>
  </si>
  <si>
    <t>8/22/2025 3:02:15</t>
  </si>
  <si>
    <t>8/27/2025 5:16:04</t>
  </si>
  <si>
    <t>LAG; DCM; CSO; SIO; CIO; PNO; EMP; FLX; COM; LDC</t>
  </si>
  <si>
    <t>8/22/2025 17:46:31</t>
  </si>
  <si>
    <t>8/22/2025 1:36:24</t>
  </si>
  <si>
    <t>8/27/2025 20:22:45</t>
  </si>
  <si>
    <t>8/21/2025 10:56:20</t>
  </si>
  <si>
    <t>8/27/2025 20:26:18</t>
  </si>
  <si>
    <t>8/21/2025 20:22:31</t>
  </si>
  <si>
    <t>8/28/2025 17:04:46</t>
  </si>
  <si>
    <t>8/25/2025 0:33:00</t>
  </si>
  <si>
    <t>8/28/2025 13:00:43</t>
  </si>
  <si>
    <t>8/25/2025 16:19:28</t>
  </si>
  <si>
    <t>8/26/2025 19:47:01</t>
  </si>
  <si>
    <t>LAG; DCM; CSO; CFO; CIO; PNO; EP; RSC; FLX; COM</t>
  </si>
  <si>
    <t>8/26/2025 18:56:35</t>
  </si>
  <si>
    <t>8/21/2025 7:29:34</t>
  </si>
  <si>
    <t>8/29/2025 13:39:09</t>
  </si>
  <si>
    <t>8/21/2025 11:54:17</t>
  </si>
  <si>
    <t>8/26/2025 0:20:51</t>
  </si>
  <si>
    <t>LAG; DCM; SIO; CIO; EMP; FLX; COM</t>
  </si>
  <si>
    <t>8/22/2025 7:50:48</t>
  </si>
  <si>
    <t>8/27/2025 14:20:58</t>
  </si>
  <si>
    <t>8/26/2025 17:16:56</t>
  </si>
  <si>
    <t>8/21/2025 14:08:20</t>
  </si>
  <si>
    <t>8/26/2025 7:01:43</t>
  </si>
  <si>
    <t>LAG; DCM; SIO; RSC; RBG; FLX</t>
  </si>
  <si>
    <t>8/25/2025 1:17:05</t>
  </si>
  <si>
    <t>8/28/2025 2:28:08</t>
  </si>
  <si>
    <t>8/20/2025 5:10:26</t>
  </si>
  <si>
    <t>8/22/2025 5:13:43</t>
  </si>
  <si>
    <t>8/21/2025 5:01:13</t>
  </si>
  <si>
    <t>8/26/2025 16:11:09</t>
  </si>
  <si>
    <t>LAG; DCM; ING; SIO; CFO; CIO; EMP; RSC; RBG; FLX; LDC</t>
  </si>
  <si>
    <t>8/22/2025 16:28:00</t>
  </si>
  <si>
    <t>8/31/2025 8:53:22</t>
  </si>
  <si>
    <t>8/20/2025 9:33:48</t>
  </si>
  <si>
    <t>8/27/2025 9:42:21</t>
  </si>
  <si>
    <t>LAG; DCM; CSO; SIO; TOR; ACH; EMP; RSF; RBG; FLX; LDC</t>
  </si>
  <si>
    <t>8/20/2025 8:32:44</t>
  </si>
  <si>
    <t>8/27/2025 10:06:55</t>
  </si>
  <si>
    <t>LAG; DCM; CSO; SIO; TOR; ACH; EMP; RSC; RBG; FLX; LDC</t>
  </si>
  <si>
    <t>8/20/2025 23:52:26</t>
  </si>
  <si>
    <t>8/27/2025 15:06:02</t>
  </si>
  <si>
    <t>8/20/2025 5:01:35</t>
  </si>
  <si>
    <t>8/24/2025 22:15:44</t>
  </si>
  <si>
    <t>8/20/2025 4:46:31</t>
  </si>
  <si>
    <t>8/21/2025 10:43:12</t>
  </si>
  <si>
    <t>8/27/2025 15:59:38</t>
  </si>
  <si>
    <t>VA Done (%)</t>
  </si>
  <si>
    <t>AC Done (%)</t>
  </si>
  <si>
    <t>VA Not Yet (%)</t>
  </si>
  <si>
    <t>AC Not Yet (%)</t>
  </si>
  <si>
    <t>Kondite Review</t>
  </si>
  <si>
    <t xml:space="preserve">KPI Vessel </t>
  </si>
  <si>
    <t>Performance Score</t>
  </si>
  <si>
    <t xml:space="preserve">Value Assessment </t>
  </si>
  <si>
    <t xml:space="preserve">Assessment Center </t>
  </si>
  <si>
    <t xml:space="preserve">Potential Score </t>
  </si>
  <si>
    <t xml:space="preserve">HAV Quadran </t>
  </si>
  <si>
    <t xml:space="preserve">Hav Mapping </t>
  </si>
  <si>
    <t xml:space="preserve">Comepetency Gap Analysis </t>
  </si>
  <si>
    <t xml:space="preserve">Strength Analysis </t>
  </si>
  <si>
    <t xml:space="preserve">Talent Classified </t>
  </si>
  <si>
    <t xml:space="preserve">IDP Program </t>
  </si>
  <si>
    <t xml:space="preserve">HAV Quadran 2 </t>
  </si>
  <si>
    <t>Talent Classified 2</t>
  </si>
  <si>
    <t>HENDRO SUDIATMOKO</t>
  </si>
  <si>
    <t>ADONG SUKMONO</t>
  </si>
  <si>
    <t>MUHAMMAD ILHAM KUSUMA WARDANA</t>
  </si>
  <si>
    <t>RAGABRIELLE FIBIMAHUDAH</t>
  </si>
  <si>
    <t>ZAENAL ABIDIN</t>
  </si>
  <si>
    <t>ARDIAN DAYAN FIRMANSYAH</t>
  </si>
  <si>
    <t>MUHAMMAD LUTFI</t>
  </si>
  <si>
    <t>ADITIYA NUGRAHA</t>
  </si>
  <si>
    <t>EKA ADITYA PUTRA</t>
  </si>
  <si>
    <t>FARID FAKIH</t>
  </si>
  <si>
    <t>SATRIA WIBRIAN DAYU</t>
  </si>
  <si>
    <t>SETIAWAN HARIANTO</t>
  </si>
  <si>
    <t>ARDIKA WAHYU PRABOWO ( WISKAR</t>
  </si>
  <si>
    <t>HUDA MAHENDRA</t>
  </si>
  <si>
    <t>MUDIKA YOGA</t>
  </si>
  <si>
    <t>YOGA BAGUS NUGRAHA ( T )</t>
  </si>
  <si>
    <t>ARIS BAGUS SETIAWAN</t>
  </si>
  <si>
    <t>MOH. TEGAR ROMADHON</t>
  </si>
  <si>
    <t>RUDY HARIYADI</t>
  </si>
  <si>
    <t>WELDA DWI FEBRIANTORO</t>
  </si>
  <si>
    <t>NOVAN ADITYA PERMADI</t>
  </si>
  <si>
    <t>MARIO JOSUA SIMANJUNTAK</t>
  </si>
  <si>
    <t>AHMAD ZAINAWAN</t>
  </si>
  <si>
    <t>IHSAN ANSARI AMIR</t>
  </si>
  <si>
    <t>ALDIAN GARDA KUSUMA</t>
  </si>
  <si>
    <t>FIRMAN ARIZAL</t>
  </si>
  <si>
    <t>JEREMY CHONG SOLAMBELA</t>
  </si>
  <si>
    <t>MOCH. ARSYAH PUTRA BAHARI</t>
  </si>
  <si>
    <t>HAFIZ NING FEBRI ANTORO</t>
  </si>
  <si>
    <t>BAYU PRATAMA K.</t>
  </si>
  <si>
    <t>FILDJAN RIYAMIZUR ADITYA</t>
  </si>
  <si>
    <t>ARI HERMAWAN</t>
  </si>
  <si>
    <t>AHMAD MUJAHIDI ADAM</t>
  </si>
  <si>
    <t>SYAHRIL MAHESA MAKISURAT</t>
  </si>
  <si>
    <t>MUHAMMAD IRVANI</t>
  </si>
  <si>
    <t>TEGAR SAPUTRA</t>
  </si>
  <si>
    <t>ATTHALA MULIA DHIYA 'ULHAQ</t>
  </si>
  <si>
    <t>MUHAMMAD AFIF</t>
  </si>
  <si>
    <t>AGUS DANIEL</t>
  </si>
  <si>
    <t>SAIFULLAH WIJAYA</t>
  </si>
  <si>
    <t>MOCH. HAMZAH</t>
  </si>
  <si>
    <t>SILVESTER MADO</t>
  </si>
  <si>
    <t>RICO AJI PRASETYO</t>
  </si>
  <si>
    <t>HERY SUSANTO</t>
  </si>
  <si>
    <t>ABDUL AZIZ RONALD FADLY</t>
  </si>
  <si>
    <t>JOKO PRIYATIN</t>
  </si>
  <si>
    <t>EKA SAPUTRA</t>
  </si>
  <si>
    <t>KASYIFUL KUROBI</t>
  </si>
  <si>
    <t>JUANDA ABEL APRIAN</t>
  </si>
  <si>
    <t>NAUFAL FAUZAN ARYANDI</t>
  </si>
  <si>
    <t>FENDY ELFA RABI PRAKAS H.</t>
  </si>
  <si>
    <t>EDI NURLANI</t>
  </si>
  <si>
    <t>NURIAN FATHONI WIDYANTO</t>
  </si>
  <si>
    <t>THORIQ SAMUDRA FAUZI</t>
  </si>
  <si>
    <t>YOGA UTAMA</t>
  </si>
  <si>
    <t>RIZQON PANCA FEBRIAN</t>
  </si>
  <si>
    <t>JONI FAISAL</t>
  </si>
  <si>
    <t>DANNY ARIF SETIAWAN</t>
  </si>
  <si>
    <t>RAIHAN AFBI FATHRA</t>
  </si>
  <si>
    <t>AIDIL QADRI</t>
  </si>
  <si>
    <t>GUSTI MAULANA RAMADHAN</t>
  </si>
  <si>
    <t>IDAMAN ISKANDAR DINATA</t>
  </si>
  <si>
    <t>HABIB HUSAIN ABDULLAH</t>
  </si>
  <si>
    <t>ARYA J</t>
  </si>
  <si>
    <t>ANDREYF SHEVA NAZARIO IRALA</t>
  </si>
  <si>
    <t>ACHMAD BIMA PRAMUJA</t>
  </si>
  <si>
    <t>FAJAR PRAYOGI</t>
  </si>
  <si>
    <t>IHRAM KURNIA</t>
  </si>
  <si>
    <t>PUGUH APRIL RIYANTO</t>
  </si>
  <si>
    <t>FAISHAL ABDURRAHMAN</t>
  </si>
  <si>
    <t>ALVAREZA SAMUEL ANUGRATIO T</t>
  </si>
  <si>
    <t>DAFFA' PRATAMA</t>
  </si>
  <si>
    <t>YUDHA AFRIZAL GELAMONA</t>
  </si>
  <si>
    <t>MOKHAMAD ALFI</t>
  </si>
  <si>
    <t>WAHYU DIANA</t>
  </si>
  <si>
    <t>RIZAL AINNUR ROHIM</t>
  </si>
  <si>
    <t>DEDI SETIAWAN</t>
  </si>
  <si>
    <t>MIKHO JEFERSON OLEY</t>
  </si>
  <si>
    <t>SHULHAN KHAIR</t>
  </si>
  <si>
    <t>MUHAMMAD ALFRIZA ARIEFANO</t>
  </si>
  <si>
    <t>ARMANC RIZKY SAKILA SYACH</t>
  </si>
  <si>
    <t>HOLONG GULTOM</t>
  </si>
  <si>
    <t>ANDREA LUTFHI RS</t>
  </si>
  <si>
    <t>FAJAR SAFRI EFENDI</t>
  </si>
  <si>
    <t>ADRIAN CAHYA MAULANA</t>
  </si>
  <si>
    <t>AGUS GUNAWAN</t>
  </si>
  <si>
    <t>ANUGERAH TUPELU</t>
  </si>
  <si>
    <t>CAHYO YULIANTO</t>
  </si>
  <si>
    <t>DANANG EGI GERALDY</t>
  </si>
  <si>
    <t>MADA PIJAR PRASTIO</t>
  </si>
  <si>
    <t>SUPRIADI</t>
  </si>
  <si>
    <t>THADDEUS FERNUGKA RESISTUASTU</t>
  </si>
  <si>
    <t>WAHYU PUJIANTO ( WISKAR )</t>
  </si>
  <si>
    <t>ZANUAR PRIHATIN RAMADHANI</t>
  </si>
  <si>
    <t>SUGI HANTORO</t>
  </si>
  <si>
    <t>APRIYOGA</t>
  </si>
  <si>
    <t>FERI INDRAYANTO</t>
  </si>
  <si>
    <t>MAHRUS</t>
  </si>
  <si>
    <t>RIZKY MEKCHEL KANSIL</t>
  </si>
  <si>
    <t>JEFRIYADI</t>
  </si>
  <si>
    <t>MUHAMMAD RAYYAN HADI WIRDIYAN</t>
  </si>
  <si>
    <t>YOSARDINOV DIASSAGARA S</t>
  </si>
  <si>
    <t>MUHAMMAD NURUSOBBAH KHOIRUL MA</t>
  </si>
  <si>
    <t>NAJIV RIZKI</t>
  </si>
  <si>
    <t>EUSEBIUS VERCELLY RUUS</t>
  </si>
  <si>
    <t>ALAM</t>
  </si>
  <si>
    <t>I KOMANG ARY PRANATHA</t>
  </si>
  <si>
    <t>HERIK PAEMBONAN</t>
  </si>
  <si>
    <t>RAYNAL PAHLEVI HAREFA</t>
  </si>
  <si>
    <t>EGI FAHRUL RIZKI</t>
  </si>
  <si>
    <t>MUHAMMAD WILDAN HIBATUL ( WK )</t>
  </si>
  <si>
    <t>FERNANDO LUHUT MANGKUT S</t>
  </si>
  <si>
    <t>TIO ARIF LAKSONO</t>
  </si>
  <si>
    <t>RENDYANSA</t>
  </si>
  <si>
    <t>STIVE IMANUEL MANDAK</t>
  </si>
  <si>
    <t>SYIFA SAFRUDIN</t>
  </si>
  <si>
    <t>AGRIFIO FELIXATAMA</t>
  </si>
  <si>
    <t>AMSAR</t>
  </si>
  <si>
    <t>ERLANGGA JEREMY YAKOB</t>
  </si>
  <si>
    <t>MUH. AGUNG TRI SAKTI</t>
  </si>
  <si>
    <t>SYARIF HIDAYATTULOH</t>
  </si>
  <si>
    <t>NATHANEL TIKLAN LASUT</t>
  </si>
  <si>
    <t>MANDAR PRIMA ADITYA</t>
  </si>
  <si>
    <t>MUHIDIN</t>
  </si>
  <si>
    <t>MUHAMMAD ZAINUR RAHMAN</t>
  </si>
  <si>
    <t>MUHAMMAD REZA PRASETYO</t>
  </si>
  <si>
    <t>MUHAMMAD NAZAR</t>
  </si>
  <si>
    <t>MUSTARI</t>
  </si>
  <si>
    <t>TORO MARHEN</t>
  </si>
  <si>
    <t>OKSIANUS NGGAJI</t>
  </si>
  <si>
    <t>DANANG RILO PAMBUDI</t>
  </si>
  <si>
    <t>MUHAMMAD WAFA ZALFA (WK)</t>
  </si>
  <si>
    <t>DENIK ANGGAM JAYA</t>
  </si>
  <si>
    <t>MOCH ULFI HIDAYATULLOH</t>
  </si>
  <si>
    <t>MUHAMMAD FAISAL</t>
  </si>
  <si>
    <t>KURDIYANTO</t>
  </si>
  <si>
    <t>FATA ARMA ABDULLAH</t>
  </si>
  <si>
    <t>M. EGI PRAYOGA</t>
  </si>
  <si>
    <t>MOH. SYAHRUL NURDIANTO</t>
  </si>
  <si>
    <t>RAHIM MAULANA AMAR</t>
  </si>
  <si>
    <t>AHMAD FITRAH</t>
  </si>
  <si>
    <t>ASMANI</t>
  </si>
  <si>
    <t>KHOLIQUN NAWAWI</t>
  </si>
</sst>
</file>

<file path=xl/styles.xml><?xml version="1.0" encoding="utf-8"?>
<styleSheet xmlns="http://schemas.openxmlformats.org/spreadsheetml/2006/main">
  <numFmts count="16">
    <numFmt numFmtId="176" formatCode="mmm&quot; &quot;d&quot;, &quot;yy"/>
    <numFmt numFmtId="177" formatCode="0;[Red]&quot;-&quot;0"/>
    <numFmt numFmtId="178" formatCode="mm/dd/yy"/>
    <numFmt numFmtId="179" formatCode="d&quot;. &quot;mmm&quot;. &quot;yyyy"/>
    <numFmt numFmtId="180" formatCode="[$-421]General"/>
    <numFmt numFmtId="181" formatCode="0.0"/>
    <numFmt numFmtId="182" formatCode="_ * #,##0.00_ ;_ * \-#,##0.00_ ;_ * &quot;-&quot;??_ ;_ @_ "/>
    <numFmt numFmtId="183" formatCode="#,##0.000"/>
    <numFmt numFmtId="184" formatCode="[$$-409]#,##0.00;[Red]&quot;-&quot;[$$-409]#,##0.00"/>
    <numFmt numFmtId="185" formatCode="_ * #,##0_ ;_ * \-#,##0_ ;_ * &quot;-&quot;_ ;_ @_ "/>
    <numFmt numFmtId="44" formatCode="_(&quot;$&quot;* #,##0.00_);_(&quot;$&quot;* \(#,##0.00\);_(&quot;$&quot;* &quot;-&quot;??_);_(@_)"/>
    <numFmt numFmtId="186" formatCode="mmm&quot; &quot;d&quot;, &quot;yyyy"/>
    <numFmt numFmtId="187" formatCode="[$-421]d&quot; &quot;mmm&quot; &quot;yy"/>
    <numFmt numFmtId="188" formatCode="[$-421]dd/mm/yyyy"/>
    <numFmt numFmtId="42" formatCode="_(&quot;$&quot;* #,##0_);_(&quot;$&quot;* \(#,##0\);_(&quot;$&quot;* &quot;-&quot;_);_(@_)"/>
    <numFmt numFmtId="189" formatCode="[$-421]#,##0.00"/>
  </numFmts>
  <fonts count="67">
    <font>
      <sz val="12"/>
      <color rgb="FF000000"/>
      <name val="Liberation Sans"/>
      <charset val="134"/>
    </font>
    <font>
      <sz val="10.5"/>
      <color rgb="FF000000"/>
      <name val="Arial"/>
      <charset val="134"/>
    </font>
    <font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434343"/>
      <name val="Arial"/>
      <charset val="134"/>
    </font>
    <font>
      <sz val="10"/>
      <color rgb="FF000000"/>
      <name val="Arial"/>
      <charset val="134"/>
    </font>
    <font>
      <b/>
      <sz val="12"/>
      <color rgb="FF000000"/>
      <name val="Liberation Sans"/>
      <charset val="134"/>
    </font>
    <font>
      <sz val="10"/>
      <color rgb="FF000000"/>
      <name val="Helvetica Neue"/>
      <charset val="134"/>
    </font>
    <font>
      <b/>
      <sz val="12"/>
      <color rgb="FF000000"/>
      <name val="Caladea"/>
      <charset val="134"/>
    </font>
    <font>
      <sz val="12"/>
      <color rgb="FF000000"/>
      <name val="Caladea"/>
      <charset val="134"/>
    </font>
    <font>
      <sz val="10"/>
      <color rgb="FF000000"/>
      <name val="DejaVu Sans"/>
      <charset val="134"/>
    </font>
    <font>
      <b/>
      <sz val="12"/>
      <color rgb="FFFFFFFF"/>
      <name val="Caladea"/>
      <charset val="134"/>
    </font>
    <font>
      <sz val="10"/>
      <color rgb="FF000000"/>
      <name val="Caladea"/>
      <charset val="134"/>
    </font>
    <font>
      <b/>
      <sz val="10"/>
      <color rgb="FF000000"/>
      <name val="Caladea"/>
      <charset val="134"/>
    </font>
    <font>
      <b/>
      <sz val="10"/>
      <color rgb="FF000000"/>
      <name val="DejaVu Sans"/>
      <charset val="134"/>
    </font>
    <font>
      <b/>
      <sz val="12"/>
      <color rgb="FF000000"/>
      <name val="Caladea1"/>
      <charset val="134"/>
    </font>
    <font>
      <sz val="10"/>
      <color rgb="FFFFFFFF"/>
      <name val="DejaVu Sans"/>
      <charset val="134"/>
    </font>
    <font>
      <b/>
      <sz val="10"/>
      <color rgb="FFED1C24"/>
      <name val="DejaVu Sans"/>
      <charset val="134"/>
    </font>
    <font>
      <b/>
      <sz val="10"/>
      <color rgb="FFFFFFFF"/>
      <name val="Caladea"/>
      <charset val="134"/>
    </font>
    <font>
      <sz val="11"/>
      <color rgb="FF000000"/>
      <name val="Caladea"/>
      <charset val="134"/>
    </font>
    <font>
      <b/>
      <sz val="11"/>
      <color rgb="FF000000"/>
      <name val="Caladea"/>
      <charset val="134"/>
    </font>
    <font>
      <b/>
      <sz val="11"/>
      <color rgb="FFED1C24"/>
      <name val="Caladea"/>
      <charset val="134"/>
    </font>
    <font>
      <sz val="9"/>
      <color rgb="FF000000"/>
      <name val="Times New Roman"/>
      <charset val="134"/>
    </font>
    <font>
      <b/>
      <sz val="24"/>
      <color rgb="FF000000"/>
      <name val="Caladea"/>
      <charset val="134"/>
    </font>
    <font>
      <b/>
      <sz val="14"/>
      <color rgb="FF000000"/>
      <name val="Caladea"/>
      <charset val="134"/>
    </font>
    <font>
      <b/>
      <u/>
      <sz val="10"/>
      <color rgb="FFFFFFFF"/>
      <name val="Caladea"/>
      <charset val="134"/>
    </font>
    <font>
      <sz val="14"/>
      <color rgb="FF000000"/>
      <name val="Caladea"/>
      <charset val="134"/>
    </font>
    <font>
      <b/>
      <sz val="15"/>
      <color rgb="FF000000"/>
      <name val="Caladea"/>
      <charset val="134"/>
    </font>
    <font>
      <b/>
      <sz val="20"/>
      <color rgb="FF000000"/>
      <name val="Caladea"/>
      <charset val="134"/>
    </font>
    <font>
      <sz val="24"/>
      <color rgb="FF000000"/>
      <name val="Caladea"/>
      <charset val="134"/>
    </font>
    <font>
      <sz val="14"/>
      <color rgb="FFFFFFFF"/>
      <name val="Caladea"/>
      <charset val="134"/>
    </font>
    <font>
      <sz val="14"/>
      <color rgb="FF000000"/>
      <name val="Liberation Sans"/>
      <charset val="134"/>
    </font>
    <font>
      <sz val="66"/>
      <color rgb="FF000000"/>
      <name val="Caladea"/>
      <charset val="134"/>
    </font>
    <font>
      <b/>
      <sz val="28"/>
      <color rgb="FF000000"/>
      <name val="Caladea"/>
      <charset val="134"/>
    </font>
    <font>
      <sz val="11"/>
      <color rgb="FF000000"/>
      <name val="Liberation Sans"/>
      <charset val="134"/>
    </font>
    <font>
      <b/>
      <sz val="11"/>
      <color rgb="FF000000"/>
      <name val="Arial"/>
      <charset val="134"/>
    </font>
    <font>
      <b/>
      <sz val="10"/>
      <color rgb="FFFFFFFF"/>
      <name val="Arial1"/>
      <charset val="134"/>
    </font>
    <font>
      <sz val="11"/>
      <color rgb="FF000000"/>
      <name val="Arial"/>
      <charset val="134"/>
    </font>
    <font>
      <sz val="10"/>
      <color rgb="FF000000"/>
      <name val="Arial1"/>
      <charset val="134"/>
    </font>
    <font>
      <b/>
      <sz val="10"/>
      <color rgb="FF000000"/>
      <name val="Arial1"/>
      <charset val="134"/>
    </font>
    <font>
      <b/>
      <sz val="10"/>
      <color rgb="FF000000"/>
      <name val="MS Sans Serif1"/>
      <charset val="134"/>
    </font>
    <font>
      <sz val="10"/>
      <color rgb="FF000000"/>
      <name val="Liberation Sans"/>
      <charset val="134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2"/>
      <color rgb="FF000000"/>
      <name val="MS Sans Serif"/>
      <charset val="134"/>
    </font>
    <font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b/>
      <i/>
      <u/>
      <sz val="12"/>
      <color rgb="FF000000"/>
      <name val="Liberation Sans"/>
      <charset val="134"/>
    </font>
    <font>
      <i/>
      <sz val="11"/>
      <color rgb="FF7F7F7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i/>
      <sz val="16"/>
      <color rgb="FF000000"/>
      <name val="Liberation Sans"/>
      <charset val="134"/>
    </font>
    <font>
      <b/>
      <sz val="11"/>
      <color rgb="FF3F3F3F"/>
      <name val="Aptos Narrow"/>
      <charset val="0"/>
      <scheme val="minor"/>
    </font>
    <font>
      <sz val="10"/>
      <name val="SimSun"/>
      <charset val="134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DAE9F8"/>
        <bgColor rgb="FFDAE9F8"/>
      </patternFill>
    </fill>
    <fill>
      <patternFill patternType="solid">
        <fgColor rgb="FF008000"/>
        <bgColor rgb="FF008000"/>
      </patternFill>
    </fill>
    <fill>
      <patternFill patternType="solid">
        <fgColor rgb="FFFFF200"/>
        <bgColor rgb="FFFFF200"/>
      </patternFill>
    </fill>
    <fill>
      <patternFill patternType="solid">
        <fgColor rgb="FFFF9999"/>
        <bgColor rgb="FFFF9999"/>
      </patternFill>
    </fill>
    <fill>
      <patternFill patternType="solid">
        <fgColor rgb="FF407927"/>
        <bgColor rgb="FF407927"/>
      </patternFill>
    </fill>
    <fill>
      <patternFill patternType="solid">
        <fgColor rgb="FF007826"/>
        <bgColor rgb="FF007826"/>
      </patternFill>
    </fill>
    <fill>
      <patternFill patternType="solid">
        <fgColor rgb="FF006600"/>
        <bgColor rgb="FF006600"/>
      </patternFill>
    </fill>
    <fill>
      <patternFill patternType="solid">
        <fgColor rgb="FF000000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3333"/>
        <bgColor rgb="FFFF3333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6">
    <xf numFmtId="0" fontId="0" fillId="0" borderId="0"/>
    <xf numFmtId="0" fontId="7" fillId="0" borderId="0" applyNumberFormat="0" applyBorder="0" applyProtection="0">
      <alignment horizontal="left"/>
    </xf>
    <xf numFmtId="0" fontId="0" fillId="0" borderId="0" applyNumberFormat="0" applyFont="0" applyBorder="0" applyProtection="0"/>
    <xf numFmtId="0" fontId="0" fillId="0" borderId="0" applyNumberFormat="0" applyFont="0" applyBorder="0" applyProtection="0">
      <alignment horizontal="left"/>
    </xf>
    <xf numFmtId="0" fontId="64" fillId="0" borderId="0" applyNumberFormat="0" applyBorder="0" applyProtection="0">
      <alignment horizontal="center" textRotation="90"/>
    </xf>
    <xf numFmtId="0" fontId="64" fillId="0" borderId="0" applyNumberFormat="0" applyBorder="0" applyProtection="0">
      <alignment horizontal="center"/>
    </xf>
    <xf numFmtId="0" fontId="0" fillId="0" borderId="0" applyNumberFormat="0" applyFont="0" applyBorder="0" applyProtection="0"/>
    <xf numFmtId="0" fontId="0" fillId="8" borderId="0" applyNumberFormat="0" applyFont="0" applyBorder="0" applyAlignment="0" applyProtection="0"/>
    <xf numFmtId="0" fontId="44" fillId="42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9" fillId="0" borderId="0" applyNumberFormat="0" applyBorder="0" applyProtection="0"/>
    <xf numFmtId="0" fontId="52" fillId="44" borderId="0" applyNumberFormat="0" applyBorder="0" applyAlignment="0" applyProtection="0">
      <alignment vertical="center"/>
    </xf>
    <xf numFmtId="0" fontId="0" fillId="8" borderId="0" applyNumberFormat="0" applyFont="0" applyBorder="0" applyProtection="0"/>
    <xf numFmtId="0" fontId="44" fillId="49" borderId="0" applyNumberFormat="0" applyBorder="0" applyAlignment="0" applyProtection="0">
      <alignment vertical="center"/>
    </xf>
    <xf numFmtId="184" fontId="59" fillId="0" borderId="0" applyBorder="0" applyProtection="0"/>
    <xf numFmtId="0" fontId="0" fillId="0" borderId="0" applyNumberFormat="0" applyFont="0" applyBorder="0" applyProtection="0"/>
    <xf numFmtId="0" fontId="44" fillId="43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0" fillId="0" borderId="0" applyNumberFormat="0" applyFont="0" applyBorder="0" applyProtection="0"/>
    <xf numFmtId="0" fontId="0" fillId="22" borderId="0" applyNumberFormat="0" applyFont="0" applyBorder="0" applyAlignment="0" applyProtection="0"/>
    <xf numFmtId="0" fontId="55" fillId="29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65" fillId="21" borderId="16" applyNumberFormat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43" fillId="25" borderId="12" applyNumberFormat="0" applyFont="0" applyAlignment="0" applyProtection="0">
      <alignment vertical="center"/>
    </xf>
    <xf numFmtId="0" fontId="51" fillId="0" borderId="0" applyNumberFormat="0" applyBorder="0" applyProtection="0"/>
    <xf numFmtId="0" fontId="50" fillId="23" borderId="11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9" fillId="21" borderId="11" applyNumberFormat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185" fontId="43" fillId="0" borderId="0" applyFont="0" applyFill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7" fillId="0" borderId="0" applyNumberFormat="0" applyBorder="0" applyProtection="0"/>
    <xf numFmtId="0" fontId="47" fillId="0" borderId="0" applyNumberForma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182" fontId="43" fillId="0" borderId="0" applyFont="0" applyFill="0" applyBorder="0" applyAlignment="0" applyProtection="0">
      <alignment vertical="center"/>
    </xf>
    <xf numFmtId="0" fontId="46" fillId="19" borderId="10" applyNumberFormat="0" applyAlignment="0" applyProtection="0">
      <alignment vertical="center"/>
    </xf>
    <xf numFmtId="0" fontId="0" fillId="22" borderId="0" applyNumberFormat="0" applyFont="0" applyBorder="0" applyProtection="0"/>
    <xf numFmtId="0" fontId="44" fillId="18" borderId="0" applyNumberFormat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</cellStyleXfs>
  <cellXfs count="20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1" fontId="0" fillId="0" borderId="6" xfId="0" applyNumberFormat="1" applyBorder="1" applyAlignment="1">
      <alignment horizontal="center" wrapText="1"/>
    </xf>
    <xf numFmtId="1" fontId="0" fillId="4" borderId="6" xfId="0" applyNumberForma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/>
    <xf numFmtId="0" fontId="2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0" fillId="0" borderId="6" xfId="0" applyBorder="1" applyAlignment="1">
      <alignment horizontal="center"/>
    </xf>
    <xf numFmtId="0" fontId="5" fillId="0" borderId="0" xfId="0" applyFont="1"/>
    <xf numFmtId="0" fontId="4" fillId="2" borderId="6" xfId="0" applyFont="1" applyFill="1" applyBorder="1" applyAlignment="1">
      <alignment horizontal="left" vertical="center"/>
    </xf>
    <xf numFmtId="22" fontId="5" fillId="0" borderId="0" xfId="0" applyNumberFormat="1" applyFont="1"/>
    <xf numFmtId="22" fontId="5" fillId="0" borderId="0" xfId="0" applyNumberFormat="1" applyFont="1" applyAlignment="1">
      <alignment horizontal="left" vertical="center"/>
    </xf>
    <xf numFmtId="22" fontId="6" fillId="0" borderId="0" xfId="0" applyNumberFormat="1" applyFont="1"/>
    <xf numFmtId="0" fontId="0" fillId="0" borderId="6" xfId="0" applyBorder="1" applyAlignment="1">
      <alignment horizontal="center" vertical="center"/>
    </xf>
    <xf numFmtId="0" fontId="6" fillId="0" borderId="0" xfId="0" applyFont="1"/>
    <xf numFmtId="0" fontId="0" fillId="0" borderId="6" xfId="0" applyBorder="1"/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2" fontId="4" fillId="2" borderId="6" xfId="0" applyNumberFormat="1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/>
    </xf>
    <xf numFmtId="22" fontId="0" fillId="0" borderId="6" xfId="0" applyNumberFormat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2" fillId="7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183" fontId="8" fillId="7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183" fontId="8" fillId="0" borderId="2" xfId="0" applyNumberFormat="1" applyFont="1" applyBorder="1" applyAlignment="1">
      <alignment horizontal="center" vertical="center"/>
    </xf>
    <xf numFmtId="183" fontId="0" fillId="0" borderId="2" xfId="0" applyNumberFormat="1" applyBorder="1" applyAlignment="1">
      <alignment horizontal="center" vertical="center"/>
    </xf>
    <xf numFmtId="183" fontId="0" fillId="7" borderId="2" xfId="0" applyNumberFormat="1" applyFill="1" applyBorder="1" applyAlignment="1">
      <alignment horizontal="center" vertical="center"/>
    </xf>
    <xf numFmtId="0" fontId="2" fillId="0" borderId="2" xfId="0" applyFont="1" applyBorder="1"/>
    <xf numFmtId="0" fontId="3" fillId="8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1" fontId="0" fillId="7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7" fillId="0" borderId="0" xfId="0" applyFont="1"/>
    <xf numFmtId="0" fontId="7" fillId="10" borderId="0" xfId="0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/>
    <xf numFmtId="4" fontId="10" fillId="0" borderId="0" xfId="0" applyNumberFormat="1" applyFont="1"/>
    <xf numFmtId="189" fontId="10" fillId="2" borderId="0" xfId="0" applyNumberFormat="1" applyFont="1" applyFill="1"/>
    <xf numFmtId="189" fontId="10" fillId="2" borderId="0" xfId="0" applyNumberFormat="1" applyFont="1" applyFill="1" applyAlignment="1">
      <alignment horizontal="center"/>
    </xf>
    <xf numFmtId="4" fontId="11" fillId="2" borderId="0" xfId="0" applyNumberFormat="1" applyFont="1" applyFill="1"/>
    <xf numFmtId="0" fontId="11" fillId="2" borderId="0" xfId="0" applyFont="1" applyFill="1"/>
    <xf numFmtId="0" fontId="11" fillId="0" borderId="0" xfId="0" applyFont="1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2" fillId="11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/>
    </xf>
    <xf numFmtId="0" fontId="0" fillId="11" borderId="2" xfId="0" applyFill="1" applyBorder="1"/>
    <xf numFmtId="0" fontId="12" fillId="11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4" fontId="9" fillId="0" borderId="2" xfId="0" applyNumberFormat="1" applyFont="1" applyBorder="1" applyAlignment="1">
      <alignment horizontal="center"/>
    </xf>
    <xf numFmtId="0" fontId="9" fillId="12" borderId="2" xfId="0" applyFont="1" applyFill="1" applyBorder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/>
    </xf>
    <xf numFmtId="181" fontId="12" fillId="11" borderId="2" xfId="0" applyNumberFormat="1" applyFont="1" applyFill="1" applyBorder="1" applyAlignment="1">
      <alignment horizontal="center" vertical="center" wrapText="1"/>
    </xf>
    <xf numFmtId="4" fontId="9" fillId="12" borderId="2" xfId="0" applyNumberFormat="1" applyFont="1" applyFill="1" applyBorder="1" applyAlignment="1">
      <alignment horizontal="center" vertical="center" wrapText="1"/>
    </xf>
    <xf numFmtId="181" fontId="9" fillId="0" borderId="2" xfId="0" applyNumberFormat="1" applyFont="1" applyBorder="1" applyAlignment="1">
      <alignment horizontal="center"/>
    </xf>
    <xf numFmtId="4" fontId="10" fillId="2" borderId="0" xfId="0" applyNumberFormat="1" applyFont="1" applyFill="1" applyAlignment="1">
      <alignment vertical="center"/>
    </xf>
    <xf numFmtId="4" fontId="10" fillId="0" borderId="0" xfId="0" applyNumberFormat="1" applyFont="1" applyAlignment="1">
      <alignment vertical="center"/>
    </xf>
    <xf numFmtId="189" fontId="10" fillId="2" borderId="0" xfId="0" applyNumberFormat="1" applyFont="1" applyFill="1" applyAlignment="1">
      <alignment vertical="center"/>
    </xf>
    <xf numFmtId="189" fontId="10" fillId="2" borderId="0" xfId="0" applyNumberFormat="1" applyFont="1" applyFill="1" applyAlignment="1">
      <alignment horizontal="center" vertical="center"/>
    </xf>
    <xf numFmtId="4" fontId="11" fillId="2" borderId="0" xfId="0" applyNumberFormat="1" applyFont="1" applyFill="1" applyAlignment="1">
      <alignment vertical="center"/>
    </xf>
    <xf numFmtId="188" fontId="9" fillId="0" borderId="2" xfId="0" applyNumberFormat="1" applyFont="1" applyBorder="1" applyAlignment="1">
      <alignment horizontal="center"/>
    </xf>
    <xf numFmtId="187" fontId="9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16" fillId="1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180" fontId="9" fillId="0" borderId="2" xfId="0" applyNumberFormat="1" applyFont="1" applyBorder="1" applyAlignment="1">
      <alignment horizontal="center"/>
    </xf>
    <xf numFmtId="189" fontId="9" fillId="0" borderId="2" xfId="0" applyNumberFormat="1" applyFont="1" applyBorder="1" applyAlignment="1">
      <alignment horizontal="center"/>
    </xf>
    <xf numFmtId="4" fontId="15" fillId="0" borderId="2" xfId="0" applyNumberFormat="1" applyFont="1" applyBorder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left"/>
    </xf>
    <xf numFmtId="0" fontId="15" fillId="2" borderId="0" xfId="0" applyFont="1" applyFill="1"/>
    <xf numFmtId="0" fontId="18" fillId="2" borderId="0" xfId="0" applyFont="1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9" fillId="14" borderId="2" xfId="0" applyFont="1" applyFill="1" applyBorder="1" applyAlignment="1">
      <alignment horizontal="center" vertical="center" wrapText="1"/>
    </xf>
    <xf numFmtId="0" fontId="20" fillId="2" borderId="2" xfId="0" applyFont="1" applyFill="1" applyBorder="1"/>
    <xf numFmtId="0" fontId="20" fillId="0" borderId="2" xfId="0" applyFont="1" applyBorder="1" applyAlignment="1">
      <alignment vertical="center"/>
    </xf>
    <xf numFmtId="0" fontId="20" fillId="2" borderId="2" xfId="0" applyFont="1" applyFill="1" applyBorder="1" applyAlignment="1">
      <alignment horizontal="center"/>
    </xf>
    <xf numFmtId="0" fontId="19" fillId="14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/>
    </xf>
    <xf numFmtId="181" fontId="19" fillId="14" borderId="2" xfId="0" applyNumberFormat="1" applyFont="1" applyFill="1" applyBorder="1" applyAlignment="1">
      <alignment horizontal="center" vertical="center"/>
    </xf>
    <xf numFmtId="181" fontId="19" fillId="14" borderId="2" xfId="0" applyNumberFormat="1" applyFont="1" applyFill="1" applyBorder="1" applyAlignment="1">
      <alignment horizontal="center" vertical="center" wrapText="1"/>
    </xf>
    <xf numFmtId="4" fontId="20" fillId="2" borderId="2" xfId="0" applyNumberFormat="1" applyFont="1" applyFill="1" applyBorder="1"/>
    <xf numFmtId="0" fontId="15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/>
    <xf numFmtId="0" fontId="22" fillId="2" borderId="2" xfId="0" applyFont="1" applyFill="1" applyBorder="1" applyAlignment="1">
      <alignment horizontal="center"/>
    </xf>
    <xf numFmtId="0" fontId="20" fillId="2" borderId="0" xfId="0" applyFont="1" applyFill="1"/>
    <xf numFmtId="0" fontId="20" fillId="0" borderId="0" xfId="0" applyFont="1"/>
    <xf numFmtId="0" fontId="10" fillId="2" borderId="2" xfId="0" applyFont="1" applyFill="1" applyBorder="1"/>
    <xf numFmtId="0" fontId="23" fillId="0" borderId="2" xfId="0" applyFont="1" applyBorder="1" applyAlignment="1">
      <alignment vertical="center"/>
    </xf>
    <xf numFmtId="0" fontId="10" fillId="2" borderId="2" xfId="0" applyFont="1" applyFill="1" applyBorder="1" applyAlignment="1">
      <alignment horizontal="center"/>
    </xf>
    <xf numFmtId="0" fontId="15" fillId="2" borderId="2" xfId="0" applyFont="1" applyFill="1" applyBorder="1"/>
    <xf numFmtId="0" fontId="18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7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/>
    <xf numFmtId="0" fontId="12" fillId="15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179" fontId="26" fillId="15" borderId="2" xfId="0" applyNumberFormat="1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wrapText="1"/>
    </xf>
    <xf numFmtId="179" fontId="13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178" fontId="1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3" fontId="9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3" fontId="2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 wrapText="1"/>
    </xf>
    <xf numFmtId="179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9" fontId="27" fillId="0" borderId="0" xfId="0" applyNumberFormat="1" applyFont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 wrapText="1"/>
    </xf>
    <xf numFmtId="10" fontId="29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wrapText="1"/>
    </xf>
    <xf numFmtId="0" fontId="7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0" fontId="24" fillId="0" borderId="0" xfId="0" applyNumberFormat="1" applyFont="1" applyAlignment="1">
      <alignment horizontal="center" vertical="center" wrapText="1"/>
    </xf>
    <xf numFmtId="179" fontId="31" fillId="0" borderId="0" xfId="0" applyNumberFormat="1" applyFont="1" applyAlignment="1">
      <alignment horizontal="center" wrapText="1"/>
    </xf>
    <xf numFmtId="0" fontId="32" fillId="0" borderId="0" xfId="0" applyFont="1"/>
    <xf numFmtId="177" fontId="33" fillId="0" borderId="0" xfId="0" applyNumberFormat="1" applyFont="1" applyAlignment="1">
      <alignment horizontal="center" vertical="center" wrapText="1"/>
    </xf>
    <xf numFmtId="179" fontId="34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0" fillId="0" borderId="8" xfId="0" applyBorder="1"/>
    <xf numFmtId="0" fontId="37" fillId="16" borderId="2" xfId="0" applyFont="1" applyFill="1" applyBorder="1" applyAlignment="1">
      <alignment horizontal="center" vertical="top"/>
    </xf>
    <xf numFmtId="0" fontId="38" fillId="2" borderId="2" xfId="0" applyFont="1" applyFill="1" applyBorder="1" applyAlignment="1">
      <alignment horizontal="center"/>
    </xf>
    <xf numFmtId="0" fontId="38" fillId="2" borderId="2" xfId="0" applyFont="1" applyFill="1" applyBorder="1" applyAlignment="1">
      <alignment horizontal="left"/>
    </xf>
    <xf numFmtId="186" fontId="38" fillId="2" borderId="2" xfId="0" applyNumberFormat="1" applyFont="1" applyFill="1" applyBorder="1" applyAlignment="1">
      <alignment horizontal="center"/>
    </xf>
    <xf numFmtId="186" fontId="37" fillId="16" borderId="2" xfId="0" applyNumberFormat="1" applyFont="1" applyFill="1" applyBorder="1" applyAlignment="1">
      <alignment horizontal="center" vertical="top"/>
    </xf>
    <xf numFmtId="0" fontId="38" fillId="12" borderId="2" xfId="0" applyFont="1" applyFill="1" applyBorder="1" applyAlignment="1">
      <alignment horizontal="center"/>
    </xf>
    <xf numFmtId="176" fontId="37" fillId="16" borderId="2" xfId="0" applyNumberFormat="1" applyFont="1" applyFill="1" applyBorder="1" applyAlignment="1">
      <alignment horizontal="center" vertical="top"/>
    </xf>
    <xf numFmtId="0" fontId="37" fillId="17" borderId="2" xfId="0" applyFont="1" applyFill="1" applyBorder="1" applyAlignment="1">
      <alignment horizontal="center" vertical="top"/>
    </xf>
    <xf numFmtId="0" fontId="39" fillId="8" borderId="2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wrapText="1"/>
    </xf>
    <xf numFmtId="0" fontId="40" fillId="8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0" fillId="8" borderId="2" xfId="0" applyFont="1" applyFill="1" applyBorder="1" applyAlignment="1">
      <alignment horizontal="center" vertical="top"/>
    </xf>
    <xf numFmtId="10" fontId="40" fillId="8" borderId="0" xfId="0" applyNumberFormat="1" applyFont="1" applyFill="1" applyAlignment="1">
      <alignment horizontal="center"/>
    </xf>
    <xf numFmtId="10" fontId="39" fillId="8" borderId="0" xfId="0" applyNumberFormat="1" applyFont="1" applyFill="1" applyAlignment="1">
      <alignment horizontal="center"/>
    </xf>
    <xf numFmtId="186" fontId="40" fillId="8" borderId="2" xfId="0" applyNumberFormat="1" applyFont="1" applyFill="1" applyBorder="1" applyAlignment="1">
      <alignment horizontal="center" vertical="top"/>
    </xf>
    <xf numFmtId="186" fontId="40" fillId="8" borderId="0" xfId="0" applyNumberFormat="1" applyFont="1" applyFill="1" applyAlignment="1">
      <alignment horizontal="center"/>
    </xf>
    <xf numFmtId="186" fontId="39" fillId="0" borderId="0" xfId="0" applyNumberFormat="1" applyFont="1" applyAlignment="1">
      <alignment horizontal="center"/>
    </xf>
  </cellXfs>
  <cellStyles count="66">
    <cellStyle name="Normal" xfId="0" builtinId="0"/>
    <cellStyle name="Pivot Table Title" xfId="1"/>
    <cellStyle name="Pivot Table Corner" xfId="2"/>
    <cellStyle name="Pivot Table Category" xfId="3"/>
    <cellStyle name="Heading1" xfId="4"/>
    <cellStyle name="Heading" xfId="5"/>
    <cellStyle name="Excel_CondFormat_1_1_1" xfId="6"/>
    <cellStyle name="cf3" xfId="7"/>
    <cellStyle name="60% - Accent6" xfId="8" builtinId="52"/>
    <cellStyle name="40% - Accent6" xfId="9" builtinId="51"/>
    <cellStyle name="60% - Accent5" xfId="10" builtinId="48"/>
    <cellStyle name="Accent6" xfId="11" builtinId="49"/>
    <cellStyle name="40% - Accent5" xfId="12" builtinId="47"/>
    <cellStyle name="Result" xfId="13"/>
    <cellStyle name="20% - Accent5" xfId="14" builtinId="46"/>
    <cellStyle name="Untitled2" xfId="15"/>
    <cellStyle name="60% - Accent4" xfId="16" builtinId="44"/>
    <cellStyle name="Result2" xfId="17"/>
    <cellStyle name="Pivot Table Value" xfId="18"/>
    <cellStyle name="Accent5" xfId="19" builtinId="45"/>
    <cellStyle name="40% - Accent4" xfId="20" builtinId="43"/>
    <cellStyle name="Accent4" xfId="21" builtinId="41"/>
    <cellStyle name="Linked Cell" xfId="22" builtinId="24"/>
    <cellStyle name="40% - Accent3" xfId="23" builtinId="39"/>
    <cellStyle name="60% - Accent2" xfId="24" builtinId="36"/>
    <cellStyle name="Accent3" xfId="25" builtinId="37"/>
    <cellStyle name="40% - Accent2" xfId="26" builtinId="35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Pivot Table Field" xfId="34"/>
    <cellStyle name="cf2" xfId="35"/>
    <cellStyle name="Bad" xfId="36" builtinId="27"/>
    <cellStyle name="20% - Accent4" xfId="37" builtinId="42"/>
    <cellStyle name="Total" xfId="38" builtinId="25"/>
    <cellStyle name="Output" xfId="39" builtinId="21"/>
    <cellStyle name="Currency" xfId="40" builtinId="4"/>
    <cellStyle name="20% - Accent3" xfId="41" builtinId="38"/>
    <cellStyle name="Note" xfId="42" builtinId="10"/>
    <cellStyle name="ConditionalStyle_1" xfId="43"/>
    <cellStyle name="Input" xfId="44" builtinId="20"/>
    <cellStyle name="Heading 4" xfId="45" builtinId="19"/>
    <cellStyle name="Calculation" xfId="46" builtinId="22"/>
    <cellStyle name="Good" xfId="47" builtinId="26"/>
    <cellStyle name="Heading 3" xfId="48" builtinId="18"/>
    <cellStyle name="CExplanatory Text" xfId="49" builtinId="53"/>
    <cellStyle name="Heading 1" xfId="50" builtinId="16"/>
    <cellStyle name="Comma [0]" xfId="51" builtinId="6"/>
    <cellStyle name="20% - Accent6" xfId="52" builtinId="50"/>
    <cellStyle name="Pivot Table Result" xfId="53"/>
    <cellStyle name="Title" xfId="54" builtinId="15"/>
    <cellStyle name="Currency [0]" xfId="55" builtinId="7"/>
    <cellStyle name="Warning Text" xfId="56" builtinId="11"/>
    <cellStyle name="cf1" xfId="57"/>
    <cellStyle name="Followed Hyperlink" xfId="58" builtinId="9"/>
    <cellStyle name="Heading 2" xfId="59" builtinId="17"/>
    <cellStyle name="Comma" xfId="60" builtinId="3"/>
    <cellStyle name="Check Cell" xfId="61" builtinId="23"/>
    <cellStyle name="Untitled1" xfId="62"/>
    <cellStyle name="60% - Accent3" xfId="63" builtinId="40"/>
    <cellStyle name="Percent" xfId="64" builtinId="5"/>
    <cellStyle name="Hyperlink" xfId="65" builtinId="8"/>
  </cellStyles>
  <dxfs count="2">
    <dxf>
      <fill>
        <patternFill patternType="solid">
          <fgColor rgb="FFFF3333"/>
          <bgColor rgb="FFFF3333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1984"/>
  <sheetViews>
    <sheetView workbookViewId="0">
      <selection activeCell="A1" sqref="A1:AL1"/>
    </sheetView>
  </sheetViews>
  <sheetFormatPr defaultColWidth="11" defaultRowHeight="19.5" customHeight="1"/>
  <cols>
    <col min="1" max="1" width="11.6666666666667" style="180" customWidth="1"/>
    <col min="2" max="2" width="24" style="180" customWidth="1"/>
    <col min="3" max="3" width="48.3333333333333" style="180" customWidth="1"/>
    <col min="4" max="4" width="31.162962962963" style="180" customWidth="1"/>
    <col min="5" max="5" width="31.162962962963" style="180" hidden="1" customWidth="1"/>
    <col min="6" max="6" width="49.6666666666667" style="180" customWidth="1"/>
    <col min="7" max="7" width="13.6666666666667" style="180" customWidth="1"/>
    <col min="8" max="9" width="27.6666666666667" style="180" customWidth="1"/>
    <col min="10" max="12" width="34.5037037037037" style="180" customWidth="1"/>
    <col min="13" max="15" width="30.3333333333333" style="180" customWidth="1"/>
    <col min="16" max="19" width="18.162962962963" style="180" customWidth="1"/>
    <col min="20" max="27" width="27.6666666666667" style="180" customWidth="1"/>
    <col min="28" max="28" width="34.3333333333333" style="180" customWidth="1"/>
    <col min="29" max="39" width="30.3333333333333" style="180" customWidth="1"/>
    <col min="40" max="40" width="62.162962962963" style="180" customWidth="1"/>
    <col min="41" max="1008" width="11.162962962963" style="180" customWidth="1"/>
    <col min="1009" max="1024" width="11.162962962963" style="6" customWidth="1"/>
    <col min="1025" max="1025" width="10.8296296296296" customWidth="1"/>
  </cols>
  <sheetData>
    <row r="1" customHeight="1" spans="1:1024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/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2"/>
      <c r="GA1" s="182"/>
      <c r="GB1" s="182"/>
      <c r="GC1" s="182"/>
      <c r="GD1" s="182"/>
      <c r="GE1" s="182"/>
      <c r="GF1" s="182"/>
      <c r="GG1" s="182"/>
      <c r="GH1" s="182"/>
      <c r="GI1" s="182"/>
      <c r="GJ1" s="182"/>
      <c r="GK1" s="182"/>
      <c r="GL1" s="182"/>
      <c r="GM1" s="182"/>
      <c r="GN1" s="182"/>
      <c r="GO1" s="182"/>
      <c r="GP1" s="182"/>
      <c r="GQ1" s="182"/>
      <c r="GR1" s="182"/>
      <c r="GS1" s="182"/>
      <c r="GT1" s="182"/>
      <c r="GU1" s="182"/>
      <c r="GV1" s="182"/>
      <c r="GW1" s="182"/>
      <c r="GX1" s="182"/>
      <c r="GY1" s="182"/>
      <c r="GZ1" s="182"/>
      <c r="HA1" s="182"/>
      <c r="HB1" s="182"/>
      <c r="HC1" s="182"/>
      <c r="HD1" s="182"/>
      <c r="HE1" s="182"/>
      <c r="HF1" s="182"/>
      <c r="HG1" s="182"/>
      <c r="HH1" s="182"/>
      <c r="HI1" s="182"/>
      <c r="HJ1" s="182"/>
      <c r="HK1" s="182"/>
      <c r="HL1" s="182"/>
      <c r="HM1" s="182"/>
      <c r="HN1" s="182"/>
      <c r="HO1" s="182"/>
      <c r="HP1" s="182"/>
      <c r="HQ1" s="182"/>
      <c r="HR1" s="182"/>
      <c r="HS1" s="182"/>
      <c r="HT1" s="182"/>
      <c r="HU1" s="182"/>
      <c r="HV1" s="182"/>
      <c r="HW1" s="182"/>
      <c r="HX1" s="182"/>
      <c r="HY1" s="182"/>
      <c r="HZ1" s="182"/>
      <c r="IA1" s="182"/>
      <c r="IB1" s="182"/>
      <c r="IC1" s="182"/>
      <c r="ID1" s="182"/>
      <c r="IE1" s="182"/>
      <c r="IF1" s="182"/>
      <c r="IG1" s="182"/>
      <c r="IH1" s="182"/>
      <c r="II1" s="182"/>
      <c r="IJ1" s="182"/>
      <c r="IK1" s="182"/>
      <c r="IL1" s="182"/>
      <c r="IM1" s="182"/>
      <c r="IN1" s="182"/>
      <c r="IO1" s="182"/>
      <c r="IP1" s="182"/>
      <c r="IQ1" s="182"/>
      <c r="IR1" s="182"/>
      <c r="IS1" s="182"/>
      <c r="IT1" s="182"/>
      <c r="IU1" s="182"/>
      <c r="IV1" s="182"/>
      <c r="IW1" s="182"/>
      <c r="IX1" s="182"/>
      <c r="IY1" s="182"/>
      <c r="IZ1" s="182"/>
      <c r="JA1" s="182"/>
      <c r="JB1" s="182"/>
      <c r="JC1" s="182"/>
      <c r="JD1" s="182"/>
      <c r="JE1" s="182"/>
      <c r="JF1" s="182"/>
      <c r="JG1" s="182"/>
      <c r="JH1" s="182"/>
      <c r="JI1" s="182"/>
      <c r="JJ1" s="182"/>
      <c r="JK1" s="182"/>
      <c r="JL1" s="182"/>
      <c r="JM1" s="182"/>
      <c r="JN1" s="182"/>
      <c r="JO1" s="182"/>
      <c r="JP1" s="182"/>
      <c r="JQ1" s="182"/>
      <c r="JR1" s="182"/>
      <c r="JS1" s="182"/>
      <c r="JT1" s="182"/>
      <c r="JU1" s="182"/>
      <c r="JV1" s="182"/>
      <c r="JW1" s="182"/>
      <c r="JX1" s="182"/>
      <c r="JY1" s="182"/>
      <c r="JZ1" s="182"/>
      <c r="KA1" s="182"/>
      <c r="KB1" s="182"/>
      <c r="KC1" s="182"/>
      <c r="KD1" s="182"/>
      <c r="KE1" s="182"/>
      <c r="KF1" s="182"/>
      <c r="KG1" s="182"/>
      <c r="KH1" s="182"/>
      <c r="KI1" s="182"/>
      <c r="KJ1" s="182"/>
      <c r="KK1" s="182"/>
      <c r="KL1" s="182"/>
      <c r="KM1" s="182"/>
      <c r="KN1" s="182"/>
      <c r="KO1" s="182"/>
      <c r="KP1" s="182"/>
      <c r="KQ1" s="182"/>
      <c r="KR1" s="182"/>
      <c r="KS1" s="182"/>
      <c r="KT1" s="182"/>
      <c r="KU1" s="182"/>
      <c r="KV1" s="182"/>
      <c r="KW1" s="182"/>
      <c r="KX1" s="182"/>
      <c r="KY1" s="182"/>
      <c r="KZ1" s="182"/>
      <c r="LA1" s="182"/>
      <c r="LB1" s="182"/>
      <c r="LC1" s="182"/>
      <c r="LD1" s="182"/>
      <c r="LE1" s="182"/>
      <c r="LF1" s="182"/>
      <c r="LG1" s="182"/>
      <c r="LH1" s="182"/>
      <c r="LI1" s="182"/>
      <c r="LJ1" s="182"/>
      <c r="LK1" s="182"/>
      <c r="LL1" s="182"/>
      <c r="LM1" s="182"/>
      <c r="LN1" s="182"/>
      <c r="LO1" s="182"/>
      <c r="LP1" s="182"/>
      <c r="LQ1" s="182"/>
      <c r="LR1" s="182"/>
      <c r="LS1" s="182"/>
      <c r="LT1" s="182"/>
      <c r="LU1" s="182"/>
      <c r="LV1" s="182"/>
      <c r="LW1" s="182"/>
      <c r="LX1" s="182"/>
      <c r="LY1" s="182"/>
      <c r="LZ1" s="182"/>
      <c r="MA1" s="182"/>
      <c r="MB1" s="182"/>
      <c r="MC1" s="182"/>
      <c r="MD1" s="182"/>
      <c r="ME1" s="182"/>
      <c r="MF1" s="182"/>
      <c r="MG1" s="182"/>
      <c r="MH1" s="182"/>
      <c r="MI1" s="182"/>
      <c r="MJ1" s="182"/>
      <c r="MK1" s="182"/>
      <c r="ML1" s="182"/>
      <c r="MM1" s="182"/>
      <c r="MN1" s="182"/>
      <c r="MO1" s="182"/>
      <c r="MP1" s="182"/>
      <c r="MQ1" s="182"/>
      <c r="MR1" s="182"/>
      <c r="MS1" s="182"/>
      <c r="MT1" s="182"/>
      <c r="MU1" s="182"/>
      <c r="MV1" s="182"/>
      <c r="MW1" s="182"/>
      <c r="MX1" s="182"/>
      <c r="MY1" s="182"/>
      <c r="MZ1" s="182"/>
      <c r="NA1" s="182"/>
      <c r="NB1" s="182"/>
      <c r="NC1" s="182"/>
      <c r="ND1" s="182"/>
      <c r="NE1" s="182"/>
      <c r="NF1" s="182"/>
      <c r="NG1" s="182"/>
      <c r="NH1" s="182"/>
      <c r="NI1" s="182"/>
      <c r="NJ1" s="182"/>
      <c r="NK1" s="182"/>
      <c r="NL1" s="182"/>
      <c r="NM1" s="182"/>
      <c r="NN1" s="182"/>
      <c r="NO1" s="182"/>
      <c r="NP1" s="182"/>
      <c r="NQ1" s="182"/>
      <c r="NR1" s="182"/>
      <c r="NS1" s="182"/>
      <c r="NT1" s="182"/>
      <c r="NU1" s="182"/>
      <c r="NV1" s="182"/>
      <c r="NW1" s="182"/>
      <c r="NX1" s="182"/>
      <c r="NY1" s="182"/>
      <c r="NZ1" s="182"/>
      <c r="OA1" s="182"/>
      <c r="OB1" s="182"/>
      <c r="OC1" s="182"/>
      <c r="OD1" s="182"/>
      <c r="OE1" s="182"/>
      <c r="OF1" s="182"/>
      <c r="OG1" s="182"/>
      <c r="OH1" s="182"/>
      <c r="OI1" s="182"/>
      <c r="OJ1" s="182"/>
      <c r="OK1" s="182"/>
      <c r="OL1" s="182"/>
      <c r="OM1" s="182"/>
      <c r="ON1" s="182"/>
      <c r="OO1" s="182"/>
      <c r="OP1" s="182"/>
      <c r="OQ1" s="182"/>
      <c r="OR1" s="182"/>
      <c r="OS1" s="182"/>
      <c r="OT1" s="182"/>
      <c r="OU1" s="182"/>
      <c r="OV1" s="182"/>
      <c r="OW1" s="182"/>
      <c r="OX1" s="182"/>
      <c r="OY1" s="182"/>
      <c r="OZ1" s="182"/>
      <c r="PA1" s="182"/>
      <c r="PB1" s="182"/>
      <c r="PC1" s="182"/>
      <c r="PD1" s="182"/>
      <c r="PE1" s="182"/>
      <c r="PF1" s="182"/>
      <c r="PG1" s="182"/>
      <c r="PH1" s="182"/>
      <c r="PI1" s="182"/>
      <c r="PJ1" s="182"/>
      <c r="PK1" s="182"/>
      <c r="PL1" s="182"/>
      <c r="PM1" s="182"/>
      <c r="PN1" s="182"/>
      <c r="PO1" s="182"/>
      <c r="PP1" s="182"/>
      <c r="PQ1" s="182"/>
      <c r="PR1" s="182"/>
      <c r="PS1" s="182"/>
      <c r="PT1" s="182"/>
      <c r="PU1" s="182"/>
      <c r="PV1" s="182"/>
      <c r="PW1" s="182"/>
      <c r="PX1" s="182"/>
      <c r="PY1" s="182"/>
      <c r="PZ1" s="182"/>
      <c r="QA1" s="182"/>
      <c r="QB1" s="182"/>
      <c r="QC1" s="182"/>
      <c r="QD1" s="182"/>
      <c r="QE1" s="182"/>
      <c r="QF1" s="182"/>
      <c r="QG1" s="182"/>
      <c r="QH1" s="182"/>
      <c r="QI1" s="182"/>
      <c r="QJ1" s="182"/>
      <c r="QK1" s="182"/>
      <c r="QL1" s="182"/>
      <c r="QM1" s="182"/>
      <c r="QN1" s="182"/>
      <c r="QO1" s="182"/>
      <c r="QP1" s="182"/>
      <c r="QQ1" s="182"/>
      <c r="QR1" s="182"/>
      <c r="QS1" s="182"/>
      <c r="QT1" s="182"/>
      <c r="QU1" s="182"/>
      <c r="QV1" s="182"/>
      <c r="QW1" s="182"/>
      <c r="QX1" s="182"/>
      <c r="QY1" s="182"/>
      <c r="QZ1" s="182"/>
      <c r="RA1" s="182"/>
      <c r="RB1" s="182"/>
      <c r="RC1" s="182"/>
      <c r="RD1" s="182"/>
      <c r="RE1" s="182"/>
      <c r="RF1" s="182"/>
      <c r="RG1" s="182"/>
      <c r="RH1" s="182"/>
      <c r="RI1" s="182"/>
      <c r="RJ1" s="182"/>
      <c r="RK1" s="182"/>
      <c r="RL1" s="182"/>
      <c r="RM1" s="182"/>
      <c r="RN1" s="182"/>
      <c r="RO1" s="182"/>
      <c r="RP1" s="182"/>
      <c r="RQ1" s="182"/>
      <c r="RR1" s="182"/>
      <c r="RS1" s="182"/>
      <c r="RT1" s="182"/>
      <c r="RU1" s="182"/>
      <c r="RV1" s="182"/>
      <c r="RW1" s="182"/>
      <c r="RX1" s="182"/>
      <c r="RY1" s="182"/>
      <c r="RZ1" s="182"/>
      <c r="SA1" s="182"/>
      <c r="SB1" s="182"/>
      <c r="SC1" s="182"/>
      <c r="SD1" s="182"/>
      <c r="SE1" s="182"/>
      <c r="SF1" s="182"/>
      <c r="SG1" s="182"/>
      <c r="SH1" s="182"/>
      <c r="SI1" s="182"/>
      <c r="SJ1" s="182"/>
      <c r="SK1" s="182"/>
      <c r="SL1" s="182"/>
      <c r="SM1" s="182"/>
      <c r="SN1" s="182"/>
      <c r="SO1" s="182"/>
      <c r="SP1" s="182"/>
      <c r="SQ1" s="182"/>
      <c r="SR1" s="182"/>
      <c r="SS1" s="182"/>
      <c r="ST1" s="182"/>
      <c r="SU1" s="182"/>
      <c r="SV1" s="182"/>
      <c r="SW1" s="182"/>
      <c r="SX1" s="182"/>
      <c r="SY1" s="182"/>
      <c r="SZ1" s="182"/>
      <c r="TA1" s="182"/>
      <c r="TB1" s="182"/>
      <c r="TC1" s="182"/>
      <c r="TD1" s="182"/>
      <c r="TE1" s="182"/>
      <c r="TF1" s="182"/>
      <c r="TG1" s="182"/>
      <c r="TH1" s="182"/>
      <c r="TI1" s="182"/>
      <c r="TJ1" s="182"/>
      <c r="TK1" s="182"/>
      <c r="TL1" s="182"/>
      <c r="TM1" s="182"/>
      <c r="TN1" s="182"/>
      <c r="TO1" s="182"/>
      <c r="TP1" s="182"/>
      <c r="TQ1" s="182"/>
      <c r="TR1" s="182"/>
      <c r="TS1" s="182"/>
      <c r="TT1" s="182"/>
      <c r="TU1" s="182"/>
      <c r="TV1" s="182"/>
      <c r="TW1" s="182"/>
      <c r="TX1" s="182"/>
      <c r="TY1" s="182"/>
      <c r="TZ1" s="182"/>
      <c r="UA1" s="182"/>
      <c r="UB1" s="182"/>
      <c r="UC1" s="182"/>
      <c r="UD1" s="182"/>
      <c r="UE1" s="182"/>
      <c r="UF1" s="182"/>
      <c r="UG1" s="182"/>
      <c r="UH1" s="182"/>
      <c r="UI1" s="182"/>
      <c r="UJ1" s="182"/>
      <c r="UK1" s="182"/>
      <c r="UL1" s="182"/>
      <c r="UM1" s="182"/>
      <c r="UN1" s="182"/>
      <c r="UO1" s="182"/>
      <c r="UP1" s="182"/>
      <c r="UQ1" s="182"/>
      <c r="UR1" s="182"/>
      <c r="US1" s="182"/>
      <c r="UT1" s="182"/>
      <c r="UU1" s="182"/>
      <c r="UV1" s="182"/>
      <c r="UW1" s="182"/>
      <c r="UX1" s="182"/>
      <c r="UY1" s="182"/>
      <c r="UZ1" s="182"/>
      <c r="VA1" s="182"/>
      <c r="VB1" s="182"/>
      <c r="VC1" s="182"/>
      <c r="VD1" s="182"/>
      <c r="VE1" s="182"/>
      <c r="VF1" s="182"/>
      <c r="VG1" s="182"/>
      <c r="VH1" s="182"/>
      <c r="VI1" s="182"/>
      <c r="VJ1" s="182"/>
      <c r="VK1" s="182"/>
      <c r="VL1" s="182"/>
      <c r="VM1" s="182"/>
      <c r="VN1" s="182"/>
      <c r="VO1" s="182"/>
      <c r="VP1" s="182"/>
      <c r="VQ1" s="182"/>
      <c r="VR1" s="182"/>
      <c r="VS1" s="182"/>
      <c r="VT1" s="182"/>
      <c r="VU1" s="182"/>
      <c r="VV1" s="182"/>
      <c r="VW1" s="182"/>
      <c r="VX1" s="182"/>
      <c r="VY1" s="182"/>
      <c r="VZ1" s="182"/>
      <c r="WA1" s="182"/>
      <c r="WB1" s="182"/>
      <c r="WC1" s="182"/>
      <c r="WD1" s="182"/>
      <c r="WE1" s="182"/>
      <c r="WF1" s="182"/>
      <c r="WG1" s="182"/>
      <c r="WH1" s="182"/>
      <c r="WI1" s="182"/>
      <c r="WJ1" s="182"/>
      <c r="WK1" s="182"/>
      <c r="WL1" s="182"/>
      <c r="WM1" s="182"/>
      <c r="WN1" s="182"/>
      <c r="WO1" s="182"/>
      <c r="WP1" s="182"/>
      <c r="WQ1" s="182"/>
      <c r="WR1" s="182"/>
      <c r="WS1" s="182"/>
      <c r="WT1" s="182"/>
      <c r="WU1" s="182"/>
      <c r="WV1" s="182"/>
      <c r="WW1" s="182"/>
      <c r="WX1" s="182"/>
      <c r="WY1" s="182"/>
      <c r="WZ1" s="182"/>
      <c r="XA1" s="182"/>
      <c r="XB1" s="182"/>
      <c r="XC1" s="182"/>
      <c r="XD1" s="182"/>
      <c r="XE1" s="182"/>
      <c r="XF1" s="182"/>
      <c r="XG1" s="182"/>
      <c r="XH1" s="182"/>
      <c r="XI1" s="182"/>
      <c r="XJ1" s="182"/>
      <c r="XK1" s="182"/>
      <c r="XL1" s="182"/>
      <c r="XM1" s="182"/>
      <c r="XN1" s="182"/>
      <c r="XO1" s="182"/>
      <c r="XP1" s="182"/>
      <c r="XQ1" s="182"/>
      <c r="XR1" s="182"/>
      <c r="XS1" s="182"/>
      <c r="XT1" s="182"/>
      <c r="XU1" s="182"/>
      <c r="XV1" s="182"/>
      <c r="XW1" s="182"/>
      <c r="XX1" s="182"/>
      <c r="XY1" s="182"/>
      <c r="XZ1" s="182"/>
      <c r="YA1" s="182"/>
      <c r="YB1" s="182"/>
      <c r="YC1" s="182"/>
      <c r="YD1" s="182"/>
      <c r="YE1" s="182"/>
      <c r="YF1" s="182"/>
      <c r="YG1" s="182"/>
      <c r="YH1" s="182"/>
      <c r="YI1" s="182"/>
      <c r="YJ1" s="182"/>
      <c r="YK1" s="182"/>
      <c r="YL1" s="182"/>
      <c r="YM1" s="182"/>
      <c r="YN1" s="182"/>
      <c r="YO1" s="182"/>
      <c r="YP1" s="182"/>
      <c r="YQ1" s="182"/>
      <c r="YR1" s="182"/>
      <c r="YS1" s="182"/>
      <c r="YT1" s="182"/>
      <c r="YU1" s="182"/>
      <c r="YV1" s="182"/>
      <c r="YW1" s="182"/>
      <c r="YX1" s="182"/>
      <c r="YY1" s="182"/>
      <c r="YZ1" s="182"/>
      <c r="ZA1" s="182"/>
      <c r="ZB1" s="182"/>
      <c r="ZC1" s="182"/>
      <c r="ZD1" s="182"/>
      <c r="ZE1" s="182"/>
      <c r="ZF1" s="182"/>
      <c r="ZG1" s="182"/>
      <c r="ZH1" s="182"/>
      <c r="ZI1" s="182"/>
      <c r="ZJ1" s="182"/>
      <c r="ZK1" s="182"/>
      <c r="ZL1" s="182"/>
      <c r="ZM1" s="182"/>
      <c r="ZN1" s="182"/>
      <c r="ZO1" s="182"/>
      <c r="ZP1" s="182"/>
      <c r="ZQ1" s="182"/>
      <c r="ZR1" s="182"/>
      <c r="ZS1" s="182"/>
      <c r="ZT1" s="182"/>
      <c r="ZU1" s="182"/>
      <c r="ZV1" s="182"/>
      <c r="ZW1" s="182"/>
      <c r="ZX1" s="182"/>
      <c r="ZY1" s="182"/>
      <c r="ZZ1" s="182"/>
      <c r="AAA1" s="182"/>
      <c r="AAB1" s="182"/>
      <c r="AAC1" s="182"/>
      <c r="AAD1" s="182"/>
      <c r="AAE1" s="182"/>
      <c r="AAF1" s="182"/>
      <c r="AAG1" s="182"/>
      <c r="AAH1" s="182"/>
      <c r="AAI1" s="182"/>
      <c r="AAJ1" s="182"/>
      <c r="AAK1" s="182"/>
      <c r="AAL1" s="182"/>
      <c r="AAM1" s="182"/>
      <c r="AAN1" s="182"/>
      <c r="AAO1" s="182"/>
      <c r="AAP1" s="182"/>
      <c r="AAQ1" s="182"/>
      <c r="AAR1" s="182"/>
      <c r="AAS1" s="182"/>
      <c r="AAT1" s="182"/>
      <c r="AAU1" s="182"/>
      <c r="AAV1" s="182"/>
      <c r="AAW1" s="182"/>
      <c r="AAX1" s="182"/>
      <c r="AAY1" s="182"/>
      <c r="AAZ1" s="182"/>
      <c r="ABA1" s="182"/>
      <c r="ABB1" s="182"/>
      <c r="ABC1" s="182"/>
      <c r="ABD1" s="182"/>
      <c r="ABE1" s="182"/>
      <c r="ABF1" s="182"/>
      <c r="ABG1" s="182"/>
      <c r="ABH1" s="182"/>
      <c r="ABI1" s="182"/>
      <c r="ABJ1" s="182"/>
      <c r="ABK1" s="182"/>
      <c r="ABL1" s="182"/>
      <c r="ABM1" s="182"/>
      <c r="ABN1" s="182"/>
      <c r="ABO1" s="182"/>
      <c r="ABP1" s="182"/>
      <c r="ABQ1" s="182"/>
      <c r="ABR1" s="182"/>
      <c r="ABS1" s="182"/>
      <c r="ABT1" s="182"/>
      <c r="ABU1" s="182"/>
      <c r="ABV1" s="182"/>
      <c r="ABW1" s="182"/>
      <c r="ABX1" s="182"/>
      <c r="ABY1" s="182"/>
      <c r="ABZ1" s="182"/>
      <c r="ACA1" s="182"/>
      <c r="ACB1" s="182"/>
      <c r="ACC1" s="182"/>
      <c r="ACD1" s="182"/>
      <c r="ACE1" s="182"/>
      <c r="ACF1" s="182"/>
      <c r="ACG1" s="182"/>
      <c r="ACH1" s="182"/>
      <c r="ACI1" s="182"/>
      <c r="ACJ1" s="182"/>
      <c r="ACK1" s="182"/>
      <c r="ACL1" s="182"/>
      <c r="ACM1" s="182"/>
      <c r="ACN1" s="182"/>
      <c r="ACO1" s="182"/>
      <c r="ACP1" s="182"/>
      <c r="ACQ1" s="182"/>
      <c r="ACR1" s="182"/>
      <c r="ACS1" s="182"/>
      <c r="ACT1" s="182"/>
      <c r="ACU1" s="182"/>
      <c r="ACV1" s="182"/>
      <c r="ACW1" s="182"/>
      <c r="ACX1" s="182"/>
      <c r="ACY1" s="182"/>
      <c r="ACZ1" s="182"/>
      <c r="ADA1" s="182"/>
      <c r="ADB1" s="182"/>
      <c r="ADC1" s="182"/>
      <c r="ADD1" s="182"/>
      <c r="ADE1" s="182"/>
      <c r="ADF1" s="182"/>
      <c r="ADG1" s="182"/>
      <c r="ADH1" s="182"/>
      <c r="ADI1" s="182"/>
      <c r="ADJ1" s="182"/>
      <c r="ADK1" s="182"/>
      <c r="ADL1" s="182"/>
      <c r="ADM1" s="182"/>
      <c r="ADN1" s="182"/>
      <c r="ADO1" s="182"/>
      <c r="ADP1" s="182"/>
      <c r="ADQ1" s="182"/>
      <c r="ADR1" s="182"/>
      <c r="ADS1" s="182"/>
      <c r="ADT1" s="182"/>
      <c r="ADU1" s="182"/>
      <c r="ADV1" s="182"/>
      <c r="ADW1" s="182"/>
      <c r="ADX1" s="182"/>
      <c r="ADY1" s="182"/>
      <c r="ADZ1" s="182"/>
      <c r="AEA1" s="182"/>
      <c r="AEB1" s="182"/>
      <c r="AEC1" s="182"/>
      <c r="AED1" s="182"/>
      <c r="AEE1" s="182"/>
      <c r="AEF1" s="182"/>
      <c r="AEG1" s="182"/>
      <c r="AEH1" s="182"/>
      <c r="AEI1" s="182"/>
      <c r="AEJ1" s="182"/>
      <c r="AEK1" s="182"/>
      <c r="AEL1" s="182"/>
      <c r="AEM1" s="182"/>
      <c r="AEN1" s="182"/>
      <c r="AEO1" s="182"/>
      <c r="AEP1" s="182"/>
      <c r="AEQ1" s="182"/>
      <c r="AER1" s="182"/>
      <c r="AES1" s="182"/>
      <c r="AET1" s="182"/>
      <c r="AEU1" s="182"/>
      <c r="AEV1" s="182"/>
      <c r="AEW1" s="182"/>
      <c r="AEX1" s="182"/>
      <c r="AEY1" s="182"/>
      <c r="AEZ1" s="182"/>
      <c r="AFA1" s="182"/>
      <c r="AFB1" s="182"/>
      <c r="AFC1" s="182"/>
      <c r="AFD1" s="182"/>
      <c r="AFE1" s="182"/>
      <c r="AFF1" s="182"/>
      <c r="AFG1" s="182"/>
      <c r="AFH1" s="182"/>
      <c r="AFI1" s="182"/>
      <c r="AFJ1" s="182"/>
      <c r="AFK1" s="182"/>
      <c r="AFL1" s="182"/>
      <c r="AFM1" s="182"/>
      <c r="AFN1" s="182"/>
      <c r="AFO1" s="182"/>
      <c r="AFP1" s="182"/>
      <c r="AFQ1" s="182"/>
      <c r="AFR1" s="182"/>
      <c r="AFS1" s="182"/>
      <c r="AFT1" s="182"/>
      <c r="AFU1" s="182"/>
      <c r="AFV1" s="182"/>
      <c r="AFW1" s="182"/>
      <c r="AFX1" s="182"/>
      <c r="AFY1" s="182"/>
      <c r="AFZ1" s="182"/>
      <c r="AGA1" s="182"/>
      <c r="AGB1" s="182"/>
      <c r="AGC1" s="182"/>
      <c r="AGD1" s="182"/>
      <c r="AGE1" s="182"/>
      <c r="AGF1" s="182"/>
      <c r="AGG1" s="182"/>
      <c r="AGH1" s="182"/>
      <c r="AGI1" s="182"/>
      <c r="AGJ1" s="182"/>
      <c r="AGK1" s="182"/>
      <c r="AGL1" s="182"/>
      <c r="AGM1" s="182"/>
      <c r="AGN1" s="182"/>
      <c r="AGO1" s="182"/>
      <c r="AGP1" s="182"/>
      <c r="AGQ1" s="182"/>
      <c r="AGR1" s="182"/>
      <c r="AGS1" s="182"/>
      <c r="AGT1" s="182"/>
      <c r="AGU1" s="182"/>
      <c r="AGV1" s="182"/>
      <c r="AGW1" s="182"/>
      <c r="AGX1" s="182"/>
      <c r="AGY1" s="182"/>
      <c r="AGZ1" s="182"/>
      <c r="AHA1" s="182"/>
      <c r="AHB1" s="182"/>
      <c r="AHC1" s="182"/>
      <c r="AHD1" s="182"/>
      <c r="AHE1" s="182"/>
      <c r="AHF1" s="182"/>
      <c r="AHG1" s="182"/>
      <c r="AHH1" s="182"/>
      <c r="AHI1" s="182"/>
      <c r="AHJ1" s="182"/>
      <c r="AHK1" s="182"/>
      <c r="AHL1" s="182"/>
      <c r="AHM1" s="182"/>
      <c r="AHN1" s="182"/>
      <c r="AHO1" s="182"/>
      <c r="AHP1" s="182"/>
      <c r="AHQ1" s="182"/>
      <c r="AHR1" s="182"/>
      <c r="AHS1" s="182"/>
      <c r="AHT1" s="182"/>
      <c r="AHU1" s="182"/>
      <c r="AHV1" s="182"/>
      <c r="AHW1" s="182"/>
      <c r="AHX1" s="182"/>
      <c r="AHY1" s="182"/>
      <c r="AHZ1" s="182"/>
      <c r="AIA1" s="182"/>
      <c r="AIB1" s="182"/>
      <c r="AIC1" s="182"/>
      <c r="AID1" s="182"/>
      <c r="AIE1" s="182"/>
      <c r="AIF1" s="182"/>
      <c r="AIG1" s="182"/>
      <c r="AIH1" s="182"/>
      <c r="AII1" s="182"/>
      <c r="AIJ1" s="182"/>
      <c r="AIK1" s="182"/>
      <c r="AIL1" s="182"/>
      <c r="AIM1" s="182"/>
      <c r="AIN1" s="182"/>
      <c r="AIO1" s="182"/>
      <c r="AIP1" s="182"/>
      <c r="AIQ1" s="182"/>
      <c r="AIR1" s="182"/>
      <c r="AIS1" s="182"/>
      <c r="AIT1" s="182"/>
      <c r="AIU1" s="182"/>
      <c r="AIV1" s="182"/>
      <c r="AIW1" s="182"/>
      <c r="AIX1" s="182"/>
      <c r="AIY1" s="182"/>
      <c r="AIZ1" s="182"/>
      <c r="AJA1" s="182"/>
      <c r="AJB1" s="182"/>
      <c r="AJC1" s="182"/>
      <c r="AJD1" s="182"/>
      <c r="AJE1" s="182"/>
      <c r="AJF1" s="182"/>
      <c r="AJG1" s="182"/>
      <c r="AJH1" s="182"/>
      <c r="AJI1" s="182"/>
      <c r="AJJ1" s="182"/>
      <c r="AJK1" s="182"/>
      <c r="AJL1" s="182"/>
      <c r="AJM1" s="182"/>
      <c r="AJN1" s="182"/>
      <c r="AJO1" s="182"/>
      <c r="AJP1" s="182"/>
      <c r="AJQ1" s="182"/>
      <c r="AJR1" s="182"/>
      <c r="AJS1" s="182"/>
      <c r="AJT1" s="182"/>
      <c r="AJU1" s="182"/>
      <c r="AJV1" s="182"/>
      <c r="AJW1" s="182"/>
      <c r="AJX1" s="182"/>
      <c r="AJY1" s="182"/>
      <c r="AJZ1" s="182"/>
      <c r="AKA1" s="182"/>
      <c r="AKB1" s="182"/>
      <c r="AKC1" s="182"/>
      <c r="AKD1" s="182"/>
      <c r="AKE1" s="182"/>
      <c r="AKF1" s="182"/>
      <c r="AKG1" s="182"/>
      <c r="AKH1" s="182"/>
      <c r="AKI1" s="182"/>
      <c r="AKJ1" s="182"/>
      <c r="AKK1" s="182"/>
      <c r="AKL1" s="182"/>
      <c r="AKM1" s="182"/>
      <c r="AKN1" s="182"/>
      <c r="AKO1" s="182"/>
      <c r="AKP1" s="182"/>
      <c r="AKQ1" s="182"/>
      <c r="AKR1" s="182"/>
      <c r="AKS1" s="182"/>
      <c r="AKT1" s="182"/>
      <c r="AKU1" s="182"/>
      <c r="AKV1" s="182"/>
      <c r="AKW1" s="182"/>
      <c r="AKX1" s="182"/>
      <c r="AKY1" s="182"/>
      <c r="AKZ1" s="182"/>
      <c r="ALA1" s="182"/>
      <c r="ALB1" s="182"/>
      <c r="ALC1" s="182"/>
      <c r="ALD1" s="182"/>
      <c r="ALE1" s="182"/>
      <c r="ALF1" s="182"/>
      <c r="ALG1" s="182"/>
      <c r="ALH1" s="182"/>
      <c r="ALI1" s="182"/>
      <c r="ALJ1" s="182"/>
      <c r="ALK1" s="182"/>
      <c r="ALL1" s="182"/>
      <c r="ALM1" s="182"/>
      <c r="ALN1" s="182"/>
      <c r="ALO1" s="182"/>
      <c r="ALP1" s="182"/>
      <c r="ALQ1" s="182"/>
      <c r="ALR1" s="182"/>
      <c r="ALS1" s="182"/>
      <c r="ALT1" s="182"/>
      <c r="ALU1" s="194"/>
      <c r="ALV1" s="194"/>
      <c r="ALW1" s="194"/>
      <c r="ALX1" s="194"/>
      <c r="ALY1" s="194"/>
      <c r="ALZ1" s="194"/>
      <c r="AMA1" s="194"/>
      <c r="AMB1" s="194"/>
      <c r="AMC1" s="194"/>
      <c r="AMD1" s="194"/>
      <c r="AME1" s="194"/>
      <c r="AMF1" s="194"/>
      <c r="AMG1" s="194"/>
      <c r="AMH1" s="194"/>
      <c r="AMI1" s="194"/>
      <c r="AMJ1" s="194"/>
    </row>
    <row r="2" customHeight="1" spans="1:1024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2"/>
      <c r="CE2" s="182"/>
      <c r="CF2" s="182"/>
      <c r="CG2" s="182"/>
      <c r="CH2" s="182"/>
      <c r="CI2" s="182"/>
      <c r="CJ2" s="182"/>
      <c r="CK2" s="182"/>
      <c r="CL2" s="182"/>
      <c r="CM2" s="182"/>
      <c r="CN2" s="182"/>
      <c r="CO2" s="182"/>
      <c r="CP2" s="182"/>
      <c r="CQ2" s="182"/>
      <c r="CR2" s="182"/>
      <c r="CS2" s="182"/>
      <c r="CT2" s="182"/>
      <c r="CU2" s="182"/>
      <c r="CV2" s="182"/>
      <c r="CW2" s="182"/>
      <c r="CX2" s="182"/>
      <c r="CY2" s="182"/>
      <c r="CZ2" s="182"/>
      <c r="DA2" s="182"/>
      <c r="DB2" s="182"/>
      <c r="DC2" s="182"/>
      <c r="DD2" s="182"/>
      <c r="DE2" s="182"/>
      <c r="DF2" s="182"/>
      <c r="DG2" s="182"/>
      <c r="DH2" s="182"/>
      <c r="DI2" s="182"/>
      <c r="DJ2" s="182"/>
      <c r="DK2" s="182"/>
      <c r="DL2" s="182"/>
      <c r="DM2" s="182"/>
      <c r="DN2" s="182"/>
      <c r="DO2" s="182"/>
      <c r="DP2" s="182"/>
      <c r="DQ2" s="182"/>
      <c r="DR2" s="182"/>
      <c r="DS2" s="182"/>
      <c r="DT2" s="182"/>
      <c r="DU2" s="182"/>
      <c r="DV2" s="182"/>
      <c r="DW2" s="182"/>
      <c r="DX2" s="182"/>
      <c r="DY2" s="182"/>
      <c r="DZ2" s="182"/>
      <c r="EA2" s="182"/>
      <c r="EB2" s="182"/>
      <c r="EC2" s="182"/>
      <c r="ED2" s="182"/>
      <c r="EE2" s="182"/>
      <c r="EF2" s="182"/>
      <c r="EG2" s="182"/>
      <c r="EH2" s="182"/>
      <c r="EI2" s="182"/>
      <c r="EJ2" s="182"/>
      <c r="EK2" s="182"/>
      <c r="EL2" s="182"/>
      <c r="EM2" s="182"/>
      <c r="EN2" s="182"/>
      <c r="EO2" s="182"/>
      <c r="EP2" s="182"/>
      <c r="EQ2" s="182"/>
      <c r="ER2" s="182"/>
      <c r="ES2" s="182"/>
      <c r="ET2" s="182"/>
      <c r="EU2" s="182"/>
      <c r="EV2" s="182"/>
      <c r="EW2" s="182"/>
      <c r="EX2" s="182"/>
      <c r="EY2" s="182"/>
      <c r="EZ2" s="182"/>
      <c r="FA2" s="182"/>
      <c r="FB2" s="182"/>
      <c r="FC2" s="182"/>
      <c r="FD2" s="182"/>
      <c r="FE2" s="182"/>
      <c r="FF2" s="182"/>
      <c r="FG2" s="182"/>
      <c r="FH2" s="182"/>
      <c r="FI2" s="182"/>
      <c r="FJ2" s="182"/>
      <c r="FK2" s="182"/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2"/>
      <c r="FW2" s="182"/>
      <c r="FX2" s="182"/>
      <c r="FY2" s="182"/>
      <c r="FZ2" s="182"/>
      <c r="GA2" s="182"/>
      <c r="GB2" s="182"/>
      <c r="GC2" s="182"/>
      <c r="GD2" s="182"/>
      <c r="GE2" s="182"/>
      <c r="GF2" s="182"/>
      <c r="GG2" s="182"/>
      <c r="GH2" s="182"/>
      <c r="GI2" s="182"/>
      <c r="GJ2" s="182"/>
      <c r="GK2" s="182"/>
      <c r="GL2" s="182"/>
      <c r="GM2" s="182"/>
      <c r="GN2" s="182"/>
      <c r="GO2" s="182"/>
      <c r="GP2" s="182"/>
      <c r="GQ2" s="182"/>
      <c r="GR2" s="182"/>
      <c r="GS2" s="182"/>
      <c r="GT2" s="182"/>
      <c r="GU2" s="182"/>
      <c r="GV2" s="182"/>
      <c r="GW2" s="182"/>
      <c r="GX2" s="182"/>
      <c r="GY2" s="182"/>
      <c r="GZ2" s="182"/>
      <c r="HA2" s="182"/>
      <c r="HB2" s="182"/>
      <c r="HC2" s="182"/>
      <c r="HD2" s="182"/>
      <c r="HE2" s="182"/>
      <c r="HF2" s="182"/>
      <c r="HG2" s="182"/>
      <c r="HH2" s="182"/>
      <c r="HI2" s="182"/>
      <c r="HJ2" s="182"/>
      <c r="HK2" s="182"/>
      <c r="HL2" s="182"/>
      <c r="HM2" s="182"/>
      <c r="HN2" s="182"/>
      <c r="HO2" s="182"/>
      <c r="HP2" s="182"/>
      <c r="HQ2" s="182"/>
      <c r="HR2" s="182"/>
      <c r="HS2" s="182"/>
      <c r="HT2" s="182"/>
      <c r="HU2" s="182"/>
      <c r="HV2" s="182"/>
      <c r="HW2" s="182"/>
      <c r="HX2" s="182"/>
      <c r="HY2" s="182"/>
      <c r="HZ2" s="182"/>
      <c r="IA2" s="182"/>
      <c r="IB2" s="182"/>
      <c r="IC2" s="182"/>
      <c r="ID2" s="182"/>
      <c r="IE2" s="182"/>
      <c r="IF2" s="182"/>
      <c r="IG2" s="182"/>
      <c r="IH2" s="182"/>
      <c r="II2" s="182"/>
      <c r="IJ2" s="182"/>
      <c r="IK2" s="182"/>
      <c r="IL2" s="182"/>
      <c r="IM2" s="182"/>
      <c r="IN2" s="182"/>
      <c r="IO2" s="182"/>
      <c r="IP2" s="182"/>
      <c r="IQ2" s="182"/>
      <c r="IR2" s="182"/>
      <c r="IS2" s="182"/>
      <c r="IT2" s="182"/>
      <c r="IU2" s="182"/>
      <c r="IV2" s="182"/>
      <c r="IW2" s="182"/>
      <c r="IX2" s="182"/>
      <c r="IY2" s="182"/>
      <c r="IZ2" s="182"/>
      <c r="JA2" s="182"/>
      <c r="JB2" s="182"/>
      <c r="JC2" s="182"/>
      <c r="JD2" s="182"/>
      <c r="JE2" s="182"/>
      <c r="JF2" s="182"/>
      <c r="JG2" s="182"/>
      <c r="JH2" s="182"/>
      <c r="JI2" s="182"/>
      <c r="JJ2" s="182"/>
      <c r="JK2" s="182"/>
      <c r="JL2" s="182"/>
      <c r="JM2" s="182"/>
      <c r="JN2" s="182"/>
      <c r="JO2" s="182"/>
      <c r="JP2" s="182"/>
      <c r="JQ2" s="182"/>
      <c r="JR2" s="182"/>
      <c r="JS2" s="182"/>
      <c r="JT2" s="182"/>
      <c r="JU2" s="182"/>
      <c r="JV2" s="182"/>
      <c r="JW2" s="182"/>
      <c r="JX2" s="182"/>
      <c r="JY2" s="182"/>
      <c r="JZ2" s="182"/>
      <c r="KA2" s="182"/>
      <c r="KB2" s="182"/>
      <c r="KC2" s="182"/>
      <c r="KD2" s="182"/>
      <c r="KE2" s="182"/>
      <c r="KF2" s="182"/>
      <c r="KG2" s="182"/>
      <c r="KH2" s="182"/>
      <c r="KI2" s="182"/>
      <c r="KJ2" s="182"/>
      <c r="KK2" s="182"/>
      <c r="KL2" s="182"/>
      <c r="KM2" s="182"/>
      <c r="KN2" s="182"/>
      <c r="KO2" s="182"/>
      <c r="KP2" s="182"/>
      <c r="KQ2" s="182"/>
      <c r="KR2" s="182"/>
      <c r="KS2" s="182"/>
      <c r="KT2" s="182"/>
      <c r="KU2" s="182"/>
      <c r="KV2" s="182"/>
      <c r="KW2" s="182"/>
      <c r="KX2" s="182"/>
      <c r="KY2" s="182"/>
      <c r="KZ2" s="182"/>
      <c r="LA2" s="182"/>
      <c r="LB2" s="182"/>
      <c r="LC2" s="182"/>
      <c r="LD2" s="182"/>
      <c r="LE2" s="182"/>
      <c r="LF2" s="182"/>
      <c r="LG2" s="182"/>
      <c r="LH2" s="182"/>
      <c r="LI2" s="182"/>
      <c r="LJ2" s="182"/>
      <c r="LK2" s="182"/>
      <c r="LL2" s="182"/>
      <c r="LM2" s="182"/>
      <c r="LN2" s="182"/>
      <c r="LO2" s="182"/>
      <c r="LP2" s="182"/>
      <c r="LQ2" s="182"/>
      <c r="LR2" s="182"/>
      <c r="LS2" s="182"/>
      <c r="LT2" s="182"/>
      <c r="LU2" s="182"/>
      <c r="LV2" s="182"/>
      <c r="LW2" s="182"/>
      <c r="LX2" s="182"/>
      <c r="LY2" s="182"/>
      <c r="LZ2" s="182"/>
      <c r="MA2" s="182"/>
      <c r="MB2" s="182"/>
      <c r="MC2" s="182"/>
      <c r="MD2" s="182"/>
      <c r="ME2" s="182"/>
      <c r="MF2" s="182"/>
      <c r="MG2" s="182"/>
      <c r="MH2" s="182"/>
      <c r="MI2" s="182"/>
      <c r="MJ2" s="182"/>
      <c r="MK2" s="182"/>
      <c r="ML2" s="182"/>
      <c r="MM2" s="182"/>
      <c r="MN2" s="182"/>
      <c r="MO2" s="182"/>
      <c r="MP2" s="182"/>
      <c r="MQ2" s="182"/>
      <c r="MR2" s="182"/>
      <c r="MS2" s="182"/>
      <c r="MT2" s="182"/>
      <c r="MU2" s="182"/>
      <c r="MV2" s="182"/>
      <c r="MW2" s="182"/>
      <c r="MX2" s="182"/>
      <c r="MY2" s="182"/>
      <c r="MZ2" s="182"/>
      <c r="NA2" s="182"/>
      <c r="NB2" s="182"/>
      <c r="NC2" s="182"/>
      <c r="ND2" s="182"/>
      <c r="NE2" s="182"/>
      <c r="NF2" s="182"/>
      <c r="NG2" s="182"/>
      <c r="NH2" s="182"/>
      <c r="NI2" s="182"/>
      <c r="NJ2" s="182"/>
      <c r="NK2" s="182"/>
      <c r="NL2" s="182"/>
      <c r="NM2" s="182"/>
      <c r="NN2" s="182"/>
      <c r="NO2" s="182"/>
      <c r="NP2" s="182"/>
      <c r="NQ2" s="182"/>
      <c r="NR2" s="182"/>
      <c r="NS2" s="182"/>
      <c r="NT2" s="182"/>
      <c r="NU2" s="182"/>
      <c r="NV2" s="182"/>
      <c r="NW2" s="182"/>
      <c r="NX2" s="182"/>
      <c r="NY2" s="182"/>
      <c r="NZ2" s="182"/>
      <c r="OA2" s="182"/>
      <c r="OB2" s="182"/>
      <c r="OC2" s="182"/>
      <c r="OD2" s="182"/>
      <c r="OE2" s="182"/>
      <c r="OF2" s="182"/>
      <c r="OG2" s="182"/>
      <c r="OH2" s="182"/>
      <c r="OI2" s="182"/>
      <c r="OJ2" s="182"/>
      <c r="OK2" s="182"/>
      <c r="OL2" s="182"/>
      <c r="OM2" s="182"/>
      <c r="ON2" s="182"/>
      <c r="OO2" s="182"/>
      <c r="OP2" s="182"/>
      <c r="OQ2" s="182"/>
      <c r="OR2" s="182"/>
      <c r="OS2" s="182"/>
      <c r="OT2" s="182"/>
      <c r="OU2" s="182"/>
      <c r="OV2" s="182"/>
      <c r="OW2" s="182"/>
      <c r="OX2" s="182"/>
      <c r="OY2" s="182"/>
      <c r="OZ2" s="182"/>
      <c r="PA2" s="182"/>
      <c r="PB2" s="182"/>
      <c r="PC2" s="182"/>
      <c r="PD2" s="182"/>
      <c r="PE2" s="182"/>
      <c r="PF2" s="182"/>
      <c r="PG2" s="182"/>
      <c r="PH2" s="182"/>
      <c r="PI2" s="182"/>
      <c r="PJ2" s="182"/>
      <c r="PK2" s="182"/>
      <c r="PL2" s="182"/>
      <c r="PM2" s="182"/>
      <c r="PN2" s="182"/>
      <c r="PO2" s="182"/>
      <c r="PP2" s="182"/>
      <c r="PQ2" s="182"/>
      <c r="PR2" s="182"/>
      <c r="PS2" s="182"/>
      <c r="PT2" s="182"/>
      <c r="PU2" s="182"/>
      <c r="PV2" s="182"/>
      <c r="PW2" s="182"/>
      <c r="PX2" s="182"/>
      <c r="PY2" s="182"/>
      <c r="PZ2" s="182"/>
      <c r="QA2" s="182"/>
      <c r="QB2" s="182"/>
      <c r="QC2" s="182"/>
      <c r="QD2" s="182"/>
      <c r="QE2" s="182"/>
      <c r="QF2" s="182"/>
      <c r="QG2" s="182"/>
      <c r="QH2" s="182"/>
      <c r="QI2" s="182"/>
      <c r="QJ2" s="182"/>
      <c r="QK2" s="182"/>
      <c r="QL2" s="182"/>
      <c r="QM2" s="182"/>
      <c r="QN2" s="182"/>
      <c r="QO2" s="182"/>
      <c r="QP2" s="182"/>
      <c r="QQ2" s="182"/>
      <c r="QR2" s="182"/>
      <c r="QS2" s="182"/>
      <c r="QT2" s="182"/>
      <c r="QU2" s="182"/>
      <c r="QV2" s="182"/>
      <c r="QW2" s="182"/>
      <c r="QX2" s="182"/>
      <c r="QY2" s="182"/>
      <c r="QZ2" s="182"/>
      <c r="RA2" s="182"/>
      <c r="RB2" s="182"/>
      <c r="RC2" s="182"/>
      <c r="RD2" s="182"/>
      <c r="RE2" s="182"/>
      <c r="RF2" s="182"/>
      <c r="RG2" s="182"/>
      <c r="RH2" s="182"/>
      <c r="RI2" s="182"/>
      <c r="RJ2" s="182"/>
      <c r="RK2" s="182"/>
      <c r="RL2" s="182"/>
      <c r="RM2" s="182"/>
      <c r="RN2" s="182"/>
      <c r="RO2" s="182"/>
      <c r="RP2" s="182"/>
      <c r="RQ2" s="182"/>
      <c r="RR2" s="182"/>
      <c r="RS2" s="182"/>
      <c r="RT2" s="182"/>
      <c r="RU2" s="182"/>
      <c r="RV2" s="182"/>
      <c r="RW2" s="182"/>
      <c r="RX2" s="182"/>
      <c r="RY2" s="182"/>
      <c r="RZ2" s="182"/>
      <c r="SA2" s="182"/>
      <c r="SB2" s="182"/>
      <c r="SC2" s="182"/>
      <c r="SD2" s="182"/>
      <c r="SE2" s="182"/>
      <c r="SF2" s="182"/>
      <c r="SG2" s="182"/>
      <c r="SH2" s="182"/>
      <c r="SI2" s="182"/>
      <c r="SJ2" s="182"/>
      <c r="SK2" s="182"/>
      <c r="SL2" s="182"/>
      <c r="SM2" s="182"/>
      <c r="SN2" s="182"/>
      <c r="SO2" s="182"/>
      <c r="SP2" s="182"/>
      <c r="SQ2" s="182"/>
      <c r="SR2" s="182"/>
      <c r="SS2" s="182"/>
      <c r="ST2" s="182"/>
      <c r="SU2" s="182"/>
      <c r="SV2" s="182"/>
      <c r="SW2" s="182"/>
      <c r="SX2" s="182"/>
      <c r="SY2" s="182"/>
      <c r="SZ2" s="182"/>
      <c r="TA2" s="182"/>
      <c r="TB2" s="182"/>
      <c r="TC2" s="182"/>
      <c r="TD2" s="182"/>
      <c r="TE2" s="182"/>
      <c r="TF2" s="182"/>
      <c r="TG2" s="182"/>
      <c r="TH2" s="182"/>
      <c r="TI2" s="182"/>
      <c r="TJ2" s="182"/>
      <c r="TK2" s="182"/>
      <c r="TL2" s="182"/>
      <c r="TM2" s="182"/>
      <c r="TN2" s="182"/>
      <c r="TO2" s="182"/>
      <c r="TP2" s="182"/>
      <c r="TQ2" s="182"/>
      <c r="TR2" s="182"/>
      <c r="TS2" s="182"/>
      <c r="TT2" s="182"/>
      <c r="TU2" s="182"/>
      <c r="TV2" s="182"/>
      <c r="TW2" s="182"/>
      <c r="TX2" s="182"/>
      <c r="TY2" s="182"/>
      <c r="TZ2" s="182"/>
      <c r="UA2" s="182"/>
      <c r="UB2" s="182"/>
      <c r="UC2" s="182"/>
      <c r="UD2" s="182"/>
      <c r="UE2" s="182"/>
      <c r="UF2" s="182"/>
      <c r="UG2" s="182"/>
      <c r="UH2" s="182"/>
      <c r="UI2" s="182"/>
      <c r="UJ2" s="182"/>
      <c r="UK2" s="182"/>
      <c r="UL2" s="182"/>
      <c r="UM2" s="182"/>
      <c r="UN2" s="182"/>
      <c r="UO2" s="182"/>
      <c r="UP2" s="182"/>
      <c r="UQ2" s="182"/>
      <c r="UR2" s="182"/>
      <c r="US2" s="182"/>
      <c r="UT2" s="182"/>
      <c r="UU2" s="182"/>
      <c r="UV2" s="182"/>
      <c r="UW2" s="182"/>
      <c r="UX2" s="182"/>
      <c r="UY2" s="182"/>
      <c r="UZ2" s="182"/>
      <c r="VA2" s="182"/>
      <c r="VB2" s="182"/>
      <c r="VC2" s="182"/>
      <c r="VD2" s="182"/>
      <c r="VE2" s="182"/>
      <c r="VF2" s="182"/>
      <c r="VG2" s="182"/>
      <c r="VH2" s="182"/>
      <c r="VI2" s="182"/>
      <c r="VJ2" s="182"/>
      <c r="VK2" s="182"/>
      <c r="VL2" s="182"/>
      <c r="VM2" s="182"/>
      <c r="VN2" s="182"/>
      <c r="VO2" s="182"/>
      <c r="VP2" s="182"/>
      <c r="VQ2" s="182"/>
      <c r="VR2" s="182"/>
      <c r="VS2" s="182"/>
      <c r="VT2" s="182"/>
      <c r="VU2" s="182"/>
      <c r="VV2" s="182"/>
      <c r="VW2" s="182"/>
      <c r="VX2" s="182"/>
      <c r="VY2" s="182"/>
      <c r="VZ2" s="182"/>
      <c r="WA2" s="182"/>
      <c r="WB2" s="182"/>
      <c r="WC2" s="182"/>
      <c r="WD2" s="182"/>
      <c r="WE2" s="182"/>
      <c r="WF2" s="182"/>
      <c r="WG2" s="182"/>
      <c r="WH2" s="182"/>
      <c r="WI2" s="182"/>
      <c r="WJ2" s="182"/>
      <c r="WK2" s="182"/>
      <c r="WL2" s="182"/>
      <c r="WM2" s="182"/>
      <c r="WN2" s="182"/>
      <c r="WO2" s="182"/>
      <c r="WP2" s="182"/>
      <c r="WQ2" s="182"/>
      <c r="WR2" s="182"/>
      <c r="WS2" s="182"/>
      <c r="WT2" s="182"/>
      <c r="WU2" s="182"/>
      <c r="WV2" s="182"/>
      <c r="WW2" s="182"/>
      <c r="WX2" s="182"/>
      <c r="WY2" s="182"/>
      <c r="WZ2" s="182"/>
      <c r="XA2" s="182"/>
      <c r="XB2" s="182"/>
      <c r="XC2" s="182"/>
      <c r="XD2" s="182"/>
      <c r="XE2" s="182"/>
      <c r="XF2" s="182"/>
      <c r="XG2" s="182"/>
      <c r="XH2" s="182"/>
      <c r="XI2" s="182"/>
      <c r="XJ2" s="182"/>
      <c r="XK2" s="182"/>
      <c r="XL2" s="182"/>
      <c r="XM2" s="182"/>
      <c r="XN2" s="182"/>
      <c r="XO2" s="182"/>
      <c r="XP2" s="182"/>
      <c r="XQ2" s="182"/>
      <c r="XR2" s="182"/>
      <c r="XS2" s="182"/>
      <c r="XT2" s="182"/>
      <c r="XU2" s="182"/>
      <c r="XV2" s="182"/>
      <c r="XW2" s="182"/>
      <c r="XX2" s="182"/>
      <c r="XY2" s="182"/>
      <c r="XZ2" s="182"/>
      <c r="YA2" s="182"/>
      <c r="YB2" s="182"/>
      <c r="YC2" s="182"/>
      <c r="YD2" s="182"/>
      <c r="YE2" s="182"/>
      <c r="YF2" s="182"/>
      <c r="YG2" s="182"/>
      <c r="YH2" s="182"/>
      <c r="YI2" s="182"/>
      <c r="YJ2" s="182"/>
      <c r="YK2" s="182"/>
      <c r="YL2" s="182"/>
      <c r="YM2" s="182"/>
      <c r="YN2" s="182"/>
      <c r="YO2" s="182"/>
      <c r="YP2" s="182"/>
      <c r="YQ2" s="182"/>
      <c r="YR2" s="182"/>
      <c r="YS2" s="182"/>
      <c r="YT2" s="182"/>
      <c r="YU2" s="182"/>
      <c r="YV2" s="182"/>
      <c r="YW2" s="182"/>
      <c r="YX2" s="182"/>
      <c r="YY2" s="182"/>
      <c r="YZ2" s="182"/>
      <c r="ZA2" s="182"/>
      <c r="ZB2" s="182"/>
      <c r="ZC2" s="182"/>
      <c r="ZD2" s="182"/>
      <c r="ZE2" s="182"/>
      <c r="ZF2" s="182"/>
      <c r="ZG2" s="182"/>
      <c r="ZH2" s="182"/>
      <c r="ZI2" s="182"/>
      <c r="ZJ2" s="182"/>
      <c r="ZK2" s="182"/>
      <c r="ZL2" s="182"/>
      <c r="ZM2" s="182"/>
      <c r="ZN2" s="182"/>
      <c r="ZO2" s="182"/>
      <c r="ZP2" s="182"/>
      <c r="ZQ2" s="182"/>
      <c r="ZR2" s="182"/>
      <c r="ZS2" s="182"/>
      <c r="ZT2" s="182"/>
      <c r="ZU2" s="182"/>
      <c r="ZV2" s="182"/>
      <c r="ZW2" s="182"/>
      <c r="ZX2" s="182"/>
      <c r="ZY2" s="182"/>
      <c r="ZZ2" s="182"/>
      <c r="AAA2" s="182"/>
      <c r="AAB2" s="182"/>
      <c r="AAC2" s="182"/>
      <c r="AAD2" s="182"/>
      <c r="AAE2" s="182"/>
      <c r="AAF2" s="182"/>
      <c r="AAG2" s="182"/>
      <c r="AAH2" s="182"/>
      <c r="AAI2" s="182"/>
      <c r="AAJ2" s="182"/>
      <c r="AAK2" s="182"/>
      <c r="AAL2" s="182"/>
      <c r="AAM2" s="182"/>
      <c r="AAN2" s="182"/>
      <c r="AAO2" s="182"/>
      <c r="AAP2" s="182"/>
      <c r="AAQ2" s="182"/>
      <c r="AAR2" s="182"/>
      <c r="AAS2" s="182"/>
      <c r="AAT2" s="182"/>
      <c r="AAU2" s="182"/>
      <c r="AAV2" s="182"/>
      <c r="AAW2" s="182"/>
      <c r="AAX2" s="182"/>
      <c r="AAY2" s="182"/>
      <c r="AAZ2" s="182"/>
      <c r="ABA2" s="182"/>
      <c r="ABB2" s="182"/>
      <c r="ABC2" s="182"/>
      <c r="ABD2" s="182"/>
      <c r="ABE2" s="182"/>
      <c r="ABF2" s="182"/>
      <c r="ABG2" s="182"/>
      <c r="ABH2" s="182"/>
      <c r="ABI2" s="182"/>
      <c r="ABJ2" s="182"/>
      <c r="ABK2" s="182"/>
      <c r="ABL2" s="182"/>
      <c r="ABM2" s="182"/>
      <c r="ABN2" s="182"/>
      <c r="ABO2" s="182"/>
      <c r="ABP2" s="182"/>
      <c r="ABQ2" s="182"/>
      <c r="ABR2" s="182"/>
      <c r="ABS2" s="182"/>
      <c r="ABT2" s="182"/>
      <c r="ABU2" s="182"/>
      <c r="ABV2" s="182"/>
      <c r="ABW2" s="182"/>
      <c r="ABX2" s="182"/>
      <c r="ABY2" s="182"/>
      <c r="ABZ2" s="182"/>
      <c r="ACA2" s="182"/>
      <c r="ACB2" s="182"/>
      <c r="ACC2" s="182"/>
      <c r="ACD2" s="182"/>
      <c r="ACE2" s="182"/>
      <c r="ACF2" s="182"/>
      <c r="ACG2" s="182"/>
      <c r="ACH2" s="182"/>
      <c r="ACI2" s="182"/>
      <c r="ACJ2" s="182"/>
      <c r="ACK2" s="182"/>
      <c r="ACL2" s="182"/>
      <c r="ACM2" s="182"/>
      <c r="ACN2" s="182"/>
      <c r="ACO2" s="182"/>
      <c r="ACP2" s="182"/>
      <c r="ACQ2" s="182"/>
      <c r="ACR2" s="182"/>
      <c r="ACS2" s="182"/>
      <c r="ACT2" s="182"/>
      <c r="ACU2" s="182"/>
      <c r="ACV2" s="182"/>
      <c r="ACW2" s="182"/>
      <c r="ACX2" s="182"/>
      <c r="ACY2" s="182"/>
      <c r="ACZ2" s="182"/>
      <c r="ADA2" s="182"/>
      <c r="ADB2" s="182"/>
      <c r="ADC2" s="182"/>
      <c r="ADD2" s="182"/>
      <c r="ADE2" s="182"/>
      <c r="ADF2" s="182"/>
      <c r="ADG2" s="182"/>
      <c r="ADH2" s="182"/>
      <c r="ADI2" s="182"/>
      <c r="ADJ2" s="182"/>
      <c r="ADK2" s="182"/>
      <c r="ADL2" s="182"/>
      <c r="ADM2" s="182"/>
      <c r="ADN2" s="182"/>
      <c r="ADO2" s="182"/>
      <c r="ADP2" s="182"/>
      <c r="ADQ2" s="182"/>
      <c r="ADR2" s="182"/>
      <c r="ADS2" s="182"/>
      <c r="ADT2" s="182"/>
      <c r="ADU2" s="182"/>
      <c r="ADV2" s="182"/>
      <c r="ADW2" s="182"/>
      <c r="ADX2" s="182"/>
      <c r="ADY2" s="182"/>
      <c r="ADZ2" s="182"/>
      <c r="AEA2" s="182"/>
      <c r="AEB2" s="182"/>
      <c r="AEC2" s="182"/>
      <c r="AED2" s="182"/>
      <c r="AEE2" s="182"/>
      <c r="AEF2" s="182"/>
      <c r="AEG2" s="182"/>
      <c r="AEH2" s="182"/>
      <c r="AEI2" s="182"/>
      <c r="AEJ2" s="182"/>
      <c r="AEK2" s="182"/>
      <c r="AEL2" s="182"/>
      <c r="AEM2" s="182"/>
      <c r="AEN2" s="182"/>
      <c r="AEO2" s="182"/>
      <c r="AEP2" s="182"/>
      <c r="AEQ2" s="182"/>
      <c r="AER2" s="182"/>
      <c r="AES2" s="182"/>
      <c r="AET2" s="182"/>
      <c r="AEU2" s="182"/>
      <c r="AEV2" s="182"/>
      <c r="AEW2" s="182"/>
      <c r="AEX2" s="182"/>
      <c r="AEY2" s="182"/>
      <c r="AEZ2" s="182"/>
      <c r="AFA2" s="182"/>
      <c r="AFB2" s="182"/>
      <c r="AFC2" s="182"/>
      <c r="AFD2" s="182"/>
      <c r="AFE2" s="182"/>
      <c r="AFF2" s="182"/>
      <c r="AFG2" s="182"/>
      <c r="AFH2" s="182"/>
      <c r="AFI2" s="182"/>
      <c r="AFJ2" s="182"/>
      <c r="AFK2" s="182"/>
      <c r="AFL2" s="182"/>
      <c r="AFM2" s="182"/>
      <c r="AFN2" s="182"/>
      <c r="AFO2" s="182"/>
      <c r="AFP2" s="182"/>
      <c r="AFQ2" s="182"/>
      <c r="AFR2" s="182"/>
      <c r="AFS2" s="182"/>
      <c r="AFT2" s="182"/>
      <c r="AFU2" s="182"/>
      <c r="AFV2" s="182"/>
      <c r="AFW2" s="182"/>
      <c r="AFX2" s="182"/>
      <c r="AFY2" s="182"/>
      <c r="AFZ2" s="182"/>
      <c r="AGA2" s="182"/>
      <c r="AGB2" s="182"/>
      <c r="AGC2" s="182"/>
      <c r="AGD2" s="182"/>
      <c r="AGE2" s="182"/>
      <c r="AGF2" s="182"/>
      <c r="AGG2" s="182"/>
      <c r="AGH2" s="182"/>
      <c r="AGI2" s="182"/>
      <c r="AGJ2" s="182"/>
      <c r="AGK2" s="182"/>
      <c r="AGL2" s="182"/>
      <c r="AGM2" s="182"/>
      <c r="AGN2" s="182"/>
      <c r="AGO2" s="182"/>
      <c r="AGP2" s="182"/>
      <c r="AGQ2" s="182"/>
      <c r="AGR2" s="182"/>
      <c r="AGS2" s="182"/>
      <c r="AGT2" s="182"/>
      <c r="AGU2" s="182"/>
      <c r="AGV2" s="182"/>
      <c r="AGW2" s="182"/>
      <c r="AGX2" s="182"/>
      <c r="AGY2" s="182"/>
      <c r="AGZ2" s="182"/>
      <c r="AHA2" s="182"/>
      <c r="AHB2" s="182"/>
      <c r="AHC2" s="182"/>
      <c r="AHD2" s="182"/>
      <c r="AHE2" s="182"/>
      <c r="AHF2" s="182"/>
      <c r="AHG2" s="182"/>
      <c r="AHH2" s="182"/>
      <c r="AHI2" s="182"/>
      <c r="AHJ2" s="182"/>
      <c r="AHK2" s="182"/>
      <c r="AHL2" s="182"/>
      <c r="AHM2" s="182"/>
      <c r="AHN2" s="182"/>
      <c r="AHO2" s="182"/>
      <c r="AHP2" s="182"/>
      <c r="AHQ2" s="182"/>
      <c r="AHR2" s="182"/>
      <c r="AHS2" s="182"/>
      <c r="AHT2" s="182"/>
      <c r="AHU2" s="182"/>
      <c r="AHV2" s="182"/>
      <c r="AHW2" s="182"/>
      <c r="AHX2" s="182"/>
      <c r="AHY2" s="182"/>
      <c r="AHZ2" s="182"/>
      <c r="AIA2" s="182"/>
      <c r="AIB2" s="182"/>
      <c r="AIC2" s="182"/>
      <c r="AID2" s="182"/>
      <c r="AIE2" s="182"/>
      <c r="AIF2" s="182"/>
      <c r="AIG2" s="182"/>
      <c r="AIH2" s="182"/>
      <c r="AII2" s="182"/>
      <c r="AIJ2" s="182"/>
      <c r="AIK2" s="182"/>
      <c r="AIL2" s="182"/>
      <c r="AIM2" s="182"/>
      <c r="AIN2" s="182"/>
      <c r="AIO2" s="182"/>
      <c r="AIP2" s="182"/>
      <c r="AIQ2" s="182"/>
      <c r="AIR2" s="182"/>
      <c r="AIS2" s="182"/>
      <c r="AIT2" s="182"/>
      <c r="AIU2" s="182"/>
      <c r="AIV2" s="182"/>
      <c r="AIW2" s="182"/>
      <c r="AIX2" s="182"/>
      <c r="AIY2" s="182"/>
      <c r="AIZ2" s="182"/>
      <c r="AJA2" s="182"/>
      <c r="AJB2" s="182"/>
      <c r="AJC2" s="182"/>
      <c r="AJD2" s="182"/>
      <c r="AJE2" s="182"/>
      <c r="AJF2" s="182"/>
      <c r="AJG2" s="182"/>
      <c r="AJH2" s="182"/>
      <c r="AJI2" s="182"/>
      <c r="AJJ2" s="182"/>
      <c r="AJK2" s="182"/>
      <c r="AJL2" s="182"/>
      <c r="AJM2" s="182"/>
      <c r="AJN2" s="182"/>
      <c r="AJO2" s="182"/>
      <c r="AJP2" s="182"/>
      <c r="AJQ2" s="182"/>
      <c r="AJR2" s="182"/>
      <c r="AJS2" s="182"/>
      <c r="AJT2" s="182"/>
      <c r="AJU2" s="182"/>
      <c r="AJV2" s="182"/>
      <c r="AJW2" s="182"/>
      <c r="AJX2" s="182"/>
      <c r="AJY2" s="182"/>
      <c r="AJZ2" s="182"/>
      <c r="AKA2" s="182"/>
      <c r="AKB2" s="182"/>
      <c r="AKC2" s="182"/>
      <c r="AKD2" s="182"/>
      <c r="AKE2" s="182"/>
      <c r="AKF2" s="182"/>
      <c r="AKG2" s="182"/>
      <c r="AKH2" s="182"/>
      <c r="AKI2" s="182"/>
      <c r="AKJ2" s="182"/>
      <c r="AKK2" s="182"/>
      <c r="AKL2" s="182"/>
      <c r="AKM2" s="182"/>
      <c r="AKN2" s="182"/>
      <c r="AKO2" s="182"/>
      <c r="AKP2" s="182"/>
      <c r="AKQ2" s="182"/>
      <c r="AKR2" s="182"/>
      <c r="AKS2" s="182"/>
      <c r="AKT2" s="182"/>
      <c r="AKU2" s="182"/>
      <c r="AKV2" s="182"/>
      <c r="AKW2" s="182"/>
      <c r="AKX2" s="182"/>
      <c r="AKY2" s="182"/>
      <c r="AKZ2" s="182"/>
      <c r="ALA2" s="182"/>
      <c r="ALB2" s="182"/>
      <c r="ALC2" s="182"/>
      <c r="ALD2" s="182"/>
      <c r="ALE2" s="182"/>
      <c r="ALF2" s="182"/>
      <c r="ALG2" s="182"/>
      <c r="ALH2" s="182"/>
      <c r="ALI2" s="182"/>
      <c r="ALJ2" s="182"/>
      <c r="ALK2" s="182"/>
      <c r="ALL2" s="182"/>
      <c r="ALM2" s="182"/>
      <c r="ALN2" s="182"/>
      <c r="ALO2" s="182"/>
      <c r="ALP2" s="182"/>
      <c r="ALQ2" s="182"/>
      <c r="ALR2" s="182"/>
      <c r="ALS2" s="182"/>
      <c r="ALT2" s="182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</row>
    <row r="3" customHeight="1" spans="1:1024">
      <c r="A3" s="182" t="s">
        <v>1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2"/>
      <c r="BV3" s="182"/>
      <c r="BW3" s="182"/>
      <c r="BX3" s="182"/>
      <c r="BY3" s="182"/>
      <c r="BZ3" s="182"/>
      <c r="CA3" s="182"/>
      <c r="CB3" s="182"/>
      <c r="CC3" s="182"/>
      <c r="CD3" s="182"/>
      <c r="CE3" s="182"/>
      <c r="CF3" s="182"/>
      <c r="CG3" s="182"/>
      <c r="CH3" s="182"/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2"/>
      <c r="CZ3" s="182"/>
      <c r="DA3" s="182"/>
      <c r="DB3" s="182"/>
      <c r="DC3" s="182"/>
      <c r="DD3" s="182"/>
      <c r="DE3" s="182"/>
      <c r="DF3" s="182"/>
      <c r="DG3" s="182"/>
      <c r="DH3" s="182"/>
      <c r="DI3" s="182"/>
      <c r="DJ3" s="182"/>
      <c r="DK3" s="182"/>
      <c r="DL3" s="182"/>
      <c r="DM3" s="182"/>
      <c r="DN3" s="182"/>
      <c r="DO3" s="182"/>
      <c r="DP3" s="182"/>
      <c r="DQ3" s="182"/>
      <c r="DR3" s="182"/>
      <c r="DS3" s="182"/>
      <c r="DT3" s="182"/>
      <c r="DU3" s="182"/>
      <c r="DV3" s="182"/>
      <c r="DW3" s="182"/>
      <c r="DX3" s="182"/>
      <c r="DY3" s="182"/>
      <c r="DZ3" s="182"/>
      <c r="EA3" s="182"/>
      <c r="EB3" s="182"/>
      <c r="EC3" s="182"/>
      <c r="ED3" s="182"/>
      <c r="EE3" s="182"/>
      <c r="EF3" s="182"/>
      <c r="EG3" s="182"/>
      <c r="EH3" s="182"/>
      <c r="EI3" s="182"/>
      <c r="EJ3" s="182"/>
      <c r="EK3" s="182"/>
      <c r="EL3" s="182"/>
      <c r="EM3" s="182"/>
      <c r="EN3" s="182"/>
      <c r="EO3" s="182"/>
      <c r="EP3" s="182"/>
      <c r="EQ3" s="182"/>
      <c r="ER3" s="182"/>
      <c r="ES3" s="182"/>
      <c r="ET3" s="182"/>
      <c r="EU3" s="182"/>
      <c r="EV3" s="182"/>
      <c r="EW3" s="182"/>
      <c r="EX3" s="182"/>
      <c r="EY3" s="182"/>
      <c r="EZ3" s="182"/>
      <c r="FA3" s="182"/>
      <c r="FB3" s="182"/>
      <c r="FC3" s="182"/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  <c r="FQ3" s="182"/>
      <c r="FR3" s="182"/>
      <c r="FS3" s="182"/>
      <c r="FT3" s="182"/>
      <c r="FU3" s="182"/>
      <c r="FV3" s="182"/>
      <c r="FW3" s="182"/>
      <c r="FX3" s="182"/>
      <c r="FY3" s="182"/>
      <c r="FZ3" s="182"/>
      <c r="GA3" s="182"/>
      <c r="GB3" s="182"/>
      <c r="GC3" s="182"/>
      <c r="GD3" s="182"/>
      <c r="GE3" s="182"/>
      <c r="GF3" s="182"/>
      <c r="GG3" s="182"/>
      <c r="GH3" s="182"/>
      <c r="GI3" s="182"/>
      <c r="GJ3" s="182"/>
      <c r="GK3" s="182"/>
      <c r="GL3" s="182"/>
      <c r="GM3" s="182"/>
      <c r="GN3" s="182"/>
      <c r="GO3" s="182"/>
      <c r="GP3" s="182"/>
      <c r="GQ3" s="182"/>
      <c r="GR3" s="182"/>
      <c r="GS3" s="182"/>
      <c r="GT3" s="182"/>
      <c r="GU3" s="182"/>
      <c r="GV3" s="182"/>
      <c r="GW3" s="182"/>
      <c r="GX3" s="182"/>
      <c r="GY3" s="182"/>
      <c r="GZ3" s="182"/>
      <c r="HA3" s="182"/>
      <c r="HB3" s="182"/>
      <c r="HC3" s="182"/>
      <c r="HD3" s="182"/>
      <c r="HE3" s="182"/>
      <c r="HF3" s="182"/>
      <c r="HG3" s="182"/>
      <c r="HH3" s="182"/>
      <c r="HI3" s="182"/>
      <c r="HJ3" s="182"/>
      <c r="HK3" s="182"/>
      <c r="HL3" s="182"/>
      <c r="HM3" s="182"/>
      <c r="HN3" s="182"/>
      <c r="HO3" s="182"/>
      <c r="HP3" s="182"/>
      <c r="HQ3" s="182"/>
      <c r="HR3" s="182"/>
      <c r="HS3" s="182"/>
      <c r="HT3" s="182"/>
      <c r="HU3" s="182"/>
      <c r="HV3" s="182"/>
      <c r="HW3" s="182"/>
      <c r="HX3" s="182"/>
      <c r="HY3" s="182"/>
      <c r="HZ3" s="182"/>
      <c r="IA3" s="182"/>
      <c r="IB3" s="182"/>
      <c r="IC3" s="182"/>
      <c r="ID3" s="182"/>
      <c r="IE3" s="182"/>
      <c r="IF3" s="182"/>
      <c r="IG3" s="182"/>
      <c r="IH3" s="182"/>
      <c r="II3" s="182"/>
      <c r="IJ3" s="182"/>
      <c r="IK3" s="182"/>
      <c r="IL3" s="182"/>
      <c r="IM3" s="182"/>
      <c r="IN3" s="182"/>
      <c r="IO3" s="182"/>
      <c r="IP3" s="182"/>
      <c r="IQ3" s="182"/>
      <c r="IR3" s="182"/>
      <c r="IS3" s="182"/>
      <c r="IT3" s="182"/>
      <c r="IU3" s="182"/>
      <c r="IV3" s="182"/>
      <c r="IW3" s="182"/>
      <c r="IX3" s="182"/>
      <c r="IY3" s="182"/>
      <c r="IZ3" s="182"/>
      <c r="JA3" s="182"/>
      <c r="JB3" s="182"/>
      <c r="JC3" s="182"/>
      <c r="JD3" s="182"/>
      <c r="JE3" s="182"/>
      <c r="JF3" s="182"/>
      <c r="JG3" s="182"/>
      <c r="JH3" s="182"/>
      <c r="JI3" s="182"/>
      <c r="JJ3" s="182"/>
      <c r="JK3" s="182"/>
      <c r="JL3" s="182"/>
      <c r="JM3" s="182"/>
      <c r="JN3" s="182"/>
      <c r="JO3" s="182"/>
      <c r="JP3" s="182"/>
      <c r="JQ3" s="182"/>
      <c r="JR3" s="182"/>
      <c r="JS3" s="182"/>
      <c r="JT3" s="182"/>
      <c r="JU3" s="182"/>
      <c r="JV3" s="182"/>
      <c r="JW3" s="182"/>
      <c r="JX3" s="182"/>
      <c r="JY3" s="182"/>
      <c r="JZ3" s="182"/>
      <c r="KA3" s="182"/>
      <c r="KB3" s="182"/>
      <c r="KC3" s="182"/>
      <c r="KD3" s="182"/>
      <c r="KE3" s="182"/>
      <c r="KF3" s="182"/>
      <c r="KG3" s="182"/>
      <c r="KH3" s="182"/>
      <c r="KI3" s="182"/>
      <c r="KJ3" s="182"/>
      <c r="KK3" s="182"/>
      <c r="KL3" s="182"/>
      <c r="KM3" s="182"/>
      <c r="KN3" s="182"/>
      <c r="KO3" s="182"/>
      <c r="KP3" s="182"/>
      <c r="KQ3" s="182"/>
      <c r="KR3" s="182"/>
      <c r="KS3" s="182"/>
      <c r="KT3" s="182"/>
      <c r="KU3" s="182"/>
      <c r="KV3" s="182"/>
      <c r="KW3" s="182"/>
      <c r="KX3" s="182"/>
      <c r="KY3" s="182"/>
      <c r="KZ3" s="182"/>
      <c r="LA3" s="182"/>
      <c r="LB3" s="182"/>
      <c r="LC3" s="182"/>
      <c r="LD3" s="182"/>
      <c r="LE3" s="182"/>
      <c r="LF3" s="182"/>
      <c r="LG3" s="182"/>
      <c r="LH3" s="182"/>
      <c r="LI3" s="182"/>
      <c r="LJ3" s="182"/>
      <c r="LK3" s="182"/>
      <c r="LL3" s="182"/>
      <c r="LM3" s="182"/>
      <c r="LN3" s="182"/>
      <c r="LO3" s="182"/>
      <c r="LP3" s="182"/>
      <c r="LQ3" s="182"/>
      <c r="LR3" s="182"/>
      <c r="LS3" s="182"/>
      <c r="LT3" s="182"/>
      <c r="LU3" s="182"/>
      <c r="LV3" s="182"/>
      <c r="LW3" s="182"/>
      <c r="LX3" s="182"/>
      <c r="LY3" s="182"/>
      <c r="LZ3" s="182"/>
      <c r="MA3" s="182"/>
      <c r="MB3" s="182"/>
      <c r="MC3" s="182"/>
      <c r="MD3" s="182"/>
      <c r="ME3" s="182"/>
      <c r="MF3" s="182"/>
      <c r="MG3" s="182"/>
      <c r="MH3" s="182"/>
      <c r="MI3" s="182"/>
      <c r="MJ3" s="182"/>
      <c r="MK3" s="182"/>
      <c r="ML3" s="182"/>
      <c r="MM3" s="182"/>
      <c r="MN3" s="182"/>
      <c r="MO3" s="182"/>
      <c r="MP3" s="182"/>
      <c r="MQ3" s="182"/>
      <c r="MR3" s="182"/>
      <c r="MS3" s="182"/>
      <c r="MT3" s="182"/>
      <c r="MU3" s="182"/>
      <c r="MV3" s="182"/>
      <c r="MW3" s="182"/>
      <c r="MX3" s="182"/>
      <c r="MY3" s="182"/>
      <c r="MZ3" s="182"/>
      <c r="NA3" s="182"/>
      <c r="NB3" s="182"/>
      <c r="NC3" s="182"/>
      <c r="ND3" s="182"/>
      <c r="NE3" s="182"/>
      <c r="NF3" s="182"/>
      <c r="NG3" s="182"/>
      <c r="NH3" s="182"/>
      <c r="NI3" s="182"/>
      <c r="NJ3" s="182"/>
      <c r="NK3" s="182"/>
      <c r="NL3" s="182"/>
      <c r="NM3" s="182"/>
      <c r="NN3" s="182"/>
      <c r="NO3" s="182"/>
      <c r="NP3" s="182"/>
      <c r="NQ3" s="182"/>
      <c r="NR3" s="182"/>
      <c r="NS3" s="182"/>
      <c r="NT3" s="182"/>
      <c r="NU3" s="182"/>
      <c r="NV3" s="182"/>
      <c r="NW3" s="182"/>
      <c r="NX3" s="182"/>
      <c r="NY3" s="182"/>
      <c r="NZ3" s="182"/>
      <c r="OA3" s="182"/>
      <c r="OB3" s="182"/>
      <c r="OC3" s="182"/>
      <c r="OD3" s="182"/>
      <c r="OE3" s="182"/>
      <c r="OF3" s="182"/>
      <c r="OG3" s="182"/>
      <c r="OH3" s="182"/>
      <c r="OI3" s="182"/>
      <c r="OJ3" s="182"/>
      <c r="OK3" s="182"/>
      <c r="OL3" s="182"/>
      <c r="OM3" s="182"/>
      <c r="ON3" s="182"/>
      <c r="OO3" s="182"/>
      <c r="OP3" s="182"/>
      <c r="OQ3" s="182"/>
      <c r="OR3" s="182"/>
      <c r="OS3" s="182"/>
      <c r="OT3" s="182"/>
      <c r="OU3" s="182"/>
      <c r="OV3" s="182"/>
      <c r="OW3" s="182"/>
      <c r="OX3" s="182"/>
      <c r="OY3" s="182"/>
      <c r="OZ3" s="182"/>
      <c r="PA3" s="182"/>
      <c r="PB3" s="182"/>
      <c r="PC3" s="182"/>
      <c r="PD3" s="182"/>
      <c r="PE3" s="182"/>
      <c r="PF3" s="182"/>
      <c r="PG3" s="182"/>
      <c r="PH3" s="182"/>
      <c r="PI3" s="182"/>
      <c r="PJ3" s="182"/>
      <c r="PK3" s="182"/>
      <c r="PL3" s="182"/>
      <c r="PM3" s="182"/>
      <c r="PN3" s="182"/>
      <c r="PO3" s="182"/>
      <c r="PP3" s="182"/>
      <c r="PQ3" s="182"/>
      <c r="PR3" s="182"/>
      <c r="PS3" s="182"/>
      <c r="PT3" s="182"/>
      <c r="PU3" s="182"/>
      <c r="PV3" s="182"/>
      <c r="PW3" s="182"/>
      <c r="PX3" s="182"/>
      <c r="PY3" s="182"/>
      <c r="PZ3" s="182"/>
      <c r="QA3" s="182"/>
      <c r="QB3" s="182"/>
      <c r="QC3" s="182"/>
      <c r="QD3" s="182"/>
      <c r="QE3" s="182"/>
      <c r="QF3" s="182"/>
      <c r="QG3" s="182"/>
      <c r="QH3" s="182"/>
      <c r="QI3" s="182"/>
      <c r="QJ3" s="182"/>
      <c r="QK3" s="182"/>
      <c r="QL3" s="182"/>
      <c r="QM3" s="182"/>
      <c r="QN3" s="182"/>
      <c r="QO3" s="182"/>
      <c r="QP3" s="182"/>
      <c r="QQ3" s="182"/>
      <c r="QR3" s="182"/>
      <c r="QS3" s="182"/>
      <c r="QT3" s="182"/>
      <c r="QU3" s="182"/>
      <c r="QV3" s="182"/>
      <c r="QW3" s="182"/>
      <c r="QX3" s="182"/>
      <c r="QY3" s="182"/>
      <c r="QZ3" s="182"/>
      <c r="RA3" s="182"/>
      <c r="RB3" s="182"/>
      <c r="RC3" s="182"/>
      <c r="RD3" s="182"/>
      <c r="RE3" s="182"/>
      <c r="RF3" s="182"/>
      <c r="RG3" s="182"/>
      <c r="RH3" s="182"/>
      <c r="RI3" s="182"/>
      <c r="RJ3" s="182"/>
      <c r="RK3" s="182"/>
      <c r="RL3" s="182"/>
      <c r="RM3" s="182"/>
      <c r="RN3" s="182"/>
      <c r="RO3" s="182"/>
      <c r="RP3" s="182"/>
      <c r="RQ3" s="182"/>
      <c r="RR3" s="182"/>
      <c r="RS3" s="182"/>
      <c r="RT3" s="182"/>
      <c r="RU3" s="182"/>
      <c r="RV3" s="182"/>
      <c r="RW3" s="182"/>
      <c r="RX3" s="182"/>
      <c r="RY3" s="182"/>
      <c r="RZ3" s="182"/>
      <c r="SA3" s="182"/>
      <c r="SB3" s="182"/>
      <c r="SC3" s="182"/>
      <c r="SD3" s="182"/>
      <c r="SE3" s="182"/>
      <c r="SF3" s="182"/>
      <c r="SG3" s="182"/>
      <c r="SH3" s="182"/>
      <c r="SI3" s="182"/>
      <c r="SJ3" s="182"/>
      <c r="SK3" s="182"/>
      <c r="SL3" s="182"/>
      <c r="SM3" s="182"/>
      <c r="SN3" s="182"/>
      <c r="SO3" s="182"/>
      <c r="SP3" s="182"/>
      <c r="SQ3" s="182"/>
      <c r="SR3" s="182"/>
      <c r="SS3" s="182"/>
      <c r="ST3" s="182"/>
      <c r="SU3" s="182"/>
      <c r="SV3" s="182"/>
      <c r="SW3" s="182"/>
      <c r="SX3" s="182"/>
      <c r="SY3" s="182"/>
      <c r="SZ3" s="182"/>
      <c r="TA3" s="182"/>
      <c r="TB3" s="182"/>
      <c r="TC3" s="182"/>
      <c r="TD3" s="182"/>
      <c r="TE3" s="182"/>
      <c r="TF3" s="182"/>
      <c r="TG3" s="182"/>
      <c r="TH3" s="182"/>
      <c r="TI3" s="182"/>
      <c r="TJ3" s="182"/>
      <c r="TK3" s="182"/>
      <c r="TL3" s="182"/>
      <c r="TM3" s="182"/>
      <c r="TN3" s="182"/>
      <c r="TO3" s="182"/>
      <c r="TP3" s="182"/>
      <c r="TQ3" s="182"/>
      <c r="TR3" s="182"/>
      <c r="TS3" s="182"/>
      <c r="TT3" s="182"/>
      <c r="TU3" s="182"/>
      <c r="TV3" s="182"/>
      <c r="TW3" s="182"/>
      <c r="TX3" s="182"/>
      <c r="TY3" s="182"/>
      <c r="TZ3" s="182"/>
      <c r="UA3" s="182"/>
      <c r="UB3" s="182"/>
      <c r="UC3" s="182"/>
      <c r="UD3" s="182"/>
      <c r="UE3" s="182"/>
      <c r="UF3" s="182"/>
      <c r="UG3" s="182"/>
      <c r="UH3" s="182"/>
      <c r="UI3" s="182"/>
      <c r="UJ3" s="182"/>
      <c r="UK3" s="182"/>
      <c r="UL3" s="182"/>
      <c r="UM3" s="182"/>
      <c r="UN3" s="182"/>
      <c r="UO3" s="182"/>
      <c r="UP3" s="182"/>
      <c r="UQ3" s="182"/>
      <c r="UR3" s="182"/>
      <c r="US3" s="182"/>
      <c r="UT3" s="182"/>
      <c r="UU3" s="182"/>
      <c r="UV3" s="182"/>
      <c r="UW3" s="182"/>
      <c r="UX3" s="182"/>
      <c r="UY3" s="182"/>
      <c r="UZ3" s="182"/>
      <c r="VA3" s="182"/>
      <c r="VB3" s="182"/>
      <c r="VC3" s="182"/>
      <c r="VD3" s="182"/>
      <c r="VE3" s="182"/>
      <c r="VF3" s="182"/>
      <c r="VG3" s="182"/>
      <c r="VH3" s="182"/>
      <c r="VI3" s="182"/>
      <c r="VJ3" s="182"/>
      <c r="VK3" s="182"/>
      <c r="VL3" s="182"/>
      <c r="VM3" s="182"/>
      <c r="VN3" s="182"/>
      <c r="VO3" s="182"/>
      <c r="VP3" s="182"/>
      <c r="VQ3" s="182"/>
      <c r="VR3" s="182"/>
      <c r="VS3" s="182"/>
      <c r="VT3" s="182"/>
      <c r="VU3" s="182"/>
      <c r="VV3" s="182"/>
      <c r="VW3" s="182"/>
      <c r="VX3" s="182"/>
      <c r="VY3" s="182"/>
      <c r="VZ3" s="182"/>
      <c r="WA3" s="182"/>
      <c r="WB3" s="182"/>
      <c r="WC3" s="182"/>
      <c r="WD3" s="182"/>
      <c r="WE3" s="182"/>
      <c r="WF3" s="182"/>
      <c r="WG3" s="182"/>
      <c r="WH3" s="182"/>
      <c r="WI3" s="182"/>
      <c r="WJ3" s="182"/>
      <c r="WK3" s="182"/>
      <c r="WL3" s="182"/>
      <c r="WM3" s="182"/>
      <c r="WN3" s="182"/>
      <c r="WO3" s="182"/>
      <c r="WP3" s="182"/>
      <c r="WQ3" s="182"/>
      <c r="WR3" s="182"/>
      <c r="WS3" s="182"/>
      <c r="WT3" s="182"/>
      <c r="WU3" s="182"/>
      <c r="WV3" s="182"/>
      <c r="WW3" s="182"/>
      <c r="WX3" s="182"/>
      <c r="WY3" s="182"/>
      <c r="WZ3" s="182"/>
      <c r="XA3" s="182"/>
      <c r="XB3" s="182"/>
      <c r="XC3" s="182"/>
      <c r="XD3" s="182"/>
      <c r="XE3" s="182"/>
      <c r="XF3" s="182"/>
      <c r="XG3" s="182"/>
      <c r="XH3" s="182"/>
      <c r="XI3" s="182"/>
      <c r="XJ3" s="182"/>
      <c r="XK3" s="182"/>
      <c r="XL3" s="182"/>
      <c r="XM3" s="182"/>
      <c r="XN3" s="182"/>
      <c r="XO3" s="182"/>
      <c r="XP3" s="182"/>
      <c r="XQ3" s="182"/>
      <c r="XR3" s="182"/>
      <c r="XS3" s="182"/>
      <c r="XT3" s="182"/>
      <c r="XU3" s="182"/>
      <c r="XV3" s="182"/>
      <c r="XW3" s="182"/>
      <c r="XX3" s="182"/>
      <c r="XY3" s="182"/>
      <c r="XZ3" s="182"/>
      <c r="YA3" s="182"/>
      <c r="YB3" s="182"/>
      <c r="YC3" s="182"/>
      <c r="YD3" s="182"/>
      <c r="YE3" s="182"/>
      <c r="YF3" s="182"/>
      <c r="YG3" s="182"/>
      <c r="YH3" s="182"/>
      <c r="YI3" s="182"/>
      <c r="YJ3" s="182"/>
      <c r="YK3" s="182"/>
      <c r="YL3" s="182"/>
      <c r="YM3" s="182"/>
      <c r="YN3" s="182"/>
      <c r="YO3" s="182"/>
      <c r="YP3" s="182"/>
      <c r="YQ3" s="182"/>
      <c r="YR3" s="182"/>
      <c r="YS3" s="182"/>
      <c r="YT3" s="182"/>
      <c r="YU3" s="182"/>
      <c r="YV3" s="182"/>
      <c r="YW3" s="182"/>
      <c r="YX3" s="182"/>
      <c r="YY3" s="182"/>
      <c r="YZ3" s="182"/>
      <c r="ZA3" s="182"/>
      <c r="ZB3" s="182"/>
      <c r="ZC3" s="182"/>
      <c r="ZD3" s="182"/>
      <c r="ZE3" s="182"/>
      <c r="ZF3" s="182"/>
      <c r="ZG3" s="182"/>
      <c r="ZH3" s="182"/>
      <c r="ZI3" s="182"/>
      <c r="ZJ3" s="182"/>
      <c r="ZK3" s="182"/>
      <c r="ZL3" s="182"/>
      <c r="ZM3" s="182"/>
      <c r="ZN3" s="182"/>
      <c r="ZO3" s="182"/>
      <c r="ZP3" s="182"/>
      <c r="ZQ3" s="182"/>
      <c r="ZR3" s="182"/>
      <c r="ZS3" s="182"/>
      <c r="ZT3" s="182"/>
      <c r="ZU3" s="182"/>
      <c r="ZV3" s="182"/>
      <c r="ZW3" s="182"/>
      <c r="ZX3" s="182"/>
      <c r="ZY3" s="182"/>
      <c r="ZZ3" s="182"/>
      <c r="AAA3" s="182"/>
      <c r="AAB3" s="182"/>
      <c r="AAC3" s="182"/>
      <c r="AAD3" s="182"/>
      <c r="AAE3" s="182"/>
      <c r="AAF3" s="182"/>
      <c r="AAG3" s="182"/>
      <c r="AAH3" s="182"/>
      <c r="AAI3" s="182"/>
      <c r="AAJ3" s="182"/>
      <c r="AAK3" s="182"/>
      <c r="AAL3" s="182"/>
      <c r="AAM3" s="182"/>
      <c r="AAN3" s="182"/>
      <c r="AAO3" s="182"/>
      <c r="AAP3" s="182"/>
      <c r="AAQ3" s="182"/>
      <c r="AAR3" s="182"/>
      <c r="AAS3" s="182"/>
      <c r="AAT3" s="182"/>
      <c r="AAU3" s="182"/>
      <c r="AAV3" s="182"/>
      <c r="AAW3" s="182"/>
      <c r="AAX3" s="182"/>
      <c r="AAY3" s="182"/>
      <c r="AAZ3" s="182"/>
      <c r="ABA3" s="182"/>
      <c r="ABB3" s="182"/>
      <c r="ABC3" s="182"/>
      <c r="ABD3" s="182"/>
      <c r="ABE3" s="182"/>
      <c r="ABF3" s="182"/>
      <c r="ABG3" s="182"/>
      <c r="ABH3" s="182"/>
      <c r="ABI3" s="182"/>
      <c r="ABJ3" s="182"/>
      <c r="ABK3" s="182"/>
      <c r="ABL3" s="182"/>
      <c r="ABM3" s="182"/>
      <c r="ABN3" s="182"/>
      <c r="ABO3" s="182"/>
      <c r="ABP3" s="182"/>
      <c r="ABQ3" s="182"/>
      <c r="ABR3" s="182"/>
      <c r="ABS3" s="182"/>
      <c r="ABT3" s="182"/>
      <c r="ABU3" s="182"/>
      <c r="ABV3" s="182"/>
      <c r="ABW3" s="182"/>
      <c r="ABX3" s="182"/>
      <c r="ABY3" s="182"/>
      <c r="ABZ3" s="182"/>
      <c r="ACA3" s="182"/>
      <c r="ACB3" s="182"/>
      <c r="ACC3" s="182"/>
      <c r="ACD3" s="182"/>
      <c r="ACE3" s="182"/>
      <c r="ACF3" s="182"/>
      <c r="ACG3" s="182"/>
      <c r="ACH3" s="182"/>
      <c r="ACI3" s="182"/>
      <c r="ACJ3" s="182"/>
      <c r="ACK3" s="182"/>
      <c r="ACL3" s="182"/>
      <c r="ACM3" s="182"/>
      <c r="ACN3" s="182"/>
      <c r="ACO3" s="182"/>
      <c r="ACP3" s="182"/>
      <c r="ACQ3" s="182"/>
      <c r="ACR3" s="182"/>
      <c r="ACS3" s="182"/>
      <c r="ACT3" s="182"/>
      <c r="ACU3" s="182"/>
      <c r="ACV3" s="182"/>
      <c r="ACW3" s="182"/>
      <c r="ACX3" s="182"/>
      <c r="ACY3" s="182"/>
      <c r="ACZ3" s="182"/>
      <c r="ADA3" s="182"/>
      <c r="ADB3" s="182"/>
      <c r="ADC3" s="182"/>
      <c r="ADD3" s="182"/>
      <c r="ADE3" s="182"/>
      <c r="ADF3" s="182"/>
      <c r="ADG3" s="182"/>
      <c r="ADH3" s="182"/>
      <c r="ADI3" s="182"/>
      <c r="ADJ3" s="182"/>
      <c r="ADK3" s="182"/>
      <c r="ADL3" s="182"/>
      <c r="ADM3" s="182"/>
      <c r="ADN3" s="182"/>
      <c r="ADO3" s="182"/>
      <c r="ADP3" s="182"/>
      <c r="ADQ3" s="182"/>
      <c r="ADR3" s="182"/>
      <c r="ADS3" s="182"/>
      <c r="ADT3" s="182"/>
      <c r="ADU3" s="182"/>
      <c r="ADV3" s="182"/>
      <c r="ADW3" s="182"/>
      <c r="ADX3" s="182"/>
      <c r="ADY3" s="182"/>
      <c r="ADZ3" s="182"/>
      <c r="AEA3" s="182"/>
      <c r="AEB3" s="182"/>
      <c r="AEC3" s="182"/>
      <c r="AED3" s="182"/>
      <c r="AEE3" s="182"/>
      <c r="AEF3" s="182"/>
      <c r="AEG3" s="182"/>
      <c r="AEH3" s="182"/>
      <c r="AEI3" s="182"/>
      <c r="AEJ3" s="182"/>
      <c r="AEK3" s="182"/>
      <c r="AEL3" s="182"/>
      <c r="AEM3" s="182"/>
      <c r="AEN3" s="182"/>
      <c r="AEO3" s="182"/>
      <c r="AEP3" s="182"/>
      <c r="AEQ3" s="182"/>
      <c r="AER3" s="182"/>
      <c r="AES3" s="182"/>
      <c r="AET3" s="182"/>
      <c r="AEU3" s="182"/>
      <c r="AEV3" s="182"/>
      <c r="AEW3" s="182"/>
      <c r="AEX3" s="182"/>
      <c r="AEY3" s="182"/>
      <c r="AEZ3" s="182"/>
      <c r="AFA3" s="182"/>
      <c r="AFB3" s="182"/>
      <c r="AFC3" s="182"/>
      <c r="AFD3" s="182"/>
      <c r="AFE3" s="182"/>
      <c r="AFF3" s="182"/>
      <c r="AFG3" s="182"/>
      <c r="AFH3" s="182"/>
      <c r="AFI3" s="182"/>
      <c r="AFJ3" s="182"/>
      <c r="AFK3" s="182"/>
      <c r="AFL3" s="182"/>
      <c r="AFM3" s="182"/>
      <c r="AFN3" s="182"/>
      <c r="AFO3" s="182"/>
      <c r="AFP3" s="182"/>
      <c r="AFQ3" s="182"/>
      <c r="AFR3" s="182"/>
      <c r="AFS3" s="182"/>
      <c r="AFT3" s="182"/>
      <c r="AFU3" s="182"/>
      <c r="AFV3" s="182"/>
      <c r="AFW3" s="182"/>
      <c r="AFX3" s="182"/>
      <c r="AFY3" s="182"/>
      <c r="AFZ3" s="182"/>
      <c r="AGA3" s="182"/>
      <c r="AGB3" s="182"/>
      <c r="AGC3" s="182"/>
      <c r="AGD3" s="182"/>
      <c r="AGE3" s="182"/>
      <c r="AGF3" s="182"/>
      <c r="AGG3" s="182"/>
      <c r="AGH3" s="182"/>
      <c r="AGI3" s="182"/>
      <c r="AGJ3" s="182"/>
      <c r="AGK3" s="182"/>
      <c r="AGL3" s="182"/>
      <c r="AGM3" s="182"/>
      <c r="AGN3" s="182"/>
      <c r="AGO3" s="182"/>
      <c r="AGP3" s="182"/>
      <c r="AGQ3" s="182"/>
      <c r="AGR3" s="182"/>
      <c r="AGS3" s="182"/>
      <c r="AGT3" s="182"/>
      <c r="AGU3" s="182"/>
      <c r="AGV3" s="182"/>
      <c r="AGW3" s="182"/>
      <c r="AGX3" s="182"/>
      <c r="AGY3" s="182"/>
      <c r="AGZ3" s="182"/>
      <c r="AHA3" s="182"/>
      <c r="AHB3" s="182"/>
      <c r="AHC3" s="182"/>
      <c r="AHD3" s="182"/>
      <c r="AHE3" s="182"/>
      <c r="AHF3" s="182"/>
      <c r="AHG3" s="182"/>
      <c r="AHH3" s="182"/>
      <c r="AHI3" s="182"/>
      <c r="AHJ3" s="182"/>
      <c r="AHK3" s="182"/>
      <c r="AHL3" s="182"/>
      <c r="AHM3" s="182"/>
      <c r="AHN3" s="182"/>
      <c r="AHO3" s="182"/>
      <c r="AHP3" s="182"/>
      <c r="AHQ3" s="182"/>
      <c r="AHR3" s="182"/>
      <c r="AHS3" s="182"/>
      <c r="AHT3" s="182"/>
      <c r="AHU3" s="182"/>
      <c r="AHV3" s="182"/>
      <c r="AHW3" s="182"/>
      <c r="AHX3" s="182"/>
      <c r="AHY3" s="182"/>
      <c r="AHZ3" s="182"/>
      <c r="AIA3" s="182"/>
      <c r="AIB3" s="182"/>
      <c r="AIC3" s="182"/>
      <c r="AID3" s="182"/>
      <c r="AIE3" s="182"/>
      <c r="AIF3" s="182"/>
      <c r="AIG3" s="182"/>
      <c r="AIH3" s="182"/>
      <c r="AII3" s="182"/>
      <c r="AIJ3" s="182"/>
      <c r="AIK3" s="182"/>
      <c r="AIL3" s="182"/>
      <c r="AIM3" s="182"/>
      <c r="AIN3" s="182"/>
      <c r="AIO3" s="182"/>
      <c r="AIP3" s="182"/>
      <c r="AIQ3" s="182"/>
      <c r="AIR3" s="182"/>
      <c r="AIS3" s="182"/>
      <c r="AIT3" s="182"/>
      <c r="AIU3" s="182"/>
      <c r="AIV3" s="182"/>
      <c r="AIW3" s="182"/>
      <c r="AIX3" s="182"/>
      <c r="AIY3" s="182"/>
      <c r="AIZ3" s="182"/>
      <c r="AJA3" s="182"/>
      <c r="AJB3" s="182"/>
      <c r="AJC3" s="182"/>
      <c r="AJD3" s="182"/>
      <c r="AJE3" s="182"/>
      <c r="AJF3" s="182"/>
      <c r="AJG3" s="182"/>
      <c r="AJH3" s="182"/>
      <c r="AJI3" s="182"/>
      <c r="AJJ3" s="182"/>
      <c r="AJK3" s="182"/>
      <c r="AJL3" s="182"/>
      <c r="AJM3" s="182"/>
      <c r="AJN3" s="182"/>
      <c r="AJO3" s="182"/>
      <c r="AJP3" s="182"/>
      <c r="AJQ3" s="182"/>
      <c r="AJR3" s="182"/>
      <c r="AJS3" s="182"/>
      <c r="AJT3" s="182"/>
      <c r="AJU3" s="182"/>
      <c r="AJV3" s="182"/>
      <c r="AJW3" s="182"/>
      <c r="AJX3" s="182"/>
      <c r="AJY3" s="182"/>
      <c r="AJZ3" s="182"/>
      <c r="AKA3" s="182"/>
      <c r="AKB3" s="182"/>
      <c r="AKC3" s="182"/>
      <c r="AKD3" s="182"/>
      <c r="AKE3" s="182"/>
      <c r="AKF3" s="182"/>
      <c r="AKG3" s="182"/>
      <c r="AKH3" s="182"/>
      <c r="AKI3" s="182"/>
      <c r="AKJ3" s="182"/>
      <c r="AKK3" s="182"/>
      <c r="AKL3" s="182"/>
      <c r="AKM3" s="182"/>
      <c r="AKN3" s="182"/>
      <c r="AKO3" s="182"/>
      <c r="AKP3" s="182"/>
      <c r="AKQ3" s="182"/>
      <c r="AKR3" s="182"/>
      <c r="AKS3" s="182"/>
      <c r="AKT3" s="182"/>
      <c r="AKU3" s="182"/>
      <c r="AKV3" s="182"/>
      <c r="AKW3" s="182"/>
      <c r="AKX3" s="182"/>
      <c r="AKY3" s="182"/>
      <c r="AKZ3" s="182"/>
      <c r="ALA3" s="182"/>
      <c r="ALB3" s="182"/>
      <c r="ALC3" s="182"/>
      <c r="ALD3" s="182"/>
      <c r="ALE3" s="182"/>
      <c r="ALF3" s="182"/>
      <c r="ALG3" s="182"/>
      <c r="ALH3" s="182"/>
      <c r="ALI3" s="182"/>
      <c r="ALJ3" s="182"/>
      <c r="ALK3" s="182"/>
      <c r="ALL3" s="182"/>
      <c r="ALM3" s="182"/>
      <c r="ALN3" s="182"/>
      <c r="ALO3" s="182"/>
      <c r="ALP3" s="182"/>
      <c r="ALQ3" s="182"/>
      <c r="ALR3" s="182"/>
      <c r="ALS3" s="182"/>
      <c r="ALT3" s="182"/>
      <c r="ALU3" s="194"/>
      <c r="ALV3" s="194"/>
      <c r="ALW3" s="194"/>
      <c r="ALX3" s="194"/>
      <c r="ALY3" s="194"/>
      <c r="ALZ3" s="194"/>
      <c r="AMA3" s="194"/>
      <c r="AMB3" s="194"/>
      <c r="AMC3" s="194"/>
      <c r="AMD3" s="194"/>
      <c r="AME3" s="194"/>
      <c r="AMF3" s="194"/>
      <c r="AMG3" s="194"/>
      <c r="AMH3" s="194"/>
      <c r="AMI3" s="194"/>
      <c r="AMJ3" s="194"/>
    </row>
    <row r="4" customHeight="1" spans="1:1024">
      <c r="A4" s="182" t="s">
        <v>2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  <c r="CB4" s="182"/>
      <c r="CC4" s="182"/>
      <c r="CD4" s="182"/>
      <c r="CE4" s="182"/>
      <c r="CF4" s="182"/>
      <c r="CG4" s="182"/>
      <c r="CH4" s="182"/>
      <c r="CI4" s="182"/>
      <c r="CJ4" s="182"/>
      <c r="CK4" s="182"/>
      <c r="CL4" s="182"/>
      <c r="CM4" s="182"/>
      <c r="CN4" s="182"/>
      <c r="CO4" s="182"/>
      <c r="CP4" s="182"/>
      <c r="CQ4" s="182"/>
      <c r="CR4" s="182"/>
      <c r="CS4" s="182"/>
      <c r="CT4" s="182"/>
      <c r="CU4" s="182"/>
      <c r="CV4" s="182"/>
      <c r="CW4" s="182"/>
      <c r="CX4" s="182"/>
      <c r="CY4" s="182"/>
      <c r="CZ4" s="182"/>
      <c r="DA4" s="182"/>
      <c r="DB4" s="182"/>
      <c r="DC4" s="182"/>
      <c r="DD4" s="182"/>
      <c r="DE4" s="182"/>
      <c r="DF4" s="182"/>
      <c r="DG4" s="182"/>
      <c r="DH4" s="182"/>
      <c r="DI4" s="182"/>
      <c r="DJ4" s="182"/>
      <c r="DK4" s="182"/>
      <c r="DL4" s="182"/>
      <c r="DM4" s="182"/>
      <c r="DN4" s="182"/>
      <c r="DO4" s="182"/>
      <c r="DP4" s="182"/>
      <c r="DQ4" s="182"/>
      <c r="DR4" s="182"/>
      <c r="DS4" s="182"/>
      <c r="DT4" s="182"/>
      <c r="DU4" s="182"/>
      <c r="DV4" s="182"/>
      <c r="DW4" s="182"/>
      <c r="DX4" s="182"/>
      <c r="DY4" s="182"/>
      <c r="DZ4" s="182"/>
      <c r="EA4" s="182"/>
      <c r="EB4" s="182"/>
      <c r="EC4" s="182"/>
      <c r="ED4" s="182"/>
      <c r="EE4" s="182"/>
      <c r="EF4" s="182"/>
      <c r="EG4" s="182"/>
      <c r="EH4" s="182"/>
      <c r="EI4" s="182"/>
      <c r="EJ4" s="182"/>
      <c r="EK4" s="182"/>
      <c r="EL4" s="182"/>
      <c r="EM4" s="182"/>
      <c r="EN4" s="182"/>
      <c r="EO4" s="182"/>
      <c r="EP4" s="182"/>
      <c r="EQ4" s="182"/>
      <c r="ER4" s="182"/>
      <c r="ES4" s="182"/>
      <c r="ET4" s="182"/>
      <c r="EU4" s="182"/>
      <c r="EV4" s="182"/>
      <c r="EW4" s="182"/>
      <c r="EX4" s="182"/>
      <c r="EY4" s="182"/>
      <c r="EZ4" s="182"/>
      <c r="FA4" s="182"/>
      <c r="FB4" s="182"/>
      <c r="FC4" s="182"/>
      <c r="FD4" s="182"/>
      <c r="FE4" s="182"/>
      <c r="FF4" s="182"/>
      <c r="FG4" s="182"/>
      <c r="FH4" s="182"/>
      <c r="FI4" s="182"/>
      <c r="FJ4" s="182"/>
      <c r="FK4" s="182"/>
      <c r="FL4" s="182"/>
      <c r="FM4" s="182"/>
      <c r="FN4" s="182"/>
      <c r="FO4" s="182"/>
      <c r="FP4" s="182"/>
      <c r="FQ4" s="182"/>
      <c r="FR4" s="182"/>
      <c r="FS4" s="182"/>
      <c r="FT4" s="182"/>
      <c r="FU4" s="182"/>
      <c r="FV4" s="182"/>
      <c r="FW4" s="182"/>
      <c r="FX4" s="182"/>
      <c r="FY4" s="182"/>
      <c r="FZ4" s="182"/>
      <c r="GA4" s="182"/>
      <c r="GB4" s="182"/>
      <c r="GC4" s="182"/>
      <c r="GD4" s="182"/>
      <c r="GE4" s="182"/>
      <c r="GF4" s="182"/>
      <c r="GG4" s="182"/>
      <c r="GH4" s="182"/>
      <c r="GI4" s="182"/>
      <c r="GJ4" s="182"/>
      <c r="GK4" s="182"/>
      <c r="GL4" s="182"/>
      <c r="GM4" s="182"/>
      <c r="GN4" s="182"/>
      <c r="GO4" s="182"/>
      <c r="GP4" s="182"/>
      <c r="GQ4" s="182"/>
      <c r="GR4" s="182"/>
      <c r="GS4" s="182"/>
      <c r="GT4" s="182"/>
      <c r="GU4" s="182"/>
      <c r="GV4" s="182"/>
      <c r="GW4" s="182"/>
      <c r="GX4" s="182"/>
      <c r="GY4" s="182"/>
      <c r="GZ4" s="182"/>
      <c r="HA4" s="182"/>
      <c r="HB4" s="182"/>
      <c r="HC4" s="182"/>
      <c r="HD4" s="182"/>
      <c r="HE4" s="182"/>
      <c r="HF4" s="182"/>
      <c r="HG4" s="182"/>
      <c r="HH4" s="182"/>
      <c r="HI4" s="182"/>
      <c r="HJ4" s="182"/>
      <c r="HK4" s="182"/>
      <c r="HL4" s="182"/>
      <c r="HM4" s="182"/>
      <c r="HN4" s="182"/>
      <c r="HO4" s="182"/>
      <c r="HP4" s="182"/>
      <c r="HQ4" s="182"/>
      <c r="HR4" s="182"/>
      <c r="HS4" s="182"/>
      <c r="HT4" s="182"/>
      <c r="HU4" s="182"/>
      <c r="HV4" s="182"/>
      <c r="HW4" s="182"/>
      <c r="HX4" s="182"/>
      <c r="HY4" s="182"/>
      <c r="HZ4" s="182"/>
      <c r="IA4" s="182"/>
      <c r="IB4" s="182"/>
      <c r="IC4" s="182"/>
      <c r="ID4" s="182"/>
      <c r="IE4" s="182"/>
      <c r="IF4" s="182"/>
      <c r="IG4" s="182"/>
      <c r="IH4" s="182"/>
      <c r="II4" s="182"/>
      <c r="IJ4" s="182"/>
      <c r="IK4" s="182"/>
      <c r="IL4" s="182"/>
      <c r="IM4" s="182"/>
      <c r="IN4" s="182"/>
      <c r="IO4" s="182"/>
      <c r="IP4" s="182"/>
      <c r="IQ4" s="182"/>
      <c r="IR4" s="182"/>
      <c r="IS4" s="182"/>
      <c r="IT4" s="182"/>
      <c r="IU4" s="182"/>
      <c r="IV4" s="182"/>
      <c r="IW4" s="182"/>
      <c r="IX4" s="182"/>
      <c r="IY4" s="182"/>
      <c r="IZ4" s="182"/>
      <c r="JA4" s="182"/>
      <c r="JB4" s="182"/>
      <c r="JC4" s="182"/>
      <c r="JD4" s="182"/>
      <c r="JE4" s="182"/>
      <c r="JF4" s="182"/>
      <c r="JG4" s="182"/>
      <c r="JH4" s="182"/>
      <c r="JI4" s="182"/>
      <c r="JJ4" s="182"/>
      <c r="JK4" s="182"/>
      <c r="JL4" s="182"/>
      <c r="JM4" s="182"/>
      <c r="JN4" s="182"/>
      <c r="JO4" s="182"/>
      <c r="JP4" s="182"/>
      <c r="JQ4" s="182"/>
      <c r="JR4" s="182"/>
      <c r="JS4" s="182"/>
      <c r="JT4" s="182"/>
      <c r="JU4" s="182"/>
      <c r="JV4" s="182"/>
      <c r="JW4" s="182"/>
      <c r="JX4" s="182"/>
      <c r="JY4" s="182"/>
      <c r="JZ4" s="182"/>
      <c r="KA4" s="182"/>
      <c r="KB4" s="182"/>
      <c r="KC4" s="182"/>
      <c r="KD4" s="182"/>
      <c r="KE4" s="182"/>
      <c r="KF4" s="182"/>
      <c r="KG4" s="182"/>
      <c r="KH4" s="182"/>
      <c r="KI4" s="182"/>
      <c r="KJ4" s="182"/>
      <c r="KK4" s="182"/>
      <c r="KL4" s="182"/>
      <c r="KM4" s="182"/>
      <c r="KN4" s="182"/>
      <c r="KO4" s="182"/>
      <c r="KP4" s="182"/>
      <c r="KQ4" s="182"/>
      <c r="KR4" s="182"/>
      <c r="KS4" s="182"/>
      <c r="KT4" s="182"/>
      <c r="KU4" s="182"/>
      <c r="KV4" s="182"/>
      <c r="KW4" s="182"/>
      <c r="KX4" s="182"/>
      <c r="KY4" s="182"/>
      <c r="KZ4" s="182"/>
      <c r="LA4" s="182"/>
      <c r="LB4" s="182"/>
      <c r="LC4" s="182"/>
      <c r="LD4" s="182"/>
      <c r="LE4" s="182"/>
      <c r="LF4" s="182"/>
      <c r="LG4" s="182"/>
      <c r="LH4" s="182"/>
      <c r="LI4" s="182"/>
      <c r="LJ4" s="182"/>
      <c r="LK4" s="182"/>
      <c r="LL4" s="182"/>
      <c r="LM4" s="182"/>
      <c r="LN4" s="182"/>
      <c r="LO4" s="182"/>
      <c r="LP4" s="182"/>
      <c r="LQ4" s="182"/>
      <c r="LR4" s="182"/>
      <c r="LS4" s="182"/>
      <c r="LT4" s="182"/>
      <c r="LU4" s="182"/>
      <c r="LV4" s="182"/>
      <c r="LW4" s="182"/>
      <c r="LX4" s="182"/>
      <c r="LY4" s="182"/>
      <c r="LZ4" s="182"/>
      <c r="MA4" s="182"/>
      <c r="MB4" s="182"/>
      <c r="MC4" s="182"/>
      <c r="MD4" s="182"/>
      <c r="ME4" s="182"/>
      <c r="MF4" s="182"/>
      <c r="MG4" s="182"/>
      <c r="MH4" s="182"/>
      <c r="MI4" s="182"/>
      <c r="MJ4" s="182"/>
      <c r="MK4" s="182"/>
      <c r="ML4" s="182"/>
      <c r="MM4" s="182"/>
      <c r="MN4" s="182"/>
      <c r="MO4" s="182"/>
      <c r="MP4" s="182"/>
      <c r="MQ4" s="182"/>
      <c r="MR4" s="182"/>
      <c r="MS4" s="182"/>
      <c r="MT4" s="182"/>
      <c r="MU4" s="182"/>
      <c r="MV4" s="182"/>
      <c r="MW4" s="182"/>
      <c r="MX4" s="182"/>
      <c r="MY4" s="182"/>
      <c r="MZ4" s="182"/>
      <c r="NA4" s="182"/>
      <c r="NB4" s="182"/>
      <c r="NC4" s="182"/>
      <c r="ND4" s="182"/>
      <c r="NE4" s="182"/>
      <c r="NF4" s="182"/>
      <c r="NG4" s="182"/>
      <c r="NH4" s="182"/>
      <c r="NI4" s="182"/>
      <c r="NJ4" s="182"/>
      <c r="NK4" s="182"/>
      <c r="NL4" s="182"/>
      <c r="NM4" s="182"/>
      <c r="NN4" s="182"/>
      <c r="NO4" s="182"/>
      <c r="NP4" s="182"/>
      <c r="NQ4" s="182"/>
      <c r="NR4" s="182"/>
      <c r="NS4" s="182"/>
      <c r="NT4" s="182"/>
      <c r="NU4" s="182"/>
      <c r="NV4" s="182"/>
      <c r="NW4" s="182"/>
      <c r="NX4" s="182"/>
      <c r="NY4" s="182"/>
      <c r="NZ4" s="182"/>
      <c r="OA4" s="182"/>
      <c r="OB4" s="182"/>
      <c r="OC4" s="182"/>
      <c r="OD4" s="182"/>
      <c r="OE4" s="182"/>
      <c r="OF4" s="182"/>
      <c r="OG4" s="182"/>
      <c r="OH4" s="182"/>
      <c r="OI4" s="182"/>
      <c r="OJ4" s="182"/>
      <c r="OK4" s="182"/>
      <c r="OL4" s="182"/>
      <c r="OM4" s="182"/>
      <c r="ON4" s="182"/>
      <c r="OO4" s="182"/>
      <c r="OP4" s="182"/>
      <c r="OQ4" s="182"/>
      <c r="OR4" s="182"/>
      <c r="OS4" s="182"/>
      <c r="OT4" s="182"/>
      <c r="OU4" s="182"/>
      <c r="OV4" s="182"/>
      <c r="OW4" s="182"/>
      <c r="OX4" s="182"/>
      <c r="OY4" s="182"/>
      <c r="OZ4" s="182"/>
      <c r="PA4" s="182"/>
      <c r="PB4" s="182"/>
      <c r="PC4" s="182"/>
      <c r="PD4" s="182"/>
      <c r="PE4" s="182"/>
      <c r="PF4" s="182"/>
      <c r="PG4" s="182"/>
      <c r="PH4" s="182"/>
      <c r="PI4" s="182"/>
      <c r="PJ4" s="182"/>
      <c r="PK4" s="182"/>
      <c r="PL4" s="182"/>
      <c r="PM4" s="182"/>
      <c r="PN4" s="182"/>
      <c r="PO4" s="182"/>
      <c r="PP4" s="182"/>
      <c r="PQ4" s="182"/>
      <c r="PR4" s="182"/>
      <c r="PS4" s="182"/>
      <c r="PT4" s="182"/>
      <c r="PU4" s="182"/>
      <c r="PV4" s="182"/>
      <c r="PW4" s="182"/>
      <c r="PX4" s="182"/>
      <c r="PY4" s="182"/>
      <c r="PZ4" s="182"/>
      <c r="QA4" s="182"/>
      <c r="QB4" s="182"/>
      <c r="QC4" s="182"/>
      <c r="QD4" s="182"/>
      <c r="QE4" s="182"/>
      <c r="QF4" s="182"/>
      <c r="QG4" s="182"/>
      <c r="QH4" s="182"/>
      <c r="QI4" s="182"/>
      <c r="QJ4" s="182"/>
      <c r="QK4" s="182"/>
      <c r="QL4" s="182"/>
      <c r="QM4" s="182"/>
      <c r="QN4" s="182"/>
      <c r="QO4" s="182"/>
      <c r="QP4" s="182"/>
      <c r="QQ4" s="182"/>
      <c r="QR4" s="182"/>
      <c r="QS4" s="182"/>
      <c r="QT4" s="182"/>
      <c r="QU4" s="182"/>
      <c r="QV4" s="182"/>
      <c r="QW4" s="182"/>
      <c r="QX4" s="182"/>
      <c r="QY4" s="182"/>
      <c r="QZ4" s="182"/>
      <c r="RA4" s="182"/>
      <c r="RB4" s="182"/>
      <c r="RC4" s="182"/>
      <c r="RD4" s="182"/>
      <c r="RE4" s="182"/>
      <c r="RF4" s="182"/>
      <c r="RG4" s="182"/>
      <c r="RH4" s="182"/>
      <c r="RI4" s="182"/>
      <c r="RJ4" s="182"/>
      <c r="RK4" s="182"/>
      <c r="RL4" s="182"/>
      <c r="RM4" s="182"/>
      <c r="RN4" s="182"/>
      <c r="RO4" s="182"/>
      <c r="RP4" s="182"/>
      <c r="RQ4" s="182"/>
      <c r="RR4" s="182"/>
      <c r="RS4" s="182"/>
      <c r="RT4" s="182"/>
      <c r="RU4" s="182"/>
      <c r="RV4" s="182"/>
      <c r="RW4" s="182"/>
      <c r="RX4" s="182"/>
      <c r="RY4" s="182"/>
      <c r="RZ4" s="182"/>
      <c r="SA4" s="182"/>
      <c r="SB4" s="182"/>
      <c r="SC4" s="182"/>
      <c r="SD4" s="182"/>
      <c r="SE4" s="182"/>
      <c r="SF4" s="182"/>
      <c r="SG4" s="182"/>
      <c r="SH4" s="182"/>
      <c r="SI4" s="182"/>
      <c r="SJ4" s="182"/>
      <c r="SK4" s="182"/>
      <c r="SL4" s="182"/>
      <c r="SM4" s="182"/>
      <c r="SN4" s="182"/>
      <c r="SO4" s="182"/>
      <c r="SP4" s="182"/>
      <c r="SQ4" s="182"/>
      <c r="SR4" s="182"/>
      <c r="SS4" s="182"/>
      <c r="ST4" s="182"/>
      <c r="SU4" s="182"/>
      <c r="SV4" s="182"/>
      <c r="SW4" s="182"/>
      <c r="SX4" s="182"/>
      <c r="SY4" s="182"/>
      <c r="SZ4" s="182"/>
      <c r="TA4" s="182"/>
      <c r="TB4" s="182"/>
      <c r="TC4" s="182"/>
      <c r="TD4" s="182"/>
      <c r="TE4" s="182"/>
      <c r="TF4" s="182"/>
      <c r="TG4" s="182"/>
      <c r="TH4" s="182"/>
      <c r="TI4" s="182"/>
      <c r="TJ4" s="182"/>
      <c r="TK4" s="182"/>
      <c r="TL4" s="182"/>
      <c r="TM4" s="182"/>
      <c r="TN4" s="182"/>
      <c r="TO4" s="182"/>
      <c r="TP4" s="182"/>
      <c r="TQ4" s="182"/>
      <c r="TR4" s="182"/>
      <c r="TS4" s="182"/>
      <c r="TT4" s="182"/>
      <c r="TU4" s="182"/>
      <c r="TV4" s="182"/>
      <c r="TW4" s="182"/>
      <c r="TX4" s="182"/>
      <c r="TY4" s="182"/>
      <c r="TZ4" s="182"/>
      <c r="UA4" s="182"/>
      <c r="UB4" s="182"/>
      <c r="UC4" s="182"/>
      <c r="UD4" s="182"/>
      <c r="UE4" s="182"/>
      <c r="UF4" s="182"/>
      <c r="UG4" s="182"/>
      <c r="UH4" s="182"/>
      <c r="UI4" s="182"/>
      <c r="UJ4" s="182"/>
      <c r="UK4" s="182"/>
      <c r="UL4" s="182"/>
      <c r="UM4" s="182"/>
      <c r="UN4" s="182"/>
      <c r="UO4" s="182"/>
      <c r="UP4" s="182"/>
      <c r="UQ4" s="182"/>
      <c r="UR4" s="182"/>
      <c r="US4" s="182"/>
      <c r="UT4" s="182"/>
      <c r="UU4" s="182"/>
      <c r="UV4" s="182"/>
      <c r="UW4" s="182"/>
      <c r="UX4" s="182"/>
      <c r="UY4" s="182"/>
      <c r="UZ4" s="182"/>
      <c r="VA4" s="182"/>
      <c r="VB4" s="182"/>
      <c r="VC4" s="182"/>
      <c r="VD4" s="182"/>
      <c r="VE4" s="182"/>
      <c r="VF4" s="182"/>
      <c r="VG4" s="182"/>
      <c r="VH4" s="182"/>
      <c r="VI4" s="182"/>
      <c r="VJ4" s="182"/>
      <c r="VK4" s="182"/>
      <c r="VL4" s="182"/>
      <c r="VM4" s="182"/>
      <c r="VN4" s="182"/>
      <c r="VO4" s="182"/>
      <c r="VP4" s="182"/>
      <c r="VQ4" s="182"/>
      <c r="VR4" s="182"/>
      <c r="VS4" s="182"/>
      <c r="VT4" s="182"/>
      <c r="VU4" s="182"/>
      <c r="VV4" s="182"/>
      <c r="VW4" s="182"/>
      <c r="VX4" s="182"/>
      <c r="VY4" s="182"/>
      <c r="VZ4" s="182"/>
      <c r="WA4" s="182"/>
      <c r="WB4" s="182"/>
      <c r="WC4" s="182"/>
      <c r="WD4" s="182"/>
      <c r="WE4" s="182"/>
      <c r="WF4" s="182"/>
      <c r="WG4" s="182"/>
      <c r="WH4" s="182"/>
      <c r="WI4" s="182"/>
      <c r="WJ4" s="182"/>
      <c r="WK4" s="182"/>
      <c r="WL4" s="182"/>
      <c r="WM4" s="182"/>
      <c r="WN4" s="182"/>
      <c r="WO4" s="182"/>
      <c r="WP4" s="182"/>
      <c r="WQ4" s="182"/>
      <c r="WR4" s="182"/>
      <c r="WS4" s="182"/>
      <c r="WT4" s="182"/>
      <c r="WU4" s="182"/>
      <c r="WV4" s="182"/>
      <c r="WW4" s="182"/>
      <c r="WX4" s="182"/>
      <c r="WY4" s="182"/>
      <c r="WZ4" s="182"/>
      <c r="XA4" s="182"/>
      <c r="XB4" s="182"/>
      <c r="XC4" s="182"/>
      <c r="XD4" s="182"/>
      <c r="XE4" s="182"/>
      <c r="XF4" s="182"/>
      <c r="XG4" s="182"/>
      <c r="XH4" s="182"/>
      <c r="XI4" s="182"/>
      <c r="XJ4" s="182"/>
      <c r="XK4" s="182"/>
      <c r="XL4" s="182"/>
      <c r="XM4" s="182"/>
      <c r="XN4" s="182"/>
      <c r="XO4" s="182"/>
      <c r="XP4" s="182"/>
      <c r="XQ4" s="182"/>
      <c r="XR4" s="182"/>
      <c r="XS4" s="182"/>
      <c r="XT4" s="182"/>
      <c r="XU4" s="182"/>
      <c r="XV4" s="182"/>
      <c r="XW4" s="182"/>
      <c r="XX4" s="182"/>
      <c r="XY4" s="182"/>
      <c r="XZ4" s="182"/>
      <c r="YA4" s="182"/>
      <c r="YB4" s="182"/>
      <c r="YC4" s="182"/>
      <c r="YD4" s="182"/>
      <c r="YE4" s="182"/>
      <c r="YF4" s="182"/>
      <c r="YG4" s="182"/>
      <c r="YH4" s="182"/>
      <c r="YI4" s="182"/>
      <c r="YJ4" s="182"/>
      <c r="YK4" s="182"/>
      <c r="YL4" s="182"/>
      <c r="YM4" s="182"/>
      <c r="YN4" s="182"/>
      <c r="YO4" s="182"/>
      <c r="YP4" s="182"/>
      <c r="YQ4" s="182"/>
      <c r="YR4" s="182"/>
      <c r="YS4" s="182"/>
      <c r="YT4" s="182"/>
      <c r="YU4" s="182"/>
      <c r="YV4" s="182"/>
      <c r="YW4" s="182"/>
      <c r="YX4" s="182"/>
      <c r="YY4" s="182"/>
      <c r="YZ4" s="182"/>
      <c r="ZA4" s="182"/>
      <c r="ZB4" s="182"/>
      <c r="ZC4" s="182"/>
      <c r="ZD4" s="182"/>
      <c r="ZE4" s="182"/>
      <c r="ZF4" s="182"/>
      <c r="ZG4" s="182"/>
      <c r="ZH4" s="182"/>
      <c r="ZI4" s="182"/>
      <c r="ZJ4" s="182"/>
      <c r="ZK4" s="182"/>
      <c r="ZL4" s="182"/>
      <c r="ZM4" s="182"/>
      <c r="ZN4" s="182"/>
      <c r="ZO4" s="182"/>
      <c r="ZP4" s="182"/>
      <c r="ZQ4" s="182"/>
      <c r="ZR4" s="182"/>
      <c r="ZS4" s="182"/>
      <c r="ZT4" s="182"/>
      <c r="ZU4" s="182"/>
      <c r="ZV4" s="182"/>
      <c r="ZW4" s="182"/>
      <c r="ZX4" s="182"/>
      <c r="ZY4" s="182"/>
      <c r="ZZ4" s="182"/>
      <c r="AAA4" s="182"/>
      <c r="AAB4" s="182"/>
      <c r="AAC4" s="182"/>
      <c r="AAD4" s="182"/>
      <c r="AAE4" s="182"/>
      <c r="AAF4" s="182"/>
      <c r="AAG4" s="182"/>
      <c r="AAH4" s="182"/>
      <c r="AAI4" s="182"/>
      <c r="AAJ4" s="182"/>
      <c r="AAK4" s="182"/>
      <c r="AAL4" s="182"/>
      <c r="AAM4" s="182"/>
      <c r="AAN4" s="182"/>
      <c r="AAO4" s="182"/>
      <c r="AAP4" s="182"/>
      <c r="AAQ4" s="182"/>
      <c r="AAR4" s="182"/>
      <c r="AAS4" s="182"/>
      <c r="AAT4" s="182"/>
      <c r="AAU4" s="182"/>
      <c r="AAV4" s="182"/>
      <c r="AAW4" s="182"/>
      <c r="AAX4" s="182"/>
      <c r="AAY4" s="182"/>
      <c r="AAZ4" s="182"/>
      <c r="ABA4" s="182"/>
      <c r="ABB4" s="182"/>
      <c r="ABC4" s="182"/>
      <c r="ABD4" s="182"/>
      <c r="ABE4" s="182"/>
      <c r="ABF4" s="182"/>
      <c r="ABG4" s="182"/>
      <c r="ABH4" s="182"/>
      <c r="ABI4" s="182"/>
      <c r="ABJ4" s="182"/>
      <c r="ABK4" s="182"/>
      <c r="ABL4" s="182"/>
      <c r="ABM4" s="182"/>
      <c r="ABN4" s="182"/>
      <c r="ABO4" s="182"/>
      <c r="ABP4" s="182"/>
      <c r="ABQ4" s="182"/>
      <c r="ABR4" s="182"/>
      <c r="ABS4" s="182"/>
      <c r="ABT4" s="182"/>
      <c r="ABU4" s="182"/>
      <c r="ABV4" s="182"/>
      <c r="ABW4" s="182"/>
      <c r="ABX4" s="182"/>
      <c r="ABY4" s="182"/>
      <c r="ABZ4" s="182"/>
      <c r="ACA4" s="182"/>
      <c r="ACB4" s="182"/>
      <c r="ACC4" s="182"/>
      <c r="ACD4" s="182"/>
      <c r="ACE4" s="182"/>
      <c r="ACF4" s="182"/>
      <c r="ACG4" s="182"/>
      <c r="ACH4" s="182"/>
      <c r="ACI4" s="182"/>
      <c r="ACJ4" s="182"/>
      <c r="ACK4" s="182"/>
      <c r="ACL4" s="182"/>
      <c r="ACM4" s="182"/>
      <c r="ACN4" s="182"/>
      <c r="ACO4" s="182"/>
      <c r="ACP4" s="182"/>
      <c r="ACQ4" s="182"/>
      <c r="ACR4" s="182"/>
      <c r="ACS4" s="182"/>
      <c r="ACT4" s="182"/>
      <c r="ACU4" s="182"/>
      <c r="ACV4" s="182"/>
      <c r="ACW4" s="182"/>
      <c r="ACX4" s="182"/>
      <c r="ACY4" s="182"/>
      <c r="ACZ4" s="182"/>
      <c r="ADA4" s="182"/>
      <c r="ADB4" s="182"/>
      <c r="ADC4" s="182"/>
      <c r="ADD4" s="182"/>
      <c r="ADE4" s="182"/>
      <c r="ADF4" s="182"/>
      <c r="ADG4" s="182"/>
      <c r="ADH4" s="182"/>
      <c r="ADI4" s="182"/>
      <c r="ADJ4" s="182"/>
      <c r="ADK4" s="182"/>
      <c r="ADL4" s="182"/>
      <c r="ADM4" s="182"/>
      <c r="ADN4" s="182"/>
      <c r="ADO4" s="182"/>
      <c r="ADP4" s="182"/>
      <c r="ADQ4" s="182"/>
      <c r="ADR4" s="182"/>
      <c r="ADS4" s="182"/>
      <c r="ADT4" s="182"/>
      <c r="ADU4" s="182"/>
      <c r="ADV4" s="182"/>
      <c r="ADW4" s="182"/>
      <c r="ADX4" s="182"/>
      <c r="ADY4" s="182"/>
      <c r="ADZ4" s="182"/>
      <c r="AEA4" s="182"/>
      <c r="AEB4" s="182"/>
      <c r="AEC4" s="182"/>
      <c r="AED4" s="182"/>
      <c r="AEE4" s="182"/>
      <c r="AEF4" s="182"/>
      <c r="AEG4" s="182"/>
      <c r="AEH4" s="182"/>
      <c r="AEI4" s="182"/>
      <c r="AEJ4" s="182"/>
      <c r="AEK4" s="182"/>
      <c r="AEL4" s="182"/>
      <c r="AEM4" s="182"/>
      <c r="AEN4" s="182"/>
      <c r="AEO4" s="182"/>
      <c r="AEP4" s="182"/>
      <c r="AEQ4" s="182"/>
      <c r="AER4" s="182"/>
      <c r="AES4" s="182"/>
      <c r="AET4" s="182"/>
      <c r="AEU4" s="182"/>
      <c r="AEV4" s="182"/>
      <c r="AEW4" s="182"/>
      <c r="AEX4" s="182"/>
      <c r="AEY4" s="182"/>
      <c r="AEZ4" s="182"/>
      <c r="AFA4" s="182"/>
      <c r="AFB4" s="182"/>
      <c r="AFC4" s="182"/>
      <c r="AFD4" s="182"/>
      <c r="AFE4" s="182"/>
      <c r="AFF4" s="182"/>
      <c r="AFG4" s="182"/>
      <c r="AFH4" s="182"/>
      <c r="AFI4" s="182"/>
      <c r="AFJ4" s="182"/>
      <c r="AFK4" s="182"/>
      <c r="AFL4" s="182"/>
      <c r="AFM4" s="182"/>
      <c r="AFN4" s="182"/>
      <c r="AFO4" s="182"/>
      <c r="AFP4" s="182"/>
      <c r="AFQ4" s="182"/>
      <c r="AFR4" s="182"/>
      <c r="AFS4" s="182"/>
      <c r="AFT4" s="182"/>
      <c r="AFU4" s="182"/>
      <c r="AFV4" s="182"/>
      <c r="AFW4" s="182"/>
      <c r="AFX4" s="182"/>
      <c r="AFY4" s="182"/>
      <c r="AFZ4" s="182"/>
      <c r="AGA4" s="182"/>
      <c r="AGB4" s="182"/>
      <c r="AGC4" s="182"/>
      <c r="AGD4" s="182"/>
      <c r="AGE4" s="182"/>
      <c r="AGF4" s="182"/>
      <c r="AGG4" s="182"/>
      <c r="AGH4" s="182"/>
      <c r="AGI4" s="182"/>
      <c r="AGJ4" s="182"/>
      <c r="AGK4" s="182"/>
      <c r="AGL4" s="182"/>
      <c r="AGM4" s="182"/>
      <c r="AGN4" s="182"/>
      <c r="AGO4" s="182"/>
      <c r="AGP4" s="182"/>
      <c r="AGQ4" s="182"/>
      <c r="AGR4" s="182"/>
      <c r="AGS4" s="182"/>
      <c r="AGT4" s="182"/>
      <c r="AGU4" s="182"/>
      <c r="AGV4" s="182"/>
      <c r="AGW4" s="182"/>
      <c r="AGX4" s="182"/>
      <c r="AGY4" s="182"/>
      <c r="AGZ4" s="182"/>
      <c r="AHA4" s="182"/>
      <c r="AHB4" s="182"/>
      <c r="AHC4" s="182"/>
      <c r="AHD4" s="182"/>
      <c r="AHE4" s="182"/>
      <c r="AHF4" s="182"/>
      <c r="AHG4" s="182"/>
      <c r="AHH4" s="182"/>
      <c r="AHI4" s="182"/>
      <c r="AHJ4" s="182"/>
      <c r="AHK4" s="182"/>
      <c r="AHL4" s="182"/>
      <c r="AHM4" s="182"/>
      <c r="AHN4" s="182"/>
      <c r="AHO4" s="182"/>
      <c r="AHP4" s="182"/>
      <c r="AHQ4" s="182"/>
      <c r="AHR4" s="182"/>
      <c r="AHS4" s="182"/>
      <c r="AHT4" s="182"/>
      <c r="AHU4" s="182"/>
      <c r="AHV4" s="182"/>
      <c r="AHW4" s="182"/>
      <c r="AHX4" s="182"/>
      <c r="AHY4" s="182"/>
      <c r="AHZ4" s="182"/>
      <c r="AIA4" s="182"/>
      <c r="AIB4" s="182"/>
      <c r="AIC4" s="182"/>
      <c r="AID4" s="182"/>
      <c r="AIE4" s="182"/>
      <c r="AIF4" s="182"/>
      <c r="AIG4" s="182"/>
      <c r="AIH4" s="182"/>
      <c r="AII4" s="182"/>
      <c r="AIJ4" s="182"/>
      <c r="AIK4" s="182"/>
      <c r="AIL4" s="182"/>
      <c r="AIM4" s="182"/>
      <c r="AIN4" s="182"/>
      <c r="AIO4" s="182"/>
      <c r="AIP4" s="182"/>
      <c r="AIQ4" s="182"/>
      <c r="AIR4" s="182"/>
      <c r="AIS4" s="182"/>
      <c r="AIT4" s="182"/>
      <c r="AIU4" s="182"/>
      <c r="AIV4" s="182"/>
      <c r="AIW4" s="182"/>
      <c r="AIX4" s="182"/>
      <c r="AIY4" s="182"/>
      <c r="AIZ4" s="182"/>
      <c r="AJA4" s="182"/>
      <c r="AJB4" s="182"/>
      <c r="AJC4" s="182"/>
      <c r="AJD4" s="182"/>
      <c r="AJE4" s="182"/>
      <c r="AJF4" s="182"/>
      <c r="AJG4" s="182"/>
      <c r="AJH4" s="182"/>
      <c r="AJI4" s="182"/>
      <c r="AJJ4" s="182"/>
      <c r="AJK4" s="182"/>
      <c r="AJL4" s="182"/>
      <c r="AJM4" s="182"/>
      <c r="AJN4" s="182"/>
      <c r="AJO4" s="182"/>
      <c r="AJP4" s="182"/>
      <c r="AJQ4" s="182"/>
      <c r="AJR4" s="182"/>
      <c r="AJS4" s="182"/>
      <c r="AJT4" s="182"/>
      <c r="AJU4" s="182"/>
      <c r="AJV4" s="182"/>
      <c r="AJW4" s="182"/>
      <c r="AJX4" s="182"/>
      <c r="AJY4" s="182"/>
      <c r="AJZ4" s="182"/>
      <c r="AKA4" s="182"/>
      <c r="AKB4" s="182"/>
      <c r="AKC4" s="182"/>
      <c r="AKD4" s="182"/>
      <c r="AKE4" s="182"/>
      <c r="AKF4" s="182"/>
      <c r="AKG4" s="182"/>
      <c r="AKH4" s="182"/>
      <c r="AKI4" s="182"/>
      <c r="AKJ4" s="182"/>
      <c r="AKK4" s="182"/>
      <c r="AKL4" s="182"/>
      <c r="AKM4" s="182"/>
      <c r="AKN4" s="182"/>
      <c r="AKO4" s="182"/>
      <c r="AKP4" s="182"/>
      <c r="AKQ4" s="182"/>
      <c r="AKR4" s="182"/>
      <c r="AKS4" s="182"/>
      <c r="AKT4" s="182"/>
      <c r="AKU4" s="182"/>
      <c r="AKV4" s="182"/>
      <c r="AKW4" s="182"/>
      <c r="AKX4" s="182"/>
      <c r="AKY4" s="182"/>
      <c r="AKZ4" s="182"/>
      <c r="ALA4" s="182"/>
      <c r="ALB4" s="182"/>
      <c r="ALC4" s="182"/>
      <c r="ALD4" s="182"/>
      <c r="ALE4" s="182"/>
      <c r="ALF4" s="182"/>
      <c r="ALG4" s="182"/>
      <c r="ALH4" s="182"/>
      <c r="ALI4" s="182"/>
      <c r="ALJ4" s="182"/>
      <c r="ALK4" s="182"/>
      <c r="ALL4" s="182"/>
      <c r="ALM4" s="182"/>
      <c r="ALN4" s="182"/>
      <c r="ALO4" s="182"/>
      <c r="ALP4" s="182"/>
      <c r="ALQ4" s="182"/>
      <c r="ALR4" s="182"/>
      <c r="ALS4" s="182"/>
      <c r="ALT4" s="182"/>
      <c r="ALU4" s="194"/>
      <c r="ALV4" s="194"/>
      <c r="ALW4" s="194"/>
      <c r="ALX4" s="194"/>
      <c r="ALY4" s="194"/>
      <c r="ALZ4" s="194"/>
      <c r="AMA4" s="194"/>
      <c r="AMB4" s="194"/>
      <c r="AMC4" s="194"/>
      <c r="AMD4" s="194"/>
      <c r="AME4" s="194"/>
      <c r="AMF4" s="194"/>
      <c r="AMG4" s="194"/>
      <c r="AMH4" s="194"/>
      <c r="AMI4" s="194"/>
      <c r="AMJ4" s="194"/>
    </row>
    <row r="5" customHeight="1" spans="1:1024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  <c r="BJ5" s="182"/>
      <c r="BK5" s="182"/>
      <c r="BL5" s="182"/>
      <c r="BM5" s="182"/>
      <c r="BN5" s="182"/>
      <c r="BO5" s="182"/>
      <c r="BP5" s="182"/>
      <c r="BQ5" s="182"/>
      <c r="BR5" s="182"/>
      <c r="BS5" s="182"/>
      <c r="BT5" s="182"/>
      <c r="BU5" s="182"/>
      <c r="BV5" s="182"/>
      <c r="BW5" s="182"/>
      <c r="BX5" s="182"/>
      <c r="BY5" s="182"/>
      <c r="BZ5" s="182"/>
      <c r="CA5" s="182"/>
      <c r="CB5" s="182"/>
      <c r="CC5" s="182"/>
      <c r="CD5" s="182"/>
      <c r="CE5" s="182"/>
      <c r="CF5" s="182"/>
      <c r="CG5" s="182"/>
      <c r="CH5" s="182"/>
      <c r="CI5" s="182"/>
      <c r="CJ5" s="182"/>
      <c r="CK5" s="182"/>
      <c r="CL5" s="182"/>
      <c r="CM5" s="182"/>
      <c r="CN5" s="182"/>
      <c r="CO5" s="182"/>
      <c r="CP5" s="182"/>
      <c r="CQ5" s="182"/>
      <c r="CR5" s="182"/>
      <c r="CS5" s="182"/>
      <c r="CT5" s="182"/>
      <c r="CU5" s="182"/>
      <c r="CV5" s="182"/>
      <c r="CW5" s="182"/>
      <c r="CX5" s="182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82"/>
      <c r="DN5" s="182"/>
      <c r="DO5" s="182"/>
      <c r="DP5" s="182"/>
      <c r="DQ5" s="182"/>
      <c r="DR5" s="182"/>
      <c r="DS5" s="182"/>
      <c r="DT5" s="182"/>
      <c r="DU5" s="182"/>
      <c r="DV5" s="182"/>
      <c r="DW5" s="182"/>
      <c r="DX5" s="182"/>
      <c r="DY5" s="182"/>
      <c r="DZ5" s="182"/>
      <c r="EA5" s="182"/>
      <c r="EB5" s="182"/>
      <c r="EC5" s="182"/>
      <c r="ED5" s="182"/>
      <c r="EE5" s="182"/>
      <c r="EF5" s="182"/>
      <c r="EG5" s="182"/>
      <c r="EH5" s="182"/>
      <c r="EI5" s="182"/>
      <c r="EJ5" s="182"/>
      <c r="EK5" s="182"/>
      <c r="EL5" s="182"/>
      <c r="EM5" s="182"/>
      <c r="EN5" s="182"/>
      <c r="EO5" s="182"/>
      <c r="EP5" s="182"/>
      <c r="EQ5" s="182"/>
      <c r="ER5" s="182"/>
      <c r="ES5" s="182"/>
      <c r="ET5" s="182"/>
      <c r="EU5" s="182"/>
      <c r="EV5" s="182"/>
      <c r="EW5" s="182"/>
      <c r="EX5" s="182"/>
      <c r="EY5" s="182"/>
      <c r="EZ5" s="182"/>
      <c r="FA5" s="182"/>
      <c r="FB5" s="182"/>
      <c r="FC5" s="182"/>
      <c r="FD5" s="182"/>
      <c r="FE5" s="182"/>
      <c r="FF5" s="182"/>
      <c r="FG5" s="182"/>
      <c r="FH5" s="182"/>
      <c r="FI5" s="182"/>
      <c r="FJ5" s="182"/>
      <c r="FK5" s="182"/>
      <c r="FL5" s="182"/>
      <c r="FM5" s="182"/>
      <c r="FN5" s="182"/>
      <c r="FO5" s="182"/>
      <c r="FP5" s="182"/>
      <c r="FQ5" s="182"/>
      <c r="FR5" s="182"/>
      <c r="FS5" s="182"/>
      <c r="FT5" s="182"/>
      <c r="FU5" s="182"/>
      <c r="FV5" s="182"/>
      <c r="FW5" s="182"/>
      <c r="FX5" s="182"/>
      <c r="FY5" s="182"/>
      <c r="FZ5" s="182"/>
      <c r="GA5" s="182"/>
      <c r="GB5" s="182"/>
      <c r="GC5" s="182"/>
      <c r="GD5" s="182"/>
      <c r="GE5" s="182"/>
      <c r="GF5" s="182"/>
      <c r="GG5" s="182"/>
      <c r="GH5" s="182"/>
      <c r="GI5" s="182"/>
      <c r="GJ5" s="182"/>
      <c r="GK5" s="182"/>
      <c r="GL5" s="182"/>
      <c r="GM5" s="182"/>
      <c r="GN5" s="182"/>
      <c r="GO5" s="182"/>
      <c r="GP5" s="182"/>
      <c r="GQ5" s="182"/>
      <c r="GR5" s="182"/>
      <c r="GS5" s="182"/>
      <c r="GT5" s="182"/>
      <c r="GU5" s="182"/>
      <c r="GV5" s="182"/>
      <c r="GW5" s="182"/>
      <c r="GX5" s="182"/>
      <c r="GY5" s="182"/>
      <c r="GZ5" s="182"/>
      <c r="HA5" s="182"/>
      <c r="HB5" s="182"/>
      <c r="HC5" s="182"/>
      <c r="HD5" s="182"/>
      <c r="HE5" s="182"/>
      <c r="HF5" s="182"/>
      <c r="HG5" s="182"/>
      <c r="HH5" s="182"/>
      <c r="HI5" s="182"/>
      <c r="HJ5" s="182"/>
      <c r="HK5" s="182"/>
      <c r="HL5" s="182"/>
      <c r="HM5" s="182"/>
      <c r="HN5" s="182"/>
      <c r="HO5" s="182"/>
      <c r="HP5" s="182"/>
      <c r="HQ5" s="182"/>
      <c r="HR5" s="182"/>
      <c r="HS5" s="182"/>
      <c r="HT5" s="182"/>
      <c r="HU5" s="182"/>
      <c r="HV5" s="182"/>
      <c r="HW5" s="182"/>
      <c r="HX5" s="182"/>
      <c r="HY5" s="182"/>
      <c r="HZ5" s="182"/>
      <c r="IA5" s="182"/>
      <c r="IB5" s="182"/>
      <c r="IC5" s="182"/>
      <c r="ID5" s="182"/>
      <c r="IE5" s="182"/>
      <c r="IF5" s="182"/>
      <c r="IG5" s="182"/>
      <c r="IH5" s="182"/>
      <c r="II5" s="182"/>
      <c r="IJ5" s="182"/>
      <c r="IK5" s="182"/>
      <c r="IL5" s="182"/>
      <c r="IM5" s="182"/>
      <c r="IN5" s="182"/>
      <c r="IO5" s="182"/>
      <c r="IP5" s="182"/>
      <c r="IQ5" s="182"/>
      <c r="IR5" s="182"/>
      <c r="IS5" s="182"/>
      <c r="IT5" s="182"/>
      <c r="IU5" s="182"/>
      <c r="IV5" s="182"/>
      <c r="IW5" s="182"/>
      <c r="IX5" s="182"/>
      <c r="IY5" s="182"/>
      <c r="IZ5" s="182"/>
      <c r="JA5" s="182"/>
      <c r="JB5" s="182"/>
      <c r="JC5" s="182"/>
      <c r="JD5" s="182"/>
      <c r="JE5" s="182"/>
      <c r="JF5" s="182"/>
      <c r="JG5" s="182"/>
      <c r="JH5" s="182"/>
      <c r="JI5" s="182"/>
      <c r="JJ5" s="182"/>
      <c r="JK5" s="182"/>
      <c r="JL5" s="182"/>
      <c r="JM5" s="182"/>
      <c r="JN5" s="182"/>
      <c r="JO5" s="182"/>
      <c r="JP5" s="182"/>
      <c r="JQ5" s="182"/>
      <c r="JR5" s="182"/>
      <c r="JS5" s="182"/>
      <c r="JT5" s="182"/>
      <c r="JU5" s="182"/>
      <c r="JV5" s="182"/>
      <c r="JW5" s="182"/>
      <c r="JX5" s="182"/>
      <c r="JY5" s="182"/>
      <c r="JZ5" s="182"/>
      <c r="KA5" s="182"/>
      <c r="KB5" s="182"/>
      <c r="KC5" s="182"/>
      <c r="KD5" s="182"/>
      <c r="KE5" s="182"/>
      <c r="KF5" s="182"/>
      <c r="KG5" s="182"/>
      <c r="KH5" s="182"/>
      <c r="KI5" s="182"/>
      <c r="KJ5" s="182"/>
      <c r="KK5" s="182"/>
      <c r="KL5" s="182"/>
      <c r="KM5" s="182"/>
      <c r="KN5" s="182"/>
      <c r="KO5" s="182"/>
      <c r="KP5" s="182"/>
      <c r="KQ5" s="182"/>
      <c r="KR5" s="182"/>
      <c r="KS5" s="182"/>
      <c r="KT5" s="182"/>
      <c r="KU5" s="182"/>
      <c r="KV5" s="182"/>
      <c r="KW5" s="182"/>
      <c r="KX5" s="182"/>
      <c r="KY5" s="182"/>
      <c r="KZ5" s="182"/>
      <c r="LA5" s="182"/>
      <c r="LB5" s="182"/>
      <c r="LC5" s="182"/>
      <c r="LD5" s="182"/>
      <c r="LE5" s="182"/>
      <c r="LF5" s="182"/>
      <c r="LG5" s="182"/>
      <c r="LH5" s="182"/>
      <c r="LI5" s="182"/>
      <c r="LJ5" s="182"/>
      <c r="LK5" s="182"/>
      <c r="LL5" s="182"/>
      <c r="LM5" s="182"/>
      <c r="LN5" s="182"/>
      <c r="LO5" s="182"/>
      <c r="LP5" s="182"/>
      <c r="LQ5" s="182"/>
      <c r="LR5" s="182"/>
      <c r="LS5" s="182"/>
      <c r="LT5" s="182"/>
      <c r="LU5" s="182"/>
      <c r="LV5" s="182"/>
      <c r="LW5" s="182"/>
      <c r="LX5" s="182"/>
      <c r="LY5" s="182"/>
      <c r="LZ5" s="182"/>
      <c r="MA5" s="182"/>
      <c r="MB5" s="182"/>
      <c r="MC5" s="182"/>
      <c r="MD5" s="182"/>
      <c r="ME5" s="182"/>
      <c r="MF5" s="182"/>
      <c r="MG5" s="182"/>
      <c r="MH5" s="182"/>
      <c r="MI5" s="182"/>
      <c r="MJ5" s="182"/>
      <c r="MK5" s="182"/>
      <c r="ML5" s="182"/>
      <c r="MM5" s="182"/>
      <c r="MN5" s="182"/>
      <c r="MO5" s="182"/>
      <c r="MP5" s="182"/>
      <c r="MQ5" s="182"/>
      <c r="MR5" s="182"/>
      <c r="MS5" s="182"/>
      <c r="MT5" s="182"/>
      <c r="MU5" s="182"/>
      <c r="MV5" s="182"/>
      <c r="MW5" s="182"/>
      <c r="MX5" s="182"/>
      <c r="MY5" s="182"/>
      <c r="MZ5" s="182"/>
      <c r="NA5" s="182"/>
      <c r="NB5" s="182"/>
      <c r="NC5" s="182"/>
      <c r="ND5" s="182"/>
      <c r="NE5" s="182"/>
      <c r="NF5" s="182"/>
      <c r="NG5" s="182"/>
      <c r="NH5" s="182"/>
      <c r="NI5" s="182"/>
      <c r="NJ5" s="182"/>
      <c r="NK5" s="182"/>
      <c r="NL5" s="182"/>
      <c r="NM5" s="182"/>
      <c r="NN5" s="182"/>
      <c r="NO5" s="182"/>
      <c r="NP5" s="182"/>
      <c r="NQ5" s="182"/>
      <c r="NR5" s="182"/>
      <c r="NS5" s="182"/>
      <c r="NT5" s="182"/>
      <c r="NU5" s="182"/>
      <c r="NV5" s="182"/>
      <c r="NW5" s="182"/>
      <c r="NX5" s="182"/>
      <c r="NY5" s="182"/>
      <c r="NZ5" s="182"/>
      <c r="OA5" s="182"/>
      <c r="OB5" s="182"/>
      <c r="OC5" s="182"/>
      <c r="OD5" s="182"/>
      <c r="OE5" s="182"/>
      <c r="OF5" s="182"/>
      <c r="OG5" s="182"/>
      <c r="OH5" s="182"/>
      <c r="OI5" s="182"/>
      <c r="OJ5" s="182"/>
      <c r="OK5" s="182"/>
      <c r="OL5" s="182"/>
      <c r="OM5" s="182"/>
      <c r="ON5" s="182"/>
      <c r="OO5" s="182"/>
      <c r="OP5" s="182"/>
      <c r="OQ5" s="182"/>
      <c r="OR5" s="182"/>
      <c r="OS5" s="182"/>
      <c r="OT5" s="182"/>
      <c r="OU5" s="182"/>
      <c r="OV5" s="182"/>
      <c r="OW5" s="182"/>
      <c r="OX5" s="182"/>
      <c r="OY5" s="182"/>
      <c r="OZ5" s="182"/>
      <c r="PA5" s="182"/>
      <c r="PB5" s="182"/>
      <c r="PC5" s="182"/>
      <c r="PD5" s="182"/>
      <c r="PE5" s="182"/>
      <c r="PF5" s="182"/>
      <c r="PG5" s="182"/>
      <c r="PH5" s="182"/>
      <c r="PI5" s="182"/>
      <c r="PJ5" s="182"/>
      <c r="PK5" s="182"/>
      <c r="PL5" s="182"/>
      <c r="PM5" s="182"/>
      <c r="PN5" s="182"/>
      <c r="PO5" s="182"/>
      <c r="PP5" s="182"/>
      <c r="PQ5" s="182"/>
      <c r="PR5" s="182"/>
      <c r="PS5" s="182"/>
      <c r="PT5" s="182"/>
      <c r="PU5" s="182"/>
      <c r="PV5" s="182"/>
      <c r="PW5" s="182"/>
      <c r="PX5" s="182"/>
      <c r="PY5" s="182"/>
      <c r="PZ5" s="182"/>
      <c r="QA5" s="182"/>
      <c r="QB5" s="182"/>
      <c r="QC5" s="182"/>
      <c r="QD5" s="182"/>
      <c r="QE5" s="182"/>
      <c r="QF5" s="182"/>
      <c r="QG5" s="182"/>
      <c r="QH5" s="182"/>
      <c r="QI5" s="182"/>
      <c r="QJ5" s="182"/>
      <c r="QK5" s="182"/>
      <c r="QL5" s="182"/>
      <c r="QM5" s="182"/>
      <c r="QN5" s="182"/>
      <c r="QO5" s="182"/>
      <c r="QP5" s="182"/>
      <c r="QQ5" s="182"/>
      <c r="QR5" s="182"/>
      <c r="QS5" s="182"/>
      <c r="QT5" s="182"/>
      <c r="QU5" s="182"/>
      <c r="QV5" s="182"/>
      <c r="QW5" s="182"/>
      <c r="QX5" s="182"/>
      <c r="QY5" s="182"/>
      <c r="QZ5" s="182"/>
      <c r="RA5" s="182"/>
      <c r="RB5" s="182"/>
      <c r="RC5" s="182"/>
      <c r="RD5" s="182"/>
      <c r="RE5" s="182"/>
      <c r="RF5" s="182"/>
      <c r="RG5" s="182"/>
      <c r="RH5" s="182"/>
      <c r="RI5" s="182"/>
      <c r="RJ5" s="182"/>
      <c r="RK5" s="182"/>
      <c r="RL5" s="182"/>
      <c r="RM5" s="182"/>
      <c r="RN5" s="182"/>
      <c r="RO5" s="182"/>
      <c r="RP5" s="182"/>
      <c r="RQ5" s="182"/>
      <c r="RR5" s="182"/>
      <c r="RS5" s="182"/>
      <c r="RT5" s="182"/>
      <c r="RU5" s="182"/>
      <c r="RV5" s="182"/>
      <c r="RW5" s="182"/>
      <c r="RX5" s="182"/>
      <c r="RY5" s="182"/>
      <c r="RZ5" s="182"/>
      <c r="SA5" s="182"/>
      <c r="SB5" s="182"/>
      <c r="SC5" s="182"/>
      <c r="SD5" s="182"/>
      <c r="SE5" s="182"/>
      <c r="SF5" s="182"/>
      <c r="SG5" s="182"/>
      <c r="SH5" s="182"/>
      <c r="SI5" s="182"/>
      <c r="SJ5" s="182"/>
      <c r="SK5" s="182"/>
      <c r="SL5" s="182"/>
      <c r="SM5" s="182"/>
      <c r="SN5" s="182"/>
      <c r="SO5" s="182"/>
      <c r="SP5" s="182"/>
      <c r="SQ5" s="182"/>
      <c r="SR5" s="182"/>
      <c r="SS5" s="182"/>
      <c r="ST5" s="182"/>
      <c r="SU5" s="182"/>
      <c r="SV5" s="182"/>
      <c r="SW5" s="182"/>
      <c r="SX5" s="182"/>
      <c r="SY5" s="182"/>
      <c r="SZ5" s="182"/>
      <c r="TA5" s="182"/>
      <c r="TB5" s="182"/>
      <c r="TC5" s="182"/>
      <c r="TD5" s="182"/>
      <c r="TE5" s="182"/>
      <c r="TF5" s="182"/>
      <c r="TG5" s="182"/>
      <c r="TH5" s="182"/>
      <c r="TI5" s="182"/>
      <c r="TJ5" s="182"/>
      <c r="TK5" s="182"/>
      <c r="TL5" s="182"/>
      <c r="TM5" s="182"/>
      <c r="TN5" s="182"/>
      <c r="TO5" s="182"/>
      <c r="TP5" s="182"/>
      <c r="TQ5" s="182"/>
      <c r="TR5" s="182"/>
      <c r="TS5" s="182"/>
      <c r="TT5" s="182"/>
      <c r="TU5" s="182"/>
      <c r="TV5" s="182"/>
      <c r="TW5" s="182"/>
      <c r="TX5" s="182"/>
      <c r="TY5" s="182"/>
      <c r="TZ5" s="182"/>
      <c r="UA5" s="182"/>
      <c r="UB5" s="182"/>
      <c r="UC5" s="182"/>
      <c r="UD5" s="182"/>
      <c r="UE5" s="182"/>
      <c r="UF5" s="182"/>
      <c r="UG5" s="182"/>
      <c r="UH5" s="182"/>
      <c r="UI5" s="182"/>
      <c r="UJ5" s="182"/>
      <c r="UK5" s="182"/>
      <c r="UL5" s="182"/>
      <c r="UM5" s="182"/>
      <c r="UN5" s="182"/>
      <c r="UO5" s="182"/>
      <c r="UP5" s="182"/>
      <c r="UQ5" s="182"/>
      <c r="UR5" s="182"/>
      <c r="US5" s="182"/>
      <c r="UT5" s="182"/>
      <c r="UU5" s="182"/>
      <c r="UV5" s="182"/>
      <c r="UW5" s="182"/>
      <c r="UX5" s="182"/>
      <c r="UY5" s="182"/>
      <c r="UZ5" s="182"/>
      <c r="VA5" s="182"/>
      <c r="VB5" s="182"/>
      <c r="VC5" s="182"/>
      <c r="VD5" s="182"/>
      <c r="VE5" s="182"/>
      <c r="VF5" s="182"/>
      <c r="VG5" s="182"/>
      <c r="VH5" s="182"/>
      <c r="VI5" s="182"/>
      <c r="VJ5" s="182"/>
      <c r="VK5" s="182"/>
      <c r="VL5" s="182"/>
      <c r="VM5" s="182"/>
      <c r="VN5" s="182"/>
      <c r="VO5" s="182"/>
      <c r="VP5" s="182"/>
      <c r="VQ5" s="182"/>
      <c r="VR5" s="182"/>
      <c r="VS5" s="182"/>
      <c r="VT5" s="182"/>
      <c r="VU5" s="182"/>
      <c r="VV5" s="182"/>
      <c r="VW5" s="182"/>
      <c r="VX5" s="182"/>
      <c r="VY5" s="182"/>
      <c r="VZ5" s="182"/>
      <c r="WA5" s="182"/>
      <c r="WB5" s="182"/>
      <c r="WC5" s="182"/>
      <c r="WD5" s="182"/>
      <c r="WE5" s="182"/>
      <c r="WF5" s="182"/>
      <c r="WG5" s="182"/>
      <c r="WH5" s="182"/>
      <c r="WI5" s="182"/>
      <c r="WJ5" s="182"/>
      <c r="WK5" s="182"/>
      <c r="WL5" s="182"/>
      <c r="WM5" s="182"/>
      <c r="WN5" s="182"/>
      <c r="WO5" s="182"/>
      <c r="WP5" s="182"/>
      <c r="WQ5" s="182"/>
      <c r="WR5" s="182"/>
      <c r="WS5" s="182"/>
      <c r="WT5" s="182"/>
      <c r="WU5" s="182"/>
      <c r="WV5" s="182"/>
      <c r="WW5" s="182"/>
      <c r="WX5" s="182"/>
      <c r="WY5" s="182"/>
      <c r="WZ5" s="182"/>
      <c r="XA5" s="182"/>
      <c r="XB5" s="182"/>
      <c r="XC5" s="182"/>
      <c r="XD5" s="182"/>
      <c r="XE5" s="182"/>
      <c r="XF5" s="182"/>
      <c r="XG5" s="182"/>
      <c r="XH5" s="182"/>
      <c r="XI5" s="182"/>
      <c r="XJ5" s="182"/>
      <c r="XK5" s="182"/>
      <c r="XL5" s="182"/>
      <c r="XM5" s="182"/>
      <c r="XN5" s="182"/>
      <c r="XO5" s="182"/>
      <c r="XP5" s="182"/>
      <c r="XQ5" s="182"/>
      <c r="XR5" s="182"/>
      <c r="XS5" s="182"/>
      <c r="XT5" s="182"/>
      <c r="XU5" s="182"/>
      <c r="XV5" s="182"/>
      <c r="XW5" s="182"/>
      <c r="XX5" s="182"/>
      <c r="XY5" s="182"/>
      <c r="XZ5" s="182"/>
      <c r="YA5" s="182"/>
      <c r="YB5" s="182"/>
      <c r="YC5" s="182"/>
      <c r="YD5" s="182"/>
      <c r="YE5" s="182"/>
      <c r="YF5" s="182"/>
      <c r="YG5" s="182"/>
      <c r="YH5" s="182"/>
      <c r="YI5" s="182"/>
      <c r="YJ5" s="182"/>
      <c r="YK5" s="182"/>
      <c r="YL5" s="182"/>
      <c r="YM5" s="182"/>
      <c r="YN5" s="182"/>
      <c r="YO5" s="182"/>
      <c r="YP5" s="182"/>
      <c r="YQ5" s="182"/>
      <c r="YR5" s="182"/>
      <c r="YS5" s="182"/>
      <c r="YT5" s="182"/>
      <c r="YU5" s="182"/>
      <c r="YV5" s="182"/>
      <c r="YW5" s="182"/>
      <c r="YX5" s="182"/>
      <c r="YY5" s="182"/>
      <c r="YZ5" s="182"/>
      <c r="ZA5" s="182"/>
      <c r="ZB5" s="182"/>
      <c r="ZC5" s="182"/>
      <c r="ZD5" s="182"/>
      <c r="ZE5" s="182"/>
      <c r="ZF5" s="182"/>
      <c r="ZG5" s="182"/>
      <c r="ZH5" s="182"/>
      <c r="ZI5" s="182"/>
      <c r="ZJ5" s="182"/>
      <c r="ZK5" s="182"/>
      <c r="ZL5" s="182"/>
      <c r="ZM5" s="182"/>
      <c r="ZN5" s="182"/>
      <c r="ZO5" s="182"/>
      <c r="ZP5" s="182"/>
      <c r="ZQ5" s="182"/>
      <c r="ZR5" s="182"/>
      <c r="ZS5" s="182"/>
      <c r="ZT5" s="182"/>
      <c r="ZU5" s="182"/>
      <c r="ZV5" s="182"/>
      <c r="ZW5" s="182"/>
      <c r="ZX5" s="182"/>
      <c r="ZY5" s="182"/>
      <c r="ZZ5" s="182"/>
      <c r="AAA5" s="182"/>
      <c r="AAB5" s="182"/>
      <c r="AAC5" s="182"/>
      <c r="AAD5" s="182"/>
      <c r="AAE5" s="182"/>
      <c r="AAF5" s="182"/>
      <c r="AAG5" s="182"/>
      <c r="AAH5" s="182"/>
      <c r="AAI5" s="182"/>
      <c r="AAJ5" s="182"/>
      <c r="AAK5" s="182"/>
      <c r="AAL5" s="182"/>
      <c r="AAM5" s="182"/>
      <c r="AAN5" s="182"/>
      <c r="AAO5" s="182"/>
      <c r="AAP5" s="182"/>
      <c r="AAQ5" s="182"/>
      <c r="AAR5" s="182"/>
      <c r="AAS5" s="182"/>
      <c r="AAT5" s="182"/>
      <c r="AAU5" s="182"/>
      <c r="AAV5" s="182"/>
      <c r="AAW5" s="182"/>
      <c r="AAX5" s="182"/>
      <c r="AAY5" s="182"/>
      <c r="AAZ5" s="182"/>
      <c r="ABA5" s="182"/>
      <c r="ABB5" s="182"/>
      <c r="ABC5" s="182"/>
      <c r="ABD5" s="182"/>
      <c r="ABE5" s="182"/>
      <c r="ABF5" s="182"/>
      <c r="ABG5" s="182"/>
      <c r="ABH5" s="182"/>
      <c r="ABI5" s="182"/>
      <c r="ABJ5" s="182"/>
      <c r="ABK5" s="182"/>
      <c r="ABL5" s="182"/>
      <c r="ABM5" s="182"/>
      <c r="ABN5" s="182"/>
      <c r="ABO5" s="182"/>
      <c r="ABP5" s="182"/>
      <c r="ABQ5" s="182"/>
      <c r="ABR5" s="182"/>
      <c r="ABS5" s="182"/>
      <c r="ABT5" s="182"/>
      <c r="ABU5" s="182"/>
      <c r="ABV5" s="182"/>
      <c r="ABW5" s="182"/>
      <c r="ABX5" s="182"/>
      <c r="ABY5" s="182"/>
      <c r="ABZ5" s="182"/>
      <c r="ACA5" s="182"/>
      <c r="ACB5" s="182"/>
      <c r="ACC5" s="182"/>
      <c r="ACD5" s="182"/>
      <c r="ACE5" s="182"/>
      <c r="ACF5" s="182"/>
      <c r="ACG5" s="182"/>
      <c r="ACH5" s="182"/>
      <c r="ACI5" s="182"/>
      <c r="ACJ5" s="182"/>
      <c r="ACK5" s="182"/>
      <c r="ACL5" s="182"/>
      <c r="ACM5" s="182"/>
      <c r="ACN5" s="182"/>
      <c r="ACO5" s="182"/>
      <c r="ACP5" s="182"/>
      <c r="ACQ5" s="182"/>
      <c r="ACR5" s="182"/>
      <c r="ACS5" s="182"/>
      <c r="ACT5" s="182"/>
      <c r="ACU5" s="182"/>
      <c r="ACV5" s="182"/>
      <c r="ACW5" s="182"/>
      <c r="ACX5" s="182"/>
      <c r="ACY5" s="182"/>
      <c r="ACZ5" s="182"/>
      <c r="ADA5" s="182"/>
      <c r="ADB5" s="182"/>
      <c r="ADC5" s="182"/>
      <c r="ADD5" s="182"/>
      <c r="ADE5" s="182"/>
      <c r="ADF5" s="182"/>
      <c r="ADG5" s="182"/>
      <c r="ADH5" s="182"/>
      <c r="ADI5" s="182"/>
      <c r="ADJ5" s="182"/>
      <c r="ADK5" s="182"/>
      <c r="ADL5" s="182"/>
      <c r="ADM5" s="182"/>
      <c r="ADN5" s="182"/>
      <c r="ADO5" s="182"/>
      <c r="ADP5" s="182"/>
      <c r="ADQ5" s="182"/>
      <c r="ADR5" s="182"/>
      <c r="ADS5" s="182"/>
      <c r="ADT5" s="182"/>
      <c r="ADU5" s="182"/>
      <c r="ADV5" s="182"/>
      <c r="ADW5" s="182"/>
      <c r="ADX5" s="182"/>
      <c r="ADY5" s="182"/>
      <c r="ADZ5" s="182"/>
      <c r="AEA5" s="182"/>
      <c r="AEB5" s="182"/>
      <c r="AEC5" s="182"/>
      <c r="AED5" s="182"/>
      <c r="AEE5" s="182"/>
      <c r="AEF5" s="182"/>
      <c r="AEG5" s="182"/>
      <c r="AEH5" s="182"/>
      <c r="AEI5" s="182"/>
      <c r="AEJ5" s="182"/>
      <c r="AEK5" s="182"/>
      <c r="AEL5" s="182"/>
      <c r="AEM5" s="182"/>
      <c r="AEN5" s="182"/>
      <c r="AEO5" s="182"/>
      <c r="AEP5" s="182"/>
      <c r="AEQ5" s="182"/>
      <c r="AER5" s="182"/>
      <c r="AES5" s="182"/>
      <c r="AET5" s="182"/>
      <c r="AEU5" s="182"/>
      <c r="AEV5" s="182"/>
      <c r="AEW5" s="182"/>
      <c r="AEX5" s="182"/>
      <c r="AEY5" s="182"/>
      <c r="AEZ5" s="182"/>
      <c r="AFA5" s="182"/>
      <c r="AFB5" s="182"/>
      <c r="AFC5" s="182"/>
      <c r="AFD5" s="182"/>
      <c r="AFE5" s="182"/>
      <c r="AFF5" s="182"/>
      <c r="AFG5" s="182"/>
      <c r="AFH5" s="182"/>
      <c r="AFI5" s="182"/>
      <c r="AFJ5" s="182"/>
      <c r="AFK5" s="182"/>
      <c r="AFL5" s="182"/>
      <c r="AFM5" s="182"/>
      <c r="AFN5" s="182"/>
      <c r="AFO5" s="182"/>
      <c r="AFP5" s="182"/>
      <c r="AFQ5" s="182"/>
      <c r="AFR5" s="182"/>
      <c r="AFS5" s="182"/>
      <c r="AFT5" s="182"/>
      <c r="AFU5" s="182"/>
      <c r="AFV5" s="182"/>
      <c r="AFW5" s="182"/>
      <c r="AFX5" s="182"/>
      <c r="AFY5" s="182"/>
      <c r="AFZ5" s="182"/>
      <c r="AGA5" s="182"/>
      <c r="AGB5" s="182"/>
      <c r="AGC5" s="182"/>
      <c r="AGD5" s="182"/>
      <c r="AGE5" s="182"/>
      <c r="AGF5" s="182"/>
      <c r="AGG5" s="182"/>
      <c r="AGH5" s="182"/>
      <c r="AGI5" s="182"/>
      <c r="AGJ5" s="182"/>
      <c r="AGK5" s="182"/>
      <c r="AGL5" s="182"/>
      <c r="AGM5" s="182"/>
      <c r="AGN5" s="182"/>
      <c r="AGO5" s="182"/>
      <c r="AGP5" s="182"/>
      <c r="AGQ5" s="182"/>
      <c r="AGR5" s="182"/>
      <c r="AGS5" s="182"/>
      <c r="AGT5" s="182"/>
      <c r="AGU5" s="182"/>
      <c r="AGV5" s="182"/>
      <c r="AGW5" s="182"/>
      <c r="AGX5" s="182"/>
      <c r="AGY5" s="182"/>
      <c r="AGZ5" s="182"/>
      <c r="AHA5" s="182"/>
      <c r="AHB5" s="182"/>
      <c r="AHC5" s="182"/>
      <c r="AHD5" s="182"/>
      <c r="AHE5" s="182"/>
      <c r="AHF5" s="182"/>
      <c r="AHG5" s="182"/>
      <c r="AHH5" s="182"/>
      <c r="AHI5" s="182"/>
      <c r="AHJ5" s="182"/>
      <c r="AHK5" s="182"/>
      <c r="AHL5" s="182"/>
      <c r="AHM5" s="182"/>
      <c r="AHN5" s="182"/>
      <c r="AHO5" s="182"/>
      <c r="AHP5" s="182"/>
      <c r="AHQ5" s="182"/>
      <c r="AHR5" s="182"/>
      <c r="AHS5" s="182"/>
      <c r="AHT5" s="182"/>
      <c r="AHU5" s="182"/>
      <c r="AHV5" s="182"/>
      <c r="AHW5" s="182"/>
      <c r="AHX5" s="182"/>
      <c r="AHY5" s="182"/>
      <c r="AHZ5" s="182"/>
      <c r="AIA5" s="182"/>
      <c r="AIB5" s="182"/>
      <c r="AIC5" s="182"/>
      <c r="AID5" s="182"/>
      <c r="AIE5" s="182"/>
      <c r="AIF5" s="182"/>
      <c r="AIG5" s="182"/>
      <c r="AIH5" s="182"/>
      <c r="AII5" s="182"/>
      <c r="AIJ5" s="182"/>
      <c r="AIK5" s="182"/>
      <c r="AIL5" s="182"/>
      <c r="AIM5" s="182"/>
      <c r="AIN5" s="182"/>
      <c r="AIO5" s="182"/>
      <c r="AIP5" s="182"/>
      <c r="AIQ5" s="182"/>
      <c r="AIR5" s="182"/>
      <c r="AIS5" s="182"/>
      <c r="AIT5" s="182"/>
      <c r="AIU5" s="182"/>
      <c r="AIV5" s="182"/>
      <c r="AIW5" s="182"/>
      <c r="AIX5" s="182"/>
      <c r="AIY5" s="182"/>
      <c r="AIZ5" s="182"/>
      <c r="AJA5" s="182"/>
      <c r="AJB5" s="182"/>
      <c r="AJC5" s="182"/>
      <c r="AJD5" s="182"/>
      <c r="AJE5" s="182"/>
      <c r="AJF5" s="182"/>
      <c r="AJG5" s="182"/>
      <c r="AJH5" s="182"/>
      <c r="AJI5" s="182"/>
      <c r="AJJ5" s="182"/>
      <c r="AJK5" s="182"/>
      <c r="AJL5" s="182"/>
      <c r="AJM5" s="182"/>
      <c r="AJN5" s="182"/>
      <c r="AJO5" s="182"/>
      <c r="AJP5" s="182"/>
      <c r="AJQ5" s="182"/>
      <c r="AJR5" s="182"/>
      <c r="AJS5" s="182"/>
      <c r="AJT5" s="182"/>
      <c r="AJU5" s="182"/>
      <c r="AJV5" s="182"/>
      <c r="AJW5" s="182"/>
      <c r="AJX5" s="182"/>
      <c r="AJY5" s="182"/>
      <c r="AJZ5" s="182"/>
      <c r="AKA5" s="182"/>
      <c r="AKB5" s="182"/>
      <c r="AKC5" s="182"/>
      <c r="AKD5" s="182"/>
      <c r="AKE5" s="182"/>
      <c r="AKF5" s="182"/>
      <c r="AKG5" s="182"/>
      <c r="AKH5" s="182"/>
      <c r="AKI5" s="182"/>
      <c r="AKJ5" s="182"/>
      <c r="AKK5" s="182"/>
      <c r="AKL5" s="182"/>
      <c r="AKM5" s="182"/>
      <c r="AKN5" s="182"/>
      <c r="AKO5" s="182"/>
      <c r="AKP5" s="182"/>
      <c r="AKQ5" s="182"/>
      <c r="AKR5" s="182"/>
      <c r="AKS5" s="182"/>
      <c r="AKT5" s="182"/>
      <c r="AKU5" s="182"/>
      <c r="AKV5" s="182"/>
      <c r="AKW5" s="182"/>
      <c r="AKX5" s="182"/>
      <c r="AKY5" s="182"/>
      <c r="AKZ5" s="182"/>
      <c r="ALA5" s="182"/>
      <c r="ALB5" s="182"/>
      <c r="ALC5" s="182"/>
      <c r="ALD5" s="182"/>
      <c r="ALE5" s="182"/>
      <c r="ALF5" s="182"/>
      <c r="ALG5" s="182"/>
      <c r="ALH5" s="182"/>
      <c r="ALI5" s="182"/>
      <c r="ALJ5" s="182"/>
      <c r="ALK5" s="182"/>
      <c r="ALL5" s="182"/>
      <c r="ALM5" s="182"/>
      <c r="ALN5" s="182"/>
      <c r="ALO5" s="182"/>
      <c r="ALP5" s="182"/>
      <c r="ALQ5" s="182"/>
      <c r="ALR5" s="182"/>
      <c r="ALS5" s="182"/>
      <c r="ALT5" s="182"/>
      <c r="ALU5" s="194"/>
      <c r="ALV5" s="194"/>
      <c r="ALW5" s="194"/>
      <c r="ALX5" s="194"/>
      <c r="ALY5" s="194"/>
      <c r="ALZ5" s="194"/>
      <c r="AMA5" s="194"/>
      <c r="AMB5" s="194"/>
      <c r="AMC5" s="194"/>
      <c r="AMD5" s="194"/>
      <c r="AME5" s="194"/>
      <c r="AMF5" s="194"/>
      <c r="AMG5" s="194"/>
      <c r="AMH5" s="194"/>
      <c r="AMI5" s="194"/>
      <c r="AMJ5" s="194"/>
    </row>
    <row r="6" s="6" customFormat="1" customHeight="1" spans="1:257">
      <c r="A6" s="184" t="s">
        <v>3</v>
      </c>
      <c r="B6" s="184" t="s">
        <v>4</v>
      </c>
      <c r="C6" s="184" t="s">
        <v>5</v>
      </c>
      <c r="D6" s="184" t="s">
        <v>6</v>
      </c>
      <c r="E6" s="184" t="s">
        <v>7</v>
      </c>
      <c r="F6" s="184" t="s">
        <v>8</v>
      </c>
      <c r="G6" s="184" t="s">
        <v>9</v>
      </c>
      <c r="H6" s="184" t="s">
        <v>10</v>
      </c>
      <c r="I6" s="184" t="s">
        <v>11</v>
      </c>
      <c r="J6" s="184" t="s">
        <v>12</v>
      </c>
      <c r="K6" s="184" t="s">
        <v>13</v>
      </c>
      <c r="L6" s="184" t="s">
        <v>14</v>
      </c>
      <c r="M6" s="184" t="s">
        <v>15</v>
      </c>
      <c r="N6" s="184" t="s">
        <v>16</v>
      </c>
      <c r="O6" s="184" t="s">
        <v>17</v>
      </c>
      <c r="P6" s="188" t="s">
        <v>18</v>
      </c>
      <c r="Q6" s="188" t="s">
        <v>19</v>
      </c>
      <c r="R6" s="188" t="s">
        <v>20</v>
      </c>
      <c r="S6" s="188" t="s">
        <v>21</v>
      </c>
      <c r="T6" s="184" t="s">
        <v>22</v>
      </c>
      <c r="U6" s="190" t="s">
        <v>23</v>
      </c>
      <c r="V6" s="184" t="s">
        <v>24</v>
      </c>
      <c r="W6" s="184" t="s">
        <v>25</v>
      </c>
      <c r="X6" s="184" t="s">
        <v>26</v>
      </c>
      <c r="Y6" s="184" t="s">
        <v>27</v>
      </c>
      <c r="Z6" s="184" t="s">
        <v>28</v>
      </c>
      <c r="AA6" s="184" t="s">
        <v>29</v>
      </c>
      <c r="AB6" s="184" t="s">
        <v>30</v>
      </c>
      <c r="AC6" s="184" t="s">
        <v>31</v>
      </c>
      <c r="AD6" s="184" t="s">
        <v>32</v>
      </c>
      <c r="AE6" s="184" t="s">
        <v>33</v>
      </c>
      <c r="AF6" s="184" t="s">
        <v>34</v>
      </c>
      <c r="AG6" s="184" t="s">
        <v>35</v>
      </c>
      <c r="AH6" s="184" t="s">
        <v>36</v>
      </c>
      <c r="AI6" s="184" t="s">
        <v>37</v>
      </c>
      <c r="AJ6" s="184" t="s">
        <v>38</v>
      </c>
      <c r="AK6" s="184" t="s">
        <v>39</v>
      </c>
      <c r="AL6" s="184" t="s">
        <v>40</v>
      </c>
      <c r="AM6" s="191" t="s">
        <v>41</v>
      </c>
      <c r="AN6" s="192" t="s">
        <v>42</v>
      </c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  <c r="CA6" s="193"/>
      <c r="CB6" s="193"/>
      <c r="CC6" s="193"/>
      <c r="CD6" s="193"/>
      <c r="CE6" s="193"/>
      <c r="CF6" s="193"/>
      <c r="CG6" s="193"/>
      <c r="CH6" s="193"/>
      <c r="CI6" s="193"/>
      <c r="CJ6" s="193"/>
      <c r="CK6" s="193"/>
      <c r="CL6" s="193"/>
      <c r="CM6" s="193"/>
      <c r="CN6" s="193"/>
      <c r="CO6" s="193"/>
      <c r="CP6" s="193"/>
      <c r="CQ6" s="193"/>
      <c r="CR6" s="193"/>
      <c r="CS6" s="193"/>
      <c r="CT6" s="193"/>
      <c r="CU6" s="193"/>
      <c r="CV6" s="193"/>
      <c r="CW6" s="193"/>
      <c r="CX6" s="193"/>
      <c r="CY6" s="193"/>
      <c r="CZ6" s="193"/>
      <c r="DA6" s="193"/>
      <c r="DB6" s="193"/>
      <c r="DC6" s="193"/>
      <c r="DD6" s="193"/>
      <c r="DE6" s="193"/>
      <c r="DF6" s="193"/>
      <c r="DG6" s="193"/>
      <c r="DH6" s="193"/>
      <c r="DI6" s="193"/>
      <c r="DJ6" s="193"/>
      <c r="DK6" s="193"/>
      <c r="DL6" s="193"/>
      <c r="DM6" s="193"/>
      <c r="DN6" s="193"/>
      <c r="DO6" s="193"/>
      <c r="DP6" s="193"/>
      <c r="DQ6" s="193"/>
      <c r="DR6" s="193"/>
      <c r="DS6" s="193"/>
      <c r="DT6" s="193"/>
      <c r="DU6" s="193"/>
      <c r="DV6" s="193"/>
      <c r="DW6" s="193"/>
      <c r="DX6" s="193"/>
      <c r="DY6" s="193"/>
      <c r="DZ6" s="193"/>
      <c r="EA6" s="193"/>
      <c r="EB6" s="193"/>
      <c r="EC6" s="193"/>
      <c r="ED6" s="193"/>
      <c r="EE6" s="193"/>
      <c r="EF6" s="193"/>
      <c r="EG6" s="193"/>
      <c r="EH6" s="193"/>
      <c r="EI6" s="193"/>
      <c r="EJ6" s="193"/>
      <c r="EK6" s="193"/>
      <c r="EL6" s="193"/>
      <c r="EM6" s="193"/>
      <c r="EN6" s="193"/>
      <c r="EO6" s="193"/>
      <c r="EP6" s="193"/>
      <c r="EQ6" s="193"/>
      <c r="ER6" s="193"/>
      <c r="ES6" s="193"/>
      <c r="ET6" s="193"/>
      <c r="EU6" s="193"/>
      <c r="EV6" s="193"/>
      <c r="EW6" s="193"/>
      <c r="EX6" s="193"/>
      <c r="EY6" s="193"/>
      <c r="EZ6" s="193"/>
      <c r="FA6" s="193"/>
      <c r="FB6" s="193"/>
      <c r="FC6" s="193"/>
      <c r="FD6" s="193"/>
      <c r="FE6" s="193"/>
      <c r="FF6" s="193"/>
      <c r="FG6" s="193"/>
      <c r="FH6" s="193"/>
      <c r="FI6" s="193"/>
      <c r="FJ6" s="193"/>
      <c r="FK6" s="193"/>
      <c r="FL6" s="193"/>
      <c r="FM6" s="193"/>
      <c r="FN6" s="193"/>
      <c r="FO6" s="193"/>
      <c r="FP6" s="193"/>
      <c r="FQ6" s="193"/>
      <c r="FR6" s="193"/>
      <c r="FS6" s="193"/>
      <c r="FT6" s="193"/>
      <c r="FU6" s="193"/>
      <c r="FV6" s="193"/>
      <c r="FW6" s="193"/>
      <c r="FX6" s="193"/>
      <c r="FY6" s="193"/>
      <c r="FZ6" s="193"/>
      <c r="GA6" s="193"/>
      <c r="GB6" s="193"/>
      <c r="GC6" s="193"/>
      <c r="GD6" s="193"/>
      <c r="GE6" s="193"/>
      <c r="GF6" s="193"/>
      <c r="GG6" s="193"/>
      <c r="GH6" s="193"/>
      <c r="GI6" s="193"/>
      <c r="GJ6" s="193"/>
      <c r="GK6" s="193"/>
      <c r="GL6" s="193"/>
      <c r="GM6" s="193"/>
      <c r="GN6" s="193"/>
      <c r="GO6" s="193"/>
      <c r="GP6" s="193"/>
      <c r="GQ6" s="193"/>
      <c r="GR6" s="193"/>
      <c r="GS6" s="193"/>
      <c r="GT6" s="193"/>
      <c r="GU6" s="193"/>
      <c r="GV6" s="193"/>
      <c r="GW6" s="193"/>
      <c r="GX6" s="193"/>
      <c r="GY6" s="193"/>
      <c r="GZ6" s="193"/>
      <c r="HA6" s="193"/>
      <c r="HB6" s="193"/>
      <c r="HC6" s="193"/>
      <c r="HD6" s="193"/>
      <c r="HE6" s="193"/>
      <c r="HF6" s="193"/>
      <c r="HG6" s="193"/>
      <c r="HH6" s="193"/>
      <c r="HI6" s="193"/>
      <c r="HJ6" s="193"/>
      <c r="HK6" s="193"/>
      <c r="HL6" s="193"/>
      <c r="HM6" s="193"/>
      <c r="HN6" s="193"/>
      <c r="HO6" s="193"/>
      <c r="HP6" s="193"/>
      <c r="HQ6" s="193"/>
      <c r="HR6" s="193"/>
      <c r="HS6" s="193"/>
      <c r="HT6" s="193"/>
      <c r="HU6" s="193"/>
      <c r="HV6" s="193"/>
      <c r="HW6" s="193"/>
      <c r="HX6" s="193"/>
      <c r="HY6" s="193"/>
      <c r="HZ6" s="193"/>
      <c r="IA6" s="193"/>
      <c r="IB6" s="193"/>
      <c r="IC6" s="193"/>
      <c r="ID6" s="193"/>
      <c r="IE6" s="193"/>
      <c r="IF6" s="193"/>
      <c r="IG6" s="193"/>
      <c r="IH6" s="193"/>
      <c r="II6" s="193"/>
      <c r="IJ6" s="193"/>
      <c r="IK6" s="193"/>
      <c r="IL6" s="193"/>
      <c r="IM6" s="193"/>
      <c r="IN6" s="193"/>
      <c r="IO6" s="193"/>
      <c r="IP6" s="193"/>
      <c r="IQ6" s="193"/>
      <c r="IR6" s="193"/>
      <c r="IS6" s="193"/>
      <c r="IT6" s="193"/>
      <c r="IU6" s="193"/>
      <c r="IV6" s="193"/>
      <c r="IW6" s="193"/>
    </row>
    <row r="7" customHeight="1" spans="1:40">
      <c r="A7" s="185">
        <v>1</v>
      </c>
      <c r="B7" s="185" t="s">
        <v>43</v>
      </c>
      <c r="C7" s="186" t="s">
        <v>44</v>
      </c>
      <c r="D7" s="185" t="s">
        <v>45</v>
      </c>
      <c r="E7" s="185" t="s">
        <v>46</v>
      </c>
      <c r="F7" s="185" t="s">
        <v>47</v>
      </c>
      <c r="G7" s="185" t="s">
        <v>48</v>
      </c>
      <c r="H7" s="185" t="s">
        <v>49</v>
      </c>
      <c r="I7" s="187">
        <v>45754</v>
      </c>
      <c r="J7" s="185" t="s">
        <v>50</v>
      </c>
      <c r="K7" s="185" t="s">
        <v>51</v>
      </c>
      <c r="L7" s="185" t="s">
        <v>52</v>
      </c>
      <c r="M7" s="185" t="s">
        <v>53</v>
      </c>
      <c r="N7" s="185" t="s">
        <v>54</v>
      </c>
      <c r="O7" s="187">
        <v>46468</v>
      </c>
      <c r="P7" s="187">
        <v>44396</v>
      </c>
      <c r="Q7" s="187">
        <v>44427</v>
      </c>
      <c r="R7" s="187">
        <v>44646</v>
      </c>
      <c r="S7" s="187"/>
      <c r="T7" s="185" t="s">
        <v>55</v>
      </c>
      <c r="U7" s="187">
        <v>46441</v>
      </c>
      <c r="V7" s="185" t="s">
        <v>56</v>
      </c>
      <c r="W7" s="187">
        <v>46441</v>
      </c>
      <c r="X7" s="185" t="s">
        <v>57</v>
      </c>
      <c r="Y7" s="187">
        <v>46441</v>
      </c>
      <c r="Z7" s="185" t="s">
        <v>58</v>
      </c>
      <c r="AA7" s="187">
        <v>46698</v>
      </c>
      <c r="AB7" s="185" t="s">
        <v>59</v>
      </c>
      <c r="AC7" s="187">
        <v>46150</v>
      </c>
      <c r="AD7" s="185" t="s">
        <v>60</v>
      </c>
      <c r="AE7" s="185" t="s">
        <v>61</v>
      </c>
      <c r="AF7" s="185" t="s">
        <v>62</v>
      </c>
      <c r="AG7" s="185" t="s">
        <v>63</v>
      </c>
      <c r="AH7" s="185" t="s">
        <v>61</v>
      </c>
      <c r="AI7" s="185" t="s">
        <v>61</v>
      </c>
      <c r="AJ7" s="185" t="s">
        <v>61</v>
      </c>
      <c r="AK7" s="185" t="s">
        <v>61</v>
      </c>
      <c r="AL7" s="185" t="s">
        <v>61</v>
      </c>
      <c r="AM7" s="185" t="s">
        <v>64</v>
      </c>
      <c r="AN7" s="185" t="s">
        <v>65</v>
      </c>
    </row>
    <row r="8" customHeight="1" spans="1:40">
      <c r="A8" s="185">
        <v>2</v>
      </c>
      <c r="B8" s="185" t="s">
        <v>66</v>
      </c>
      <c r="C8" s="186" t="s">
        <v>67</v>
      </c>
      <c r="D8" s="185" t="s">
        <v>68</v>
      </c>
      <c r="E8" s="185" t="s">
        <v>46</v>
      </c>
      <c r="F8" s="185" t="s">
        <v>47</v>
      </c>
      <c r="G8" s="185" t="s">
        <v>48</v>
      </c>
      <c r="H8" s="185" t="s">
        <v>49</v>
      </c>
      <c r="I8" s="187">
        <v>45740</v>
      </c>
      <c r="J8" s="185" t="s">
        <v>69</v>
      </c>
      <c r="K8" s="185" t="s">
        <v>70</v>
      </c>
      <c r="L8" s="185" t="s">
        <v>71</v>
      </c>
      <c r="M8" s="185" t="s">
        <v>72</v>
      </c>
      <c r="N8" s="185" t="s">
        <v>73</v>
      </c>
      <c r="O8" s="187">
        <v>46341</v>
      </c>
      <c r="P8" s="187">
        <v>44386</v>
      </c>
      <c r="Q8" s="187">
        <v>44414</v>
      </c>
      <c r="R8" s="187">
        <v>44607</v>
      </c>
      <c r="S8" s="187"/>
      <c r="T8" s="185" t="s">
        <v>74</v>
      </c>
      <c r="U8" s="187">
        <v>46099</v>
      </c>
      <c r="V8" s="185" t="s">
        <v>75</v>
      </c>
      <c r="W8" s="187">
        <v>46077</v>
      </c>
      <c r="X8" s="185" t="s">
        <v>76</v>
      </c>
      <c r="Y8" s="187">
        <v>46077</v>
      </c>
      <c r="Z8" s="185" t="s">
        <v>77</v>
      </c>
      <c r="AA8" s="187">
        <v>46229</v>
      </c>
      <c r="AB8" s="185" t="s">
        <v>78</v>
      </c>
      <c r="AC8" s="187">
        <v>46178</v>
      </c>
      <c r="AD8" s="185" t="s">
        <v>79</v>
      </c>
      <c r="AE8" s="185" t="s">
        <v>80</v>
      </c>
      <c r="AF8" s="185" t="s">
        <v>81</v>
      </c>
      <c r="AG8" s="185" t="s">
        <v>82</v>
      </c>
      <c r="AH8" s="185" t="s">
        <v>61</v>
      </c>
      <c r="AI8" s="185" t="s">
        <v>61</v>
      </c>
      <c r="AJ8" s="185" t="s">
        <v>83</v>
      </c>
      <c r="AK8" s="185" t="s">
        <v>61</v>
      </c>
      <c r="AL8" s="185" t="s">
        <v>61</v>
      </c>
      <c r="AM8" s="185" t="s">
        <v>84</v>
      </c>
      <c r="AN8" s="185" t="s">
        <v>85</v>
      </c>
    </row>
    <row r="9" customHeight="1" spans="1:40">
      <c r="A9" s="185">
        <v>3</v>
      </c>
      <c r="B9" s="185" t="s">
        <v>86</v>
      </c>
      <c r="C9" s="186" t="s">
        <v>87</v>
      </c>
      <c r="D9" s="185" t="s">
        <v>88</v>
      </c>
      <c r="E9" s="185" t="s">
        <v>89</v>
      </c>
      <c r="F9" s="185" t="s">
        <v>47</v>
      </c>
      <c r="G9" s="185" t="s">
        <v>48</v>
      </c>
      <c r="H9" s="185" t="s">
        <v>49</v>
      </c>
      <c r="I9" s="187">
        <v>45808</v>
      </c>
      <c r="J9" s="185" t="s">
        <v>90</v>
      </c>
      <c r="K9" s="185" t="s">
        <v>91</v>
      </c>
      <c r="L9" s="185" t="s">
        <v>92</v>
      </c>
      <c r="M9" s="185" t="s">
        <v>93</v>
      </c>
      <c r="N9" s="185" t="s">
        <v>94</v>
      </c>
      <c r="O9" s="187">
        <v>47525</v>
      </c>
      <c r="P9" s="187">
        <v>44328</v>
      </c>
      <c r="Q9" s="187">
        <v>44443</v>
      </c>
      <c r="R9" s="187">
        <v>44719</v>
      </c>
      <c r="S9" s="187"/>
      <c r="T9" s="185" t="s">
        <v>95</v>
      </c>
      <c r="U9" s="187">
        <v>47528</v>
      </c>
      <c r="V9" s="185" t="s">
        <v>96</v>
      </c>
      <c r="W9" s="187">
        <v>47525</v>
      </c>
      <c r="X9" s="185" t="s">
        <v>97</v>
      </c>
      <c r="Y9" s="187">
        <v>47533</v>
      </c>
      <c r="Z9" s="185" t="s">
        <v>98</v>
      </c>
      <c r="AA9" s="187">
        <v>46807</v>
      </c>
      <c r="AB9" s="185" t="s">
        <v>99</v>
      </c>
      <c r="AC9" s="187">
        <v>46444</v>
      </c>
      <c r="AD9" s="185" t="s">
        <v>100</v>
      </c>
      <c r="AE9" s="185" t="s">
        <v>101</v>
      </c>
      <c r="AF9" s="185" t="s">
        <v>102</v>
      </c>
      <c r="AG9" s="185" t="s">
        <v>103</v>
      </c>
      <c r="AH9" s="185" t="s">
        <v>61</v>
      </c>
      <c r="AI9" s="185" t="s">
        <v>61</v>
      </c>
      <c r="AJ9" s="185" t="s">
        <v>61</v>
      </c>
      <c r="AK9" s="185" t="s">
        <v>61</v>
      </c>
      <c r="AL9" s="185" t="s">
        <v>61</v>
      </c>
      <c r="AM9" s="185" t="s">
        <v>104</v>
      </c>
      <c r="AN9" s="185" t="s">
        <v>105</v>
      </c>
    </row>
    <row r="10" customHeight="1" spans="1:40">
      <c r="A10" s="185">
        <v>4</v>
      </c>
      <c r="B10" s="185" t="s">
        <v>106</v>
      </c>
      <c r="C10" s="186" t="s">
        <v>107</v>
      </c>
      <c r="D10" s="185" t="s">
        <v>108</v>
      </c>
      <c r="E10" s="185" t="s">
        <v>109</v>
      </c>
      <c r="F10" s="185" t="s">
        <v>47</v>
      </c>
      <c r="G10" s="185" t="s">
        <v>48</v>
      </c>
      <c r="H10" s="185" t="s">
        <v>49</v>
      </c>
      <c r="I10" s="187">
        <v>45827</v>
      </c>
      <c r="J10" s="185" t="s">
        <v>110</v>
      </c>
      <c r="K10" s="185" t="s">
        <v>111</v>
      </c>
      <c r="L10" s="185" t="s">
        <v>112</v>
      </c>
      <c r="M10" s="185" t="s">
        <v>93</v>
      </c>
      <c r="N10" s="185" t="s">
        <v>113</v>
      </c>
      <c r="O10" s="187">
        <v>47441</v>
      </c>
      <c r="P10" s="187">
        <v>44347</v>
      </c>
      <c r="Q10" s="187">
        <v>44443</v>
      </c>
      <c r="R10" s="187">
        <v>44655</v>
      </c>
      <c r="S10" s="187"/>
      <c r="T10" s="185" t="s">
        <v>114</v>
      </c>
      <c r="U10" s="187">
        <v>45930</v>
      </c>
      <c r="V10" s="185" t="s">
        <v>115</v>
      </c>
      <c r="W10" s="187">
        <v>45930</v>
      </c>
      <c r="X10" s="185" t="s">
        <v>116</v>
      </c>
      <c r="Y10" s="187">
        <v>45930</v>
      </c>
      <c r="Z10" s="185" t="s">
        <v>117</v>
      </c>
      <c r="AA10" s="187">
        <v>46523</v>
      </c>
      <c r="AB10" s="185" t="s">
        <v>118</v>
      </c>
      <c r="AC10" s="187">
        <v>46009</v>
      </c>
      <c r="AD10" s="185" t="s">
        <v>119</v>
      </c>
      <c r="AE10" s="185" t="s">
        <v>61</v>
      </c>
      <c r="AF10" s="185" t="s">
        <v>120</v>
      </c>
      <c r="AG10" s="185" t="s">
        <v>121</v>
      </c>
      <c r="AH10" s="185" t="s">
        <v>61</v>
      </c>
      <c r="AI10" s="185" t="s">
        <v>61</v>
      </c>
      <c r="AJ10" s="185" t="s">
        <v>61</v>
      </c>
      <c r="AK10" s="185" t="s">
        <v>61</v>
      </c>
      <c r="AL10" s="185" t="s">
        <v>61</v>
      </c>
      <c r="AM10" s="185" t="s">
        <v>122</v>
      </c>
      <c r="AN10" s="185" t="s">
        <v>123</v>
      </c>
    </row>
    <row r="11" customHeight="1" spans="1:40">
      <c r="A11" s="185">
        <v>5</v>
      </c>
      <c r="B11" s="185" t="s">
        <v>124</v>
      </c>
      <c r="C11" s="186" t="s">
        <v>125</v>
      </c>
      <c r="D11" s="185" t="s">
        <v>126</v>
      </c>
      <c r="E11" s="185" t="s">
        <v>46</v>
      </c>
      <c r="F11" s="185" t="s">
        <v>47</v>
      </c>
      <c r="G11" s="185" t="s">
        <v>48</v>
      </c>
      <c r="H11" s="185" t="s">
        <v>49</v>
      </c>
      <c r="I11" s="187">
        <v>45772</v>
      </c>
      <c r="J11" s="185" t="s">
        <v>127</v>
      </c>
      <c r="K11" s="185" t="s">
        <v>128</v>
      </c>
      <c r="L11" s="185" t="s">
        <v>129</v>
      </c>
      <c r="M11" s="185" t="s">
        <v>130</v>
      </c>
      <c r="N11" s="185" t="s">
        <v>131</v>
      </c>
      <c r="O11" s="187">
        <v>46828</v>
      </c>
      <c r="P11" s="187">
        <v>44441</v>
      </c>
      <c r="Q11" s="187">
        <v>44483</v>
      </c>
      <c r="R11" s="187">
        <v>44664</v>
      </c>
      <c r="S11" s="187">
        <v>45000</v>
      </c>
      <c r="T11" s="185" t="s">
        <v>132</v>
      </c>
      <c r="U11" s="187">
        <v>46352</v>
      </c>
      <c r="V11" s="185" t="s">
        <v>133</v>
      </c>
      <c r="W11" s="187">
        <v>46124</v>
      </c>
      <c r="X11" s="185" t="s">
        <v>134</v>
      </c>
      <c r="Y11" s="187">
        <v>46355</v>
      </c>
      <c r="Z11" s="185" t="s">
        <v>135</v>
      </c>
      <c r="AA11" s="187">
        <v>45916</v>
      </c>
      <c r="AB11" s="185" t="s">
        <v>136</v>
      </c>
      <c r="AC11" s="187">
        <v>46379</v>
      </c>
      <c r="AD11" s="185" t="s">
        <v>137</v>
      </c>
      <c r="AE11" s="185" t="s">
        <v>138</v>
      </c>
      <c r="AF11" s="185" t="s">
        <v>139</v>
      </c>
      <c r="AG11" s="185" t="s">
        <v>61</v>
      </c>
      <c r="AH11" s="185" t="s">
        <v>131</v>
      </c>
      <c r="AI11" s="185" t="s">
        <v>61</v>
      </c>
      <c r="AJ11" s="185" t="s">
        <v>61</v>
      </c>
      <c r="AK11" s="185" t="s">
        <v>61</v>
      </c>
      <c r="AL11" s="185" t="s">
        <v>61</v>
      </c>
      <c r="AM11" s="185" t="s">
        <v>140</v>
      </c>
      <c r="AN11" s="185" t="s">
        <v>141</v>
      </c>
    </row>
    <row r="12" customHeight="1" spans="1:40">
      <c r="A12" s="185">
        <v>6</v>
      </c>
      <c r="B12" s="185" t="s">
        <v>142</v>
      </c>
      <c r="C12" s="186" t="s">
        <v>143</v>
      </c>
      <c r="D12" s="185" t="s">
        <v>126</v>
      </c>
      <c r="E12" s="185" t="s">
        <v>144</v>
      </c>
      <c r="F12" s="185" t="s">
        <v>47</v>
      </c>
      <c r="G12" s="185" t="s">
        <v>48</v>
      </c>
      <c r="H12" s="185" t="s">
        <v>49</v>
      </c>
      <c r="I12" s="187">
        <v>45796</v>
      </c>
      <c r="J12" s="185" t="s">
        <v>145</v>
      </c>
      <c r="K12" s="185" t="s">
        <v>146</v>
      </c>
      <c r="L12" s="185" t="s">
        <v>147</v>
      </c>
      <c r="M12" s="185" t="s">
        <v>148</v>
      </c>
      <c r="N12" s="185" t="s">
        <v>149</v>
      </c>
      <c r="O12" s="187">
        <v>47289</v>
      </c>
      <c r="P12" s="187">
        <v>44384</v>
      </c>
      <c r="Q12" s="187">
        <v>44554</v>
      </c>
      <c r="R12" s="187">
        <v>44646</v>
      </c>
      <c r="S12" s="187"/>
      <c r="T12" s="185" t="s">
        <v>150</v>
      </c>
      <c r="U12" s="187">
        <v>46570</v>
      </c>
      <c r="V12" s="185" t="s">
        <v>151</v>
      </c>
      <c r="W12" s="187">
        <v>46131</v>
      </c>
      <c r="X12" s="185" t="s">
        <v>152</v>
      </c>
      <c r="Y12" s="187">
        <v>46569</v>
      </c>
      <c r="Z12" s="185" t="s">
        <v>153</v>
      </c>
      <c r="AA12" s="187">
        <v>45906</v>
      </c>
      <c r="AB12" s="185" t="s">
        <v>154</v>
      </c>
      <c r="AC12" s="187">
        <v>46329</v>
      </c>
      <c r="AD12" s="185" t="s">
        <v>155</v>
      </c>
      <c r="AE12" s="185" t="s">
        <v>156</v>
      </c>
      <c r="AF12" s="185" t="s">
        <v>157</v>
      </c>
      <c r="AG12" s="185" t="s">
        <v>61</v>
      </c>
      <c r="AH12" s="185" t="s">
        <v>61</v>
      </c>
      <c r="AI12" s="185" t="s">
        <v>61</v>
      </c>
      <c r="AJ12" s="185" t="s">
        <v>61</v>
      </c>
      <c r="AK12" s="185" t="s">
        <v>61</v>
      </c>
      <c r="AL12" s="185" t="s">
        <v>61</v>
      </c>
      <c r="AM12" s="185" t="s">
        <v>158</v>
      </c>
      <c r="AN12" s="185" t="s">
        <v>159</v>
      </c>
    </row>
    <row r="13" customHeight="1" spans="1:40">
      <c r="A13" s="185">
        <v>7</v>
      </c>
      <c r="B13" s="185" t="s">
        <v>160</v>
      </c>
      <c r="C13" s="186" t="s">
        <v>161</v>
      </c>
      <c r="D13" s="185" t="s">
        <v>162</v>
      </c>
      <c r="E13" s="185" t="s">
        <v>163</v>
      </c>
      <c r="F13" s="185" t="s">
        <v>47</v>
      </c>
      <c r="G13" s="185" t="s">
        <v>48</v>
      </c>
      <c r="H13" s="185" t="s">
        <v>49</v>
      </c>
      <c r="I13" s="187">
        <v>45813</v>
      </c>
      <c r="J13" s="185" t="s">
        <v>164</v>
      </c>
      <c r="K13" s="185" t="s">
        <v>165</v>
      </c>
      <c r="L13" s="185" t="s">
        <v>166</v>
      </c>
      <c r="M13" s="185" t="s">
        <v>167</v>
      </c>
      <c r="N13" s="185" t="s">
        <v>168</v>
      </c>
      <c r="O13" s="187">
        <v>46461</v>
      </c>
      <c r="P13" s="187">
        <v>44387</v>
      </c>
      <c r="Q13" s="187">
        <v>44415</v>
      </c>
      <c r="R13" s="187">
        <v>44658</v>
      </c>
      <c r="S13" s="187"/>
      <c r="T13" s="185" t="s">
        <v>169</v>
      </c>
      <c r="U13" s="187">
        <v>46418</v>
      </c>
      <c r="V13" s="185" t="s">
        <v>170</v>
      </c>
      <c r="W13" s="187">
        <v>46418</v>
      </c>
      <c r="X13" s="185" t="s">
        <v>171</v>
      </c>
      <c r="Y13" s="187">
        <v>46418</v>
      </c>
      <c r="Z13" s="185" t="s">
        <v>172</v>
      </c>
      <c r="AA13" s="187">
        <v>46416</v>
      </c>
      <c r="AB13" s="185" t="s">
        <v>173</v>
      </c>
      <c r="AC13" s="187">
        <v>45983</v>
      </c>
      <c r="AD13" s="185" t="s">
        <v>174</v>
      </c>
      <c r="AE13" s="185" t="s">
        <v>175</v>
      </c>
      <c r="AF13" s="185" t="s">
        <v>176</v>
      </c>
      <c r="AG13" s="185" t="s">
        <v>61</v>
      </c>
      <c r="AH13" s="185" t="s">
        <v>61</v>
      </c>
      <c r="AI13" s="185" t="s">
        <v>168</v>
      </c>
      <c r="AJ13" s="185" t="s">
        <v>61</v>
      </c>
      <c r="AK13" s="185" t="s">
        <v>61</v>
      </c>
      <c r="AL13" s="185" t="s">
        <v>61</v>
      </c>
      <c r="AM13" s="185" t="s">
        <v>177</v>
      </c>
      <c r="AN13" s="185" t="s">
        <v>178</v>
      </c>
    </row>
    <row r="14" customHeight="1" spans="1:40">
      <c r="A14" s="185">
        <v>8</v>
      </c>
      <c r="B14" s="185" t="s">
        <v>179</v>
      </c>
      <c r="C14" s="186" t="s">
        <v>180</v>
      </c>
      <c r="D14" s="185" t="s">
        <v>162</v>
      </c>
      <c r="E14" s="185" t="s">
        <v>47</v>
      </c>
      <c r="F14" s="185" t="s">
        <v>47</v>
      </c>
      <c r="G14" s="185" t="s">
        <v>48</v>
      </c>
      <c r="H14" s="185" t="s">
        <v>49</v>
      </c>
      <c r="I14" s="187">
        <v>45813</v>
      </c>
      <c r="J14" s="185" t="s">
        <v>165</v>
      </c>
      <c r="K14" s="185" t="s">
        <v>165</v>
      </c>
      <c r="L14" s="185" t="s">
        <v>181</v>
      </c>
      <c r="M14" s="185" t="s">
        <v>167</v>
      </c>
      <c r="N14" s="185" t="s">
        <v>182</v>
      </c>
      <c r="O14" s="187">
        <v>47618</v>
      </c>
      <c r="P14" s="187"/>
      <c r="Q14" s="187"/>
      <c r="R14" s="187"/>
      <c r="S14" s="187"/>
      <c r="T14" s="185" t="s">
        <v>183</v>
      </c>
      <c r="U14" s="187">
        <v>47596</v>
      </c>
      <c r="V14" s="185" t="s">
        <v>184</v>
      </c>
      <c r="W14" s="187">
        <v>46300</v>
      </c>
      <c r="X14" s="185" t="s">
        <v>185</v>
      </c>
      <c r="Y14" s="187">
        <v>47599</v>
      </c>
      <c r="Z14" s="185" t="s">
        <v>186</v>
      </c>
      <c r="AA14" s="187">
        <v>46558</v>
      </c>
      <c r="AB14" s="185" t="s">
        <v>187</v>
      </c>
      <c r="AC14" s="187">
        <v>46538</v>
      </c>
      <c r="AD14" s="185" t="s">
        <v>61</v>
      </c>
      <c r="AE14" s="185" t="s">
        <v>188</v>
      </c>
      <c r="AF14" s="185" t="s">
        <v>189</v>
      </c>
      <c r="AG14" s="185" t="s">
        <v>61</v>
      </c>
      <c r="AH14" s="185" t="s">
        <v>61</v>
      </c>
      <c r="AI14" s="185" t="s">
        <v>61</v>
      </c>
      <c r="AJ14" s="185" t="s">
        <v>61</v>
      </c>
      <c r="AK14" s="185" t="s">
        <v>182</v>
      </c>
      <c r="AL14" s="185" t="s">
        <v>61</v>
      </c>
      <c r="AM14" s="185" t="s">
        <v>190</v>
      </c>
      <c r="AN14" s="185" t="s">
        <v>191</v>
      </c>
    </row>
    <row r="15" customHeight="1" spans="1:40">
      <c r="A15" s="185">
        <v>9</v>
      </c>
      <c r="B15" s="185" t="s">
        <v>192</v>
      </c>
      <c r="C15" s="186" t="s">
        <v>193</v>
      </c>
      <c r="D15" s="185" t="s">
        <v>45</v>
      </c>
      <c r="E15" s="185" t="s">
        <v>46</v>
      </c>
      <c r="F15" s="185" t="s">
        <v>194</v>
      </c>
      <c r="G15" s="185" t="s">
        <v>48</v>
      </c>
      <c r="H15" s="185" t="s">
        <v>49</v>
      </c>
      <c r="I15" s="187">
        <v>45601</v>
      </c>
      <c r="J15" s="185" t="s">
        <v>195</v>
      </c>
      <c r="K15" s="185" t="s">
        <v>196</v>
      </c>
      <c r="L15" s="185" t="s">
        <v>197</v>
      </c>
      <c r="M15" s="185" t="s">
        <v>72</v>
      </c>
      <c r="N15" s="185" t="s">
        <v>198</v>
      </c>
      <c r="O15" s="187">
        <v>47276</v>
      </c>
      <c r="P15" s="187">
        <v>44383</v>
      </c>
      <c r="Q15" s="187">
        <v>44411</v>
      </c>
      <c r="R15" s="187">
        <v>44646</v>
      </c>
      <c r="S15" s="187"/>
      <c r="T15" s="185" t="s">
        <v>199</v>
      </c>
      <c r="U15" s="187">
        <v>45935</v>
      </c>
      <c r="V15" s="185" t="s">
        <v>200</v>
      </c>
      <c r="W15" s="187">
        <v>45935</v>
      </c>
      <c r="X15" s="185" t="s">
        <v>201</v>
      </c>
      <c r="Y15" s="187">
        <v>45935</v>
      </c>
      <c r="Z15" s="185" t="s">
        <v>202</v>
      </c>
      <c r="AA15" s="187">
        <v>46148</v>
      </c>
      <c r="AB15" s="185" t="s">
        <v>203</v>
      </c>
      <c r="AC15" s="187">
        <v>46220</v>
      </c>
      <c r="AD15" s="185" t="s">
        <v>204</v>
      </c>
      <c r="AE15" s="185" t="s">
        <v>61</v>
      </c>
      <c r="AF15" s="185" t="s">
        <v>205</v>
      </c>
      <c r="AG15" s="185" t="s">
        <v>206</v>
      </c>
      <c r="AH15" s="185" t="s">
        <v>61</v>
      </c>
      <c r="AI15" s="185" t="s">
        <v>61</v>
      </c>
      <c r="AJ15" s="185" t="s">
        <v>207</v>
      </c>
      <c r="AK15" s="185" t="s">
        <v>61</v>
      </c>
      <c r="AL15" s="185" t="s">
        <v>61</v>
      </c>
      <c r="AM15" s="185" t="s">
        <v>208</v>
      </c>
      <c r="AN15" s="185" t="s">
        <v>209</v>
      </c>
    </row>
    <row r="16" customHeight="1" spans="1:40">
      <c r="A16" s="185">
        <v>10</v>
      </c>
      <c r="B16" s="185" t="s">
        <v>210</v>
      </c>
      <c r="C16" s="186" t="s">
        <v>211</v>
      </c>
      <c r="D16" s="185" t="s">
        <v>68</v>
      </c>
      <c r="E16" s="185" t="s">
        <v>46</v>
      </c>
      <c r="F16" s="185" t="s">
        <v>194</v>
      </c>
      <c r="G16" s="185" t="s">
        <v>48</v>
      </c>
      <c r="H16" s="185" t="s">
        <v>49</v>
      </c>
      <c r="I16" s="187">
        <v>45574</v>
      </c>
      <c r="J16" s="185" t="s">
        <v>212</v>
      </c>
      <c r="K16" s="185" t="s">
        <v>213</v>
      </c>
      <c r="L16" s="185" t="s">
        <v>214</v>
      </c>
      <c r="M16" s="185" t="s">
        <v>148</v>
      </c>
      <c r="N16" s="185" t="s">
        <v>215</v>
      </c>
      <c r="O16" s="187">
        <v>46422</v>
      </c>
      <c r="P16" s="187">
        <v>44380</v>
      </c>
      <c r="Q16" s="187">
        <v>44426</v>
      </c>
      <c r="R16" s="187">
        <v>44651</v>
      </c>
      <c r="S16" s="187"/>
      <c r="T16" s="185" t="s">
        <v>216</v>
      </c>
      <c r="U16" s="187">
        <v>45945</v>
      </c>
      <c r="V16" s="185" t="s">
        <v>217</v>
      </c>
      <c r="W16" s="187">
        <v>46009</v>
      </c>
      <c r="X16" s="185" t="s">
        <v>218</v>
      </c>
      <c r="Y16" s="187">
        <v>45945</v>
      </c>
      <c r="Z16" s="185" t="s">
        <v>219</v>
      </c>
      <c r="AA16" s="187">
        <v>45916</v>
      </c>
      <c r="AB16" s="185" t="s">
        <v>220</v>
      </c>
      <c r="AC16" s="187">
        <v>46113</v>
      </c>
      <c r="AD16" s="185" t="s">
        <v>221</v>
      </c>
      <c r="AE16" s="185" t="s">
        <v>61</v>
      </c>
      <c r="AF16" s="185" t="s">
        <v>222</v>
      </c>
      <c r="AG16" s="185" t="s">
        <v>223</v>
      </c>
      <c r="AH16" s="185" t="s">
        <v>61</v>
      </c>
      <c r="AI16" s="185" t="s">
        <v>61</v>
      </c>
      <c r="AJ16" s="185" t="s">
        <v>61</v>
      </c>
      <c r="AK16" s="185" t="s">
        <v>61</v>
      </c>
      <c r="AL16" s="185" t="s">
        <v>61</v>
      </c>
      <c r="AM16" s="185" t="s">
        <v>64</v>
      </c>
      <c r="AN16" s="185" t="s">
        <v>224</v>
      </c>
    </row>
    <row r="17" customHeight="1" spans="1:40">
      <c r="A17" s="185">
        <v>11</v>
      </c>
      <c r="B17" s="185" t="s">
        <v>225</v>
      </c>
      <c r="C17" s="186" t="s">
        <v>226</v>
      </c>
      <c r="D17" s="185" t="s">
        <v>227</v>
      </c>
      <c r="E17" s="185" t="s">
        <v>228</v>
      </c>
      <c r="F17" s="185" t="s">
        <v>194</v>
      </c>
      <c r="G17" s="185" t="s">
        <v>48</v>
      </c>
      <c r="H17" s="185" t="s">
        <v>49</v>
      </c>
      <c r="I17" s="187">
        <v>45698</v>
      </c>
      <c r="J17" s="185" t="s">
        <v>229</v>
      </c>
      <c r="K17" s="185" t="s">
        <v>230</v>
      </c>
      <c r="L17" s="185" t="s">
        <v>231</v>
      </c>
      <c r="M17" s="185" t="s">
        <v>72</v>
      </c>
      <c r="N17" s="185" t="s">
        <v>232</v>
      </c>
      <c r="O17" s="187">
        <v>46951</v>
      </c>
      <c r="P17" s="187">
        <v>44393</v>
      </c>
      <c r="Q17" s="187">
        <v>44434</v>
      </c>
      <c r="R17" s="187">
        <v>44649</v>
      </c>
      <c r="S17" s="187"/>
      <c r="T17" s="185" t="s">
        <v>233</v>
      </c>
      <c r="U17" s="187">
        <v>46583</v>
      </c>
      <c r="V17" s="185" t="s">
        <v>234</v>
      </c>
      <c r="W17" s="187">
        <v>46527</v>
      </c>
      <c r="X17" s="185" t="s">
        <v>235</v>
      </c>
      <c r="Y17" s="187">
        <v>46404</v>
      </c>
      <c r="Z17" s="185" t="s">
        <v>236</v>
      </c>
      <c r="AA17" s="187">
        <v>46359</v>
      </c>
      <c r="AB17" s="185" t="s">
        <v>237</v>
      </c>
      <c r="AC17" s="187">
        <v>46304</v>
      </c>
      <c r="AD17" s="185" t="s">
        <v>238</v>
      </c>
      <c r="AE17" s="185" t="s">
        <v>61</v>
      </c>
      <c r="AF17" s="185" t="s">
        <v>239</v>
      </c>
      <c r="AG17" s="185" t="s">
        <v>240</v>
      </c>
      <c r="AH17" s="185" t="s">
        <v>61</v>
      </c>
      <c r="AI17" s="185" t="s">
        <v>61</v>
      </c>
      <c r="AJ17" s="185" t="s">
        <v>241</v>
      </c>
      <c r="AK17" s="185" t="s">
        <v>61</v>
      </c>
      <c r="AL17" s="185" t="s">
        <v>61</v>
      </c>
      <c r="AM17" s="185" t="s">
        <v>242</v>
      </c>
      <c r="AN17" s="185" t="s">
        <v>243</v>
      </c>
    </row>
    <row r="18" customHeight="1" spans="1:40">
      <c r="A18" s="185">
        <v>12</v>
      </c>
      <c r="B18" s="185" t="s">
        <v>244</v>
      </c>
      <c r="C18" s="186" t="s">
        <v>245</v>
      </c>
      <c r="D18" s="185" t="s">
        <v>88</v>
      </c>
      <c r="E18" s="185" t="s">
        <v>46</v>
      </c>
      <c r="F18" s="185" t="s">
        <v>194</v>
      </c>
      <c r="G18" s="185" t="s">
        <v>48</v>
      </c>
      <c r="H18" s="185" t="s">
        <v>49</v>
      </c>
      <c r="I18" s="187">
        <v>45787</v>
      </c>
      <c r="J18" s="185" t="s">
        <v>246</v>
      </c>
      <c r="K18" s="185" t="s">
        <v>247</v>
      </c>
      <c r="L18" s="185" t="s">
        <v>248</v>
      </c>
      <c r="M18" s="185" t="s">
        <v>249</v>
      </c>
      <c r="N18" s="185" t="s">
        <v>250</v>
      </c>
      <c r="O18" s="187">
        <v>46198</v>
      </c>
      <c r="P18" s="187">
        <v>44410</v>
      </c>
      <c r="Q18" s="187">
        <v>44470</v>
      </c>
      <c r="R18" s="187">
        <v>44667</v>
      </c>
      <c r="S18" s="187"/>
      <c r="T18" s="185" t="s">
        <v>251</v>
      </c>
      <c r="U18" s="187">
        <v>46099</v>
      </c>
      <c r="V18" s="185" t="s">
        <v>252</v>
      </c>
      <c r="W18" s="187">
        <v>46987</v>
      </c>
      <c r="X18" s="185" t="s">
        <v>253</v>
      </c>
      <c r="Y18" s="187">
        <v>46099</v>
      </c>
      <c r="Z18" s="185" t="s">
        <v>254</v>
      </c>
      <c r="AA18" s="187">
        <v>46274</v>
      </c>
      <c r="AB18" s="185" t="s">
        <v>255</v>
      </c>
      <c r="AC18" s="187">
        <v>46313</v>
      </c>
      <c r="AD18" s="185" t="s">
        <v>256</v>
      </c>
      <c r="AE18" s="185" t="s">
        <v>61</v>
      </c>
      <c r="AF18" s="185" t="s">
        <v>257</v>
      </c>
      <c r="AG18" s="185" t="s">
        <v>258</v>
      </c>
      <c r="AH18" s="185" t="s">
        <v>61</v>
      </c>
      <c r="AI18" s="185" t="s">
        <v>61</v>
      </c>
      <c r="AJ18" s="185" t="s">
        <v>61</v>
      </c>
      <c r="AK18" s="185" t="s">
        <v>61</v>
      </c>
      <c r="AL18" s="185" t="s">
        <v>61</v>
      </c>
      <c r="AM18" s="185" t="s">
        <v>259</v>
      </c>
      <c r="AN18" s="185" t="s">
        <v>260</v>
      </c>
    </row>
    <row r="19" customHeight="1" spans="1:40">
      <c r="A19" s="185">
        <v>13</v>
      </c>
      <c r="B19" s="185" t="s">
        <v>261</v>
      </c>
      <c r="C19" s="186" t="s">
        <v>262</v>
      </c>
      <c r="D19" s="185" t="s">
        <v>263</v>
      </c>
      <c r="E19" s="185" t="s">
        <v>46</v>
      </c>
      <c r="F19" s="185" t="s">
        <v>194</v>
      </c>
      <c r="G19" s="185" t="s">
        <v>48</v>
      </c>
      <c r="H19" s="185" t="s">
        <v>49</v>
      </c>
      <c r="I19" s="187">
        <v>45801</v>
      </c>
      <c r="J19" s="185" t="s">
        <v>264</v>
      </c>
      <c r="K19" s="185" t="s">
        <v>265</v>
      </c>
      <c r="L19" s="185" t="s">
        <v>266</v>
      </c>
      <c r="M19" s="185" t="s">
        <v>267</v>
      </c>
      <c r="N19" s="185" t="s">
        <v>268</v>
      </c>
      <c r="O19" s="187">
        <v>46250</v>
      </c>
      <c r="P19" s="187">
        <v>44393</v>
      </c>
      <c r="Q19" s="187">
        <v>44427</v>
      </c>
      <c r="R19" s="187">
        <v>44646</v>
      </c>
      <c r="S19" s="187">
        <v>45029</v>
      </c>
      <c r="T19" s="185" t="s">
        <v>269</v>
      </c>
      <c r="U19" s="187">
        <v>46316</v>
      </c>
      <c r="V19" s="185" t="s">
        <v>270</v>
      </c>
      <c r="W19" s="187">
        <v>46316</v>
      </c>
      <c r="X19" s="185" t="s">
        <v>271</v>
      </c>
      <c r="Y19" s="187">
        <v>46316</v>
      </c>
      <c r="Z19" s="185" t="s">
        <v>272</v>
      </c>
      <c r="AA19" s="187">
        <v>46271</v>
      </c>
      <c r="AB19" s="185" t="s">
        <v>273</v>
      </c>
      <c r="AC19" s="187">
        <v>46159</v>
      </c>
      <c r="AD19" s="185" t="s">
        <v>274</v>
      </c>
      <c r="AE19" s="185" t="s">
        <v>61</v>
      </c>
      <c r="AF19" s="185" t="s">
        <v>275</v>
      </c>
      <c r="AG19" s="185" t="s">
        <v>276</v>
      </c>
      <c r="AH19" s="185" t="s">
        <v>61</v>
      </c>
      <c r="AI19" s="185" t="s">
        <v>61</v>
      </c>
      <c r="AJ19" s="185" t="s">
        <v>61</v>
      </c>
      <c r="AK19" s="185" t="s">
        <v>61</v>
      </c>
      <c r="AL19" s="185" t="s">
        <v>61</v>
      </c>
      <c r="AM19" s="185" t="s">
        <v>64</v>
      </c>
      <c r="AN19" s="185" t="s">
        <v>277</v>
      </c>
    </row>
    <row r="20" customHeight="1" spans="1:40">
      <c r="A20" s="185">
        <v>14</v>
      </c>
      <c r="B20" s="185" t="s">
        <v>278</v>
      </c>
      <c r="C20" s="186" t="s">
        <v>279</v>
      </c>
      <c r="D20" s="185" t="s">
        <v>126</v>
      </c>
      <c r="E20" s="185" t="s">
        <v>89</v>
      </c>
      <c r="F20" s="185" t="s">
        <v>194</v>
      </c>
      <c r="G20" s="185" t="s">
        <v>48</v>
      </c>
      <c r="H20" s="185" t="s">
        <v>49</v>
      </c>
      <c r="I20" s="187">
        <v>45768</v>
      </c>
      <c r="J20" s="185" t="s">
        <v>280</v>
      </c>
      <c r="K20" s="185" t="s">
        <v>281</v>
      </c>
      <c r="L20" s="185" t="s">
        <v>282</v>
      </c>
      <c r="M20" s="185" t="s">
        <v>130</v>
      </c>
      <c r="N20" s="185" t="s">
        <v>283</v>
      </c>
      <c r="O20" s="187">
        <v>46912</v>
      </c>
      <c r="P20" s="187">
        <v>44375</v>
      </c>
      <c r="Q20" s="187">
        <v>44420</v>
      </c>
      <c r="R20" s="187">
        <v>44786</v>
      </c>
      <c r="S20" s="187"/>
      <c r="T20" s="185" t="s">
        <v>284</v>
      </c>
      <c r="U20" s="187">
        <v>47084</v>
      </c>
      <c r="V20" s="185" t="s">
        <v>285</v>
      </c>
      <c r="W20" s="187">
        <v>46637</v>
      </c>
      <c r="X20" s="185" t="s">
        <v>286</v>
      </c>
      <c r="Y20" s="187">
        <v>47084</v>
      </c>
      <c r="Z20" s="185" t="s">
        <v>287</v>
      </c>
      <c r="AA20" s="187">
        <v>46694</v>
      </c>
      <c r="AB20" s="185" t="s">
        <v>288</v>
      </c>
      <c r="AC20" s="187">
        <v>46065</v>
      </c>
      <c r="AD20" s="185" t="s">
        <v>289</v>
      </c>
      <c r="AE20" s="185" t="s">
        <v>290</v>
      </c>
      <c r="AF20" s="185" t="s">
        <v>291</v>
      </c>
      <c r="AG20" s="185" t="s">
        <v>61</v>
      </c>
      <c r="AH20" s="185" t="s">
        <v>283</v>
      </c>
      <c r="AI20" s="185" t="s">
        <v>61</v>
      </c>
      <c r="AJ20" s="185" t="s">
        <v>61</v>
      </c>
      <c r="AK20" s="185" t="s">
        <v>61</v>
      </c>
      <c r="AL20" s="185" t="s">
        <v>61</v>
      </c>
      <c r="AM20" s="185" t="s">
        <v>292</v>
      </c>
      <c r="AN20" s="185" t="s">
        <v>293</v>
      </c>
    </row>
    <row r="21" customHeight="1" spans="1:40">
      <c r="A21" s="185">
        <v>15</v>
      </c>
      <c r="B21" s="185" t="s">
        <v>294</v>
      </c>
      <c r="C21" s="186" t="s">
        <v>295</v>
      </c>
      <c r="D21" s="185" t="s">
        <v>126</v>
      </c>
      <c r="E21" s="185" t="s">
        <v>89</v>
      </c>
      <c r="F21" s="185" t="s">
        <v>194</v>
      </c>
      <c r="G21" s="185" t="s">
        <v>48</v>
      </c>
      <c r="H21" s="185" t="s">
        <v>49</v>
      </c>
      <c r="I21" s="187">
        <v>45829</v>
      </c>
      <c r="J21" s="185" t="s">
        <v>296</v>
      </c>
      <c r="K21" s="185" t="s">
        <v>297</v>
      </c>
      <c r="L21" s="185" t="s">
        <v>298</v>
      </c>
      <c r="M21" s="185" t="s">
        <v>53</v>
      </c>
      <c r="N21" s="185" t="s">
        <v>299</v>
      </c>
      <c r="O21" s="187">
        <v>47171</v>
      </c>
      <c r="P21" s="187">
        <v>44394</v>
      </c>
      <c r="Q21" s="187">
        <v>44552</v>
      </c>
      <c r="R21" s="187">
        <v>44646</v>
      </c>
      <c r="S21" s="187"/>
      <c r="T21" s="189" t="s">
        <v>300</v>
      </c>
      <c r="U21" s="187">
        <v>45861</v>
      </c>
      <c r="V21" s="185" t="s">
        <v>301</v>
      </c>
      <c r="W21" s="187">
        <v>46531</v>
      </c>
      <c r="X21" s="185" t="s">
        <v>302</v>
      </c>
      <c r="Y21" s="187">
        <v>46028</v>
      </c>
      <c r="Z21" s="185" t="s">
        <v>303</v>
      </c>
      <c r="AA21" s="187">
        <v>46211</v>
      </c>
      <c r="AB21" s="185" t="s">
        <v>304</v>
      </c>
      <c r="AC21" s="187">
        <v>46449</v>
      </c>
      <c r="AD21" s="185" t="s">
        <v>305</v>
      </c>
      <c r="AE21" s="185" t="s">
        <v>61</v>
      </c>
      <c r="AF21" s="185" t="s">
        <v>306</v>
      </c>
      <c r="AG21" s="185" t="s">
        <v>307</v>
      </c>
      <c r="AH21" s="185" t="s">
        <v>61</v>
      </c>
      <c r="AI21" s="185" t="s">
        <v>61</v>
      </c>
      <c r="AJ21" s="185" t="s">
        <v>61</v>
      </c>
      <c r="AK21" s="185" t="s">
        <v>61</v>
      </c>
      <c r="AL21" s="185" t="s">
        <v>61</v>
      </c>
      <c r="AM21" s="185" t="s">
        <v>308</v>
      </c>
      <c r="AN21" s="185" t="s">
        <v>309</v>
      </c>
    </row>
    <row r="22" customHeight="1" spans="1:40">
      <c r="A22" s="185">
        <v>16</v>
      </c>
      <c r="B22" s="185" t="s">
        <v>310</v>
      </c>
      <c r="C22" s="186" t="s">
        <v>311</v>
      </c>
      <c r="D22" s="185" t="s">
        <v>162</v>
      </c>
      <c r="E22" s="185" t="s">
        <v>46</v>
      </c>
      <c r="F22" s="185" t="s">
        <v>194</v>
      </c>
      <c r="G22" s="185" t="s">
        <v>48</v>
      </c>
      <c r="H22" s="185" t="s">
        <v>49</v>
      </c>
      <c r="I22" s="187">
        <v>45787</v>
      </c>
      <c r="J22" s="185" t="s">
        <v>312</v>
      </c>
      <c r="K22" s="185" t="s">
        <v>247</v>
      </c>
      <c r="L22" s="185" t="s">
        <v>313</v>
      </c>
      <c r="M22" s="185" t="s">
        <v>167</v>
      </c>
      <c r="N22" s="185" t="s">
        <v>314</v>
      </c>
      <c r="O22" s="187">
        <v>46454</v>
      </c>
      <c r="P22" s="187">
        <v>44396</v>
      </c>
      <c r="Q22" s="187">
        <v>44428</v>
      </c>
      <c r="R22" s="187">
        <v>44650</v>
      </c>
      <c r="S22" s="187"/>
      <c r="T22" s="185" t="s">
        <v>315</v>
      </c>
      <c r="U22" s="187">
        <v>46070</v>
      </c>
      <c r="V22" s="185" t="s">
        <v>316</v>
      </c>
      <c r="W22" s="187">
        <v>47552</v>
      </c>
      <c r="X22" s="185" t="s">
        <v>317</v>
      </c>
      <c r="Y22" s="187">
        <v>46070</v>
      </c>
      <c r="Z22" s="185" t="s">
        <v>318</v>
      </c>
      <c r="AA22" s="187">
        <v>46277</v>
      </c>
      <c r="AB22" s="185" t="s">
        <v>319</v>
      </c>
      <c r="AC22" s="187">
        <v>46241</v>
      </c>
      <c r="AD22" s="185" t="s">
        <v>320</v>
      </c>
      <c r="AE22" s="185" t="s">
        <v>321</v>
      </c>
      <c r="AF22" s="185" t="s">
        <v>322</v>
      </c>
      <c r="AG22" s="185" t="s">
        <v>61</v>
      </c>
      <c r="AH22" s="185" t="s">
        <v>61</v>
      </c>
      <c r="AI22" s="185" t="s">
        <v>314</v>
      </c>
      <c r="AJ22" s="185" t="s">
        <v>61</v>
      </c>
      <c r="AK22" s="185" t="s">
        <v>61</v>
      </c>
      <c r="AL22" s="185" t="s">
        <v>61</v>
      </c>
      <c r="AM22" s="185" t="s">
        <v>64</v>
      </c>
      <c r="AN22" s="185" t="s">
        <v>323</v>
      </c>
    </row>
    <row r="23" customHeight="1" spans="1:40">
      <c r="A23" s="185">
        <v>17</v>
      </c>
      <c r="B23" s="185" t="s">
        <v>324</v>
      </c>
      <c r="C23" s="186" t="s">
        <v>325</v>
      </c>
      <c r="D23" s="185" t="s">
        <v>162</v>
      </c>
      <c r="E23" s="185" t="s">
        <v>46</v>
      </c>
      <c r="F23" s="185" t="s">
        <v>194</v>
      </c>
      <c r="G23" s="185" t="s">
        <v>48</v>
      </c>
      <c r="H23" s="185" t="s">
        <v>49</v>
      </c>
      <c r="I23" s="187">
        <v>45818</v>
      </c>
      <c r="J23" s="185" t="s">
        <v>326</v>
      </c>
      <c r="K23" s="185" t="s">
        <v>327</v>
      </c>
      <c r="L23" s="185" t="s">
        <v>328</v>
      </c>
      <c r="M23" s="185" t="s">
        <v>167</v>
      </c>
      <c r="N23" s="185" t="s">
        <v>329</v>
      </c>
      <c r="O23" s="187">
        <v>46802</v>
      </c>
      <c r="P23" s="187">
        <v>44380</v>
      </c>
      <c r="Q23" s="187">
        <v>44417</v>
      </c>
      <c r="R23" s="187">
        <v>44646</v>
      </c>
      <c r="S23" s="187"/>
      <c r="T23" s="185" t="s">
        <v>330</v>
      </c>
      <c r="U23" s="187">
        <v>46005</v>
      </c>
      <c r="V23" s="185" t="s">
        <v>331</v>
      </c>
      <c r="W23" s="187">
        <v>47309</v>
      </c>
      <c r="X23" s="185" t="s">
        <v>332</v>
      </c>
      <c r="Y23" s="187">
        <v>45991</v>
      </c>
      <c r="Z23" s="185" t="s">
        <v>333</v>
      </c>
      <c r="AA23" s="187">
        <v>46199</v>
      </c>
      <c r="AB23" s="185" t="s">
        <v>334</v>
      </c>
      <c r="AC23" s="187">
        <v>46159</v>
      </c>
      <c r="AD23" s="185" t="s">
        <v>335</v>
      </c>
      <c r="AE23" s="185" t="s">
        <v>336</v>
      </c>
      <c r="AF23" s="185" t="s">
        <v>337</v>
      </c>
      <c r="AG23" s="185" t="s">
        <v>61</v>
      </c>
      <c r="AH23" s="185" t="s">
        <v>61</v>
      </c>
      <c r="AI23" s="185" t="s">
        <v>329</v>
      </c>
      <c r="AJ23" s="185" t="s">
        <v>61</v>
      </c>
      <c r="AK23" s="185" t="s">
        <v>61</v>
      </c>
      <c r="AL23" s="185" t="s">
        <v>61</v>
      </c>
      <c r="AM23" s="185" t="s">
        <v>338</v>
      </c>
      <c r="AN23" s="185" t="s">
        <v>339</v>
      </c>
    </row>
    <row r="24" customHeight="1" spans="1:40">
      <c r="A24" s="185">
        <v>18</v>
      </c>
      <c r="B24" s="185" t="s">
        <v>340</v>
      </c>
      <c r="C24" s="186" t="s">
        <v>341</v>
      </c>
      <c r="D24" s="185" t="s">
        <v>45</v>
      </c>
      <c r="E24" s="185" t="s">
        <v>46</v>
      </c>
      <c r="F24" s="185" t="s">
        <v>228</v>
      </c>
      <c r="G24" s="185" t="s">
        <v>48</v>
      </c>
      <c r="H24" s="185" t="s">
        <v>49</v>
      </c>
      <c r="I24" s="187">
        <v>45801</v>
      </c>
      <c r="J24" s="185" t="s">
        <v>342</v>
      </c>
      <c r="K24" s="185" t="s">
        <v>265</v>
      </c>
      <c r="L24" s="185" t="s">
        <v>343</v>
      </c>
      <c r="M24" s="185" t="s">
        <v>53</v>
      </c>
      <c r="N24" s="185" t="s">
        <v>344</v>
      </c>
      <c r="O24" s="187">
        <v>46602</v>
      </c>
      <c r="P24" s="187">
        <v>44380</v>
      </c>
      <c r="Q24" s="187">
        <v>44417</v>
      </c>
      <c r="R24" s="187">
        <v>44634</v>
      </c>
      <c r="S24" s="187">
        <v>45026</v>
      </c>
      <c r="T24" s="185" t="s">
        <v>345</v>
      </c>
      <c r="U24" s="187">
        <v>46100</v>
      </c>
      <c r="V24" s="185" t="s">
        <v>346</v>
      </c>
      <c r="W24" s="187">
        <v>46100</v>
      </c>
      <c r="X24" s="185" t="s">
        <v>347</v>
      </c>
      <c r="Y24" s="187">
        <v>46100</v>
      </c>
      <c r="Z24" s="185" t="s">
        <v>348</v>
      </c>
      <c r="AA24" s="187">
        <v>45805</v>
      </c>
      <c r="AB24" s="185" t="s">
        <v>349</v>
      </c>
      <c r="AC24" s="187">
        <v>46156</v>
      </c>
      <c r="AD24" s="185" t="s">
        <v>350</v>
      </c>
      <c r="AE24" s="185" t="s">
        <v>61</v>
      </c>
      <c r="AF24" s="185" t="s">
        <v>351</v>
      </c>
      <c r="AG24" s="185" t="s">
        <v>352</v>
      </c>
      <c r="AH24" s="185" t="s">
        <v>61</v>
      </c>
      <c r="AI24" s="185" t="s">
        <v>61</v>
      </c>
      <c r="AJ24" s="185" t="s">
        <v>353</v>
      </c>
      <c r="AK24" s="185" t="s">
        <v>61</v>
      </c>
      <c r="AL24" s="185" t="s">
        <v>61</v>
      </c>
      <c r="AM24" s="185" t="s">
        <v>64</v>
      </c>
      <c r="AN24" s="185" t="s">
        <v>354</v>
      </c>
    </row>
    <row r="25" customHeight="1" spans="1:40">
      <c r="A25" s="185">
        <v>19</v>
      </c>
      <c r="B25" s="185" t="s">
        <v>355</v>
      </c>
      <c r="C25" s="186" t="s">
        <v>356</v>
      </c>
      <c r="D25" s="185" t="s">
        <v>227</v>
      </c>
      <c r="E25" s="185" t="s">
        <v>46</v>
      </c>
      <c r="F25" s="185" t="s">
        <v>228</v>
      </c>
      <c r="G25" s="185" t="s">
        <v>48</v>
      </c>
      <c r="H25" s="185" t="s">
        <v>49</v>
      </c>
      <c r="I25" s="187">
        <v>45768</v>
      </c>
      <c r="J25" s="185" t="s">
        <v>357</v>
      </c>
      <c r="K25" s="185" t="s">
        <v>281</v>
      </c>
      <c r="L25" s="185" t="s">
        <v>358</v>
      </c>
      <c r="M25" s="185" t="s">
        <v>72</v>
      </c>
      <c r="N25" s="185" t="s">
        <v>359</v>
      </c>
      <c r="O25" s="187">
        <v>46324</v>
      </c>
      <c r="P25" s="187">
        <v>44244</v>
      </c>
      <c r="Q25" s="187">
        <v>44370</v>
      </c>
      <c r="R25" s="187">
        <v>44626</v>
      </c>
      <c r="S25" s="187"/>
      <c r="T25" s="185" t="s">
        <v>360</v>
      </c>
      <c r="U25" s="187">
        <v>46324</v>
      </c>
      <c r="V25" s="185" t="s">
        <v>359</v>
      </c>
      <c r="W25" s="187">
        <v>46324</v>
      </c>
      <c r="X25" s="185" t="s">
        <v>361</v>
      </c>
      <c r="Y25" s="187">
        <v>46324</v>
      </c>
      <c r="Z25" s="185" t="s">
        <v>362</v>
      </c>
      <c r="AA25" s="187">
        <v>46460</v>
      </c>
      <c r="AB25" s="185" t="s">
        <v>363</v>
      </c>
      <c r="AC25" s="187">
        <v>46059</v>
      </c>
      <c r="AD25" s="185" t="s">
        <v>364</v>
      </c>
      <c r="AE25" s="185" t="s">
        <v>365</v>
      </c>
      <c r="AF25" s="185" t="s">
        <v>366</v>
      </c>
      <c r="AG25" s="185" t="s">
        <v>367</v>
      </c>
      <c r="AH25" s="185" t="s">
        <v>61</v>
      </c>
      <c r="AI25" s="185" t="s">
        <v>61</v>
      </c>
      <c r="AJ25" s="185" t="s">
        <v>368</v>
      </c>
      <c r="AK25" s="185" t="s">
        <v>61</v>
      </c>
      <c r="AL25" s="185" t="s">
        <v>61</v>
      </c>
      <c r="AM25" s="185" t="s">
        <v>369</v>
      </c>
      <c r="AN25" s="185" t="s">
        <v>370</v>
      </c>
    </row>
    <row r="26" customHeight="1" spans="1:40">
      <c r="A26" s="185">
        <v>20</v>
      </c>
      <c r="B26" s="185" t="s">
        <v>371</v>
      </c>
      <c r="C26" s="186" t="s">
        <v>372</v>
      </c>
      <c r="D26" s="185" t="s">
        <v>263</v>
      </c>
      <c r="E26" s="185" t="s">
        <v>89</v>
      </c>
      <c r="F26" s="185" t="s">
        <v>228</v>
      </c>
      <c r="G26" s="185" t="s">
        <v>48</v>
      </c>
      <c r="H26" s="185" t="s">
        <v>49</v>
      </c>
      <c r="I26" s="187">
        <v>45757</v>
      </c>
      <c r="J26" s="185" t="s">
        <v>373</v>
      </c>
      <c r="K26" s="185" t="s">
        <v>374</v>
      </c>
      <c r="L26" s="185" t="s">
        <v>375</v>
      </c>
      <c r="M26" s="185" t="s">
        <v>93</v>
      </c>
      <c r="N26" s="185" t="s">
        <v>376</v>
      </c>
      <c r="O26" s="187">
        <v>46288</v>
      </c>
      <c r="P26" s="187">
        <v>44396</v>
      </c>
      <c r="Q26" s="187">
        <v>44424</v>
      </c>
      <c r="R26" s="187">
        <v>44646</v>
      </c>
      <c r="S26" s="187"/>
      <c r="T26" s="185" t="s">
        <v>377</v>
      </c>
      <c r="U26" s="187">
        <v>46119</v>
      </c>
      <c r="V26" s="185" t="s">
        <v>378</v>
      </c>
      <c r="W26" s="187">
        <v>46552</v>
      </c>
      <c r="X26" s="185" t="s">
        <v>379</v>
      </c>
      <c r="Y26" s="187">
        <v>46119</v>
      </c>
      <c r="Z26" s="185" t="s">
        <v>380</v>
      </c>
      <c r="AA26" s="187">
        <v>45840</v>
      </c>
      <c r="AB26" s="185" t="s">
        <v>381</v>
      </c>
      <c r="AC26" s="187">
        <v>46456</v>
      </c>
      <c r="AD26" s="185" t="s">
        <v>382</v>
      </c>
      <c r="AE26" s="185" t="s">
        <v>383</v>
      </c>
      <c r="AF26" s="185" t="s">
        <v>384</v>
      </c>
      <c r="AG26" s="185" t="s">
        <v>61</v>
      </c>
      <c r="AH26" s="185" t="s">
        <v>61</v>
      </c>
      <c r="AI26" s="185" t="s">
        <v>385</v>
      </c>
      <c r="AJ26" s="185" t="s">
        <v>61</v>
      </c>
      <c r="AK26" s="185" t="s">
        <v>61</v>
      </c>
      <c r="AL26" s="185" t="s">
        <v>61</v>
      </c>
      <c r="AM26" s="185" t="s">
        <v>386</v>
      </c>
      <c r="AN26" s="185" t="s">
        <v>387</v>
      </c>
    </row>
    <row r="27" customHeight="1" spans="1:40">
      <c r="A27" s="185">
        <v>21</v>
      </c>
      <c r="B27" s="185" t="s">
        <v>388</v>
      </c>
      <c r="C27" s="186" t="s">
        <v>389</v>
      </c>
      <c r="D27" s="185" t="s">
        <v>390</v>
      </c>
      <c r="E27" s="185" t="s">
        <v>46</v>
      </c>
      <c r="F27" s="185" t="s">
        <v>228</v>
      </c>
      <c r="G27" s="185" t="s">
        <v>48</v>
      </c>
      <c r="H27" s="185" t="s">
        <v>49</v>
      </c>
      <c r="I27" s="187">
        <v>45574</v>
      </c>
      <c r="J27" s="185" t="s">
        <v>391</v>
      </c>
      <c r="K27" s="185" t="s">
        <v>213</v>
      </c>
      <c r="L27" s="185" t="s">
        <v>392</v>
      </c>
      <c r="M27" s="185" t="s">
        <v>130</v>
      </c>
      <c r="N27" s="185" t="s">
        <v>393</v>
      </c>
      <c r="O27" s="187">
        <v>46461</v>
      </c>
      <c r="P27" s="187">
        <v>44392</v>
      </c>
      <c r="Q27" s="187">
        <v>44426</v>
      </c>
      <c r="R27" s="187">
        <v>44706</v>
      </c>
      <c r="S27" s="187"/>
      <c r="T27" s="185" t="s">
        <v>394</v>
      </c>
      <c r="U27" s="187">
        <v>47339</v>
      </c>
      <c r="V27" s="185" t="s">
        <v>395</v>
      </c>
      <c r="W27" s="187">
        <v>47339</v>
      </c>
      <c r="X27" s="185" t="s">
        <v>396</v>
      </c>
      <c r="Y27" s="187">
        <v>47344</v>
      </c>
      <c r="Z27" s="185" t="s">
        <v>397</v>
      </c>
      <c r="AA27" s="187">
        <v>46329</v>
      </c>
      <c r="AB27" s="185" t="s">
        <v>398</v>
      </c>
      <c r="AC27" s="187">
        <v>46229</v>
      </c>
      <c r="AD27" s="185" t="s">
        <v>399</v>
      </c>
      <c r="AE27" s="185" t="s">
        <v>400</v>
      </c>
      <c r="AF27" s="185" t="s">
        <v>401</v>
      </c>
      <c r="AG27" s="185" t="s">
        <v>61</v>
      </c>
      <c r="AH27" s="185" t="s">
        <v>393</v>
      </c>
      <c r="AI27" s="185" t="s">
        <v>61</v>
      </c>
      <c r="AJ27" s="185" t="s">
        <v>61</v>
      </c>
      <c r="AK27" s="185" t="s">
        <v>61</v>
      </c>
      <c r="AL27" s="185" t="s">
        <v>61</v>
      </c>
      <c r="AM27" s="185" t="s">
        <v>64</v>
      </c>
      <c r="AN27" s="185" t="s">
        <v>402</v>
      </c>
    </row>
    <row r="28" customHeight="1" spans="1:40">
      <c r="A28" s="185">
        <v>22</v>
      </c>
      <c r="B28" s="185" t="s">
        <v>403</v>
      </c>
      <c r="C28" s="186" t="s">
        <v>404</v>
      </c>
      <c r="D28" s="185" t="s">
        <v>126</v>
      </c>
      <c r="E28" s="185" t="s">
        <v>46</v>
      </c>
      <c r="F28" s="185" t="s">
        <v>228</v>
      </c>
      <c r="G28" s="185" t="s">
        <v>48</v>
      </c>
      <c r="H28" s="185" t="s">
        <v>49</v>
      </c>
      <c r="I28" s="187">
        <v>45724</v>
      </c>
      <c r="J28" s="185" t="s">
        <v>405</v>
      </c>
      <c r="K28" s="185" t="s">
        <v>406</v>
      </c>
      <c r="L28" s="185" t="s">
        <v>407</v>
      </c>
      <c r="M28" s="185" t="s">
        <v>148</v>
      </c>
      <c r="N28" s="185" t="s">
        <v>408</v>
      </c>
      <c r="O28" s="187">
        <v>45875</v>
      </c>
      <c r="P28" s="187">
        <v>44411</v>
      </c>
      <c r="Q28" s="187">
        <v>44435</v>
      </c>
      <c r="R28" s="187">
        <v>44737</v>
      </c>
      <c r="S28" s="187"/>
      <c r="T28" s="185" t="s">
        <v>409</v>
      </c>
      <c r="U28" s="187">
        <v>47098</v>
      </c>
      <c r="V28" s="185" t="s">
        <v>410</v>
      </c>
      <c r="W28" s="187">
        <v>46639</v>
      </c>
      <c r="X28" s="185" t="s">
        <v>411</v>
      </c>
      <c r="Y28" s="187">
        <v>47098</v>
      </c>
      <c r="Z28" s="185" t="s">
        <v>412</v>
      </c>
      <c r="AA28" s="187">
        <v>46172</v>
      </c>
      <c r="AB28" s="185" t="s">
        <v>413</v>
      </c>
      <c r="AC28" s="187">
        <v>46206</v>
      </c>
      <c r="AD28" s="185" t="s">
        <v>414</v>
      </c>
      <c r="AE28" s="185" t="s">
        <v>415</v>
      </c>
      <c r="AF28" s="185" t="s">
        <v>416</v>
      </c>
      <c r="AG28" s="185" t="s">
        <v>417</v>
      </c>
      <c r="AH28" s="185" t="s">
        <v>61</v>
      </c>
      <c r="AI28" s="185" t="s">
        <v>61</v>
      </c>
      <c r="AJ28" s="185" t="s">
        <v>61</v>
      </c>
      <c r="AK28" s="185" t="s">
        <v>61</v>
      </c>
      <c r="AL28" s="185" t="s">
        <v>61</v>
      </c>
      <c r="AM28" s="185" t="s">
        <v>177</v>
      </c>
      <c r="AN28" s="185" t="s">
        <v>418</v>
      </c>
    </row>
    <row r="29" customHeight="1" spans="1:40">
      <c r="A29" s="185">
        <v>23</v>
      </c>
      <c r="B29" s="185" t="s">
        <v>419</v>
      </c>
      <c r="C29" s="186" t="s">
        <v>420</v>
      </c>
      <c r="D29" s="185" t="s">
        <v>162</v>
      </c>
      <c r="E29" s="185" t="s">
        <v>89</v>
      </c>
      <c r="F29" s="185" t="s">
        <v>228</v>
      </c>
      <c r="G29" s="185" t="s">
        <v>48</v>
      </c>
      <c r="H29" s="185" t="s">
        <v>49</v>
      </c>
      <c r="I29" s="187">
        <v>45661</v>
      </c>
      <c r="J29" s="185" t="s">
        <v>421</v>
      </c>
      <c r="K29" s="185" t="s">
        <v>422</v>
      </c>
      <c r="L29" s="185" t="s">
        <v>423</v>
      </c>
      <c r="M29" s="185" t="s">
        <v>167</v>
      </c>
      <c r="N29" s="185" t="s">
        <v>424</v>
      </c>
      <c r="O29" s="187">
        <v>45977</v>
      </c>
      <c r="P29" s="187">
        <v>44392</v>
      </c>
      <c r="Q29" s="187">
        <v>44460</v>
      </c>
      <c r="R29" s="187">
        <v>44652</v>
      </c>
      <c r="S29" s="187"/>
      <c r="T29" s="185" t="s">
        <v>425</v>
      </c>
      <c r="U29" s="187">
        <v>45936</v>
      </c>
      <c r="V29" s="185" t="s">
        <v>426</v>
      </c>
      <c r="W29" s="187">
        <v>47294</v>
      </c>
      <c r="X29" s="185" t="s">
        <v>427</v>
      </c>
      <c r="Y29" s="187">
        <v>46034</v>
      </c>
      <c r="Z29" s="185" t="s">
        <v>428</v>
      </c>
      <c r="AA29" s="187">
        <v>46327</v>
      </c>
      <c r="AB29" s="185" t="s">
        <v>429</v>
      </c>
      <c r="AC29" s="187">
        <v>45989</v>
      </c>
      <c r="AD29" s="185" t="s">
        <v>430</v>
      </c>
      <c r="AE29" s="185" t="s">
        <v>431</v>
      </c>
      <c r="AF29" s="185" t="s">
        <v>432</v>
      </c>
      <c r="AG29" s="185" t="s">
        <v>61</v>
      </c>
      <c r="AH29" s="185" t="s">
        <v>61</v>
      </c>
      <c r="AI29" s="185" t="s">
        <v>393</v>
      </c>
      <c r="AJ29" s="185" t="s">
        <v>61</v>
      </c>
      <c r="AK29" s="185" t="s">
        <v>61</v>
      </c>
      <c r="AL29" s="185" t="s">
        <v>61</v>
      </c>
      <c r="AM29" s="185" t="s">
        <v>433</v>
      </c>
      <c r="AN29" s="185" t="s">
        <v>434</v>
      </c>
    </row>
    <row r="30" customHeight="1" spans="1:40">
      <c r="A30" s="185">
        <v>24</v>
      </c>
      <c r="B30" s="185" t="s">
        <v>435</v>
      </c>
      <c r="C30" s="186" t="s">
        <v>436</v>
      </c>
      <c r="D30" s="185" t="s">
        <v>162</v>
      </c>
      <c r="E30" s="185" t="s">
        <v>228</v>
      </c>
      <c r="F30" s="185" t="s">
        <v>228</v>
      </c>
      <c r="G30" s="185" t="s">
        <v>48</v>
      </c>
      <c r="H30" s="185" t="s">
        <v>49</v>
      </c>
      <c r="I30" s="187">
        <v>45503</v>
      </c>
      <c r="J30" s="185" t="s">
        <v>437</v>
      </c>
      <c r="K30" s="185" t="s">
        <v>437</v>
      </c>
      <c r="L30" s="185" t="s">
        <v>438</v>
      </c>
      <c r="M30" s="185" t="s">
        <v>167</v>
      </c>
      <c r="N30" s="185" t="s">
        <v>439</v>
      </c>
      <c r="O30" s="187">
        <v>47149</v>
      </c>
      <c r="P30" s="187">
        <v>44282</v>
      </c>
      <c r="Q30" s="187">
        <v>44433</v>
      </c>
      <c r="R30" s="187">
        <v>44769</v>
      </c>
      <c r="S30" s="187"/>
      <c r="T30" s="185" t="s">
        <v>440</v>
      </c>
      <c r="U30" s="187">
        <v>46147</v>
      </c>
      <c r="V30" s="185" t="s">
        <v>441</v>
      </c>
      <c r="W30" s="187">
        <v>46126</v>
      </c>
      <c r="X30" s="185" t="s">
        <v>442</v>
      </c>
      <c r="Y30" s="187">
        <v>46611</v>
      </c>
      <c r="Z30" s="185" t="s">
        <v>443</v>
      </c>
      <c r="AA30" s="187">
        <v>46166</v>
      </c>
      <c r="AB30" s="185" t="s">
        <v>444</v>
      </c>
      <c r="AC30" s="187">
        <v>46184</v>
      </c>
      <c r="AD30" s="185" t="s">
        <v>445</v>
      </c>
      <c r="AE30" s="185" t="s">
        <v>446</v>
      </c>
      <c r="AF30" s="185" t="s">
        <v>447</v>
      </c>
      <c r="AG30" s="185" t="s">
        <v>61</v>
      </c>
      <c r="AH30" s="185" t="s">
        <v>61</v>
      </c>
      <c r="AI30" s="185" t="s">
        <v>439</v>
      </c>
      <c r="AJ30" s="185" t="s">
        <v>61</v>
      </c>
      <c r="AK30" s="185" t="s">
        <v>61</v>
      </c>
      <c r="AL30" s="185" t="s">
        <v>61</v>
      </c>
      <c r="AM30" s="185" t="s">
        <v>448</v>
      </c>
      <c r="AN30" s="185" t="s">
        <v>449</v>
      </c>
    </row>
    <row r="31" customHeight="1" spans="1:40">
      <c r="A31" s="185">
        <v>25</v>
      </c>
      <c r="B31" s="185" t="s">
        <v>450</v>
      </c>
      <c r="C31" s="186" t="s">
        <v>451</v>
      </c>
      <c r="D31" s="185" t="s">
        <v>45</v>
      </c>
      <c r="E31" s="185" t="s">
        <v>46</v>
      </c>
      <c r="F31" s="185" t="s">
        <v>452</v>
      </c>
      <c r="G31" s="185" t="s">
        <v>48</v>
      </c>
      <c r="H31" s="185" t="s">
        <v>49</v>
      </c>
      <c r="I31" s="187">
        <v>45682</v>
      </c>
      <c r="J31" s="185" t="s">
        <v>453</v>
      </c>
      <c r="K31" s="185" t="s">
        <v>454</v>
      </c>
      <c r="L31" s="185" t="s">
        <v>455</v>
      </c>
      <c r="M31" s="185" t="s">
        <v>72</v>
      </c>
      <c r="N31" s="185" t="s">
        <v>456</v>
      </c>
      <c r="O31" s="187">
        <v>46968</v>
      </c>
      <c r="P31" s="187">
        <v>44411</v>
      </c>
      <c r="Q31" s="187">
        <v>44554</v>
      </c>
      <c r="R31" s="187">
        <v>44644</v>
      </c>
      <c r="S31" s="187"/>
      <c r="T31" s="185" t="s">
        <v>457</v>
      </c>
      <c r="U31" s="187">
        <v>46322</v>
      </c>
      <c r="V31" s="185" t="s">
        <v>458</v>
      </c>
      <c r="W31" s="187">
        <v>47589</v>
      </c>
      <c r="X31" s="185" t="s">
        <v>459</v>
      </c>
      <c r="Y31" s="187">
        <v>47589</v>
      </c>
      <c r="Z31" s="185" t="s">
        <v>460</v>
      </c>
      <c r="AA31" s="187">
        <v>46552</v>
      </c>
      <c r="AB31" s="185" t="s">
        <v>461</v>
      </c>
      <c r="AC31" s="187">
        <v>46491</v>
      </c>
      <c r="AD31" s="185" t="s">
        <v>462</v>
      </c>
      <c r="AE31" s="185" t="s">
        <v>61</v>
      </c>
      <c r="AF31" s="185" t="s">
        <v>463</v>
      </c>
      <c r="AG31" s="185" t="s">
        <v>464</v>
      </c>
      <c r="AH31" s="185" t="s">
        <v>61</v>
      </c>
      <c r="AI31" s="185" t="s">
        <v>61</v>
      </c>
      <c r="AJ31" s="185" t="s">
        <v>465</v>
      </c>
      <c r="AK31" s="185" t="s">
        <v>61</v>
      </c>
      <c r="AL31" s="185" t="s">
        <v>61</v>
      </c>
      <c r="AM31" s="185" t="s">
        <v>466</v>
      </c>
      <c r="AN31" s="185" t="s">
        <v>467</v>
      </c>
    </row>
    <row r="32" customHeight="1" spans="1:40">
      <c r="A32" s="185">
        <v>26</v>
      </c>
      <c r="B32" s="185" t="s">
        <v>468</v>
      </c>
      <c r="C32" s="186" t="s">
        <v>469</v>
      </c>
      <c r="D32" s="185" t="s">
        <v>68</v>
      </c>
      <c r="E32" s="185" t="s">
        <v>46</v>
      </c>
      <c r="F32" s="185" t="s">
        <v>452</v>
      </c>
      <c r="G32" s="185" t="s">
        <v>48</v>
      </c>
      <c r="H32" s="185" t="s">
        <v>49</v>
      </c>
      <c r="I32" s="187">
        <v>45725</v>
      </c>
      <c r="J32" s="185" t="s">
        <v>470</v>
      </c>
      <c r="K32" s="185" t="s">
        <v>471</v>
      </c>
      <c r="L32" s="185" t="s">
        <v>472</v>
      </c>
      <c r="M32" s="185" t="s">
        <v>148</v>
      </c>
      <c r="N32" s="185" t="s">
        <v>473</v>
      </c>
      <c r="O32" s="187">
        <v>46378</v>
      </c>
      <c r="P32" s="187">
        <v>44434</v>
      </c>
      <c r="Q32" s="187">
        <v>44485</v>
      </c>
      <c r="R32" s="187">
        <v>44665</v>
      </c>
      <c r="S32" s="187"/>
      <c r="T32" s="185" t="s">
        <v>474</v>
      </c>
      <c r="U32" s="187">
        <v>45859</v>
      </c>
      <c r="V32" s="185" t="s">
        <v>475</v>
      </c>
      <c r="W32" s="187">
        <v>45848</v>
      </c>
      <c r="X32" s="185" t="s">
        <v>476</v>
      </c>
      <c r="Y32" s="187">
        <v>45859</v>
      </c>
      <c r="Z32" s="185" t="s">
        <v>477</v>
      </c>
      <c r="AA32" s="187">
        <v>46127</v>
      </c>
      <c r="AB32" s="185" t="s">
        <v>478</v>
      </c>
      <c r="AC32" s="187">
        <v>46267</v>
      </c>
      <c r="AD32" s="185" t="s">
        <v>479</v>
      </c>
      <c r="AE32" s="185" t="s">
        <v>61</v>
      </c>
      <c r="AF32" s="185" t="s">
        <v>480</v>
      </c>
      <c r="AG32" s="185" t="s">
        <v>481</v>
      </c>
      <c r="AH32" s="185" t="s">
        <v>61</v>
      </c>
      <c r="AI32" s="185" t="s">
        <v>61</v>
      </c>
      <c r="AJ32" s="185" t="s">
        <v>61</v>
      </c>
      <c r="AK32" s="185" t="s">
        <v>61</v>
      </c>
      <c r="AL32" s="185" t="s">
        <v>61</v>
      </c>
      <c r="AM32" s="185" t="s">
        <v>64</v>
      </c>
      <c r="AN32" s="185" t="s">
        <v>482</v>
      </c>
    </row>
    <row r="33" customHeight="1" spans="1:40">
      <c r="A33" s="185">
        <v>27</v>
      </c>
      <c r="B33" s="185" t="s">
        <v>483</v>
      </c>
      <c r="C33" s="186" t="s">
        <v>484</v>
      </c>
      <c r="D33" s="185" t="s">
        <v>227</v>
      </c>
      <c r="E33" s="185" t="s">
        <v>46</v>
      </c>
      <c r="F33" s="185" t="s">
        <v>452</v>
      </c>
      <c r="G33" s="185" t="s">
        <v>48</v>
      </c>
      <c r="H33" s="185" t="s">
        <v>49</v>
      </c>
      <c r="I33" s="187">
        <v>45621</v>
      </c>
      <c r="J33" s="185" t="s">
        <v>485</v>
      </c>
      <c r="K33" s="185" t="s">
        <v>486</v>
      </c>
      <c r="L33" s="185" t="s">
        <v>487</v>
      </c>
      <c r="M33" s="185" t="s">
        <v>53</v>
      </c>
      <c r="N33" s="185" t="s">
        <v>488</v>
      </c>
      <c r="O33" s="187">
        <v>47384</v>
      </c>
      <c r="P33" s="187">
        <v>44381</v>
      </c>
      <c r="Q33" s="187">
        <v>44412</v>
      </c>
      <c r="R33" s="187">
        <v>44616</v>
      </c>
      <c r="S33" s="187"/>
      <c r="T33" s="185" t="s">
        <v>489</v>
      </c>
      <c r="U33" s="187">
        <v>46394</v>
      </c>
      <c r="V33" s="185" t="s">
        <v>490</v>
      </c>
      <c r="W33" s="187">
        <v>46394</v>
      </c>
      <c r="X33" s="185" t="s">
        <v>491</v>
      </c>
      <c r="Y33" s="187">
        <v>46394</v>
      </c>
      <c r="Z33" s="185" t="s">
        <v>492</v>
      </c>
      <c r="AA33" s="187">
        <v>46748</v>
      </c>
      <c r="AB33" s="185" t="s">
        <v>493</v>
      </c>
      <c r="AC33" s="187">
        <v>45927</v>
      </c>
      <c r="AD33" s="185" t="s">
        <v>494</v>
      </c>
      <c r="AE33" s="185" t="s">
        <v>495</v>
      </c>
      <c r="AF33" s="185" t="s">
        <v>496</v>
      </c>
      <c r="AG33" s="185" t="s">
        <v>497</v>
      </c>
      <c r="AH33" s="185" t="s">
        <v>61</v>
      </c>
      <c r="AI33" s="185" t="s">
        <v>61</v>
      </c>
      <c r="AJ33" s="185" t="s">
        <v>61</v>
      </c>
      <c r="AK33" s="185" t="s">
        <v>61</v>
      </c>
      <c r="AL33" s="185" t="s">
        <v>61</v>
      </c>
      <c r="AM33" s="185" t="s">
        <v>64</v>
      </c>
      <c r="AN33" s="185" t="s">
        <v>498</v>
      </c>
    </row>
    <row r="34" customHeight="1" spans="1:40">
      <c r="A34" s="185">
        <v>28</v>
      </c>
      <c r="B34" s="185" t="s">
        <v>499</v>
      </c>
      <c r="C34" s="186" t="s">
        <v>500</v>
      </c>
      <c r="D34" s="185" t="s">
        <v>88</v>
      </c>
      <c r="E34" s="185" t="s">
        <v>46</v>
      </c>
      <c r="F34" s="185" t="s">
        <v>452</v>
      </c>
      <c r="G34" s="185" t="s">
        <v>48</v>
      </c>
      <c r="H34" s="185" t="s">
        <v>49</v>
      </c>
      <c r="I34" s="187">
        <v>45537</v>
      </c>
      <c r="J34" s="185" t="s">
        <v>501</v>
      </c>
      <c r="K34" s="185" t="s">
        <v>502</v>
      </c>
      <c r="L34" s="185" t="s">
        <v>503</v>
      </c>
      <c r="M34" s="185" t="s">
        <v>93</v>
      </c>
      <c r="N34" s="185" t="s">
        <v>504</v>
      </c>
      <c r="O34" s="187">
        <v>46372</v>
      </c>
      <c r="P34" s="187">
        <v>44434</v>
      </c>
      <c r="Q34" s="187">
        <v>44477</v>
      </c>
      <c r="R34" s="187">
        <v>44741</v>
      </c>
      <c r="S34" s="187">
        <v>45176</v>
      </c>
      <c r="T34" s="185" t="s">
        <v>505</v>
      </c>
      <c r="U34" s="187">
        <v>46357</v>
      </c>
      <c r="V34" s="185" t="s">
        <v>506</v>
      </c>
      <c r="W34" s="187">
        <v>46358</v>
      </c>
      <c r="X34" s="185" t="s">
        <v>507</v>
      </c>
      <c r="Y34" s="187">
        <v>46356</v>
      </c>
      <c r="Z34" s="185" t="s">
        <v>508</v>
      </c>
      <c r="AA34" s="187">
        <v>46171</v>
      </c>
      <c r="AB34" s="185" t="s">
        <v>509</v>
      </c>
      <c r="AC34" s="187">
        <v>46207</v>
      </c>
      <c r="AD34" s="185" t="s">
        <v>510</v>
      </c>
      <c r="AE34" s="185" t="s">
        <v>61</v>
      </c>
      <c r="AF34" s="185" t="s">
        <v>511</v>
      </c>
      <c r="AG34" s="185" t="s">
        <v>512</v>
      </c>
      <c r="AH34" s="185" t="s">
        <v>61</v>
      </c>
      <c r="AI34" s="185" t="s">
        <v>61</v>
      </c>
      <c r="AJ34" s="185" t="s">
        <v>61</v>
      </c>
      <c r="AK34" s="185" t="s">
        <v>61</v>
      </c>
      <c r="AL34" s="185" t="s">
        <v>61</v>
      </c>
      <c r="AM34" s="185" t="s">
        <v>64</v>
      </c>
      <c r="AN34" s="185" t="s">
        <v>513</v>
      </c>
    </row>
    <row r="35" customHeight="1" spans="1:40">
      <c r="A35" s="185">
        <v>29</v>
      </c>
      <c r="B35" s="185" t="s">
        <v>514</v>
      </c>
      <c r="C35" s="186" t="s">
        <v>515</v>
      </c>
      <c r="D35" s="185" t="s">
        <v>263</v>
      </c>
      <c r="E35" s="185" t="s">
        <v>89</v>
      </c>
      <c r="F35" s="185" t="s">
        <v>452</v>
      </c>
      <c r="G35" s="185" t="s">
        <v>48</v>
      </c>
      <c r="H35" s="185" t="s">
        <v>49</v>
      </c>
      <c r="I35" s="187">
        <v>45559</v>
      </c>
      <c r="J35" s="185" t="s">
        <v>516</v>
      </c>
      <c r="K35" s="185" t="s">
        <v>517</v>
      </c>
      <c r="L35" s="185" t="s">
        <v>518</v>
      </c>
      <c r="M35" s="185" t="s">
        <v>249</v>
      </c>
      <c r="N35" s="185" t="s">
        <v>519</v>
      </c>
      <c r="O35" s="187">
        <v>46554</v>
      </c>
      <c r="P35" s="187">
        <v>44414</v>
      </c>
      <c r="Q35" s="187">
        <v>44515</v>
      </c>
      <c r="R35" s="187">
        <v>44617</v>
      </c>
      <c r="S35" s="187"/>
      <c r="T35" s="185" t="s">
        <v>520</v>
      </c>
      <c r="U35" s="187">
        <v>45911</v>
      </c>
      <c r="V35" s="185" t="s">
        <v>521</v>
      </c>
      <c r="W35" s="187">
        <v>45911</v>
      </c>
      <c r="X35" s="185" t="s">
        <v>522</v>
      </c>
      <c r="Y35" s="187">
        <v>45911</v>
      </c>
      <c r="Z35" s="185" t="s">
        <v>523</v>
      </c>
      <c r="AA35" s="187">
        <v>46662</v>
      </c>
      <c r="AB35" s="185" t="s">
        <v>524</v>
      </c>
      <c r="AC35" s="187">
        <v>46051</v>
      </c>
      <c r="AD35" s="185" t="s">
        <v>525</v>
      </c>
      <c r="AE35" s="185" t="s">
        <v>61</v>
      </c>
      <c r="AF35" s="185" t="s">
        <v>526</v>
      </c>
      <c r="AG35" s="185" t="s">
        <v>61</v>
      </c>
      <c r="AH35" s="185" t="s">
        <v>61</v>
      </c>
      <c r="AI35" s="185" t="s">
        <v>61</v>
      </c>
      <c r="AJ35" s="185" t="s">
        <v>61</v>
      </c>
      <c r="AK35" s="185" t="s">
        <v>61</v>
      </c>
      <c r="AL35" s="185" t="s">
        <v>61</v>
      </c>
      <c r="AM35" s="185" t="s">
        <v>527</v>
      </c>
      <c r="AN35" s="185" t="s">
        <v>528</v>
      </c>
    </row>
    <row r="36" customHeight="1" spans="1:40">
      <c r="A36" s="185">
        <v>30</v>
      </c>
      <c r="B36" s="185" t="s">
        <v>529</v>
      </c>
      <c r="C36" s="186" t="s">
        <v>530</v>
      </c>
      <c r="D36" s="185" t="s">
        <v>108</v>
      </c>
      <c r="E36" s="185" t="s">
        <v>46</v>
      </c>
      <c r="F36" s="185" t="s">
        <v>452</v>
      </c>
      <c r="G36" s="185" t="s">
        <v>48</v>
      </c>
      <c r="H36" s="185" t="s">
        <v>49</v>
      </c>
      <c r="I36" s="187">
        <v>45787</v>
      </c>
      <c r="J36" s="185" t="s">
        <v>531</v>
      </c>
      <c r="K36" s="185" t="s">
        <v>247</v>
      </c>
      <c r="L36" s="185" t="s">
        <v>532</v>
      </c>
      <c r="M36" s="185" t="s">
        <v>267</v>
      </c>
      <c r="N36" s="185" t="s">
        <v>533</v>
      </c>
      <c r="O36" s="187">
        <v>46477</v>
      </c>
      <c r="P36" s="187">
        <v>44392</v>
      </c>
      <c r="Q36" s="187">
        <v>44420</v>
      </c>
      <c r="R36" s="187">
        <v>44632</v>
      </c>
      <c r="S36" s="187"/>
      <c r="T36" s="185" t="s">
        <v>534</v>
      </c>
      <c r="U36" s="187">
        <v>45854</v>
      </c>
      <c r="V36" s="185" t="s">
        <v>535</v>
      </c>
      <c r="W36" s="187">
        <v>45854</v>
      </c>
      <c r="X36" s="185" t="s">
        <v>536</v>
      </c>
      <c r="Y36" s="187">
        <v>45854</v>
      </c>
      <c r="Z36" s="185" t="s">
        <v>537</v>
      </c>
      <c r="AA36" s="187">
        <v>46127</v>
      </c>
      <c r="AB36" s="185" t="s">
        <v>538</v>
      </c>
      <c r="AC36" s="187">
        <v>46144</v>
      </c>
      <c r="AD36" s="185" t="s">
        <v>539</v>
      </c>
      <c r="AE36" s="185" t="s">
        <v>61</v>
      </c>
      <c r="AF36" s="185" t="s">
        <v>540</v>
      </c>
      <c r="AG36" s="185" t="s">
        <v>541</v>
      </c>
      <c r="AH36" s="185" t="s">
        <v>61</v>
      </c>
      <c r="AI36" s="185" t="s">
        <v>61</v>
      </c>
      <c r="AJ36" s="185" t="s">
        <v>61</v>
      </c>
      <c r="AK36" s="185" t="s">
        <v>61</v>
      </c>
      <c r="AL36" s="185" t="s">
        <v>61</v>
      </c>
      <c r="AM36" s="185" t="s">
        <v>64</v>
      </c>
      <c r="AN36" s="185" t="s">
        <v>542</v>
      </c>
    </row>
    <row r="37" customHeight="1" spans="1:40">
      <c r="A37" s="185">
        <v>31</v>
      </c>
      <c r="B37" s="185" t="s">
        <v>543</v>
      </c>
      <c r="C37" s="186" t="s">
        <v>544</v>
      </c>
      <c r="D37" s="185" t="s">
        <v>126</v>
      </c>
      <c r="E37" s="185" t="s">
        <v>545</v>
      </c>
      <c r="F37" s="185" t="s">
        <v>452</v>
      </c>
      <c r="G37" s="185" t="s">
        <v>48</v>
      </c>
      <c r="H37" s="185" t="s">
        <v>49</v>
      </c>
      <c r="I37" s="187">
        <v>45766</v>
      </c>
      <c r="J37" s="185" t="s">
        <v>546</v>
      </c>
      <c r="K37" s="185" t="s">
        <v>547</v>
      </c>
      <c r="L37" s="185" t="s">
        <v>548</v>
      </c>
      <c r="M37" s="185" t="s">
        <v>130</v>
      </c>
      <c r="N37" s="185" t="s">
        <v>549</v>
      </c>
      <c r="O37" s="187">
        <v>47325</v>
      </c>
      <c r="P37" s="187">
        <v>44393</v>
      </c>
      <c r="Q37" s="187">
        <v>44462</v>
      </c>
      <c r="R37" s="187">
        <v>44634</v>
      </c>
      <c r="S37" s="187"/>
      <c r="T37" s="185" t="s">
        <v>550</v>
      </c>
      <c r="U37" s="187">
        <v>46462</v>
      </c>
      <c r="V37" s="185" t="s">
        <v>551</v>
      </c>
      <c r="W37" s="187">
        <v>46463</v>
      </c>
      <c r="X37" s="185" t="s">
        <v>552</v>
      </c>
      <c r="Y37" s="187">
        <v>47447</v>
      </c>
      <c r="Z37" s="185" t="s">
        <v>553</v>
      </c>
      <c r="AA37" s="187">
        <v>46136</v>
      </c>
      <c r="AB37" s="185" t="s">
        <v>554</v>
      </c>
      <c r="AC37" s="187">
        <v>46145</v>
      </c>
      <c r="AD37" s="185" t="s">
        <v>61</v>
      </c>
      <c r="AE37" s="185" t="s">
        <v>555</v>
      </c>
      <c r="AF37" s="185" t="s">
        <v>556</v>
      </c>
      <c r="AG37" s="185" t="s">
        <v>61</v>
      </c>
      <c r="AH37" s="185" t="s">
        <v>549</v>
      </c>
      <c r="AI37" s="185" t="s">
        <v>61</v>
      </c>
      <c r="AJ37" s="185" t="s">
        <v>61</v>
      </c>
      <c r="AK37" s="185" t="s">
        <v>61</v>
      </c>
      <c r="AL37" s="185" t="s">
        <v>61</v>
      </c>
      <c r="AM37" s="185" t="s">
        <v>64</v>
      </c>
      <c r="AN37" s="185" t="s">
        <v>557</v>
      </c>
    </row>
    <row r="38" customHeight="1" spans="1:40">
      <c r="A38" s="185">
        <v>32</v>
      </c>
      <c r="B38" s="185" t="s">
        <v>558</v>
      </c>
      <c r="C38" s="186" t="s">
        <v>559</v>
      </c>
      <c r="D38" s="185" t="s">
        <v>162</v>
      </c>
      <c r="E38" s="185" t="s">
        <v>46</v>
      </c>
      <c r="F38" s="185" t="s">
        <v>452</v>
      </c>
      <c r="G38" s="185" t="s">
        <v>48</v>
      </c>
      <c r="H38" s="185" t="s">
        <v>49</v>
      </c>
      <c r="I38" s="187">
        <v>45724</v>
      </c>
      <c r="J38" s="185" t="s">
        <v>560</v>
      </c>
      <c r="K38" s="185" t="s">
        <v>406</v>
      </c>
      <c r="L38" s="185" t="s">
        <v>561</v>
      </c>
      <c r="M38" s="185" t="s">
        <v>167</v>
      </c>
      <c r="N38" s="185" t="s">
        <v>562</v>
      </c>
      <c r="O38" s="187">
        <v>46427</v>
      </c>
      <c r="P38" s="187">
        <v>44463</v>
      </c>
      <c r="Q38" s="187">
        <v>44496</v>
      </c>
      <c r="R38" s="187">
        <v>44749</v>
      </c>
      <c r="S38" s="187"/>
      <c r="T38" s="185" t="s">
        <v>563</v>
      </c>
      <c r="U38" s="187">
        <v>46378</v>
      </c>
      <c r="V38" s="185" t="s">
        <v>564</v>
      </c>
      <c r="W38" s="187">
        <v>46378</v>
      </c>
      <c r="X38" s="185" t="s">
        <v>565</v>
      </c>
      <c r="Y38" s="187">
        <v>46378</v>
      </c>
      <c r="Z38" s="185" t="s">
        <v>566</v>
      </c>
      <c r="AA38" s="187">
        <v>46127</v>
      </c>
      <c r="AB38" s="185" t="s">
        <v>567</v>
      </c>
      <c r="AC38" s="187">
        <v>46378</v>
      </c>
      <c r="AD38" s="185" t="s">
        <v>568</v>
      </c>
      <c r="AE38" s="185" t="s">
        <v>569</v>
      </c>
      <c r="AF38" s="185" t="s">
        <v>570</v>
      </c>
      <c r="AG38" s="185" t="s">
        <v>61</v>
      </c>
      <c r="AH38" s="185" t="s">
        <v>61</v>
      </c>
      <c r="AI38" s="185" t="s">
        <v>562</v>
      </c>
      <c r="AJ38" s="185" t="s">
        <v>61</v>
      </c>
      <c r="AK38" s="185" t="s">
        <v>61</v>
      </c>
      <c r="AL38" s="185" t="s">
        <v>61</v>
      </c>
      <c r="AM38" s="185" t="s">
        <v>64</v>
      </c>
      <c r="AN38" s="185" t="s">
        <v>571</v>
      </c>
    </row>
    <row r="39" customHeight="1" spans="1:40">
      <c r="A39" s="185">
        <v>33</v>
      </c>
      <c r="B39" s="185" t="s">
        <v>572</v>
      </c>
      <c r="C39" s="186" t="s">
        <v>573</v>
      </c>
      <c r="D39" s="185" t="s">
        <v>45</v>
      </c>
      <c r="E39" s="185" t="s">
        <v>46</v>
      </c>
      <c r="F39" s="185" t="s">
        <v>574</v>
      </c>
      <c r="G39" s="185" t="s">
        <v>48</v>
      </c>
      <c r="H39" s="185" t="s">
        <v>49</v>
      </c>
      <c r="I39" s="187">
        <v>45824</v>
      </c>
      <c r="J39" s="185" t="s">
        <v>575</v>
      </c>
      <c r="K39" s="185" t="s">
        <v>576</v>
      </c>
      <c r="L39" s="185" t="s">
        <v>577</v>
      </c>
      <c r="M39" s="185" t="s">
        <v>72</v>
      </c>
      <c r="N39" s="185" t="s">
        <v>578</v>
      </c>
      <c r="O39" s="187">
        <v>46163</v>
      </c>
      <c r="P39" s="187">
        <v>44392</v>
      </c>
      <c r="Q39" s="187">
        <v>44428</v>
      </c>
      <c r="R39" s="187">
        <v>44671</v>
      </c>
      <c r="S39" s="187"/>
      <c r="T39" s="185" t="s">
        <v>579</v>
      </c>
      <c r="U39" s="187">
        <v>45911</v>
      </c>
      <c r="V39" s="185" t="s">
        <v>580</v>
      </c>
      <c r="W39" s="187">
        <v>47164</v>
      </c>
      <c r="X39" s="185" t="s">
        <v>581</v>
      </c>
      <c r="Y39" s="187">
        <v>45911</v>
      </c>
      <c r="Z39" s="185" t="s">
        <v>582</v>
      </c>
      <c r="AA39" s="187">
        <v>45968</v>
      </c>
      <c r="AB39" s="185" t="s">
        <v>583</v>
      </c>
      <c r="AC39" s="187">
        <v>46299</v>
      </c>
      <c r="AD39" s="185" t="s">
        <v>584</v>
      </c>
      <c r="AE39" s="185" t="s">
        <v>61</v>
      </c>
      <c r="AF39" s="185" t="s">
        <v>585</v>
      </c>
      <c r="AG39" s="185" t="s">
        <v>586</v>
      </c>
      <c r="AH39" s="185" t="s">
        <v>61</v>
      </c>
      <c r="AI39" s="185" t="s">
        <v>61</v>
      </c>
      <c r="AJ39" s="185" t="s">
        <v>61</v>
      </c>
      <c r="AK39" s="185" t="s">
        <v>61</v>
      </c>
      <c r="AL39" s="185" t="s">
        <v>61</v>
      </c>
      <c r="AM39" s="185" t="s">
        <v>587</v>
      </c>
      <c r="AN39" s="185" t="s">
        <v>588</v>
      </c>
    </row>
    <row r="40" customHeight="1" spans="1:40">
      <c r="A40" s="185">
        <v>34</v>
      </c>
      <c r="B40" s="185" t="s">
        <v>589</v>
      </c>
      <c r="C40" s="186" t="s">
        <v>590</v>
      </c>
      <c r="D40" s="185" t="s">
        <v>68</v>
      </c>
      <c r="E40" s="185" t="s">
        <v>109</v>
      </c>
      <c r="F40" s="185" t="s">
        <v>574</v>
      </c>
      <c r="G40" s="185" t="s">
        <v>48</v>
      </c>
      <c r="H40" s="185" t="s">
        <v>49</v>
      </c>
      <c r="I40" s="187">
        <v>45599</v>
      </c>
      <c r="J40" s="185" t="s">
        <v>591</v>
      </c>
      <c r="K40" s="185" t="s">
        <v>592</v>
      </c>
      <c r="L40" s="185" t="s">
        <v>593</v>
      </c>
      <c r="M40" s="185" t="s">
        <v>53</v>
      </c>
      <c r="N40" s="185" t="s">
        <v>594</v>
      </c>
      <c r="O40" s="187">
        <v>46836</v>
      </c>
      <c r="P40" s="187">
        <v>44365</v>
      </c>
      <c r="Q40" s="187">
        <v>44392</v>
      </c>
      <c r="R40" s="187">
        <v>44642</v>
      </c>
      <c r="S40" s="187"/>
      <c r="T40" s="185" t="s">
        <v>595</v>
      </c>
      <c r="U40" s="187">
        <v>46175</v>
      </c>
      <c r="V40" s="185" t="s">
        <v>596</v>
      </c>
      <c r="W40" s="187">
        <v>46836</v>
      </c>
      <c r="X40" s="185" t="s">
        <v>597</v>
      </c>
      <c r="Y40" s="187">
        <v>46836</v>
      </c>
      <c r="Z40" s="185" t="s">
        <v>598</v>
      </c>
      <c r="AA40" s="187">
        <v>45774</v>
      </c>
      <c r="AB40" s="185" t="s">
        <v>599</v>
      </c>
      <c r="AC40" s="187">
        <v>46069</v>
      </c>
      <c r="AD40" s="185" t="s">
        <v>600</v>
      </c>
      <c r="AE40" s="185" t="s">
        <v>61</v>
      </c>
      <c r="AF40" s="185" t="s">
        <v>61</v>
      </c>
      <c r="AG40" s="185" t="s">
        <v>601</v>
      </c>
      <c r="AH40" s="185" t="s">
        <v>61</v>
      </c>
      <c r="AI40" s="185" t="s">
        <v>61</v>
      </c>
      <c r="AJ40" s="185" t="s">
        <v>602</v>
      </c>
      <c r="AK40" s="185" t="s">
        <v>61</v>
      </c>
      <c r="AL40" s="185" t="s">
        <v>61</v>
      </c>
      <c r="AM40" s="185" t="s">
        <v>603</v>
      </c>
      <c r="AN40" s="185" t="s">
        <v>604</v>
      </c>
    </row>
    <row r="41" customHeight="1" spans="1:40">
      <c r="A41" s="185">
        <v>35</v>
      </c>
      <c r="B41" s="185" t="s">
        <v>605</v>
      </c>
      <c r="C41" s="186" t="s">
        <v>606</v>
      </c>
      <c r="D41" s="185" t="s">
        <v>227</v>
      </c>
      <c r="E41" s="185" t="s">
        <v>574</v>
      </c>
      <c r="F41" s="185" t="s">
        <v>574</v>
      </c>
      <c r="G41" s="185" t="s">
        <v>48</v>
      </c>
      <c r="H41" s="185" t="s">
        <v>49</v>
      </c>
      <c r="I41" s="187">
        <v>45670</v>
      </c>
      <c r="J41" s="185" t="s">
        <v>607</v>
      </c>
      <c r="K41" s="185" t="s">
        <v>608</v>
      </c>
      <c r="L41" s="185" t="s">
        <v>609</v>
      </c>
      <c r="M41" s="185" t="s">
        <v>148</v>
      </c>
      <c r="N41" s="185" t="s">
        <v>610</v>
      </c>
      <c r="O41" s="187">
        <v>46828</v>
      </c>
      <c r="P41" s="187">
        <v>44389</v>
      </c>
      <c r="Q41" s="187">
        <v>44554</v>
      </c>
      <c r="R41" s="187">
        <v>44644</v>
      </c>
      <c r="S41" s="187"/>
      <c r="T41" s="185" t="s">
        <v>611</v>
      </c>
      <c r="U41" s="187">
        <v>46467</v>
      </c>
      <c r="V41" s="185" t="s">
        <v>612</v>
      </c>
      <c r="W41" s="187">
        <v>46467</v>
      </c>
      <c r="X41" s="185" t="s">
        <v>613</v>
      </c>
      <c r="Y41" s="187">
        <v>46467</v>
      </c>
      <c r="Z41" s="185" t="s">
        <v>614</v>
      </c>
      <c r="AA41" s="187">
        <v>46635</v>
      </c>
      <c r="AB41" s="185" t="s">
        <v>615</v>
      </c>
      <c r="AC41" s="187">
        <v>46374</v>
      </c>
      <c r="AD41" s="185" t="s">
        <v>616</v>
      </c>
      <c r="AE41" s="185" t="s">
        <v>617</v>
      </c>
      <c r="AF41" s="185" t="s">
        <v>618</v>
      </c>
      <c r="AG41" s="185" t="s">
        <v>619</v>
      </c>
      <c r="AH41" s="185" t="s">
        <v>61</v>
      </c>
      <c r="AI41" s="185" t="s">
        <v>61</v>
      </c>
      <c r="AJ41" s="185" t="s">
        <v>61</v>
      </c>
      <c r="AK41" s="185" t="s">
        <v>61</v>
      </c>
      <c r="AL41" s="185" t="s">
        <v>61</v>
      </c>
      <c r="AM41" s="185" t="s">
        <v>620</v>
      </c>
      <c r="AN41" s="185" t="s">
        <v>621</v>
      </c>
    </row>
    <row r="42" customHeight="1" spans="1:40">
      <c r="A42" s="185">
        <v>36</v>
      </c>
      <c r="B42" s="185" t="s">
        <v>622</v>
      </c>
      <c r="C42" s="186" t="s">
        <v>623</v>
      </c>
      <c r="D42" s="185" t="s">
        <v>88</v>
      </c>
      <c r="E42" s="185" t="s">
        <v>46</v>
      </c>
      <c r="F42" s="185" t="s">
        <v>574</v>
      </c>
      <c r="G42" s="185" t="s">
        <v>48</v>
      </c>
      <c r="H42" s="185" t="s">
        <v>49</v>
      </c>
      <c r="I42" s="187">
        <v>45574</v>
      </c>
      <c r="J42" s="185" t="s">
        <v>624</v>
      </c>
      <c r="K42" s="185" t="s">
        <v>213</v>
      </c>
      <c r="L42" s="185" t="s">
        <v>625</v>
      </c>
      <c r="M42" s="185" t="s">
        <v>93</v>
      </c>
      <c r="N42" s="185" t="s">
        <v>626</v>
      </c>
      <c r="O42" s="187">
        <v>46335</v>
      </c>
      <c r="P42" s="187">
        <v>44380</v>
      </c>
      <c r="Q42" s="187">
        <v>44417</v>
      </c>
      <c r="R42" s="187">
        <v>44615</v>
      </c>
      <c r="S42" s="187"/>
      <c r="T42" s="185" t="s">
        <v>627</v>
      </c>
      <c r="U42" s="187">
        <v>45872</v>
      </c>
      <c r="V42" s="185" t="s">
        <v>628</v>
      </c>
      <c r="W42" s="187">
        <v>45872</v>
      </c>
      <c r="X42" s="185" t="s">
        <v>629</v>
      </c>
      <c r="Y42" s="187">
        <v>45872</v>
      </c>
      <c r="Z42" s="185" t="s">
        <v>630</v>
      </c>
      <c r="AA42" s="187">
        <v>45807</v>
      </c>
      <c r="AB42" s="185" t="s">
        <v>631</v>
      </c>
      <c r="AC42" s="187">
        <v>46403</v>
      </c>
      <c r="AD42" s="185" t="s">
        <v>632</v>
      </c>
      <c r="AE42" s="185" t="s">
        <v>61</v>
      </c>
      <c r="AF42" s="185" t="s">
        <v>633</v>
      </c>
      <c r="AG42" s="185" t="s">
        <v>634</v>
      </c>
      <c r="AH42" s="185" t="s">
        <v>61</v>
      </c>
      <c r="AI42" s="185" t="s">
        <v>61</v>
      </c>
      <c r="AJ42" s="185" t="s">
        <v>61</v>
      </c>
      <c r="AK42" s="185" t="s">
        <v>61</v>
      </c>
      <c r="AL42" s="185" t="s">
        <v>61</v>
      </c>
      <c r="AM42" s="185" t="s">
        <v>635</v>
      </c>
      <c r="AN42" s="185" t="s">
        <v>636</v>
      </c>
    </row>
    <row r="43" customHeight="1" spans="1:40">
      <c r="A43" s="185">
        <v>37</v>
      </c>
      <c r="B43" s="185" t="s">
        <v>637</v>
      </c>
      <c r="C43" s="186" t="s">
        <v>638</v>
      </c>
      <c r="D43" s="185" t="s">
        <v>263</v>
      </c>
      <c r="E43" s="185" t="s">
        <v>46</v>
      </c>
      <c r="F43" s="185" t="s">
        <v>574</v>
      </c>
      <c r="G43" s="185" t="s">
        <v>48</v>
      </c>
      <c r="H43" s="185" t="s">
        <v>49</v>
      </c>
      <c r="I43" s="187">
        <v>45801</v>
      </c>
      <c r="J43" s="185" t="s">
        <v>639</v>
      </c>
      <c r="K43" s="185" t="s">
        <v>265</v>
      </c>
      <c r="L43" s="185" t="s">
        <v>640</v>
      </c>
      <c r="M43" s="185" t="s">
        <v>93</v>
      </c>
      <c r="N43" s="185" t="s">
        <v>641</v>
      </c>
      <c r="O43" s="187">
        <v>46077</v>
      </c>
      <c r="P43" s="187">
        <v>44391</v>
      </c>
      <c r="Q43" s="187">
        <v>44434</v>
      </c>
      <c r="R43" s="187">
        <v>44617</v>
      </c>
      <c r="S43" s="187"/>
      <c r="T43" s="185" t="s">
        <v>642</v>
      </c>
      <c r="U43" s="187">
        <v>46099</v>
      </c>
      <c r="V43" s="185" t="s">
        <v>643</v>
      </c>
      <c r="W43" s="187">
        <v>46099</v>
      </c>
      <c r="X43" s="185" t="s">
        <v>644</v>
      </c>
      <c r="Y43" s="187">
        <v>46124</v>
      </c>
      <c r="Z43" s="185" t="s">
        <v>645</v>
      </c>
      <c r="AA43" s="187">
        <v>46633</v>
      </c>
      <c r="AB43" s="185" t="s">
        <v>646</v>
      </c>
      <c r="AC43" s="187">
        <v>46375</v>
      </c>
      <c r="AD43" s="185" t="s">
        <v>647</v>
      </c>
      <c r="AE43" s="185" t="s">
        <v>61</v>
      </c>
      <c r="AF43" s="185" t="s">
        <v>648</v>
      </c>
      <c r="AG43" s="185" t="s">
        <v>649</v>
      </c>
      <c r="AH43" s="185" t="s">
        <v>61</v>
      </c>
      <c r="AI43" s="185" t="s">
        <v>61</v>
      </c>
      <c r="AJ43" s="185" t="s">
        <v>61</v>
      </c>
      <c r="AK43" s="185" t="s">
        <v>61</v>
      </c>
      <c r="AL43" s="185" t="s">
        <v>61</v>
      </c>
      <c r="AM43" s="185" t="s">
        <v>64</v>
      </c>
      <c r="AN43" s="185" t="s">
        <v>650</v>
      </c>
    </row>
    <row r="44" customHeight="1" spans="1:40">
      <c r="A44" s="185">
        <v>38</v>
      </c>
      <c r="B44" s="185" t="s">
        <v>651</v>
      </c>
      <c r="C44" s="186" t="s">
        <v>652</v>
      </c>
      <c r="D44" s="185" t="s">
        <v>108</v>
      </c>
      <c r="E44" s="185" t="s">
        <v>46</v>
      </c>
      <c r="F44" s="185" t="s">
        <v>574</v>
      </c>
      <c r="G44" s="185" t="s">
        <v>48</v>
      </c>
      <c r="H44" s="185" t="s">
        <v>49</v>
      </c>
      <c r="I44" s="187">
        <v>45636</v>
      </c>
      <c r="J44" s="185" t="s">
        <v>653</v>
      </c>
      <c r="K44" s="185" t="s">
        <v>654</v>
      </c>
      <c r="L44" s="185" t="s">
        <v>655</v>
      </c>
      <c r="M44" s="185" t="s">
        <v>93</v>
      </c>
      <c r="N44" s="185" t="s">
        <v>656</v>
      </c>
      <c r="O44" s="187">
        <v>47441</v>
      </c>
      <c r="P44" s="187">
        <v>44499</v>
      </c>
      <c r="Q44" s="187">
        <v>44558</v>
      </c>
      <c r="R44" s="187">
        <v>44750</v>
      </c>
      <c r="S44" s="187"/>
      <c r="T44" s="185" t="s">
        <v>657</v>
      </c>
      <c r="U44" s="187">
        <v>46415</v>
      </c>
      <c r="V44" s="185" t="s">
        <v>658</v>
      </c>
      <c r="W44" s="187">
        <v>46441</v>
      </c>
      <c r="X44" s="185" t="s">
        <v>659</v>
      </c>
      <c r="Y44" s="187">
        <v>46415</v>
      </c>
      <c r="Z44" s="185" t="s">
        <v>660</v>
      </c>
      <c r="AA44" s="187">
        <v>46271</v>
      </c>
      <c r="AB44" s="185" t="s">
        <v>661</v>
      </c>
      <c r="AC44" s="187">
        <v>46221</v>
      </c>
      <c r="AD44" s="185" t="s">
        <v>662</v>
      </c>
      <c r="AE44" s="185" t="s">
        <v>61</v>
      </c>
      <c r="AF44" s="185" t="s">
        <v>663</v>
      </c>
      <c r="AG44" s="185" t="s">
        <v>664</v>
      </c>
      <c r="AH44" s="185" t="s">
        <v>61</v>
      </c>
      <c r="AI44" s="185" t="s">
        <v>61</v>
      </c>
      <c r="AJ44" s="185" t="s">
        <v>61</v>
      </c>
      <c r="AK44" s="185" t="s">
        <v>61</v>
      </c>
      <c r="AL44" s="185" t="s">
        <v>61</v>
      </c>
      <c r="AM44" s="185" t="s">
        <v>665</v>
      </c>
      <c r="AN44" s="185" t="s">
        <v>666</v>
      </c>
    </row>
    <row r="45" customHeight="1" spans="1:40">
      <c r="A45" s="185">
        <v>39</v>
      </c>
      <c r="B45" s="185" t="s">
        <v>667</v>
      </c>
      <c r="C45" s="186" t="s">
        <v>668</v>
      </c>
      <c r="D45" s="185" t="s">
        <v>126</v>
      </c>
      <c r="E45" s="185" t="s">
        <v>46</v>
      </c>
      <c r="F45" s="185" t="s">
        <v>574</v>
      </c>
      <c r="G45" s="185" t="s">
        <v>48</v>
      </c>
      <c r="H45" s="185" t="s">
        <v>49</v>
      </c>
      <c r="I45" s="187">
        <v>45650</v>
      </c>
      <c r="J45" s="185" t="s">
        <v>669</v>
      </c>
      <c r="K45" s="185" t="s">
        <v>670</v>
      </c>
      <c r="L45" s="185" t="s">
        <v>671</v>
      </c>
      <c r="M45" s="185" t="s">
        <v>130</v>
      </c>
      <c r="N45" s="185" t="s">
        <v>672</v>
      </c>
      <c r="O45" s="187">
        <v>47325</v>
      </c>
      <c r="P45" s="187">
        <v>44394</v>
      </c>
      <c r="Q45" s="187">
        <v>44427</v>
      </c>
      <c r="R45" s="187">
        <v>44635</v>
      </c>
      <c r="S45" s="187">
        <v>44988</v>
      </c>
      <c r="T45" s="185" t="s">
        <v>673</v>
      </c>
      <c r="U45" s="187">
        <v>46733</v>
      </c>
      <c r="V45" s="185" t="s">
        <v>674</v>
      </c>
      <c r="W45" s="187">
        <v>46728</v>
      </c>
      <c r="X45" s="185" t="s">
        <v>675</v>
      </c>
      <c r="Y45" s="187">
        <v>47099</v>
      </c>
      <c r="Z45" s="185" t="s">
        <v>676</v>
      </c>
      <c r="AA45" s="187">
        <v>45750</v>
      </c>
      <c r="AB45" s="185" t="s">
        <v>677</v>
      </c>
      <c r="AC45" s="187">
        <v>45941</v>
      </c>
      <c r="AD45" s="185" t="s">
        <v>678</v>
      </c>
      <c r="AE45" s="185" t="s">
        <v>679</v>
      </c>
      <c r="AF45" s="185" t="s">
        <v>680</v>
      </c>
      <c r="AG45" s="185" t="s">
        <v>61</v>
      </c>
      <c r="AH45" s="185" t="s">
        <v>672</v>
      </c>
      <c r="AI45" s="185" t="s">
        <v>61</v>
      </c>
      <c r="AJ45" s="185" t="s">
        <v>61</v>
      </c>
      <c r="AK45" s="185" t="s">
        <v>61</v>
      </c>
      <c r="AL45" s="185" t="s">
        <v>61</v>
      </c>
      <c r="AM45" s="185" t="s">
        <v>64</v>
      </c>
      <c r="AN45" s="185" t="s">
        <v>681</v>
      </c>
    </row>
    <row r="46" customHeight="1" spans="1:40">
      <c r="A46" s="185">
        <v>40</v>
      </c>
      <c r="B46" s="185" t="s">
        <v>682</v>
      </c>
      <c r="C46" s="186" t="s">
        <v>683</v>
      </c>
      <c r="D46" s="185" t="s">
        <v>162</v>
      </c>
      <c r="E46" s="185" t="s">
        <v>46</v>
      </c>
      <c r="F46" s="185" t="s">
        <v>574</v>
      </c>
      <c r="G46" s="185" t="s">
        <v>48</v>
      </c>
      <c r="H46" s="185" t="s">
        <v>49</v>
      </c>
      <c r="I46" s="187">
        <v>45682</v>
      </c>
      <c r="J46" s="185" t="s">
        <v>684</v>
      </c>
      <c r="K46" s="185" t="s">
        <v>454</v>
      </c>
      <c r="L46" s="185" t="s">
        <v>685</v>
      </c>
      <c r="M46" s="185" t="s">
        <v>167</v>
      </c>
      <c r="N46" s="185" t="s">
        <v>686</v>
      </c>
      <c r="O46" s="187">
        <v>47540</v>
      </c>
      <c r="P46" s="187">
        <v>44417</v>
      </c>
      <c r="Q46" s="187">
        <v>44439</v>
      </c>
      <c r="R46" s="187">
        <v>44704</v>
      </c>
      <c r="S46" s="187"/>
      <c r="T46" s="185" t="s">
        <v>687</v>
      </c>
      <c r="U46" s="187">
        <v>47332</v>
      </c>
      <c r="V46" s="185" t="s">
        <v>688</v>
      </c>
      <c r="W46" s="187">
        <v>46799</v>
      </c>
      <c r="X46" s="185" t="s">
        <v>689</v>
      </c>
      <c r="Y46" s="187">
        <v>47547</v>
      </c>
      <c r="Z46" s="185" t="s">
        <v>690</v>
      </c>
      <c r="AA46" s="187">
        <v>45949</v>
      </c>
      <c r="AB46" s="185" t="s">
        <v>691</v>
      </c>
      <c r="AC46" s="187">
        <v>46256</v>
      </c>
      <c r="AD46" s="185" t="s">
        <v>692</v>
      </c>
      <c r="AE46" s="185" t="s">
        <v>693</v>
      </c>
      <c r="AF46" s="185" t="s">
        <v>694</v>
      </c>
      <c r="AG46" s="185" t="s">
        <v>61</v>
      </c>
      <c r="AH46" s="185" t="s">
        <v>61</v>
      </c>
      <c r="AI46" s="185" t="s">
        <v>61</v>
      </c>
      <c r="AJ46" s="185" t="s">
        <v>61</v>
      </c>
      <c r="AK46" s="185" t="s">
        <v>686</v>
      </c>
      <c r="AL46" s="185" t="s">
        <v>61</v>
      </c>
      <c r="AM46" s="185" t="s">
        <v>64</v>
      </c>
      <c r="AN46" s="185" t="s">
        <v>695</v>
      </c>
    </row>
    <row r="47" customHeight="1" spans="1:40">
      <c r="A47" s="185">
        <v>41</v>
      </c>
      <c r="B47" s="185" t="s">
        <v>696</v>
      </c>
      <c r="C47" s="186" t="s">
        <v>697</v>
      </c>
      <c r="D47" s="185" t="s">
        <v>45</v>
      </c>
      <c r="E47" s="185" t="s">
        <v>89</v>
      </c>
      <c r="F47" s="185" t="s">
        <v>698</v>
      </c>
      <c r="G47" s="185" t="s">
        <v>48</v>
      </c>
      <c r="H47" s="185" t="s">
        <v>49</v>
      </c>
      <c r="I47" s="187">
        <v>45560</v>
      </c>
      <c r="J47" s="185" t="s">
        <v>699</v>
      </c>
      <c r="K47" s="185" t="s">
        <v>700</v>
      </c>
      <c r="L47" s="185" t="s">
        <v>701</v>
      </c>
      <c r="M47" s="185" t="s">
        <v>53</v>
      </c>
      <c r="N47" s="185" t="s">
        <v>702</v>
      </c>
      <c r="O47" s="187">
        <v>46243</v>
      </c>
      <c r="P47" s="187">
        <v>44396</v>
      </c>
      <c r="Q47" s="187">
        <v>44417</v>
      </c>
      <c r="R47" s="187">
        <v>44615</v>
      </c>
      <c r="S47" s="187"/>
      <c r="T47" s="185" t="s">
        <v>703</v>
      </c>
      <c r="U47" s="187">
        <v>45945</v>
      </c>
      <c r="V47" s="185" t="s">
        <v>704</v>
      </c>
      <c r="W47" s="187">
        <v>45928</v>
      </c>
      <c r="X47" s="185" t="s">
        <v>705</v>
      </c>
      <c r="Y47" s="187">
        <v>45928</v>
      </c>
      <c r="Z47" s="185" t="s">
        <v>706</v>
      </c>
      <c r="AA47" s="187">
        <v>46275</v>
      </c>
      <c r="AB47" s="185" t="s">
        <v>707</v>
      </c>
      <c r="AC47" s="187">
        <v>45879</v>
      </c>
      <c r="AD47" s="185" t="s">
        <v>708</v>
      </c>
      <c r="AE47" s="185" t="s">
        <v>61</v>
      </c>
      <c r="AF47" s="185" t="s">
        <v>709</v>
      </c>
      <c r="AG47" s="185" t="s">
        <v>710</v>
      </c>
      <c r="AH47" s="185" t="s">
        <v>61</v>
      </c>
      <c r="AI47" s="185" t="s">
        <v>61</v>
      </c>
      <c r="AJ47" s="185" t="s">
        <v>61</v>
      </c>
      <c r="AK47" s="185" t="s">
        <v>61</v>
      </c>
      <c r="AL47" s="185" t="s">
        <v>61</v>
      </c>
      <c r="AM47" s="185" t="s">
        <v>64</v>
      </c>
      <c r="AN47" s="185" t="s">
        <v>711</v>
      </c>
    </row>
    <row r="48" customHeight="1" spans="1:40">
      <c r="A48" s="185">
        <v>42</v>
      </c>
      <c r="B48" s="185" t="s">
        <v>712</v>
      </c>
      <c r="C48" s="186" t="s">
        <v>713</v>
      </c>
      <c r="D48" s="185" t="s">
        <v>68</v>
      </c>
      <c r="E48" s="185" t="s">
        <v>46</v>
      </c>
      <c r="F48" s="185" t="s">
        <v>698</v>
      </c>
      <c r="G48" s="185" t="s">
        <v>48</v>
      </c>
      <c r="H48" s="185" t="s">
        <v>49</v>
      </c>
      <c r="I48" s="187">
        <v>45629</v>
      </c>
      <c r="J48" s="185" t="s">
        <v>714</v>
      </c>
      <c r="K48" s="185" t="s">
        <v>715</v>
      </c>
      <c r="L48" s="185" t="s">
        <v>716</v>
      </c>
      <c r="M48" s="185" t="s">
        <v>148</v>
      </c>
      <c r="N48" s="185" t="s">
        <v>717</v>
      </c>
      <c r="O48" s="187">
        <v>46491</v>
      </c>
      <c r="P48" s="187">
        <v>44389</v>
      </c>
      <c r="Q48" s="187">
        <v>44420</v>
      </c>
      <c r="R48" s="187">
        <v>44631</v>
      </c>
      <c r="S48" s="187"/>
      <c r="T48" s="185" t="s">
        <v>718</v>
      </c>
      <c r="U48" s="187">
        <v>46005</v>
      </c>
      <c r="V48" s="185" t="s">
        <v>719</v>
      </c>
      <c r="W48" s="187">
        <v>46005</v>
      </c>
      <c r="X48" s="185" t="s">
        <v>720</v>
      </c>
      <c r="Y48" s="187">
        <v>46005</v>
      </c>
      <c r="Z48" s="185" t="s">
        <v>721</v>
      </c>
      <c r="AA48" s="187">
        <v>45975</v>
      </c>
      <c r="AB48" s="185" t="s">
        <v>722</v>
      </c>
      <c r="AC48" s="187">
        <v>46333</v>
      </c>
      <c r="AD48" s="185" t="s">
        <v>723</v>
      </c>
      <c r="AE48" s="185" t="s">
        <v>61</v>
      </c>
      <c r="AF48" s="185" t="s">
        <v>724</v>
      </c>
      <c r="AG48" s="185" t="s">
        <v>725</v>
      </c>
      <c r="AH48" s="185" t="s">
        <v>61</v>
      </c>
      <c r="AI48" s="185" t="s">
        <v>61</v>
      </c>
      <c r="AJ48" s="185" t="s">
        <v>61</v>
      </c>
      <c r="AK48" s="185" t="s">
        <v>61</v>
      </c>
      <c r="AL48" s="185" t="s">
        <v>61</v>
      </c>
      <c r="AM48" s="185" t="s">
        <v>64</v>
      </c>
      <c r="AN48" s="185" t="s">
        <v>726</v>
      </c>
    </row>
    <row r="49" customHeight="1" spans="1:40">
      <c r="A49" s="185">
        <v>43</v>
      </c>
      <c r="B49" s="185" t="s">
        <v>727</v>
      </c>
      <c r="C49" s="186" t="s">
        <v>728</v>
      </c>
      <c r="D49" s="185" t="s">
        <v>88</v>
      </c>
      <c r="E49" s="185" t="s">
        <v>46</v>
      </c>
      <c r="F49" s="185" t="s">
        <v>698</v>
      </c>
      <c r="G49" s="185" t="s">
        <v>48</v>
      </c>
      <c r="H49" s="185" t="s">
        <v>49</v>
      </c>
      <c r="I49" s="187">
        <v>45629</v>
      </c>
      <c r="J49" s="185" t="s">
        <v>729</v>
      </c>
      <c r="K49" s="185" t="s">
        <v>715</v>
      </c>
      <c r="L49" s="185" t="s">
        <v>730</v>
      </c>
      <c r="M49" s="185" t="s">
        <v>249</v>
      </c>
      <c r="N49" s="185" t="s">
        <v>731</v>
      </c>
      <c r="O49" s="187">
        <v>46819</v>
      </c>
      <c r="P49" s="187">
        <v>44392</v>
      </c>
      <c r="Q49" s="187">
        <v>44436</v>
      </c>
      <c r="R49" s="187">
        <v>44642</v>
      </c>
      <c r="S49" s="187"/>
      <c r="T49" s="185" t="s">
        <v>732</v>
      </c>
      <c r="U49" s="187">
        <v>45992</v>
      </c>
      <c r="V49" s="185" t="s">
        <v>733</v>
      </c>
      <c r="W49" s="187">
        <v>45992</v>
      </c>
      <c r="X49" s="185" t="s">
        <v>734</v>
      </c>
      <c r="Y49" s="187">
        <v>45992</v>
      </c>
      <c r="Z49" s="185" t="s">
        <v>735</v>
      </c>
      <c r="AA49" s="187">
        <v>45901</v>
      </c>
      <c r="AB49" s="185" t="s">
        <v>736</v>
      </c>
      <c r="AC49" s="187">
        <v>46315</v>
      </c>
      <c r="AD49" s="185" t="s">
        <v>737</v>
      </c>
      <c r="AE49" s="185" t="s">
        <v>738</v>
      </c>
      <c r="AF49" s="185" t="s">
        <v>739</v>
      </c>
      <c r="AG49" s="185" t="s">
        <v>740</v>
      </c>
      <c r="AH49" s="185" t="s">
        <v>61</v>
      </c>
      <c r="AI49" s="185" t="s">
        <v>61</v>
      </c>
      <c r="AJ49" s="185" t="s">
        <v>61</v>
      </c>
      <c r="AK49" s="185" t="s">
        <v>61</v>
      </c>
      <c r="AL49" s="185" t="s">
        <v>61</v>
      </c>
      <c r="AM49" s="185" t="s">
        <v>741</v>
      </c>
      <c r="AN49" s="185" t="s">
        <v>742</v>
      </c>
    </row>
    <row r="50" customHeight="1" spans="1:40">
      <c r="A50" s="185">
        <v>44</v>
      </c>
      <c r="B50" s="185" t="s">
        <v>743</v>
      </c>
      <c r="C50" s="186" t="s">
        <v>744</v>
      </c>
      <c r="D50" s="185" t="s">
        <v>263</v>
      </c>
      <c r="E50" s="185" t="s">
        <v>46</v>
      </c>
      <c r="F50" s="185" t="s">
        <v>698</v>
      </c>
      <c r="G50" s="185" t="s">
        <v>48</v>
      </c>
      <c r="H50" s="185" t="s">
        <v>49</v>
      </c>
      <c r="I50" s="187">
        <v>45787</v>
      </c>
      <c r="J50" s="185" t="s">
        <v>745</v>
      </c>
      <c r="K50" s="185" t="s">
        <v>247</v>
      </c>
      <c r="L50" s="185" t="s">
        <v>746</v>
      </c>
      <c r="M50" s="185" t="s">
        <v>93</v>
      </c>
      <c r="N50" s="185" t="s">
        <v>747</v>
      </c>
      <c r="O50" s="187">
        <v>45873</v>
      </c>
      <c r="P50" s="187">
        <v>44379</v>
      </c>
      <c r="Q50" s="187">
        <v>44410</v>
      </c>
      <c r="R50" s="187">
        <v>44610</v>
      </c>
      <c r="S50" s="187"/>
      <c r="T50" s="185" t="s">
        <v>748</v>
      </c>
      <c r="U50" s="187">
        <v>46362</v>
      </c>
      <c r="V50" s="185" t="s">
        <v>749</v>
      </c>
      <c r="W50" s="187">
        <v>46362</v>
      </c>
      <c r="X50" s="185" t="s">
        <v>750</v>
      </c>
      <c r="Y50" s="187">
        <v>46362</v>
      </c>
      <c r="Z50" s="185" t="s">
        <v>751</v>
      </c>
      <c r="AA50" s="187">
        <v>46277</v>
      </c>
      <c r="AB50" s="185" t="s">
        <v>752</v>
      </c>
      <c r="AC50" s="187">
        <v>46232</v>
      </c>
      <c r="AD50" s="185" t="s">
        <v>753</v>
      </c>
      <c r="AE50" s="185" t="s">
        <v>61</v>
      </c>
      <c r="AF50" s="185" t="s">
        <v>754</v>
      </c>
      <c r="AG50" s="185" t="s">
        <v>755</v>
      </c>
      <c r="AH50" s="185" t="s">
        <v>61</v>
      </c>
      <c r="AI50" s="185" t="s">
        <v>61</v>
      </c>
      <c r="AJ50" s="185" t="s">
        <v>61</v>
      </c>
      <c r="AK50" s="185" t="s">
        <v>61</v>
      </c>
      <c r="AL50" s="185" t="s">
        <v>61</v>
      </c>
      <c r="AM50" s="185" t="s">
        <v>741</v>
      </c>
      <c r="AN50" s="185" t="s">
        <v>756</v>
      </c>
    </row>
    <row r="51" customHeight="1" spans="1:40">
      <c r="A51" s="185">
        <v>45</v>
      </c>
      <c r="B51" s="185" t="s">
        <v>757</v>
      </c>
      <c r="C51" s="186" t="s">
        <v>758</v>
      </c>
      <c r="D51" s="185" t="s">
        <v>126</v>
      </c>
      <c r="E51" s="185" t="s">
        <v>46</v>
      </c>
      <c r="F51" s="185" t="s">
        <v>698</v>
      </c>
      <c r="G51" s="185" t="s">
        <v>48</v>
      </c>
      <c r="H51" s="185" t="s">
        <v>49</v>
      </c>
      <c r="I51" s="187">
        <v>45754</v>
      </c>
      <c r="J51" s="185" t="s">
        <v>759</v>
      </c>
      <c r="K51" s="185" t="s">
        <v>51</v>
      </c>
      <c r="L51" s="185" t="s">
        <v>760</v>
      </c>
      <c r="M51" s="185" t="s">
        <v>130</v>
      </c>
      <c r="N51" s="185" t="s">
        <v>761</v>
      </c>
      <c r="O51" s="187">
        <v>46719</v>
      </c>
      <c r="P51" s="187">
        <v>44392</v>
      </c>
      <c r="Q51" s="187">
        <v>44532</v>
      </c>
      <c r="R51" s="187">
        <v>44631</v>
      </c>
      <c r="S51" s="187">
        <v>45022</v>
      </c>
      <c r="T51" s="185" t="s">
        <v>762</v>
      </c>
      <c r="U51" s="187">
        <v>45936</v>
      </c>
      <c r="V51" s="185" t="s">
        <v>763</v>
      </c>
      <c r="W51" s="187">
        <v>46469</v>
      </c>
      <c r="X51" s="185" t="s">
        <v>764</v>
      </c>
      <c r="Y51" s="187">
        <v>46764</v>
      </c>
      <c r="Z51" s="185" t="s">
        <v>765</v>
      </c>
      <c r="AA51" s="187">
        <v>45953</v>
      </c>
      <c r="AB51" s="185" t="s">
        <v>766</v>
      </c>
      <c r="AC51" s="187">
        <v>46004</v>
      </c>
      <c r="AD51" s="185" t="s">
        <v>767</v>
      </c>
      <c r="AE51" s="185" t="s">
        <v>768</v>
      </c>
      <c r="AF51" s="185" t="s">
        <v>769</v>
      </c>
      <c r="AG51" s="185" t="s">
        <v>61</v>
      </c>
      <c r="AH51" s="185" t="s">
        <v>761</v>
      </c>
      <c r="AI51" s="185" t="s">
        <v>61</v>
      </c>
      <c r="AJ51" s="185" t="s">
        <v>61</v>
      </c>
      <c r="AK51" s="185" t="s">
        <v>61</v>
      </c>
      <c r="AL51" s="185" t="s">
        <v>61</v>
      </c>
      <c r="AM51" s="185" t="s">
        <v>177</v>
      </c>
      <c r="AN51" s="185" t="s">
        <v>770</v>
      </c>
    </row>
    <row r="52" customHeight="1" spans="1:40">
      <c r="A52" s="185">
        <v>46</v>
      </c>
      <c r="B52" s="185" t="s">
        <v>771</v>
      </c>
      <c r="C52" s="186" t="s">
        <v>772</v>
      </c>
      <c r="D52" s="185" t="s">
        <v>126</v>
      </c>
      <c r="E52" s="185" t="s">
        <v>46</v>
      </c>
      <c r="F52" s="185" t="s">
        <v>698</v>
      </c>
      <c r="G52" s="185" t="s">
        <v>48</v>
      </c>
      <c r="H52" s="185" t="s">
        <v>49</v>
      </c>
      <c r="I52" s="187">
        <v>45770</v>
      </c>
      <c r="J52" s="185" t="s">
        <v>773</v>
      </c>
      <c r="K52" s="185" t="s">
        <v>774</v>
      </c>
      <c r="L52" s="185" t="s">
        <v>775</v>
      </c>
      <c r="M52" s="185" t="s">
        <v>130</v>
      </c>
      <c r="N52" s="185" t="s">
        <v>776</v>
      </c>
      <c r="O52" s="187">
        <v>45839</v>
      </c>
      <c r="P52" s="187">
        <v>44225</v>
      </c>
      <c r="Q52" s="187">
        <v>44406</v>
      </c>
      <c r="R52" s="187">
        <v>44823</v>
      </c>
      <c r="S52" s="187"/>
      <c r="T52" s="185" t="s">
        <v>777</v>
      </c>
      <c r="U52" s="187">
        <v>47437</v>
      </c>
      <c r="V52" s="185" t="s">
        <v>778</v>
      </c>
      <c r="W52" s="187">
        <v>47437</v>
      </c>
      <c r="X52" s="185" t="s">
        <v>779</v>
      </c>
      <c r="Y52" s="187">
        <v>47437</v>
      </c>
      <c r="Z52" s="185" t="s">
        <v>780</v>
      </c>
      <c r="AA52" s="187">
        <v>46363</v>
      </c>
      <c r="AB52" s="185" t="s">
        <v>781</v>
      </c>
      <c r="AC52" s="187">
        <v>46463</v>
      </c>
      <c r="AD52" s="185" t="s">
        <v>782</v>
      </c>
      <c r="AE52" s="185" t="s">
        <v>783</v>
      </c>
      <c r="AF52" s="185" t="s">
        <v>784</v>
      </c>
      <c r="AG52" s="185" t="s">
        <v>61</v>
      </c>
      <c r="AH52" s="185" t="s">
        <v>776</v>
      </c>
      <c r="AI52" s="185" t="s">
        <v>61</v>
      </c>
      <c r="AJ52" s="185" t="s">
        <v>61</v>
      </c>
      <c r="AK52" s="185" t="s">
        <v>61</v>
      </c>
      <c r="AL52" s="185" t="s">
        <v>61</v>
      </c>
      <c r="AM52" s="185" t="s">
        <v>785</v>
      </c>
      <c r="AN52" s="185" t="s">
        <v>786</v>
      </c>
    </row>
    <row r="53" customHeight="1" spans="1:40">
      <c r="A53" s="185">
        <v>47</v>
      </c>
      <c r="B53" s="185" t="s">
        <v>787</v>
      </c>
      <c r="C53" s="186" t="s">
        <v>788</v>
      </c>
      <c r="D53" s="185" t="s">
        <v>162</v>
      </c>
      <c r="E53" s="185" t="s">
        <v>698</v>
      </c>
      <c r="F53" s="185" t="s">
        <v>698</v>
      </c>
      <c r="G53" s="185" t="s">
        <v>48</v>
      </c>
      <c r="H53" s="185" t="s">
        <v>49</v>
      </c>
      <c r="I53" s="187">
        <v>45722</v>
      </c>
      <c r="J53" s="185" t="s">
        <v>789</v>
      </c>
      <c r="K53" s="185" t="s">
        <v>789</v>
      </c>
      <c r="L53" s="185" t="s">
        <v>790</v>
      </c>
      <c r="M53" s="185" t="s">
        <v>167</v>
      </c>
      <c r="N53" s="185" t="s">
        <v>791</v>
      </c>
      <c r="O53" s="187">
        <v>46966</v>
      </c>
      <c r="P53" s="187">
        <v>44308</v>
      </c>
      <c r="Q53" s="187">
        <v>44429</v>
      </c>
      <c r="R53" s="187">
        <v>44641</v>
      </c>
      <c r="S53" s="187"/>
      <c r="T53" s="185" t="s">
        <v>792</v>
      </c>
      <c r="U53" s="187">
        <v>46972</v>
      </c>
      <c r="V53" s="185" t="s">
        <v>793</v>
      </c>
      <c r="W53" s="187">
        <v>46330</v>
      </c>
      <c r="X53" s="185" t="s">
        <v>794</v>
      </c>
      <c r="Y53" s="187">
        <v>46348</v>
      </c>
      <c r="Z53" s="185" t="s">
        <v>795</v>
      </c>
      <c r="AA53" s="187">
        <v>45969</v>
      </c>
      <c r="AB53" s="185" t="s">
        <v>796</v>
      </c>
      <c r="AC53" s="187">
        <v>46348</v>
      </c>
      <c r="AD53" s="185" t="s">
        <v>797</v>
      </c>
      <c r="AE53" s="185" t="s">
        <v>798</v>
      </c>
      <c r="AF53" s="185" t="s">
        <v>799</v>
      </c>
      <c r="AG53" s="185" t="s">
        <v>61</v>
      </c>
      <c r="AH53" s="185" t="s">
        <v>61</v>
      </c>
      <c r="AI53" s="185" t="s">
        <v>798</v>
      </c>
      <c r="AJ53" s="185" t="s">
        <v>61</v>
      </c>
      <c r="AK53" s="185" t="s">
        <v>791</v>
      </c>
      <c r="AL53" s="185" t="s">
        <v>61</v>
      </c>
      <c r="AM53" s="185" t="s">
        <v>800</v>
      </c>
      <c r="AN53" s="185" t="s">
        <v>801</v>
      </c>
    </row>
    <row r="54" customHeight="1" spans="1:40">
      <c r="A54" s="185">
        <v>48</v>
      </c>
      <c r="B54" s="185" t="s">
        <v>802</v>
      </c>
      <c r="C54" s="186" t="s">
        <v>803</v>
      </c>
      <c r="D54" s="185" t="s">
        <v>162</v>
      </c>
      <c r="E54" s="185" t="s">
        <v>46</v>
      </c>
      <c r="F54" s="185" t="s">
        <v>698</v>
      </c>
      <c r="G54" s="185" t="s">
        <v>48</v>
      </c>
      <c r="H54" s="185" t="s">
        <v>49</v>
      </c>
      <c r="I54" s="187">
        <v>45601</v>
      </c>
      <c r="J54" s="185" t="s">
        <v>804</v>
      </c>
      <c r="K54" s="185" t="s">
        <v>196</v>
      </c>
      <c r="L54" s="185" t="s">
        <v>805</v>
      </c>
      <c r="M54" s="185" t="s">
        <v>167</v>
      </c>
      <c r="N54" s="185" t="s">
        <v>806</v>
      </c>
      <c r="O54" s="187">
        <v>47325</v>
      </c>
      <c r="P54" s="187">
        <v>44392</v>
      </c>
      <c r="Q54" s="187">
        <v>44436</v>
      </c>
      <c r="R54" s="187">
        <v>44624</v>
      </c>
      <c r="S54" s="187"/>
      <c r="T54" s="185" t="s">
        <v>807</v>
      </c>
      <c r="U54" s="187">
        <v>47273</v>
      </c>
      <c r="V54" s="185" t="s">
        <v>808</v>
      </c>
      <c r="W54" s="187">
        <v>47273</v>
      </c>
      <c r="X54" s="185" t="s">
        <v>809</v>
      </c>
      <c r="Y54" s="187">
        <v>46093</v>
      </c>
      <c r="Z54" s="185" t="s">
        <v>810</v>
      </c>
      <c r="AA54" s="187">
        <v>46283</v>
      </c>
      <c r="AB54" s="185" t="s">
        <v>811</v>
      </c>
      <c r="AC54" s="187">
        <v>46467</v>
      </c>
      <c r="AD54" s="185" t="s">
        <v>812</v>
      </c>
      <c r="AE54" s="185" t="s">
        <v>61</v>
      </c>
      <c r="AF54" s="185" t="s">
        <v>813</v>
      </c>
      <c r="AG54" s="185" t="s">
        <v>61</v>
      </c>
      <c r="AH54" s="185" t="s">
        <v>61</v>
      </c>
      <c r="AI54" s="185" t="s">
        <v>806</v>
      </c>
      <c r="AJ54" s="185" t="s">
        <v>61</v>
      </c>
      <c r="AK54" s="185" t="s">
        <v>61</v>
      </c>
      <c r="AL54" s="185" t="s">
        <v>61</v>
      </c>
      <c r="AM54" s="185" t="s">
        <v>64</v>
      </c>
      <c r="AN54" s="185" t="s">
        <v>814</v>
      </c>
    </row>
    <row r="55" customHeight="1" spans="1:40">
      <c r="A55" s="185">
        <v>49</v>
      </c>
      <c r="B55" s="185" t="s">
        <v>815</v>
      </c>
      <c r="C55" s="186" t="s">
        <v>816</v>
      </c>
      <c r="D55" s="185" t="s">
        <v>45</v>
      </c>
      <c r="E55" s="185" t="s">
        <v>817</v>
      </c>
      <c r="F55" s="185" t="s">
        <v>818</v>
      </c>
      <c r="G55" s="185" t="s">
        <v>48</v>
      </c>
      <c r="H55" s="185" t="s">
        <v>49</v>
      </c>
      <c r="I55" s="187">
        <v>45636</v>
      </c>
      <c r="J55" s="185" t="s">
        <v>819</v>
      </c>
      <c r="K55" s="185" t="s">
        <v>654</v>
      </c>
      <c r="L55" s="185" t="s">
        <v>820</v>
      </c>
      <c r="M55" s="185" t="s">
        <v>72</v>
      </c>
      <c r="N55" s="185" t="s">
        <v>821</v>
      </c>
      <c r="O55" s="187">
        <v>46559</v>
      </c>
      <c r="P55" s="187">
        <v>44434</v>
      </c>
      <c r="Q55" s="187">
        <v>44464</v>
      </c>
      <c r="R55" s="187">
        <v>44646</v>
      </c>
      <c r="S55" s="187"/>
      <c r="T55" s="185" t="s">
        <v>822</v>
      </c>
      <c r="U55" s="187">
        <v>45865</v>
      </c>
      <c r="V55" s="185" t="s">
        <v>823</v>
      </c>
      <c r="W55" s="187">
        <v>45851</v>
      </c>
      <c r="X55" s="185" t="s">
        <v>824</v>
      </c>
      <c r="Y55" s="187">
        <v>45865</v>
      </c>
      <c r="Z55" s="185" t="s">
        <v>825</v>
      </c>
      <c r="AA55" s="187">
        <v>46441</v>
      </c>
      <c r="AB55" s="185" t="s">
        <v>826</v>
      </c>
      <c r="AC55" s="187">
        <v>46129</v>
      </c>
      <c r="AD55" s="185" t="s">
        <v>827</v>
      </c>
      <c r="AE55" s="185" t="s">
        <v>61</v>
      </c>
      <c r="AF55" s="185" t="s">
        <v>828</v>
      </c>
      <c r="AG55" s="185" t="s">
        <v>829</v>
      </c>
      <c r="AH55" s="185" t="s">
        <v>61</v>
      </c>
      <c r="AI55" s="185" t="s">
        <v>61</v>
      </c>
      <c r="AJ55" s="185" t="s">
        <v>830</v>
      </c>
      <c r="AK55" s="185" t="s">
        <v>61</v>
      </c>
      <c r="AL55" s="185" t="s">
        <v>61</v>
      </c>
      <c r="AM55" s="185" t="s">
        <v>665</v>
      </c>
      <c r="AN55" s="185" t="s">
        <v>831</v>
      </c>
    </row>
    <row r="56" customHeight="1" spans="1:40">
      <c r="A56" s="185">
        <v>50</v>
      </c>
      <c r="B56" s="185" t="s">
        <v>832</v>
      </c>
      <c r="C56" s="186" t="s">
        <v>638</v>
      </c>
      <c r="D56" s="185" t="s">
        <v>68</v>
      </c>
      <c r="E56" s="185" t="s">
        <v>46</v>
      </c>
      <c r="F56" s="185" t="s">
        <v>818</v>
      </c>
      <c r="G56" s="185" t="s">
        <v>48</v>
      </c>
      <c r="H56" s="185" t="s">
        <v>49</v>
      </c>
      <c r="I56" s="187">
        <v>45698</v>
      </c>
      <c r="J56" s="185" t="s">
        <v>833</v>
      </c>
      <c r="K56" s="185" t="s">
        <v>230</v>
      </c>
      <c r="L56" s="185" t="s">
        <v>834</v>
      </c>
      <c r="M56" s="185" t="s">
        <v>72</v>
      </c>
      <c r="N56" s="185" t="s">
        <v>835</v>
      </c>
      <c r="O56" s="187">
        <v>45874</v>
      </c>
      <c r="P56" s="187">
        <v>44398</v>
      </c>
      <c r="Q56" s="187">
        <v>44435</v>
      </c>
      <c r="R56" s="187">
        <v>44664</v>
      </c>
      <c r="S56" s="187"/>
      <c r="T56" s="185" t="s">
        <v>836</v>
      </c>
      <c r="U56" s="187">
        <v>45914</v>
      </c>
      <c r="V56" s="185" t="s">
        <v>837</v>
      </c>
      <c r="W56" s="187">
        <v>45914</v>
      </c>
      <c r="X56" s="185" t="s">
        <v>838</v>
      </c>
      <c r="Y56" s="187">
        <v>45914</v>
      </c>
      <c r="Z56" s="185" t="s">
        <v>839</v>
      </c>
      <c r="AA56" s="187">
        <v>46830</v>
      </c>
      <c r="AB56" s="185" t="s">
        <v>840</v>
      </c>
      <c r="AC56" s="187">
        <v>46171</v>
      </c>
      <c r="AD56" s="185" t="s">
        <v>841</v>
      </c>
      <c r="AE56" s="185" t="s">
        <v>61</v>
      </c>
      <c r="AF56" s="185" t="s">
        <v>842</v>
      </c>
      <c r="AG56" s="185" t="s">
        <v>843</v>
      </c>
      <c r="AH56" s="185" t="s">
        <v>61</v>
      </c>
      <c r="AI56" s="185" t="s">
        <v>61</v>
      </c>
      <c r="AJ56" s="185" t="s">
        <v>61</v>
      </c>
      <c r="AK56" s="185" t="s">
        <v>61</v>
      </c>
      <c r="AL56" s="185" t="s">
        <v>61</v>
      </c>
      <c r="AM56" s="185" t="s">
        <v>844</v>
      </c>
      <c r="AN56" s="185" t="s">
        <v>845</v>
      </c>
    </row>
    <row r="57" customHeight="1" spans="1:40">
      <c r="A57" s="185">
        <v>51</v>
      </c>
      <c r="B57" s="185" t="s">
        <v>846</v>
      </c>
      <c r="C57" s="186" t="s">
        <v>847</v>
      </c>
      <c r="D57" s="185" t="s">
        <v>227</v>
      </c>
      <c r="E57" s="185" t="s">
        <v>818</v>
      </c>
      <c r="F57" s="185" t="s">
        <v>818</v>
      </c>
      <c r="G57" s="185" t="s">
        <v>48</v>
      </c>
      <c r="H57" s="185" t="s">
        <v>49</v>
      </c>
      <c r="I57" s="187">
        <v>45776</v>
      </c>
      <c r="J57" s="185" t="s">
        <v>848</v>
      </c>
      <c r="K57" s="185" t="s">
        <v>849</v>
      </c>
      <c r="L57" s="185" t="s">
        <v>850</v>
      </c>
      <c r="M57" s="185" t="s">
        <v>148</v>
      </c>
      <c r="N57" s="185" t="s">
        <v>851</v>
      </c>
      <c r="O57" s="187">
        <v>46534</v>
      </c>
      <c r="P57" s="187">
        <v>44460</v>
      </c>
      <c r="Q57" s="187">
        <v>44483</v>
      </c>
      <c r="R57" s="187">
        <v>44632</v>
      </c>
      <c r="S57" s="187"/>
      <c r="T57" s="185" t="s">
        <v>852</v>
      </c>
      <c r="U57" s="187">
        <v>46169</v>
      </c>
      <c r="V57" s="185" t="s">
        <v>853</v>
      </c>
      <c r="W57" s="187">
        <v>47359</v>
      </c>
      <c r="X57" s="185" t="s">
        <v>854</v>
      </c>
      <c r="Y57" s="187">
        <v>46169</v>
      </c>
      <c r="Z57" s="185" t="s">
        <v>855</v>
      </c>
      <c r="AA57" s="187">
        <v>46061</v>
      </c>
      <c r="AB57" s="185" t="s">
        <v>856</v>
      </c>
      <c r="AC57" s="187">
        <v>46529</v>
      </c>
      <c r="AD57" s="185" t="s">
        <v>857</v>
      </c>
      <c r="AE57" s="185" t="s">
        <v>858</v>
      </c>
      <c r="AF57" s="185" t="s">
        <v>859</v>
      </c>
      <c r="AG57" s="185" t="s">
        <v>61</v>
      </c>
      <c r="AH57" s="185" t="s">
        <v>61</v>
      </c>
      <c r="AI57" s="185" t="s">
        <v>61</v>
      </c>
      <c r="AJ57" s="185" t="s">
        <v>61</v>
      </c>
      <c r="AK57" s="185" t="s">
        <v>61</v>
      </c>
      <c r="AL57" s="185" t="s">
        <v>61</v>
      </c>
      <c r="AM57" s="185" t="s">
        <v>860</v>
      </c>
      <c r="AN57" s="185" t="s">
        <v>861</v>
      </c>
    </row>
    <row r="58" customHeight="1" spans="1:40">
      <c r="A58" s="185">
        <v>52</v>
      </c>
      <c r="B58" s="185" t="s">
        <v>862</v>
      </c>
      <c r="C58" s="186" t="s">
        <v>863</v>
      </c>
      <c r="D58" s="185" t="s">
        <v>88</v>
      </c>
      <c r="E58" s="185" t="s">
        <v>46</v>
      </c>
      <c r="F58" s="185" t="s">
        <v>818</v>
      </c>
      <c r="G58" s="185" t="s">
        <v>48</v>
      </c>
      <c r="H58" s="185" t="s">
        <v>49</v>
      </c>
      <c r="I58" s="187">
        <v>45740</v>
      </c>
      <c r="J58" s="185" t="s">
        <v>864</v>
      </c>
      <c r="K58" s="185" t="s">
        <v>70</v>
      </c>
      <c r="L58" s="185" t="s">
        <v>865</v>
      </c>
      <c r="M58" s="185" t="s">
        <v>249</v>
      </c>
      <c r="N58" s="185" t="s">
        <v>866</v>
      </c>
      <c r="O58" s="187">
        <v>46265</v>
      </c>
      <c r="P58" s="187">
        <v>44398</v>
      </c>
      <c r="Q58" s="187">
        <v>44460</v>
      </c>
      <c r="R58" s="187">
        <v>44664</v>
      </c>
      <c r="S58" s="187"/>
      <c r="T58" s="185" t="s">
        <v>867</v>
      </c>
      <c r="U58" s="187">
        <v>45945</v>
      </c>
      <c r="V58" s="185" t="s">
        <v>868</v>
      </c>
      <c r="W58" s="187">
        <v>45945</v>
      </c>
      <c r="X58" s="185" t="s">
        <v>869</v>
      </c>
      <c r="Y58" s="187">
        <v>45945</v>
      </c>
      <c r="Z58" s="185" t="s">
        <v>870</v>
      </c>
      <c r="AA58" s="187">
        <v>46057</v>
      </c>
      <c r="AB58" s="185" t="s">
        <v>871</v>
      </c>
      <c r="AC58" s="187">
        <v>46191</v>
      </c>
      <c r="AD58" s="185" t="s">
        <v>872</v>
      </c>
      <c r="AE58" s="185" t="s">
        <v>61</v>
      </c>
      <c r="AF58" s="185" t="s">
        <v>873</v>
      </c>
      <c r="AG58" s="185" t="s">
        <v>874</v>
      </c>
      <c r="AH58" s="185" t="s">
        <v>61</v>
      </c>
      <c r="AI58" s="185" t="s">
        <v>61</v>
      </c>
      <c r="AJ58" s="185" t="s">
        <v>61</v>
      </c>
      <c r="AK58" s="185" t="s">
        <v>61</v>
      </c>
      <c r="AL58" s="185" t="s">
        <v>61</v>
      </c>
      <c r="AM58" s="185" t="s">
        <v>875</v>
      </c>
      <c r="AN58" s="185" t="s">
        <v>876</v>
      </c>
    </row>
    <row r="59" customHeight="1" spans="1:40">
      <c r="A59" s="185">
        <v>53</v>
      </c>
      <c r="B59" s="185" t="s">
        <v>877</v>
      </c>
      <c r="C59" s="186" t="s">
        <v>878</v>
      </c>
      <c r="D59" s="185" t="s">
        <v>263</v>
      </c>
      <c r="E59" s="185" t="s">
        <v>46</v>
      </c>
      <c r="F59" s="185" t="s">
        <v>818</v>
      </c>
      <c r="G59" s="185" t="s">
        <v>48</v>
      </c>
      <c r="H59" s="185" t="s">
        <v>49</v>
      </c>
      <c r="I59" s="187">
        <v>45801</v>
      </c>
      <c r="J59" s="185" t="s">
        <v>879</v>
      </c>
      <c r="K59" s="185" t="s">
        <v>265</v>
      </c>
      <c r="L59" s="185" t="s">
        <v>880</v>
      </c>
      <c r="M59" s="185" t="s">
        <v>267</v>
      </c>
      <c r="N59" s="185" t="s">
        <v>881</v>
      </c>
      <c r="O59" s="187">
        <v>46378</v>
      </c>
      <c r="P59" s="187">
        <v>44460</v>
      </c>
      <c r="Q59" s="187">
        <v>44483</v>
      </c>
      <c r="R59" s="187">
        <v>44664</v>
      </c>
      <c r="S59" s="187"/>
      <c r="T59" s="185" t="s">
        <v>882</v>
      </c>
      <c r="U59" s="187">
        <v>45971</v>
      </c>
      <c r="V59" s="185" t="s">
        <v>883</v>
      </c>
      <c r="W59" s="187">
        <v>46569</v>
      </c>
      <c r="X59" s="185" t="s">
        <v>884</v>
      </c>
      <c r="Y59" s="187">
        <v>45971</v>
      </c>
      <c r="Z59" s="185" t="s">
        <v>885</v>
      </c>
      <c r="AA59" s="187">
        <v>46057</v>
      </c>
      <c r="AB59" s="185" t="s">
        <v>886</v>
      </c>
      <c r="AC59" s="187">
        <v>46529</v>
      </c>
      <c r="AD59" s="185" t="s">
        <v>887</v>
      </c>
      <c r="AE59" s="185" t="s">
        <v>61</v>
      </c>
      <c r="AF59" s="185" t="s">
        <v>888</v>
      </c>
      <c r="AG59" s="185" t="s">
        <v>889</v>
      </c>
      <c r="AH59" s="185" t="s">
        <v>61</v>
      </c>
      <c r="AI59" s="185" t="s">
        <v>61</v>
      </c>
      <c r="AJ59" s="185" t="s">
        <v>61</v>
      </c>
      <c r="AK59" s="185" t="s">
        <v>61</v>
      </c>
      <c r="AL59" s="185" t="s">
        <v>61</v>
      </c>
      <c r="AM59" s="185" t="s">
        <v>64</v>
      </c>
      <c r="AN59" s="185" t="s">
        <v>890</v>
      </c>
    </row>
    <row r="60" customHeight="1" spans="1:40">
      <c r="A60" s="185">
        <v>54</v>
      </c>
      <c r="B60" s="185" t="s">
        <v>891</v>
      </c>
      <c r="C60" s="186" t="s">
        <v>892</v>
      </c>
      <c r="D60" s="185" t="s">
        <v>126</v>
      </c>
      <c r="E60" s="185" t="s">
        <v>144</v>
      </c>
      <c r="F60" s="185" t="s">
        <v>818</v>
      </c>
      <c r="G60" s="185" t="s">
        <v>48</v>
      </c>
      <c r="H60" s="185" t="s">
        <v>49</v>
      </c>
      <c r="I60" s="187">
        <v>45737</v>
      </c>
      <c r="J60" s="185" t="s">
        <v>893</v>
      </c>
      <c r="K60" s="185" t="s">
        <v>894</v>
      </c>
      <c r="L60" s="185" t="s">
        <v>895</v>
      </c>
      <c r="M60" s="185" t="s">
        <v>130</v>
      </c>
      <c r="N60" s="185" t="s">
        <v>896</v>
      </c>
      <c r="O60" s="187">
        <v>46421</v>
      </c>
      <c r="P60" s="187">
        <v>44398</v>
      </c>
      <c r="Q60" s="187">
        <v>44442</v>
      </c>
      <c r="R60" s="187">
        <v>44669</v>
      </c>
      <c r="S60" s="187"/>
      <c r="T60" s="185" t="s">
        <v>897</v>
      </c>
      <c r="U60" s="187">
        <v>46397</v>
      </c>
      <c r="V60" s="185" t="s">
        <v>898</v>
      </c>
      <c r="W60" s="187">
        <v>46397</v>
      </c>
      <c r="X60" s="185" t="s">
        <v>899</v>
      </c>
      <c r="Y60" s="187">
        <v>46394</v>
      </c>
      <c r="Z60" s="185" t="s">
        <v>900</v>
      </c>
      <c r="AA60" s="187">
        <v>46635</v>
      </c>
      <c r="AB60" s="185" t="s">
        <v>901</v>
      </c>
      <c r="AC60" s="187">
        <v>46145</v>
      </c>
      <c r="AD60" s="185" t="s">
        <v>902</v>
      </c>
      <c r="AE60" s="185" t="s">
        <v>903</v>
      </c>
      <c r="AF60" s="185" t="s">
        <v>904</v>
      </c>
      <c r="AG60" s="185" t="s">
        <v>61</v>
      </c>
      <c r="AH60" s="185" t="s">
        <v>896</v>
      </c>
      <c r="AI60" s="185" t="s">
        <v>61</v>
      </c>
      <c r="AJ60" s="185" t="s">
        <v>61</v>
      </c>
      <c r="AK60" s="185" t="s">
        <v>61</v>
      </c>
      <c r="AL60" s="185" t="s">
        <v>61</v>
      </c>
      <c r="AM60" s="185" t="s">
        <v>177</v>
      </c>
      <c r="AN60" s="185" t="s">
        <v>905</v>
      </c>
    </row>
    <row r="61" customHeight="1" spans="1:40">
      <c r="A61" s="185">
        <v>55</v>
      </c>
      <c r="B61" s="185" t="s">
        <v>906</v>
      </c>
      <c r="C61" s="186" t="s">
        <v>907</v>
      </c>
      <c r="D61" s="185" t="s">
        <v>162</v>
      </c>
      <c r="E61" s="185" t="s">
        <v>46</v>
      </c>
      <c r="F61" s="185" t="s">
        <v>818</v>
      </c>
      <c r="G61" s="185" t="s">
        <v>48</v>
      </c>
      <c r="H61" s="185" t="s">
        <v>49</v>
      </c>
      <c r="I61" s="187">
        <v>45629</v>
      </c>
      <c r="J61" s="185" t="s">
        <v>908</v>
      </c>
      <c r="K61" s="185" t="s">
        <v>715</v>
      </c>
      <c r="L61" s="185" t="s">
        <v>909</v>
      </c>
      <c r="M61" s="185" t="s">
        <v>167</v>
      </c>
      <c r="N61" s="185" t="s">
        <v>910</v>
      </c>
      <c r="O61" s="187">
        <v>46621</v>
      </c>
      <c r="P61" s="187">
        <v>44404</v>
      </c>
      <c r="Q61" s="187">
        <v>44448</v>
      </c>
      <c r="R61" s="187">
        <v>44664</v>
      </c>
      <c r="S61" s="187"/>
      <c r="T61" s="185" t="s">
        <v>61</v>
      </c>
      <c r="U61" s="187">
        <v>47618</v>
      </c>
      <c r="V61" s="185" t="s">
        <v>911</v>
      </c>
      <c r="W61" s="187">
        <v>46477</v>
      </c>
      <c r="X61" s="185" t="s">
        <v>61</v>
      </c>
      <c r="Y61" s="187">
        <v>47618</v>
      </c>
      <c r="Z61" s="185" t="s">
        <v>912</v>
      </c>
      <c r="AA61" s="187">
        <v>46734</v>
      </c>
      <c r="AB61" s="185" t="s">
        <v>913</v>
      </c>
      <c r="AC61" s="187">
        <v>45939</v>
      </c>
      <c r="AD61" s="185" t="s">
        <v>914</v>
      </c>
      <c r="AE61" s="185" t="s">
        <v>915</v>
      </c>
      <c r="AF61" s="185" t="s">
        <v>916</v>
      </c>
      <c r="AG61" s="185" t="s">
        <v>61</v>
      </c>
      <c r="AH61" s="185" t="s">
        <v>61</v>
      </c>
      <c r="AI61" s="185" t="s">
        <v>910</v>
      </c>
      <c r="AJ61" s="185" t="s">
        <v>61</v>
      </c>
      <c r="AK61" s="185" t="s">
        <v>61</v>
      </c>
      <c r="AL61" s="185" t="s">
        <v>61</v>
      </c>
      <c r="AM61" s="185" t="s">
        <v>917</v>
      </c>
      <c r="AN61" s="185" t="s">
        <v>918</v>
      </c>
    </row>
    <row r="62" customHeight="1" spans="1:40">
      <c r="A62" s="185">
        <v>56</v>
      </c>
      <c r="B62" s="185" t="s">
        <v>919</v>
      </c>
      <c r="C62" s="186" t="s">
        <v>920</v>
      </c>
      <c r="D62" s="185" t="s">
        <v>162</v>
      </c>
      <c r="E62" s="185" t="s">
        <v>46</v>
      </c>
      <c r="F62" s="185" t="s">
        <v>818</v>
      </c>
      <c r="G62" s="185" t="s">
        <v>48</v>
      </c>
      <c r="H62" s="185" t="s">
        <v>49</v>
      </c>
      <c r="I62" s="187">
        <v>45768</v>
      </c>
      <c r="J62" s="185" t="s">
        <v>921</v>
      </c>
      <c r="K62" s="185" t="s">
        <v>281</v>
      </c>
      <c r="L62" s="185" t="s">
        <v>922</v>
      </c>
      <c r="M62" s="185" t="s">
        <v>167</v>
      </c>
      <c r="N62" s="185" t="s">
        <v>923</v>
      </c>
      <c r="O62" s="187">
        <v>46333</v>
      </c>
      <c r="P62" s="187">
        <v>44460</v>
      </c>
      <c r="Q62" s="187">
        <v>44483</v>
      </c>
      <c r="R62" s="187">
        <v>44664</v>
      </c>
      <c r="S62" s="187"/>
      <c r="T62" s="185" t="s">
        <v>924</v>
      </c>
      <c r="U62" s="187">
        <v>47645</v>
      </c>
      <c r="V62" s="185" t="s">
        <v>925</v>
      </c>
      <c r="W62" s="187">
        <v>47408</v>
      </c>
      <c r="X62" s="185" t="s">
        <v>926</v>
      </c>
      <c r="Y62" s="187">
        <v>45840</v>
      </c>
      <c r="Z62" s="185" t="s">
        <v>927</v>
      </c>
      <c r="AA62" s="187">
        <v>46263</v>
      </c>
      <c r="AB62" s="185" t="s">
        <v>928</v>
      </c>
      <c r="AC62" s="187">
        <v>46141</v>
      </c>
      <c r="AD62" s="185" t="s">
        <v>929</v>
      </c>
      <c r="AE62" s="185" t="s">
        <v>61</v>
      </c>
      <c r="AF62" s="185" t="s">
        <v>930</v>
      </c>
      <c r="AG62" s="185" t="s">
        <v>61</v>
      </c>
      <c r="AH62" s="185" t="s">
        <v>61</v>
      </c>
      <c r="AI62" s="185" t="s">
        <v>923</v>
      </c>
      <c r="AJ62" s="185" t="s">
        <v>61</v>
      </c>
      <c r="AK62" s="185" t="s">
        <v>61</v>
      </c>
      <c r="AL62" s="185" t="s">
        <v>61</v>
      </c>
      <c r="AM62" s="185" t="s">
        <v>64</v>
      </c>
      <c r="AN62" s="185" t="s">
        <v>931</v>
      </c>
    </row>
    <row r="63" customHeight="1" spans="1:40">
      <c r="A63" s="185">
        <v>57</v>
      </c>
      <c r="B63" s="185" t="s">
        <v>932</v>
      </c>
      <c r="C63" s="186" t="s">
        <v>933</v>
      </c>
      <c r="D63" s="185" t="s">
        <v>45</v>
      </c>
      <c r="E63" s="185" t="s">
        <v>934</v>
      </c>
      <c r="F63" s="185" t="s">
        <v>935</v>
      </c>
      <c r="G63" s="185" t="s">
        <v>48</v>
      </c>
      <c r="H63" s="185" t="s">
        <v>49</v>
      </c>
      <c r="I63" s="187">
        <v>45679</v>
      </c>
      <c r="J63" s="185" t="s">
        <v>936</v>
      </c>
      <c r="K63" s="185" t="s">
        <v>937</v>
      </c>
      <c r="L63" s="185" t="s">
        <v>938</v>
      </c>
      <c r="M63" s="185" t="s">
        <v>72</v>
      </c>
      <c r="N63" s="185" t="s">
        <v>939</v>
      </c>
      <c r="O63" s="187">
        <v>47415</v>
      </c>
      <c r="P63" s="187">
        <v>44408</v>
      </c>
      <c r="Q63" s="187">
        <v>44488</v>
      </c>
      <c r="R63" s="187">
        <v>44651</v>
      </c>
      <c r="S63" s="187"/>
      <c r="T63" s="185" t="s">
        <v>940</v>
      </c>
      <c r="U63" s="187">
        <v>46244</v>
      </c>
      <c r="V63" s="185" t="s">
        <v>941</v>
      </c>
      <c r="W63" s="187">
        <v>46258</v>
      </c>
      <c r="X63" s="185" t="s">
        <v>942</v>
      </c>
      <c r="Y63" s="187">
        <v>46258</v>
      </c>
      <c r="Z63" s="185" t="s">
        <v>943</v>
      </c>
      <c r="AA63" s="187">
        <v>46211</v>
      </c>
      <c r="AB63" s="185" t="s">
        <v>944</v>
      </c>
      <c r="AC63" s="187">
        <v>46341</v>
      </c>
      <c r="AD63" s="185" t="s">
        <v>945</v>
      </c>
      <c r="AE63" s="185" t="s">
        <v>61</v>
      </c>
      <c r="AF63" s="185" t="s">
        <v>946</v>
      </c>
      <c r="AG63" s="185" t="s">
        <v>947</v>
      </c>
      <c r="AH63" s="185" t="s">
        <v>61</v>
      </c>
      <c r="AI63" s="185" t="s">
        <v>61</v>
      </c>
      <c r="AJ63" s="185" t="s">
        <v>61</v>
      </c>
      <c r="AK63" s="185" t="s">
        <v>61</v>
      </c>
      <c r="AL63" s="185" t="s">
        <v>61</v>
      </c>
      <c r="AM63" s="185" t="s">
        <v>64</v>
      </c>
      <c r="AN63" s="185" t="s">
        <v>948</v>
      </c>
    </row>
    <row r="64" customHeight="1" spans="1:40">
      <c r="A64" s="185">
        <v>58</v>
      </c>
      <c r="B64" s="185" t="s">
        <v>949</v>
      </c>
      <c r="C64" s="186" t="s">
        <v>950</v>
      </c>
      <c r="D64" s="185" t="s">
        <v>68</v>
      </c>
      <c r="E64" s="185" t="s">
        <v>89</v>
      </c>
      <c r="F64" s="185" t="s">
        <v>935</v>
      </c>
      <c r="G64" s="185" t="s">
        <v>48</v>
      </c>
      <c r="H64" s="185" t="s">
        <v>49</v>
      </c>
      <c r="I64" s="187">
        <v>45825</v>
      </c>
      <c r="J64" s="185" t="s">
        <v>951</v>
      </c>
      <c r="K64" s="185" t="s">
        <v>952</v>
      </c>
      <c r="L64" s="185" t="s">
        <v>953</v>
      </c>
      <c r="M64" s="185" t="s">
        <v>53</v>
      </c>
      <c r="N64" s="185" t="s">
        <v>954</v>
      </c>
      <c r="O64" s="187">
        <v>45848</v>
      </c>
      <c r="P64" s="187">
        <v>44387</v>
      </c>
      <c r="Q64" s="187">
        <v>44418</v>
      </c>
      <c r="R64" s="187">
        <v>44646</v>
      </c>
      <c r="S64" s="187"/>
      <c r="T64" s="185" t="s">
        <v>955</v>
      </c>
      <c r="U64" s="187">
        <v>45924</v>
      </c>
      <c r="V64" s="185" t="s">
        <v>956</v>
      </c>
      <c r="W64" s="187">
        <v>45931</v>
      </c>
      <c r="X64" s="185" t="s">
        <v>957</v>
      </c>
      <c r="Y64" s="187">
        <v>45935</v>
      </c>
      <c r="Z64" s="185" t="s">
        <v>958</v>
      </c>
      <c r="AA64" s="187">
        <v>46442</v>
      </c>
      <c r="AB64" s="185" t="s">
        <v>959</v>
      </c>
      <c r="AC64" s="187">
        <v>45904</v>
      </c>
      <c r="AD64" s="185" t="s">
        <v>960</v>
      </c>
      <c r="AE64" s="185" t="s">
        <v>961</v>
      </c>
      <c r="AF64" s="185" t="s">
        <v>962</v>
      </c>
      <c r="AG64" s="185" t="s">
        <v>963</v>
      </c>
      <c r="AH64" s="185" t="s">
        <v>61</v>
      </c>
      <c r="AI64" s="185" t="s">
        <v>61</v>
      </c>
      <c r="AJ64" s="185" t="s">
        <v>61</v>
      </c>
      <c r="AK64" s="185" t="s">
        <v>61</v>
      </c>
      <c r="AL64" s="185" t="s">
        <v>61</v>
      </c>
      <c r="AM64" s="185" t="s">
        <v>64</v>
      </c>
      <c r="AN64" s="185" t="s">
        <v>964</v>
      </c>
    </row>
    <row r="65" customHeight="1" spans="1:40">
      <c r="A65" s="185">
        <v>59</v>
      </c>
      <c r="B65" s="185" t="s">
        <v>965</v>
      </c>
      <c r="C65" s="186" t="s">
        <v>966</v>
      </c>
      <c r="D65" s="185" t="s">
        <v>227</v>
      </c>
      <c r="E65" s="185" t="s">
        <v>967</v>
      </c>
      <c r="F65" s="185" t="s">
        <v>935</v>
      </c>
      <c r="G65" s="185" t="s">
        <v>48</v>
      </c>
      <c r="H65" s="185" t="s">
        <v>49</v>
      </c>
      <c r="I65" s="187">
        <v>45577</v>
      </c>
      <c r="J65" s="185" t="s">
        <v>968</v>
      </c>
      <c r="K65" s="185" t="s">
        <v>968</v>
      </c>
      <c r="L65" s="185" t="s">
        <v>969</v>
      </c>
      <c r="M65" s="185" t="s">
        <v>72</v>
      </c>
      <c r="N65" s="185" t="s">
        <v>970</v>
      </c>
      <c r="O65" s="187">
        <v>47359</v>
      </c>
      <c r="P65" s="187">
        <v>44424</v>
      </c>
      <c r="Q65" s="187">
        <v>44468</v>
      </c>
      <c r="R65" s="187">
        <v>44657</v>
      </c>
      <c r="S65" s="187">
        <v>44988</v>
      </c>
      <c r="T65" s="185" t="s">
        <v>971</v>
      </c>
      <c r="U65" s="187">
        <v>47365</v>
      </c>
      <c r="V65" s="185" t="s">
        <v>972</v>
      </c>
      <c r="W65" s="187">
        <v>47360</v>
      </c>
      <c r="X65" s="185" t="s">
        <v>973</v>
      </c>
      <c r="Y65" s="187">
        <v>47360</v>
      </c>
      <c r="Z65" s="185" t="s">
        <v>974</v>
      </c>
      <c r="AA65" s="187">
        <v>45815</v>
      </c>
      <c r="AB65" s="185" t="s">
        <v>975</v>
      </c>
      <c r="AC65" s="187">
        <v>45873</v>
      </c>
      <c r="AD65" s="185" t="s">
        <v>976</v>
      </c>
      <c r="AE65" s="185" t="s">
        <v>61</v>
      </c>
      <c r="AF65" s="185" t="s">
        <v>977</v>
      </c>
      <c r="AG65" s="185" t="s">
        <v>978</v>
      </c>
      <c r="AH65" s="185" t="s">
        <v>61</v>
      </c>
      <c r="AI65" s="185" t="s">
        <v>61</v>
      </c>
      <c r="AJ65" s="185" t="s">
        <v>979</v>
      </c>
      <c r="AK65" s="185" t="s">
        <v>61</v>
      </c>
      <c r="AL65" s="185" t="s">
        <v>61</v>
      </c>
      <c r="AM65" s="185" t="s">
        <v>980</v>
      </c>
      <c r="AN65" s="185" t="s">
        <v>981</v>
      </c>
    </row>
    <row r="66" customHeight="1" spans="1:40">
      <c r="A66" s="185">
        <v>60</v>
      </c>
      <c r="B66" s="185" t="s">
        <v>982</v>
      </c>
      <c r="C66" s="186" t="s">
        <v>983</v>
      </c>
      <c r="D66" s="185" t="s">
        <v>88</v>
      </c>
      <c r="E66" s="185" t="s">
        <v>46</v>
      </c>
      <c r="F66" s="185" t="s">
        <v>935</v>
      </c>
      <c r="G66" s="185" t="s">
        <v>48</v>
      </c>
      <c r="H66" s="185" t="s">
        <v>49</v>
      </c>
      <c r="I66" s="187">
        <v>45601</v>
      </c>
      <c r="J66" s="185" t="s">
        <v>984</v>
      </c>
      <c r="K66" s="185" t="s">
        <v>196</v>
      </c>
      <c r="L66" s="185" t="s">
        <v>985</v>
      </c>
      <c r="M66" s="185" t="s">
        <v>249</v>
      </c>
      <c r="N66" s="185" t="s">
        <v>986</v>
      </c>
      <c r="O66" s="187">
        <v>47030</v>
      </c>
      <c r="P66" s="187">
        <v>44439</v>
      </c>
      <c r="Q66" s="187">
        <v>44474</v>
      </c>
      <c r="R66" s="187">
        <v>44646</v>
      </c>
      <c r="S66" s="187"/>
      <c r="T66" s="185" t="s">
        <v>987</v>
      </c>
      <c r="U66" s="187">
        <v>46006</v>
      </c>
      <c r="V66" s="185" t="s">
        <v>988</v>
      </c>
      <c r="W66" s="187">
        <v>45985</v>
      </c>
      <c r="X66" s="185" t="s">
        <v>989</v>
      </c>
      <c r="Y66" s="187">
        <v>46006</v>
      </c>
      <c r="Z66" s="185" t="s">
        <v>990</v>
      </c>
      <c r="AA66" s="187">
        <v>46254</v>
      </c>
      <c r="AB66" s="185" t="s">
        <v>991</v>
      </c>
      <c r="AC66" s="187">
        <v>45918</v>
      </c>
      <c r="AD66" s="185" t="s">
        <v>992</v>
      </c>
      <c r="AE66" s="185" t="s">
        <v>61</v>
      </c>
      <c r="AF66" s="185" t="s">
        <v>61</v>
      </c>
      <c r="AG66" s="185" t="s">
        <v>993</v>
      </c>
      <c r="AH66" s="185" t="s">
        <v>61</v>
      </c>
      <c r="AI66" s="185" t="s">
        <v>61</v>
      </c>
      <c r="AJ66" s="185" t="s">
        <v>61</v>
      </c>
      <c r="AK66" s="185" t="s">
        <v>61</v>
      </c>
      <c r="AL66" s="185" t="s">
        <v>61</v>
      </c>
      <c r="AM66" s="185" t="s">
        <v>994</v>
      </c>
      <c r="AN66" s="185" t="s">
        <v>995</v>
      </c>
    </row>
    <row r="67" customHeight="1" spans="1:40">
      <c r="A67" s="185">
        <v>61</v>
      </c>
      <c r="B67" s="185" t="s">
        <v>996</v>
      </c>
      <c r="C67" s="186" t="s">
        <v>997</v>
      </c>
      <c r="D67" s="185" t="s">
        <v>263</v>
      </c>
      <c r="E67" s="185" t="s">
        <v>47</v>
      </c>
      <c r="F67" s="185" t="s">
        <v>935</v>
      </c>
      <c r="G67" s="185" t="s">
        <v>48</v>
      </c>
      <c r="H67" s="185" t="s">
        <v>49</v>
      </c>
      <c r="I67" s="187">
        <v>45827</v>
      </c>
      <c r="J67" s="185" t="s">
        <v>998</v>
      </c>
      <c r="K67" s="185" t="s">
        <v>111</v>
      </c>
      <c r="L67" s="185" t="s">
        <v>999</v>
      </c>
      <c r="M67" s="185" t="s">
        <v>93</v>
      </c>
      <c r="N67" s="185" t="s">
        <v>1000</v>
      </c>
      <c r="O67" s="187">
        <v>47471</v>
      </c>
      <c r="P67" s="187">
        <v>44392</v>
      </c>
      <c r="Q67" s="187">
        <v>44435</v>
      </c>
      <c r="R67" s="187">
        <v>44662</v>
      </c>
      <c r="S67" s="187"/>
      <c r="T67" s="185" t="s">
        <v>1001</v>
      </c>
      <c r="U67" s="187">
        <v>46076</v>
      </c>
      <c r="V67" s="185" t="s">
        <v>1002</v>
      </c>
      <c r="W67" s="187">
        <v>46076</v>
      </c>
      <c r="X67" s="185" t="s">
        <v>1003</v>
      </c>
      <c r="Y67" s="187">
        <v>46076</v>
      </c>
      <c r="Z67" s="185" t="s">
        <v>1004</v>
      </c>
      <c r="AA67" s="187">
        <v>46206</v>
      </c>
      <c r="AB67" s="185" t="s">
        <v>1005</v>
      </c>
      <c r="AC67" s="187">
        <v>46409</v>
      </c>
      <c r="AD67" s="185" t="s">
        <v>1006</v>
      </c>
      <c r="AE67" s="185" t="s">
        <v>61</v>
      </c>
      <c r="AF67" s="185" t="s">
        <v>1007</v>
      </c>
      <c r="AG67" s="185" t="s">
        <v>1008</v>
      </c>
      <c r="AH67" s="185" t="s">
        <v>61</v>
      </c>
      <c r="AI67" s="185" t="s">
        <v>61</v>
      </c>
      <c r="AJ67" s="185" t="s">
        <v>61</v>
      </c>
      <c r="AK67" s="185" t="s">
        <v>61</v>
      </c>
      <c r="AL67" s="185" t="s">
        <v>61</v>
      </c>
      <c r="AM67" s="185" t="s">
        <v>1009</v>
      </c>
      <c r="AN67" s="185" t="s">
        <v>1010</v>
      </c>
    </row>
    <row r="68" customHeight="1" spans="1:40">
      <c r="A68" s="185">
        <v>62</v>
      </c>
      <c r="B68" s="185" t="s">
        <v>1011</v>
      </c>
      <c r="C68" s="186" t="s">
        <v>1012</v>
      </c>
      <c r="D68" s="185" t="s">
        <v>108</v>
      </c>
      <c r="E68" s="185" t="s">
        <v>47</v>
      </c>
      <c r="F68" s="185" t="s">
        <v>935</v>
      </c>
      <c r="G68" s="185" t="s">
        <v>48</v>
      </c>
      <c r="H68" s="185" t="s">
        <v>49</v>
      </c>
      <c r="I68" s="187">
        <v>45813</v>
      </c>
      <c r="J68" s="185" t="s">
        <v>1013</v>
      </c>
      <c r="K68" s="185" t="s">
        <v>165</v>
      </c>
      <c r="L68" s="185" t="s">
        <v>1014</v>
      </c>
      <c r="M68" s="185" t="s">
        <v>267</v>
      </c>
      <c r="N68" s="185" t="s">
        <v>1015</v>
      </c>
      <c r="O68" s="187">
        <v>46646</v>
      </c>
      <c r="P68" s="187">
        <v>44404</v>
      </c>
      <c r="Q68" s="187">
        <v>44427</v>
      </c>
      <c r="R68" s="187">
        <v>44646</v>
      </c>
      <c r="S68" s="187"/>
      <c r="T68" s="185" t="s">
        <v>1016</v>
      </c>
      <c r="U68" s="187">
        <v>46530</v>
      </c>
      <c r="V68" s="185" t="s">
        <v>1017</v>
      </c>
      <c r="W68" s="187">
        <v>45915</v>
      </c>
      <c r="X68" s="185" t="s">
        <v>1018</v>
      </c>
      <c r="Y68" s="187">
        <v>46530</v>
      </c>
      <c r="Z68" s="185" t="s">
        <v>1019</v>
      </c>
      <c r="AA68" s="187">
        <v>46551</v>
      </c>
      <c r="AB68" s="185" t="s">
        <v>1020</v>
      </c>
      <c r="AC68" s="187">
        <v>46532</v>
      </c>
      <c r="AD68" s="185" t="s">
        <v>1021</v>
      </c>
      <c r="AE68" s="185" t="s">
        <v>1022</v>
      </c>
      <c r="AF68" s="185" t="s">
        <v>1023</v>
      </c>
      <c r="AG68" s="185" t="s">
        <v>1024</v>
      </c>
      <c r="AH68" s="185" t="s">
        <v>61</v>
      </c>
      <c r="AI68" s="185" t="s">
        <v>61</v>
      </c>
      <c r="AJ68" s="185" t="s">
        <v>61</v>
      </c>
      <c r="AK68" s="185" t="s">
        <v>61</v>
      </c>
      <c r="AL68" s="185" t="s">
        <v>61</v>
      </c>
      <c r="AM68" s="185" t="s">
        <v>64</v>
      </c>
      <c r="AN68" s="185" t="s">
        <v>1025</v>
      </c>
    </row>
    <row r="69" customHeight="1" spans="1:40">
      <c r="A69" s="185">
        <v>63</v>
      </c>
      <c r="B69" s="185" t="s">
        <v>1026</v>
      </c>
      <c r="C69" s="186" t="s">
        <v>1027</v>
      </c>
      <c r="D69" s="185" t="s">
        <v>126</v>
      </c>
      <c r="E69" s="185" t="s">
        <v>46</v>
      </c>
      <c r="F69" s="185" t="s">
        <v>935</v>
      </c>
      <c r="G69" s="185" t="s">
        <v>48</v>
      </c>
      <c r="H69" s="185" t="s">
        <v>49</v>
      </c>
      <c r="I69" s="187">
        <v>45666</v>
      </c>
      <c r="J69" s="185" t="s">
        <v>1028</v>
      </c>
      <c r="K69" s="185" t="s">
        <v>1029</v>
      </c>
      <c r="L69" s="185" t="s">
        <v>1030</v>
      </c>
      <c r="M69" s="185" t="s">
        <v>130</v>
      </c>
      <c r="N69" s="185" t="s">
        <v>1031</v>
      </c>
      <c r="O69" s="187">
        <v>46595</v>
      </c>
      <c r="P69" s="187">
        <v>44392</v>
      </c>
      <c r="Q69" s="187">
        <v>44411</v>
      </c>
      <c r="R69" s="187">
        <v>44650</v>
      </c>
      <c r="S69" s="187"/>
      <c r="T69" s="185" t="s">
        <v>1032</v>
      </c>
      <c r="U69" s="187">
        <v>45986</v>
      </c>
      <c r="V69" s="185" t="s">
        <v>1033</v>
      </c>
      <c r="W69" s="187">
        <v>46042</v>
      </c>
      <c r="X69" s="185" t="s">
        <v>1034</v>
      </c>
      <c r="Y69" s="187">
        <v>46016</v>
      </c>
      <c r="Z69" s="185" t="s">
        <v>1035</v>
      </c>
      <c r="AA69" s="187">
        <v>45940</v>
      </c>
      <c r="AB69" s="185" t="s">
        <v>1036</v>
      </c>
      <c r="AC69" s="187">
        <v>46218</v>
      </c>
      <c r="AD69" s="185" t="s">
        <v>1037</v>
      </c>
      <c r="AE69" s="185" t="s">
        <v>1038</v>
      </c>
      <c r="AF69" s="185" t="s">
        <v>1038</v>
      </c>
      <c r="AG69" s="185" t="s">
        <v>61</v>
      </c>
      <c r="AH69" s="185" t="s">
        <v>1031</v>
      </c>
      <c r="AI69" s="185" t="s">
        <v>61</v>
      </c>
      <c r="AJ69" s="185" t="s">
        <v>61</v>
      </c>
      <c r="AK69" s="185" t="s">
        <v>61</v>
      </c>
      <c r="AL69" s="185" t="s">
        <v>61</v>
      </c>
      <c r="AM69" s="185" t="s">
        <v>64</v>
      </c>
      <c r="AN69" s="185" t="s">
        <v>1039</v>
      </c>
    </row>
    <row r="70" customHeight="1" spans="1:40">
      <c r="A70" s="185">
        <v>64</v>
      </c>
      <c r="B70" s="185" t="s">
        <v>1040</v>
      </c>
      <c r="C70" s="186" t="s">
        <v>1041</v>
      </c>
      <c r="D70" s="185" t="s">
        <v>162</v>
      </c>
      <c r="E70" s="185" t="s">
        <v>47</v>
      </c>
      <c r="F70" s="185" t="s">
        <v>935</v>
      </c>
      <c r="G70" s="185" t="s">
        <v>48</v>
      </c>
      <c r="H70" s="185" t="s">
        <v>49</v>
      </c>
      <c r="I70" s="187">
        <v>45813</v>
      </c>
      <c r="J70" s="185" t="s">
        <v>1042</v>
      </c>
      <c r="K70" s="185" t="s">
        <v>165</v>
      </c>
      <c r="L70" s="185" t="s">
        <v>1043</v>
      </c>
      <c r="M70" s="185" t="s">
        <v>167</v>
      </c>
      <c r="N70" s="185" t="s">
        <v>1044</v>
      </c>
      <c r="O70" s="187">
        <v>46373</v>
      </c>
      <c r="P70" s="187">
        <v>44375</v>
      </c>
      <c r="Q70" s="187">
        <v>44403</v>
      </c>
      <c r="R70" s="187">
        <v>44646</v>
      </c>
      <c r="S70" s="187"/>
      <c r="T70" s="185" t="s">
        <v>1045</v>
      </c>
      <c r="U70" s="187">
        <v>46356</v>
      </c>
      <c r="V70" s="185" t="s">
        <v>1046</v>
      </c>
      <c r="W70" s="187">
        <v>47230</v>
      </c>
      <c r="X70" s="185" t="s">
        <v>1047</v>
      </c>
      <c r="Y70" s="187">
        <v>46357</v>
      </c>
      <c r="Z70" s="185" t="s">
        <v>1048</v>
      </c>
      <c r="AA70" s="187">
        <v>46552</v>
      </c>
      <c r="AB70" s="185" t="s">
        <v>1049</v>
      </c>
      <c r="AC70" s="187">
        <v>45895</v>
      </c>
      <c r="AD70" s="185" t="s">
        <v>1050</v>
      </c>
      <c r="AE70" s="185" t="s">
        <v>1051</v>
      </c>
      <c r="AF70" s="185" t="s">
        <v>1052</v>
      </c>
      <c r="AG70" s="185" t="s">
        <v>61</v>
      </c>
      <c r="AH70" s="185" t="s">
        <v>61</v>
      </c>
      <c r="AI70" s="185" t="s">
        <v>1044</v>
      </c>
      <c r="AJ70" s="185" t="s">
        <v>61</v>
      </c>
      <c r="AK70" s="185" t="s">
        <v>61</v>
      </c>
      <c r="AL70" s="185" t="s">
        <v>61</v>
      </c>
      <c r="AM70" s="185" t="s">
        <v>177</v>
      </c>
      <c r="AN70" s="185" t="s">
        <v>1053</v>
      </c>
    </row>
    <row r="71" customHeight="1" spans="1:40">
      <c r="A71" s="185">
        <v>65</v>
      </c>
      <c r="B71" s="185" t="s">
        <v>1054</v>
      </c>
      <c r="C71" s="186" t="s">
        <v>1055</v>
      </c>
      <c r="D71" s="185" t="s">
        <v>162</v>
      </c>
      <c r="E71" s="185" t="s">
        <v>46</v>
      </c>
      <c r="F71" s="185" t="s">
        <v>935</v>
      </c>
      <c r="G71" s="185" t="s">
        <v>48</v>
      </c>
      <c r="H71" s="185" t="s">
        <v>49</v>
      </c>
      <c r="I71" s="187">
        <v>45666</v>
      </c>
      <c r="J71" s="185" t="s">
        <v>1056</v>
      </c>
      <c r="K71" s="185" t="s">
        <v>1029</v>
      </c>
      <c r="L71" s="185" t="s">
        <v>1057</v>
      </c>
      <c r="M71" s="185" t="s">
        <v>167</v>
      </c>
      <c r="N71" s="185" t="s">
        <v>1058</v>
      </c>
      <c r="O71" s="187">
        <v>47043</v>
      </c>
      <c r="P71" s="187">
        <v>44393</v>
      </c>
      <c r="Q71" s="187">
        <v>44427</v>
      </c>
      <c r="R71" s="187">
        <v>44650</v>
      </c>
      <c r="S71" s="187"/>
      <c r="T71" s="185" t="s">
        <v>1059</v>
      </c>
      <c r="U71" s="187">
        <v>46133</v>
      </c>
      <c r="V71" s="185" t="s">
        <v>1060</v>
      </c>
      <c r="W71" s="187">
        <v>47374</v>
      </c>
      <c r="X71" s="185" t="s">
        <v>1061</v>
      </c>
      <c r="Y71" s="187">
        <v>47461</v>
      </c>
      <c r="Z71" s="185" t="s">
        <v>1062</v>
      </c>
      <c r="AA71" s="187">
        <v>46338</v>
      </c>
      <c r="AB71" s="185" t="s">
        <v>1063</v>
      </c>
      <c r="AC71" s="187">
        <v>46512</v>
      </c>
      <c r="AD71" s="185" t="s">
        <v>1064</v>
      </c>
      <c r="AE71" s="185" t="s">
        <v>1065</v>
      </c>
      <c r="AF71" s="185" t="s">
        <v>1066</v>
      </c>
      <c r="AG71" s="185" t="s">
        <v>61</v>
      </c>
      <c r="AH71" s="185" t="s">
        <v>61</v>
      </c>
      <c r="AI71" s="185" t="s">
        <v>1058</v>
      </c>
      <c r="AJ71" s="185" t="s">
        <v>61</v>
      </c>
      <c r="AK71" s="185" t="s">
        <v>61</v>
      </c>
      <c r="AL71" s="185" t="s">
        <v>61</v>
      </c>
      <c r="AM71" s="185" t="s">
        <v>338</v>
      </c>
      <c r="AN71" s="185" t="s">
        <v>1067</v>
      </c>
    </row>
    <row r="72" customHeight="1" spans="1:40">
      <c r="A72" s="185">
        <v>66</v>
      </c>
      <c r="B72" s="185" t="s">
        <v>1068</v>
      </c>
      <c r="C72" s="186" t="s">
        <v>1069</v>
      </c>
      <c r="D72" s="185" t="s">
        <v>162</v>
      </c>
      <c r="E72" s="185" t="s">
        <v>46</v>
      </c>
      <c r="F72" s="185" t="s">
        <v>935</v>
      </c>
      <c r="G72" s="185" t="s">
        <v>48</v>
      </c>
      <c r="H72" s="185" t="s">
        <v>49</v>
      </c>
      <c r="I72" s="187">
        <v>45818</v>
      </c>
      <c r="J72" s="185" t="s">
        <v>1070</v>
      </c>
      <c r="K72" s="185" t="s">
        <v>327</v>
      </c>
      <c r="L72" s="185" t="s">
        <v>1071</v>
      </c>
      <c r="M72" s="185" t="s">
        <v>167</v>
      </c>
      <c r="N72" s="185" t="s">
        <v>1072</v>
      </c>
      <c r="O72" s="187">
        <v>47325</v>
      </c>
      <c r="P72" s="187">
        <v>44396</v>
      </c>
      <c r="Q72" s="187">
        <v>44424</v>
      </c>
      <c r="R72" s="187">
        <v>44714</v>
      </c>
      <c r="S72" s="187"/>
      <c r="T72" s="185" t="s">
        <v>1073</v>
      </c>
      <c r="U72" s="187">
        <v>47273</v>
      </c>
      <c r="V72" s="185" t="s">
        <v>1074</v>
      </c>
      <c r="W72" s="187">
        <v>47268</v>
      </c>
      <c r="X72" s="185" t="s">
        <v>1075</v>
      </c>
      <c r="Y72" s="187">
        <v>47255</v>
      </c>
      <c r="Z72" s="185" t="s">
        <v>1076</v>
      </c>
      <c r="AA72" s="187">
        <v>45942</v>
      </c>
      <c r="AB72" s="185" t="s">
        <v>1077</v>
      </c>
      <c r="AC72" s="187">
        <v>45848</v>
      </c>
      <c r="AD72" s="185" t="s">
        <v>1078</v>
      </c>
      <c r="AE72" s="185" t="s">
        <v>1079</v>
      </c>
      <c r="AF72" s="185" t="s">
        <v>1080</v>
      </c>
      <c r="AG72" s="185" t="s">
        <v>61</v>
      </c>
      <c r="AH72" s="185" t="s">
        <v>61</v>
      </c>
      <c r="AI72" s="185" t="s">
        <v>1081</v>
      </c>
      <c r="AJ72" s="185" t="s">
        <v>61</v>
      </c>
      <c r="AK72" s="185" t="s">
        <v>61</v>
      </c>
      <c r="AL72" s="185" t="s">
        <v>61</v>
      </c>
      <c r="AM72" s="185" t="s">
        <v>177</v>
      </c>
      <c r="AN72" s="185" t="s">
        <v>1082</v>
      </c>
    </row>
    <row r="73" customHeight="1" spans="1:40">
      <c r="A73" s="185">
        <v>67</v>
      </c>
      <c r="B73" s="185" t="s">
        <v>1083</v>
      </c>
      <c r="C73" s="186" t="s">
        <v>1084</v>
      </c>
      <c r="D73" s="185" t="s">
        <v>45</v>
      </c>
      <c r="E73" s="185" t="s">
        <v>46</v>
      </c>
      <c r="F73" s="185" t="s">
        <v>109</v>
      </c>
      <c r="G73" s="185" t="s">
        <v>48</v>
      </c>
      <c r="H73" s="185" t="s">
        <v>49</v>
      </c>
      <c r="I73" s="187">
        <v>45824</v>
      </c>
      <c r="J73" s="185" t="s">
        <v>1085</v>
      </c>
      <c r="K73" s="185" t="s">
        <v>576</v>
      </c>
      <c r="L73" s="185" t="s">
        <v>1086</v>
      </c>
      <c r="M73" s="185" t="s">
        <v>53</v>
      </c>
      <c r="N73" s="185" t="s">
        <v>1087</v>
      </c>
      <c r="O73" s="187">
        <v>46391</v>
      </c>
      <c r="P73" s="187">
        <v>44389</v>
      </c>
      <c r="Q73" s="187">
        <v>44560</v>
      </c>
      <c r="R73" s="187">
        <v>44714</v>
      </c>
      <c r="S73" s="187">
        <v>45097</v>
      </c>
      <c r="T73" s="185" t="s">
        <v>1088</v>
      </c>
      <c r="U73" s="187">
        <v>46379</v>
      </c>
      <c r="V73" s="185" t="s">
        <v>1089</v>
      </c>
      <c r="W73" s="187">
        <v>46379</v>
      </c>
      <c r="X73" s="185" t="s">
        <v>1090</v>
      </c>
      <c r="Y73" s="187">
        <v>46379</v>
      </c>
      <c r="Z73" s="185" t="s">
        <v>1091</v>
      </c>
      <c r="AA73" s="187">
        <v>46145</v>
      </c>
      <c r="AB73" s="185" t="s">
        <v>1092</v>
      </c>
      <c r="AC73" s="187">
        <v>46367</v>
      </c>
      <c r="AD73" s="185" t="s">
        <v>1093</v>
      </c>
      <c r="AE73" s="185" t="s">
        <v>61</v>
      </c>
      <c r="AF73" s="185" t="s">
        <v>1094</v>
      </c>
      <c r="AG73" s="185" t="s">
        <v>1095</v>
      </c>
      <c r="AH73" s="185" t="s">
        <v>61</v>
      </c>
      <c r="AI73" s="185" t="s">
        <v>61</v>
      </c>
      <c r="AJ73" s="185" t="s">
        <v>1096</v>
      </c>
      <c r="AK73" s="185" t="s">
        <v>61</v>
      </c>
      <c r="AL73" s="185" t="s">
        <v>61</v>
      </c>
      <c r="AM73" s="185" t="s">
        <v>466</v>
      </c>
      <c r="AN73" s="185" t="s">
        <v>1097</v>
      </c>
    </row>
    <row r="74" customHeight="1" spans="1:40">
      <c r="A74" s="185">
        <v>68</v>
      </c>
      <c r="B74" s="185" t="s">
        <v>1098</v>
      </c>
      <c r="C74" s="186" t="s">
        <v>1099</v>
      </c>
      <c r="D74" s="185" t="s">
        <v>68</v>
      </c>
      <c r="E74" s="185" t="s">
        <v>46</v>
      </c>
      <c r="F74" s="185" t="s">
        <v>109</v>
      </c>
      <c r="G74" s="185" t="s">
        <v>48</v>
      </c>
      <c r="H74" s="185" t="s">
        <v>49</v>
      </c>
      <c r="I74" s="187">
        <v>45832</v>
      </c>
      <c r="J74" s="185" t="s">
        <v>1100</v>
      </c>
      <c r="K74" s="185" t="s">
        <v>1101</v>
      </c>
      <c r="L74" s="185" t="s">
        <v>1102</v>
      </c>
      <c r="M74" s="185" t="s">
        <v>148</v>
      </c>
      <c r="N74" s="185" t="s">
        <v>1103</v>
      </c>
      <c r="O74" s="187">
        <v>46566</v>
      </c>
      <c r="P74" s="187">
        <v>44396</v>
      </c>
      <c r="Q74" s="187">
        <v>44421</v>
      </c>
      <c r="R74" s="187">
        <v>44653</v>
      </c>
      <c r="S74" s="187"/>
      <c r="T74" s="185" t="s">
        <v>1104</v>
      </c>
      <c r="U74" s="187">
        <v>45972</v>
      </c>
      <c r="V74" s="185" t="s">
        <v>1105</v>
      </c>
      <c r="W74" s="187">
        <v>46723</v>
      </c>
      <c r="X74" s="185" t="s">
        <v>1106</v>
      </c>
      <c r="Y74" s="187">
        <v>45972</v>
      </c>
      <c r="Z74" s="185" t="s">
        <v>1107</v>
      </c>
      <c r="AA74" s="187">
        <v>46353</v>
      </c>
      <c r="AB74" s="185" t="s">
        <v>1108</v>
      </c>
      <c r="AC74" s="187">
        <v>46520</v>
      </c>
      <c r="AD74" s="185" t="s">
        <v>1109</v>
      </c>
      <c r="AE74" s="185" t="s">
        <v>61</v>
      </c>
      <c r="AF74" s="185" t="s">
        <v>1110</v>
      </c>
      <c r="AG74" s="185" t="s">
        <v>1111</v>
      </c>
      <c r="AH74" s="185" t="s">
        <v>61</v>
      </c>
      <c r="AI74" s="185" t="s">
        <v>61</v>
      </c>
      <c r="AJ74" s="185" t="s">
        <v>61</v>
      </c>
      <c r="AK74" s="185" t="s">
        <v>61</v>
      </c>
      <c r="AL74" s="185" t="s">
        <v>61</v>
      </c>
      <c r="AM74" s="185" t="s">
        <v>64</v>
      </c>
      <c r="AN74" s="185" t="s">
        <v>1112</v>
      </c>
    </row>
    <row r="75" customHeight="1" spans="1:40">
      <c r="A75" s="185">
        <v>69</v>
      </c>
      <c r="B75" s="185" t="s">
        <v>1113</v>
      </c>
      <c r="C75" s="186" t="s">
        <v>1114</v>
      </c>
      <c r="D75" s="185" t="s">
        <v>227</v>
      </c>
      <c r="E75" s="185" t="s">
        <v>89</v>
      </c>
      <c r="F75" s="185" t="s">
        <v>109</v>
      </c>
      <c r="G75" s="185" t="s">
        <v>48</v>
      </c>
      <c r="H75" s="185" t="s">
        <v>49</v>
      </c>
      <c r="I75" s="187">
        <v>45773</v>
      </c>
      <c r="J75" s="185" t="s">
        <v>1115</v>
      </c>
      <c r="K75" s="185" t="s">
        <v>1116</v>
      </c>
      <c r="L75" s="185" t="s">
        <v>1117</v>
      </c>
      <c r="M75" s="185" t="s">
        <v>148</v>
      </c>
      <c r="N75" s="185" t="s">
        <v>1118</v>
      </c>
      <c r="O75" s="187">
        <v>46363</v>
      </c>
      <c r="P75" s="187">
        <v>44392</v>
      </c>
      <c r="Q75" s="187">
        <v>44473</v>
      </c>
      <c r="R75" s="187">
        <v>44641</v>
      </c>
      <c r="S75" s="187"/>
      <c r="T75" s="185" t="s">
        <v>1119</v>
      </c>
      <c r="U75" s="187">
        <v>46070</v>
      </c>
      <c r="V75" s="185" t="s">
        <v>1120</v>
      </c>
      <c r="W75" s="187">
        <v>46086</v>
      </c>
      <c r="X75" s="185" t="s">
        <v>1121</v>
      </c>
      <c r="Y75" s="187">
        <v>45935</v>
      </c>
      <c r="Z75" s="185" t="s">
        <v>1122</v>
      </c>
      <c r="AA75" s="187">
        <v>46669</v>
      </c>
      <c r="AB75" s="185" t="s">
        <v>1123</v>
      </c>
      <c r="AC75" s="187">
        <v>46450</v>
      </c>
      <c r="AD75" s="185" t="s">
        <v>1124</v>
      </c>
      <c r="AE75" s="185" t="s">
        <v>1125</v>
      </c>
      <c r="AF75" s="185" t="s">
        <v>1126</v>
      </c>
      <c r="AG75" s="185" t="s">
        <v>61</v>
      </c>
      <c r="AH75" s="185" t="s">
        <v>61</v>
      </c>
      <c r="AI75" s="185" t="s">
        <v>61</v>
      </c>
      <c r="AJ75" s="185" t="s">
        <v>61</v>
      </c>
      <c r="AK75" s="185" t="s">
        <v>61</v>
      </c>
      <c r="AL75" s="185" t="s">
        <v>61</v>
      </c>
      <c r="AM75" s="185" t="s">
        <v>917</v>
      </c>
      <c r="AN75" s="185" t="s">
        <v>1127</v>
      </c>
    </row>
    <row r="76" customHeight="1" spans="1:40">
      <c r="A76" s="185">
        <v>70</v>
      </c>
      <c r="B76" s="185" t="s">
        <v>1128</v>
      </c>
      <c r="C76" s="186" t="s">
        <v>1129</v>
      </c>
      <c r="D76" s="185" t="s">
        <v>263</v>
      </c>
      <c r="E76" s="185" t="s">
        <v>46</v>
      </c>
      <c r="F76" s="185" t="s">
        <v>109</v>
      </c>
      <c r="G76" s="185" t="s">
        <v>48</v>
      </c>
      <c r="H76" s="185" t="s">
        <v>49</v>
      </c>
      <c r="I76" s="187">
        <v>45537</v>
      </c>
      <c r="J76" s="185" t="s">
        <v>1130</v>
      </c>
      <c r="K76" s="185" t="s">
        <v>502</v>
      </c>
      <c r="L76" s="185" t="s">
        <v>1131</v>
      </c>
      <c r="M76" s="185" t="s">
        <v>267</v>
      </c>
      <c r="N76" s="185" t="s">
        <v>1132</v>
      </c>
      <c r="O76" s="187">
        <v>46469</v>
      </c>
      <c r="P76" s="187">
        <v>44396</v>
      </c>
      <c r="Q76" s="187">
        <v>44421</v>
      </c>
      <c r="R76" s="187">
        <v>44644</v>
      </c>
      <c r="S76" s="187">
        <v>45097</v>
      </c>
      <c r="T76" s="185" t="s">
        <v>1133</v>
      </c>
      <c r="U76" s="187">
        <v>46404</v>
      </c>
      <c r="V76" s="185" t="s">
        <v>1134</v>
      </c>
      <c r="W76" s="187">
        <v>46404</v>
      </c>
      <c r="X76" s="185" t="s">
        <v>1135</v>
      </c>
      <c r="Y76" s="187">
        <v>46404</v>
      </c>
      <c r="Z76" s="185" t="s">
        <v>1136</v>
      </c>
      <c r="AA76" s="187">
        <v>46080</v>
      </c>
      <c r="AB76" s="185" t="s">
        <v>1137</v>
      </c>
      <c r="AC76" s="187">
        <v>46329</v>
      </c>
      <c r="AD76" s="185" t="s">
        <v>1138</v>
      </c>
      <c r="AE76" s="185" t="s">
        <v>61</v>
      </c>
      <c r="AF76" s="185" t="s">
        <v>1139</v>
      </c>
      <c r="AG76" s="185" t="s">
        <v>1140</v>
      </c>
      <c r="AH76" s="185" t="s">
        <v>61</v>
      </c>
      <c r="AI76" s="185" t="s">
        <v>61</v>
      </c>
      <c r="AJ76" s="185" t="s">
        <v>61</v>
      </c>
      <c r="AK76" s="185" t="s">
        <v>61</v>
      </c>
      <c r="AL76" s="185" t="s">
        <v>61</v>
      </c>
      <c r="AM76" s="185" t="s">
        <v>64</v>
      </c>
      <c r="AN76" s="185" t="s">
        <v>1141</v>
      </c>
    </row>
    <row r="77" customHeight="1" spans="1:40">
      <c r="A77" s="185">
        <v>71</v>
      </c>
      <c r="B77" s="185" t="s">
        <v>1142</v>
      </c>
      <c r="C77" s="186" t="s">
        <v>1143</v>
      </c>
      <c r="D77" s="185" t="s">
        <v>108</v>
      </c>
      <c r="E77" s="185" t="s">
        <v>967</v>
      </c>
      <c r="F77" s="185" t="s">
        <v>109</v>
      </c>
      <c r="G77" s="185" t="s">
        <v>48</v>
      </c>
      <c r="H77" s="185" t="s">
        <v>49</v>
      </c>
      <c r="I77" s="187">
        <v>45829</v>
      </c>
      <c r="J77" s="185" t="s">
        <v>1144</v>
      </c>
      <c r="K77" s="185" t="s">
        <v>297</v>
      </c>
      <c r="L77" s="185" t="s">
        <v>1145</v>
      </c>
      <c r="M77" s="185" t="s">
        <v>93</v>
      </c>
      <c r="N77" s="185" t="s">
        <v>1146</v>
      </c>
      <c r="O77" s="187">
        <v>46329</v>
      </c>
      <c r="P77" s="187">
        <v>44445</v>
      </c>
      <c r="Q77" s="187">
        <v>44473</v>
      </c>
      <c r="R77" s="187">
        <v>44658</v>
      </c>
      <c r="S77" s="187"/>
      <c r="T77" s="185" t="s">
        <v>1147</v>
      </c>
      <c r="U77" s="187">
        <v>47203</v>
      </c>
      <c r="V77" s="185" t="s">
        <v>1148</v>
      </c>
      <c r="W77" s="187">
        <v>47203</v>
      </c>
      <c r="X77" s="185" t="s">
        <v>1149</v>
      </c>
      <c r="Y77" s="187">
        <v>45987</v>
      </c>
      <c r="Z77" s="185" t="s">
        <v>1150</v>
      </c>
      <c r="AA77" s="187">
        <v>46303</v>
      </c>
      <c r="AB77" s="185" t="s">
        <v>1151</v>
      </c>
      <c r="AC77" s="187">
        <v>46054</v>
      </c>
      <c r="AD77" s="185" t="s">
        <v>1152</v>
      </c>
      <c r="AE77" s="185" t="s">
        <v>1153</v>
      </c>
      <c r="AF77" s="185" t="s">
        <v>1154</v>
      </c>
      <c r="AG77" s="185" t="s">
        <v>1155</v>
      </c>
      <c r="AH77" s="185" t="s">
        <v>61</v>
      </c>
      <c r="AI77" s="185" t="s">
        <v>61</v>
      </c>
      <c r="AJ77" s="185" t="s">
        <v>61</v>
      </c>
      <c r="AK77" s="185" t="s">
        <v>61</v>
      </c>
      <c r="AL77" s="185" t="s">
        <v>61</v>
      </c>
      <c r="AM77" s="185" t="s">
        <v>1156</v>
      </c>
      <c r="AN77" s="185" t="s">
        <v>1157</v>
      </c>
    </row>
    <row r="78" customHeight="1" spans="1:40">
      <c r="A78" s="185">
        <v>72</v>
      </c>
      <c r="B78" s="185" t="s">
        <v>1158</v>
      </c>
      <c r="C78" s="186" t="s">
        <v>1159</v>
      </c>
      <c r="D78" s="185" t="s">
        <v>390</v>
      </c>
      <c r="E78" s="185" t="s">
        <v>46</v>
      </c>
      <c r="F78" s="185" t="s">
        <v>109</v>
      </c>
      <c r="G78" s="185" t="s">
        <v>48</v>
      </c>
      <c r="H78" s="185" t="s">
        <v>49</v>
      </c>
      <c r="I78" s="187">
        <v>45682</v>
      </c>
      <c r="J78" s="185" t="s">
        <v>1160</v>
      </c>
      <c r="K78" s="185" t="s">
        <v>454</v>
      </c>
      <c r="L78" s="185" t="s">
        <v>1161</v>
      </c>
      <c r="M78" s="185" t="s">
        <v>130</v>
      </c>
      <c r="N78" s="185" t="s">
        <v>1162</v>
      </c>
      <c r="O78" s="187">
        <v>47325</v>
      </c>
      <c r="P78" s="187">
        <v>44394</v>
      </c>
      <c r="Q78" s="187">
        <v>44343</v>
      </c>
      <c r="R78" s="187">
        <v>44637</v>
      </c>
      <c r="S78" s="187"/>
      <c r="T78" s="185" t="s">
        <v>1163</v>
      </c>
      <c r="U78" s="187">
        <v>47381</v>
      </c>
      <c r="V78" s="185" t="s">
        <v>1164</v>
      </c>
      <c r="W78" s="187">
        <v>46421</v>
      </c>
      <c r="X78" s="185" t="s">
        <v>1165</v>
      </c>
      <c r="Y78" s="187">
        <v>47381</v>
      </c>
      <c r="Z78" s="185" t="s">
        <v>1166</v>
      </c>
      <c r="AA78" s="187">
        <v>46219</v>
      </c>
      <c r="AB78" s="185" t="s">
        <v>1167</v>
      </c>
      <c r="AC78" s="187">
        <v>46338</v>
      </c>
      <c r="AD78" s="185" t="s">
        <v>1168</v>
      </c>
      <c r="AE78" s="185" t="s">
        <v>1169</v>
      </c>
      <c r="AF78" s="185" t="s">
        <v>1170</v>
      </c>
      <c r="AG78" s="185" t="s">
        <v>61</v>
      </c>
      <c r="AH78" s="185" t="s">
        <v>1162</v>
      </c>
      <c r="AI78" s="185" t="s">
        <v>61</v>
      </c>
      <c r="AJ78" s="185" t="s">
        <v>61</v>
      </c>
      <c r="AK78" s="185" t="s">
        <v>61</v>
      </c>
      <c r="AL78" s="185" t="s">
        <v>61</v>
      </c>
      <c r="AM78" s="185" t="s">
        <v>177</v>
      </c>
      <c r="AN78" s="185" t="s">
        <v>1171</v>
      </c>
    </row>
    <row r="79" customHeight="1" spans="1:40">
      <c r="A79" s="185">
        <v>73</v>
      </c>
      <c r="B79" s="185" t="s">
        <v>1172</v>
      </c>
      <c r="C79" s="186" t="s">
        <v>1173</v>
      </c>
      <c r="D79" s="185" t="s">
        <v>126</v>
      </c>
      <c r="E79" s="185" t="s">
        <v>46</v>
      </c>
      <c r="F79" s="185" t="s">
        <v>109</v>
      </c>
      <c r="G79" s="185" t="s">
        <v>48</v>
      </c>
      <c r="H79" s="185" t="s">
        <v>49</v>
      </c>
      <c r="I79" s="187">
        <v>45824</v>
      </c>
      <c r="J79" s="185" t="s">
        <v>1174</v>
      </c>
      <c r="K79" s="185" t="s">
        <v>576</v>
      </c>
      <c r="L79" s="185" t="s">
        <v>1175</v>
      </c>
      <c r="M79" s="185" t="s">
        <v>130</v>
      </c>
      <c r="N79" s="185" t="s">
        <v>1176</v>
      </c>
      <c r="O79" s="187">
        <v>47070</v>
      </c>
      <c r="P79" s="187">
        <v>44392</v>
      </c>
      <c r="Q79" s="187">
        <v>44425</v>
      </c>
      <c r="R79" s="187">
        <v>44601</v>
      </c>
      <c r="S79" s="187"/>
      <c r="T79" s="185" t="s">
        <v>1177</v>
      </c>
      <c r="U79" s="187">
        <v>45980</v>
      </c>
      <c r="V79" s="185" t="s">
        <v>1178</v>
      </c>
      <c r="W79" s="187">
        <v>46895</v>
      </c>
      <c r="X79" s="185" t="s">
        <v>1179</v>
      </c>
      <c r="Y79" s="187">
        <v>46278</v>
      </c>
      <c r="Z79" s="185" t="s">
        <v>1180</v>
      </c>
      <c r="AA79" s="187">
        <v>45840</v>
      </c>
      <c r="AB79" s="185" t="s">
        <v>1181</v>
      </c>
      <c r="AC79" s="187">
        <v>46484</v>
      </c>
      <c r="AD79" s="185" t="s">
        <v>1182</v>
      </c>
      <c r="AE79" s="185" t="s">
        <v>1183</v>
      </c>
      <c r="AF79" s="185" t="s">
        <v>1184</v>
      </c>
      <c r="AG79" s="185" t="s">
        <v>61</v>
      </c>
      <c r="AH79" s="185" t="s">
        <v>1176</v>
      </c>
      <c r="AI79" s="185" t="s">
        <v>61</v>
      </c>
      <c r="AJ79" s="185" t="s">
        <v>61</v>
      </c>
      <c r="AK79" s="185" t="s">
        <v>61</v>
      </c>
      <c r="AL79" s="185" t="s">
        <v>61</v>
      </c>
      <c r="AM79" s="185" t="s">
        <v>1185</v>
      </c>
      <c r="AN79" s="185" t="s">
        <v>1186</v>
      </c>
    </row>
    <row r="80" customHeight="1" spans="1:40">
      <c r="A80" s="185">
        <v>74</v>
      </c>
      <c r="B80" s="185" t="s">
        <v>1187</v>
      </c>
      <c r="C80" s="186" t="s">
        <v>1188</v>
      </c>
      <c r="D80" s="185" t="s">
        <v>126</v>
      </c>
      <c r="E80" s="185" t="s">
        <v>89</v>
      </c>
      <c r="F80" s="185" t="s">
        <v>109</v>
      </c>
      <c r="G80" s="185" t="s">
        <v>48</v>
      </c>
      <c r="H80" s="185" t="s">
        <v>49</v>
      </c>
      <c r="I80" s="187">
        <v>45549</v>
      </c>
      <c r="J80" s="185" t="s">
        <v>1189</v>
      </c>
      <c r="K80" s="185" t="s">
        <v>1190</v>
      </c>
      <c r="L80" s="185" t="s">
        <v>1191</v>
      </c>
      <c r="M80" s="185" t="s">
        <v>130</v>
      </c>
      <c r="N80" s="185" t="s">
        <v>1192</v>
      </c>
      <c r="O80" s="187">
        <v>47375</v>
      </c>
      <c r="P80" s="187">
        <v>44380</v>
      </c>
      <c r="Q80" s="187">
        <v>44417</v>
      </c>
      <c r="R80" s="187">
        <v>44737</v>
      </c>
      <c r="S80" s="187"/>
      <c r="T80" s="185" t="s">
        <v>1193</v>
      </c>
      <c r="U80" s="187">
        <v>46976</v>
      </c>
      <c r="V80" s="185" t="s">
        <v>1194</v>
      </c>
      <c r="W80" s="187">
        <v>46670</v>
      </c>
      <c r="X80" s="185" t="s">
        <v>1195</v>
      </c>
      <c r="Y80" s="187">
        <v>46980</v>
      </c>
      <c r="Z80" s="185" t="s">
        <v>1196</v>
      </c>
      <c r="AA80" s="187">
        <v>46629</v>
      </c>
      <c r="AB80" s="185" t="s">
        <v>1197</v>
      </c>
      <c r="AC80" s="187">
        <v>46283</v>
      </c>
      <c r="AD80" s="185" t="s">
        <v>1198</v>
      </c>
      <c r="AE80" s="185" t="s">
        <v>1199</v>
      </c>
      <c r="AF80" s="185" t="s">
        <v>1200</v>
      </c>
      <c r="AG80" s="185" t="s">
        <v>61</v>
      </c>
      <c r="AH80" s="185" t="s">
        <v>61</v>
      </c>
      <c r="AI80" s="185" t="s">
        <v>61</v>
      </c>
      <c r="AJ80" s="185" t="s">
        <v>61</v>
      </c>
      <c r="AK80" s="185" t="s">
        <v>61</v>
      </c>
      <c r="AL80" s="185" t="s">
        <v>1192</v>
      </c>
      <c r="AM80" s="185" t="s">
        <v>1201</v>
      </c>
      <c r="AN80" s="185" t="s">
        <v>1202</v>
      </c>
    </row>
    <row r="81" customHeight="1" spans="1:40">
      <c r="A81" s="185">
        <v>75</v>
      </c>
      <c r="B81" s="185" t="s">
        <v>1203</v>
      </c>
      <c r="C81" s="186" t="s">
        <v>1204</v>
      </c>
      <c r="D81" s="185" t="s">
        <v>126</v>
      </c>
      <c r="E81" s="185" t="s">
        <v>46</v>
      </c>
      <c r="F81" s="185" t="s">
        <v>109</v>
      </c>
      <c r="G81" s="185" t="s">
        <v>48</v>
      </c>
      <c r="H81" s="185" t="s">
        <v>49</v>
      </c>
      <c r="I81" s="187">
        <v>45604</v>
      </c>
      <c r="J81" s="185" t="s">
        <v>1205</v>
      </c>
      <c r="K81" s="185" t="s">
        <v>1206</v>
      </c>
      <c r="L81" s="185" t="s">
        <v>1207</v>
      </c>
      <c r="M81" s="185" t="s">
        <v>148</v>
      </c>
      <c r="N81" s="185" t="s">
        <v>1208</v>
      </c>
      <c r="O81" s="187">
        <v>46113</v>
      </c>
      <c r="P81" s="187">
        <v>44314</v>
      </c>
      <c r="Q81" s="187">
        <v>44343</v>
      </c>
      <c r="R81" s="187">
        <v>44608</v>
      </c>
      <c r="S81" s="187"/>
      <c r="T81" s="185" t="s">
        <v>61</v>
      </c>
      <c r="U81" s="187">
        <v>47651</v>
      </c>
      <c r="V81" s="185" t="s">
        <v>1209</v>
      </c>
      <c r="W81" s="187">
        <v>47391</v>
      </c>
      <c r="X81" s="185" t="s">
        <v>61</v>
      </c>
      <c r="Y81" s="187">
        <v>47651</v>
      </c>
      <c r="Z81" s="185" t="s">
        <v>1210</v>
      </c>
      <c r="AA81" s="187">
        <v>46269</v>
      </c>
      <c r="AB81" s="185" t="s">
        <v>1211</v>
      </c>
      <c r="AC81" s="187">
        <v>45913</v>
      </c>
      <c r="AD81" s="185" t="s">
        <v>1212</v>
      </c>
      <c r="AE81" s="185" t="s">
        <v>61</v>
      </c>
      <c r="AF81" s="185" t="s">
        <v>1213</v>
      </c>
      <c r="AG81" s="185" t="s">
        <v>1214</v>
      </c>
      <c r="AH81" s="185" t="s">
        <v>61</v>
      </c>
      <c r="AI81" s="185" t="s">
        <v>61</v>
      </c>
      <c r="AJ81" s="185" t="s">
        <v>61</v>
      </c>
      <c r="AK81" s="185" t="s">
        <v>61</v>
      </c>
      <c r="AL81" s="185" t="s">
        <v>61</v>
      </c>
      <c r="AM81" s="185" t="s">
        <v>158</v>
      </c>
      <c r="AN81" s="185" t="s">
        <v>1215</v>
      </c>
    </row>
    <row r="82" customHeight="1" spans="1:40">
      <c r="A82" s="185">
        <v>76</v>
      </c>
      <c r="B82" s="185" t="s">
        <v>1216</v>
      </c>
      <c r="C82" s="186" t="s">
        <v>1217</v>
      </c>
      <c r="D82" s="185" t="s">
        <v>162</v>
      </c>
      <c r="E82" s="185" t="s">
        <v>46</v>
      </c>
      <c r="F82" s="185" t="s">
        <v>109</v>
      </c>
      <c r="G82" s="185" t="s">
        <v>48</v>
      </c>
      <c r="H82" s="185" t="s">
        <v>49</v>
      </c>
      <c r="I82" s="187">
        <v>45509</v>
      </c>
      <c r="J82" s="185" t="s">
        <v>1218</v>
      </c>
      <c r="K82" s="185" t="s">
        <v>1219</v>
      </c>
      <c r="L82" s="185" t="s">
        <v>1220</v>
      </c>
      <c r="M82" s="185" t="s">
        <v>167</v>
      </c>
      <c r="N82" s="185" t="s">
        <v>1221</v>
      </c>
      <c r="O82" s="187">
        <v>46444</v>
      </c>
      <c r="P82" s="187">
        <v>44393</v>
      </c>
      <c r="Q82" s="187">
        <v>44424</v>
      </c>
      <c r="R82" s="187">
        <v>44644</v>
      </c>
      <c r="S82" s="187">
        <v>45097</v>
      </c>
      <c r="T82" s="185" t="s">
        <v>1222</v>
      </c>
      <c r="U82" s="187">
        <v>45942</v>
      </c>
      <c r="V82" s="185" t="s">
        <v>1223</v>
      </c>
      <c r="W82" s="187">
        <v>46587</v>
      </c>
      <c r="X82" s="185" t="s">
        <v>1224</v>
      </c>
      <c r="Y82" s="187">
        <v>45942</v>
      </c>
      <c r="Z82" s="185" t="s">
        <v>1225</v>
      </c>
      <c r="AA82" s="187">
        <v>46157</v>
      </c>
      <c r="AB82" s="185" t="s">
        <v>1226</v>
      </c>
      <c r="AC82" s="187">
        <v>45844</v>
      </c>
      <c r="AD82" s="185" t="s">
        <v>1227</v>
      </c>
      <c r="AE82" s="185" t="s">
        <v>1228</v>
      </c>
      <c r="AF82" s="185" t="s">
        <v>1229</v>
      </c>
      <c r="AG82" s="185" t="s">
        <v>61</v>
      </c>
      <c r="AH82" s="185" t="s">
        <v>61</v>
      </c>
      <c r="AI82" s="185" t="s">
        <v>1221</v>
      </c>
      <c r="AJ82" s="185" t="s">
        <v>61</v>
      </c>
      <c r="AK82" s="185" t="s">
        <v>61</v>
      </c>
      <c r="AL82" s="185" t="s">
        <v>61</v>
      </c>
      <c r="AM82" s="185" t="s">
        <v>177</v>
      </c>
      <c r="AN82" s="185" t="s">
        <v>1230</v>
      </c>
    </row>
    <row r="83" customHeight="1" spans="1:40">
      <c r="A83" s="185">
        <v>77</v>
      </c>
      <c r="B83" s="185" t="s">
        <v>1231</v>
      </c>
      <c r="C83" s="186" t="s">
        <v>1232</v>
      </c>
      <c r="D83" s="185" t="s">
        <v>45</v>
      </c>
      <c r="E83" s="185" t="s">
        <v>46</v>
      </c>
      <c r="F83" s="185" t="s">
        <v>934</v>
      </c>
      <c r="G83" s="185" t="s">
        <v>48</v>
      </c>
      <c r="H83" s="185" t="s">
        <v>49</v>
      </c>
      <c r="I83" s="187">
        <v>45802</v>
      </c>
      <c r="J83" s="185" t="s">
        <v>1233</v>
      </c>
      <c r="K83" s="185" t="s">
        <v>1234</v>
      </c>
      <c r="L83" s="185" t="s">
        <v>1235</v>
      </c>
      <c r="M83" s="185" t="s">
        <v>53</v>
      </c>
      <c r="N83" s="185" t="s">
        <v>1236</v>
      </c>
      <c r="O83" s="187">
        <v>46167</v>
      </c>
      <c r="P83" s="187">
        <v>44392</v>
      </c>
      <c r="Q83" s="187">
        <v>44434</v>
      </c>
      <c r="R83" s="187">
        <v>44635</v>
      </c>
      <c r="S83" s="187"/>
      <c r="T83" s="185" t="s">
        <v>1237</v>
      </c>
      <c r="U83" s="187">
        <v>45893</v>
      </c>
      <c r="V83" s="185" t="s">
        <v>1238</v>
      </c>
      <c r="W83" s="187">
        <v>45901</v>
      </c>
      <c r="X83" s="185" t="s">
        <v>1239</v>
      </c>
      <c r="Y83" s="187">
        <v>45901</v>
      </c>
      <c r="Z83" s="185" t="s">
        <v>1240</v>
      </c>
      <c r="AA83" s="187">
        <v>46171</v>
      </c>
      <c r="AB83" s="185" t="s">
        <v>1241</v>
      </c>
      <c r="AC83" s="187">
        <v>45957</v>
      </c>
      <c r="AD83" s="185" t="s">
        <v>1242</v>
      </c>
      <c r="AE83" s="185" t="s">
        <v>61</v>
      </c>
      <c r="AF83" s="185" t="s">
        <v>61</v>
      </c>
      <c r="AG83" s="185" t="s">
        <v>1243</v>
      </c>
      <c r="AH83" s="185" t="s">
        <v>61</v>
      </c>
      <c r="AI83" s="185" t="s">
        <v>61</v>
      </c>
      <c r="AJ83" s="185" t="s">
        <v>61</v>
      </c>
      <c r="AK83" s="185" t="s">
        <v>61</v>
      </c>
      <c r="AL83" s="185" t="s">
        <v>61</v>
      </c>
      <c r="AM83" s="185" t="s">
        <v>64</v>
      </c>
      <c r="AN83" s="185" t="s">
        <v>1244</v>
      </c>
    </row>
    <row r="84" customHeight="1" spans="1:40">
      <c r="A84" s="185">
        <v>78</v>
      </c>
      <c r="B84" s="185" t="s">
        <v>1245</v>
      </c>
      <c r="C84" s="186" t="s">
        <v>1246</v>
      </c>
      <c r="D84" s="185" t="s">
        <v>68</v>
      </c>
      <c r="E84" s="185" t="s">
        <v>934</v>
      </c>
      <c r="F84" s="185" t="s">
        <v>934</v>
      </c>
      <c r="G84" s="185" t="s">
        <v>48</v>
      </c>
      <c r="H84" s="185" t="s">
        <v>49</v>
      </c>
      <c r="I84" s="187">
        <v>45651</v>
      </c>
      <c r="J84" s="185" t="s">
        <v>1247</v>
      </c>
      <c r="K84" s="185" t="s">
        <v>1248</v>
      </c>
      <c r="L84" s="185" t="s">
        <v>1249</v>
      </c>
      <c r="M84" s="185" t="s">
        <v>53</v>
      </c>
      <c r="N84" s="185" t="s">
        <v>1250</v>
      </c>
      <c r="O84" s="187">
        <v>46085</v>
      </c>
      <c r="P84" s="187">
        <v>44437</v>
      </c>
      <c r="Q84" s="187">
        <v>44607</v>
      </c>
      <c r="R84" s="187">
        <v>44704</v>
      </c>
      <c r="S84" s="187"/>
      <c r="T84" s="185" t="s">
        <v>1251</v>
      </c>
      <c r="U84" s="187">
        <v>46418</v>
      </c>
      <c r="V84" s="185" t="s">
        <v>1252</v>
      </c>
      <c r="W84" s="187">
        <v>46415</v>
      </c>
      <c r="X84" s="185" t="s">
        <v>1253</v>
      </c>
      <c r="Y84" s="187">
        <v>46418</v>
      </c>
      <c r="Z84" s="185" t="s">
        <v>1254</v>
      </c>
      <c r="AA84" s="187">
        <v>45919</v>
      </c>
      <c r="AB84" s="185" t="s">
        <v>1255</v>
      </c>
      <c r="AC84" s="187">
        <v>45926</v>
      </c>
      <c r="AD84" s="185" t="s">
        <v>1256</v>
      </c>
      <c r="AE84" s="185" t="s">
        <v>1257</v>
      </c>
      <c r="AF84" s="185" t="s">
        <v>1258</v>
      </c>
      <c r="AG84" s="185" t="s">
        <v>1259</v>
      </c>
      <c r="AH84" s="185" t="s">
        <v>61</v>
      </c>
      <c r="AI84" s="185" t="s">
        <v>61</v>
      </c>
      <c r="AJ84" s="185" t="s">
        <v>61</v>
      </c>
      <c r="AK84" s="185" t="s">
        <v>61</v>
      </c>
      <c r="AL84" s="185" t="s">
        <v>61</v>
      </c>
      <c r="AM84" s="185" t="s">
        <v>1260</v>
      </c>
      <c r="AN84" s="185" t="s">
        <v>1261</v>
      </c>
    </row>
    <row r="85" customHeight="1" spans="1:40">
      <c r="A85" s="185">
        <v>79</v>
      </c>
      <c r="B85" s="185" t="s">
        <v>1262</v>
      </c>
      <c r="C85" s="186" t="s">
        <v>1263</v>
      </c>
      <c r="D85" s="185" t="s">
        <v>227</v>
      </c>
      <c r="E85" s="185" t="s">
        <v>46</v>
      </c>
      <c r="F85" s="185" t="s">
        <v>934</v>
      </c>
      <c r="G85" s="185" t="s">
        <v>48</v>
      </c>
      <c r="H85" s="185" t="s">
        <v>49</v>
      </c>
      <c r="I85" s="187">
        <v>45698</v>
      </c>
      <c r="J85" s="185" t="s">
        <v>1264</v>
      </c>
      <c r="K85" s="185" t="s">
        <v>230</v>
      </c>
      <c r="L85" s="185" t="s">
        <v>1265</v>
      </c>
      <c r="M85" s="185" t="s">
        <v>53</v>
      </c>
      <c r="N85" s="185" t="s">
        <v>1266</v>
      </c>
      <c r="O85" s="187">
        <v>46454</v>
      </c>
      <c r="P85" s="187">
        <v>44396</v>
      </c>
      <c r="Q85" s="187">
        <v>44427</v>
      </c>
      <c r="R85" s="187">
        <v>44648</v>
      </c>
      <c r="S85" s="187"/>
      <c r="T85" s="185" t="s">
        <v>1267</v>
      </c>
      <c r="U85" s="187">
        <v>46470</v>
      </c>
      <c r="V85" s="185" t="s">
        <v>1268</v>
      </c>
      <c r="W85" s="187">
        <v>46042</v>
      </c>
      <c r="X85" s="185" t="s">
        <v>1269</v>
      </c>
      <c r="Y85" s="187">
        <v>45844</v>
      </c>
      <c r="Z85" s="185" t="s">
        <v>1270</v>
      </c>
      <c r="AA85" s="187">
        <v>46199</v>
      </c>
      <c r="AB85" s="185" t="s">
        <v>1271</v>
      </c>
      <c r="AC85" s="187">
        <v>46323</v>
      </c>
      <c r="AD85" s="185" t="s">
        <v>1272</v>
      </c>
      <c r="AE85" s="185" t="s">
        <v>61</v>
      </c>
      <c r="AF85" s="185" t="s">
        <v>1273</v>
      </c>
      <c r="AG85" s="185" t="s">
        <v>1274</v>
      </c>
      <c r="AH85" s="185" t="s">
        <v>61</v>
      </c>
      <c r="AI85" s="185" t="s">
        <v>61</v>
      </c>
      <c r="AJ85" s="185" t="s">
        <v>61</v>
      </c>
      <c r="AK85" s="185" t="s">
        <v>61</v>
      </c>
      <c r="AL85" s="185" t="s">
        <v>61</v>
      </c>
      <c r="AM85" s="185" t="s">
        <v>1275</v>
      </c>
      <c r="AN85" s="185" t="s">
        <v>1276</v>
      </c>
    </row>
    <row r="86" customHeight="1" spans="1:40">
      <c r="A86" s="185">
        <v>80</v>
      </c>
      <c r="B86" s="185" t="s">
        <v>1277</v>
      </c>
      <c r="C86" s="186" t="s">
        <v>1278</v>
      </c>
      <c r="D86" s="185" t="s">
        <v>88</v>
      </c>
      <c r="E86" s="185" t="s">
        <v>46</v>
      </c>
      <c r="F86" s="185" t="s">
        <v>934</v>
      </c>
      <c r="G86" s="185" t="s">
        <v>48</v>
      </c>
      <c r="H86" s="185" t="s">
        <v>49</v>
      </c>
      <c r="I86" s="187">
        <v>45752</v>
      </c>
      <c r="J86" s="185" t="s">
        <v>1279</v>
      </c>
      <c r="K86" s="185" t="s">
        <v>1280</v>
      </c>
      <c r="L86" s="185" t="s">
        <v>1281</v>
      </c>
      <c r="M86" s="185" t="s">
        <v>249</v>
      </c>
      <c r="N86" s="185" t="s">
        <v>1282</v>
      </c>
      <c r="O86" s="187">
        <v>46390</v>
      </c>
      <c r="P86" s="187">
        <v>44413</v>
      </c>
      <c r="Q86" s="187">
        <v>44441</v>
      </c>
      <c r="R86" s="187">
        <v>44624</v>
      </c>
      <c r="S86" s="187"/>
      <c r="T86" s="185" t="s">
        <v>1283</v>
      </c>
      <c r="U86" s="187">
        <v>46083</v>
      </c>
      <c r="V86" s="185" t="s">
        <v>1284</v>
      </c>
      <c r="W86" s="187">
        <v>46062</v>
      </c>
      <c r="X86" s="185" t="s">
        <v>1285</v>
      </c>
      <c r="Y86" s="187">
        <v>46062</v>
      </c>
      <c r="Z86" s="185" t="s">
        <v>1286</v>
      </c>
      <c r="AA86" s="187">
        <v>45808</v>
      </c>
      <c r="AB86" s="185" t="s">
        <v>1287</v>
      </c>
      <c r="AC86" s="187">
        <v>46081</v>
      </c>
      <c r="AD86" s="185" t="s">
        <v>1288</v>
      </c>
      <c r="AE86" s="185" t="s">
        <v>61</v>
      </c>
      <c r="AF86" s="185" t="s">
        <v>1289</v>
      </c>
      <c r="AG86" s="185" t="s">
        <v>1290</v>
      </c>
      <c r="AH86" s="185" t="s">
        <v>61</v>
      </c>
      <c r="AI86" s="185" t="s">
        <v>61</v>
      </c>
      <c r="AJ86" s="185" t="s">
        <v>61</v>
      </c>
      <c r="AK86" s="185" t="s">
        <v>61</v>
      </c>
      <c r="AL86" s="185" t="s">
        <v>61</v>
      </c>
      <c r="AM86" s="185" t="s">
        <v>1291</v>
      </c>
      <c r="AN86" s="185"/>
    </row>
    <row r="87" customHeight="1" spans="1:40">
      <c r="A87" s="185">
        <v>81</v>
      </c>
      <c r="B87" s="185" t="s">
        <v>1292</v>
      </c>
      <c r="C87" s="186" t="s">
        <v>1293</v>
      </c>
      <c r="D87" s="185" t="s">
        <v>263</v>
      </c>
      <c r="E87" s="185" t="s">
        <v>46</v>
      </c>
      <c r="F87" s="185" t="s">
        <v>934</v>
      </c>
      <c r="G87" s="185" t="s">
        <v>48</v>
      </c>
      <c r="H87" s="185" t="s">
        <v>49</v>
      </c>
      <c r="I87" s="187">
        <v>45740</v>
      </c>
      <c r="J87" s="185" t="s">
        <v>1294</v>
      </c>
      <c r="K87" s="185" t="s">
        <v>70</v>
      </c>
      <c r="L87" s="185" t="s">
        <v>1295</v>
      </c>
      <c r="M87" s="185" t="s">
        <v>267</v>
      </c>
      <c r="N87" s="185" t="s">
        <v>1296</v>
      </c>
      <c r="O87" s="187">
        <v>46435</v>
      </c>
      <c r="P87" s="187">
        <v>44391</v>
      </c>
      <c r="Q87" s="187">
        <v>44434</v>
      </c>
      <c r="R87" s="187">
        <v>44651</v>
      </c>
      <c r="S87" s="187"/>
      <c r="T87" s="185" t="s">
        <v>1297</v>
      </c>
      <c r="U87" s="187">
        <v>45975</v>
      </c>
      <c r="V87" s="185" t="s">
        <v>1298</v>
      </c>
      <c r="W87" s="187">
        <v>46348</v>
      </c>
      <c r="X87" s="185" t="s">
        <v>1299</v>
      </c>
      <c r="Y87" s="187">
        <v>45985</v>
      </c>
      <c r="Z87" s="185" t="s">
        <v>1300</v>
      </c>
      <c r="AA87" s="187">
        <v>46123</v>
      </c>
      <c r="AB87" s="185" t="s">
        <v>1301</v>
      </c>
      <c r="AC87" s="187">
        <v>46116</v>
      </c>
      <c r="AD87" s="185" t="s">
        <v>1302</v>
      </c>
      <c r="AE87" s="185" t="s">
        <v>61</v>
      </c>
      <c r="AF87" s="185" t="s">
        <v>61</v>
      </c>
      <c r="AG87" s="185" t="s">
        <v>1303</v>
      </c>
      <c r="AH87" s="185" t="s">
        <v>61</v>
      </c>
      <c r="AI87" s="185" t="s">
        <v>61</v>
      </c>
      <c r="AJ87" s="185" t="s">
        <v>61</v>
      </c>
      <c r="AK87" s="185" t="s">
        <v>61</v>
      </c>
      <c r="AL87" s="185" t="s">
        <v>61</v>
      </c>
      <c r="AM87" s="185" t="s">
        <v>64</v>
      </c>
      <c r="AN87" s="185" t="s">
        <v>1304</v>
      </c>
    </row>
    <row r="88" customHeight="1" spans="1:40">
      <c r="A88" s="185">
        <v>82</v>
      </c>
      <c r="B88" s="185" t="s">
        <v>1305</v>
      </c>
      <c r="C88" s="186" t="s">
        <v>1306</v>
      </c>
      <c r="D88" s="185" t="s">
        <v>126</v>
      </c>
      <c r="E88" s="185" t="s">
        <v>934</v>
      </c>
      <c r="F88" s="185" t="s">
        <v>934</v>
      </c>
      <c r="G88" s="185" t="s">
        <v>48</v>
      </c>
      <c r="H88" s="185" t="s">
        <v>49</v>
      </c>
      <c r="I88" s="187">
        <v>45674</v>
      </c>
      <c r="J88" s="185" t="s">
        <v>1307</v>
      </c>
      <c r="K88" s="185" t="s">
        <v>1307</v>
      </c>
      <c r="L88" s="185" t="s">
        <v>1308</v>
      </c>
      <c r="M88" s="185" t="s">
        <v>130</v>
      </c>
      <c r="N88" s="185" t="s">
        <v>1309</v>
      </c>
      <c r="O88" s="187">
        <v>47135</v>
      </c>
      <c r="P88" s="187">
        <v>44369</v>
      </c>
      <c r="Q88" s="187">
        <v>44512</v>
      </c>
      <c r="R88" s="187">
        <v>44662</v>
      </c>
      <c r="S88" s="187"/>
      <c r="T88" s="185" t="s">
        <v>1310</v>
      </c>
      <c r="U88" s="187">
        <v>46258</v>
      </c>
      <c r="V88" s="185" t="s">
        <v>1311</v>
      </c>
      <c r="W88" s="187">
        <v>46247</v>
      </c>
      <c r="X88" s="185" t="s">
        <v>1312</v>
      </c>
      <c r="Y88" s="187">
        <v>47416</v>
      </c>
      <c r="Z88" s="185" t="s">
        <v>1313</v>
      </c>
      <c r="AA88" s="187">
        <v>46498</v>
      </c>
      <c r="AB88" s="185" t="s">
        <v>1314</v>
      </c>
      <c r="AC88" s="187">
        <v>46404</v>
      </c>
      <c r="AD88" s="185" t="s">
        <v>1315</v>
      </c>
      <c r="AE88" s="185" t="s">
        <v>1316</v>
      </c>
      <c r="AF88" s="185" t="s">
        <v>1317</v>
      </c>
      <c r="AG88" s="185" t="s">
        <v>61</v>
      </c>
      <c r="AH88" s="185" t="s">
        <v>1309</v>
      </c>
      <c r="AI88" s="185" t="s">
        <v>61</v>
      </c>
      <c r="AJ88" s="185" t="s">
        <v>61</v>
      </c>
      <c r="AK88" s="185" t="s">
        <v>61</v>
      </c>
      <c r="AL88" s="185" t="s">
        <v>61</v>
      </c>
      <c r="AM88" s="185" t="s">
        <v>1318</v>
      </c>
      <c r="AN88" s="185" t="s">
        <v>1319</v>
      </c>
    </row>
    <row r="89" customHeight="1" spans="1:40">
      <c r="A89" s="185">
        <v>83</v>
      </c>
      <c r="B89" s="185" t="s">
        <v>1320</v>
      </c>
      <c r="C89" s="186" t="s">
        <v>1321</v>
      </c>
      <c r="D89" s="185" t="s">
        <v>162</v>
      </c>
      <c r="E89" s="185" t="s">
        <v>967</v>
      </c>
      <c r="F89" s="185" t="s">
        <v>934</v>
      </c>
      <c r="G89" s="185" t="s">
        <v>48</v>
      </c>
      <c r="H89" s="185" t="s">
        <v>49</v>
      </c>
      <c r="I89" s="187">
        <v>45638</v>
      </c>
      <c r="J89" s="185" t="s">
        <v>1322</v>
      </c>
      <c r="K89" s="185" t="s">
        <v>1322</v>
      </c>
      <c r="L89" s="185" t="s">
        <v>1323</v>
      </c>
      <c r="M89" s="185" t="s">
        <v>167</v>
      </c>
      <c r="N89" s="185" t="s">
        <v>1324</v>
      </c>
      <c r="O89" s="187">
        <v>45846</v>
      </c>
      <c r="P89" s="187">
        <v>44391</v>
      </c>
      <c r="Q89" s="187">
        <v>44434</v>
      </c>
      <c r="R89" s="187">
        <v>44651</v>
      </c>
      <c r="S89" s="187"/>
      <c r="T89" s="185" t="s">
        <v>1325</v>
      </c>
      <c r="U89" s="187">
        <v>45897</v>
      </c>
      <c r="V89" s="185" t="s">
        <v>1326</v>
      </c>
      <c r="W89" s="187">
        <v>47444</v>
      </c>
      <c r="X89" s="185" t="s">
        <v>1327</v>
      </c>
      <c r="Y89" s="187">
        <v>45978</v>
      </c>
      <c r="Z89" s="185" t="s">
        <v>1328</v>
      </c>
      <c r="AA89" s="187">
        <v>46466</v>
      </c>
      <c r="AB89" s="185" t="s">
        <v>1329</v>
      </c>
      <c r="AC89" s="187">
        <v>46365</v>
      </c>
      <c r="AD89" s="185" t="s">
        <v>1330</v>
      </c>
      <c r="AE89" s="185" t="s">
        <v>1331</v>
      </c>
      <c r="AF89" s="185" t="s">
        <v>1332</v>
      </c>
      <c r="AG89" s="185" t="s">
        <v>61</v>
      </c>
      <c r="AH89" s="185" t="s">
        <v>61</v>
      </c>
      <c r="AI89" s="185" t="s">
        <v>1333</v>
      </c>
      <c r="AJ89" s="185" t="s">
        <v>61</v>
      </c>
      <c r="AK89" s="185" t="s">
        <v>61</v>
      </c>
      <c r="AL89" s="185" t="s">
        <v>61</v>
      </c>
      <c r="AM89" s="185" t="s">
        <v>917</v>
      </c>
      <c r="AN89" s="185" t="s">
        <v>1334</v>
      </c>
    </row>
    <row r="90" customHeight="1" spans="1:40">
      <c r="A90" s="185">
        <v>84</v>
      </c>
      <c r="B90" s="185" t="s">
        <v>1335</v>
      </c>
      <c r="C90" s="186" t="s">
        <v>1336</v>
      </c>
      <c r="D90" s="185" t="s">
        <v>162</v>
      </c>
      <c r="E90" s="185" t="s">
        <v>934</v>
      </c>
      <c r="F90" s="185" t="s">
        <v>934</v>
      </c>
      <c r="G90" s="185" t="s">
        <v>48</v>
      </c>
      <c r="H90" s="185" t="s">
        <v>49</v>
      </c>
      <c r="I90" s="187">
        <v>45668</v>
      </c>
      <c r="J90" s="185" t="s">
        <v>1337</v>
      </c>
      <c r="K90" s="185" t="s">
        <v>1337</v>
      </c>
      <c r="L90" s="185" t="s">
        <v>1338</v>
      </c>
      <c r="M90" s="185" t="s">
        <v>167</v>
      </c>
      <c r="N90" s="185" t="s">
        <v>1339</v>
      </c>
      <c r="O90" s="187">
        <v>47401</v>
      </c>
      <c r="P90" s="187">
        <v>44358</v>
      </c>
      <c r="Q90" s="187">
        <v>44481</v>
      </c>
      <c r="R90" s="187">
        <v>44643</v>
      </c>
      <c r="S90" s="187"/>
      <c r="T90" s="185" t="s">
        <v>1340</v>
      </c>
      <c r="U90" s="187">
        <v>47254</v>
      </c>
      <c r="V90" s="185" t="s">
        <v>1341</v>
      </c>
      <c r="W90" s="187">
        <v>47244</v>
      </c>
      <c r="X90" s="185" t="s">
        <v>61</v>
      </c>
      <c r="Y90" s="187" t="s">
        <v>61</v>
      </c>
      <c r="Z90" s="185" t="s">
        <v>1342</v>
      </c>
      <c r="AA90" s="187">
        <v>46732</v>
      </c>
      <c r="AB90" s="185" t="s">
        <v>1343</v>
      </c>
      <c r="AC90" s="187">
        <v>46164</v>
      </c>
      <c r="AD90" s="185" t="s">
        <v>61</v>
      </c>
      <c r="AE90" s="185" t="s">
        <v>1344</v>
      </c>
      <c r="AF90" s="185" t="s">
        <v>1345</v>
      </c>
      <c r="AG90" s="185" t="s">
        <v>61</v>
      </c>
      <c r="AH90" s="185" t="s">
        <v>61</v>
      </c>
      <c r="AI90" s="185" t="s">
        <v>61</v>
      </c>
      <c r="AJ90" s="185" t="s">
        <v>61</v>
      </c>
      <c r="AK90" s="185" t="s">
        <v>1339</v>
      </c>
      <c r="AL90" s="185" t="s">
        <v>61</v>
      </c>
      <c r="AM90" s="185" t="s">
        <v>104</v>
      </c>
      <c r="AN90" s="185" t="s">
        <v>1346</v>
      </c>
    </row>
    <row r="91" customHeight="1" spans="1:40">
      <c r="A91" s="185">
        <v>85</v>
      </c>
      <c r="B91" s="185" t="s">
        <v>1347</v>
      </c>
      <c r="C91" s="186" t="s">
        <v>1348</v>
      </c>
      <c r="D91" s="185" t="s">
        <v>45</v>
      </c>
      <c r="E91" s="185" t="s">
        <v>967</v>
      </c>
      <c r="F91" s="185" t="s">
        <v>1349</v>
      </c>
      <c r="G91" s="185" t="s">
        <v>48</v>
      </c>
      <c r="H91" s="185" t="s">
        <v>49</v>
      </c>
      <c r="I91" s="187">
        <v>45532</v>
      </c>
      <c r="J91" s="185" t="s">
        <v>1350</v>
      </c>
      <c r="K91" s="185" t="s">
        <v>1351</v>
      </c>
      <c r="L91" s="185" t="s">
        <v>1352</v>
      </c>
      <c r="M91" s="185" t="s">
        <v>72</v>
      </c>
      <c r="N91" s="185" t="s">
        <v>1353</v>
      </c>
      <c r="O91" s="187">
        <v>45993</v>
      </c>
      <c r="P91" s="187">
        <v>44368</v>
      </c>
      <c r="Q91" s="187">
        <v>44396</v>
      </c>
      <c r="R91" s="187">
        <v>44615</v>
      </c>
      <c r="S91" s="187"/>
      <c r="T91" s="185" t="s">
        <v>1354</v>
      </c>
      <c r="U91" s="187">
        <v>47589</v>
      </c>
      <c r="V91" s="185" t="s">
        <v>1355</v>
      </c>
      <c r="W91" s="187">
        <v>47589</v>
      </c>
      <c r="X91" s="185" t="s">
        <v>1356</v>
      </c>
      <c r="Y91" s="187">
        <v>47584</v>
      </c>
      <c r="Z91" s="185" t="s">
        <v>1357</v>
      </c>
      <c r="AA91" s="187">
        <v>46243</v>
      </c>
      <c r="AB91" s="185" t="s">
        <v>1358</v>
      </c>
      <c r="AC91" s="187">
        <v>46148</v>
      </c>
      <c r="AD91" s="185" t="s">
        <v>1359</v>
      </c>
      <c r="AE91" s="185" t="s">
        <v>61</v>
      </c>
      <c r="AF91" s="185" t="s">
        <v>1360</v>
      </c>
      <c r="AG91" s="185" t="s">
        <v>1361</v>
      </c>
      <c r="AH91" s="185" t="s">
        <v>61</v>
      </c>
      <c r="AI91" s="185" t="s">
        <v>61</v>
      </c>
      <c r="AJ91" s="185" t="s">
        <v>1362</v>
      </c>
      <c r="AK91" s="185" t="s">
        <v>61</v>
      </c>
      <c r="AL91" s="185" t="s">
        <v>61</v>
      </c>
      <c r="AM91" s="185" t="s">
        <v>1363</v>
      </c>
      <c r="AN91" s="185" t="s">
        <v>1364</v>
      </c>
    </row>
    <row r="92" customHeight="1" spans="1:40">
      <c r="A92" s="185">
        <v>86</v>
      </c>
      <c r="B92" s="185" t="s">
        <v>1365</v>
      </c>
      <c r="C92" s="186" t="s">
        <v>1366</v>
      </c>
      <c r="D92" s="185" t="s">
        <v>68</v>
      </c>
      <c r="E92" s="185" t="s">
        <v>1367</v>
      </c>
      <c r="F92" s="185" t="s">
        <v>1349</v>
      </c>
      <c r="G92" s="185" t="s">
        <v>48</v>
      </c>
      <c r="H92" s="185" t="s">
        <v>49</v>
      </c>
      <c r="I92" s="187">
        <v>45638</v>
      </c>
      <c r="J92" s="185" t="s">
        <v>1368</v>
      </c>
      <c r="K92" s="185" t="s">
        <v>1322</v>
      </c>
      <c r="L92" s="185" t="s">
        <v>1369</v>
      </c>
      <c r="M92" s="185" t="s">
        <v>72</v>
      </c>
      <c r="N92" s="185" t="s">
        <v>1370</v>
      </c>
      <c r="O92" s="187">
        <v>47488</v>
      </c>
      <c r="P92" s="187">
        <v>44375</v>
      </c>
      <c r="Q92" s="187">
        <v>44403</v>
      </c>
      <c r="R92" s="187">
        <v>44646</v>
      </c>
      <c r="S92" s="187"/>
      <c r="T92" s="185" t="s">
        <v>1371</v>
      </c>
      <c r="U92" s="187">
        <v>46338</v>
      </c>
      <c r="V92" s="185" t="s">
        <v>1372</v>
      </c>
      <c r="W92" s="187">
        <v>46328</v>
      </c>
      <c r="X92" s="185" t="s">
        <v>1373</v>
      </c>
      <c r="Y92" s="187">
        <v>46328</v>
      </c>
      <c r="Z92" s="185" t="s">
        <v>1374</v>
      </c>
      <c r="AA92" s="187">
        <v>46207</v>
      </c>
      <c r="AB92" s="185" t="s">
        <v>1375</v>
      </c>
      <c r="AC92" s="187">
        <v>46128</v>
      </c>
      <c r="AD92" s="185" t="s">
        <v>1376</v>
      </c>
      <c r="AE92" s="185" t="s">
        <v>61</v>
      </c>
      <c r="AF92" s="185" t="s">
        <v>1377</v>
      </c>
      <c r="AG92" s="185" t="s">
        <v>1378</v>
      </c>
      <c r="AH92" s="185" t="s">
        <v>61</v>
      </c>
      <c r="AI92" s="185" t="s">
        <v>61</v>
      </c>
      <c r="AJ92" s="185" t="s">
        <v>61</v>
      </c>
      <c r="AK92" s="185" t="s">
        <v>61</v>
      </c>
      <c r="AL92" s="185" t="s">
        <v>61</v>
      </c>
      <c r="AM92" s="185" t="s">
        <v>64</v>
      </c>
      <c r="AN92" s="185" t="s">
        <v>1379</v>
      </c>
    </row>
    <row r="93" customHeight="1" spans="1:40">
      <c r="A93" s="185">
        <v>87</v>
      </c>
      <c r="B93" s="185" t="s">
        <v>1380</v>
      </c>
      <c r="C93" s="186" t="s">
        <v>1381</v>
      </c>
      <c r="D93" s="185" t="s">
        <v>227</v>
      </c>
      <c r="E93" s="185" t="s">
        <v>46</v>
      </c>
      <c r="F93" s="185" t="s">
        <v>1349</v>
      </c>
      <c r="G93" s="185" t="s">
        <v>48</v>
      </c>
      <c r="H93" s="185" t="s">
        <v>49</v>
      </c>
      <c r="I93" s="187">
        <v>45682</v>
      </c>
      <c r="J93" s="185" t="s">
        <v>1382</v>
      </c>
      <c r="K93" s="185" t="s">
        <v>454</v>
      </c>
      <c r="L93" s="185" t="s">
        <v>1383</v>
      </c>
      <c r="M93" s="185" t="s">
        <v>148</v>
      </c>
      <c r="N93" s="185" t="s">
        <v>1384</v>
      </c>
      <c r="O93" s="187">
        <v>46048</v>
      </c>
      <c r="P93" s="187">
        <v>44375</v>
      </c>
      <c r="Q93" s="187">
        <v>44403</v>
      </c>
      <c r="R93" s="187">
        <v>44648</v>
      </c>
      <c r="S93" s="187"/>
      <c r="T93" s="185" t="s">
        <v>1385</v>
      </c>
      <c r="U93" s="187">
        <v>46939</v>
      </c>
      <c r="V93" s="185" t="s">
        <v>1386</v>
      </c>
      <c r="W93" s="187">
        <v>46927</v>
      </c>
      <c r="X93" s="185" t="s">
        <v>1387</v>
      </c>
      <c r="Y93" s="187">
        <v>46939</v>
      </c>
      <c r="Z93" s="185" t="s">
        <v>1388</v>
      </c>
      <c r="AA93" s="187">
        <v>46027</v>
      </c>
      <c r="AB93" s="185" t="s">
        <v>1389</v>
      </c>
      <c r="AC93" s="187">
        <v>46339</v>
      </c>
      <c r="AD93" s="185" t="s">
        <v>1390</v>
      </c>
      <c r="AE93" s="185" t="s">
        <v>61</v>
      </c>
      <c r="AF93" s="185" t="s">
        <v>1391</v>
      </c>
      <c r="AG93" s="185" t="s">
        <v>61</v>
      </c>
      <c r="AH93" s="185" t="s">
        <v>61</v>
      </c>
      <c r="AI93" s="185" t="s">
        <v>61</v>
      </c>
      <c r="AJ93" s="185" t="s">
        <v>61</v>
      </c>
      <c r="AK93" s="185" t="s">
        <v>61</v>
      </c>
      <c r="AL93" s="185" t="s">
        <v>61</v>
      </c>
      <c r="AM93" s="185" t="s">
        <v>64</v>
      </c>
      <c r="AN93" s="185" t="s">
        <v>1392</v>
      </c>
    </row>
    <row r="94" customHeight="1" spans="1:40">
      <c r="A94" s="185">
        <v>88</v>
      </c>
      <c r="B94" s="185" t="s">
        <v>1393</v>
      </c>
      <c r="C94" s="186" t="s">
        <v>1394</v>
      </c>
      <c r="D94" s="185" t="s">
        <v>88</v>
      </c>
      <c r="E94" s="185" t="s">
        <v>46</v>
      </c>
      <c r="F94" s="185" t="s">
        <v>1349</v>
      </c>
      <c r="G94" s="185" t="s">
        <v>48</v>
      </c>
      <c r="H94" s="185" t="s">
        <v>49</v>
      </c>
      <c r="I94" s="187">
        <v>45698</v>
      </c>
      <c r="J94" s="185" t="s">
        <v>1395</v>
      </c>
      <c r="K94" s="185" t="s">
        <v>230</v>
      </c>
      <c r="L94" s="185" t="s">
        <v>1396</v>
      </c>
      <c r="M94" s="185" t="s">
        <v>249</v>
      </c>
      <c r="N94" s="185" t="s">
        <v>1397</v>
      </c>
      <c r="O94" s="187">
        <v>47472</v>
      </c>
      <c r="P94" s="187">
        <v>44396</v>
      </c>
      <c r="Q94" s="187">
        <v>44456</v>
      </c>
      <c r="R94" s="187">
        <v>44634</v>
      </c>
      <c r="S94" s="187"/>
      <c r="T94" s="185" t="s">
        <v>1398</v>
      </c>
      <c r="U94" s="187">
        <v>46278</v>
      </c>
      <c r="V94" s="185" t="s">
        <v>1399</v>
      </c>
      <c r="W94" s="187">
        <v>46280</v>
      </c>
      <c r="X94" s="185" t="s">
        <v>1400</v>
      </c>
      <c r="Y94" s="187">
        <v>46280</v>
      </c>
      <c r="Z94" s="185" t="s">
        <v>1401</v>
      </c>
      <c r="AA94" s="187">
        <v>46713</v>
      </c>
      <c r="AB94" s="185" t="s">
        <v>1402</v>
      </c>
      <c r="AC94" s="187">
        <v>46308</v>
      </c>
      <c r="AD94" s="185" t="s">
        <v>1403</v>
      </c>
      <c r="AE94" s="185" t="s">
        <v>61</v>
      </c>
      <c r="AF94" s="185" t="s">
        <v>1404</v>
      </c>
      <c r="AG94" s="185" t="s">
        <v>1405</v>
      </c>
      <c r="AH94" s="185" t="s">
        <v>61</v>
      </c>
      <c r="AI94" s="185" t="s">
        <v>61</v>
      </c>
      <c r="AJ94" s="185" t="s">
        <v>61</v>
      </c>
      <c r="AK94" s="185" t="s">
        <v>61</v>
      </c>
      <c r="AL94" s="185" t="s">
        <v>61</v>
      </c>
      <c r="AM94" s="185" t="s">
        <v>1406</v>
      </c>
      <c r="AN94" s="185" t="s">
        <v>1407</v>
      </c>
    </row>
    <row r="95" customHeight="1" spans="1:40">
      <c r="A95" s="185">
        <v>89</v>
      </c>
      <c r="B95" s="185" t="s">
        <v>1408</v>
      </c>
      <c r="C95" s="186" t="s">
        <v>1409</v>
      </c>
      <c r="D95" s="185" t="s">
        <v>263</v>
      </c>
      <c r="E95" s="185" t="s">
        <v>1367</v>
      </c>
      <c r="F95" s="185" t="s">
        <v>1349</v>
      </c>
      <c r="G95" s="185" t="s">
        <v>48</v>
      </c>
      <c r="H95" s="185" t="s">
        <v>49</v>
      </c>
      <c r="I95" s="187">
        <v>45695</v>
      </c>
      <c r="J95" s="185" t="s">
        <v>1410</v>
      </c>
      <c r="K95" s="185" t="s">
        <v>1411</v>
      </c>
      <c r="L95" s="185" t="s">
        <v>1412</v>
      </c>
      <c r="M95" s="185" t="s">
        <v>249</v>
      </c>
      <c r="N95" s="185" t="s">
        <v>1413</v>
      </c>
      <c r="O95" s="187">
        <v>46238</v>
      </c>
      <c r="P95" s="187">
        <v>44384</v>
      </c>
      <c r="Q95" s="187">
        <v>44422</v>
      </c>
      <c r="R95" s="187">
        <v>44804</v>
      </c>
      <c r="S95" s="187"/>
      <c r="T95" s="185" t="s">
        <v>1414</v>
      </c>
      <c r="U95" s="187">
        <v>46121</v>
      </c>
      <c r="V95" s="185" t="s">
        <v>1415</v>
      </c>
      <c r="W95" s="187">
        <v>46134</v>
      </c>
      <c r="X95" s="185" t="s">
        <v>1416</v>
      </c>
      <c r="Y95" s="187">
        <v>46121</v>
      </c>
      <c r="Z95" s="185" t="s">
        <v>1417</v>
      </c>
      <c r="AA95" s="187">
        <v>45882</v>
      </c>
      <c r="AB95" s="185" t="s">
        <v>1418</v>
      </c>
      <c r="AC95" s="187">
        <v>45932</v>
      </c>
      <c r="AD95" s="185" t="s">
        <v>1419</v>
      </c>
      <c r="AE95" s="185" t="s">
        <v>61</v>
      </c>
      <c r="AF95" s="185" t="s">
        <v>61</v>
      </c>
      <c r="AG95" s="185" t="s">
        <v>1420</v>
      </c>
      <c r="AH95" s="185" t="s">
        <v>61</v>
      </c>
      <c r="AI95" s="185" t="s">
        <v>61</v>
      </c>
      <c r="AJ95" s="185" t="s">
        <v>61</v>
      </c>
      <c r="AK95" s="185" t="s">
        <v>61</v>
      </c>
      <c r="AL95" s="185" t="s">
        <v>61</v>
      </c>
      <c r="AM95" s="185" t="s">
        <v>665</v>
      </c>
      <c r="AN95" s="185" t="s">
        <v>1421</v>
      </c>
    </row>
    <row r="96" customHeight="1" spans="1:40">
      <c r="A96" s="185">
        <v>90</v>
      </c>
      <c r="B96" s="185" t="s">
        <v>1422</v>
      </c>
      <c r="C96" s="186" t="s">
        <v>1423</v>
      </c>
      <c r="D96" s="185" t="s">
        <v>108</v>
      </c>
      <c r="E96" s="185" t="s">
        <v>46</v>
      </c>
      <c r="F96" s="185" t="s">
        <v>1349</v>
      </c>
      <c r="G96" s="185" t="s">
        <v>48</v>
      </c>
      <c r="H96" s="185" t="s">
        <v>49</v>
      </c>
      <c r="I96" s="187">
        <v>45712</v>
      </c>
      <c r="J96" s="185" t="s">
        <v>1424</v>
      </c>
      <c r="K96" s="185" t="s">
        <v>1425</v>
      </c>
      <c r="L96" s="185" t="s">
        <v>1426</v>
      </c>
      <c r="M96" s="185" t="s">
        <v>93</v>
      </c>
      <c r="N96" s="185" t="s">
        <v>1427</v>
      </c>
      <c r="O96" s="187">
        <v>47426</v>
      </c>
      <c r="P96" s="187">
        <v>44375</v>
      </c>
      <c r="Q96" s="187">
        <v>44403</v>
      </c>
      <c r="R96" s="187">
        <v>44648</v>
      </c>
      <c r="S96" s="187"/>
      <c r="T96" s="185" t="s">
        <v>1428</v>
      </c>
      <c r="U96" s="187">
        <v>46320</v>
      </c>
      <c r="V96" s="185" t="s">
        <v>1429</v>
      </c>
      <c r="W96" s="187">
        <v>46317</v>
      </c>
      <c r="X96" s="185" t="s">
        <v>1430</v>
      </c>
      <c r="Y96" s="187">
        <v>46321</v>
      </c>
      <c r="Z96" s="185" t="s">
        <v>1431</v>
      </c>
      <c r="AA96" s="187">
        <v>46206</v>
      </c>
      <c r="AB96" s="185" t="s">
        <v>1432</v>
      </c>
      <c r="AC96" s="187">
        <v>46279</v>
      </c>
      <c r="AD96" s="185" t="s">
        <v>1433</v>
      </c>
      <c r="AE96" s="185" t="s">
        <v>61</v>
      </c>
      <c r="AF96" s="185" t="s">
        <v>1434</v>
      </c>
      <c r="AG96" s="185" t="s">
        <v>1435</v>
      </c>
      <c r="AH96" s="185" t="s">
        <v>61</v>
      </c>
      <c r="AI96" s="185" t="s">
        <v>61</v>
      </c>
      <c r="AJ96" s="185" t="s">
        <v>61</v>
      </c>
      <c r="AK96" s="185" t="s">
        <v>61</v>
      </c>
      <c r="AL96" s="185" t="s">
        <v>61</v>
      </c>
      <c r="AM96" s="185" t="s">
        <v>64</v>
      </c>
      <c r="AN96" s="185" t="s">
        <v>1436</v>
      </c>
    </row>
    <row r="97" customHeight="1" spans="1:40">
      <c r="A97" s="185">
        <v>91</v>
      </c>
      <c r="B97" s="185" t="s">
        <v>1437</v>
      </c>
      <c r="C97" s="186" t="s">
        <v>1438</v>
      </c>
      <c r="D97" s="185" t="s">
        <v>126</v>
      </c>
      <c r="E97" s="185" t="s">
        <v>46</v>
      </c>
      <c r="F97" s="185" t="s">
        <v>1349</v>
      </c>
      <c r="G97" s="185" t="s">
        <v>48</v>
      </c>
      <c r="H97" s="185" t="s">
        <v>49</v>
      </c>
      <c r="I97" s="187">
        <v>45666</v>
      </c>
      <c r="J97" s="185" t="s">
        <v>1439</v>
      </c>
      <c r="K97" s="185" t="s">
        <v>1029</v>
      </c>
      <c r="L97" s="185" t="s">
        <v>1440</v>
      </c>
      <c r="M97" s="185" t="s">
        <v>148</v>
      </c>
      <c r="N97" s="185" t="s">
        <v>1441</v>
      </c>
      <c r="O97" s="187">
        <v>47056</v>
      </c>
      <c r="P97" s="187">
        <v>44456</v>
      </c>
      <c r="Q97" s="187">
        <v>44494</v>
      </c>
      <c r="R97" s="187">
        <v>44456</v>
      </c>
      <c r="S97" s="187"/>
      <c r="T97" s="185" t="s">
        <v>1442</v>
      </c>
      <c r="U97" s="187">
        <v>47050</v>
      </c>
      <c r="V97" s="185" t="s">
        <v>1443</v>
      </c>
      <c r="W97" s="187">
        <v>46974</v>
      </c>
      <c r="X97" s="185" t="s">
        <v>1444</v>
      </c>
      <c r="Y97" s="187">
        <v>47050</v>
      </c>
      <c r="Z97" s="185" t="s">
        <v>1445</v>
      </c>
      <c r="AA97" s="187">
        <v>46262</v>
      </c>
      <c r="AB97" s="185" t="s">
        <v>1446</v>
      </c>
      <c r="AC97" s="187">
        <v>45877</v>
      </c>
      <c r="AD97" s="185" t="s">
        <v>1447</v>
      </c>
      <c r="AE97" s="185" t="s">
        <v>61</v>
      </c>
      <c r="AF97" s="185" t="s">
        <v>1448</v>
      </c>
      <c r="AG97" s="185" t="s">
        <v>1449</v>
      </c>
      <c r="AH97" s="185" t="s">
        <v>61</v>
      </c>
      <c r="AI97" s="185" t="s">
        <v>61</v>
      </c>
      <c r="AJ97" s="185" t="s">
        <v>61</v>
      </c>
      <c r="AK97" s="185" t="s">
        <v>61</v>
      </c>
      <c r="AL97" s="185" t="s">
        <v>61</v>
      </c>
      <c r="AM97" s="185" t="s">
        <v>1450</v>
      </c>
      <c r="AN97" s="185" t="s">
        <v>1451</v>
      </c>
    </row>
    <row r="98" customHeight="1" spans="1:40">
      <c r="A98" s="185">
        <v>92</v>
      </c>
      <c r="B98" s="185" t="s">
        <v>1452</v>
      </c>
      <c r="C98" s="186" t="s">
        <v>1453</v>
      </c>
      <c r="D98" s="185" t="s">
        <v>126</v>
      </c>
      <c r="E98" s="185" t="s">
        <v>967</v>
      </c>
      <c r="F98" s="185" t="s">
        <v>1349</v>
      </c>
      <c r="G98" s="185" t="s">
        <v>48</v>
      </c>
      <c r="H98" s="185" t="s">
        <v>49</v>
      </c>
      <c r="I98" s="187">
        <v>45537</v>
      </c>
      <c r="J98" s="185" t="s">
        <v>502</v>
      </c>
      <c r="K98" s="185" t="s">
        <v>502</v>
      </c>
      <c r="L98" s="185" t="s">
        <v>1454</v>
      </c>
      <c r="M98" s="185" t="s">
        <v>130</v>
      </c>
      <c r="N98" s="185" t="s">
        <v>1455</v>
      </c>
      <c r="O98" s="187">
        <v>46988</v>
      </c>
      <c r="P98" s="187">
        <v>44427</v>
      </c>
      <c r="Q98" s="187">
        <v>44463</v>
      </c>
      <c r="R98" s="187">
        <v>44635</v>
      </c>
      <c r="S98" s="187"/>
      <c r="T98" s="185" t="s">
        <v>1456</v>
      </c>
      <c r="U98" s="187">
        <v>47364</v>
      </c>
      <c r="V98" s="185" t="s">
        <v>1457</v>
      </c>
      <c r="W98" s="187">
        <v>47364</v>
      </c>
      <c r="X98" s="185" t="s">
        <v>1458</v>
      </c>
      <c r="Y98" s="187">
        <v>46043</v>
      </c>
      <c r="Z98" s="185" t="s">
        <v>1459</v>
      </c>
      <c r="AA98" s="187">
        <v>46332</v>
      </c>
      <c r="AB98" s="185" t="s">
        <v>1460</v>
      </c>
      <c r="AC98" s="187">
        <v>46249</v>
      </c>
      <c r="AD98" s="185" t="s">
        <v>1461</v>
      </c>
      <c r="AE98" s="185" t="s">
        <v>1462</v>
      </c>
      <c r="AF98" s="185" t="s">
        <v>1463</v>
      </c>
      <c r="AG98" s="185" t="s">
        <v>61</v>
      </c>
      <c r="AH98" s="185" t="s">
        <v>1455</v>
      </c>
      <c r="AI98" s="185" t="s">
        <v>61</v>
      </c>
      <c r="AJ98" s="185" t="s">
        <v>61</v>
      </c>
      <c r="AK98" s="185" t="s">
        <v>61</v>
      </c>
      <c r="AL98" s="185" t="s">
        <v>61</v>
      </c>
      <c r="AM98" s="185" t="s">
        <v>177</v>
      </c>
      <c r="AN98" s="185" t="s">
        <v>1464</v>
      </c>
    </row>
    <row r="99" customHeight="1" spans="1:40">
      <c r="A99" s="185">
        <v>93</v>
      </c>
      <c r="B99" s="185" t="s">
        <v>1465</v>
      </c>
      <c r="C99" s="186" t="s">
        <v>1466</v>
      </c>
      <c r="D99" s="185" t="s">
        <v>162</v>
      </c>
      <c r="E99" s="185" t="s">
        <v>46</v>
      </c>
      <c r="F99" s="185" t="s">
        <v>1349</v>
      </c>
      <c r="G99" s="185" t="s">
        <v>48</v>
      </c>
      <c r="H99" s="185" t="s">
        <v>49</v>
      </c>
      <c r="I99" s="187">
        <v>45698</v>
      </c>
      <c r="J99" s="185" t="s">
        <v>1467</v>
      </c>
      <c r="K99" s="185" t="s">
        <v>230</v>
      </c>
      <c r="L99" s="185" t="s">
        <v>1468</v>
      </c>
      <c r="M99" s="185" t="s">
        <v>167</v>
      </c>
      <c r="N99" s="185" t="s">
        <v>1469</v>
      </c>
      <c r="O99" s="187">
        <v>46461</v>
      </c>
      <c r="P99" s="187">
        <v>44392</v>
      </c>
      <c r="Q99" s="187">
        <v>44532</v>
      </c>
      <c r="R99" s="187">
        <v>44651</v>
      </c>
      <c r="S99" s="187"/>
      <c r="T99" s="185" t="s">
        <v>1470</v>
      </c>
      <c r="U99" s="187">
        <v>46322</v>
      </c>
      <c r="V99" s="185" t="s">
        <v>1471</v>
      </c>
      <c r="W99" s="187">
        <v>47457</v>
      </c>
      <c r="X99" s="185" t="s">
        <v>1472</v>
      </c>
      <c r="Y99" s="187">
        <v>46352</v>
      </c>
      <c r="Z99" s="185" t="s">
        <v>1473</v>
      </c>
      <c r="AA99" s="187">
        <v>46351</v>
      </c>
      <c r="AB99" s="185" t="s">
        <v>1474</v>
      </c>
      <c r="AC99" s="187">
        <v>46533</v>
      </c>
      <c r="AD99" s="185" t="s">
        <v>1475</v>
      </c>
      <c r="AE99" s="185" t="s">
        <v>1476</v>
      </c>
      <c r="AF99" s="185" t="s">
        <v>1477</v>
      </c>
      <c r="AG99" s="185" t="s">
        <v>61</v>
      </c>
      <c r="AH99" s="185" t="s">
        <v>61</v>
      </c>
      <c r="AI99" s="185" t="s">
        <v>1469</v>
      </c>
      <c r="AJ99" s="185" t="s">
        <v>61</v>
      </c>
      <c r="AK99" s="185" t="s">
        <v>61</v>
      </c>
      <c r="AL99" s="185" t="s">
        <v>61</v>
      </c>
      <c r="AM99" s="185" t="s">
        <v>1478</v>
      </c>
      <c r="AN99" s="185" t="s">
        <v>1479</v>
      </c>
    </row>
    <row r="100" customHeight="1" spans="1:40">
      <c r="A100" s="185">
        <v>94</v>
      </c>
      <c r="B100" s="185" t="s">
        <v>1480</v>
      </c>
      <c r="C100" s="186" t="s">
        <v>1481</v>
      </c>
      <c r="D100" s="185" t="s">
        <v>227</v>
      </c>
      <c r="E100" s="185" t="s">
        <v>46</v>
      </c>
      <c r="F100" s="185" t="s">
        <v>1482</v>
      </c>
      <c r="G100" s="185" t="s">
        <v>48</v>
      </c>
      <c r="H100" s="185" t="s">
        <v>49</v>
      </c>
      <c r="I100" s="187">
        <v>45509</v>
      </c>
      <c r="J100" s="185" t="s">
        <v>730</v>
      </c>
      <c r="K100" s="185" t="s">
        <v>1219</v>
      </c>
      <c r="L100" s="185" t="s">
        <v>1483</v>
      </c>
      <c r="M100" s="185" t="s">
        <v>148</v>
      </c>
      <c r="N100" s="185" t="s">
        <v>1484</v>
      </c>
      <c r="O100" s="187">
        <v>46294</v>
      </c>
      <c r="P100" s="187">
        <v>44380</v>
      </c>
      <c r="Q100" s="187">
        <v>44417</v>
      </c>
      <c r="R100" s="187">
        <v>44615</v>
      </c>
      <c r="S100" s="187"/>
      <c r="T100" s="185" t="s">
        <v>1485</v>
      </c>
      <c r="U100" s="187">
        <v>46069</v>
      </c>
      <c r="V100" s="185" t="s">
        <v>1486</v>
      </c>
      <c r="W100" s="187">
        <v>46060</v>
      </c>
      <c r="X100" s="185" t="s">
        <v>1487</v>
      </c>
      <c r="Y100" s="187">
        <v>46069</v>
      </c>
      <c r="Z100" s="185" t="s">
        <v>1488</v>
      </c>
      <c r="AA100" s="187">
        <v>46146</v>
      </c>
      <c r="AB100" s="185" t="s">
        <v>1489</v>
      </c>
      <c r="AC100" s="187">
        <v>46407</v>
      </c>
      <c r="AD100" s="185" t="s">
        <v>1490</v>
      </c>
      <c r="AE100" s="185" t="s">
        <v>61</v>
      </c>
      <c r="AF100" s="185" t="s">
        <v>1491</v>
      </c>
      <c r="AG100" s="185" t="s">
        <v>1492</v>
      </c>
      <c r="AH100" s="185" t="s">
        <v>61</v>
      </c>
      <c r="AI100" s="185" t="s">
        <v>61</v>
      </c>
      <c r="AJ100" s="185" t="s">
        <v>61</v>
      </c>
      <c r="AK100" s="185" t="s">
        <v>61</v>
      </c>
      <c r="AL100" s="185" t="s">
        <v>61</v>
      </c>
      <c r="AM100" s="185" t="s">
        <v>64</v>
      </c>
      <c r="AN100" s="185"/>
    </row>
    <row r="101" customHeight="1" spans="1:40">
      <c r="A101" s="185">
        <v>95</v>
      </c>
      <c r="B101" s="185" t="s">
        <v>1493</v>
      </c>
      <c r="C101" s="186" t="s">
        <v>1494</v>
      </c>
      <c r="D101" s="185" t="s">
        <v>88</v>
      </c>
      <c r="E101" s="185" t="s">
        <v>46</v>
      </c>
      <c r="F101" s="185" t="s">
        <v>1482</v>
      </c>
      <c r="G101" s="185" t="s">
        <v>48</v>
      </c>
      <c r="H101" s="185" t="s">
        <v>49</v>
      </c>
      <c r="I101" s="187">
        <v>45650</v>
      </c>
      <c r="J101" s="185" t="s">
        <v>1495</v>
      </c>
      <c r="K101" s="185" t="s">
        <v>670</v>
      </c>
      <c r="L101" s="185" t="s">
        <v>1496</v>
      </c>
      <c r="M101" s="185" t="s">
        <v>249</v>
      </c>
      <c r="N101" s="185" t="s">
        <v>1497</v>
      </c>
      <c r="O101" s="187">
        <v>46502</v>
      </c>
      <c r="P101" s="187">
        <v>44394</v>
      </c>
      <c r="Q101" s="187">
        <v>44427</v>
      </c>
      <c r="R101" s="187">
        <v>44616</v>
      </c>
      <c r="S101" s="187"/>
      <c r="T101" s="185" t="s">
        <v>1498</v>
      </c>
      <c r="U101" s="187">
        <v>46429</v>
      </c>
      <c r="V101" s="185" t="s">
        <v>1499</v>
      </c>
      <c r="W101" s="187">
        <v>46383</v>
      </c>
      <c r="X101" s="185" t="s">
        <v>1500</v>
      </c>
      <c r="Y101" s="187">
        <v>46422</v>
      </c>
      <c r="Z101" s="185" t="s">
        <v>1501</v>
      </c>
      <c r="AA101" s="187">
        <v>45817</v>
      </c>
      <c r="AB101" s="185" t="s">
        <v>1502</v>
      </c>
      <c r="AC101" s="187">
        <v>46116</v>
      </c>
      <c r="AD101" s="185" t="s">
        <v>1503</v>
      </c>
      <c r="AE101" s="185" t="s">
        <v>61</v>
      </c>
      <c r="AF101" s="185" t="s">
        <v>1504</v>
      </c>
      <c r="AG101" s="185" t="s">
        <v>1505</v>
      </c>
      <c r="AH101" s="185" t="s">
        <v>61</v>
      </c>
      <c r="AI101" s="185" t="s">
        <v>61</v>
      </c>
      <c r="AJ101" s="185" t="s">
        <v>61</v>
      </c>
      <c r="AK101" s="185" t="s">
        <v>61</v>
      </c>
      <c r="AL101" s="185" t="s">
        <v>61</v>
      </c>
      <c r="AM101" s="185" t="s">
        <v>1506</v>
      </c>
      <c r="AN101" s="185" t="s">
        <v>1507</v>
      </c>
    </row>
    <row r="102" customHeight="1" spans="1:40">
      <c r="A102" s="185">
        <v>96</v>
      </c>
      <c r="B102" s="185" t="s">
        <v>1508</v>
      </c>
      <c r="C102" s="186" t="s">
        <v>1509</v>
      </c>
      <c r="D102" s="185" t="s">
        <v>108</v>
      </c>
      <c r="E102" s="185" t="s">
        <v>1510</v>
      </c>
      <c r="F102" s="185" t="s">
        <v>1482</v>
      </c>
      <c r="G102" s="185" t="s">
        <v>48</v>
      </c>
      <c r="H102" s="185" t="s">
        <v>49</v>
      </c>
      <c r="I102" s="187">
        <v>45768</v>
      </c>
      <c r="J102" s="185" t="s">
        <v>1322</v>
      </c>
      <c r="K102" s="185" t="s">
        <v>281</v>
      </c>
      <c r="L102" s="185" t="s">
        <v>1511</v>
      </c>
      <c r="M102" s="185" t="s">
        <v>267</v>
      </c>
      <c r="N102" s="185" t="s">
        <v>1512</v>
      </c>
      <c r="O102" s="187">
        <v>47458</v>
      </c>
      <c r="P102" s="187">
        <v>44368</v>
      </c>
      <c r="Q102" s="187">
        <v>44484</v>
      </c>
      <c r="R102" s="187">
        <v>44735</v>
      </c>
      <c r="S102" s="187"/>
      <c r="T102" s="185" t="s">
        <v>1513</v>
      </c>
      <c r="U102" s="187">
        <v>47441</v>
      </c>
      <c r="V102" s="185" t="s">
        <v>1514</v>
      </c>
      <c r="W102" s="187">
        <v>47441</v>
      </c>
      <c r="X102" s="185" t="s">
        <v>1515</v>
      </c>
      <c r="Y102" s="187">
        <v>47441</v>
      </c>
      <c r="Z102" s="185" t="s">
        <v>1516</v>
      </c>
      <c r="AA102" s="187">
        <v>46852</v>
      </c>
      <c r="AB102" s="185" t="s">
        <v>1517</v>
      </c>
      <c r="AC102" s="187">
        <v>46325</v>
      </c>
      <c r="AD102" s="185" t="s">
        <v>1518</v>
      </c>
      <c r="AE102" s="185" t="s">
        <v>1519</v>
      </c>
      <c r="AF102" s="185" t="s">
        <v>1520</v>
      </c>
      <c r="AG102" s="185" t="s">
        <v>1521</v>
      </c>
      <c r="AH102" s="185" t="s">
        <v>61</v>
      </c>
      <c r="AI102" s="185" t="s">
        <v>61</v>
      </c>
      <c r="AJ102" s="185" t="s">
        <v>61</v>
      </c>
      <c r="AK102" s="185" t="s">
        <v>61</v>
      </c>
      <c r="AL102" s="185" t="s">
        <v>61</v>
      </c>
      <c r="AM102" s="185" t="s">
        <v>1522</v>
      </c>
      <c r="AN102" s="185" t="s">
        <v>1523</v>
      </c>
    </row>
    <row r="103" customHeight="1" spans="1:40">
      <c r="A103" s="185">
        <v>97</v>
      </c>
      <c r="B103" s="185" t="s">
        <v>1524</v>
      </c>
      <c r="C103" s="186" t="s">
        <v>1525</v>
      </c>
      <c r="D103" s="185" t="s">
        <v>126</v>
      </c>
      <c r="E103" s="185" t="s">
        <v>46</v>
      </c>
      <c r="F103" s="185" t="s">
        <v>1482</v>
      </c>
      <c r="G103" s="185" t="s">
        <v>48</v>
      </c>
      <c r="H103" s="185" t="s">
        <v>49</v>
      </c>
      <c r="I103" s="187">
        <v>45516</v>
      </c>
      <c r="J103" s="185" t="s">
        <v>1526</v>
      </c>
      <c r="K103" s="185" t="s">
        <v>1527</v>
      </c>
      <c r="L103" s="185" t="s">
        <v>1528</v>
      </c>
      <c r="M103" s="185" t="s">
        <v>130</v>
      </c>
      <c r="N103" s="185" t="s">
        <v>1529</v>
      </c>
      <c r="O103" s="187">
        <v>46895</v>
      </c>
      <c r="P103" s="187">
        <v>44474</v>
      </c>
      <c r="Q103" s="187">
        <v>44507</v>
      </c>
      <c r="R103" s="187">
        <v>44642</v>
      </c>
      <c r="S103" s="187"/>
      <c r="T103" s="185" t="s">
        <v>1530</v>
      </c>
      <c r="U103" s="187">
        <v>46597</v>
      </c>
      <c r="V103" s="185" t="s">
        <v>1531</v>
      </c>
      <c r="W103" s="187">
        <v>46379</v>
      </c>
      <c r="X103" s="185" t="s">
        <v>1532</v>
      </c>
      <c r="Y103" s="187">
        <v>46597</v>
      </c>
      <c r="Z103" s="185" t="s">
        <v>1533</v>
      </c>
      <c r="AA103" s="187">
        <v>46246</v>
      </c>
      <c r="AB103" s="185" t="s">
        <v>1534</v>
      </c>
      <c r="AC103" s="187">
        <v>46221</v>
      </c>
      <c r="AD103" s="185" t="s">
        <v>61</v>
      </c>
      <c r="AE103" s="185" t="s">
        <v>1535</v>
      </c>
      <c r="AF103" s="185" t="s">
        <v>1536</v>
      </c>
      <c r="AG103" s="185" t="s">
        <v>61</v>
      </c>
      <c r="AH103" s="185" t="s">
        <v>1529</v>
      </c>
      <c r="AI103" s="185" t="s">
        <v>61</v>
      </c>
      <c r="AJ103" s="185" t="s">
        <v>61</v>
      </c>
      <c r="AK103" s="185" t="s">
        <v>61</v>
      </c>
      <c r="AL103" s="185" t="s">
        <v>61</v>
      </c>
      <c r="AM103" s="185" t="s">
        <v>64</v>
      </c>
      <c r="AN103" s="185" t="s">
        <v>1537</v>
      </c>
    </row>
    <row r="104" customHeight="1" spans="1:40">
      <c r="A104" s="185">
        <v>98</v>
      </c>
      <c r="B104" s="185" t="s">
        <v>1538</v>
      </c>
      <c r="C104" s="186" t="s">
        <v>1539</v>
      </c>
      <c r="D104" s="185" t="s">
        <v>126</v>
      </c>
      <c r="E104" s="185" t="s">
        <v>46</v>
      </c>
      <c r="F104" s="185" t="s">
        <v>1482</v>
      </c>
      <c r="G104" s="185" t="s">
        <v>48</v>
      </c>
      <c r="H104" s="185" t="s">
        <v>49</v>
      </c>
      <c r="I104" s="187">
        <v>45754</v>
      </c>
      <c r="J104" s="185" t="s">
        <v>1540</v>
      </c>
      <c r="K104" s="185" t="s">
        <v>51</v>
      </c>
      <c r="L104" s="185" t="s">
        <v>1541</v>
      </c>
      <c r="M104" s="185" t="s">
        <v>130</v>
      </c>
      <c r="N104" s="185" t="s">
        <v>1542</v>
      </c>
      <c r="O104" s="187">
        <v>46428</v>
      </c>
      <c r="P104" s="187">
        <v>44447</v>
      </c>
      <c r="Q104" s="187">
        <v>44476</v>
      </c>
      <c r="R104" s="187">
        <v>44650</v>
      </c>
      <c r="S104" s="187"/>
      <c r="T104" s="185" t="s">
        <v>1543</v>
      </c>
      <c r="U104" s="187">
        <v>46131</v>
      </c>
      <c r="V104" s="185" t="s">
        <v>1544</v>
      </c>
      <c r="W104" s="187">
        <v>46131</v>
      </c>
      <c r="X104" s="185" t="s">
        <v>1545</v>
      </c>
      <c r="Y104" s="187">
        <v>46121</v>
      </c>
      <c r="Z104" s="185" t="s">
        <v>1546</v>
      </c>
      <c r="AA104" s="187">
        <v>46052</v>
      </c>
      <c r="AB104" s="185" t="s">
        <v>1547</v>
      </c>
      <c r="AC104" s="187">
        <v>46149</v>
      </c>
      <c r="AD104" s="185" t="s">
        <v>1548</v>
      </c>
      <c r="AE104" s="185" t="s">
        <v>1549</v>
      </c>
      <c r="AF104" s="185" t="s">
        <v>1550</v>
      </c>
      <c r="AG104" s="185" t="s">
        <v>61</v>
      </c>
      <c r="AH104" s="185" t="s">
        <v>1542</v>
      </c>
      <c r="AI104" s="185" t="s">
        <v>61</v>
      </c>
      <c r="AJ104" s="185" t="s">
        <v>61</v>
      </c>
      <c r="AK104" s="185" t="s">
        <v>61</v>
      </c>
      <c r="AL104" s="185" t="s">
        <v>61</v>
      </c>
      <c r="AM104" s="185" t="s">
        <v>1551</v>
      </c>
      <c r="AN104" s="185" t="s">
        <v>1552</v>
      </c>
    </row>
    <row r="105" customHeight="1" spans="1:40">
      <c r="A105" s="185">
        <v>99</v>
      </c>
      <c r="B105" s="185" t="s">
        <v>1553</v>
      </c>
      <c r="C105" s="186" t="s">
        <v>1554</v>
      </c>
      <c r="D105" s="185" t="s">
        <v>162</v>
      </c>
      <c r="E105" s="185" t="s">
        <v>46</v>
      </c>
      <c r="F105" s="185" t="s">
        <v>1482</v>
      </c>
      <c r="G105" s="185" t="s">
        <v>48</v>
      </c>
      <c r="H105" s="185" t="s">
        <v>49</v>
      </c>
      <c r="I105" s="187">
        <v>45787</v>
      </c>
      <c r="J105" s="185" t="s">
        <v>1555</v>
      </c>
      <c r="K105" s="185" t="s">
        <v>247</v>
      </c>
      <c r="L105" s="185" t="s">
        <v>1556</v>
      </c>
      <c r="M105" s="185" t="s">
        <v>167</v>
      </c>
      <c r="N105" s="185" t="s">
        <v>1557</v>
      </c>
      <c r="O105" s="187">
        <v>46428</v>
      </c>
      <c r="P105" s="187">
        <v>44396</v>
      </c>
      <c r="Q105" s="187">
        <v>44428</v>
      </c>
      <c r="R105" s="187">
        <v>44645</v>
      </c>
      <c r="S105" s="187"/>
      <c r="T105" s="185" t="s">
        <v>1558</v>
      </c>
      <c r="U105" s="187">
        <v>46425</v>
      </c>
      <c r="V105" s="185" t="s">
        <v>1559</v>
      </c>
      <c r="W105" s="187">
        <v>46425</v>
      </c>
      <c r="X105" s="185" t="s">
        <v>1560</v>
      </c>
      <c r="Y105" s="187">
        <v>46425</v>
      </c>
      <c r="Z105" s="185" t="s">
        <v>1561</v>
      </c>
      <c r="AA105" s="187">
        <v>46157</v>
      </c>
      <c r="AB105" s="185" t="s">
        <v>1562</v>
      </c>
      <c r="AC105" s="187">
        <v>46421</v>
      </c>
      <c r="AD105" s="185" t="s">
        <v>1563</v>
      </c>
      <c r="AE105" s="185" t="s">
        <v>1564</v>
      </c>
      <c r="AF105" s="185" t="s">
        <v>1565</v>
      </c>
      <c r="AG105" s="185" t="s">
        <v>61</v>
      </c>
      <c r="AH105" s="185" t="s">
        <v>61</v>
      </c>
      <c r="AI105" s="185" t="s">
        <v>1557</v>
      </c>
      <c r="AJ105" s="185" t="s">
        <v>61</v>
      </c>
      <c r="AK105" s="185" t="s">
        <v>61</v>
      </c>
      <c r="AL105" s="185" t="s">
        <v>61</v>
      </c>
      <c r="AM105" s="185" t="s">
        <v>64</v>
      </c>
      <c r="AN105" s="185" t="s">
        <v>1566</v>
      </c>
    </row>
    <row r="106" customHeight="1" spans="1:40">
      <c r="A106" s="185">
        <v>100</v>
      </c>
      <c r="B106" s="185" t="s">
        <v>1567</v>
      </c>
      <c r="C106" s="186" t="s">
        <v>1568</v>
      </c>
      <c r="D106" s="185" t="s">
        <v>1569</v>
      </c>
      <c r="E106" s="185" t="s">
        <v>46</v>
      </c>
      <c r="F106" s="185" t="s">
        <v>1482</v>
      </c>
      <c r="G106" s="185" t="s">
        <v>48</v>
      </c>
      <c r="H106" s="185" t="s">
        <v>49</v>
      </c>
      <c r="I106" s="187">
        <v>45650</v>
      </c>
      <c r="J106" s="185" t="s">
        <v>1570</v>
      </c>
      <c r="K106" s="185" t="s">
        <v>670</v>
      </c>
      <c r="L106" s="185" t="s">
        <v>1571</v>
      </c>
      <c r="M106" s="185" t="s">
        <v>1572</v>
      </c>
      <c r="N106" s="185" t="s">
        <v>1573</v>
      </c>
      <c r="O106" s="187">
        <v>46376</v>
      </c>
      <c r="P106" s="187">
        <v>44380</v>
      </c>
      <c r="Q106" s="187">
        <v>44422</v>
      </c>
      <c r="R106" s="187">
        <v>44615</v>
      </c>
      <c r="S106" s="187"/>
      <c r="T106" s="185" t="s">
        <v>1574</v>
      </c>
      <c r="U106" s="187">
        <v>46821</v>
      </c>
      <c r="V106" s="185" t="s">
        <v>1573</v>
      </c>
      <c r="W106" s="187">
        <v>46376</v>
      </c>
      <c r="X106" s="185" t="s">
        <v>1575</v>
      </c>
      <c r="Y106" s="187">
        <v>46993</v>
      </c>
      <c r="Z106" s="185" t="s">
        <v>1576</v>
      </c>
      <c r="AA106" s="187">
        <v>46691</v>
      </c>
      <c r="AB106" s="185" t="s">
        <v>1577</v>
      </c>
      <c r="AC106" s="187">
        <v>45865</v>
      </c>
      <c r="AD106" s="185" t="s">
        <v>1578</v>
      </c>
      <c r="AE106" s="185" t="s">
        <v>61</v>
      </c>
      <c r="AF106" s="185" t="s">
        <v>1579</v>
      </c>
      <c r="AG106" s="185" t="s">
        <v>61</v>
      </c>
      <c r="AH106" s="185" t="s">
        <v>61</v>
      </c>
      <c r="AI106" s="185" t="s">
        <v>61</v>
      </c>
      <c r="AJ106" s="185" t="s">
        <v>61</v>
      </c>
      <c r="AK106" s="185" t="s">
        <v>61</v>
      </c>
      <c r="AL106" s="185" t="s">
        <v>61</v>
      </c>
      <c r="AM106" s="185" t="s">
        <v>177</v>
      </c>
      <c r="AN106" s="185" t="s">
        <v>1580</v>
      </c>
    </row>
    <row r="107" customHeight="1" spans="1:40">
      <c r="A107" s="185">
        <v>101</v>
      </c>
      <c r="B107" s="185" t="s">
        <v>1581</v>
      </c>
      <c r="C107" s="186" t="s">
        <v>1582</v>
      </c>
      <c r="D107" s="185" t="s">
        <v>45</v>
      </c>
      <c r="E107" s="185" t="s">
        <v>46</v>
      </c>
      <c r="F107" s="185" t="s">
        <v>1583</v>
      </c>
      <c r="G107" s="185" t="s">
        <v>48</v>
      </c>
      <c r="H107" s="185" t="s">
        <v>49</v>
      </c>
      <c r="I107" s="187">
        <v>45666</v>
      </c>
      <c r="J107" s="185" t="s">
        <v>1584</v>
      </c>
      <c r="K107" s="185" t="s">
        <v>1029</v>
      </c>
      <c r="L107" s="185" t="s">
        <v>1585</v>
      </c>
      <c r="M107" s="185" t="s">
        <v>53</v>
      </c>
      <c r="N107" s="185" t="s">
        <v>1586</v>
      </c>
      <c r="O107" s="187">
        <v>46623</v>
      </c>
      <c r="P107" s="187">
        <v>44477</v>
      </c>
      <c r="Q107" s="187">
        <v>44505</v>
      </c>
      <c r="R107" s="187">
        <v>44651</v>
      </c>
      <c r="S107" s="187"/>
      <c r="T107" s="185" t="s">
        <v>1587</v>
      </c>
      <c r="U107" s="187">
        <v>46415</v>
      </c>
      <c r="V107" s="185" t="s">
        <v>1588</v>
      </c>
      <c r="W107" s="187">
        <v>46415</v>
      </c>
      <c r="X107" s="185" t="s">
        <v>1589</v>
      </c>
      <c r="Y107" s="187">
        <v>46415</v>
      </c>
      <c r="Z107" s="185" t="s">
        <v>1590</v>
      </c>
      <c r="AA107" s="187">
        <v>46208</v>
      </c>
      <c r="AB107" s="185" t="s">
        <v>1591</v>
      </c>
      <c r="AC107" s="187">
        <v>46279</v>
      </c>
      <c r="AD107" s="185" t="s">
        <v>1592</v>
      </c>
      <c r="AE107" s="185" t="s">
        <v>61</v>
      </c>
      <c r="AF107" s="185" t="s">
        <v>1593</v>
      </c>
      <c r="AG107" s="185" t="s">
        <v>1594</v>
      </c>
      <c r="AH107" s="185" t="s">
        <v>61</v>
      </c>
      <c r="AI107" s="185" t="s">
        <v>61</v>
      </c>
      <c r="AJ107" s="185" t="s">
        <v>61</v>
      </c>
      <c r="AK107" s="185" t="s">
        <v>61</v>
      </c>
      <c r="AL107" s="185" t="s">
        <v>61</v>
      </c>
      <c r="AM107" s="185" t="s">
        <v>64</v>
      </c>
      <c r="AN107" s="185" t="s">
        <v>1595</v>
      </c>
    </row>
    <row r="108" customHeight="1" spans="1:40">
      <c r="A108" s="185">
        <v>102</v>
      </c>
      <c r="B108" s="185" t="s">
        <v>1596</v>
      </c>
      <c r="C108" s="186" t="s">
        <v>1597</v>
      </c>
      <c r="D108" s="185" t="s">
        <v>68</v>
      </c>
      <c r="E108" s="185" t="s">
        <v>46</v>
      </c>
      <c r="F108" s="185" t="s">
        <v>1583</v>
      </c>
      <c r="G108" s="185" t="s">
        <v>48</v>
      </c>
      <c r="H108" s="185" t="s">
        <v>49</v>
      </c>
      <c r="I108" s="187">
        <v>45788</v>
      </c>
      <c r="J108" s="185" t="s">
        <v>1598</v>
      </c>
      <c r="K108" s="185" t="s">
        <v>1599</v>
      </c>
      <c r="L108" s="185" t="s">
        <v>1600</v>
      </c>
      <c r="M108" s="185" t="s">
        <v>148</v>
      </c>
      <c r="N108" s="185" t="s">
        <v>1601</v>
      </c>
      <c r="O108" s="187">
        <v>46951</v>
      </c>
      <c r="P108" s="187">
        <v>44372</v>
      </c>
      <c r="Q108" s="187">
        <v>44462</v>
      </c>
      <c r="R108" s="187">
        <v>44740</v>
      </c>
      <c r="S108" s="187"/>
      <c r="T108" s="185" t="s">
        <v>1602</v>
      </c>
      <c r="U108" s="187">
        <v>46939</v>
      </c>
      <c r="V108" s="185" t="s">
        <v>1603</v>
      </c>
      <c r="W108" s="187">
        <v>46890</v>
      </c>
      <c r="X108" s="185" t="s">
        <v>1604</v>
      </c>
      <c r="Y108" s="187">
        <v>46939</v>
      </c>
      <c r="Z108" s="185" t="s">
        <v>1605</v>
      </c>
      <c r="AA108" s="187">
        <v>45889</v>
      </c>
      <c r="AB108" s="185" t="s">
        <v>1606</v>
      </c>
      <c r="AC108" s="187">
        <v>46128</v>
      </c>
      <c r="AD108" s="185" t="s">
        <v>1607</v>
      </c>
      <c r="AE108" s="185" t="s">
        <v>61</v>
      </c>
      <c r="AF108" s="185" t="s">
        <v>1608</v>
      </c>
      <c r="AG108" s="185" t="s">
        <v>1609</v>
      </c>
      <c r="AH108" s="185" t="s">
        <v>61</v>
      </c>
      <c r="AI108" s="185" t="s">
        <v>61</v>
      </c>
      <c r="AJ108" s="185" t="s">
        <v>61</v>
      </c>
      <c r="AK108" s="185" t="s">
        <v>61</v>
      </c>
      <c r="AL108" s="185" t="s">
        <v>61</v>
      </c>
      <c r="AM108" s="185" t="s">
        <v>158</v>
      </c>
      <c r="AN108" s="185" t="s">
        <v>1610</v>
      </c>
    </row>
    <row r="109" customHeight="1" spans="1:40">
      <c r="A109" s="185">
        <v>103</v>
      </c>
      <c r="B109" s="185" t="s">
        <v>1611</v>
      </c>
      <c r="C109" s="186" t="s">
        <v>1612</v>
      </c>
      <c r="D109" s="185" t="s">
        <v>88</v>
      </c>
      <c r="E109" s="185" t="s">
        <v>46</v>
      </c>
      <c r="F109" s="185" t="s">
        <v>1583</v>
      </c>
      <c r="G109" s="185" t="s">
        <v>48</v>
      </c>
      <c r="H109" s="185" t="s">
        <v>49</v>
      </c>
      <c r="I109" s="187">
        <v>45509</v>
      </c>
      <c r="J109" s="185" t="s">
        <v>1613</v>
      </c>
      <c r="K109" s="185" t="s">
        <v>1219</v>
      </c>
      <c r="L109" s="185" t="s">
        <v>1614</v>
      </c>
      <c r="M109" s="185" t="s">
        <v>93</v>
      </c>
      <c r="N109" s="185" t="s">
        <v>1615</v>
      </c>
      <c r="O109" s="187">
        <v>46166</v>
      </c>
      <c r="P109" s="187">
        <v>44382</v>
      </c>
      <c r="Q109" s="187">
        <v>44531</v>
      </c>
      <c r="R109" s="187">
        <v>44621</v>
      </c>
      <c r="S109" s="187"/>
      <c r="T109" s="185" t="s">
        <v>1616</v>
      </c>
      <c r="U109" s="187">
        <v>47609</v>
      </c>
      <c r="V109" s="185" t="s">
        <v>1617</v>
      </c>
      <c r="W109" s="187">
        <v>47505</v>
      </c>
      <c r="X109" s="185" t="s">
        <v>1618</v>
      </c>
      <c r="Y109" s="187">
        <v>47608</v>
      </c>
      <c r="Z109" s="185" t="s">
        <v>1619</v>
      </c>
      <c r="AA109" s="187">
        <v>46079</v>
      </c>
      <c r="AB109" s="185" t="s">
        <v>1620</v>
      </c>
      <c r="AC109" s="187">
        <v>45869</v>
      </c>
      <c r="AD109" s="185" t="s">
        <v>1621</v>
      </c>
      <c r="AE109" s="185" t="s">
        <v>61</v>
      </c>
      <c r="AF109" s="185" t="s">
        <v>1622</v>
      </c>
      <c r="AG109" s="185" t="s">
        <v>1623</v>
      </c>
      <c r="AH109" s="185" t="s">
        <v>61</v>
      </c>
      <c r="AI109" s="185" t="s">
        <v>61</v>
      </c>
      <c r="AJ109" s="185" t="s">
        <v>61</v>
      </c>
      <c r="AK109" s="185" t="s">
        <v>61</v>
      </c>
      <c r="AL109" s="185" t="s">
        <v>61</v>
      </c>
      <c r="AM109" s="185"/>
      <c r="AN109" s="185" t="s">
        <v>1624</v>
      </c>
    </row>
    <row r="110" customHeight="1" spans="1:40">
      <c r="A110" s="185">
        <v>104</v>
      </c>
      <c r="B110" s="185" t="s">
        <v>1625</v>
      </c>
      <c r="C110" s="186" t="s">
        <v>1626</v>
      </c>
      <c r="D110" s="185" t="s">
        <v>263</v>
      </c>
      <c r="E110" s="185" t="s">
        <v>46</v>
      </c>
      <c r="F110" s="185" t="s">
        <v>1583</v>
      </c>
      <c r="G110" s="185" t="s">
        <v>48</v>
      </c>
      <c r="H110" s="185" t="s">
        <v>49</v>
      </c>
      <c r="I110" s="187">
        <v>45537</v>
      </c>
      <c r="J110" s="185" t="s">
        <v>1627</v>
      </c>
      <c r="K110" s="185" t="s">
        <v>502</v>
      </c>
      <c r="L110" s="185" t="s">
        <v>1628</v>
      </c>
      <c r="M110" s="185" t="s">
        <v>267</v>
      </c>
      <c r="N110" s="185" t="s">
        <v>1629</v>
      </c>
      <c r="O110" s="187">
        <v>46422</v>
      </c>
      <c r="P110" s="187">
        <v>44372</v>
      </c>
      <c r="Q110" s="187">
        <v>44414</v>
      </c>
      <c r="R110" s="187">
        <v>44741</v>
      </c>
      <c r="S110" s="187"/>
      <c r="T110" s="185" t="s">
        <v>1630</v>
      </c>
      <c r="U110" s="187">
        <v>46362</v>
      </c>
      <c r="V110" s="185" t="s">
        <v>1631</v>
      </c>
      <c r="W110" s="187">
        <v>46362</v>
      </c>
      <c r="X110" s="185" t="s">
        <v>1632</v>
      </c>
      <c r="Y110" s="187">
        <v>46362</v>
      </c>
      <c r="Z110" s="185" t="s">
        <v>1633</v>
      </c>
      <c r="AA110" s="187">
        <v>46364</v>
      </c>
      <c r="AB110" s="185" t="s">
        <v>1634</v>
      </c>
      <c r="AC110" s="187">
        <v>46267</v>
      </c>
      <c r="AD110" s="185" t="s">
        <v>1635</v>
      </c>
      <c r="AE110" s="185" t="s">
        <v>61</v>
      </c>
      <c r="AF110" s="185" t="s">
        <v>61</v>
      </c>
      <c r="AG110" s="185" t="s">
        <v>1636</v>
      </c>
      <c r="AH110" s="185" t="s">
        <v>61</v>
      </c>
      <c r="AI110" s="185" t="s">
        <v>61</v>
      </c>
      <c r="AJ110" s="185" t="s">
        <v>61</v>
      </c>
      <c r="AK110" s="185" t="s">
        <v>61</v>
      </c>
      <c r="AL110" s="185" t="s">
        <v>61</v>
      </c>
      <c r="AM110" s="185" t="s">
        <v>64</v>
      </c>
      <c r="AN110" s="185" t="s">
        <v>1637</v>
      </c>
    </row>
    <row r="111" customHeight="1" spans="1:40">
      <c r="A111" s="185">
        <v>105</v>
      </c>
      <c r="B111" s="185" t="s">
        <v>1638</v>
      </c>
      <c r="C111" s="186" t="s">
        <v>1639</v>
      </c>
      <c r="D111" s="185" t="s">
        <v>126</v>
      </c>
      <c r="E111" s="185" t="s">
        <v>1640</v>
      </c>
      <c r="F111" s="185" t="s">
        <v>1583</v>
      </c>
      <c r="G111" s="185" t="s">
        <v>48</v>
      </c>
      <c r="H111" s="185" t="s">
        <v>49</v>
      </c>
      <c r="I111" s="187">
        <v>45782</v>
      </c>
      <c r="J111" s="185" t="s">
        <v>1641</v>
      </c>
      <c r="K111" s="185" t="s">
        <v>1642</v>
      </c>
      <c r="L111" s="185" t="s">
        <v>1643</v>
      </c>
      <c r="M111" s="185" t="s">
        <v>130</v>
      </c>
      <c r="N111" s="185" t="s">
        <v>1644</v>
      </c>
      <c r="O111" s="187">
        <v>46434</v>
      </c>
      <c r="P111" s="187">
        <v>44393</v>
      </c>
      <c r="Q111" s="187">
        <v>44412</v>
      </c>
      <c r="R111" s="187">
        <v>44642</v>
      </c>
      <c r="S111" s="187"/>
      <c r="T111" s="185" t="s">
        <v>1645</v>
      </c>
      <c r="U111" s="187">
        <v>46139</v>
      </c>
      <c r="V111" s="185" t="s">
        <v>1646</v>
      </c>
      <c r="W111" s="187">
        <v>46139</v>
      </c>
      <c r="X111" s="185" t="s">
        <v>1647</v>
      </c>
      <c r="Y111" s="187">
        <v>46139</v>
      </c>
      <c r="Z111" s="185" t="s">
        <v>1648</v>
      </c>
      <c r="AA111" s="187">
        <v>46544</v>
      </c>
      <c r="AB111" s="185" t="s">
        <v>1649</v>
      </c>
      <c r="AC111" s="187">
        <v>46235</v>
      </c>
      <c r="AD111" s="185" t="s">
        <v>1650</v>
      </c>
      <c r="AE111" s="185" t="s">
        <v>1651</v>
      </c>
      <c r="AF111" s="185" t="s">
        <v>1652</v>
      </c>
      <c r="AG111" s="185" t="s">
        <v>61</v>
      </c>
      <c r="AH111" s="185" t="s">
        <v>1644</v>
      </c>
      <c r="AI111" s="185" t="s">
        <v>61</v>
      </c>
      <c r="AJ111" s="185" t="s">
        <v>61</v>
      </c>
      <c r="AK111" s="185" t="s">
        <v>61</v>
      </c>
      <c r="AL111" s="185" t="s">
        <v>61</v>
      </c>
      <c r="AM111" s="185" t="s">
        <v>64</v>
      </c>
      <c r="AN111" s="185" t="s">
        <v>1653</v>
      </c>
    </row>
    <row r="112" customHeight="1" spans="1:40">
      <c r="A112" s="185">
        <v>106</v>
      </c>
      <c r="B112" s="185" t="s">
        <v>1654</v>
      </c>
      <c r="C112" s="186" t="s">
        <v>1655</v>
      </c>
      <c r="D112" s="185" t="s">
        <v>162</v>
      </c>
      <c r="E112" s="185" t="s">
        <v>46</v>
      </c>
      <c r="F112" s="185" t="s">
        <v>1583</v>
      </c>
      <c r="G112" s="185" t="s">
        <v>48</v>
      </c>
      <c r="H112" s="185" t="s">
        <v>49</v>
      </c>
      <c r="I112" s="187">
        <v>45772</v>
      </c>
      <c r="J112" s="185" t="s">
        <v>1656</v>
      </c>
      <c r="K112" s="185" t="s">
        <v>128</v>
      </c>
      <c r="L112" s="185" t="s">
        <v>1657</v>
      </c>
      <c r="M112" s="185" t="s">
        <v>167</v>
      </c>
      <c r="N112" s="185" t="s">
        <v>1658</v>
      </c>
      <c r="O112" s="187">
        <v>46541</v>
      </c>
      <c r="P112" s="187">
        <v>44454</v>
      </c>
      <c r="Q112" s="187">
        <v>44594</v>
      </c>
      <c r="R112" s="187">
        <v>44746</v>
      </c>
      <c r="S112" s="187"/>
      <c r="T112" s="185" t="s">
        <v>1659</v>
      </c>
      <c r="U112" s="187">
        <v>46512</v>
      </c>
      <c r="V112" s="185" t="s">
        <v>1660</v>
      </c>
      <c r="W112" s="187">
        <v>46527</v>
      </c>
      <c r="X112" s="185" t="s">
        <v>1661</v>
      </c>
      <c r="Y112" s="187">
        <v>46527</v>
      </c>
      <c r="Z112" s="185" t="s">
        <v>1662</v>
      </c>
      <c r="AA112" s="187">
        <v>46318</v>
      </c>
      <c r="AB112" s="185" t="s">
        <v>1663</v>
      </c>
      <c r="AC112" s="187">
        <v>46528</v>
      </c>
      <c r="AD112" s="185" t="s">
        <v>1664</v>
      </c>
      <c r="AE112" s="185" t="s">
        <v>1665</v>
      </c>
      <c r="AF112" s="185" t="s">
        <v>1666</v>
      </c>
      <c r="AG112" s="185" t="s">
        <v>61</v>
      </c>
      <c r="AH112" s="185" t="s">
        <v>61</v>
      </c>
      <c r="AI112" s="185" t="s">
        <v>1658</v>
      </c>
      <c r="AJ112" s="185" t="s">
        <v>61</v>
      </c>
      <c r="AK112" s="185" t="s">
        <v>61</v>
      </c>
      <c r="AL112" s="185" t="s">
        <v>61</v>
      </c>
      <c r="AM112" s="185" t="s">
        <v>177</v>
      </c>
      <c r="AN112" s="185" t="s">
        <v>1667</v>
      </c>
    </row>
    <row r="113" customHeight="1" spans="1:40">
      <c r="A113" s="185">
        <v>107</v>
      </c>
      <c r="B113" s="185" t="s">
        <v>1668</v>
      </c>
      <c r="C113" s="186" t="s">
        <v>1669</v>
      </c>
      <c r="D113" s="185" t="s">
        <v>162</v>
      </c>
      <c r="E113" s="185" t="s">
        <v>1670</v>
      </c>
      <c r="F113" s="185" t="s">
        <v>1583</v>
      </c>
      <c r="G113" s="185" t="s">
        <v>48</v>
      </c>
      <c r="H113" s="185" t="s">
        <v>49</v>
      </c>
      <c r="I113" s="187">
        <v>45782</v>
      </c>
      <c r="J113" s="185" t="s">
        <v>1671</v>
      </c>
      <c r="K113" s="185" t="s">
        <v>1642</v>
      </c>
      <c r="L113" s="185" t="s">
        <v>1672</v>
      </c>
      <c r="M113" s="185" t="s">
        <v>167</v>
      </c>
      <c r="N113" s="185" t="s">
        <v>1673</v>
      </c>
      <c r="O113" s="187">
        <v>46462</v>
      </c>
      <c r="P113" s="187">
        <v>44405</v>
      </c>
      <c r="Q113" s="187">
        <v>44447</v>
      </c>
      <c r="R113" s="187">
        <v>44645</v>
      </c>
      <c r="S113" s="187"/>
      <c r="T113" s="185" t="s">
        <v>1674</v>
      </c>
      <c r="U113" s="187">
        <v>46352</v>
      </c>
      <c r="V113" s="185" t="s">
        <v>1675</v>
      </c>
      <c r="W113" s="187">
        <v>46352</v>
      </c>
      <c r="X113" s="185" t="s">
        <v>1676</v>
      </c>
      <c r="Y113" s="187">
        <v>46352</v>
      </c>
      <c r="Z113" s="185" t="s">
        <v>1677</v>
      </c>
      <c r="AA113" s="187">
        <v>46134</v>
      </c>
      <c r="AB113" s="185" t="s">
        <v>1678</v>
      </c>
      <c r="AC113" s="187">
        <v>46236</v>
      </c>
      <c r="AD113" s="185" t="s">
        <v>1679</v>
      </c>
      <c r="AE113" s="185" t="s">
        <v>1680</v>
      </c>
      <c r="AF113" s="185" t="s">
        <v>1681</v>
      </c>
      <c r="AG113" s="185" t="s">
        <v>61</v>
      </c>
      <c r="AH113" s="185" t="s">
        <v>61</v>
      </c>
      <c r="AI113" s="185" t="s">
        <v>1673</v>
      </c>
      <c r="AJ113" s="185" t="s">
        <v>61</v>
      </c>
      <c r="AK113" s="185" t="s">
        <v>61</v>
      </c>
      <c r="AL113" s="185" t="s">
        <v>61</v>
      </c>
      <c r="AM113" s="185" t="s">
        <v>64</v>
      </c>
      <c r="AN113" s="185" t="s">
        <v>1682</v>
      </c>
    </row>
    <row r="114" customHeight="1" spans="1:40">
      <c r="A114" s="185">
        <v>108</v>
      </c>
      <c r="B114" s="185" t="s">
        <v>1683</v>
      </c>
      <c r="C114" s="186" t="s">
        <v>1684</v>
      </c>
      <c r="D114" s="185" t="s">
        <v>45</v>
      </c>
      <c r="E114" s="185" t="s">
        <v>89</v>
      </c>
      <c r="F114" s="185" t="s">
        <v>1685</v>
      </c>
      <c r="G114" s="185" t="s">
        <v>48</v>
      </c>
      <c r="H114" s="185" t="s">
        <v>49</v>
      </c>
      <c r="I114" s="187">
        <v>45594</v>
      </c>
      <c r="J114" s="185" t="s">
        <v>1686</v>
      </c>
      <c r="K114" s="185" t="s">
        <v>1687</v>
      </c>
      <c r="L114" s="185" t="s">
        <v>1688</v>
      </c>
      <c r="M114" s="185" t="s">
        <v>72</v>
      </c>
      <c r="N114" s="185" t="s">
        <v>1689</v>
      </c>
      <c r="O114" s="187">
        <v>46225</v>
      </c>
      <c r="P114" s="187">
        <v>44392</v>
      </c>
      <c r="Q114" s="187">
        <v>44411</v>
      </c>
      <c r="R114" s="187">
        <v>44616</v>
      </c>
      <c r="S114" s="187">
        <v>44992</v>
      </c>
      <c r="T114" s="185" t="s">
        <v>1690</v>
      </c>
      <c r="U114" s="187">
        <v>46149</v>
      </c>
      <c r="V114" s="185" t="s">
        <v>1691</v>
      </c>
      <c r="W114" s="187">
        <v>47276</v>
      </c>
      <c r="X114" s="185" t="s">
        <v>1692</v>
      </c>
      <c r="Y114" s="187">
        <v>46149</v>
      </c>
      <c r="Z114" s="185" t="s">
        <v>1693</v>
      </c>
      <c r="AA114" s="187">
        <v>46422</v>
      </c>
      <c r="AB114" s="185" t="s">
        <v>1694</v>
      </c>
      <c r="AC114" s="187">
        <v>45940</v>
      </c>
      <c r="AD114" s="185" t="s">
        <v>1695</v>
      </c>
      <c r="AE114" s="185" t="s">
        <v>61</v>
      </c>
      <c r="AF114" s="185" t="s">
        <v>1696</v>
      </c>
      <c r="AG114" s="185" t="s">
        <v>1697</v>
      </c>
      <c r="AH114" s="185" t="s">
        <v>61</v>
      </c>
      <c r="AI114" s="185" t="s">
        <v>61</v>
      </c>
      <c r="AJ114" s="185" t="s">
        <v>61</v>
      </c>
      <c r="AK114" s="185" t="s">
        <v>61</v>
      </c>
      <c r="AL114" s="185" t="s">
        <v>61</v>
      </c>
      <c r="AM114" s="185" t="s">
        <v>1698</v>
      </c>
      <c r="AN114" s="185" t="s">
        <v>1699</v>
      </c>
    </row>
    <row r="115" customHeight="1" spans="1:40">
      <c r="A115" s="185">
        <v>109</v>
      </c>
      <c r="B115" s="185" t="s">
        <v>1700</v>
      </c>
      <c r="C115" s="186" t="s">
        <v>1701</v>
      </c>
      <c r="D115" s="185" t="s">
        <v>68</v>
      </c>
      <c r="E115" s="185" t="s">
        <v>46</v>
      </c>
      <c r="F115" s="185" t="s">
        <v>1685</v>
      </c>
      <c r="G115" s="185" t="s">
        <v>48</v>
      </c>
      <c r="H115" s="185" t="s">
        <v>49</v>
      </c>
      <c r="I115" s="187">
        <v>45802</v>
      </c>
      <c r="J115" s="185" t="s">
        <v>1702</v>
      </c>
      <c r="K115" s="185" t="s">
        <v>1234</v>
      </c>
      <c r="L115" s="185" t="s">
        <v>1703</v>
      </c>
      <c r="M115" s="185" t="s">
        <v>72</v>
      </c>
      <c r="N115" s="185" t="s">
        <v>1704</v>
      </c>
      <c r="O115" s="187">
        <v>46300</v>
      </c>
      <c r="P115" s="187">
        <v>44385</v>
      </c>
      <c r="Q115" s="187">
        <v>44413</v>
      </c>
      <c r="R115" s="187">
        <v>44637</v>
      </c>
      <c r="S115" s="187">
        <v>45021</v>
      </c>
      <c r="T115" s="185" t="s">
        <v>1705</v>
      </c>
      <c r="U115" s="187">
        <v>47364</v>
      </c>
      <c r="V115" s="185" t="s">
        <v>1706</v>
      </c>
      <c r="W115" s="187">
        <v>47364</v>
      </c>
      <c r="X115" s="185" t="s">
        <v>1707</v>
      </c>
      <c r="Y115" s="187">
        <v>46099</v>
      </c>
      <c r="Z115" s="185" t="s">
        <v>1708</v>
      </c>
      <c r="AA115" s="187">
        <v>46330</v>
      </c>
      <c r="AB115" s="185" t="s">
        <v>1709</v>
      </c>
      <c r="AC115" s="187">
        <v>45862</v>
      </c>
      <c r="AD115" s="185" t="s">
        <v>1710</v>
      </c>
      <c r="AE115" s="185" t="s">
        <v>61</v>
      </c>
      <c r="AF115" s="185" t="s">
        <v>61</v>
      </c>
      <c r="AG115" s="185" t="s">
        <v>1711</v>
      </c>
      <c r="AH115" s="185" t="s">
        <v>61</v>
      </c>
      <c r="AI115" s="185" t="s">
        <v>61</v>
      </c>
      <c r="AJ115" s="185" t="s">
        <v>1712</v>
      </c>
      <c r="AK115" s="185" t="s">
        <v>61</v>
      </c>
      <c r="AL115" s="185" t="s">
        <v>61</v>
      </c>
      <c r="AM115" s="185" t="s">
        <v>1713</v>
      </c>
      <c r="AN115" s="185" t="s">
        <v>1714</v>
      </c>
    </row>
    <row r="116" customHeight="1" spans="1:40">
      <c r="A116" s="185">
        <v>110</v>
      </c>
      <c r="B116" s="185" t="s">
        <v>1715</v>
      </c>
      <c r="C116" s="186" t="s">
        <v>1716</v>
      </c>
      <c r="D116" s="185" t="s">
        <v>88</v>
      </c>
      <c r="E116" s="185" t="s">
        <v>967</v>
      </c>
      <c r="F116" s="185" t="s">
        <v>1685</v>
      </c>
      <c r="G116" s="185" t="s">
        <v>48</v>
      </c>
      <c r="H116" s="185" t="s">
        <v>49</v>
      </c>
      <c r="I116" s="187">
        <v>45559</v>
      </c>
      <c r="J116" s="185" t="s">
        <v>517</v>
      </c>
      <c r="K116" s="185" t="s">
        <v>517</v>
      </c>
      <c r="L116" s="185" t="s">
        <v>1717</v>
      </c>
      <c r="M116" s="185" t="s">
        <v>249</v>
      </c>
      <c r="N116" s="185" t="s">
        <v>1718</v>
      </c>
      <c r="O116" s="187">
        <v>45985</v>
      </c>
      <c r="P116" s="187">
        <v>44385</v>
      </c>
      <c r="Q116" s="187">
        <v>44413</v>
      </c>
      <c r="R116" s="187">
        <v>44621</v>
      </c>
      <c r="S116" s="187"/>
      <c r="T116" s="185" t="s">
        <v>1719</v>
      </c>
      <c r="U116" s="187">
        <v>47624</v>
      </c>
      <c r="V116" s="185" t="s">
        <v>1720</v>
      </c>
      <c r="W116" s="187">
        <v>47624</v>
      </c>
      <c r="X116" s="185" t="s">
        <v>61</v>
      </c>
      <c r="Y116" s="187">
        <v>47602</v>
      </c>
      <c r="Z116" s="185" t="s">
        <v>1721</v>
      </c>
      <c r="AA116" s="187">
        <v>46593</v>
      </c>
      <c r="AB116" s="185" t="s">
        <v>1722</v>
      </c>
      <c r="AC116" s="187">
        <v>45937</v>
      </c>
      <c r="AD116" s="185" t="s">
        <v>1723</v>
      </c>
      <c r="AE116" s="185" t="s">
        <v>61</v>
      </c>
      <c r="AF116" s="185" t="s">
        <v>1724</v>
      </c>
      <c r="AG116" s="185" t="s">
        <v>1725</v>
      </c>
      <c r="AH116" s="185" t="s">
        <v>61</v>
      </c>
      <c r="AI116" s="185" t="s">
        <v>61</v>
      </c>
      <c r="AJ116" s="185" t="s">
        <v>61</v>
      </c>
      <c r="AK116" s="185" t="s">
        <v>61</v>
      </c>
      <c r="AL116" s="185" t="s">
        <v>61</v>
      </c>
      <c r="AM116" s="185" t="s">
        <v>1522</v>
      </c>
      <c r="AN116" s="185" t="s">
        <v>1726</v>
      </c>
    </row>
    <row r="117" customHeight="1" spans="1:40">
      <c r="A117" s="185">
        <v>111</v>
      </c>
      <c r="B117" s="185" t="s">
        <v>1727</v>
      </c>
      <c r="C117" s="186" t="s">
        <v>1728</v>
      </c>
      <c r="D117" s="185" t="s">
        <v>263</v>
      </c>
      <c r="E117" s="185" t="s">
        <v>1729</v>
      </c>
      <c r="F117" s="185" t="s">
        <v>1685</v>
      </c>
      <c r="G117" s="185" t="s">
        <v>48</v>
      </c>
      <c r="H117" s="185" t="s">
        <v>49</v>
      </c>
      <c r="I117" s="187">
        <v>45558</v>
      </c>
      <c r="J117" s="185" t="s">
        <v>1730</v>
      </c>
      <c r="K117" s="185" t="s">
        <v>1731</v>
      </c>
      <c r="L117" s="185" t="s">
        <v>1732</v>
      </c>
      <c r="M117" s="185" t="s">
        <v>249</v>
      </c>
      <c r="N117" s="185" t="s">
        <v>1733</v>
      </c>
      <c r="O117" s="187">
        <v>46996</v>
      </c>
      <c r="P117" s="187">
        <v>44380</v>
      </c>
      <c r="Q117" s="187">
        <v>44417</v>
      </c>
      <c r="R117" s="187">
        <v>44634</v>
      </c>
      <c r="S117" s="187"/>
      <c r="T117" s="185" t="s">
        <v>1734</v>
      </c>
      <c r="U117" s="187">
        <v>46418</v>
      </c>
      <c r="V117" s="185" t="s">
        <v>1735</v>
      </c>
      <c r="W117" s="187">
        <v>46420</v>
      </c>
      <c r="X117" s="185" t="s">
        <v>1736</v>
      </c>
      <c r="Y117" s="187">
        <v>46420</v>
      </c>
      <c r="Z117" s="185" t="s">
        <v>1737</v>
      </c>
      <c r="AA117" s="187">
        <v>45957</v>
      </c>
      <c r="AB117" s="185" t="s">
        <v>1738</v>
      </c>
      <c r="AC117" s="187">
        <v>45814</v>
      </c>
      <c r="AD117" s="185" t="s">
        <v>1739</v>
      </c>
      <c r="AE117" s="185" t="s">
        <v>61</v>
      </c>
      <c r="AF117" s="185" t="s">
        <v>1740</v>
      </c>
      <c r="AG117" s="185" t="s">
        <v>1741</v>
      </c>
      <c r="AH117" s="185" t="s">
        <v>61</v>
      </c>
      <c r="AI117" s="185" t="s">
        <v>61</v>
      </c>
      <c r="AJ117" s="185" t="s">
        <v>61</v>
      </c>
      <c r="AK117" s="185" t="s">
        <v>61</v>
      </c>
      <c r="AL117" s="185" t="s">
        <v>61</v>
      </c>
      <c r="AM117" s="185" t="s">
        <v>741</v>
      </c>
      <c r="AN117" s="185" t="s">
        <v>1742</v>
      </c>
    </row>
    <row r="118" customHeight="1" spans="1:40">
      <c r="A118" s="185">
        <v>112</v>
      </c>
      <c r="B118" s="185" t="s">
        <v>1743</v>
      </c>
      <c r="C118" s="186" t="s">
        <v>1744</v>
      </c>
      <c r="D118" s="185" t="s">
        <v>126</v>
      </c>
      <c r="E118" s="185" t="s">
        <v>46</v>
      </c>
      <c r="F118" s="185" t="s">
        <v>1685</v>
      </c>
      <c r="G118" s="185" t="s">
        <v>48</v>
      </c>
      <c r="H118" s="185" t="s">
        <v>49</v>
      </c>
      <c r="I118" s="187">
        <v>45678</v>
      </c>
      <c r="J118" s="185" t="s">
        <v>1745</v>
      </c>
      <c r="K118" s="185" t="s">
        <v>1746</v>
      </c>
      <c r="L118" s="185" t="s">
        <v>1747</v>
      </c>
      <c r="M118" s="185" t="s">
        <v>130</v>
      </c>
      <c r="N118" s="185" t="s">
        <v>1748</v>
      </c>
      <c r="O118" s="187">
        <v>47039</v>
      </c>
      <c r="P118" s="187">
        <v>44354</v>
      </c>
      <c r="Q118" s="187">
        <v>44439</v>
      </c>
      <c r="R118" s="187">
        <v>44794</v>
      </c>
      <c r="S118" s="187"/>
      <c r="T118" s="185" t="s">
        <v>1749</v>
      </c>
      <c r="U118" s="187">
        <v>46324</v>
      </c>
      <c r="V118" s="185" t="s">
        <v>1750</v>
      </c>
      <c r="W118" s="187">
        <v>46296</v>
      </c>
      <c r="X118" s="185" t="s">
        <v>1751</v>
      </c>
      <c r="Y118" s="187">
        <v>47066</v>
      </c>
      <c r="Z118" s="185" t="s">
        <v>1752</v>
      </c>
      <c r="AA118" s="187">
        <v>46327</v>
      </c>
      <c r="AB118" s="185" t="s">
        <v>1753</v>
      </c>
      <c r="AC118" s="187">
        <v>46003</v>
      </c>
      <c r="AD118" s="185" t="s">
        <v>1754</v>
      </c>
      <c r="AE118" s="185" t="s">
        <v>1755</v>
      </c>
      <c r="AF118" s="185" t="s">
        <v>1756</v>
      </c>
      <c r="AG118" s="185" t="s">
        <v>61</v>
      </c>
      <c r="AH118" s="185" t="s">
        <v>1748</v>
      </c>
      <c r="AI118" s="185" t="s">
        <v>61</v>
      </c>
      <c r="AJ118" s="185" t="s">
        <v>61</v>
      </c>
      <c r="AK118" s="185" t="s">
        <v>61</v>
      </c>
      <c r="AL118" s="185" t="s">
        <v>61</v>
      </c>
      <c r="AM118" s="185" t="s">
        <v>1757</v>
      </c>
      <c r="AN118" s="185" t="s">
        <v>1758</v>
      </c>
    </row>
    <row r="119" customHeight="1" spans="1:40">
      <c r="A119" s="185">
        <v>113</v>
      </c>
      <c r="B119" s="185" t="s">
        <v>1759</v>
      </c>
      <c r="C119" s="186" t="s">
        <v>1760</v>
      </c>
      <c r="D119" s="185" t="s">
        <v>126</v>
      </c>
      <c r="E119" s="185" t="s">
        <v>46</v>
      </c>
      <c r="F119" s="185" t="s">
        <v>1685</v>
      </c>
      <c r="G119" s="185" t="s">
        <v>48</v>
      </c>
      <c r="H119" s="185" t="s">
        <v>49</v>
      </c>
      <c r="I119" s="187">
        <v>45740</v>
      </c>
      <c r="J119" s="185" t="s">
        <v>1085</v>
      </c>
      <c r="K119" s="185" t="s">
        <v>70</v>
      </c>
      <c r="L119" s="185" t="s">
        <v>1761</v>
      </c>
      <c r="M119" s="185" t="s">
        <v>130</v>
      </c>
      <c r="N119" s="185" t="s">
        <v>1762</v>
      </c>
      <c r="O119" s="187">
        <v>47325</v>
      </c>
      <c r="P119" s="187">
        <v>44495</v>
      </c>
      <c r="Q119" s="187">
        <v>44523</v>
      </c>
      <c r="R119" s="187">
        <v>44649</v>
      </c>
      <c r="S119" s="187"/>
      <c r="T119" s="185" t="s">
        <v>1763</v>
      </c>
      <c r="U119" s="187">
        <v>47352</v>
      </c>
      <c r="V119" s="185" t="s">
        <v>1764</v>
      </c>
      <c r="W119" s="187">
        <v>47323</v>
      </c>
      <c r="X119" s="185" t="s">
        <v>1765</v>
      </c>
      <c r="Y119" s="187">
        <v>47338</v>
      </c>
      <c r="Z119" s="185" t="s">
        <v>1766</v>
      </c>
      <c r="AA119" s="187">
        <v>45946</v>
      </c>
      <c r="AB119" s="185" t="s">
        <v>1767</v>
      </c>
      <c r="AC119" s="187">
        <v>46470</v>
      </c>
      <c r="AD119" s="185" t="s">
        <v>1768</v>
      </c>
      <c r="AE119" s="185" t="s">
        <v>1769</v>
      </c>
      <c r="AF119" s="185" t="s">
        <v>1770</v>
      </c>
      <c r="AG119" s="185" t="s">
        <v>61</v>
      </c>
      <c r="AH119" s="185" t="s">
        <v>1762</v>
      </c>
      <c r="AI119" s="185" t="s">
        <v>61</v>
      </c>
      <c r="AJ119" s="185" t="s">
        <v>61</v>
      </c>
      <c r="AK119" s="185" t="s">
        <v>61</v>
      </c>
      <c r="AL119" s="185" t="s">
        <v>61</v>
      </c>
      <c r="AM119" s="185" t="s">
        <v>620</v>
      </c>
      <c r="AN119" s="185" t="s">
        <v>1771</v>
      </c>
    </row>
    <row r="120" customHeight="1" spans="1:40">
      <c r="A120" s="185">
        <v>114</v>
      </c>
      <c r="B120" s="185" t="s">
        <v>1772</v>
      </c>
      <c r="C120" s="186" t="s">
        <v>1773</v>
      </c>
      <c r="D120" s="185" t="s">
        <v>162</v>
      </c>
      <c r="E120" s="185" t="s">
        <v>46</v>
      </c>
      <c r="F120" s="185" t="s">
        <v>1685</v>
      </c>
      <c r="G120" s="185" t="s">
        <v>48</v>
      </c>
      <c r="H120" s="185" t="s">
        <v>49</v>
      </c>
      <c r="I120" s="187">
        <v>45712</v>
      </c>
      <c r="J120" s="185" t="s">
        <v>1774</v>
      </c>
      <c r="K120" s="185" t="s">
        <v>1425</v>
      </c>
      <c r="L120" s="185" t="s">
        <v>1775</v>
      </c>
      <c r="M120" s="185" t="s">
        <v>167</v>
      </c>
      <c r="N120" s="185" t="s">
        <v>1776</v>
      </c>
      <c r="O120" s="187">
        <v>46843</v>
      </c>
      <c r="P120" s="187">
        <v>44276</v>
      </c>
      <c r="Q120" s="187">
        <v>44383</v>
      </c>
      <c r="R120" s="187">
        <v>44638</v>
      </c>
      <c r="S120" s="187"/>
      <c r="T120" s="185" t="s">
        <v>1777</v>
      </c>
      <c r="U120" s="187">
        <v>46653</v>
      </c>
      <c r="V120" s="185" t="s">
        <v>1778</v>
      </c>
      <c r="W120" s="187">
        <v>46615</v>
      </c>
      <c r="X120" s="185" t="s">
        <v>1779</v>
      </c>
      <c r="Y120" s="187">
        <v>46947</v>
      </c>
      <c r="Z120" s="185" t="s">
        <v>1780</v>
      </c>
      <c r="AA120" s="187">
        <v>45919</v>
      </c>
      <c r="AB120" s="185" t="s">
        <v>1781</v>
      </c>
      <c r="AC120" s="187">
        <v>46322</v>
      </c>
      <c r="AD120" s="185" t="s">
        <v>1782</v>
      </c>
      <c r="AE120" s="185" t="s">
        <v>1783</v>
      </c>
      <c r="AF120" s="185" t="s">
        <v>1784</v>
      </c>
      <c r="AG120" s="185" t="s">
        <v>61</v>
      </c>
      <c r="AH120" s="185" t="s">
        <v>61</v>
      </c>
      <c r="AI120" s="185" t="s">
        <v>61</v>
      </c>
      <c r="AJ120" s="185" t="s">
        <v>61</v>
      </c>
      <c r="AK120" s="185" t="s">
        <v>1776</v>
      </c>
      <c r="AL120" s="185" t="s">
        <v>61</v>
      </c>
      <c r="AM120" s="185" t="s">
        <v>1785</v>
      </c>
      <c r="AN120" s="185" t="s">
        <v>1786</v>
      </c>
    </row>
    <row r="121" customHeight="1" spans="1:40">
      <c r="A121" s="185">
        <v>115</v>
      </c>
      <c r="B121" s="185" t="s">
        <v>1787</v>
      </c>
      <c r="C121" s="186" t="s">
        <v>1788</v>
      </c>
      <c r="D121" s="185" t="s">
        <v>162</v>
      </c>
      <c r="E121" s="185" t="s">
        <v>46</v>
      </c>
      <c r="F121" s="185" t="s">
        <v>1685</v>
      </c>
      <c r="G121" s="185" t="s">
        <v>48</v>
      </c>
      <c r="H121" s="185" t="s">
        <v>49</v>
      </c>
      <c r="I121" s="187">
        <v>45740</v>
      </c>
      <c r="J121" s="185" t="s">
        <v>1789</v>
      </c>
      <c r="K121" s="185" t="s">
        <v>70</v>
      </c>
      <c r="L121" s="185" t="s">
        <v>1790</v>
      </c>
      <c r="M121" s="185" t="s">
        <v>167</v>
      </c>
      <c r="N121" s="185" t="s">
        <v>1791</v>
      </c>
      <c r="O121" s="187">
        <v>46719</v>
      </c>
      <c r="P121" s="187">
        <v>44431</v>
      </c>
      <c r="Q121" s="187">
        <v>44459</v>
      </c>
      <c r="R121" s="187">
        <v>44740</v>
      </c>
      <c r="S121" s="187"/>
      <c r="T121" s="185" t="s">
        <v>1792</v>
      </c>
      <c r="U121" s="187">
        <v>46482</v>
      </c>
      <c r="V121" s="185" t="s">
        <v>1793</v>
      </c>
      <c r="W121" s="187">
        <v>46348</v>
      </c>
      <c r="X121" s="185" t="s">
        <v>1794</v>
      </c>
      <c r="Y121" s="187">
        <v>46483</v>
      </c>
      <c r="Z121" s="185" t="s">
        <v>1795</v>
      </c>
      <c r="AA121" s="187">
        <v>46380</v>
      </c>
      <c r="AB121" s="185" t="s">
        <v>1796</v>
      </c>
      <c r="AC121" s="187">
        <v>45903</v>
      </c>
      <c r="AD121" s="185" t="s">
        <v>1797</v>
      </c>
      <c r="AE121" s="185" t="s">
        <v>1798</v>
      </c>
      <c r="AF121" s="185" t="s">
        <v>1799</v>
      </c>
      <c r="AG121" s="185" t="s">
        <v>61</v>
      </c>
      <c r="AH121" s="185" t="s">
        <v>61</v>
      </c>
      <c r="AI121" s="185" t="s">
        <v>1791</v>
      </c>
      <c r="AJ121" s="185" t="s">
        <v>61</v>
      </c>
      <c r="AK121" s="185" t="s">
        <v>61</v>
      </c>
      <c r="AL121" s="185" t="s">
        <v>61</v>
      </c>
      <c r="AM121" s="185" t="s">
        <v>177</v>
      </c>
      <c r="AN121" s="185" t="s">
        <v>1800</v>
      </c>
    </row>
    <row r="122" customHeight="1" spans="1:40">
      <c r="A122" s="185">
        <v>116</v>
      </c>
      <c r="B122" s="185" t="s">
        <v>1801</v>
      </c>
      <c r="C122" s="186" t="s">
        <v>1802</v>
      </c>
      <c r="D122" s="185" t="s">
        <v>45</v>
      </c>
      <c r="E122" s="185" t="s">
        <v>46</v>
      </c>
      <c r="F122" s="185" t="s">
        <v>144</v>
      </c>
      <c r="G122" s="185" t="s">
        <v>48</v>
      </c>
      <c r="H122" s="185" t="s">
        <v>49</v>
      </c>
      <c r="I122" s="187">
        <v>45544</v>
      </c>
      <c r="J122" s="185" t="s">
        <v>1803</v>
      </c>
      <c r="K122" s="185" t="s">
        <v>1804</v>
      </c>
      <c r="L122" s="185" t="s">
        <v>1805</v>
      </c>
      <c r="M122" s="185" t="s">
        <v>72</v>
      </c>
      <c r="N122" s="185" t="s">
        <v>1806</v>
      </c>
      <c r="O122" s="187">
        <v>46003</v>
      </c>
      <c r="P122" s="187">
        <v>44375</v>
      </c>
      <c r="Q122" s="187">
        <v>44420</v>
      </c>
      <c r="R122" s="187">
        <v>44643</v>
      </c>
      <c r="S122" s="187"/>
      <c r="T122" s="185" t="s">
        <v>1807</v>
      </c>
      <c r="U122" s="187">
        <v>45874</v>
      </c>
      <c r="V122" s="185" t="s">
        <v>1808</v>
      </c>
      <c r="W122" s="187">
        <v>47244</v>
      </c>
      <c r="X122" s="185" t="s">
        <v>1809</v>
      </c>
      <c r="Y122" s="187">
        <v>45865</v>
      </c>
      <c r="Z122" s="185" t="s">
        <v>1810</v>
      </c>
      <c r="AA122" s="187">
        <v>46155</v>
      </c>
      <c r="AB122" s="185" t="s">
        <v>1811</v>
      </c>
      <c r="AC122" s="187">
        <v>46101</v>
      </c>
      <c r="AD122" s="185" t="s">
        <v>1812</v>
      </c>
      <c r="AE122" s="185" t="s">
        <v>1813</v>
      </c>
      <c r="AF122" s="185" t="s">
        <v>1814</v>
      </c>
      <c r="AG122" s="185" t="s">
        <v>1815</v>
      </c>
      <c r="AH122" s="185" t="s">
        <v>61</v>
      </c>
      <c r="AI122" s="185" t="s">
        <v>61</v>
      </c>
      <c r="AJ122" s="185" t="s">
        <v>1816</v>
      </c>
      <c r="AK122" s="185" t="s">
        <v>61</v>
      </c>
      <c r="AL122" s="185" t="s">
        <v>61</v>
      </c>
      <c r="AM122" s="185" t="s">
        <v>1698</v>
      </c>
      <c r="AN122" s="185" t="s">
        <v>1817</v>
      </c>
    </row>
    <row r="123" customHeight="1" spans="1:40">
      <c r="A123" s="185">
        <v>117</v>
      </c>
      <c r="B123" s="185" t="s">
        <v>1818</v>
      </c>
      <c r="C123" s="186" t="s">
        <v>1819</v>
      </c>
      <c r="D123" s="185" t="s">
        <v>68</v>
      </c>
      <c r="E123" s="185" t="s">
        <v>46</v>
      </c>
      <c r="F123" s="185" t="s">
        <v>144</v>
      </c>
      <c r="G123" s="185" t="s">
        <v>48</v>
      </c>
      <c r="H123" s="185" t="s">
        <v>49</v>
      </c>
      <c r="I123" s="187">
        <v>45670</v>
      </c>
      <c r="J123" s="185" t="s">
        <v>1820</v>
      </c>
      <c r="K123" s="185" t="s">
        <v>608</v>
      </c>
      <c r="L123" s="185" t="s">
        <v>1821</v>
      </c>
      <c r="M123" s="185" t="s">
        <v>72</v>
      </c>
      <c r="N123" s="185" t="s">
        <v>1822</v>
      </c>
      <c r="O123" s="187">
        <v>46988</v>
      </c>
      <c r="P123" s="187">
        <v>44410</v>
      </c>
      <c r="Q123" s="187">
        <v>44515</v>
      </c>
      <c r="R123" s="187">
        <v>44677</v>
      </c>
      <c r="S123" s="187"/>
      <c r="T123" s="185" t="s">
        <v>1823</v>
      </c>
      <c r="U123" s="187">
        <v>47077</v>
      </c>
      <c r="V123" s="185" t="s">
        <v>1824</v>
      </c>
      <c r="W123" s="187">
        <v>47077</v>
      </c>
      <c r="X123" s="185" t="s">
        <v>1825</v>
      </c>
      <c r="Y123" s="187">
        <v>47077</v>
      </c>
      <c r="Z123" s="185" t="s">
        <v>1826</v>
      </c>
      <c r="AA123" s="187">
        <v>45695</v>
      </c>
      <c r="AB123" s="185" t="s">
        <v>1827</v>
      </c>
      <c r="AC123" s="187">
        <v>45862</v>
      </c>
      <c r="AD123" s="185" t="s">
        <v>1828</v>
      </c>
      <c r="AE123" s="185" t="s">
        <v>61</v>
      </c>
      <c r="AF123" s="185" t="s">
        <v>61</v>
      </c>
      <c r="AG123" s="185" t="s">
        <v>1829</v>
      </c>
      <c r="AH123" s="185" t="s">
        <v>61</v>
      </c>
      <c r="AI123" s="185" t="s">
        <v>61</v>
      </c>
      <c r="AJ123" s="185" t="s">
        <v>1830</v>
      </c>
      <c r="AK123" s="185" t="s">
        <v>61</v>
      </c>
      <c r="AL123" s="185" t="s">
        <v>61</v>
      </c>
      <c r="AM123" s="185" t="s">
        <v>1831</v>
      </c>
      <c r="AN123" s="185" t="s">
        <v>1832</v>
      </c>
    </row>
    <row r="124" customHeight="1" spans="1:40">
      <c r="A124" s="185">
        <v>118</v>
      </c>
      <c r="B124" s="185" t="s">
        <v>1833</v>
      </c>
      <c r="C124" s="186" t="s">
        <v>1834</v>
      </c>
      <c r="D124" s="185" t="s">
        <v>263</v>
      </c>
      <c r="E124" s="185" t="s">
        <v>817</v>
      </c>
      <c r="F124" s="185" t="s">
        <v>144</v>
      </c>
      <c r="G124" s="185" t="s">
        <v>48</v>
      </c>
      <c r="H124" s="185" t="s">
        <v>49</v>
      </c>
      <c r="I124" s="187">
        <v>45780</v>
      </c>
      <c r="J124" s="185" t="s">
        <v>1835</v>
      </c>
      <c r="K124" s="185" t="s">
        <v>1836</v>
      </c>
      <c r="L124" s="185" t="s">
        <v>1837</v>
      </c>
      <c r="M124" s="185" t="s">
        <v>249</v>
      </c>
      <c r="N124" s="185" t="s">
        <v>1838</v>
      </c>
      <c r="O124" s="187">
        <v>46761</v>
      </c>
      <c r="P124" s="187">
        <v>44392</v>
      </c>
      <c r="Q124" s="187">
        <v>44567</v>
      </c>
      <c r="R124" s="187">
        <v>44673</v>
      </c>
      <c r="S124" s="187"/>
      <c r="T124" s="185" t="s">
        <v>1839</v>
      </c>
      <c r="U124" s="187">
        <v>46895</v>
      </c>
      <c r="V124" s="185" t="s">
        <v>1840</v>
      </c>
      <c r="W124" s="187">
        <v>46106</v>
      </c>
      <c r="X124" s="185" t="s">
        <v>1841</v>
      </c>
      <c r="Y124" s="187">
        <v>46895</v>
      </c>
      <c r="Z124" s="185" t="s">
        <v>1842</v>
      </c>
      <c r="AA124" s="187">
        <v>45967</v>
      </c>
      <c r="AB124" s="185" t="s">
        <v>1843</v>
      </c>
      <c r="AC124" s="187">
        <v>46211</v>
      </c>
      <c r="AD124" s="185" t="s">
        <v>1844</v>
      </c>
      <c r="AE124" s="185" t="s">
        <v>1845</v>
      </c>
      <c r="AF124" s="185" t="s">
        <v>1846</v>
      </c>
      <c r="AG124" s="185" t="s">
        <v>1847</v>
      </c>
      <c r="AH124" s="185" t="s">
        <v>61</v>
      </c>
      <c r="AI124" s="185" t="s">
        <v>61</v>
      </c>
      <c r="AJ124" s="185" t="s">
        <v>61</v>
      </c>
      <c r="AK124" s="185" t="s">
        <v>61</v>
      </c>
      <c r="AL124" s="185" t="s">
        <v>61</v>
      </c>
      <c r="AM124" s="185" t="s">
        <v>1506</v>
      </c>
      <c r="AN124" s="185" t="s">
        <v>1848</v>
      </c>
    </row>
    <row r="125" customHeight="1" spans="1:40">
      <c r="A125" s="185">
        <v>119</v>
      </c>
      <c r="B125" s="185" t="s">
        <v>1849</v>
      </c>
      <c r="C125" s="186" t="s">
        <v>1850</v>
      </c>
      <c r="D125" s="185" t="s">
        <v>126</v>
      </c>
      <c r="E125" s="185" t="s">
        <v>1640</v>
      </c>
      <c r="F125" s="185" t="s">
        <v>144</v>
      </c>
      <c r="G125" s="185" t="s">
        <v>48</v>
      </c>
      <c r="H125" s="185" t="s">
        <v>49</v>
      </c>
      <c r="I125" s="187">
        <v>45579</v>
      </c>
      <c r="J125" s="185" t="s">
        <v>1851</v>
      </c>
      <c r="K125" s="185" t="s">
        <v>1852</v>
      </c>
      <c r="L125" s="185" t="s">
        <v>1853</v>
      </c>
      <c r="M125" s="185" t="s">
        <v>130</v>
      </c>
      <c r="N125" s="185" t="s">
        <v>1854</v>
      </c>
      <c r="O125" s="187">
        <v>46525</v>
      </c>
      <c r="P125" s="187">
        <v>44393</v>
      </c>
      <c r="Q125" s="187">
        <v>44424</v>
      </c>
      <c r="R125" s="187">
        <v>44714</v>
      </c>
      <c r="S125" s="187"/>
      <c r="T125" s="185" t="s">
        <v>1855</v>
      </c>
      <c r="U125" s="187">
        <v>46467</v>
      </c>
      <c r="V125" s="185" t="s">
        <v>1856</v>
      </c>
      <c r="W125" s="187">
        <v>46463</v>
      </c>
      <c r="X125" s="185" t="s">
        <v>798</v>
      </c>
      <c r="Y125" s="187">
        <v>47662</v>
      </c>
      <c r="Z125" s="185" t="s">
        <v>1857</v>
      </c>
      <c r="AA125" s="187">
        <v>46240</v>
      </c>
      <c r="AB125" s="185" t="s">
        <v>1858</v>
      </c>
      <c r="AC125" s="187">
        <v>45878</v>
      </c>
      <c r="AD125" s="185" t="s">
        <v>1859</v>
      </c>
      <c r="AE125" s="185" t="s">
        <v>1860</v>
      </c>
      <c r="AF125" s="185" t="s">
        <v>1861</v>
      </c>
      <c r="AG125" s="185" t="s">
        <v>61</v>
      </c>
      <c r="AH125" s="185" t="s">
        <v>1854</v>
      </c>
      <c r="AI125" s="185" t="s">
        <v>61</v>
      </c>
      <c r="AJ125" s="185" t="s">
        <v>61</v>
      </c>
      <c r="AK125" s="185" t="s">
        <v>61</v>
      </c>
      <c r="AL125" s="185" t="s">
        <v>61</v>
      </c>
      <c r="AM125" s="185"/>
      <c r="AN125" s="185" t="s">
        <v>1862</v>
      </c>
    </row>
    <row r="126" customHeight="1" spans="1:40">
      <c r="A126" s="185">
        <v>120</v>
      </c>
      <c r="B126" s="185" t="s">
        <v>1863</v>
      </c>
      <c r="C126" s="186" t="s">
        <v>1864</v>
      </c>
      <c r="D126" s="185" t="s">
        <v>126</v>
      </c>
      <c r="E126" s="185" t="s">
        <v>46</v>
      </c>
      <c r="F126" s="185" t="s">
        <v>144</v>
      </c>
      <c r="G126" s="185" t="s">
        <v>48</v>
      </c>
      <c r="H126" s="185" t="s">
        <v>49</v>
      </c>
      <c r="I126" s="187">
        <v>45740</v>
      </c>
      <c r="J126" s="185" t="s">
        <v>1865</v>
      </c>
      <c r="K126" s="185" t="s">
        <v>70</v>
      </c>
      <c r="L126" s="185" t="s">
        <v>1866</v>
      </c>
      <c r="M126" s="185" t="s">
        <v>130</v>
      </c>
      <c r="N126" s="185" t="s">
        <v>1867</v>
      </c>
      <c r="O126" s="187">
        <v>46107</v>
      </c>
      <c r="P126" s="187">
        <v>44427</v>
      </c>
      <c r="Q126" s="187">
        <v>44495</v>
      </c>
      <c r="R126" s="187">
        <v>44649</v>
      </c>
      <c r="S126" s="187"/>
      <c r="T126" s="185" t="s">
        <v>1868</v>
      </c>
      <c r="U126" s="187">
        <v>47539</v>
      </c>
      <c r="V126" s="185" t="s">
        <v>1869</v>
      </c>
      <c r="W126" s="187">
        <v>45935</v>
      </c>
      <c r="X126" s="185" t="s">
        <v>1870</v>
      </c>
      <c r="Y126" s="187">
        <v>47629</v>
      </c>
      <c r="Z126" s="185" t="s">
        <v>1871</v>
      </c>
      <c r="AA126" s="187">
        <v>46437</v>
      </c>
      <c r="AB126" s="185" t="s">
        <v>1872</v>
      </c>
      <c r="AC126" s="187">
        <v>46149</v>
      </c>
      <c r="AD126" s="185" t="s">
        <v>1873</v>
      </c>
      <c r="AE126" s="185" t="s">
        <v>1874</v>
      </c>
      <c r="AF126" s="185" t="s">
        <v>1875</v>
      </c>
      <c r="AG126" s="185" t="s">
        <v>61</v>
      </c>
      <c r="AH126" s="185" t="s">
        <v>1867</v>
      </c>
      <c r="AI126" s="185" t="s">
        <v>61</v>
      </c>
      <c r="AJ126" s="185" t="s">
        <v>61</v>
      </c>
      <c r="AK126" s="185" t="s">
        <v>61</v>
      </c>
      <c r="AL126" s="185" t="s">
        <v>61</v>
      </c>
      <c r="AM126" s="185" t="s">
        <v>177</v>
      </c>
      <c r="AN126" s="185" t="s">
        <v>1876</v>
      </c>
    </row>
    <row r="127" customHeight="1" spans="1:40">
      <c r="A127" s="185">
        <v>121</v>
      </c>
      <c r="B127" s="185" t="s">
        <v>1877</v>
      </c>
      <c r="C127" s="186" t="s">
        <v>1878</v>
      </c>
      <c r="D127" s="185" t="s">
        <v>162</v>
      </c>
      <c r="E127" s="185" t="s">
        <v>967</v>
      </c>
      <c r="F127" s="185" t="s">
        <v>144</v>
      </c>
      <c r="G127" s="185" t="s">
        <v>48</v>
      </c>
      <c r="H127" s="185" t="s">
        <v>49</v>
      </c>
      <c r="I127" s="187">
        <v>45578</v>
      </c>
      <c r="J127" s="185" t="s">
        <v>1879</v>
      </c>
      <c r="K127" s="185" t="s">
        <v>1879</v>
      </c>
      <c r="L127" s="185" t="s">
        <v>1880</v>
      </c>
      <c r="M127" s="185" t="s">
        <v>167</v>
      </c>
      <c r="N127" s="185" t="s">
        <v>1881</v>
      </c>
      <c r="O127" s="187">
        <v>46444</v>
      </c>
      <c r="P127" s="187">
        <v>44396</v>
      </c>
      <c r="Q127" s="187">
        <v>44476</v>
      </c>
      <c r="R127" s="187">
        <v>44737</v>
      </c>
      <c r="S127" s="187"/>
      <c r="T127" s="185" t="s">
        <v>1882</v>
      </c>
      <c r="U127" s="187">
        <v>47050</v>
      </c>
      <c r="V127" s="185" t="s">
        <v>1883</v>
      </c>
      <c r="W127" s="187">
        <v>47050</v>
      </c>
      <c r="X127" s="185" t="s">
        <v>1884</v>
      </c>
      <c r="Y127" s="187">
        <v>47050</v>
      </c>
      <c r="Z127" s="185" t="s">
        <v>1885</v>
      </c>
      <c r="AA127" s="187">
        <v>46329</v>
      </c>
      <c r="AB127" s="185" t="s">
        <v>1886</v>
      </c>
      <c r="AC127" s="187">
        <v>46295</v>
      </c>
      <c r="AD127" s="185" t="s">
        <v>1887</v>
      </c>
      <c r="AE127" s="185" t="s">
        <v>1888</v>
      </c>
      <c r="AF127" s="185" t="s">
        <v>1889</v>
      </c>
      <c r="AG127" s="185" t="s">
        <v>61</v>
      </c>
      <c r="AH127" s="185" t="s">
        <v>61</v>
      </c>
      <c r="AI127" s="185" t="s">
        <v>1881</v>
      </c>
      <c r="AJ127" s="185" t="s">
        <v>61</v>
      </c>
      <c r="AK127" s="185" t="s">
        <v>61</v>
      </c>
      <c r="AL127" s="185" t="s">
        <v>61</v>
      </c>
      <c r="AM127" s="185" t="s">
        <v>64</v>
      </c>
      <c r="AN127" s="185" t="s">
        <v>1890</v>
      </c>
    </row>
    <row r="128" customHeight="1" spans="1:40">
      <c r="A128" s="185">
        <v>122</v>
      </c>
      <c r="B128" s="185" t="s">
        <v>1891</v>
      </c>
      <c r="C128" s="186" t="s">
        <v>1892</v>
      </c>
      <c r="D128" s="185" t="s">
        <v>1893</v>
      </c>
      <c r="E128" s="185" t="s">
        <v>967</v>
      </c>
      <c r="F128" s="185" t="s">
        <v>1894</v>
      </c>
      <c r="G128" s="185"/>
      <c r="H128" s="185" t="s">
        <v>1895</v>
      </c>
      <c r="I128" s="187">
        <v>45832</v>
      </c>
      <c r="J128" s="185" t="s">
        <v>1101</v>
      </c>
      <c r="K128" s="185" t="s">
        <v>1101</v>
      </c>
      <c r="L128" s="185" t="s">
        <v>1896</v>
      </c>
      <c r="M128" s="185" t="s">
        <v>1572</v>
      </c>
      <c r="N128" s="185" t="s">
        <v>1897</v>
      </c>
      <c r="O128" s="187">
        <v>46898</v>
      </c>
      <c r="P128" s="187">
        <v>44387</v>
      </c>
      <c r="Q128" s="187">
        <v>44427</v>
      </c>
      <c r="R128" s="187">
        <v>44718</v>
      </c>
      <c r="S128" s="187"/>
      <c r="T128" s="185" t="s">
        <v>61</v>
      </c>
      <c r="U128" s="187" t="s">
        <v>61</v>
      </c>
      <c r="V128" s="185" t="s">
        <v>1897</v>
      </c>
      <c r="W128" s="187">
        <v>46898</v>
      </c>
      <c r="X128" s="185" t="s">
        <v>61</v>
      </c>
      <c r="Y128" s="187" t="s">
        <v>61</v>
      </c>
      <c r="Z128" s="185" t="s">
        <v>1898</v>
      </c>
      <c r="AA128" s="187">
        <v>46206</v>
      </c>
      <c r="AB128" s="185" t="s">
        <v>1899</v>
      </c>
      <c r="AC128" s="187">
        <v>45823</v>
      </c>
      <c r="AD128" s="185" t="s">
        <v>61</v>
      </c>
      <c r="AE128" s="185" t="s">
        <v>61</v>
      </c>
      <c r="AF128" s="185" t="s">
        <v>61</v>
      </c>
      <c r="AG128" s="185" t="s">
        <v>61</v>
      </c>
      <c r="AH128" s="185" t="s">
        <v>61</v>
      </c>
      <c r="AI128" s="185" t="s">
        <v>61</v>
      </c>
      <c r="AJ128" s="185" t="s">
        <v>61</v>
      </c>
      <c r="AK128" s="185" t="s">
        <v>61</v>
      </c>
      <c r="AL128" s="185" t="s">
        <v>61</v>
      </c>
      <c r="AM128" s="185" t="s">
        <v>1900</v>
      </c>
      <c r="AN128" s="185" t="s">
        <v>1901</v>
      </c>
    </row>
    <row r="129" customHeight="1" spans="1:40">
      <c r="A129" s="185">
        <v>123</v>
      </c>
      <c r="B129" s="185" t="s">
        <v>1902</v>
      </c>
      <c r="C129" s="186" t="s">
        <v>1903</v>
      </c>
      <c r="D129" s="185" t="s">
        <v>45</v>
      </c>
      <c r="E129" s="185" t="s">
        <v>817</v>
      </c>
      <c r="F129" s="185" t="s">
        <v>1904</v>
      </c>
      <c r="G129" s="185"/>
      <c r="H129" s="185" t="s">
        <v>1895</v>
      </c>
      <c r="I129" s="187">
        <v>45837</v>
      </c>
      <c r="J129" s="185" t="s">
        <v>1905</v>
      </c>
      <c r="K129" s="185" t="s">
        <v>1906</v>
      </c>
      <c r="L129" s="185" t="s">
        <v>1907</v>
      </c>
      <c r="M129" s="185" t="s">
        <v>72</v>
      </c>
      <c r="N129" s="185" t="s">
        <v>1908</v>
      </c>
      <c r="O129" s="187">
        <v>46798</v>
      </c>
      <c r="P129" s="187">
        <v>44396</v>
      </c>
      <c r="Q129" s="187">
        <v>44460</v>
      </c>
      <c r="R129" s="187">
        <v>44664</v>
      </c>
      <c r="S129" s="187"/>
      <c r="T129" s="185" t="s">
        <v>1909</v>
      </c>
      <c r="U129" s="187">
        <v>47406</v>
      </c>
      <c r="V129" s="185" t="s">
        <v>1910</v>
      </c>
      <c r="W129" s="187">
        <v>47528</v>
      </c>
      <c r="X129" s="185" t="s">
        <v>1911</v>
      </c>
      <c r="Y129" s="187">
        <v>46083</v>
      </c>
      <c r="Z129" s="185" t="s">
        <v>1912</v>
      </c>
      <c r="AA129" s="187">
        <v>46097</v>
      </c>
      <c r="AB129" s="185" t="s">
        <v>1913</v>
      </c>
      <c r="AC129" s="187">
        <v>46108</v>
      </c>
      <c r="AD129" s="185" t="s">
        <v>1914</v>
      </c>
      <c r="AE129" s="185" t="s">
        <v>61</v>
      </c>
      <c r="AF129" s="185" t="s">
        <v>1915</v>
      </c>
      <c r="AG129" s="185" t="s">
        <v>1916</v>
      </c>
      <c r="AH129" s="185" t="s">
        <v>61</v>
      </c>
      <c r="AI129" s="185" t="s">
        <v>61</v>
      </c>
      <c r="AJ129" s="185" t="s">
        <v>61</v>
      </c>
      <c r="AK129" s="185" t="s">
        <v>61</v>
      </c>
      <c r="AL129" s="185" t="s">
        <v>61</v>
      </c>
      <c r="AM129" s="185" t="s">
        <v>64</v>
      </c>
      <c r="AN129" s="185" t="s">
        <v>1917</v>
      </c>
    </row>
    <row r="130" customHeight="1" spans="1:40">
      <c r="A130" s="185">
        <v>124</v>
      </c>
      <c r="B130" s="185" t="s">
        <v>1918</v>
      </c>
      <c r="C130" s="186" t="s">
        <v>1919</v>
      </c>
      <c r="D130" s="185" t="s">
        <v>45</v>
      </c>
      <c r="E130" s="185" t="s">
        <v>1920</v>
      </c>
      <c r="F130" s="185" t="s">
        <v>1904</v>
      </c>
      <c r="G130" s="185"/>
      <c r="H130" s="185" t="s">
        <v>1895</v>
      </c>
      <c r="I130" s="187">
        <v>45837</v>
      </c>
      <c r="J130" s="185" t="s">
        <v>1921</v>
      </c>
      <c r="K130" s="185" t="s">
        <v>1906</v>
      </c>
      <c r="L130" s="185" t="s">
        <v>1922</v>
      </c>
      <c r="M130" s="185" t="s">
        <v>1923</v>
      </c>
      <c r="N130" s="185" t="s">
        <v>1924</v>
      </c>
      <c r="O130" s="187">
        <v>46857</v>
      </c>
      <c r="P130" s="187">
        <v>44387</v>
      </c>
      <c r="Q130" s="187">
        <v>44418</v>
      </c>
      <c r="R130" s="187">
        <v>44646</v>
      </c>
      <c r="S130" s="187"/>
      <c r="T130" s="185" t="s">
        <v>1925</v>
      </c>
      <c r="U130" s="187">
        <v>46240</v>
      </c>
      <c r="V130" s="185" t="s">
        <v>1926</v>
      </c>
      <c r="W130" s="187">
        <v>46239</v>
      </c>
      <c r="X130" s="185" t="s">
        <v>1927</v>
      </c>
      <c r="Y130" s="187">
        <v>46239</v>
      </c>
      <c r="Z130" s="185" t="s">
        <v>1928</v>
      </c>
      <c r="AA130" s="187">
        <v>46924</v>
      </c>
      <c r="AB130" s="185" t="s">
        <v>1929</v>
      </c>
      <c r="AC130" s="187">
        <v>46148</v>
      </c>
      <c r="AD130" s="185" t="s">
        <v>1930</v>
      </c>
      <c r="AE130" s="185" t="s">
        <v>61</v>
      </c>
      <c r="AF130" s="185" t="s">
        <v>1931</v>
      </c>
      <c r="AG130" s="185" t="s">
        <v>1932</v>
      </c>
      <c r="AH130" s="185" t="s">
        <v>61</v>
      </c>
      <c r="AI130" s="185" t="s">
        <v>61</v>
      </c>
      <c r="AJ130" s="185" t="s">
        <v>1933</v>
      </c>
      <c r="AK130" s="185" t="s">
        <v>61</v>
      </c>
      <c r="AL130" s="185" t="s">
        <v>61</v>
      </c>
      <c r="AM130" s="185" t="s">
        <v>1698</v>
      </c>
      <c r="AN130" s="185" t="s">
        <v>1934</v>
      </c>
    </row>
    <row r="131" customHeight="1" spans="1:40">
      <c r="A131" s="185">
        <v>125</v>
      </c>
      <c r="B131" s="185" t="s">
        <v>1935</v>
      </c>
      <c r="C131" s="186" t="s">
        <v>1936</v>
      </c>
      <c r="D131" s="185" t="s">
        <v>45</v>
      </c>
      <c r="E131" s="185" t="s">
        <v>1937</v>
      </c>
      <c r="F131" s="185" t="s">
        <v>1904</v>
      </c>
      <c r="G131" s="185"/>
      <c r="H131" s="185" t="s">
        <v>1895</v>
      </c>
      <c r="I131" s="187">
        <v>45796</v>
      </c>
      <c r="J131" s="185" t="s">
        <v>1938</v>
      </c>
      <c r="K131" s="185" t="s">
        <v>146</v>
      </c>
      <c r="L131" s="185" t="s">
        <v>1939</v>
      </c>
      <c r="M131" s="185" t="s">
        <v>1940</v>
      </c>
      <c r="N131" s="185" t="s">
        <v>1941</v>
      </c>
      <c r="O131" s="187">
        <v>47021</v>
      </c>
      <c r="P131" s="187">
        <v>44389</v>
      </c>
      <c r="Q131" s="187">
        <v>44479</v>
      </c>
      <c r="R131" s="187">
        <v>44698</v>
      </c>
      <c r="S131" s="187"/>
      <c r="T131" s="185" t="s">
        <v>1942</v>
      </c>
      <c r="U131" s="187">
        <v>47003</v>
      </c>
      <c r="V131" s="185" t="s">
        <v>1943</v>
      </c>
      <c r="W131" s="187">
        <v>47001</v>
      </c>
      <c r="X131" s="185" t="s">
        <v>1944</v>
      </c>
      <c r="Y131" s="187">
        <v>47017</v>
      </c>
      <c r="Z131" s="185" t="s">
        <v>1945</v>
      </c>
      <c r="AA131" s="187">
        <v>46048</v>
      </c>
      <c r="AB131" s="185" t="s">
        <v>1946</v>
      </c>
      <c r="AC131" s="187">
        <v>46444</v>
      </c>
      <c r="AD131" s="185" t="s">
        <v>1947</v>
      </c>
      <c r="AE131" s="185" t="s">
        <v>61</v>
      </c>
      <c r="AF131" s="185" t="s">
        <v>1948</v>
      </c>
      <c r="AG131" s="185" t="s">
        <v>1949</v>
      </c>
      <c r="AH131" s="185" t="s">
        <v>61</v>
      </c>
      <c r="AI131" s="185" t="s">
        <v>61</v>
      </c>
      <c r="AJ131" s="185" t="s">
        <v>1950</v>
      </c>
      <c r="AK131" s="185" t="s">
        <v>61</v>
      </c>
      <c r="AL131" s="185" t="s">
        <v>61</v>
      </c>
      <c r="AM131" s="185" t="s">
        <v>1951</v>
      </c>
      <c r="AN131" s="185" t="s">
        <v>1952</v>
      </c>
    </row>
    <row r="132" customHeight="1" spans="1:40">
      <c r="A132" s="185">
        <v>126</v>
      </c>
      <c r="B132" s="185" t="s">
        <v>1953</v>
      </c>
      <c r="C132" s="186" t="s">
        <v>1954</v>
      </c>
      <c r="D132" s="185" t="s">
        <v>45</v>
      </c>
      <c r="E132" s="185" t="s">
        <v>1955</v>
      </c>
      <c r="F132" s="185" t="s">
        <v>1904</v>
      </c>
      <c r="G132" s="185"/>
      <c r="H132" s="185" t="s">
        <v>1895</v>
      </c>
      <c r="I132" s="187">
        <v>45778</v>
      </c>
      <c r="J132" s="185" t="s">
        <v>1956</v>
      </c>
      <c r="K132" s="185" t="s">
        <v>1957</v>
      </c>
      <c r="L132" s="185" t="s">
        <v>1958</v>
      </c>
      <c r="M132" s="185" t="s">
        <v>1940</v>
      </c>
      <c r="N132" s="185" t="s">
        <v>1959</v>
      </c>
      <c r="O132" s="187">
        <v>47252</v>
      </c>
      <c r="P132" s="187"/>
      <c r="Q132" s="187"/>
      <c r="R132" s="187"/>
      <c r="S132" s="187"/>
      <c r="T132" s="185" t="s">
        <v>1960</v>
      </c>
      <c r="U132" s="187">
        <v>47269</v>
      </c>
      <c r="V132" s="185" t="s">
        <v>1961</v>
      </c>
      <c r="W132" s="187">
        <v>47269</v>
      </c>
      <c r="X132" s="185" t="s">
        <v>1962</v>
      </c>
      <c r="Y132" s="187">
        <v>47269</v>
      </c>
      <c r="Z132" s="185" t="s">
        <v>1963</v>
      </c>
      <c r="AA132" s="187">
        <v>46290</v>
      </c>
      <c r="AB132" s="185" t="s">
        <v>1964</v>
      </c>
      <c r="AC132" s="187">
        <v>46039</v>
      </c>
      <c r="AD132" s="185" t="s">
        <v>1965</v>
      </c>
      <c r="AE132" s="185" t="s">
        <v>61</v>
      </c>
      <c r="AF132" s="185" t="s">
        <v>61</v>
      </c>
      <c r="AG132" s="185" t="s">
        <v>1966</v>
      </c>
      <c r="AH132" s="185" t="s">
        <v>61</v>
      </c>
      <c r="AI132" s="185" t="s">
        <v>61</v>
      </c>
      <c r="AJ132" s="185" t="s">
        <v>1967</v>
      </c>
      <c r="AK132" s="185" t="s">
        <v>61</v>
      </c>
      <c r="AL132" s="185" t="s">
        <v>61</v>
      </c>
      <c r="AM132" s="185" t="s">
        <v>1968</v>
      </c>
      <c r="AN132" s="185" t="s">
        <v>1969</v>
      </c>
    </row>
    <row r="133" customHeight="1" spans="1:40">
      <c r="A133" s="185">
        <v>127</v>
      </c>
      <c r="B133" s="185" t="s">
        <v>1970</v>
      </c>
      <c r="C133" s="186" t="s">
        <v>950</v>
      </c>
      <c r="D133" s="185" t="s">
        <v>45</v>
      </c>
      <c r="E133" s="185" t="s">
        <v>1971</v>
      </c>
      <c r="F133" s="185" t="s">
        <v>1904</v>
      </c>
      <c r="G133" s="185"/>
      <c r="H133" s="185" t="s">
        <v>1895</v>
      </c>
      <c r="I133" s="187">
        <v>45823</v>
      </c>
      <c r="J133" s="185" t="s">
        <v>1972</v>
      </c>
      <c r="K133" s="185" t="s">
        <v>1973</v>
      </c>
      <c r="L133" s="185" t="s">
        <v>1974</v>
      </c>
      <c r="M133" s="185" t="s">
        <v>1923</v>
      </c>
      <c r="N133" s="185" t="s">
        <v>1975</v>
      </c>
      <c r="O133" s="187">
        <v>45855</v>
      </c>
      <c r="P133" s="187">
        <v>44434</v>
      </c>
      <c r="Q133" s="187">
        <v>44518</v>
      </c>
      <c r="R133" s="187">
        <v>44742</v>
      </c>
      <c r="S133" s="187"/>
      <c r="T133" s="185" t="s">
        <v>1976</v>
      </c>
      <c r="U133" s="187">
        <v>47556</v>
      </c>
      <c r="V133" s="185" t="s">
        <v>1977</v>
      </c>
      <c r="W133" s="187">
        <v>45817</v>
      </c>
      <c r="X133" s="185" t="s">
        <v>1978</v>
      </c>
      <c r="Y133" s="187">
        <v>47556</v>
      </c>
      <c r="Z133" s="185" t="s">
        <v>1979</v>
      </c>
      <c r="AA133" s="187">
        <v>46100</v>
      </c>
      <c r="AB133" s="185" t="s">
        <v>1980</v>
      </c>
      <c r="AC133" s="187">
        <v>45899</v>
      </c>
      <c r="AD133" s="185" t="s">
        <v>1981</v>
      </c>
      <c r="AE133" s="185" t="s">
        <v>61</v>
      </c>
      <c r="AF133" s="185" t="s">
        <v>1982</v>
      </c>
      <c r="AG133" s="185" t="s">
        <v>1983</v>
      </c>
      <c r="AH133" s="185" t="s">
        <v>61</v>
      </c>
      <c r="AI133" s="185" t="s">
        <v>61</v>
      </c>
      <c r="AJ133" s="185" t="s">
        <v>61</v>
      </c>
      <c r="AK133" s="185" t="s">
        <v>61</v>
      </c>
      <c r="AL133" s="185" t="s">
        <v>61</v>
      </c>
      <c r="AM133" s="185" t="s">
        <v>1984</v>
      </c>
      <c r="AN133" s="185" t="s">
        <v>1985</v>
      </c>
    </row>
    <row r="134" customHeight="1" spans="1:40">
      <c r="A134" s="185">
        <v>128</v>
      </c>
      <c r="B134" s="185" t="s">
        <v>1986</v>
      </c>
      <c r="C134" s="186" t="s">
        <v>1987</v>
      </c>
      <c r="D134" s="185" t="s">
        <v>68</v>
      </c>
      <c r="E134" s="185" t="s">
        <v>1988</v>
      </c>
      <c r="F134" s="185" t="s">
        <v>1904</v>
      </c>
      <c r="G134" s="185"/>
      <c r="H134" s="185" t="s">
        <v>1895</v>
      </c>
      <c r="I134" s="187">
        <v>45783</v>
      </c>
      <c r="J134" s="185" t="s">
        <v>1989</v>
      </c>
      <c r="K134" s="185" t="s">
        <v>1990</v>
      </c>
      <c r="L134" s="185" t="s">
        <v>1991</v>
      </c>
      <c r="M134" s="185" t="s">
        <v>1923</v>
      </c>
      <c r="N134" s="185" t="s">
        <v>1992</v>
      </c>
      <c r="O134" s="187">
        <v>45950</v>
      </c>
      <c r="P134" s="187">
        <v>44403</v>
      </c>
      <c r="Q134" s="187">
        <v>44457</v>
      </c>
      <c r="R134" s="187">
        <v>44658</v>
      </c>
      <c r="S134" s="187"/>
      <c r="T134" s="185" t="s">
        <v>1993</v>
      </c>
      <c r="U134" s="187">
        <v>46392</v>
      </c>
      <c r="V134" s="185" t="s">
        <v>1994</v>
      </c>
      <c r="W134" s="187">
        <v>45942</v>
      </c>
      <c r="X134" s="185" t="s">
        <v>1995</v>
      </c>
      <c r="Y134" s="187">
        <v>46393</v>
      </c>
      <c r="Z134" s="185" t="s">
        <v>1996</v>
      </c>
      <c r="AA134" s="187">
        <v>46103</v>
      </c>
      <c r="AB134" s="185" t="s">
        <v>1997</v>
      </c>
      <c r="AC134" s="187">
        <v>46031</v>
      </c>
      <c r="AD134" s="185" t="s">
        <v>1998</v>
      </c>
      <c r="AE134" s="185" t="s">
        <v>1999</v>
      </c>
      <c r="AF134" s="185" t="s">
        <v>2000</v>
      </c>
      <c r="AG134" s="185" t="s">
        <v>2001</v>
      </c>
      <c r="AH134" s="185" t="s">
        <v>61</v>
      </c>
      <c r="AI134" s="185" t="s">
        <v>61</v>
      </c>
      <c r="AJ134" s="185" t="s">
        <v>61</v>
      </c>
      <c r="AK134" s="185" t="s">
        <v>61</v>
      </c>
      <c r="AL134" s="185" t="s">
        <v>61</v>
      </c>
      <c r="AM134" s="185" t="s">
        <v>2002</v>
      </c>
      <c r="AN134" s="185" t="s">
        <v>2003</v>
      </c>
    </row>
    <row r="135" customHeight="1" spans="1:40">
      <c r="A135" s="185">
        <v>129</v>
      </c>
      <c r="B135" s="185" t="s">
        <v>2004</v>
      </c>
      <c r="C135" s="186" t="s">
        <v>2005</v>
      </c>
      <c r="D135" s="185" t="s">
        <v>68</v>
      </c>
      <c r="E135" s="185" t="s">
        <v>2006</v>
      </c>
      <c r="F135" s="185" t="s">
        <v>1904</v>
      </c>
      <c r="G135" s="185"/>
      <c r="H135" s="185" t="s">
        <v>1895</v>
      </c>
      <c r="I135" s="187">
        <v>45807</v>
      </c>
      <c r="J135" s="185" t="s">
        <v>2007</v>
      </c>
      <c r="K135" s="185" t="s">
        <v>91</v>
      </c>
      <c r="L135" s="185" t="s">
        <v>2008</v>
      </c>
      <c r="M135" s="185" t="s">
        <v>1940</v>
      </c>
      <c r="N135" s="185" t="s">
        <v>2009</v>
      </c>
      <c r="O135" s="187">
        <v>46313</v>
      </c>
      <c r="P135" s="187">
        <v>44379</v>
      </c>
      <c r="Q135" s="187">
        <v>44434</v>
      </c>
      <c r="R135" s="187">
        <v>44617</v>
      </c>
      <c r="S135" s="187"/>
      <c r="T135" s="185" t="s">
        <v>2010</v>
      </c>
      <c r="U135" s="187">
        <v>46100</v>
      </c>
      <c r="V135" s="185" t="s">
        <v>2011</v>
      </c>
      <c r="W135" s="187">
        <v>45847</v>
      </c>
      <c r="X135" s="185" t="s">
        <v>2012</v>
      </c>
      <c r="Y135" s="187">
        <v>45847</v>
      </c>
      <c r="Z135" s="185" t="s">
        <v>2013</v>
      </c>
      <c r="AA135" s="187">
        <v>46397</v>
      </c>
      <c r="AB135" s="185" t="s">
        <v>2014</v>
      </c>
      <c r="AC135" s="187">
        <v>46249</v>
      </c>
      <c r="AD135" s="185" t="s">
        <v>2015</v>
      </c>
      <c r="AE135" s="185" t="s">
        <v>61</v>
      </c>
      <c r="AF135" s="185" t="s">
        <v>61</v>
      </c>
      <c r="AG135" s="185" t="s">
        <v>2016</v>
      </c>
      <c r="AH135" s="185" t="s">
        <v>61</v>
      </c>
      <c r="AI135" s="185" t="s">
        <v>61</v>
      </c>
      <c r="AJ135" s="185" t="s">
        <v>2017</v>
      </c>
      <c r="AK135" s="185" t="s">
        <v>61</v>
      </c>
      <c r="AL135" s="185" t="s">
        <v>61</v>
      </c>
      <c r="AM135" s="185" t="s">
        <v>2018</v>
      </c>
      <c r="AN135" s="185" t="s">
        <v>2019</v>
      </c>
    </row>
    <row r="136" customHeight="1" spans="1:40">
      <c r="A136" s="185">
        <v>130</v>
      </c>
      <c r="B136" s="185" t="s">
        <v>2020</v>
      </c>
      <c r="C136" s="186" t="s">
        <v>2021</v>
      </c>
      <c r="D136" s="185" t="s">
        <v>68</v>
      </c>
      <c r="E136" s="185" t="s">
        <v>2022</v>
      </c>
      <c r="F136" s="185" t="s">
        <v>1904</v>
      </c>
      <c r="G136" s="185"/>
      <c r="H136" s="185" t="s">
        <v>1895</v>
      </c>
      <c r="I136" s="187">
        <v>45787</v>
      </c>
      <c r="J136" s="185" t="s">
        <v>2023</v>
      </c>
      <c r="K136" s="185" t="s">
        <v>247</v>
      </c>
      <c r="L136" s="185" t="s">
        <v>2024</v>
      </c>
      <c r="M136" s="185" t="s">
        <v>1940</v>
      </c>
      <c r="N136" s="185" t="s">
        <v>2025</v>
      </c>
      <c r="O136" s="187">
        <v>46286</v>
      </c>
      <c r="P136" s="187">
        <v>44378</v>
      </c>
      <c r="Q136" s="187">
        <v>44407</v>
      </c>
      <c r="R136" s="187">
        <v>44657</v>
      </c>
      <c r="S136" s="187"/>
      <c r="T136" s="185" t="s">
        <v>2026</v>
      </c>
      <c r="U136" s="187">
        <v>47422</v>
      </c>
      <c r="V136" s="185" t="s">
        <v>2027</v>
      </c>
      <c r="W136" s="187">
        <v>47422</v>
      </c>
      <c r="X136" s="185" t="s">
        <v>2028</v>
      </c>
      <c r="Y136" s="187">
        <v>47422</v>
      </c>
      <c r="Z136" s="185" t="s">
        <v>2029</v>
      </c>
      <c r="AA136" s="187">
        <v>46294</v>
      </c>
      <c r="AB136" s="185" t="s">
        <v>2030</v>
      </c>
      <c r="AC136" s="187">
        <v>45934</v>
      </c>
      <c r="AD136" s="185" t="s">
        <v>2031</v>
      </c>
      <c r="AE136" s="185" t="s">
        <v>61</v>
      </c>
      <c r="AF136" s="185" t="s">
        <v>61</v>
      </c>
      <c r="AG136" s="185" t="s">
        <v>2032</v>
      </c>
      <c r="AH136" s="185" t="s">
        <v>61</v>
      </c>
      <c r="AI136" s="185" t="s">
        <v>61</v>
      </c>
      <c r="AJ136" s="185" t="s">
        <v>2033</v>
      </c>
      <c r="AK136" s="185" t="s">
        <v>61</v>
      </c>
      <c r="AL136" s="185" t="s">
        <v>61</v>
      </c>
      <c r="AM136" s="185" t="s">
        <v>1968</v>
      </c>
      <c r="AN136" s="185" t="s">
        <v>2034</v>
      </c>
    </row>
    <row r="137" customHeight="1" spans="1:40">
      <c r="A137" s="185">
        <v>131</v>
      </c>
      <c r="B137" s="185" t="s">
        <v>2035</v>
      </c>
      <c r="C137" s="186" t="s">
        <v>2036</v>
      </c>
      <c r="D137" s="185" t="s">
        <v>68</v>
      </c>
      <c r="E137" s="185" t="s">
        <v>2037</v>
      </c>
      <c r="F137" s="185" t="s">
        <v>1904</v>
      </c>
      <c r="G137" s="185"/>
      <c r="H137" s="185" t="s">
        <v>1895</v>
      </c>
      <c r="I137" s="187">
        <v>45834</v>
      </c>
      <c r="J137" s="185" t="s">
        <v>2038</v>
      </c>
      <c r="K137" s="185" t="s">
        <v>2039</v>
      </c>
      <c r="L137" s="185" t="s">
        <v>2040</v>
      </c>
      <c r="M137" s="185" t="s">
        <v>1923</v>
      </c>
      <c r="N137" s="185" t="s">
        <v>2041</v>
      </c>
      <c r="O137" s="187">
        <v>45927</v>
      </c>
      <c r="P137" s="187">
        <v>44399</v>
      </c>
      <c r="Q137" s="187">
        <v>44408</v>
      </c>
      <c r="R137" s="187">
        <v>44695</v>
      </c>
      <c r="S137" s="187"/>
      <c r="T137" s="185" t="s">
        <v>2042</v>
      </c>
      <c r="U137" s="187">
        <v>45909</v>
      </c>
      <c r="V137" s="185" t="s">
        <v>2043</v>
      </c>
      <c r="W137" s="187">
        <v>45909</v>
      </c>
      <c r="X137" s="185" t="s">
        <v>2044</v>
      </c>
      <c r="Y137" s="187">
        <v>45901</v>
      </c>
      <c r="Z137" s="185" t="s">
        <v>2045</v>
      </c>
      <c r="AA137" s="187">
        <v>45841</v>
      </c>
      <c r="AB137" s="185" t="s">
        <v>2046</v>
      </c>
      <c r="AC137" s="187">
        <v>46435</v>
      </c>
      <c r="AD137" s="185" t="s">
        <v>2047</v>
      </c>
      <c r="AE137" s="185" t="s">
        <v>61</v>
      </c>
      <c r="AF137" s="185" t="s">
        <v>61</v>
      </c>
      <c r="AG137" s="185" t="s">
        <v>2048</v>
      </c>
      <c r="AH137" s="185" t="s">
        <v>61</v>
      </c>
      <c r="AI137" s="185" t="s">
        <v>61</v>
      </c>
      <c r="AJ137" s="185" t="s">
        <v>61</v>
      </c>
      <c r="AK137" s="185" t="s">
        <v>61</v>
      </c>
      <c r="AL137" s="185" t="s">
        <v>61</v>
      </c>
      <c r="AM137" s="185" t="s">
        <v>2049</v>
      </c>
      <c r="AN137" s="185" t="s">
        <v>2050</v>
      </c>
    </row>
    <row r="138" customHeight="1" spans="1:40">
      <c r="A138" s="185">
        <v>132</v>
      </c>
      <c r="B138" s="185" t="s">
        <v>2051</v>
      </c>
      <c r="C138" s="186" t="s">
        <v>2052</v>
      </c>
      <c r="D138" s="185" t="s">
        <v>68</v>
      </c>
      <c r="E138" s="185" t="s">
        <v>2053</v>
      </c>
      <c r="F138" s="185" t="s">
        <v>1904</v>
      </c>
      <c r="G138" s="185"/>
      <c r="H138" s="185" t="s">
        <v>1895</v>
      </c>
      <c r="I138" s="187">
        <v>45790</v>
      </c>
      <c r="J138" s="185" t="s">
        <v>2054</v>
      </c>
      <c r="K138" s="185" t="s">
        <v>2055</v>
      </c>
      <c r="L138" s="185" t="s">
        <v>2056</v>
      </c>
      <c r="M138" s="185" t="s">
        <v>1923</v>
      </c>
      <c r="N138" s="185" t="s">
        <v>2057</v>
      </c>
      <c r="O138" s="187">
        <v>46558</v>
      </c>
      <c r="P138" s="187">
        <v>44392</v>
      </c>
      <c r="Q138" s="187">
        <v>44420</v>
      </c>
      <c r="R138" s="187">
        <v>44664</v>
      </c>
      <c r="S138" s="187"/>
      <c r="T138" s="185" t="s">
        <v>2058</v>
      </c>
      <c r="U138" s="187">
        <v>45908</v>
      </c>
      <c r="V138" s="185" t="s">
        <v>2059</v>
      </c>
      <c r="W138" s="187">
        <v>45908</v>
      </c>
      <c r="X138" s="185" t="s">
        <v>2060</v>
      </c>
      <c r="Y138" s="187">
        <v>45908</v>
      </c>
      <c r="Z138" s="185" t="s">
        <v>2061</v>
      </c>
      <c r="AA138" s="187">
        <v>46228</v>
      </c>
      <c r="AB138" s="185" t="s">
        <v>2062</v>
      </c>
      <c r="AC138" s="187">
        <v>46141</v>
      </c>
      <c r="AD138" s="185" t="s">
        <v>2063</v>
      </c>
      <c r="AE138" s="185" t="s">
        <v>61</v>
      </c>
      <c r="AF138" s="185" t="s">
        <v>61</v>
      </c>
      <c r="AG138" s="185" t="s">
        <v>2064</v>
      </c>
      <c r="AH138" s="185" t="s">
        <v>61</v>
      </c>
      <c r="AI138" s="185" t="s">
        <v>61</v>
      </c>
      <c r="AJ138" s="185" t="s">
        <v>61</v>
      </c>
      <c r="AK138" s="185" t="s">
        <v>61</v>
      </c>
      <c r="AL138" s="185" t="s">
        <v>61</v>
      </c>
      <c r="AM138" s="185" t="s">
        <v>2065</v>
      </c>
      <c r="AN138" s="185" t="s">
        <v>2066</v>
      </c>
    </row>
    <row r="139" customHeight="1" spans="1:40">
      <c r="A139" s="185">
        <v>133</v>
      </c>
      <c r="B139" s="185" t="s">
        <v>2067</v>
      </c>
      <c r="C139" s="186" t="s">
        <v>2068</v>
      </c>
      <c r="D139" s="185" t="s">
        <v>227</v>
      </c>
      <c r="E139" s="185" t="s">
        <v>2053</v>
      </c>
      <c r="F139" s="185" t="s">
        <v>1904</v>
      </c>
      <c r="G139" s="185"/>
      <c r="H139" s="185" t="s">
        <v>1895</v>
      </c>
      <c r="I139" s="187">
        <v>45790</v>
      </c>
      <c r="J139" s="185" t="s">
        <v>2069</v>
      </c>
      <c r="K139" s="185" t="s">
        <v>2055</v>
      </c>
      <c r="L139" s="185" t="s">
        <v>1117</v>
      </c>
      <c r="M139" s="185" t="s">
        <v>72</v>
      </c>
      <c r="N139" s="185" t="s">
        <v>2070</v>
      </c>
      <c r="O139" s="187">
        <v>46771</v>
      </c>
      <c r="P139" s="187">
        <v>44391</v>
      </c>
      <c r="Q139" s="187">
        <v>44430</v>
      </c>
      <c r="R139" s="187">
        <v>44746</v>
      </c>
      <c r="S139" s="187"/>
      <c r="T139" s="185" t="s">
        <v>2071</v>
      </c>
      <c r="U139" s="187">
        <v>47315</v>
      </c>
      <c r="V139" s="185" t="s">
        <v>2072</v>
      </c>
      <c r="W139" s="187">
        <v>47316</v>
      </c>
      <c r="X139" s="185" t="s">
        <v>2073</v>
      </c>
      <c r="Y139" s="187">
        <v>46532</v>
      </c>
      <c r="Z139" s="185" t="s">
        <v>2074</v>
      </c>
      <c r="AA139" s="187">
        <v>46262</v>
      </c>
      <c r="AB139" s="185" t="s">
        <v>2075</v>
      </c>
      <c r="AC139" s="187">
        <v>46320</v>
      </c>
      <c r="AD139" s="185" t="s">
        <v>2076</v>
      </c>
      <c r="AE139" s="185" t="s">
        <v>61</v>
      </c>
      <c r="AF139" s="185" t="s">
        <v>61</v>
      </c>
      <c r="AG139" s="185" t="s">
        <v>2077</v>
      </c>
      <c r="AH139" s="185" t="s">
        <v>61</v>
      </c>
      <c r="AI139" s="185" t="s">
        <v>61</v>
      </c>
      <c r="AJ139" s="185" t="s">
        <v>2078</v>
      </c>
      <c r="AK139" s="185" t="s">
        <v>61</v>
      </c>
      <c r="AL139" s="185" t="s">
        <v>61</v>
      </c>
      <c r="AM139" s="185" t="s">
        <v>2079</v>
      </c>
      <c r="AN139" s="185" t="s">
        <v>2080</v>
      </c>
    </row>
    <row r="140" customHeight="1" spans="1:40">
      <c r="A140" s="185">
        <v>134</v>
      </c>
      <c r="B140" s="185" t="s">
        <v>2081</v>
      </c>
      <c r="C140" s="186" t="s">
        <v>2082</v>
      </c>
      <c r="D140" s="185" t="s">
        <v>2083</v>
      </c>
      <c r="E140" s="185" t="s">
        <v>2084</v>
      </c>
      <c r="F140" s="185" t="s">
        <v>1904</v>
      </c>
      <c r="G140" s="185"/>
      <c r="H140" s="185" t="s">
        <v>1895</v>
      </c>
      <c r="I140" s="187">
        <v>45815</v>
      </c>
      <c r="J140" s="185" t="s">
        <v>2085</v>
      </c>
      <c r="K140" s="185" t="s">
        <v>2086</v>
      </c>
      <c r="L140" s="185" t="s">
        <v>2087</v>
      </c>
      <c r="M140" s="185" t="s">
        <v>72</v>
      </c>
      <c r="N140" s="185" t="s">
        <v>2088</v>
      </c>
      <c r="O140" s="187">
        <v>46553</v>
      </c>
      <c r="P140" s="187">
        <v>44403</v>
      </c>
      <c r="Q140" s="187">
        <v>44446</v>
      </c>
      <c r="R140" s="187">
        <v>44616</v>
      </c>
      <c r="S140" s="187"/>
      <c r="T140" s="185" t="s">
        <v>2089</v>
      </c>
      <c r="U140" s="187">
        <v>47162</v>
      </c>
      <c r="V140" s="185" t="s">
        <v>2090</v>
      </c>
      <c r="W140" s="187">
        <v>47099</v>
      </c>
      <c r="X140" s="185" t="s">
        <v>2091</v>
      </c>
      <c r="Y140" s="187">
        <v>46622</v>
      </c>
      <c r="Z140" s="185" t="s">
        <v>2092</v>
      </c>
      <c r="AA140" s="187">
        <v>46577</v>
      </c>
      <c r="AB140" s="185" t="s">
        <v>2093</v>
      </c>
      <c r="AC140" s="187">
        <v>46051</v>
      </c>
      <c r="AD140" s="185" t="s">
        <v>2094</v>
      </c>
      <c r="AE140" s="185" t="s">
        <v>2095</v>
      </c>
      <c r="AF140" s="185" t="s">
        <v>2096</v>
      </c>
      <c r="AG140" s="185" t="s">
        <v>2097</v>
      </c>
      <c r="AH140" s="185" t="s">
        <v>61</v>
      </c>
      <c r="AI140" s="185" t="s">
        <v>61</v>
      </c>
      <c r="AJ140" s="185" t="s">
        <v>2098</v>
      </c>
      <c r="AK140" s="185" t="s">
        <v>61</v>
      </c>
      <c r="AL140" s="185" t="s">
        <v>61</v>
      </c>
      <c r="AM140" s="185" t="s">
        <v>1968</v>
      </c>
      <c r="AN140" s="185" t="s">
        <v>2099</v>
      </c>
    </row>
    <row r="141" customHeight="1" spans="1:40">
      <c r="A141" s="185">
        <v>135</v>
      </c>
      <c r="B141" s="185" t="s">
        <v>2100</v>
      </c>
      <c r="C141" s="186" t="s">
        <v>2101</v>
      </c>
      <c r="D141" s="185" t="s">
        <v>2083</v>
      </c>
      <c r="E141" s="185" t="s">
        <v>2053</v>
      </c>
      <c r="F141" s="185" t="s">
        <v>1904</v>
      </c>
      <c r="G141" s="185"/>
      <c r="H141" s="185" t="s">
        <v>1895</v>
      </c>
      <c r="I141" s="187">
        <v>45790</v>
      </c>
      <c r="J141" s="185" t="s">
        <v>2102</v>
      </c>
      <c r="K141" s="185" t="s">
        <v>2055</v>
      </c>
      <c r="L141" s="185" t="s">
        <v>2103</v>
      </c>
      <c r="M141" s="185" t="s">
        <v>72</v>
      </c>
      <c r="N141" s="185" t="s">
        <v>2104</v>
      </c>
      <c r="O141" s="187">
        <v>46392</v>
      </c>
      <c r="P141" s="187">
        <v>44447</v>
      </c>
      <c r="Q141" s="187">
        <v>44475</v>
      </c>
      <c r="R141" s="187">
        <v>44676</v>
      </c>
      <c r="S141" s="187">
        <v>44972</v>
      </c>
      <c r="T141" s="185" t="s">
        <v>2105</v>
      </c>
      <c r="U141" s="187">
        <v>47365</v>
      </c>
      <c r="V141" s="185" t="s">
        <v>2106</v>
      </c>
      <c r="W141" s="187">
        <v>47365</v>
      </c>
      <c r="X141" s="185" t="s">
        <v>2107</v>
      </c>
      <c r="Y141" s="187">
        <v>46313</v>
      </c>
      <c r="Z141" s="185" t="s">
        <v>2108</v>
      </c>
      <c r="AA141" s="187">
        <v>46407</v>
      </c>
      <c r="AB141" s="185" t="s">
        <v>2109</v>
      </c>
      <c r="AC141" s="187">
        <v>46177</v>
      </c>
      <c r="AD141" s="185" t="s">
        <v>2110</v>
      </c>
      <c r="AE141" s="185" t="s">
        <v>61</v>
      </c>
      <c r="AF141" s="185" t="s">
        <v>61</v>
      </c>
      <c r="AG141" s="185" t="s">
        <v>2111</v>
      </c>
      <c r="AH141" s="185" t="s">
        <v>61</v>
      </c>
      <c r="AI141" s="185" t="s">
        <v>61</v>
      </c>
      <c r="AJ141" s="185" t="s">
        <v>61</v>
      </c>
      <c r="AK141" s="185" t="s">
        <v>61</v>
      </c>
      <c r="AL141" s="185" t="s">
        <v>61</v>
      </c>
      <c r="AM141" s="185" t="s">
        <v>2112</v>
      </c>
      <c r="AN141" s="185" t="s">
        <v>2113</v>
      </c>
    </row>
    <row r="142" customHeight="1" spans="1:40">
      <c r="A142" s="185">
        <v>136</v>
      </c>
      <c r="B142" s="185" t="s">
        <v>2114</v>
      </c>
      <c r="C142" s="186" t="s">
        <v>2115</v>
      </c>
      <c r="D142" s="185" t="s">
        <v>88</v>
      </c>
      <c r="E142" s="185" t="s">
        <v>2116</v>
      </c>
      <c r="F142" s="185" t="s">
        <v>1904</v>
      </c>
      <c r="G142" s="185"/>
      <c r="H142" s="185" t="s">
        <v>1895</v>
      </c>
      <c r="I142" s="187">
        <v>45820</v>
      </c>
      <c r="J142" s="185" t="s">
        <v>2117</v>
      </c>
      <c r="K142" s="185" t="s">
        <v>2118</v>
      </c>
      <c r="L142" s="185" t="s">
        <v>2119</v>
      </c>
      <c r="M142" s="185" t="s">
        <v>2120</v>
      </c>
      <c r="N142" s="185" t="s">
        <v>2121</v>
      </c>
      <c r="O142" s="187">
        <v>46994</v>
      </c>
      <c r="P142" s="187">
        <v>44422</v>
      </c>
      <c r="Q142" s="187">
        <v>44475</v>
      </c>
      <c r="R142" s="187">
        <v>44662</v>
      </c>
      <c r="S142" s="187"/>
      <c r="T142" s="185" t="s">
        <v>2122</v>
      </c>
      <c r="U142" s="187">
        <v>46379</v>
      </c>
      <c r="V142" s="185" t="s">
        <v>2123</v>
      </c>
      <c r="W142" s="187">
        <v>46379</v>
      </c>
      <c r="X142" s="185" t="s">
        <v>2124</v>
      </c>
      <c r="Y142" s="187">
        <v>46379</v>
      </c>
      <c r="Z142" s="185" t="s">
        <v>2125</v>
      </c>
      <c r="AA142" s="187">
        <v>46062</v>
      </c>
      <c r="AB142" s="185" t="s">
        <v>2126</v>
      </c>
      <c r="AC142" s="187">
        <v>45824</v>
      </c>
      <c r="AD142" s="185" t="s">
        <v>2127</v>
      </c>
      <c r="AE142" s="185" t="s">
        <v>2128</v>
      </c>
      <c r="AF142" s="185" t="s">
        <v>2129</v>
      </c>
      <c r="AG142" s="185" t="s">
        <v>2130</v>
      </c>
      <c r="AH142" s="185" t="s">
        <v>61</v>
      </c>
      <c r="AI142" s="185" t="s">
        <v>61</v>
      </c>
      <c r="AJ142" s="185" t="s">
        <v>61</v>
      </c>
      <c r="AK142" s="185" t="s">
        <v>61</v>
      </c>
      <c r="AL142" s="185" t="s">
        <v>61</v>
      </c>
      <c r="AM142" s="185" t="s">
        <v>2131</v>
      </c>
      <c r="AN142" s="185" t="s">
        <v>2132</v>
      </c>
    </row>
    <row r="143" customHeight="1" spans="1:40">
      <c r="A143" s="185">
        <v>137</v>
      </c>
      <c r="B143" s="185" t="s">
        <v>2133</v>
      </c>
      <c r="C143" s="186" t="s">
        <v>2134</v>
      </c>
      <c r="D143" s="185" t="s">
        <v>88</v>
      </c>
      <c r="E143" s="185" t="s">
        <v>2135</v>
      </c>
      <c r="F143" s="185" t="s">
        <v>1904</v>
      </c>
      <c r="G143" s="185"/>
      <c r="H143" s="185" t="s">
        <v>1895</v>
      </c>
      <c r="I143" s="187">
        <v>45762</v>
      </c>
      <c r="J143" s="185" t="s">
        <v>2136</v>
      </c>
      <c r="K143" s="185" t="s">
        <v>2137</v>
      </c>
      <c r="L143" s="185" t="s">
        <v>2138</v>
      </c>
      <c r="M143" s="185" t="s">
        <v>2139</v>
      </c>
      <c r="N143" s="185" t="s">
        <v>2140</v>
      </c>
      <c r="O143" s="187">
        <v>47573</v>
      </c>
      <c r="P143" s="187"/>
      <c r="Q143" s="187"/>
      <c r="R143" s="187"/>
      <c r="S143" s="187"/>
      <c r="T143" s="185" t="s">
        <v>2141</v>
      </c>
      <c r="U143" s="187">
        <v>45932</v>
      </c>
      <c r="V143" s="185" t="s">
        <v>2142</v>
      </c>
      <c r="W143" s="187">
        <v>45908</v>
      </c>
      <c r="X143" s="185" t="s">
        <v>2143</v>
      </c>
      <c r="Y143" s="187">
        <v>45932</v>
      </c>
      <c r="Z143" s="185" t="s">
        <v>2144</v>
      </c>
      <c r="AA143" s="187">
        <v>46422</v>
      </c>
      <c r="AB143" s="185" t="s">
        <v>2145</v>
      </c>
      <c r="AC143" s="187">
        <v>46110</v>
      </c>
      <c r="AD143" s="185" t="s">
        <v>2146</v>
      </c>
      <c r="AE143" s="185" t="s">
        <v>61</v>
      </c>
      <c r="AF143" s="185" t="s">
        <v>2147</v>
      </c>
      <c r="AG143" s="185" t="s">
        <v>2148</v>
      </c>
      <c r="AH143" s="185" t="s">
        <v>61</v>
      </c>
      <c r="AI143" s="185" t="s">
        <v>61</v>
      </c>
      <c r="AJ143" s="185" t="s">
        <v>61</v>
      </c>
      <c r="AK143" s="185" t="s">
        <v>61</v>
      </c>
      <c r="AL143" s="185" t="s">
        <v>61</v>
      </c>
      <c r="AM143" s="185" t="s">
        <v>2149</v>
      </c>
      <c r="AN143" s="185" t="s">
        <v>2150</v>
      </c>
    </row>
    <row r="144" customHeight="1" spans="1:40">
      <c r="A144" s="185">
        <v>138</v>
      </c>
      <c r="B144" s="185" t="s">
        <v>2151</v>
      </c>
      <c r="C144" s="186" t="s">
        <v>2152</v>
      </c>
      <c r="D144" s="185" t="s">
        <v>88</v>
      </c>
      <c r="E144" s="185" t="s">
        <v>2153</v>
      </c>
      <c r="F144" s="185" t="s">
        <v>1904</v>
      </c>
      <c r="G144" s="185"/>
      <c r="H144" s="185" t="s">
        <v>1895</v>
      </c>
      <c r="I144" s="187">
        <v>45823</v>
      </c>
      <c r="J144" s="185" t="s">
        <v>1174</v>
      </c>
      <c r="K144" s="185" t="s">
        <v>1973</v>
      </c>
      <c r="L144" s="185" t="s">
        <v>2154</v>
      </c>
      <c r="M144" s="185" t="s">
        <v>2139</v>
      </c>
      <c r="N144" s="185" t="s">
        <v>2155</v>
      </c>
      <c r="O144" s="187">
        <v>46994</v>
      </c>
      <c r="P144" s="187">
        <v>44392</v>
      </c>
      <c r="Q144" s="187">
        <v>44453</v>
      </c>
      <c r="R144" s="187">
        <v>44748</v>
      </c>
      <c r="S144" s="187"/>
      <c r="T144" s="185" t="s">
        <v>2156</v>
      </c>
      <c r="U144" s="187">
        <v>45938</v>
      </c>
      <c r="V144" s="185" t="s">
        <v>2157</v>
      </c>
      <c r="W144" s="187">
        <v>45938</v>
      </c>
      <c r="X144" s="185" t="s">
        <v>2158</v>
      </c>
      <c r="Y144" s="187">
        <v>45938</v>
      </c>
      <c r="Z144" s="185" t="s">
        <v>2159</v>
      </c>
      <c r="AA144" s="187">
        <v>45927</v>
      </c>
      <c r="AB144" s="185" t="s">
        <v>2160</v>
      </c>
      <c r="AC144" s="187">
        <v>46199</v>
      </c>
      <c r="AD144" s="185" t="s">
        <v>2161</v>
      </c>
      <c r="AE144" s="185" t="s">
        <v>61</v>
      </c>
      <c r="AF144" s="185" t="s">
        <v>61</v>
      </c>
      <c r="AG144" s="185" t="s">
        <v>2162</v>
      </c>
      <c r="AH144" s="185" t="s">
        <v>61</v>
      </c>
      <c r="AI144" s="185" t="s">
        <v>61</v>
      </c>
      <c r="AJ144" s="185" t="s">
        <v>61</v>
      </c>
      <c r="AK144" s="185" t="s">
        <v>61</v>
      </c>
      <c r="AL144" s="185" t="s">
        <v>61</v>
      </c>
      <c r="AM144" s="185" t="s">
        <v>2163</v>
      </c>
      <c r="AN144" s="185" t="s">
        <v>2164</v>
      </c>
    </row>
    <row r="145" customHeight="1" spans="1:40">
      <c r="A145" s="185">
        <v>139</v>
      </c>
      <c r="B145" s="185" t="s">
        <v>2165</v>
      </c>
      <c r="C145" s="186" t="s">
        <v>2166</v>
      </c>
      <c r="D145" s="185" t="s">
        <v>88</v>
      </c>
      <c r="E145" s="185" t="s">
        <v>1670</v>
      </c>
      <c r="F145" s="185" t="s">
        <v>1904</v>
      </c>
      <c r="G145" s="185"/>
      <c r="H145" s="185" t="s">
        <v>1895</v>
      </c>
      <c r="I145" s="187">
        <v>45833</v>
      </c>
      <c r="J145" s="185" t="s">
        <v>2167</v>
      </c>
      <c r="K145" s="185" t="s">
        <v>2168</v>
      </c>
      <c r="L145" s="185" t="s">
        <v>2169</v>
      </c>
      <c r="M145" s="185" t="s">
        <v>2139</v>
      </c>
      <c r="N145" s="185" t="s">
        <v>2170</v>
      </c>
      <c r="O145" s="187">
        <v>47540</v>
      </c>
      <c r="P145" s="187">
        <v>44392</v>
      </c>
      <c r="Q145" s="187">
        <v>44421</v>
      </c>
      <c r="R145" s="187">
        <v>44608</v>
      </c>
      <c r="S145" s="187"/>
      <c r="T145" s="185" t="s">
        <v>2171</v>
      </c>
      <c r="U145" s="187">
        <v>47507</v>
      </c>
      <c r="V145" s="185" t="s">
        <v>2172</v>
      </c>
      <c r="W145" s="187">
        <v>47507</v>
      </c>
      <c r="X145" s="185" t="s">
        <v>2173</v>
      </c>
      <c r="Y145" s="187">
        <v>47507</v>
      </c>
      <c r="Z145" s="185" t="s">
        <v>2174</v>
      </c>
      <c r="AA145" s="187">
        <v>45773</v>
      </c>
      <c r="AB145" s="185" t="s">
        <v>2175</v>
      </c>
      <c r="AC145" s="187">
        <v>46170</v>
      </c>
      <c r="AD145" s="185" t="s">
        <v>2176</v>
      </c>
      <c r="AE145" s="185" t="s">
        <v>61</v>
      </c>
      <c r="AF145" s="185" t="s">
        <v>2177</v>
      </c>
      <c r="AG145" s="185" t="s">
        <v>2178</v>
      </c>
      <c r="AH145" s="185" t="s">
        <v>61</v>
      </c>
      <c r="AI145" s="185" t="s">
        <v>61</v>
      </c>
      <c r="AJ145" s="185" t="s">
        <v>61</v>
      </c>
      <c r="AK145" s="185" t="s">
        <v>61</v>
      </c>
      <c r="AL145" s="185" t="s">
        <v>61</v>
      </c>
      <c r="AM145" s="185" t="s">
        <v>1968</v>
      </c>
      <c r="AN145" s="185" t="s">
        <v>2179</v>
      </c>
    </row>
    <row r="146" customHeight="1" spans="1:40">
      <c r="A146" s="185">
        <v>140</v>
      </c>
      <c r="B146" s="185" t="s">
        <v>2180</v>
      </c>
      <c r="C146" s="186" t="s">
        <v>2181</v>
      </c>
      <c r="D146" s="185" t="s">
        <v>263</v>
      </c>
      <c r="E146" s="185" t="s">
        <v>2182</v>
      </c>
      <c r="F146" s="185" t="s">
        <v>1904</v>
      </c>
      <c r="G146" s="185"/>
      <c r="H146" s="185" t="s">
        <v>1895</v>
      </c>
      <c r="I146" s="187">
        <v>45788</v>
      </c>
      <c r="J146" s="185" t="s">
        <v>1190</v>
      </c>
      <c r="K146" s="185" t="s">
        <v>1599</v>
      </c>
      <c r="L146" s="185" t="s">
        <v>2183</v>
      </c>
      <c r="M146" s="185" t="s">
        <v>2139</v>
      </c>
      <c r="N146" s="185" t="s">
        <v>2184</v>
      </c>
      <c r="O146" s="187">
        <v>46644</v>
      </c>
      <c r="P146" s="187">
        <v>44418</v>
      </c>
      <c r="Q146" s="187">
        <v>44456</v>
      </c>
      <c r="R146" s="187">
        <v>44705</v>
      </c>
      <c r="S146" s="187"/>
      <c r="T146" s="185" t="s">
        <v>2185</v>
      </c>
      <c r="U146" s="187">
        <v>46057</v>
      </c>
      <c r="V146" s="185" t="s">
        <v>2186</v>
      </c>
      <c r="W146" s="187">
        <v>46063</v>
      </c>
      <c r="X146" s="185" t="s">
        <v>2187</v>
      </c>
      <c r="Y146" s="187">
        <v>46057</v>
      </c>
      <c r="Z146" s="185" t="s">
        <v>2188</v>
      </c>
      <c r="AA146" s="187">
        <v>46629</v>
      </c>
      <c r="AB146" s="185" t="s">
        <v>2189</v>
      </c>
      <c r="AC146" s="187">
        <v>46261</v>
      </c>
      <c r="AD146" s="185" t="s">
        <v>2190</v>
      </c>
      <c r="AE146" s="185" t="s">
        <v>61</v>
      </c>
      <c r="AF146" s="185" t="s">
        <v>61</v>
      </c>
      <c r="AG146" s="185" t="s">
        <v>2191</v>
      </c>
      <c r="AH146" s="185" t="s">
        <v>61</v>
      </c>
      <c r="AI146" s="185" t="s">
        <v>61</v>
      </c>
      <c r="AJ146" s="185" t="s">
        <v>61</v>
      </c>
      <c r="AK146" s="185" t="s">
        <v>61</v>
      </c>
      <c r="AL146" s="185" t="s">
        <v>61</v>
      </c>
      <c r="AM146" s="185" t="s">
        <v>2192</v>
      </c>
      <c r="AN146" s="185" t="s">
        <v>2193</v>
      </c>
    </row>
    <row r="147" customHeight="1" spans="1:40">
      <c r="A147" s="185">
        <v>141</v>
      </c>
      <c r="B147" s="185" t="s">
        <v>2194</v>
      </c>
      <c r="C147" s="186" t="s">
        <v>2195</v>
      </c>
      <c r="D147" s="185" t="s">
        <v>263</v>
      </c>
      <c r="E147" s="185" t="s">
        <v>2196</v>
      </c>
      <c r="F147" s="185" t="s">
        <v>1904</v>
      </c>
      <c r="G147" s="185"/>
      <c r="H147" s="185" t="s">
        <v>1895</v>
      </c>
      <c r="I147" s="187">
        <v>45783</v>
      </c>
      <c r="J147" s="185" t="s">
        <v>2197</v>
      </c>
      <c r="K147" s="185" t="s">
        <v>1990</v>
      </c>
      <c r="L147" s="185" t="s">
        <v>2198</v>
      </c>
      <c r="M147" s="185" t="s">
        <v>2120</v>
      </c>
      <c r="N147" s="185" t="s">
        <v>2199</v>
      </c>
      <c r="O147" s="187">
        <v>47177</v>
      </c>
      <c r="P147" s="187">
        <v>44371</v>
      </c>
      <c r="Q147" s="187">
        <v>44456</v>
      </c>
      <c r="R147" s="187">
        <v>44683</v>
      </c>
      <c r="S147" s="187"/>
      <c r="T147" s="185" t="s">
        <v>2200</v>
      </c>
      <c r="U147" s="187">
        <v>46337</v>
      </c>
      <c r="V147" s="185" t="s">
        <v>2201</v>
      </c>
      <c r="W147" s="187">
        <v>46329</v>
      </c>
      <c r="X147" s="185" t="s">
        <v>2202</v>
      </c>
      <c r="Y147" s="187">
        <v>46337</v>
      </c>
      <c r="Z147" s="185" t="s">
        <v>2203</v>
      </c>
      <c r="AA147" s="187">
        <v>46320</v>
      </c>
      <c r="AB147" s="185" t="s">
        <v>2204</v>
      </c>
      <c r="AC147" s="187">
        <v>46540</v>
      </c>
      <c r="AD147" s="185" t="s">
        <v>2205</v>
      </c>
      <c r="AE147" s="185" t="s">
        <v>61</v>
      </c>
      <c r="AF147" s="185" t="s">
        <v>2206</v>
      </c>
      <c r="AG147" s="185" t="s">
        <v>2207</v>
      </c>
      <c r="AH147" s="185" t="s">
        <v>61</v>
      </c>
      <c r="AI147" s="185" t="s">
        <v>61</v>
      </c>
      <c r="AJ147" s="185" t="s">
        <v>61</v>
      </c>
      <c r="AK147" s="185" t="s">
        <v>61</v>
      </c>
      <c r="AL147" s="185" t="s">
        <v>61</v>
      </c>
      <c r="AM147" s="185" t="s">
        <v>2208</v>
      </c>
      <c r="AN147" s="185" t="s">
        <v>2209</v>
      </c>
    </row>
    <row r="148" customHeight="1" spans="1:40">
      <c r="A148" s="185">
        <v>142</v>
      </c>
      <c r="B148" s="185" t="s">
        <v>2210</v>
      </c>
      <c r="C148" s="186" t="s">
        <v>2211</v>
      </c>
      <c r="D148" s="185" t="s">
        <v>263</v>
      </c>
      <c r="E148" s="185" t="s">
        <v>1640</v>
      </c>
      <c r="F148" s="185" t="s">
        <v>1904</v>
      </c>
      <c r="G148" s="185"/>
      <c r="H148" s="185" t="s">
        <v>1895</v>
      </c>
      <c r="I148" s="187">
        <v>45828</v>
      </c>
      <c r="J148" s="185" t="s">
        <v>91</v>
      </c>
      <c r="K148" s="185" t="s">
        <v>2212</v>
      </c>
      <c r="L148" s="185" t="s">
        <v>2213</v>
      </c>
      <c r="M148" s="185" t="s">
        <v>2120</v>
      </c>
      <c r="N148" s="185" t="s">
        <v>2214</v>
      </c>
      <c r="O148" s="187">
        <v>47230</v>
      </c>
      <c r="P148" s="187">
        <v>44276</v>
      </c>
      <c r="Q148" s="187">
        <v>44520</v>
      </c>
      <c r="R148" s="187">
        <v>44623</v>
      </c>
      <c r="S148" s="187"/>
      <c r="T148" s="185" t="s">
        <v>2215</v>
      </c>
      <c r="U148" s="187">
        <v>46348</v>
      </c>
      <c r="V148" s="185" t="s">
        <v>2216</v>
      </c>
      <c r="W148" s="187">
        <v>46348</v>
      </c>
      <c r="X148" s="185" t="s">
        <v>2217</v>
      </c>
      <c r="Y148" s="187">
        <v>46348</v>
      </c>
      <c r="Z148" s="185" t="s">
        <v>2218</v>
      </c>
      <c r="AA148" s="187">
        <v>46830</v>
      </c>
      <c r="AB148" s="185" t="s">
        <v>2219</v>
      </c>
      <c r="AC148" s="187">
        <v>46226</v>
      </c>
      <c r="AD148" s="185" t="s">
        <v>2220</v>
      </c>
      <c r="AE148" s="185" t="s">
        <v>61</v>
      </c>
      <c r="AF148" s="185" t="s">
        <v>61</v>
      </c>
      <c r="AG148" s="185" t="s">
        <v>2221</v>
      </c>
      <c r="AH148" s="185" t="s">
        <v>61</v>
      </c>
      <c r="AI148" s="185" t="s">
        <v>61</v>
      </c>
      <c r="AJ148" s="185" t="s">
        <v>61</v>
      </c>
      <c r="AK148" s="185" t="s">
        <v>61</v>
      </c>
      <c r="AL148" s="185" t="s">
        <v>61</v>
      </c>
      <c r="AM148" s="185" t="s">
        <v>2222</v>
      </c>
      <c r="AN148" s="185" t="s">
        <v>2223</v>
      </c>
    </row>
    <row r="149" customHeight="1" spans="1:40">
      <c r="A149" s="185">
        <v>143</v>
      </c>
      <c r="B149" s="185" t="s">
        <v>2224</v>
      </c>
      <c r="C149" s="186" t="s">
        <v>2225</v>
      </c>
      <c r="D149" s="185" t="s">
        <v>263</v>
      </c>
      <c r="E149" s="185" t="s">
        <v>2226</v>
      </c>
      <c r="F149" s="185" t="s">
        <v>1904</v>
      </c>
      <c r="G149" s="185"/>
      <c r="H149" s="185" t="s">
        <v>1895</v>
      </c>
      <c r="I149" s="187">
        <v>45769</v>
      </c>
      <c r="J149" s="185" t="s">
        <v>2227</v>
      </c>
      <c r="K149" s="185" t="s">
        <v>2228</v>
      </c>
      <c r="L149" s="185" t="s">
        <v>2229</v>
      </c>
      <c r="M149" s="185" t="s">
        <v>2120</v>
      </c>
      <c r="N149" s="185" t="s">
        <v>2230</v>
      </c>
      <c r="O149" s="187">
        <v>46857</v>
      </c>
      <c r="P149" s="187">
        <v>44389</v>
      </c>
      <c r="Q149" s="187">
        <v>44479</v>
      </c>
      <c r="R149" s="187">
        <v>44697</v>
      </c>
      <c r="S149" s="187">
        <v>44994</v>
      </c>
      <c r="T149" s="185" t="s">
        <v>2231</v>
      </c>
      <c r="U149" s="187">
        <v>47493</v>
      </c>
      <c r="V149" s="185" t="s">
        <v>2232</v>
      </c>
      <c r="W149" s="187">
        <v>47493</v>
      </c>
      <c r="X149" s="185" t="s">
        <v>2233</v>
      </c>
      <c r="Y149" s="187">
        <v>47493</v>
      </c>
      <c r="Z149" s="185" t="s">
        <v>2234</v>
      </c>
      <c r="AA149" s="187">
        <v>46029</v>
      </c>
      <c r="AB149" s="185" t="s">
        <v>2235</v>
      </c>
      <c r="AC149" s="187">
        <v>46030</v>
      </c>
      <c r="AD149" s="185" t="s">
        <v>2236</v>
      </c>
      <c r="AE149" s="185" t="s">
        <v>61</v>
      </c>
      <c r="AF149" s="185" t="s">
        <v>61</v>
      </c>
      <c r="AG149" s="185" t="s">
        <v>2237</v>
      </c>
      <c r="AH149" s="185" t="s">
        <v>61</v>
      </c>
      <c r="AI149" s="185" t="s">
        <v>61</v>
      </c>
      <c r="AJ149" s="185" t="s">
        <v>61</v>
      </c>
      <c r="AK149" s="185" t="s">
        <v>61</v>
      </c>
      <c r="AL149" s="185" t="s">
        <v>61</v>
      </c>
      <c r="AM149" s="185" t="s">
        <v>2238</v>
      </c>
      <c r="AN149" s="185" t="s">
        <v>2239</v>
      </c>
    </row>
    <row r="150" customHeight="1" spans="1:40">
      <c r="A150" s="185">
        <v>144</v>
      </c>
      <c r="B150" s="185" t="s">
        <v>2240</v>
      </c>
      <c r="C150" s="186" t="s">
        <v>2241</v>
      </c>
      <c r="D150" s="185" t="s">
        <v>263</v>
      </c>
      <c r="E150" s="185" t="s">
        <v>2242</v>
      </c>
      <c r="F150" s="185" t="s">
        <v>1904</v>
      </c>
      <c r="G150" s="185"/>
      <c r="H150" s="185" t="s">
        <v>1895</v>
      </c>
      <c r="I150" s="187">
        <v>45781</v>
      </c>
      <c r="J150" s="185" t="s">
        <v>2243</v>
      </c>
      <c r="K150" s="185" t="s">
        <v>2244</v>
      </c>
      <c r="L150" s="185" t="s">
        <v>2245</v>
      </c>
      <c r="M150" s="185" t="s">
        <v>2120</v>
      </c>
      <c r="N150" s="185" t="s">
        <v>2246</v>
      </c>
      <c r="O150" s="187">
        <v>47414</v>
      </c>
      <c r="P150" s="187">
        <v>44495</v>
      </c>
      <c r="Q150" s="187">
        <v>44592</v>
      </c>
      <c r="R150" s="187">
        <v>44682</v>
      </c>
      <c r="S150" s="187"/>
      <c r="T150" s="185" t="s">
        <v>2247</v>
      </c>
      <c r="U150" s="187">
        <v>47309</v>
      </c>
      <c r="V150" s="185" t="s">
        <v>2248</v>
      </c>
      <c r="W150" s="187">
        <v>47309</v>
      </c>
      <c r="X150" s="185" t="s">
        <v>2249</v>
      </c>
      <c r="Y150" s="187">
        <v>47309</v>
      </c>
      <c r="Z150" s="185" t="s">
        <v>2250</v>
      </c>
      <c r="AA150" s="187">
        <v>46341</v>
      </c>
      <c r="AB150" s="185" t="s">
        <v>2251</v>
      </c>
      <c r="AC150" s="187">
        <v>46290</v>
      </c>
      <c r="AD150" s="185" t="s">
        <v>2252</v>
      </c>
      <c r="AE150" s="185" t="s">
        <v>61</v>
      </c>
      <c r="AF150" s="185" t="s">
        <v>2253</v>
      </c>
      <c r="AG150" s="185" t="s">
        <v>2254</v>
      </c>
      <c r="AH150" s="185" t="s">
        <v>61</v>
      </c>
      <c r="AI150" s="185" t="s">
        <v>61</v>
      </c>
      <c r="AJ150" s="185" t="s">
        <v>61</v>
      </c>
      <c r="AK150" s="185" t="s">
        <v>61</v>
      </c>
      <c r="AL150" s="185" t="s">
        <v>61</v>
      </c>
      <c r="AM150" s="185" t="s">
        <v>2255</v>
      </c>
      <c r="AN150" s="185" t="s">
        <v>2256</v>
      </c>
    </row>
    <row r="151" customHeight="1" spans="1:40">
      <c r="A151" s="185">
        <v>145</v>
      </c>
      <c r="B151" s="185" t="s">
        <v>2257</v>
      </c>
      <c r="C151" s="186" t="s">
        <v>2258</v>
      </c>
      <c r="D151" s="185" t="s">
        <v>263</v>
      </c>
      <c r="E151" s="185" t="s">
        <v>1988</v>
      </c>
      <c r="F151" s="185" t="s">
        <v>1904</v>
      </c>
      <c r="G151" s="185"/>
      <c r="H151" s="185" t="s">
        <v>1895</v>
      </c>
      <c r="I151" s="187">
        <v>45782</v>
      </c>
      <c r="J151" s="185" t="s">
        <v>357</v>
      </c>
      <c r="K151" s="185" t="s">
        <v>1642</v>
      </c>
      <c r="L151" s="185" t="s">
        <v>2259</v>
      </c>
      <c r="M151" s="185" t="s">
        <v>2120</v>
      </c>
      <c r="N151" s="185" t="s">
        <v>2260</v>
      </c>
      <c r="O151" s="187">
        <v>45916</v>
      </c>
      <c r="P151" s="187">
        <v>44259</v>
      </c>
      <c r="Q151" s="187">
        <v>44388</v>
      </c>
      <c r="R151" s="187">
        <v>44655</v>
      </c>
      <c r="S151" s="187"/>
      <c r="T151" s="185" t="s">
        <v>2261</v>
      </c>
      <c r="U151" s="187">
        <v>45817</v>
      </c>
      <c r="V151" s="185" t="s">
        <v>2262</v>
      </c>
      <c r="W151" s="187">
        <v>45823</v>
      </c>
      <c r="X151" s="185" t="s">
        <v>2263</v>
      </c>
      <c r="Y151" s="187">
        <v>45817</v>
      </c>
      <c r="Z151" s="185" t="s">
        <v>2264</v>
      </c>
      <c r="AA151" s="187">
        <v>46410</v>
      </c>
      <c r="AB151" s="185" t="s">
        <v>2265</v>
      </c>
      <c r="AC151" s="187">
        <v>46296</v>
      </c>
      <c r="AD151" s="185" t="s">
        <v>2266</v>
      </c>
      <c r="AE151" s="185" t="s">
        <v>61</v>
      </c>
      <c r="AF151" s="185" t="s">
        <v>2267</v>
      </c>
      <c r="AG151" s="185" t="s">
        <v>2268</v>
      </c>
      <c r="AH151" s="185" t="s">
        <v>61</v>
      </c>
      <c r="AI151" s="185" t="s">
        <v>61</v>
      </c>
      <c r="AJ151" s="185" t="s">
        <v>61</v>
      </c>
      <c r="AK151" s="185" t="s">
        <v>61</v>
      </c>
      <c r="AL151" s="185" t="s">
        <v>61</v>
      </c>
      <c r="AM151" s="185" t="s">
        <v>2269</v>
      </c>
      <c r="AN151" s="185" t="s">
        <v>2270</v>
      </c>
    </row>
    <row r="152" customHeight="1" spans="1:40">
      <c r="A152" s="185">
        <v>146</v>
      </c>
      <c r="B152" s="185" t="s">
        <v>2271</v>
      </c>
      <c r="C152" s="186" t="s">
        <v>1582</v>
      </c>
      <c r="D152" s="185" t="s">
        <v>263</v>
      </c>
      <c r="E152" s="185" t="s">
        <v>1955</v>
      </c>
      <c r="F152" s="185" t="s">
        <v>1904</v>
      </c>
      <c r="G152" s="185"/>
      <c r="H152" s="185" t="s">
        <v>1895</v>
      </c>
      <c r="I152" s="187">
        <v>45751</v>
      </c>
      <c r="J152" s="185" t="s">
        <v>2272</v>
      </c>
      <c r="K152" s="185" t="s">
        <v>2273</v>
      </c>
      <c r="L152" s="185" t="s">
        <v>2274</v>
      </c>
      <c r="M152" s="185" t="s">
        <v>2139</v>
      </c>
      <c r="N152" s="185" t="s">
        <v>2275</v>
      </c>
      <c r="O152" s="187">
        <v>46345</v>
      </c>
      <c r="P152" s="187">
        <v>44406</v>
      </c>
      <c r="Q152" s="187">
        <v>44377</v>
      </c>
      <c r="R152" s="187">
        <v>44664</v>
      </c>
      <c r="S152" s="187">
        <v>44978</v>
      </c>
      <c r="T152" s="185" t="s">
        <v>2276</v>
      </c>
      <c r="U152" s="187">
        <v>46033</v>
      </c>
      <c r="V152" s="185" t="s">
        <v>2277</v>
      </c>
      <c r="W152" s="187">
        <v>46033</v>
      </c>
      <c r="X152" s="185" t="s">
        <v>2278</v>
      </c>
      <c r="Y152" s="187">
        <v>46033</v>
      </c>
      <c r="Z152" s="185" t="s">
        <v>2279</v>
      </c>
      <c r="AA152" s="187">
        <v>45887</v>
      </c>
      <c r="AB152" s="185" t="s">
        <v>2280</v>
      </c>
      <c r="AC152" s="187">
        <v>46194</v>
      </c>
      <c r="AD152" s="185" t="s">
        <v>2281</v>
      </c>
      <c r="AE152" s="185" t="s">
        <v>2282</v>
      </c>
      <c r="AF152" s="185" t="s">
        <v>2283</v>
      </c>
      <c r="AG152" s="185" t="s">
        <v>2284</v>
      </c>
      <c r="AH152" s="185" t="s">
        <v>61</v>
      </c>
      <c r="AI152" s="185" t="s">
        <v>61</v>
      </c>
      <c r="AJ152" s="185" t="s">
        <v>61</v>
      </c>
      <c r="AK152" s="185" t="s">
        <v>61</v>
      </c>
      <c r="AL152" s="185" t="s">
        <v>61</v>
      </c>
      <c r="AM152" s="185" t="s">
        <v>2285</v>
      </c>
      <c r="AN152" s="185" t="s">
        <v>2286</v>
      </c>
    </row>
    <row r="153" customHeight="1" spans="1:40">
      <c r="A153" s="185">
        <v>147</v>
      </c>
      <c r="B153" s="185" t="s">
        <v>2287</v>
      </c>
      <c r="C153" s="186" t="s">
        <v>2288</v>
      </c>
      <c r="D153" s="185" t="s">
        <v>263</v>
      </c>
      <c r="E153" s="185" t="s">
        <v>2289</v>
      </c>
      <c r="F153" s="185" t="s">
        <v>1904</v>
      </c>
      <c r="G153" s="185"/>
      <c r="H153" s="185" t="s">
        <v>1895</v>
      </c>
      <c r="I153" s="187">
        <v>45779</v>
      </c>
      <c r="J153" s="185" t="s">
        <v>2290</v>
      </c>
      <c r="K153" s="185" t="s">
        <v>2291</v>
      </c>
      <c r="L153" s="185" t="s">
        <v>2292</v>
      </c>
      <c r="M153" s="185" t="s">
        <v>2139</v>
      </c>
      <c r="N153" s="185" t="s">
        <v>2293</v>
      </c>
      <c r="O153" s="187"/>
      <c r="P153" s="187"/>
      <c r="Q153" s="187"/>
      <c r="R153" s="187"/>
      <c r="S153" s="187"/>
      <c r="T153" s="185" t="s">
        <v>2294</v>
      </c>
      <c r="U153" s="187">
        <v>47429</v>
      </c>
      <c r="V153" s="185" t="s">
        <v>2295</v>
      </c>
      <c r="W153" s="187">
        <v>47434</v>
      </c>
      <c r="X153" s="185" t="s">
        <v>2296</v>
      </c>
      <c r="Y153" s="187">
        <v>47434</v>
      </c>
      <c r="Z153" s="185" t="s">
        <v>2297</v>
      </c>
      <c r="AA153" s="187">
        <v>46443</v>
      </c>
      <c r="AB153" s="185" t="s">
        <v>2298</v>
      </c>
      <c r="AC153" s="187">
        <v>46342</v>
      </c>
      <c r="AD153" s="185" t="s">
        <v>2299</v>
      </c>
      <c r="AE153" s="185" t="s">
        <v>61</v>
      </c>
      <c r="AF153" s="185" t="s">
        <v>61</v>
      </c>
      <c r="AG153" s="185" t="s">
        <v>2300</v>
      </c>
      <c r="AH153" s="185" t="s">
        <v>61</v>
      </c>
      <c r="AI153" s="185" t="s">
        <v>61</v>
      </c>
      <c r="AJ153" s="185" t="s">
        <v>61</v>
      </c>
      <c r="AK153" s="185" t="s">
        <v>61</v>
      </c>
      <c r="AL153" s="185" t="s">
        <v>61</v>
      </c>
      <c r="AM153" s="185" t="s">
        <v>2301</v>
      </c>
      <c r="AN153" s="185" t="s">
        <v>2302</v>
      </c>
    </row>
    <row r="154" customHeight="1" spans="1:40">
      <c r="A154" s="185">
        <v>148</v>
      </c>
      <c r="B154" s="185" t="s">
        <v>2303</v>
      </c>
      <c r="C154" s="186" t="s">
        <v>2304</v>
      </c>
      <c r="D154" s="185" t="s">
        <v>263</v>
      </c>
      <c r="E154" s="185" t="s">
        <v>2053</v>
      </c>
      <c r="F154" s="185" t="s">
        <v>1904</v>
      </c>
      <c r="G154" s="185"/>
      <c r="H154" s="185" t="s">
        <v>1895</v>
      </c>
      <c r="I154" s="187">
        <v>45777</v>
      </c>
      <c r="J154" s="185" t="s">
        <v>2305</v>
      </c>
      <c r="K154" s="185" t="s">
        <v>2306</v>
      </c>
      <c r="L154" s="185" t="s">
        <v>2307</v>
      </c>
      <c r="M154" s="185" t="s">
        <v>2120</v>
      </c>
      <c r="N154" s="185" t="s">
        <v>2308</v>
      </c>
      <c r="O154" s="187">
        <v>46764</v>
      </c>
      <c r="P154" s="187">
        <v>44393</v>
      </c>
      <c r="Q154" s="187">
        <v>44772</v>
      </c>
      <c r="R154" s="187">
        <v>44421</v>
      </c>
      <c r="S154" s="187"/>
      <c r="T154" s="185" t="s">
        <v>2309</v>
      </c>
      <c r="U154" s="187">
        <v>46573</v>
      </c>
      <c r="V154" s="185" t="s">
        <v>2310</v>
      </c>
      <c r="W154" s="187">
        <v>46327</v>
      </c>
      <c r="X154" s="185" t="s">
        <v>2311</v>
      </c>
      <c r="Y154" s="187">
        <v>46573</v>
      </c>
      <c r="Z154" s="185" t="s">
        <v>2312</v>
      </c>
      <c r="AA154" s="187">
        <v>45975</v>
      </c>
      <c r="AB154" s="185" t="s">
        <v>2313</v>
      </c>
      <c r="AC154" s="187">
        <v>46187</v>
      </c>
      <c r="AD154" s="185" t="s">
        <v>2314</v>
      </c>
      <c r="AE154" s="185" t="s">
        <v>61</v>
      </c>
      <c r="AF154" s="185" t="s">
        <v>2315</v>
      </c>
      <c r="AG154" s="185" t="s">
        <v>2316</v>
      </c>
      <c r="AH154" s="185" t="s">
        <v>61</v>
      </c>
      <c r="AI154" s="185" t="s">
        <v>61</v>
      </c>
      <c r="AJ154" s="185" t="s">
        <v>61</v>
      </c>
      <c r="AK154" s="185" t="s">
        <v>61</v>
      </c>
      <c r="AL154" s="185" t="s">
        <v>61</v>
      </c>
      <c r="AM154" s="185" t="s">
        <v>2317</v>
      </c>
      <c r="AN154" s="185" t="s">
        <v>2318</v>
      </c>
    </row>
    <row r="155" customHeight="1" spans="1:40">
      <c r="A155" s="185">
        <v>149</v>
      </c>
      <c r="B155" s="185" t="s">
        <v>2319</v>
      </c>
      <c r="C155" s="186" t="s">
        <v>2320</v>
      </c>
      <c r="D155" s="185" t="s">
        <v>2321</v>
      </c>
      <c r="E155" s="185" t="s">
        <v>2226</v>
      </c>
      <c r="F155" s="185" t="s">
        <v>1904</v>
      </c>
      <c r="G155" s="185"/>
      <c r="H155" s="185" t="s">
        <v>1895</v>
      </c>
      <c r="I155" s="187">
        <v>45772</v>
      </c>
      <c r="J155" s="185" t="s">
        <v>2322</v>
      </c>
      <c r="K155" s="185" t="s">
        <v>128</v>
      </c>
      <c r="L155" s="185" t="s">
        <v>2323</v>
      </c>
      <c r="M155" s="185" t="s">
        <v>249</v>
      </c>
      <c r="N155" s="185" t="s">
        <v>2324</v>
      </c>
      <c r="O155" s="187">
        <v>46827</v>
      </c>
      <c r="P155" s="187">
        <v>44389</v>
      </c>
      <c r="Q155" s="187"/>
      <c r="R155" s="187"/>
      <c r="S155" s="187"/>
      <c r="T155" s="185" t="s">
        <v>2325</v>
      </c>
      <c r="U155" s="187">
        <v>47398</v>
      </c>
      <c r="V155" s="185" t="s">
        <v>2326</v>
      </c>
      <c r="W155" s="187">
        <v>47360</v>
      </c>
      <c r="X155" s="185" t="s">
        <v>2327</v>
      </c>
      <c r="Y155" s="187">
        <v>46853</v>
      </c>
      <c r="Z155" s="185" t="s">
        <v>2328</v>
      </c>
      <c r="AA155" s="187">
        <v>45851</v>
      </c>
      <c r="AB155" s="185" t="s">
        <v>2329</v>
      </c>
      <c r="AC155" s="187">
        <v>46281</v>
      </c>
      <c r="AD155" s="185" t="s">
        <v>2330</v>
      </c>
      <c r="AE155" s="185" t="s">
        <v>2331</v>
      </c>
      <c r="AF155" s="185" t="s">
        <v>2332</v>
      </c>
      <c r="AG155" s="185" t="s">
        <v>2333</v>
      </c>
      <c r="AH155" s="185" t="s">
        <v>61</v>
      </c>
      <c r="AI155" s="185" t="s">
        <v>61</v>
      </c>
      <c r="AJ155" s="185" t="s">
        <v>61</v>
      </c>
      <c r="AK155" s="185" t="s">
        <v>61</v>
      </c>
      <c r="AL155" s="185" t="s">
        <v>61</v>
      </c>
      <c r="AM155" s="185" t="s">
        <v>1968</v>
      </c>
      <c r="AN155" s="185" t="s">
        <v>2334</v>
      </c>
    </row>
    <row r="156" customHeight="1" spans="1:40">
      <c r="A156" s="185">
        <v>150</v>
      </c>
      <c r="B156" s="185" t="s">
        <v>2335</v>
      </c>
      <c r="C156" s="186" t="s">
        <v>2336</v>
      </c>
      <c r="D156" s="185" t="s">
        <v>2321</v>
      </c>
      <c r="E156" s="185" t="s">
        <v>1937</v>
      </c>
      <c r="F156" s="185" t="s">
        <v>1904</v>
      </c>
      <c r="G156" s="185"/>
      <c r="H156" s="185" t="s">
        <v>1895</v>
      </c>
      <c r="I156" s="187">
        <v>45796</v>
      </c>
      <c r="J156" s="185" t="s">
        <v>2337</v>
      </c>
      <c r="K156" s="185" t="s">
        <v>146</v>
      </c>
      <c r="L156" s="185" t="s">
        <v>2338</v>
      </c>
      <c r="M156" s="185" t="s">
        <v>249</v>
      </c>
      <c r="N156" s="185" t="s">
        <v>2339</v>
      </c>
      <c r="O156" s="187">
        <v>46656</v>
      </c>
      <c r="P156" s="187">
        <v>44419</v>
      </c>
      <c r="Q156" s="187">
        <v>44447</v>
      </c>
      <c r="R156" s="187">
        <v>44712</v>
      </c>
      <c r="S156" s="187"/>
      <c r="T156" s="185" t="s">
        <v>2340</v>
      </c>
      <c r="U156" s="187">
        <v>47162</v>
      </c>
      <c r="V156" s="185" t="s">
        <v>2341</v>
      </c>
      <c r="W156" s="187">
        <v>47161</v>
      </c>
      <c r="X156" s="185" t="s">
        <v>61</v>
      </c>
      <c r="Y156" s="187">
        <v>47568</v>
      </c>
      <c r="Z156" s="185" t="s">
        <v>2342</v>
      </c>
      <c r="AA156" s="187">
        <v>45995</v>
      </c>
      <c r="AB156" s="185" t="s">
        <v>2343</v>
      </c>
      <c r="AC156" s="187">
        <v>46294</v>
      </c>
      <c r="AD156" s="185" t="s">
        <v>2344</v>
      </c>
      <c r="AE156" s="185" t="s">
        <v>61</v>
      </c>
      <c r="AF156" s="185" t="s">
        <v>61</v>
      </c>
      <c r="AG156" s="185" t="s">
        <v>2345</v>
      </c>
      <c r="AH156" s="185" t="s">
        <v>61</v>
      </c>
      <c r="AI156" s="185" t="s">
        <v>61</v>
      </c>
      <c r="AJ156" s="185" t="s">
        <v>61</v>
      </c>
      <c r="AK156" s="185" t="s">
        <v>61</v>
      </c>
      <c r="AL156" s="185" t="s">
        <v>61</v>
      </c>
      <c r="AM156" s="185" t="s">
        <v>2346</v>
      </c>
      <c r="AN156" s="185" t="s">
        <v>2347</v>
      </c>
    </row>
    <row r="157" customHeight="1" spans="1:40">
      <c r="A157" s="185">
        <v>151</v>
      </c>
      <c r="B157" s="185" t="s">
        <v>2348</v>
      </c>
      <c r="C157" s="186" t="s">
        <v>2349</v>
      </c>
      <c r="D157" s="185" t="s">
        <v>2321</v>
      </c>
      <c r="E157" s="185" t="s">
        <v>2053</v>
      </c>
      <c r="F157" s="185" t="s">
        <v>1904</v>
      </c>
      <c r="G157" s="185"/>
      <c r="H157" s="185" t="s">
        <v>1895</v>
      </c>
      <c r="I157" s="187">
        <v>45790</v>
      </c>
      <c r="J157" s="185" t="s">
        <v>2350</v>
      </c>
      <c r="K157" s="185" t="s">
        <v>2055</v>
      </c>
      <c r="L157" s="185" t="s">
        <v>2351</v>
      </c>
      <c r="M157" s="185" t="s">
        <v>249</v>
      </c>
      <c r="N157" s="185" t="s">
        <v>2352</v>
      </c>
      <c r="O157" s="187">
        <v>47255</v>
      </c>
      <c r="P157" s="187">
        <v>44438</v>
      </c>
      <c r="Q157" s="187">
        <v>44488</v>
      </c>
      <c r="R157" s="187">
        <v>44634</v>
      </c>
      <c r="S157" s="187"/>
      <c r="T157" s="185" t="s">
        <v>2353</v>
      </c>
      <c r="U157" s="187">
        <v>46335</v>
      </c>
      <c r="V157" s="185" t="s">
        <v>2354</v>
      </c>
      <c r="W157" s="187">
        <v>46313</v>
      </c>
      <c r="X157" s="185" t="s">
        <v>2355</v>
      </c>
      <c r="Y157" s="187">
        <v>47317</v>
      </c>
      <c r="Z157" s="185" t="s">
        <v>2356</v>
      </c>
      <c r="AA157" s="187">
        <v>45748</v>
      </c>
      <c r="AB157" s="185" t="s">
        <v>2357</v>
      </c>
      <c r="AC157" s="187">
        <v>46094</v>
      </c>
      <c r="AD157" s="185" t="s">
        <v>2358</v>
      </c>
      <c r="AE157" s="185" t="s">
        <v>2359</v>
      </c>
      <c r="AF157" s="185" t="s">
        <v>2360</v>
      </c>
      <c r="AG157" s="185" t="s">
        <v>2361</v>
      </c>
      <c r="AH157" s="185" t="s">
        <v>61</v>
      </c>
      <c r="AI157" s="185" t="s">
        <v>61</v>
      </c>
      <c r="AJ157" s="185" t="s">
        <v>61</v>
      </c>
      <c r="AK157" s="185" t="s">
        <v>61</v>
      </c>
      <c r="AL157" s="185" t="s">
        <v>61</v>
      </c>
      <c r="AM157" s="185" t="s">
        <v>2018</v>
      </c>
      <c r="AN157" s="185" t="s">
        <v>2362</v>
      </c>
    </row>
    <row r="158" customHeight="1" spans="1:40">
      <c r="A158" s="185">
        <v>152</v>
      </c>
      <c r="B158" s="185" t="s">
        <v>2363</v>
      </c>
      <c r="C158" s="186" t="s">
        <v>2364</v>
      </c>
      <c r="D158" s="185" t="s">
        <v>390</v>
      </c>
      <c r="E158" s="185" t="s">
        <v>46</v>
      </c>
      <c r="F158" s="185" t="s">
        <v>1904</v>
      </c>
      <c r="G158" s="185"/>
      <c r="H158" s="185" t="s">
        <v>1895</v>
      </c>
      <c r="I158" s="187">
        <v>45828</v>
      </c>
      <c r="J158" s="185" t="s">
        <v>2365</v>
      </c>
      <c r="K158" s="185" t="s">
        <v>2212</v>
      </c>
      <c r="L158" s="185" t="s">
        <v>2366</v>
      </c>
      <c r="M158" s="185" t="s">
        <v>130</v>
      </c>
      <c r="N158" s="185" t="s">
        <v>2367</v>
      </c>
      <c r="O158" s="187">
        <v>46545</v>
      </c>
      <c r="P158" s="187">
        <v>44509</v>
      </c>
      <c r="Q158" s="187">
        <v>44539</v>
      </c>
      <c r="R158" s="187">
        <v>44643</v>
      </c>
      <c r="S158" s="187"/>
      <c r="T158" s="185" t="s">
        <v>2368</v>
      </c>
      <c r="U158" s="187">
        <v>46545</v>
      </c>
      <c r="V158" s="185" t="s">
        <v>2369</v>
      </c>
      <c r="W158" s="187">
        <v>46548</v>
      </c>
      <c r="X158" s="185" t="s">
        <v>2370</v>
      </c>
      <c r="Y158" s="187">
        <v>46556</v>
      </c>
      <c r="Z158" s="185" t="s">
        <v>2371</v>
      </c>
      <c r="AA158" s="187">
        <v>46297</v>
      </c>
      <c r="AB158" s="185" t="s">
        <v>2372</v>
      </c>
      <c r="AC158" s="187">
        <v>46158</v>
      </c>
      <c r="AD158" s="185" t="s">
        <v>2373</v>
      </c>
      <c r="AE158" s="185" t="s">
        <v>2374</v>
      </c>
      <c r="AF158" s="185" t="s">
        <v>2375</v>
      </c>
      <c r="AG158" s="185" t="s">
        <v>61</v>
      </c>
      <c r="AH158" s="185" t="s">
        <v>2367</v>
      </c>
      <c r="AI158" s="185" t="s">
        <v>61</v>
      </c>
      <c r="AJ158" s="185" t="s">
        <v>61</v>
      </c>
      <c r="AK158" s="185" t="s">
        <v>61</v>
      </c>
      <c r="AL158" s="185" t="s">
        <v>61</v>
      </c>
      <c r="AM158" s="185" t="s">
        <v>64</v>
      </c>
      <c r="AN158" s="185" t="s">
        <v>2376</v>
      </c>
    </row>
    <row r="159" customHeight="1" spans="1:40">
      <c r="A159" s="185">
        <v>153</v>
      </c>
      <c r="B159" s="185" t="s">
        <v>2377</v>
      </c>
      <c r="C159" s="186" t="s">
        <v>2378</v>
      </c>
      <c r="D159" s="185" t="s">
        <v>390</v>
      </c>
      <c r="E159" s="185" t="s">
        <v>46</v>
      </c>
      <c r="F159" s="185" t="s">
        <v>1904</v>
      </c>
      <c r="G159" s="185"/>
      <c r="H159" s="185" t="s">
        <v>1895</v>
      </c>
      <c r="I159" s="187">
        <v>45825</v>
      </c>
      <c r="J159" s="185" t="s">
        <v>2379</v>
      </c>
      <c r="K159" s="185" t="s">
        <v>952</v>
      </c>
      <c r="L159" s="185" t="s">
        <v>2380</v>
      </c>
      <c r="M159" s="185" t="s">
        <v>130</v>
      </c>
      <c r="N159" s="185" t="s">
        <v>2381</v>
      </c>
      <c r="O159" s="187">
        <v>46461</v>
      </c>
      <c r="P159" s="187">
        <v>44392</v>
      </c>
      <c r="Q159" s="187">
        <v>44433</v>
      </c>
      <c r="R159" s="187">
        <v>44635</v>
      </c>
      <c r="S159" s="187">
        <v>44967</v>
      </c>
      <c r="T159" s="185" t="s">
        <v>2382</v>
      </c>
      <c r="U159" s="187">
        <v>46376</v>
      </c>
      <c r="V159" s="185" t="s">
        <v>2383</v>
      </c>
      <c r="W159" s="187">
        <v>46376</v>
      </c>
      <c r="X159" s="185" t="s">
        <v>2384</v>
      </c>
      <c r="Y159" s="187">
        <v>46376</v>
      </c>
      <c r="Z159" s="185" t="s">
        <v>2385</v>
      </c>
      <c r="AA159" s="187">
        <v>45907</v>
      </c>
      <c r="AB159" s="185" t="s">
        <v>2386</v>
      </c>
      <c r="AC159" s="187">
        <v>45941</v>
      </c>
      <c r="AD159" s="185" t="s">
        <v>2387</v>
      </c>
      <c r="AE159" s="185" t="s">
        <v>2388</v>
      </c>
      <c r="AF159" s="185" t="s">
        <v>2389</v>
      </c>
      <c r="AG159" s="185" t="s">
        <v>61</v>
      </c>
      <c r="AH159" s="185" t="s">
        <v>2381</v>
      </c>
      <c r="AI159" s="185" t="s">
        <v>61</v>
      </c>
      <c r="AJ159" s="185" t="s">
        <v>61</v>
      </c>
      <c r="AK159" s="185" t="s">
        <v>61</v>
      </c>
      <c r="AL159" s="185" t="s">
        <v>61</v>
      </c>
      <c r="AM159" s="185" t="s">
        <v>177</v>
      </c>
      <c r="AN159" s="185" t="s">
        <v>2390</v>
      </c>
    </row>
    <row r="160" customHeight="1" spans="1:40">
      <c r="A160" s="185">
        <v>154</v>
      </c>
      <c r="B160" s="185" t="s">
        <v>2391</v>
      </c>
      <c r="C160" s="186" t="s">
        <v>2392</v>
      </c>
      <c r="D160" s="185" t="s">
        <v>390</v>
      </c>
      <c r="E160" s="185" t="s">
        <v>2053</v>
      </c>
      <c r="F160" s="185" t="s">
        <v>1904</v>
      </c>
      <c r="G160" s="185"/>
      <c r="H160" s="185" t="s">
        <v>1895</v>
      </c>
      <c r="I160" s="187">
        <v>45790</v>
      </c>
      <c r="J160" s="185" t="s">
        <v>2393</v>
      </c>
      <c r="K160" s="185" t="s">
        <v>2055</v>
      </c>
      <c r="L160" s="185" t="s">
        <v>2394</v>
      </c>
      <c r="M160" s="185" t="s">
        <v>148</v>
      </c>
      <c r="N160" s="185" t="s">
        <v>2395</v>
      </c>
      <c r="O160" s="187">
        <v>46428</v>
      </c>
      <c r="P160" s="187">
        <v>44403</v>
      </c>
      <c r="Q160" s="187">
        <v>44445</v>
      </c>
      <c r="R160" s="187">
        <v>44725</v>
      </c>
      <c r="S160" s="187">
        <v>44967</v>
      </c>
      <c r="T160" s="185" t="s">
        <v>2396</v>
      </c>
      <c r="U160" s="187">
        <v>45991</v>
      </c>
      <c r="V160" s="185" t="s">
        <v>2397</v>
      </c>
      <c r="W160" s="187">
        <v>45988</v>
      </c>
      <c r="X160" s="185" t="s">
        <v>2398</v>
      </c>
      <c r="Y160" s="187">
        <v>46460</v>
      </c>
      <c r="Z160" s="185" t="s">
        <v>2399</v>
      </c>
      <c r="AA160" s="187">
        <v>46685</v>
      </c>
      <c r="AB160" s="185" t="s">
        <v>2400</v>
      </c>
      <c r="AC160" s="187">
        <v>46358</v>
      </c>
      <c r="AD160" s="185" t="s">
        <v>2401</v>
      </c>
      <c r="AE160" s="185" t="s">
        <v>2402</v>
      </c>
      <c r="AF160" s="185" t="s">
        <v>2403</v>
      </c>
      <c r="AG160" s="185" t="s">
        <v>61</v>
      </c>
      <c r="AH160" s="185" t="s">
        <v>61</v>
      </c>
      <c r="AI160" s="185" t="s">
        <v>61</v>
      </c>
      <c r="AJ160" s="185" t="s">
        <v>61</v>
      </c>
      <c r="AK160" s="185" t="s">
        <v>61</v>
      </c>
      <c r="AL160" s="185" t="s">
        <v>61</v>
      </c>
      <c r="AM160" s="185" t="s">
        <v>2404</v>
      </c>
      <c r="AN160" s="185" t="s">
        <v>2405</v>
      </c>
    </row>
    <row r="161" customHeight="1" spans="1:40">
      <c r="A161" s="185">
        <v>155</v>
      </c>
      <c r="B161" s="185" t="s">
        <v>2406</v>
      </c>
      <c r="C161" s="186" t="s">
        <v>2407</v>
      </c>
      <c r="D161" s="185" t="s">
        <v>390</v>
      </c>
      <c r="E161" s="185" t="s">
        <v>46</v>
      </c>
      <c r="F161" s="185" t="s">
        <v>1904</v>
      </c>
      <c r="G161" s="185"/>
      <c r="H161" s="185" t="s">
        <v>1895</v>
      </c>
      <c r="I161" s="187">
        <v>45809</v>
      </c>
      <c r="J161" s="185" t="s">
        <v>2408</v>
      </c>
      <c r="K161" s="185" t="s">
        <v>2409</v>
      </c>
      <c r="L161" s="185" t="s">
        <v>2410</v>
      </c>
      <c r="M161" s="185" t="s">
        <v>148</v>
      </c>
      <c r="N161" s="185" t="s">
        <v>2411</v>
      </c>
      <c r="O161" s="187">
        <v>46821</v>
      </c>
      <c r="P161" s="187">
        <v>44498</v>
      </c>
      <c r="Q161" s="187">
        <v>44693</v>
      </c>
      <c r="R161" s="187">
        <v>44856</v>
      </c>
      <c r="S161" s="187"/>
      <c r="T161" s="185" t="s">
        <v>2412</v>
      </c>
      <c r="U161" s="187">
        <v>46791</v>
      </c>
      <c r="V161" s="185" t="s">
        <v>2413</v>
      </c>
      <c r="W161" s="187">
        <v>46790</v>
      </c>
      <c r="X161" s="185" t="s">
        <v>2414</v>
      </c>
      <c r="Y161" s="187">
        <v>47401</v>
      </c>
      <c r="Z161" s="185" t="s">
        <v>2415</v>
      </c>
      <c r="AA161" s="187">
        <v>45990</v>
      </c>
      <c r="AB161" s="185" t="s">
        <v>2416</v>
      </c>
      <c r="AC161" s="187">
        <v>45751</v>
      </c>
      <c r="AD161" s="185" t="s">
        <v>2417</v>
      </c>
      <c r="AE161" s="185" t="s">
        <v>2418</v>
      </c>
      <c r="AF161" s="185" t="s">
        <v>2419</v>
      </c>
      <c r="AG161" s="185" t="s">
        <v>2420</v>
      </c>
      <c r="AH161" s="185" t="s">
        <v>61</v>
      </c>
      <c r="AI161" s="185" t="s">
        <v>61</v>
      </c>
      <c r="AJ161" s="185" t="s">
        <v>61</v>
      </c>
      <c r="AK161" s="185" t="s">
        <v>61</v>
      </c>
      <c r="AL161" s="185" t="s">
        <v>61</v>
      </c>
      <c r="AM161" s="185" t="s">
        <v>2421</v>
      </c>
      <c r="AN161" s="185" t="s">
        <v>2422</v>
      </c>
    </row>
    <row r="162" customHeight="1" spans="1:40">
      <c r="A162" s="185">
        <v>156</v>
      </c>
      <c r="B162" s="185" t="s">
        <v>2423</v>
      </c>
      <c r="C162" s="186" t="s">
        <v>2424</v>
      </c>
      <c r="D162" s="185" t="s">
        <v>390</v>
      </c>
      <c r="E162" s="185" t="s">
        <v>46</v>
      </c>
      <c r="F162" s="185" t="s">
        <v>1904</v>
      </c>
      <c r="G162" s="185"/>
      <c r="H162" s="185" t="s">
        <v>1895</v>
      </c>
      <c r="I162" s="187">
        <v>45832</v>
      </c>
      <c r="J162" s="185" t="s">
        <v>2425</v>
      </c>
      <c r="K162" s="185" t="s">
        <v>1101</v>
      </c>
      <c r="L162" s="185" t="s">
        <v>2426</v>
      </c>
      <c r="M162" s="185" t="s">
        <v>148</v>
      </c>
      <c r="N162" s="185" t="s">
        <v>2427</v>
      </c>
      <c r="O162" s="187">
        <v>45845</v>
      </c>
      <c r="P162" s="187">
        <v>44392</v>
      </c>
      <c r="Q162" s="187">
        <v>44426</v>
      </c>
      <c r="R162" s="187">
        <v>44643</v>
      </c>
      <c r="S162" s="187"/>
      <c r="T162" s="185" t="s">
        <v>2428</v>
      </c>
      <c r="U162" s="187">
        <v>47618</v>
      </c>
      <c r="V162" s="185" t="s">
        <v>2429</v>
      </c>
      <c r="W162" s="187">
        <v>46441</v>
      </c>
      <c r="X162" s="185" t="s">
        <v>2430</v>
      </c>
      <c r="Y162" s="187">
        <v>47618</v>
      </c>
      <c r="Z162" s="185" t="s">
        <v>2431</v>
      </c>
      <c r="AA162" s="187">
        <v>45901</v>
      </c>
      <c r="AB162" s="185" t="s">
        <v>2432</v>
      </c>
      <c r="AC162" s="187">
        <v>46158</v>
      </c>
      <c r="AD162" s="185" t="s">
        <v>2433</v>
      </c>
      <c r="AE162" s="185" t="s">
        <v>61</v>
      </c>
      <c r="AF162" s="185" t="s">
        <v>2434</v>
      </c>
      <c r="AG162" s="185" t="s">
        <v>2435</v>
      </c>
      <c r="AH162" s="185" t="s">
        <v>61</v>
      </c>
      <c r="AI162" s="185" t="s">
        <v>61</v>
      </c>
      <c r="AJ162" s="185" t="s">
        <v>2436</v>
      </c>
      <c r="AK162" s="185" t="s">
        <v>61</v>
      </c>
      <c r="AL162" s="185" t="s">
        <v>61</v>
      </c>
      <c r="AM162" s="185" t="s">
        <v>2437</v>
      </c>
      <c r="AN162" s="185" t="s">
        <v>2438</v>
      </c>
    </row>
    <row r="163" customHeight="1" spans="1:40">
      <c r="A163" s="185">
        <v>157</v>
      </c>
      <c r="B163" s="185" t="s">
        <v>2439</v>
      </c>
      <c r="C163" s="186" t="s">
        <v>2440</v>
      </c>
      <c r="D163" s="185" t="s">
        <v>390</v>
      </c>
      <c r="E163" s="185" t="s">
        <v>46</v>
      </c>
      <c r="F163" s="185" t="s">
        <v>1904</v>
      </c>
      <c r="G163" s="185"/>
      <c r="H163" s="185" t="s">
        <v>1895</v>
      </c>
      <c r="I163" s="187">
        <v>45831</v>
      </c>
      <c r="J163" s="185" t="s">
        <v>2441</v>
      </c>
      <c r="K163" s="185" t="s">
        <v>2442</v>
      </c>
      <c r="L163" s="185" t="s">
        <v>2443</v>
      </c>
      <c r="M163" s="185" t="s">
        <v>130</v>
      </c>
      <c r="N163" s="185" t="s">
        <v>2444</v>
      </c>
      <c r="O163" s="187">
        <v>46420</v>
      </c>
      <c r="P163" s="187">
        <v>44394</v>
      </c>
      <c r="Q163" s="187">
        <v>44434</v>
      </c>
      <c r="R163" s="187">
        <v>44754</v>
      </c>
      <c r="S163" s="187"/>
      <c r="T163" s="185" t="s">
        <v>2445</v>
      </c>
      <c r="U163" s="187">
        <v>45888</v>
      </c>
      <c r="V163" s="185" t="s">
        <v>2446</v>
      </c>
      <c r="W163" s="187">
        <v>45888</v>
      </c>
      <c r="X163" s="185" t="s">
        <v>2447</v>
      </c>
      <c r="Y163" s="187">
        <v>45888</v>
      </c>
      <c r="Z163" s="185" t="s">
        <v>2448</v>
      </c>
      <c r="AA163" s="187">
        <v>45888</v>
      </c>
      <c r="AB163" s="185" t="s">
        <v>2449</v>
      </c>
      <c r="AC163" s="187">
        <v>46201</v>
      </c>
      <c r="AD163" s="185" t="s">
        <v>2450</v>
      </c>
      <c r="AE163" s="185" t="s">
        <v>2451</v>
      </c>
      <c r="AF163" s="185" t="s">
        <v>2452</v>
      </c>
      <c r="AG163" s="185" t="s">
        <v>61</v>
      </c>
      <c r="AH163" s="185" t="s">
        <v>2444</v>
      </c>
      <c r="AI163" s="185" t="s">
        <v>61</v>
      </c>
      <c r="AJ163" s="185" t="s">
        <v>61</v>
      </c>
      <c r="AK163" s="185" t="s">
        <v>61</v>
      </c>
      <c r="AL163" s="185" t="s">
        <v>61</v>
      </c>
      <c r="AM163" s="185" t="s">
        <v>64</v>
      </c>
      <c r="AN163" s="185" t="s">
        <v>2453</v>
      </c>
    </row>
    <row r="164" customHeight="1" spans="1:40">
      <c r="A164" s="185">
        <v>158</v>
      </c>
      <c r="B164" s="185" t="s">
        <v>2454</v>
      </c>
      <c r="C164" s="186" t="s">
        <v>2455</v>
      </c>
      <c r="D164" s="185" t="s">
        <v>390</v>
      </c>
      <c r="E164" s="185" t="s">
        <v>2456</v>
      </c>
      <c r="F164" s="185" t="s">
        <v>1904</v>
      </c>
      <c r="G164" s="185"/>
      <c r="H164" s="185" t="s">
        <v>1895</v>
      </c>
      <c r="I164" s="187">
        <v>45804</v>
      </c>
      <c r="J164" s="185" t="s">
        <v>2457</v>
      </c>
      <c r="K164" s="185" t="s">
        <v>2458</v>
      </c>
      <c r="L164" s="185" t="s">
        <v>2459</v>
      </c>
      <c r="M164" s="185" t="s">
        <v>130</v>
      </c>
      <c r="N164" s="185" t="s">
        <v>2460</v>
      </c>
      <c r="O164" s="187">
        <v>46236</v>
      </c>
      <c r="P164" s="187">
        <v>44404</v>
      </c>
      <c r="Q164" s="187">
        <v>44432</v>
      </c>
      <c r="R164" s="187">
        <v>44659</v>
      </c>
      <c r="S164" s="187">
        <v>44981</v>
      </c>
      <c r="T164" s="185" t="s">
        <v>2461</v>
      </c>
      <c r="U164" s="187">
        <v>46394</v>
      </c>
      <c r="V164" s="185" t="s">
        <v>2462</v>
      </c>
      <c r="W164" s="187">
        <v>46833</v>
      </c>
      <c r="X164" s="185" t="s">
        <v>2463</v>
      </c>
      <c r="Y164" s="187">
        <v>47017</v>
      </c>
      <c r="Z164" s="185" t="s">
        <v>2464</v>
      </c>
      <c r="AA164" s="187">
        <v>45725</v>
      </c>
      <c r="AB164" s="185" t="s">
        <v>2465</v>
      </c>
      <c r="AC164" s="187">
        <v>46524</v>
      </c>
      <c r="AD164" s="185" t="s">
        <v>2466</v>
      </c>
      <c r="AE164" s="185" t="s">
        <v>61</v>
      </c>
      <c r="AF164" s="185" t="s">
        <v>2467</v>
      </c>
      <c r="AG164" s="185" t="s">
        <v>61</v>
      </c>
      <c r="AH164" s="185" t="s">
        <v>2460</v>
      </c>
      <c r="AI164" s="185" t="s">
        <v>61</v>
      </c>
      <c r="AJ164" s="185" t="s">
        <v>61</v>
      </c>
      <c r="AK164" s="185" t="s">
        <v>61</v>
      </c>
      <c r="AL164" s="185" t="s">
        <v>61</v>
      </c>
      <c r="AM164" s="185" t="s">
        <v>2468</v>
      </c>
      <c r="AN164" s="185" t="s">
        <v>2469</v>
      </c>
    </row>
    <row r="165" customHeight="1" spans="1:40">
      <c r="A165" s="185">
        <v>159</v>
      </c>
      <c r="B165" s="185" t="s">
        <v>2470</v>
      </c>
      <c r="C165" s="186" t="s">
        <v>2471</v>
      </c>
      <c r="D165" s="185" t="s">
        <v>390</v>
      </c>
      <c r="E165" s="185" t="s">
        <v>2472</v>
      </c>
      <c r="F165" s="185" t="s">
        <v>1904</v>
      </c>
      <c r="G165" s="185"/>
      <c r="H165" s="185" t="s">
        <v>1895</v>
      </c>
      <c r="I165" s="187">
        <v>45771</v>
      </c>
      <c r="J165" s="185" t="s">
        <v>1526</v>
      </c>
      <c r="K165" s="185" t="s">
        <v>2473</v>
      </c>
      <c r="L165" s="185" t="s">
        <v>2474</v>
      </c>
      <c r="M165" s="185" t="s">
        <v>130</v>
      </c>
      <c r="N165" s="185" t="s">
        <v>2475</v>
      </c>
      <c r="O165" s="187">
        <v>46545</v>
      </c>
      <c r="P165" s="187">
        <v>44392</v>
      </c>
      <c r="Q165" s="187">
        <v>44439</v>
      </c>
      <c r="R165" s="187">
        <v>44742</v>
      </c>
      <c r="S165" s="187"/>
      <c r="T165" s="185" t="s">
        <v>2476</v>
      </c>
      <c r="U165" s="187">
        <v>46328</v>
      </c>
      <c r="V165" s="185" t="s">
        <v>2477</v>
      </c>
      <c r="W165" s="187">
        <v>46352</v>
      </c>
      <c r="X165" s="185" t="s">
        <v>2478</v>
      </c>
      <c r="Y165" s="187">
        <v>46090</v>
      </c>
      <c r="Z165" s="185" t="s">
        <v>2479</v>
      </c>
      <c r="AA165" s="187">
        <v>46342</v>
      </c>
      <c r="AB165" s="185" t="s">
        <v>2480</v>
      </c>
      <c r="AC165" s="187">
        <v>46039</v>
      </c>
      <c r="AD165" s="185" t="s">
        <v>61</v>
      </c>
      <c r="AE165" s="185" t="s">
        <v>2481</v>
      </c>
      <c r="AF165" s="185" t="s">
        <v>2482</v>
      </c>
      <c r="AG165" s="185" t="s">
        <v>61</v>
      </c>
      <c r="AH165" s="185" t="s">
        <v>2475</v>
      </c>
      <c r="AI165" s="185" t="s">
        <v>61</v>
      </c>
      <c r="AJ165" s="185" t="s">
        <v>61</v>
      </c>
      <c r="AK165" s="185" t="s">
        <v>61</v>
      </c>
      <c r="AL165" s="185" t="s">
        <v>61</v>
      </c>
      <c r="AM165" s="185" t="s">
        <v>177</v>
      </c>
      <c r="AN165" s="185" t="s">
        <v>2483</v>
      </c>
    </row>
    <row r="166" customHeight="1" spans="1:40">
      <c r="A166" s="185">
        <v>160</v>
      </c>
      <c r="B166" s="185" t="s">
        <v>2484</v>
      </c>
      <c r="C166" s="186" t="s">
        <v>2485</v>
      </c>
      <c r="D166" s="185" t="s">
        <v>390</v>
      </c>
      <c r="E166" s="185" t="s">
        <v>2196</v>
      </c>
      <c r="F166" s="185" t="s">
        <v>1904</v>
      </c>
      <c r="G166" s="185"/>
      <c r="H166" s="185" t="s">
        <v>1895</v>
      </c>
      <c r="I166" s="187">
        <v>45838</v>
      </c>
      <c r="J166" s="185" t="s">
        <v>2486</v>
      </c>
      <c r="K166" s="185" t="s">
        <v>2487</v>
      </c>
      <c r="L166" s="185" t="s">
        <v>2488</v>
      </c>
      <c r="M166" s="185" t="s">
        <v>148</v>
      </c>
      <c r="N166" s="185" t="s">
        <v>2489</v>
      </c>
      <c r="O166" s="187">
        <v>47099</v>
      </c>
      <c r="P166" s="187">
        <v>44420</v>
      </c>
      <c r="Q166" s="187">
        <v>44468</v>
      </c>
      <c r="R166" s="187">
        <v>44651</v>
      </c>
      <c r="S166" s="187">
        <v>44980</v>
      </c>
      <c r="T166" s="185" t="s">
        <v>2490</v>
      </c>
      <c r="U166" s="187">
        <v>47540</v>
      </c>
      <c r="V166" s="185" t="s">
        <v>2491</v>
      </c>
      <c r="W166" s="187">
        <v>46547</v>
      </c>
      <c r="X166" s="185" t="s">
        <v>2492</v>
      </c>
      <c r="Y166" s="187">
        <v>47542</v>
      </c>
      <c r="Z166" s="185" t="s">
        <v>2493</v>
      </c>
      <c r="AA166" s="187">
        <v>46110</v>
      </c>
      <c r="AB166" s="185" t="s">
        <v>2494</v>
      </c>
      <c r="AC166" s="187">
        <v>46134</v>
      </c>
      <c r="AD166" s="185" t="s">
        <v>2495</v>
      </c>
      <c r="AE166" s="185" t="s">
        <v>61</v>
      </c>
      <c r="AF166" s="185" t="s">
        <v>2496</v>
      </c>
      <c r="AG166" s="185" t="s">
        <v>2497</v>
      </c>
      <c r="AH166" s="185" t="s">
        <v>61</v>
      </c>
      <c r="AI166" s="185" t="s">
        <v>61</v>
      </c>
      <c r="AJ166" s="185" t="s">
        <v>61</v>
      </c>
      <c r="AK166" s="185" t="s">
        <v>61</v>
      </c>
      <c r="AL166" s="185" t="s">
        <v>61</v>
      </c>
      <c r="AM166" s="185" t="s">
        <v>2498</v>
      </c>
      <c r="AN166" s="185" t="s">
        <v>2499</v>
      </c>
    </row>
    <row r="167" customHeight="1" spans="1:40">
      <c r="A167" s="185">
        <v>161</v>
      </c>
      <c r="B167" s="185" t="s">
        <v>2500</v>
      </c>
      <c r="C167" s="186" t="s">
        <v>2501</v>
      </c>
      <c r="D167" s="185" t="s">
        <v>390</v>
      </c>
      <c r="E167" s="185" t="s">
        <v>2502</v>
      </c>
      <c r="F167" s="185" t="s">
        <v>1904</v>
      </c>
      <c r="G167" s="185"/>
      <c r="H167" s="185" t="s">
        <v>1895</v>
      </c>
      <c r="I167" s="187">
        <v>45798</v>
      </c>
      <c r="J167" s="185" t="s">
        <v>2503</v>
      </c>
      <c r="K167" s="185" t="s">
        <v>2504</v>
      </c>
      <c r="L167" s="185" t="s">
        <v>2505</v>
      </c>
      <c r="M167" s="185" t="s">
        <v>130</v>
      </c>
      <c r="N167" s="185" t="s">
        <v>2506</v>
      </c>
      <c r="O167" s="187">
        <v>46462</v>
      </c>
      <c r="P167" s="187">
        <v>44383</v>
      </c>
      <c r="Q167" s="187">
        <v>44411</v>
      </c>
      <c r="R167" s="187">
        <v>44772</v>
      </c>
      <c r="S167" s="187"/>
      <c r="T167" s="185" t="s">
        <v>2507</v>
      </c>
      <c r="U167" s="187">
        <v>46811</v>
      </c>
      <c r="V167" s="185" t="s">
        <v>2508</v>
      </c>
      <c r="W167" s="187">
        <v>46314</v>
      </c>
      <c r="X167" s="185" t="s">
        <v>2509</v>
      </c>
      <c r="Y167" s="187">
        <v>46677</v>
      </c>
      <c r="Z167" s="185" t="s">
        <v>2510</v>
      </c>
      <c r="AA167" s="187">
        <v>46107</v>
      </c>
      <c r="AB167" s="185" t="s">
        <v>2511</v>
      </c>
      <c r="AC167" s="187">
        <v>46401</v>
      </c>
      <c r="AD167" s="185" t="s">
        <v>2512</v>
      </c>
      <c r="AE167" s="185" t="s">
        <v>2513</v>
      </c>
      <c r="AF167" s="185" t="s">
        <v>2514</v>
      </c>
      <c r="AG167" s="185" t="s">
        <v>61</v>
      </c>
      <c r="AH167" s="185" t="s">
        <v>2506</v>
      </c>
      <c r="AI167" s="185" t="s">
        <v>61</v>
      </c>
      <c r="AJ167" s="185" t="s">
        <v>61</v>
      </c>
      <c r="AK167" s="185" t="s">
        <v>61</v>
      </c>
      <c r="AL167" s="185" t="s">
        <v>61</v>
      </c>
      <c r="AM167" s="185" t="s">
        <v>2515</v>
      </c>
      <c r="AN167" s="185" t="s">
        <v>2516</v>
      </c>
    </row>
    <row r="168" customHeight="1" spans="1:40">
      <c r="A168" s="185">
        <v>162</v>
      </c>
      <c r="B168" s="185" t="s">
        <v>2517</v>
      </c>
      <c r="C168" s="186" t="s">
        <v>2518</v>
      </c>
      <c r="D168" s="185" t="s">
        <v>126</v>
      </c>
      <c r="E168" s="185" t="s">
        <v>46</v>
      </c>
      <c r="F168" s="185" t="s">
        <v>1904</v>
      </c>
      <c r="G168" s="185"/>
      <c r="H168" s="185" t="s">
        <v>1895</v>
      </c>
      <c r="I168" s="187">
        <v>45820</v>
      </c>
      <c r="J168" s="185" t="s">
        <v>2519</v>
      </c>
      <c r="K168" s="185" t="s">
        <v>2118</v>
      </c>
      <c r="L168" s="185" t="s">
        <v>2520</v>
      </c>
      <c r="M168" s="185" t="s">
        <v>72</v>
      </c>
      <c r="N168" s="185" t="s">
        <v>2521</v>
      </c>
      <c r="O168" s="187">
        <v>46914</v>
      </c>
      <c r="P168" s="187">
        <v>44415</v>
      </c>
      <c r="Q168" s="187">
        <v>44443</v>
      </c>
      <c r="R168" s="187">
        <v>44704</v>
      </c>
      <c r="S168" s="187"/>
      <c r="T168" s="185" t="s">
        <v>2522</v>
      </c>
      <c r="U168" s="187">
        <v>45854</v>
      </c>
      <c r="V168" s="185" t="s">
        <v>2523</v>
      </c>
      <c r="W168" s="187">
        <v>45839</v>
      </c>
      <c r="X168" s="185" t="s">
        <v>2524</v>
      </c>
      <c r="Y168" s="187">
        <v>46979</v>
      </c>
      <c r="Z168" s="185" t="s">
        <v>2525</v>
      </c>
      <c r="AA168" s="187">
        <v>46135</v>
      </c>
      <c r="AB168" s="185" t="s">
        <v>2526</v>
      </c>
      <c r="AC168" s="187">
        <v>45794</v>
      </c>
      <c r="AD168" s="185" t="s">
        <v>2527</v>
      </c>
      <c r="AE168" s="185" t="s">
        <v>61</v>
      </c>
      <c r="AF168" s="185" t="s">
        <v>61</v>
      </c>
      <c r="AG168" s="185" t="s">
        <v>2528</v>
      </c>
      <c r="AH168" s="185" t="s">
        <v>61</v>
      </c>
      <c r="AI168" s="185" t="s">
        <v>61</v>
      </c>
      <c r="AJ168" s="185" t="s">
        <v>61</v>
      </c>
      <c r="AK168" s="185" t="s">
        <v>61</v>
      </c>
      <c r="AL168" s="185" t="s">
        <v>61</v>
      </c>
      <c r="AM168" s="185" t="s">
        <v>1968</v>
      </c>
      <c r="AN168" s="185" t="s">
        <v>2529</v>
      </c>
    </row>
    <row r="169" customHeight="1" spans="1:40">
      <c r="A169" s="185">
        <v>163</v>
      </c>
      <c r="B169" s="185" t="s">
        <v>2530</v>
      </c>
      <c r="C169" s="186" t="s">
        <v>2531</v>
      </c>
      <c r="D169" s="185" t="s">
        <v>126</v>
      </c>
      <c r="E169" s="185" t="s">
        <v>46</v>
      </c>
      <c r="F169" s="185" t="s">
        <v>1904</v>
      </c>
      <c r="G169" s="185"/>
      <c r="H169" s="185" t="s">
        <v>1895</v>
      </c>
      <c r="I169" s="187">
        <v>45820</v>
      </c>
      <c r="J169" s="185" t="s">
        <v>2532</v>
      </c>
      <c r="K169" s="185" t="s">
        <v>2118</v>
      </c>
      <c r="L169" s="185" t="s">
        <v>2533</v>
      </c>
      <c r="M169" s="185" t="s">
        <v>148</v>
      </c>
      <c r="N169" s="185" t="s">
        <v>2534</v>
      </c>
      <c r="O169" s="187">
        <v>46415</v>
      </c>
      <c r="P169" s="187">
        <v>44400</v>
      </c>
      <c r="Q169" s="187">
        <v>44433</v>
      </c>
      <c r="R169" s="187">
        <v>44658</v>
      </c>
      <c r="S169" s="187"/>
      <c r="T169" s="185" t="s">
        <v>2535</v>
      </c>
      <c r="U169" s="187">
        <v>46119</v>
      </c>
      <c r="V169" s="185" t="s">
        <v>2536</v>
      </c>
      <c r="W169" s="187">
        <v>46939</v>
      </c>
      <c r="X169" s="185" t="s">
        <v>2537</v>
      </c>
      <c r="Y169" s="187">
        <v>46432</v>
      </c>
      <c r="Z169" s="185" t="s">
        <v>2538</v>
      </c>
      <c r="AA169" s="187">
        <v>46109</v>
      </c>
      <c r="AB169" s="185" t="s">
        <v>2539</v>
      </c>
      <c r="AC169" s="187">
        <v>46114</v>
      </c>
      <c r="AD169" s="185" t="s">
        <v>2540</v>
      </c>
      <c r="AE169" s="185" t="s">
        <v>2541</v>
      </c>
      <c r="AF169" s="185" t="s">
        <v>2542</v>
      </c>
      <c r="AG169" s="185" t="s">
        <v>61</v>
      </c>
      <c r="AH169" s="185" t="s">
        <v>61</v>
      </c>
      <c r="AI169" s="185" t="s">
        <v>61</v>
      </c>
      <c r="AJ169" s="185" t="s">
        <v>61</v>
      </c>
      <c r="AK169" s="185" t="s">
        <v>61</v>
      </c>
      <c r="AL169" s="185" t="s">
        <v>61</v>
      </c>
      <c r="AM169" s="185" t="s">
        <v>2543</v>
      </c>
      <c r="AN169" s="185" t="s">
        <v>2544</v>
      </c>
    </row>
    <row r="170" customHeight="1" spans="1:40">
      <c r="A170" s="185">
        <v>164</v>
      </c>
      <c r="B170" s="185" t="s">
        <v>2545</v>
      </c>
      <c r="C170" s="186" t="s">
        <v>2546</v>
      </c>
      <c r="D170" s="185" t="s">
        <v>126</v>
      </c>
      <c r="E170" s="185" t="s">
        <v>46</v>
      </c>
      <c r="F170" s="185" t="s">
        <v>1904</v>
      </c>
      <c r="G170" s="185"/>
      <c r="H170" s="185" t="s">
        <v>1895</v>
      </c>
      <c r="I170" s="187">
        <v>45838</v>
      </c>
      <c r="J170" s="185" t="s">
        <v>2547</v>
      </c>
      <c r="K170" s="185" t="s">
        <v>2487</v>
      </c>
      <c r="L170" s="185" t="s">
        <v>2548</v>
      </c>
      <c r="M170" s="185" t="s">
        <v>130</v>
      </c>
      <c r="N170" s="185" t="s">
        <v>2549</v>
      </c>
      <c r="O170" s="187">
        <v>46461</v>
      </c>
      <c r="P170" s="187">
        <v>44382</v>
      </c>
      <c r="Q170" s="187">
        <v>44445</v>
      </c>
      <c r="R170" s="187">
        <v>44698</v>
      </c>
      <c r="S170" s="187"/>
      <c r="T170" s="185" t="s">
        <v>2550</v>
      </c>
      <c r="U170" s="187">
        <v>46422</v>
      </c>
      <c r="V170" s="185" t="s">
        <v>2551</v>
      </c>
      <c r="W170" s="187">
        <v>46422</v>
      </c>
      <c r="X170" s="185" t="s">
        <v>2552</v>
      </c>
      <c r="Y170" s="187">
        <v>46422</v>
      </c>
      <c r="Z170" s="185" t="s">
        <v>2553</v>
      </c>
      <c r="AA170" s="187">
        <v>46359</v>
      </c>
      <c r="AB170" s="185" t="s">
        <v>2554</v>
      </c>
      <c r="AC170" s="187">
        <v>45905</v>
      </c>
      <c r="AD170" s="185" t="s">
        <v>2555</v>
      </c>
      <c r="AE170" s="185" t="s">
        <v>2556</v>
      </c>
      <c r="AF170" s="185" t="s">
        <v>2557</v>
      </c>
      <c r="AG170" s="185" t="s">
        <v>61</v>
      </c>
      <c r="AH170" s="185" t="s">
        <v>2549</v>
      </c>
      <c r="AI170" s="185" t="s">
        <v>61</v>
      </c>
      <c r="AJ170" s="185" t="s">
        <v>61</v>
      </c>
      <c r="AK170" s="185" t="s">
        <v>61</v>
      </c>
      <c r="AL170" s="185" t="s">
        <v>61</v>
      </c>
      <c r="AM170" s="185" t="s">
        <v>64</v>
      </c>
      <c r="AN170" s="185" t="s">
        <v>2558</v>
      </c>
    </row>
    <row r="171" customHeight="1" spans="1:40">
      <c r="A171" s="185">
        <v>165</v>
      </c>
      <c r="B171" s="185" t="s">
        <v>2559</v>
      </c>
      <c r="C171" s="186" t="s">
        <v>2560</v>
      </c>
      <c r="D171" s="185" t="s">
        <v>126</v>
      </c>
      <c r="E171" s="185" t="s">
        <v>2561</v>
      </c>
      <c r="F171" s="185" t="s">
        <v>1904</v>
      </c>
      <c r="G171" s="185"/>
      <c r="H171" s="185" t="s">
        <v>1895</v>
      </c>
      <c r="I171" s="187">
        <v>45779</v>
      </c>
      <c r="J171" s="185" t="s">
        <v>2562</v>
      </c>
      <c r="K171" s="185" t="s">
        <v>2291</v>
      </c>
      <c r="L171" s="185" t="s">
        <v>2563</v>
      </c>
      <c r="M171" s="185" t="s">
        <v>130</v>
      </c>
      <c r="N171" s="185" t="s">
        <v>2564</v>
      </c>
      <c r="O171" s="187">
        <v>46088</v>
      </c>
      <c r="P171" s="187">
        <v>44391</v>
      </c>
      <c r="Q171" s="187">
        <v>44420</v>
      </c>
      <c r="R171" s="187">
        <v>44665</v>
      </c>
      <c r="S171" s="187"/>
      <c r="T171" s="185" t="s">
        <v>2565</v>
      </c>
      <c r="U171" s="187">
        <v>46287</v>
      </c>
      <c r="V171" s="185" t="s">
        <v>2566</v>
      </c>
      <c r="W171" s="187">
        <v>47176</v>
      </c>
      <c r="X171" s="185" t="s">
        <v>2567</v>
      </c>
      <c r="Y171" s="187">
        <v>47171</v>
      </c>
      <c r="Z171" s="185" t="s">
        <v>2568</v>
      </c>
      <c r="AA171" s="187">
        <v>45812</v>
      </c>
      <c r="AB171" s="185" t="s">
        <v>2569</v>
      </c>
      <c r="AC171" s="187">
        <v>46346</v>
      </c>
      <c r="AD171" s="185" t="s">
        <v>2570</v>
      </c>
      <c r="AE171" s="185" t="s">
        <v>2571</v>
      </c>
      <c r="AF171" s="185" t="s">
        <v>2572</v>
      </c>
      <c r="AG171" s="185" t="s">
        <v>61</v>
      </c>
      <c r="AH171" s="185" t="s">
        <v>2564</v>
      </c>
      <c r="AI171" s="185" t="s">
        <v>61</v>
      </c>
      <c r="AJ171" s="185" t="s">
        <v>61</v>
      </c>
      <c r="AK171" s="185" t="s">
        <v>61</v>
      </c>
      <c r="AL171" s="185" t="s">
        <v>61</v>
      </c>
      <c r="AM171" s="185" t="s">
        <v>64</v>
      </c>
      <c r="AN171" s="185" t="s">
        <v>2573</v>
      </c>
    </row>
    <row r="172" customHeight="1" spans="1:40">
      <c r="A172" s="185">
        <v>166</v>
      </c>
      <c r="B172" s="185" t="s">
        <v>2574</v>
      </c>
      <c r="C172" s="186" t="s">
        <v>2575</v>
      </c>
      <c r="D172" s="185" t="s">
        <v>126</v>
      </c>
      <c r="E172" s="185" t="s">
        <v>46</v>
      </c>
      <c r="F172" s="185" t="s">
        <v>1904</v>
      </c>
      <c r="G172" s="185"/>
      <c r="H172" s="185" t="s">
        <v>1895</v>
      </c>
      <c r="I172" s="187">
        <v>45759</v>
      </c>
      <c r="J172" s="185" t="s">
        <v>2576</v>
      </c>
      <c r="K172" s="185" t="s">
        <v>2577</v>
      </c>
      <c r="L172" s="185" t="s">
        <v>2578</v>
      </c>
      <c r="M172" s="185" t="s">
        <v>148</v>
      </c>
      <c r="N172" s="185" t="s">
        <v>2579</v>
      </c>
      <c r="O172" s="187">
        <v>47050</v>
      </c>
      <c r="P172" s="187">
        <v>44456</v>
      </c>
      <c r="Q172" s="187">
        <v>44667</v>
      </c>
      <c r="R172" s="187">
        <v>45356</v>
      </c>
      <c r="S172" s="187"/>
      <c r="T172" s="185" t="s">
        <v>2580</v>
      </c>
      <c r="U172" s="187">
        <v>47458</v>
      </c>
      <c r="V172" s="185" t="s">
        <v>2581</v>
      </c>
      <c r="W172" s="187">
        <v>45847</v>
      </c>
      <c r="X172" s="185" t="s">
        <v>2582</v>
      </c>
      <c r="Y172" s="187">
        <v>46296</v>
      </c>
      <c r="Z172" s="185" t="s">
        <v>2583</v>
      </c>
      <c r="AA172" s="187">
        <v>45997</v>
      </c>
      <c r="AB172" s="185" t="s">
        <v>2584</v>
      </c>
      <c r="AC172" s="187">
        <v>46088</v>
      </c>
      <c r="AD172" s="185" t="s">
        <v>2585</v>
      </c>
      <c r="AE172" s="185" t="s">
        <v>61</v>
      </c>
      <c r="AF172" s="185" t="s">
        <v>2586</v>
      </c>
      <c r="AG172" s="185" t="s">
        <v>61</v>
      </c>
      <c r="AH172" s="185" t="s">
        <v>61</v>
      </c>
      <c r="AI172" s="185" t="s">
        <v>61</v>
      </c>
      <c r="AJ172" s="185" t="s">
        <v>61</v>
      </c>
      <c r="AK172" s="185" t="s">
        <v>61</v>
      </c>
      <c r="AL172" s="185" t="s">
        <v>61</v>
      </c>
      <c r="AM172" s="185" t="s">
        <v>2587</v>
      </c>
      <c r="AN172" s="185" t="s">
        <v>2588</v>
      </c>
    </row>
    <row r="173" customHeight="1" spans="1:40">
      <c r="A173" s="185">
        <v>167</v>
      </c>
      <c r="B173" s="185" t="s">
        <v>2589</v>
      </c>
      <c r="C173" s="186" t="s">
        <v>2590</v>
      </c>
      <c r="D173" s="185" t="s">
        <v>126</v>
      </c>
      <c r="E173" s="185" t="s">
        <v>46</v>
      </c>
      <c r="F173" s="185" t="s">
        <v>1904</v>
      </c>
      <c r="G173" s="185"/>
      <c r="H173" s="185" t="s">
        <v>1895</v>
      </c>
      <c r="I173" s="187">
        <v>45797</v>
      </c>
      <c r="J173" s="185" t="s">
        <v>2591</v>
      </c>
      <c r="K173" s="185" t="s">
        <v>2592</v>
      </c>
      <c r="L173" s="185" t="s">
        <v>2593</v>
      </c>
      <c r="M173" s="185" t="s">
        <v>130</v>
      </c>
      <c r="N173" s="185" t="s">
        <v>2594</v>
      </c>
      <c r="O173" s="187">
        <v>46930</v>
      </c>
      <c r="P173" s="187">
        <v>44480</v>
      </c>
      <c r="Q173" s="187">
        <v>44554</v>
      </c>
      <c r="R173" s="187">
        <v>44821</v>
      </c>
      <c r="S173" s="187"/>
      <c r="T173" s="185" t="s">
        <v>2595</v>
      </c>
      <c r="U173" s="187">
        <v>47534</v>
      </c>
      <c r="V173" s="185" t="s">
        <v>2596</v>
      </c>
      <c r="W173" s="187">
        <v>46884</v>
      </c>
      <c r="X173" s="185" t="s">
        <v>2597</v>
      </c>
      <c r="Y173" s="187">
        <v>47534</v>
      </c>
      <c r="Z173" s="185" t="s">
        <v>2598</v>
      </c>
      <c r="AA173" s="187">
        <v>45879</v>
      </c>
      <c r="AB173" s="185" t="s">
        <v>2599</v>
      </c>
      <c r="AC173" s="187">
        <v>46130</v>
      </c>
      <c r="AD173" s="185" t="s">
        <v>2600</v>
      </c>
      <c r="AE173" s="185" t="s">
        <v>2601</v>
      </c>
      <c r="AF173" s="185" t="s">
        <v>2602</v>
      </c>
      <c r="AG173" s="185" t="s">
        <v>61</v>
      </c>
      <c r="AH173" s="185" t="s">
        <v>2594</v>
      </c>
      <c r="AI173" s="185" t="s">
        <v>61</v>
      </c>
      <c r="AJ173" s="185" t="s">
        <v>61</v>
      </c>
      <c r="AK173" s="185" t="s">
        <v>61</v>
      </c>
      <c r="AL173" s="185" t="s">
        <v>61</v>
      </c>
      <c r="AM173" s="185" t="s">
        <v>2603</v>
      </c>
      <c r="AN173" s="185" t="s">
        <v>2604</v>
      </c>
    </row>
    <row r="174" customHeight="1" spans="1:40">
      <c r="A174" s="185">
        <v>168</v>
      </c>
      <c r="B174" s="185" t="s">
        <v>2605</v>
      </c>
      <c r="C174" s="186" t="s">
        <v>2606</v>
      </c>
      <c r="D174" s="185" t="s">
        <v>126</v>
      </c>
      <c r="E174" s="185" t="s">
        <v>46</v>
      </c>
      <c r="F174" s="185" t="s">
        <v>1904</v>
      </c>
      <c r="G174" s="185"/>
      <c r="H174" s="185" t="s">
        <v>1895</v>
      </c>
      <c r="I174" s="187">
        <v>45812</v>
      </c>
      <c r="J174" s="185" t="s">
        <v>2607</v>
      </c>
      <c r="K174" s="185" t="s">
        <v>2608</v>
      </c>
      <c r="L174" s="185" t="s">
        <v>2609</v>
      </c>
      <c r="M174" s="185" t="s">
        <v>130</v>
      </c>
      <c r="N174" s="185" t="s">
        <v>2610</v>
      </c>
      <c r="O174" s="187">
        <v>47325</v>
      </c>
      <c r="P174" s="187">
        <v>44390</v>
      </c>
      <c r="Q174" s="187">
        <v>44418</v>
      </c>
      <c r="R174" s="187">
        <v>44643</v>
      </c>
      <c r="S174" s="187"/>
      <c r="T174" s="185" t="s">
        <v>2611</v>
      </c>
      <c r="U174" s="187">
        <v>46323</v>
      </c>
      <c r="V174" s="185" t="s">
        <v>2612</v>
      </c>
      <c r="W174" s="187">
        <v>47244</v>
      </c>
      <c r="X174" s="185" t="s">
        <v>2613</v>
      </c>
      <c r="Y174" s="187">
        <v>46344</v>
      </c>
      <c r="Z174" s="185" t="s">
        <v>2614</v>
      </c>
      <c r="AA174" s="187">
        <v>46433</v>
      </c>
      <c r="AB174" s="185" t="s">
        <v>2615</v>
      </c>
      <c r="AC174" s="187">
        <v>46422</v>
      </c>
      <c r="AD174" s="185" t="s">
        <v>2616</v>
      </c>
      <c r="AE174" s="185" t="s">
        <v>2617</v>
      </c>
      <c r="AF174" s="185" t="s">
        <v>2618</v>
      </c>
      <c r="AG174" s="185" t="s">
        <v>61</v>
      </c>
      <c r="AH174" s="185" t="s">
        <v>2610</v>
      </c>
      <c r="AI174" s="185" t="s">
        <v>61</v>
      </c>
      <c r="AJ174" s="185" t="s">
        <v>61</v>
      </c>
      <c r="AK174" s="185" t="s">
        <v>61</v>
      </c>
      <c r="AL174" s="185" t="s">
        <v>61</v>
      </c>
      <c r="AM174" s="185" t="s">
        <v>798</v>
      </c>
      <c r="AN174" s="185" t="s">
        <v>2619</v>
      </c>
    </row>
    <row r="175" customHeight="1" spans="1:40">
      <c r="A175" s="185">
        <v>169</v>
      </c>
      <c r="B175" s="185" t="s">
        <v>2620</v>
      </c>
      <c r="C175" s="186" t="s">
        <v>2621</v>
      </c>
      <c r="D175" s="185" t="s">
        <v>126</v>
      </c>
      <c r="E175" s="185" t="s">
        <v>46</v>
      </c>
      <c r="F175" s="185" t="s">
        <v>1904</v>
      </c>
      <c r="G175" s="185"/>
      <c r="H175" s="185" t="s">
        <v>1895</v>
      </c>
      <c r="I175" s="187">
        <v>45816</v>
      </c>
      <c r="J175" s="185" t="s">
        <v>2622</v>
      </c>
      <c r="K175" s="185" t="s">
        <v>2623</v>
      </c>
      <c r="L175" s="185" t="s">
        <v>2624</v>
      </c>
      <c r="M175" s="185" t="s">
        <v>53</v>
      </c>
      <c r="N175" s="185" t="s">
        <v>2625</v>
      </c>
      <c r="O175" s="187">
        <v>46029</v>
      </c>
      <c r="P175" s="187">
        <v>44418</v>
      </c>
      <c r="Q175" s="187">
        <v>44523</v>
      </c>
      <c r="R175" s="187">
        <v>44661</v>
      </c>
      <c r="S175" s="187"/>
      <c r="T175" s="185" t="s">
        <v>2626</v>
      </c>
      <c r="U175" s="187">
        <v>47045</v>
      </c>
      <c r="V175" s="185" t="s">
        <v>2627</v>
      </c>
      <c r="W175" s="187">
        <v>46948</v>
      </c>
      <c r="X175" s="185" t="s">
        <v>2628</v>
      </c>
      <c r="Y175" s="187">
        <v>45932</v>
      </c>
      <c r="Z175" s="185" t="s">
        <v>2629</v>
      </c>
      <c r="AA175" s="187">
        <v>45998</v>
      </c>
      <c r="AB175" s="185" t="s">
        <v>2630</v>
      </c>
      <c r="AC175" s="187">
        <v>46157</v>
      </c>
      <c r="AD175" s="185" t="s">
        <v>2631</v>
      </c>
      <c r="AE175" s="185" t="s">
        <v>61</v>
      </c>
      <c r="AF175" s="185" t="s">
        <v>2632</v>
      </c>
      <c r="AG175" s="185" t="s">
        <v>2633</v>
      </c>
      <c r="AH175" s="185" t="s">
        <v>61</v>
      </c>
      <c r="AI175" s="185" t="s">
        <v>61</v>
      </c>
      <c r="AJ175" s="185" t="s">
        <v>2634</v>
      </c>
      <c r="AK175" s="185" t="s">
        <v>61</v>
      </c>
      <c r="AL175" s="185" t="s">
        <v>61</v>
      </c>
      <c r="AM175" s="185" t="s">
        <v>2635</v>
      </c>
      <c r="AN175" s="185" t="s">
        <v>2636</v>
      </c>
    </row>
    <row r="176" customHeight="1" spans="1:40">
      <c r="A176" s="185">
        <v>170</v>
      </c>
      <c r="B176" s="185" t="s">
        <v>2637</v>
      </c>
      <c r="C176" s="186" t="s">
        <v>2638</v>
      </c>
      <c r="D176" s="185" t="s">
        <v>126</v>
      </c>
      <c r="E176" s="185" t="s">
        <v>46</v>
      </c>
      <c r="F176" s="185" t="s">
        <v>1904</v>
      </c>
      <c r="G176" s="185"/>
      <c r="H176" s="185" t="s">
        <v>1895</v>
      </c>
      <c r="I176" s="187">
        <v>45792</v>
      </c>
      <c r="J176" s="185" t="s">
        <v>2639</v>
      </c>
      <c r="K176" s="185" t="s">
        <v>2640</v>
      </c>
      <c r="L176" s="185" t="s">
        <v>2641</v>
      </c>
      <c r="M176" s="185" t="s">
        <v>72</v>
      </c>
      <c r="N176" s="185" t="s">
        <v>2642</v>
      </c>
      <c r="O176" s="187">
        <v>47130</v>
      </c>
      <c r="P176" s="187">
        <v>44410</v>
      </c>
      <c r="Q176" s="187">
        <v>44455</v>
      </c>
      <c r="R176" s="187">
        <v>44645</v>
      </c>
      <c r="S176" s="187">
        <v>44974</v>
      </c>
      <c r="T176" s="185" t="s">
        <v>2643</v>
      </c>
      <c r="U176" s="187">
        <v>46170</v>
      </c>
      <c r="V176" s="185" t="s">
        <v>2644</v>
      </c>
      <c r="W176" s="187">
        <v>45925</v>
      </c>
      <c r="X176" s="185" t="s">
        <v>2645</v>
      </c>
      <c r="Y176" s="187">
        <v>46899</v>
      </c>
      <c r="Z176" s="185" t="s">
        <v>2646</v>
      </c>
      <c r="AA176" s="187">
        <v>46237</v>
      </c>
      <c r="AB176" s="185" t="s">
        <v>2647</v>
      </c>
      <c r="AC176" s="187">
        <v>46074</v>
      </c>
      <c r="AD176" s="185" t="s">
        <v>2648</v>
      </c>
      <c r="AE176" s="185" t="s">
        <v>2649</v>
      </c>
      <c r="AF176" s="185" t="s">
        <v>2650</v>
      </c>
      <c r="AG176" s="185" t="s">
        <v>2651</v>
      </c>
      <c r="AH176" s="185" t="s">
        <v>61</v>
      </c>
      <c r="AI176" s="185" t="s">
        <v>61</v>
      </c>
      <c r="AJ176" s="185" t="s">
        <v>2652</v>
      </c>
      <c r="AK176" s="185" t="s">
        <v>61</v>
      </c>
      <c r="AL176" s="185" t="s">
        <v>61</v>
      </c>
      <c r="AM176" s="185" t="s">
        <v>2255</v>
      </c>
      <c r="AN176" s="185" t="s">
        <v>2653</v>
      </c>
    </row>
    <row r="177" customHeight="1" spans="1:40">
      <c r="A177" s="185">
        <v>171</v>
      </c>
      <c r="B177" s="185" t="s">
        <v>2654</v>
      </c>
      <c r="C177" s="186" t="s">
        <v>2655</v>
      </c>
      <c r="D177" s="185" t="s">
        <v>126</v>
      </c>
      <c r="E177" s="185" t="s">
        <v>2053</v>
      </c>
      <c r="F177" s="185" t="s">
        <v>1904</v>
      </c>
      <c r="G177" s="185"/>
      <c r="H177" s="185" t="s">
        <v>1895</v>
      </c>
      <c r="I177" s="187">
        <v>45790</v>
      </c>
      <c r="J177" s="185" t="s">
        <v>2656</v>
      </c>
      <c r="K177" s="185" t="s">
        <v>2055</v>
      </c>
      <c r="L177" s="185" t="s">
        <v>2657</v>
      </c>
      <c r="M177" s="185" t="s">
        <v>130</v>
      </c>
      <c r="N177" s="185" t="s">
        <v>2658</v>
      </c>
      <c r="O177" s="187">
        <v>46537</v>
      </c>
      <c r="P177" s="187">
        <v>44276</v>
      </c>
      <c r="Q177" s="187">
        <v>44392</v>
      </c>
      <c r="R177" s="187">
        <v>44659</v>
      </c>
      <c r="S177" s="187"/>
      <c r="T177" s="185" t="s">
        <v>2659</v>
      </c>
      <c r="U177" s="187">
        <v>46815</v>
      </c>
      <c r="V177" s="185" t="s">
        <v>2660</v>
      </c>
      <c r="W177" s="187">
        <v>46815</v>
      </c>
      <c r="X177" s="185" t="s">
        <v>2661</v>
      </c>
      <c r="Y177" s="187">
        <v>47289</v>
      </c>
      <c r="Z177" s="185" t="s">
        <v>2662</v>
      </c>
      <c r="AA177" s="187">
        <v>46865</v>
      </c>
      <c r="AB177" s="185" t="s">
        <v>2663</v>
      </c>
      <c r="AC177" s="187">
        <v>46037</v>
      </c>
      <c r="AD177" s="185" t="s">
        <v>61</v>
      </c>
      <c r="AE177" s="185" t="s">
        <v>2664</v>
      </c>
      <c r="AF177" s="185" t="s">
        <v>2665</v>
      </c>
      <c r="AG177" s="185" t="s">
        <v>61</v>
      </c>
      <c r="AH177" s="185" t="s">
        <v>2658</v>
      </c>
      <c r="AI177" s="185" t="s">
        <v>61</v>
      </c>
      <c r="AJ177" s="185" t="s">
        <v>61</v>
      </c>
      <c r="AK177" s="185" t="s">
        <v>61</v>
      </c>
      <c r="AL177" s="185" t="s">
        <v>61</v>
      </c>
      <c r="AM177" s="185" t="s">
        <v>2666</v>
      </c>
      <c r="AN177" s="185" t="s">
        <v>2667</v>
      </c>
    </row>
    <row r="178" customHeight="1" spans="1:40">
      <c r="A178" s="185">
        <v>172</v>
      </c>
      <c r="B178" s="185" t="s">
        <v>2668</v>
      </c>
      <c r="C178" s="186" t="s">
        <v>2669</v>
      </c>
      <c r="D178" s="185" t="s">
        <v>126</v>
      </c>
      <c r="E178" s="185" t="s">
        <v>47</v>
      </c>
      <c r="F178" s="185" t="s">
        <v>1904</v>
      </c>
      <c r="G178" s="185"/>
      <c r="H178" s="185" t="s">
        <v>1895</v>
      </c>
      <c r="I178" s="187">
        <v>45777</v>
      </c>
      <c r="J178" s="185" t="s">
        <v>2670</v>
      </c>
      <c r="K178" s="185" t="s">
        <v>2306</v>
      </c>
      <c r="L178" s="185" t="s">
        <v>2671</v>
      </c>
      <c r="M178" s="185" t="s">
        <v>130</v>
      </c>
      <c r="N178" s="185" t="s">
        <v>2672</v>
      </c>
      <c r="O178" s="187">
        <v>46815</v>
      </c>
      <c r="P178" s="187">
        <v>44410</v>
      </c>
      <c r="Q178" s="187">
        <v>44410</v>
      </c>
      <c r="R178" s="187">
        <v>44634</v>
      </c>
      <c r="S178" s="187"/>
      <c r="T178" s="185" t="s">
        <v>2673</v>
      </c>
      <c r="U178" s="187">
        <v>47031</v>
      </c>
      <c r="V178" s="185" t="s">
        <v>2674</v>
      </c>
      <c r="W178" s="187">
        <v>46364</v>
      </c>
      <c r="X178" s="185" t="s">
        <v>2675</v>
      </c>
      <c r="Y178" s="187">
        <v>47031</v>
      </c>
      <c r="Z178" s="185" t="s">
        <v>2676</v>
      </c>
      <c r="AA178" s="187">
        <v>46537</v>
      </c>
      <c r="AB178" s="185" t="s">
        <v>2677</v>
      </c>
      <c r="AC178" s="187">
        <v>46069</v>
      </c>
      <c r="AD178" s="185" t="s">
        <v>2678</v>
      </c>
      <c r="AE178" s="185" t="s">
        <v>2679</v>
      </c>
      <c r="AF178" s="185" t="s">
        <v>2680</v>
      </c>
      <c r="AG178" s="185" t="s">
        <v>61</v>
      </c>
      <c r="AH178" s="185" t="s">
        <v>2672</v>
      </c>
      <c r="AI178" s="185" t="s">
        <v>61</v>
      </c>
      <c r="AJ178" s="185" t="s">
        <v>61</v>
      </c>
      <c r="AK178" s="185" t="s">
        <v>61</v>
      </c>
      <c r="AL178" s="185" t="s">
        <v>61</v>
      </c>
      <c r="AM178" s="185" t="s">
        <v>798</v>
      </c>
      <c r="AN178" s="185" t="s">
        <v>2681</v>
      </c>
    </row>
    <row r="179" customHeight="1" spans="1:40">
      <c r="A179" s="185">
        <v>173</v>
      </c>
      <c r="B179" s="185" t="s">
        <v>2682</v>
      </c>
      <c r="C179" s="186" t="s">
        <v>2683</v>
      </c>
      <c r="D179" s="185" t="s">
        <v>126</v>
      </c>
      <c r="E179" s="185" t="s">
        <v>46</v>
      </c>
      <c r="F179" s="185" t="s">
        <v>1904</v>
      </c>
      <c r="G179" s="185"/>
      <c r="H179" s="185" t="s">
        <v>1895</v>
      </c>
      <c r="I179" s="187">
        <v>45813</v>
      </c>
      <c r="J179" s="185" t="s">
        <v>2684</v>
      </c>
      <c r="K179" s="185" t="s">
        <v>165</v>
      </c>
      <c r="L179" s="185" t="s">
        <v>2685</v>
      </c>
      <c r="M179" s="185" t="s">
        <v>53</v>
      </c>
      <c r="N179" s="185" t="s">
        <v>2686</v>
      </c>
      <c r="O179" s="187">
        <v>46414</v>
      </c>
      <c r="P179" s="187">
        <v>44362</v>
      </c>
      <c r="Q179" s="187">
        <v>44390</v>
      </c>
      <c r="R179" s="187">
        <v>44613</v>
      </c>
      <c r="S179" s="187"/>
      <c r="T179" s="185" t="s">
        <v>2687</v>
      </c>
      <c r="U179" s="187">
        <v>46687</v>
      </c>
      <c r="V179" s="185" t="s">
        <v>2688</v>
      </c>
      <c r="W179" s="187">
        <v>46687</v>
      </c>
      <c r="X179" s="185" t="s">
        <v>2689</v>
      </c>
      <c r="Y179" s="187">
        <v>46302</v>
      </c>
      <c r="Z179" s="185" t="s">
        <v>2690</v>
      </c>
      <c r="AA179" s="187">
        <v>46341</v>
      </c>
      <c r="AB179" s="185" t="s">
        <v>2691</v>
      </c>
      <c r="AC179" s="187">
        <v>45929</v>
      </c>
      <c r="AD179" s="185" t="s">
        <v>2692</v>
      </c>
      <c r="AE179" s="185" t="s">
        <v>2693</v>
      </c>
      <c r="AF179" s="185" t="s">
        <v>2694</v>
      </c>
      <c r="AG179" s="185" t="s">
        <v>2695</v>
      </c>
      <c r="AH179" s="185" t="s">
        <v>61</v>
      </c>
      <c r="AI179" s="185" t="s">
        <v>61</v>
      </c>
      <c r="AJ179" s="185" t="s">
        <v>61</v>
      </c>
      <c r="AK179" s="185" t="s">
        <v>61</v>
      </c>
      <c r="AL179" s="185" t="s">
        <v>61</v>
      </c>
      <c r="AM179" s="185" t="s">
        <v>2696</v>
      </c>
      <c r="AN179" s="185" t="s">
        <v>2697</v>
      </c>
    </row>
    <row r="180" customHeight="1" spans="1:40">
      <c r="A180" s="185">
        <v>174</v>
      </c>
      <c r="B180" s="185" t="s">
        <v>2698</v>
      </c>
      <c r="C180" s="186" t="s">
        <v>2699</v>
      </c>
      <c r="D180" s="185" t="s">
        <v>126</v>
      </c>
      <c r="E180" s="185" t="s">
        <v>1583</v>
      </c>
      <c r="F180" s="185" t="s">
        <v>1904</v>
      </c>
      <c r="G180" s="185"/>
      <c r="H180" s="185" t="s">
        <v>1895</v>
      </c>
      <c r="I180" s="187">
        <v>45829</v>
      </c>
      <c r="J180" s="185" t="s">
        <v>2700</v>
      </c>
      <c r="K180" s="185" t="s">
        <v>297</v>
      </c>
      <c r="L180" s="185" t="s">
        <v>2701</v>
      </c>
      <c r="M180" s="185" t="s">
        <v>130</v>
      </c>
      <c r="N180" s="185" t="s">
        <v>2702</v>
      </c>
      <c r="O180" s="187">
        <v>46420</v>
      </c>
      <c r="P180" s="187">
        <v>44379</v>
      </c>
      <c r="Q180" s="187">
        <v>44412</v>
      </c>
      <c r="R180" s="187">
        <v>44630</v>
      </c>
      <c r="S180" s="187"/>
      <c r="T180" s="185" t="s">
        <v>2703</v>
      </c>
      <c r="U180" s="187">
        <v>46127</v>
      </c>
      <c r="V180" s="185" t="s">
        <v>2704</v>
      </c>
      <c r="W180" s="187">
        <v>46127</v>
      </c>
      <c r="X180" s="185" t="s">
        <v>2705</v>
      </c>
      <c r="Y180" s="187">
        <v>46128</v>
      </c>
      <c r="Z180" s="185" t="s">
        <v>2706</v>
      </c>
      <c r="AA180" s="187">
        <v>46550</v>
      </c>
      <c r="AB180" s="185" t="s">
        <v>2707</v>
      </c>
      <c r="AC180" s="187">
        <v>46296</v>
      </c>
      <c r="AD180" s="185" t="s">
        <v>2708</v>
      </c>
      <c r="AE180" s="185" t="s">
        <v>2709</v>
      </c>
      <c r="AF180" s="185" t="s">
        <v>2710</v>
      </c>
      <c r="AG180" s="185" t="s">
        <v>61</v>
      </c>
      <c r="AH180" s="185" t="s">
        <v>2702</v>
      </c>
      <c r="AI180" s="185" t="s">
        <v>61</v>
      </c>
      <c r="AJ180" s="185" t="s">
        <v>61</v>
      </c>
      <c r="AK180" s="185" t="s">
        <v>61</v>
      </c>
      <c r="AL180" s="185" t="s">
        <v>61</v>
      </c>
      <c r="AM180" s="185" t="s">
        <v>64</v>
      </c>
      <c r="AN180" s="185" t="s">
        <v>2711</v>
      </c>
    </row>
    <row r="181" customHeight="1" spans="1:40">
      <c r="A181" s="185">
        <v>175</v>
      </c>
      <c r="B181" s="185" t="s">
        <v>2712</v>
      </c>
      <c r="C181" s="186" t="s">
        <v>2713</v>
      </c>
      <c r="D181" s="185" t="s">
        <v>126</v>
      </c>
      <c r="E181" s="185" t="s">
        <v>46</v>
      </c>
      <c r="F181" s="185" t="s">
        <v>1904</v>
      </c>
      <c r="G181" s="185"/>
      <c r="H181" s="185" t="s">
        <v>1895</v>
      </c>
      <c r="I181" s="187">
        <v>45838</v>
      </c>
      <c r="J181" s="185" t="s">
        <v>2714</v>
      </c>
      <c r="K181" s="185" t="s">
        <v>2487</v>
      </c>
      <c r="L181" s="185" t="s">
        <v>2715</v>
      </c>
      <c r="M181" s="185" t="s">
        <v>53</v>
      </c>
      <c r="N181" s="185" t="s">
        <v>2716</v>
      </c>
      <c r="O181" s="187">
        <v>46392</v>
      </c>
      <c r="P181" s="187">
        <v>44434</v>
      </c>
      <c r="Q181" s="187">
        <v>44466</v>
      </c>
      <c r="R181" s="187">
        <v>44770</v>
      </c>
      <c r="S181" s="187"/>
      <c r="T181" s="185" t="s">
        <v>2717</v>
      </c>
      <c r="U181" s="187">
        <v>47332</v>
      </c>
      <c r="V181" s="185" t="s">
        <v>2718</v>
      </c>
      <c r="W181" s="187">
        <v>47260</v>
      </c>
      <c r="X181" s="185" t="s">
        <v>2719</v>
      </c>
      <c r="Y181" s="187">
        <v>46125</v>
      </c>
      <c r="Z181" s="185" t="s">
        <v>2720</v>
      </c>
      <c r="AA181" s="187">
        <v>46212</v>
      </c>
      <c r="AB181" s="185" t="s">
        <v>2721</v>
      </c>
      <c r="AC181" s="187">
        <v>46420</v>
      </c>
      <c r="AD181" s="185" t="s">
        <v>2722</v>
      </c>
      <c r="AE181" s="185" t="s">
        <v>61</v>
      </c>
      <c r="AF181" s="185" t="s">
        <v>2723</v>
      </c>
      <c r="AG181" s="185" t="s">
        <v>2724</v>
      </c>
      <c r="AH181" s="185" t="s">
        <v>61</v>
      </c>
      <c r="AI181" s="185" t="s">
        <v>61</v>
      </c>
      <c r="AJ181" s="185" t="s">
        <v>2725</v>
      </c>
      <c r="AK181" s="185" t="s">
        <v>61</v>
      </c>
      <c r="AL181" s="185" t="s">
        <v>61</v>
      </c>
      <c r="AM181" s="185" t="s">
        <v>2726</v>
      </c>
      <c r="AN181" s="185" t="s">
        <v>2727</v>
      </c>
    </row>
    <row r="182" customHeight="1" spans="1:40">
      <c r="A182" s="185">
        <v>176</v>
      </c>
      <c r="B182" s="185" t="s">
        <v>2728</v>
      </c>
      <c r="C182" s="186" t="s">
        <v>2729</v>
      </c>
      <c r="D182" s="185" t="s">
        <v>126</v>
      </c>
      <c r="E182" s="185" t="s">
        <v>46</v>
      </c>
      <c r="F182" s="185" t="s">
        <v>1904</v>
      </c>
      <c r="G182" s="185"/>
      <c r="H182" s="185" t="s">
        <v>1895</v>
      </c>
      <c r="I182" s="187">
        <v>45838</v>
      </c>
      <c r="J182" s="185" t="s">
        <v>2365</v>
      </c>
      <c r="K182" s="185" t="s">
        <v>2487</v>
      </c>
      <c r="L182" s="185" t="s">
        <v>2730</v>
      </c>
      <c r="M182" s="185" t="s">
        <v>148</v>
      </c>
      <c r="N182" s="185" t="s">
        <v>2731</v>
      </c>
      <c r="O182" s="187">
        <v>47182</v>
      </c>
      <c r="P182" s="187">
        <v>44383</v>
      </c>
      <c r="Q182" s="187">
        <v>44414</v>
      </c>
      <c r="R182" s="187">
        <v>44658</v>
      </c>
      <c r="S182" s="187"/>
      <c r="T182" s="185" t="s">
        <v>2732</v>
      </c>
      <c r="U182" s="187">
        <v>47204</v>
      </c>
      <c r="V182" s="185" t="s">
        <v>2733</v>
      </c>
      <c r="W182" s="187">
        <v>46972</v>
      </c>
      <c r="X182" s="185" t="s">
        <v>2734</v>
      </c>
      <c r="Y182" s="187">
        <v>46551</v>
      </c>
      <c r="Z182" s="185" t="s">
        <v>2735</v>
      </c>
      <c r="AA182" s="187">
        <v>46396</v>
      </c>
      <c r="AB182" s="185" t="s">
        <v>2736</v>
      </c>
      <c r="AC182" s="187">
        <v>46287</v>
      </c>
      <c r="AD182" s="185" t="s">
        <v>2737</v>
      </c>
      <c r="AE182" s="185" t="s">
        <v>2738</v>
      </c>
      <c r="AF182" s="185" t="s">
        <v>2739</v>
      </c>
      <c r="AG182" s="185" t="s">
        <v>61</v>
      </c>
      <c r="AH182" s="185" t="s">
        <v>61</v>
      </c>
      <c r="AI182" s="185" t="s">
        <v>61</v>
      </c>
      <c r="AJ182" s="185" t="s">
        <v>61</v>
      </c>
      <c r="AK182" s="185" t="s">
        <v>61</v>
      </c>
      <c r="AL182" s="185" t="s">
        <v>61</v>
      </c>
      <c r="AM182" s="185" t="s">
        <v>1291</v>
      </c>
      <c r="AN182" s="185" t="s">
        <v>2740</v>
      </c>
    </row>
    <row r="183" customHeight="1" spans="1:40">
      <c r="A183" s="185">
        <v>177</v>
      </c>
      <c r="B183" s="185" t="s">
        <v>2741</v>
      </c>
      <c r="C183" s="186" t="s">
        <v>2742</v>
      </c>
      <c r="D183" s="185" t="s">
        <v>126</v>
      </c>
      <c r="E183" s="185" t="s">
        <v>46</v>
      </c>
      <c r="F183" s="185" t="s">
        <v>1904</v>
      </c>
      <c r="G183" s="185"/>
      <c r="H183" s="185" t="s">
        <v>1895</v>
      </c>
      <c r="I183" s="187">
        <v>45757</v>
      </c>
      <c r="J183" s="185" t="s">
        <v>2743</v>
      </c>
      <c r="K183" s="185" t="s">
        <v>374</v>
      </c>
      <c r="L183" s="185" t="s">
        <v>2744</v>
      </c>
      <c r="M183" s="185" t="s">
        <v>130</v>
      </c>
      <c r="N183" s="185" t="s">
        <v>2745</v>
      </c>
      <c r="O183" s="187"/>
      <c r="P183" s="187">
        <v>44483</v>
      </c>
      <c r="Q183" s="187">
        <v>44529</v>
      </c>
      <c r="R183" s="187">
        <v>44985</v>
      </c>
      <c r="S183" s="187"/>
      <c r="T183" s="185" t="s">
        <v>2746</v>
      </c>
      <c r="U183" s="187">
        <v>46142</v>
      </c>
      <c r="V183" s="185" t="s">
        <v>2747</v>
      </c>
      <c r="W183" s="187">
        <v>46148</v>
      </c>
      <c r="X183" s="185" t="s">
        <v>2748</v>
      </c>
      <c r="Y183" s="187">
        <v>46162</v>
      </c>
      <c r="Z183" s="185" t="s">
        <v>2749</v>
      </c>
      <c r="AA183" s="187">
        <v>46035</v>
      </c>
      <c r="AB183" s="185" t="s">
        <v>2750</v>
      </c>
      <c r="AC183" s="187">
        <v>46070</v>
      </c>
      <c r="AD183" s="185" t="s">
        <v>2751</v>
      </c>
      <c r="AE183" s="185" t="s">
        <v>2752</v>
      </c>
      <c r="AF183" s="185" t="s">
        <v>2753</v>
      </c>
      <c r="AG183" s="185" t="s">
        <v>61</v>
      </c>
      <c r="AH183" s="185" t="s">
        <v>2745</v>
      </c>
      <c r="AI183" s="185" t="s">
        <v>61</v>
      </c>
      <c r="AJ183" s="185" t="s">
        <v>61</v>
      </c>
      <c r="AK183" s="185" t="s">
        <v>61</v>
      </c>
      <c r="AL183" s="185" t="s">
        <v>61</v>
      </c>
      <c r="AM183" s="185" t="s">
        <v>2754</v>
      </c>
      <c r="AN183" s="185" t="s">
        <v>2755</v>
      </c>
    </row>
    <row r="184" customHeight="1" spans="1:40">
      <c r="A184" s="185">
        <v>178</v>
      </c>
      <c r="B184" s="185" t="s">
        <v>2756</v>
      </c>
      <c r="C184" s="186" t="s">
        <v>2757</v>
      </c>
      <c r="D184" s="185" t="s">
        <v>126</v>
      </c>
      <c r="E184" s="185" t="s">
        <v>46</v>
      </c>
      <c r="F184" s="185" t="s">
        <v>1904</v>
      </c>
      <c r="G184" s="185"/>
      <c r="H184" s="185" t="s">
        <v>1895</v>
      </c>
      <c r="I184" s="187">
        <v>45792</v>
      </c>
      <c r="J184" s="185" t="s">
        <v>2758</v>
      </c>
      <c r="K184" s="185" t="s">
        <v>2640</v>
      </c>
      <c r="L184" s="185" t="s">
        <v>2759</v>
      </c>
      <c r="M184" s="185" t="s">
        <v>130</v>
      </c>
      <c r="N184" s="185" t="s">
        <v>2760</v>
      </c>
      <c r="O184" s="187">
        <v>46366</v>
      </c>
      <c r="P184" s="187">
        <v>44442</v>
      </c>
      <c r="Q184" s="187">
        <v>44530</v>
      </c>
      <c r="R184" s="187">
        <v>44676</v>
      </c>
      <c r="S184" s="187"/>
      <c r="T184" s="185" t="s">
        <v>2761</v>
      </c>
      <c r="U184" s="187">
        <v>46432</v>
      </c>
      <c r="V184" s="185" t="s">
        <v>2762</v>
      </c>
      <c r="W184" s="187">
        <v>45909</v>
      </c>
      <c r="X184" s="185" t="s">
        <v>2763</v>
      </c>
      <c r="Y184" s="187">
        <v>46428</v>
      </c>
      <c r="Z184" s="185" t="s">
        <v>2764</v>
      </c>
      <c r="AA184" s="187">
        <v>45790</v>
      </c>
      <c r="AB184" s="185" t="s">
        <v>2765</v>
      </c>
      <c r="AC184" s="187">
        <v>46142</v>
      </c>
      <c r="AD184" s="185" t="s">
        <v>2766</v>
      </c>
      <c r="AE184" s="185" t="s">
        <v>2767</v>
      </c>
      <c r="AF184" s="185" t="s">
        <v>2768</v>
      </c>
      <c r="AG184" s="185" t="s">
        <v>61</v>
      </c>
      <c r="AH184" s="185" t="s">
        <v>2760</v>
      </c>
      <c r="AI184" s="185" t="s">
        <v>61</v>
      </c>
      <c r="AJ184" s="185" t="s">
        <v>61</v>
      </c>
      <c r="AK184" s="185" t="s">
        <v>61</v>
      </c>
      <c r="AL184" s="185" t="s">
        <v>61</v>
      </c>
      <c r="AM184" s="185" t="s">
        <v>64</v>
      </c>
      <c r="AN184" s="185" t="s">
        <v>2769</v>
      </c>
    </row>
    <row r="185" customHeight="1" spans="1:40">
      <c r="A185" s="185">
        <v>179</v>
      </c>
      <c r="B185" s="185" t="s">
        <v>2770</v>
      </c>
      <c r="C185" s="186" t="s">
        <v>2771</v>
      </c>
      <c r="D185" s="185" t="s">
        <v>126</v>
      </c>
      <c r="E185" s="185" t="s">
        <v>2772</v>
      </c>
      <c r="F185" s="185" t="s">
        <v>1904</v>
      </c>
      <c r="G185" s="185"/>
      <c r="H185" s="185" t="s">
        <v>1895</v>
      </c>
      <c r="I185" s="187">
        <v>45834</v>
      </c>
      <c r="J185" s="185" t="s">
        <v>2408</v>
      </c>
      <c r="K185" s="185" t="s">
        <v>2039</v>
      </c>
      <c r="L185" s="185" t="s">
        <v>2773</v>
      </c>
      <c r="M185" s="185" t="s">
        <v>53</v>
      </c>
      <c r="N185" s="185" t="s">
        <v>2774</v>
      </c>
      <c r="O185" s="187">
        <v>46575</v>
      </c>
      <c r="P185" s="187">
        <v>44405</v>
      </c>
      <c r="Q185" s="187">
        <v>44433</v>
      </c>
      <c r="R185" s="187">
        <v>44657</v>
      </c>
      <c r="S185" s="187">
        <v>45015</v>
      </c>
      <c r="T185" s="185" t="s">
        <v>2775</v>
      </c>
      <c r="U185" s="187">
        <v>47582</v>
      </c>
      <c r="V185" s="185" t="s">
        <v>2776</v>
      </c>
      <c r="W185" s="187">
        <v>47528</v>
      </c>
      <c r="X185" s="185" t="s">
        <v>2777</v>
      </c>
      <c r="Y185" s="187">
        <v>46481</v>
      </c>
      <c r="Z185" s="185" t="s">
        <v>2778</v>
      </c>
      <c r="AA185" s="187">
        <v>45916</v>
      </c>
      <c r="AB185" s="185" t="s">
        <v>2779</v>
      </c>
      <c r="AC185" s="187">
        <v>46494</v>
      </c>
      <c r="AD185" s="185" t="s">
        <v>2780</v>
      </c>
      <c r="AE185" s="185" t="s">
        <v>2781</v>
      </c>
      <c r="AF185" s="185" t="s">
        <v>2782</v>
      </c>
      <c r="AG185" s="185" t="s">
        <v>2783</v>
      </c>
      <c r="AH185" s="185" t="s">
        <v>61</v>
      </c>
      <c r="AI185" s="185" t="s">
        <v>61</v>
      </c>
      <c r="AJ185" s="185" t="s">
        <v>61</v>
      </c>
      <c r="AK185" s="185" t="s">
        <v>61</v>
      </c>
      <c r="AL185" s="185" t="s">
        <v>2784</v>
      </c>
      <c r="AM185" s="185" t="s">
        <v>2785</v>
      </c>
      <c r="AN185" s="185" t="s">
        <v>2786</v>
      </c>
    </row>
    <row r="186" customHeight="1" spans="1:40">
      <c r="A186" s="185">
        <v>180</v>
      </c>
      <c r="B186" s="185" t="s">
        <v>2787</v>
      </c>
      <c r="C186" s="186" t="s">
        <v>2788</v>
      </c>
      <c r="D186" s="185" t="s">
        <v>126</v>
      </c>
      <c r="E186" s="185" t="s">
        <v>1670</v>
      </c>
      <c r="F186" s="185" t="s">
        <v>1904</v>
      </c>
      <c r="G186" s="185"/>
      <c r="H186" s="185" t="s">
        <v>1895</v>
      </c>
      <c r="I186" s="187">
        <v>45798</v>
      </c>
      <c r="J186" s="185" t="s">
        <v>2789</v>
      </c>
      <c r="K186" s="185" t="s">
        <v>2504</v>
      </c>
      <c r="L186" s="185" t="s">
        <v>2790</v>
      </c>
      <c r="M186" s="185" t="s">
        <v>130</v>
      </c>
      <c r="N186" s="185" t="s">
        <v>2791</v>
      </c>
      <c r="O186" s="187">
        <v>47088</v>
      </c>
      <c r="P186" s="187">
        <v>44390</v>
      </c>
      <c r="Q186" s="187">
        <v>44442</v>
      </c>
      <c r="R186" s="187">
        <v>44919</v>
      </c>
      <c r="S186" s="187"/>
      <c r="T186" s="185" t="s">
        <v>2792</v>
      </c>
      <c r="U186" s="187">
        <v>46422</v>
      </c>
      <c r="V186" s="185" t="s">
        <v>2793</v>
      </c>
      <c r="W186" s="187">
        <v>46385</v>
      </c>
      <c r="X186" s="185" t="s">
        <v>2794</v>
      </c>
      <c r="Y186" s="187">
        <v>46797</v>
      </c>
      <c r="Z186" s="185" t="s">
        <v>2795</v>
      </c>
      <c r="AA186" s="187">
        <v>46455</v>
      </c>
      <c r="AB186" s="185" t="s">
        <v>2796</v>
      </c>
      <c r="AC186" s="187">
        <v>46081</v>
      </c>
      <c r="AD186" s="185" t="s">
        <v>2797</v>
      </c>
      <c r="AE186" s="185" t="s">
        <v>798</v>
      </c>
      <c r="AF186" s="185" t="s">
        <v>2798</v>
      </c>
      <c r="AG186" s="185" t="s">
        <v>61</v>
      </c>
      <c r="AH186" s="185" t="s">
        <v>2791</v>
      </c>
      <c r="AI186" s="185" t="s">
        <v>61</v>
      </c>
      <c r="AJ186" s="185" t="s">
        <v>61</v>
      </c>
      <c r="AK186" s="185" t="s">
        <v>61</v>
      </c>
      <c r="AL186" s="185" t="s">
        <v>61</v>
      </c>
      <c r="AM186" s="185" t="s">
        <v>2799</v>
      </c>
      <c r="AN186" s="185" t="s">
        <v>2800</v>
      </c>
    </row>
    <row r="187" customHeight="1" spans="1:40">
      <c r="A187" s="185">
        <v>181</v>
      </c>
      <c r="B187" s="185" t="s">
        <v>2801</v>
      </c>
      <c r="C187" s="186" t="s">
        <v>2802</v>
      </c>
      <c r="D187" s="185" t="s">
        <v>126</v>
      </c>
      <c r="E187" s="185" t="s">
        <v>46</v>
      </c>
      <c r="F187" s="185" t="s">
        <v>1904</v>
      </c>
      <c r="G187" s="185"/>
      <c r="H187" s="185" t="s">
        <v>1895</v>
      </c>
      <c r="I187" s="187">
        <v>45838</v>
      </c>
      <c r="J187" s="185" t="s">
        <v>2803</v>
      </c>
      <c r="K187" s="185" t="s">
        <v>2487</v>
      </c>
      <c r="L187" s="185" t="s">
        <v>2804</v>
      </c>
      <c r="M187" s="185" t="s">
        <v>130</v>
      </c>
      <c r="N187" s="185" t="s">
        <v>2805</v>
      </c>
      <c r="O187" s="187">
        <v>45991</v>
      </c>
      <c r="P187" s="187">
        <v>44393</v>
      </c>
      <c r="Q187" s="187">
        <v>44433</v>
      </c>
      <c r="R187" s="187">
        <v>44670</v>
      </c>
      <c r="S187" s="187"/>
      <c r="T187" s="185" t="s">
        <v>2806</v>
      </c>
      <c r="U187" s="187">
        <v>45904</v>
      </c>
      <c r="V187" s="185" t="s">
        <v>2807</v>
      </c>
      <c r="W187" s="187">
        <v>47618</v>
      </c>
      <c r="X187" s="185" t="s">
        <v>2808</v>
      </c>
      <c r="Y187" s="187">
        <v>45904</v>
      </c>
      <c r="Z187" s="185" t="s">
        <v>2809</v>
      </c>
      <c r="AA187" s="187">
        <v>46096</v>
      </c>
      <c r="AB187" s="185" t="s">
        <v>2810</v>
      </c>
      <c r="AC187" s="187">
        <v>45963</v>
      </c>
      <c r="AD187" s="185" t="s">
        <v>2811</v>
      </c>
      <c r="AE187" s="185" t="s">
        <v>2812</v>
      </c>
      <c r="AF187" s="185" t="s">
        <v>2813</v>
      </c>
      <c r="AG187" s="185" t="s">
        <v>61</v>
      </c>
      <c r="AH187" s="185" t="s">
        <v>2805</v>
      </c>
      <c r="AI187" s="185" t="s">
        <v>61</v>
      </c>
      <c r="AJ187" s="185" t="s">
        <v>61</v>
      </c>
      <c r="AK187" s="185" t="s">
        <v>61</v>
      </c>
      <c r="AL187" s="185" t="s">
        <v>61</v>
      </c>
      <c r="AM187" s="185" t="s">
        <v>2814</v>
      </c>
      <c r="AN187" s="185" t="s">
        <v>2815</v>
      </c>
    </row>
    <row r="188" customHeight="1" spans="1:40">
      <c r="A188" s="185">
        <v>182</v>
      </c>
      <c r="B188" s="185" t="s">
        <v>2816</v>
      </c>
      <c r="C188" s="186" t="s">
        <v>2817</v>
      </c>
      <c r="D188" s="185" t="s">
        <v>126</v>
      </c>
      <c r="E188" s="185" t="s">
        <v>46</v>
      </c>
      <c r="F188" s="185" t="s">
        <v>1904</v>
      </c>
      <c r="G188" s="185"/>
      <c r="H188" s="185" t="s">
        <v>1895</v>
      </c>
      <c r="I188" s="187">
        <v>45807</v>
      </c>
      <c r="J188" s="185" t="s">
        <v>2519</v>
      </c>
      <c r="K188" s="185" t="s">
        <v>91</v>
      </c>
      <c r="L188" s="185" t="s">
        <v>2818</v>
      </c>
      <c r="M188" s="185" t="s">
        <v>72</v>
      </c>
      <c r="N188" s="185" t="s">
        <v>2819</v>
      </c>
      <c r="O188" s="187">
        <v>47084</v>
      </c>
      <c r="P188" s="187">
        <v>44729</v>
      </c>
      <c r="Q188" s="187">
        <v>44813</v>
      </c>
      <c r="R188" s="187">
        <v>44977</v>
      </c>
      <c r="S188" s="187"/>
      <c r="T188" s="185" t="s">
        <v>2820</v>
      </c>
      <c r="U188" s="187">
        <v>46394</v>
      </c>
      <c r="V188" s="185" t="s">
        <v>2821</v>
      </c>
      <c r="W188" s="187">
        <v>46394</v>
      </c>
      <c r="X188" s="185" t="s">
        <v>2822</v>
      </c>
      <c r="Y188" s="187">
        <v>47010</v>
      </c>
      <c r="Z188" s="185" t="s">
        <v>2823</v>
      </c>
      <c r="AA188" s="187">
        <v>46360</v>
      </c>
      <c r="AB188" s="185" t="s">
        <v>2824</v>
      </c>
      <c r="AC188" s="187">
        <v>45967</v>
      </c>
      <c r="AD188" s="185" t="s">
        <v>2825</v>
      </c>
      <c r="AE188" s="185" t="s">
        <v>61</v>
      </c>
      <c r="AF188" s="185" t="s">
        <v>2826</v>
      </c>
      <c r="AG188" s="185" t="s">
        <v>2827</v>
      </c>
      <c r="AH188" s="185" t="s">
        <v>61</v>
      </c>
      <c r="AI188" s="185" t="s">
        <v>61</v>
      </c>
      <c r="AJ188" s="185" t="s">
        <v>2828</v>
      </c>
      <c r="AK188" s="185" t="s">
        <v>61</v>
      </c>
      <c r="AL188" s="185" t="s">
        <v>61</v>
      </c>
      <c r="AM188" s="185" t="s">
        <v>2404</v>
      </c>
      <c r="AN188" s="185" t="s">
        <v>2829</v>
      </c>
    </row>
    <row r="189" customHeight="1" spans="1:40">
      <c r="A189" s="185">
        <v>183</v>
      </c>
      <c r="B189" s="185" t="s">
        <v>2830</v>
      </c>
      <c r="C189" s="186" t="s">
        <v>2831</v>
      </c>
      <c r="D189" s="185" t="s">
        <v>126</v>
      </c>
      <c r="E189" s="185" t="s">
        <v>46</v>
      </c>
      <c r="F189" s="185" t="s">
        <v>1904</v>
      </c>
      <c r="G189" s="185"/>
      <c r="H189" s="185" t="s">
        <v>1895</v>
      </c>
      <c r="I189" s="187">
        <v>45816</v>
      </c>
      <c r="J189" s="185" t="s">
        <v>2832</v>
      </c>
      <c r="K189" s="185" t="s">
        <v>2623</v>
      </c>
      <c r="L189" s="185" t="s">
        <v>2833</v>
      </c>
      <c r="M189" s="185" t="s">
        <v>130</v>
      </c>
      <c r="N189" s="185" t="s">
        <v>2834</v>
      </c>
      <c r="O189" s="187">
        <v>47099</v>
      </c>
      <c r="P189" s="187">
        <v>44437</v>
      </c>
      <c r="Q189" s="187">
        <v>44547</v>
      </c>
      <c r="R189" s="187">
        <v>45119</v>
      </c>
      <c r="S189" s="187"/>
      <c r="T189" s="185" t="s">
        <v>2835</v>
      </c>
      <c r="U189" s="187">
        <v>46063</v>
      </c>
      <c r="V189" s="185" t="s">
        <v>2836</v>
      </c>
      <c r="W189" s="187">
        <v>46008</v>
      </c>
      <c r="X189" s="185" t="s">
        <v>2837</v>
      </c>
      <c r="Y189" s="187">
        <v>46450</v>
      </c>
      <c r="Z189" s="185" t="s">
        <v>2838</v>
      </c>
      <c r="AA189" s="187">
        <v>46044</v>
      </c>
      <c r="AB189" s="185" t="s">
        <v>2839</v>
      </c>
      <c r="AC189" s="187">
        <v>46156</v>
      </c>
      <c r="AD189" s="185" t="s">
        <v>2840</v>
      </c>
      <c r="AE189" s="185" t="s">
        <v>2841</v>
      </c>
      <c r="AF189" s="185" t="s">
        <v>2842</v>
      </c>
      <c r="AG189" s="185" t="s">
        <v>61</v>
      </c>
      <c r="AH189" s="185" t="s">
        <v>2834</v>
      </c>
      <c r="AI189" s="185" t="s">
        <v>61</v>
      </c>
      <c r="AJ189" s="185" t="s">
        <v>61</v>
      </c>
      <c r="AK189" s="185" t="s">
        <v>61</v>
      </c>
      <c r="AL189" s="185" t="s">
        <v>61</v>
      </c>
      <c r="AM189" s="185" t="s">
        <v>2843</v>
      </c>
      <c r="AN189" s="185" t="s">
        <v>2844</v>
      </c>
    </row>
    <row r="190" customHeight="1" spans="1:40">
      <c r="A190" s="185">
        <v>184</v>
      </c>
      <c r="B190" s="185" t="s">
        <v>2845</v>
      </c>
      <c r="C190" s="186" t="s">
        <v>2846</v>
      </c>
      <c r="D190" s="185" t="s">
        <v>126</v>
      </c>
      <c r="E190" s="185" t="s">
        <v>46</v>
      </c>
      <c r="F190" s="185" t="s">
        <v>1904</v>
      </c>
      <c r="G190" s="185"/>
      <c r="H190" s="185" t="s">
        <v>1895</v>
      </c>
      <c r="I190" s="187">
        <v>45764</v>
      </c>
      <c r="J190" s="185" t="s">
        <v>2847</v>
      </c>
      <c r="K190" s="185" t="s">
        <v>2848</v>
      </c>
      <c r="L190" s="185" t="s">
        <v>2849</v>
      </c>
      <c r="M190" s="185" t="s">
        <v>148</v>
      </c>
      <c r="N190" s="185" t="s">
        <v>2850</v>
      </c>
      <c r="O190" s="187">
        <v>46135</v>
      </c>
      <c r="P190" s="187">
        <v>44396</v>
      </c>
      <c r="Q190" s="187">
        <v>44436</v>
      </c>
      <c r="R190" s="187">
        <v>44644</v>
      </c>
      <c r="S190" s="187"/>
      <c r="T190" s="185" t="s">
        <v>2851</v>
      </c>
      <c r="U190" s="187">
        <v>46152</v>
      </c>
      <c r="V190" s="185" t="s">
        <v>2852</v>
      </c>
      <c r="W190" s="187">
        <v>46594</v>
      </c>
      <c r="X190" s="185" t="s">
        <v>2853</v>
      </c>
      <c r="Y190" s="187">
        <v>46436</v>
      </c>
      <c r="Z190" s="185" t="s">
        <v>2854</v>
      </c>
      <c r="AA190" s="187">
        <v>46105</v>
      </c>
      <c r="AB190" s="185" t="s">
        <v>2855</v>
      </c>
      <c r="AC190" s="187">
        <v>45794</v>
      </c>
      <c r="AD190" s="185" t="s">
        <v>2856</v>
      </c>
      <c r="AE190" s="185" t="s">
        <v>61</v>
      </c>
      <c r="AF190" s="185" t="s">
        <v>2857</v>
      </c>
      <c r="AG190" s="185" t="s">
        <v>61</v>
      </c>
      <c r="AH190" s="185" t="s">
        <v>61</v>
      </c>
      <c r="AI190" s="185" t="s">
        <v>61</v>
      </c>
      <c r="AJ190" s="185" t="s">
        <v>61</v>
      </c>
      <c r="AK190" s="185" t="s">
        <v>61</v>
      </c>
      <c r="AL190" s="185" t="s">
        <v>61</v>
      </c>
      <c r="AM190" s="185" t="s">
        <v>2858</v>
      </c>
      <c r="AN190" s="185" t="s">
        <v>2859</v>
      </c>
    </row>
    <row r="191" customHeight="1" spans="1:40">
      <c r="A191" s="185">
        <v>185</v>
      </c>
      <c r="B191" s="185" t="s">
        <v>2860</v>
      </c>
      <c r="C191" s="186" t="s">
        <v>2861</v>
      </c>
      <c r="D191" s="185" t="s">
        <v>126</v>
      </c>
      <c r="E191" s="185" t="s">
        <v>46</v>
      </c>
      <c r="F191" s="185" t="s">
        <v>1904</v>
      </c>
      <c r="G191" s="185"/>
      <c r="H191" s="185" t="s">
        <v>1895</v>
      </c>
      <c r="I191" s="187">
        <v>45765</v>
      </c>
      <c r="J191" s="185" t="s">
        <v>2862</v>
      </c>
      <c r="K191" s="185" t="s">
        <v>2863</v>
      </c>
      <c r="L191" s="185" t="s">
        <v>2864</v>
      </c>
      <c r="M191" s="185" t="s">
        <v>130</v>
      </c>
      <c r="N191" s="185" t="s">
        <v>2865</v>
      </c>
      <c r="O191" s="187">
        <v>47325</v>
      </c>
      <c r="P191" s="187">
        <v>44296</v>
      </c>
      <c r="Q191" s="187">
        <v>44404</v>
      </c>
      <c r="R191" s="187">
        <v>44663</v>
      </c>
      <c r="S191" s="187"/>
      <c r="T191" s="185" t="s">
        <v>2866</v>
      </c>
      <c r="U191" s="187">
        <v>46881</v>
      </c>
      <c r="V191" s="185" t="s">
        <v>2867</v>
      </c>
      <c r="W191" s="187">
        <v>45797</v>
      </c>
      <c r="X191" s="185" t="s">
        <v>2868</v>
      </c>
      <c r="Y191" s="187">
        <v>47050</v>
      </c>
      <c r="Z191" s="185" t="s">
        <v>2869</v>
      </c>
      <c r="AA191" s="187">
        <v>46139</v>
      </c>
      <c r="AB191" s="185" t="s">
        <v>2870</v>
      </c>
      <c r="AC191" s="187">
        <v>46305</v>
      </c>
      <c r="AD191" s="185" t="s">
        <v>2867</v>
      </c>
      <c r="AE191" s="185" t="s">
        <v>61</v>
      </c>
      <c r="AF191" s="185" t="s">
        <v>2871</v>
      </c>
      <c r="AG191" s="185" t="s">
        <v>61</v>
      </c>
      <c r="AH191" s="185" t="s">
        <v>2865</v>
      </c>
      <c r="AI191" s="185" t="s">
        <v>61</v>
      </c>
      <c r="AJ191" s="185" t="s">
        <v>61</v>
      </c>
      <c r="AK191" s="185" t="s">
        <v>61</v>
      </c>
      <c r="AL191" s="185" t="s">
        <v>2872</v>
      </c>
      <c r="AM191" s="185" t="s">
        <v>2873</v>
      </c>
      <c r="AN191" s="185" t="s">
        <v>2874</v>
      </c>
    </row>
    <row r="192" customHeight="1" spans="1:40">
      <c r="A192" s="185">
        <v>186</v>
      </c>
      <c r="B192" s="185" t="s">
        <v>2875</v>
      </c>
      <c r="C192" s="186" t="s">
        <v>2876</v>
      </c>
      <c r="D192" s="185" t="s">
        <v>126</v>
      </c>
      <c r="E192" s="185" t="s">
        <v>194</v>
      </c>
      <c r="F192" s="185" t="s">
        <v>1904</v>
      </c>
      <c r="G192" s="185"/>
      <c r="H192" s="185" t="s">
        <v>1895</v>
      </c>
      <c r="I192" s="187">
        <v>45818</v>
      </c>
      <c r="J192" s="185" t="s">
        <v>2877</v>
      </c>
      <c r="K192" s="185" t="s">
        <v>327</v>
      </c>
      <c r="L192" s="185" t="s">
        <v>2878</v>
      </c>
      <c r="M192" s="185" t="s">
        <v>130</v>
      </c>
      <c r="N192" s="185" t="s">
        <v>2879</v>
      </c>
      <c r="O192" s="187">
        <v>46828</v>
      </c>
      <c r="P192" s="187">
        <v>44386</v>
      </c>
      <c r="Q192" s="187">
        <v>44417</v>
      </c>
      <c r="R192" s="187">
        <v>44646</v>
      </c>
      <c r="S192" s="187"/>
      <c r="T192" s="185" t="s">
        <v>2880</v>
      </c>
      <c r="U192" s="187">
        <v>46496</v>
      </c>
      <c r="V192" s="185" t="s">
        <v>2881</v>
      </c>
      <c r="W192" s="187">
        <v>46348</v>
      </c>
      <c r="X192" s="185" t="s">
        <v>2882</v>
      </c>
      <c r="Y192" s="187">
        <v>46811</v>
      </c>
      <c r="Z192" s="185" t="s">
        <v>2883</v>
      </c>
      <c r="AA192" s="187">
        <v>45979</v>
      </c>
      <c r="AB192" s="185" t="s">
        <v>2884</v>
      </c>
      <c r="AC192" s="187">
        <v>46522</v>
      </c>
      <c r="AD192" s="185" t="s">
        <v>2885</v>
      </c>
      <c r="AE192" s="185" t="s">
        <v>2886</v>
      </c>
      <c r="AF192" s="185" t="s">
        <v>2887</v>
      </c>
      <c r="AG192" s="185" t="s">
        <v>61</v>
      </c>
      <c r="AH192" s="185" t="s">
        <v>2879</v>
      </c>
      <c r="AI192" s="185" t="s">
        <v>61</v>
      </c>
      <c r="AJ192" s="185" t="s">
        <v>61</v>
      </c>
      <c r="AK192" s="185" t="s">
        <v>61</v>
      </c>
      <c r="AL192" s="185" t="s">
        <v>61</v>
      </c>
      <c r="AM192" s="185" t="s">
        <v>177</v>
      </c>
      <c r="AN192" s="185" t="s">
        <v>2888</v>
      </c>
    </row>
    <row r="193" customHeight="1" spans="1:40">
      <c r="A193" s="185">
        <v>187</v>
      </c>
      <c r="B193" s="185" t="s">
        <v>2889</v>
      </c>
      <c r="C193" s="186" t="s">
        <v>2890</v>
      </c>
      <c r="D193" s="185" t="s">
        <v>126</v>
      </c>
      <c r="E193" s="185" t="s">
        <v>2053</v>
      </c>
      <c r="F193" s="185" t="s">
        <v>1904</v>
      </c>
      <c r="G193" s="185"/>
      <c r="H193" s="185" t="s">
        <v>1895</v>
      </c>
      <c r="I193" s="187">
        <v>45799</v>
      </c>
      <c r="J193" s="185" t="s">
        <v>2891</v>
      </c>
      <c r="K193" s="185" t="s">
        <v>2457</v>
      </c>
      <c r="L193" s="185" t="s">
        <v>2892</v>
      </c>
      <c r="M193" s="185" t="s">
        <v>53</v>
      </c>
      <c r="N193" s="185" t="s">
        <v>2893</v>
      </c>
      <c r="O193" s="187">
        <v>47458</v>
      </c>
      <c r="P193" s="187">
        <v>44455</v>
      </c>
      <c r="Q193" s="187">
        <v>44483</v>
      </c>
      <c r="R193" s="187">
        <v>44699</v>
      </c>
      <c r="S193" s="187"/>
      <c r="T193" s="185" t="s">
        <v>2894</v>
      </c>
      <c r="U193" s="187">
        <v>46236</v>
      </c>
      <c r="V193" s="185" t="s">
        <v>2895</v>
      </c>
      <c r="W193" s="187">
        <v>46271</v>
      </c>
      <c r="X193" s="185" t="s">
        <v>2896</v>
      </c>
      <c r="Y193" s="187">
        <v>45840</v>
      </c>
      <c r="Z193" s="185" t="s">
        <v>2897</v>
      </c>
      <c r="AA193" s="187">
        <v>46084</v>
      </c>
      <c r="AB193" s="185" t="s">
        <v>2898</v>
      </c>
      <c r="AC193" s="187">
        <v>46206</v>
      </c>
      <c r="AD193" s="185" t="s">
        <v>2899</v>
      </c>
      <c r="AE193" s="185" t="s">
        <v>2900</v>
      </c>
      <c r="AF193" s="185" t="s">
        <v>2901</v>
      </c>
      <c r="AG193" s="185" t="s">
        <v>2902</v>
      </c>
      <c r="AH193" s="185" t="s">
        <v>61</v>
      </c>
      <c r="AI193" s="185" t="s">
        <v>61</v>
      </c>
      <c r="AJ193" s="185" t="s">
        <v>2903</v>
      </c>
      <c r="AK193" s="185" t="s">
        <v>61</v>
      </c>
      <c r="AL193" s="185" t="s">
        <v>61</v>
      </c>
      <c r="AM193" s="185" t="s">
        <v>2726</v>
      </c>
      <c r="AN193" s="185" t="s">
        <v>2904</v>
      </c>
    </row>
    <row r="194" customHeight="1" spans="1:40">
      <c r="A194" s="185">
        <v>188</v>
      </c>
      <c r="B194" s="185" t="s">
        <v>2905</v>
      </c>
      <c r="C194" s="186" t="s">
        <v>2906</v>
      </c>
      <c r="D194" s="185" t="s">
        <v>126</v>
      </c>
      <c r="E194" s="185" t="s">
        <v>2053</v>
      </c>
      <c r="F194" s="185" t="s">
        <v>1904</v>
      </c>
      <c r="G194" s="185"/>
      <c r="H194" s="185" t="s">
        <v>1895</v>
      </c>
      <c r="I194" s="187">
        <v>45790</v>
      </c>
      <c r="J194" s="185" t="s">
        <v>2891</v>
      </c>
      <c r="K194" s="185" t="s">
        <v>2055</v>
      </c>
      <c r="L194" s="185" t="s">
        <v>2907</v>
      </c>
      <c r="M194" s="185" t="s">
        <v>130</v>
      </c>
      <c r="N194" s="185" t="s">
        <v>2908</v>
      </c>
      <c r="O194" s="187">
        <v>47493</v>
      </c>
      <c r="P194" s="187">
        <v>44337</v>
      </c>
      <c r="Q194" s="187">
        <v>44453</v>
      </c>
      <c r="R194" s="187">
        <v>44654</v>
      </c>
      <c r="S194" s="187"/>
      <c r="T194" s="185" t="s">
        <v>2909</v>
      </c>
      <c r="U194" s="187">
        <v>47429</v>
      </c>
      <c r="V194" s="185" t="s">
        <v>2910</v>
      </c>
      <c r="W194" s="187">
        <v>47434</v>
      </c>
      <c r="X194" s="185" t="s">
        <v>2911</v>
      </c>
      <c r="Y194" s="187">
        <v>47429</v>
      </c>
      <c r="Z194" s="185" t="s">
        <v>2912</v>
      </c>
      <c r="AA194" s="187">
        <v>46755</v>
      </c>
      <c r="AB194" s="185" t="s">
        <v>2913</v>
      </c>
      <c r="AC194" s="187">
        <v>46410</v>
      </c>
      <c r="AD194" s="185" t="s">
        <v>2914</v>
      </c>
      <c r="AE194" s="185" t="s">
        <v>2915</v>
      </c>
      <c r="AF194" s="185" t="s">
        <v>2916</v>
      </c>
      <c r="AG194" s="185" t="s">
        <v>61</v>
      </c>
      <c r="AH194" s="185" t="s">
        <v>2908</v>
      </c>
      <c r="AI194" s="185" t="s">
        <v>61</v>
      </c>
      <c r="AJ194" s="185" t="s">
        <v>61</v>
      </c>
      <c r="AK194" s="185" t="s">
        <v>61</v>
      </c>
      <c r="AL194" s="185" t="s">
        <v>61</v>
      </c>
      <c r="AM194" s="185" t="s">
        <v>2666</v>
      </c>
      <c r="AN194" s="185" t="s">
        <v>2917</v>
      </c>
    </row>
    <row r="195" customHeight="1" spans="1:40">
      <c r="A195" s="185">
        <v>189</v>
      </c>
      <c r="B195" s="185" t="s">
        <v>2918</v>
      </c>
      <c r="C195" s="186" t="s">
        <v>2919</v>
      </c>
      <c r="D195" s="185" t="s">
        <v>126</v>
      </c>
      <c r="E195" s="185" t="s">
        <v>2920</v>
      </c>
      <c r="F195" s="185" t="s">
        <v>1904</v>
      </c>
      <c r="G195" s="185"/>
      <c r="H195" s="185" t="s">
        <v>1895</v>
      </c>
      <c r="I195" s="187">
        <v>45773</v>
      </c>
      <c r="J195" s="185" t="s">
        <v>2921</v>
      </c>
      <c r="K195" s="185" t="s">
        <v>1116</v>
      </c>
      <c r="L195" s="185" t="s">
        <v>2922</v>
      </c>
      <c r="M195" s="185" t="s">
        <v>72</v>
      </c>
      <c r="N195" s="185" t="s">
        <v>2923</v>
      </c>
      <c r="O195" s="187">
        <v>47227</v>
      </c>
      <c r="P195" s="187"/>
      <c r="Q195" s="187"/>
      <c r="R195" s="187"/>
      <c r="S195" s="187"/>
      <c r="T195" s="185" t="s">
        <v>2924</v>
      </c>
      <c r="U195" s="187">
        <v>46252</v>
      </c>
      <c r="V195" s="185" t="s">
        <v>2925</v>
      </c>
      <c r="W195" s="187">
        <v>46252</v>
      </c>
      <c r="X195" s="185" t="s">
        <v>2926</v>
      </c>
      <c r="Y195" s="187">
        <v>47061</v>
      </c>
      <c r="Z195" s="185" t="s">
        <v>2927</v>
      </c>
      <c r="AA195" s="187">
        <v>46356</v>
      </c>
      <c r="AB195" s="185" t="s">
        <v>2928</v>
      </c>
      <c r="AC195" s="187">
        <v>46312</v>
      </c>
      <c r="AD195" s="185" t="s">
        <v>2929</v>
      </c>
      <c r="AE195" s="185" t="s">
        <v>2930</v>
      </c>
      <c r="AF195" s="185" t="s">
        <v>2931</v>
      </c>
      <c r="AG195" s="185" t="s">
        <v>2932</v>
      </c>
      <c r="AH195" s="185" t="s">
        <v>61</v>
      </c>
      <c r="AI195" s="185" t="s">
        <v>61</v>
      </c>
      <c r="AJ195" s="185" t="s">
        <v>61</v>
      </c>
      <c r="AK195" s="185" t="s">
        <v>61</v>
      </c>
      <c r="AL195" s="185" t="s">
        <v>61</v>
      </c>
      <c r="AM195" s="185" t="s">
        <v>1968</v>
      </c>
      <c r="AN195" s="185" t="s">
        <v>2933</v>
      </c>
    </row>
    <row r="196" customHeight="1" spans="1:40">
      <c r="A196" s="185">
        <v>190</v>
      </c>
      <c r="B196" s="185" t="s">
        <v>2934</v>
      </c>
      <c r="C196" s="186" t="s">
        <v>2935</v>
      </c>
      <c r="D196" s="185" t="s">
        <v>2936</v>
      </c>
      <c r="E196" s="185" t="s">
        <v>2182</v>
      </c>
      <c r="F196" s="185" t="s">
        <v>1904</v>
      </c>
      <c r="G196" s="185"/>
      <c r="H196" s="185" t="s">
        <v>1895</v>
      </c>
      <c r="I196" s="187">
        <v>45806</v>
      </c>
      <c r="J196" s="185" t="s">
        <v>2937</v>
      </c>
      <c r="K196" s="185" t="s">
        <v>2938</v>
      </c>
      <c r="L196" s="185" t="s">
        <v>2939</v>
      </c>
      <c r="M196" s="185" t="s">
        <v>130</v>
      </c>
      <c r="N196" s="185" t="s">
        <v>2940</v>
      </c>
      <c r="O196" s="187">
        <v>47245</v>
      </c>
      <c r="P196" s="187">
        <v>44442</v>
      </c>
      <c r="Q196" s="187">
        <v>44478</v>
      </c>
      <c r="R196" s="187">
        <v>44652</v>
      </c>
      <c r="S196" s="187"/>
      <c r="T196" s="185" t="s">
        <v>2941</v>
      </c>
      <c r="U196" s="187">
        <v>47182</v>
      </c>
      <c r="V196" s="185" t="s">
        <v>2942</v>
      </c>
      <c r="W196" s="187">
        <v>46357</v>
      </c>
      <c r="X196" s="185" t="s">
        <v>61</v>
      </c>
      <c r="Y196" s="187" t="s">
        <v>61</v>
      </c>
      <c r="Z196" s="185" t="s">
        <v>2943</v>
      </c>
      <c r="AA196" s="187">
        <v>46456</v>
      </c>
      <c r="AB196" s="185" t="s">
        <v>2944</v>
      </c>
      <c r="AC196" s="187">
        <v>46007</v>
      </c>
      <c r="AD196" s="185" t="s">
        <v>61</v>
      </c>
      <c r="AE196" s="185" t="s">
        <v>61</v>
      </c>
      <c r="AF196" s="185" t="s">
        <v>61</v>
      </c>
      <c r="AG196" s="185" t="s">
        <v>61</v>
      </c>
      <c r="AH196" s="185" t="s">
        <v>61</v>
      </c>
      <c r="AI196" s="185" t="s">
        <v>61</v>
      </c>
      <c r="AJ196" s="185" t="s">
        <v>61</v>
      </c>
      <c r="AK196" s="185" t="s">
        <v>61</v>
      </c>
      <c r="AL196" s="185" t="s">
        <v>2940</v>
      </c>
      <c r="AM196" s="185" t="s">
        <v>2945</v>
      </c>
      <c r="AN196" s="185" t="s">
        <v>2946</v>
      </c>
    </row>
    <row r="197" customHeight="1" spans="1:40">
      <c r="A197" s="185">
        <v>191</v>
      </c>
      <c r="B197" s="185" t="s">
        <v>2947</v>
      </c>
      <c r="C197" s="186" t="s">
        <v>2948</v>
      </c>
      <c r="D197" s="185" t="s">
        <v>1893</v>
      </c>
      <c r="E197" s="185" t="s">
        <v>2949</v>
      </c>
      <c r="F197" s="185" t="s">
        <v>1904</v>
      </c>
      <c r="G197" s="185"/>
      <c r="H197" s="185" t="s">
        <v>1895</v>
      </c>
      <c r="I197" s="187">
        <v>45807</v>
      </c>
      <c r="J197" s="185" t="s">
        <v>2950</v>
      </c>
      <c r="K197" s="185" t="s">
        <v>91</v>
      </c>
      <c r="L197" s="185" t="s">
        <v>2951</v>
      </c>
      <c r="M197" s="185" t="s">
        <v>1572</v>
      </c>
      <c r="N197" s="185" t="s">
        <v>2952</v>
      </c>
      <c r="O197" s="187">
        <v>46057</v>
      </c>
      <c r="P197" s="187"/>
      <c r="Q197" s="187"/>
      <c r="R197" s="187"/>
      <c r="S197" s="187"/>
      <c r="T197" s="185" t="s">
        <v>61</v>
      </c>
      <c r="U197" s="187" t="s">
        <v>61</v>
      </c>
      <c r="V197" s="185" t="s">
        <v>2952</v>
      </c>
      <c r="W197" s="187">
        <v>46057</v>
      </c>
      <c r="X197" s="185" t="s">
        <v>61</v>
      </c>
      <c r="Y197" s="187" t="s">
        <v>61</v>
      </c>
      <c r="Z197" s="185" t="s">
        <v>2953</v>
      </c>
      <c r="AA197" s="187">
        <v>46057</v>
      </c>
      <c r="AB197" s="185" t="s">
        <v>61</v>
      </c>
      <c r="AC197" s="187" t="s">
        <v>61</v>
      </c>
      <c r="AD197" s="185" t="s">
        <v>61</v>
      </c>
      <c r="AE197" s="185" t="s">
        <v>61</v>
      </c>
      <c r="AF197" s="185" t="s">
        <v>61</v>
      </c>
      <c r="AG197" s="185" t="s">
        <v>61</v>
      </c>
      <c r="AH197" s="185" t="s">
        <v>61</v>
      </c>
      <c r="AI197" s="185" t="s">
        <v>61</v>
      </c>
      <c r="AJ197" s="185" t="s">
        <v>61</v>
      </c>
      <c r="AK197" s="185" t="s">
        <v>61</v>
      </c>
      <c r="AL197" s="185" t="s">
        <v>61</v>
      </c>
      <c r="AM197" s="185" t="s">
        <v>1900</v>
      </c>
      <c r="AN197" s="185" t="s">
        <v>2954</v>
      </c>
    </row>
    <row r="198" customHeight="1" spans="1:40">
      <c r="A198" s="185">
        <v>192</v>
      </c>
      <c r="B198" s="185" t="s">
        <v>2955</v>
      </c>
      <c r="C198" s="186" t="s">
        <v>2956</v>
      </c>
      <c r="D198" s="185" t="s">
        <v>1893</v>
      </c>
      <c r="E198" s="185" t="s">
        <v>2957</v>
      </c>
      <c r="F198" s="185" t="s">
        <v>1904</v>
      </c>
      <c r="G198" s="185"/>
      <c r="H198" s="185" t="s">
        <v>1895</v>
      </c>
      <c r="I198" s="187">
        <v>45838</v>
      </c>
      <c r="J198" s="185" t="s">
        <v>2458</v>
      </c>
      <c r="K198" s="185" t="s">
        <v>2487</v>
      </c>
      <c r="L198" s="185" t="s">
        <v>2958</v>
      </c>
      <c r="M198" s="185" t="s">
        <v>1572</v>
      </c>
      <c r="N198" s="185" t="s">
        <v>2959</v>
      </c>
      <c r="O198" s="187">
        <v>47135</v>
      </c>
      <c r="P198" s="187">
        <v>44384</v>
      </c>
      <c r="Q198" s="187">
        <v>44412</v>
      </c>
      <c r="R198" s="187">
        <v>44613</v>
      </c>
      <c r="S198" s="187"/>
      <c r="T198" s="185" t="s">
        <v>61</v>
      </c>
      <c r="U198" s="187" t="s">
        <v>61</v>
      </c>
      <c r="V198" s="185" t="s">
        <v>2959</v>
      </c>
      <c r="W198" s="187">
        <v>47135</v>
      </c>
      <c r="X198" s="185" t="s">
        <v>61</v>
      </c>
      <c r="Y198" s="187" t="s">
        <v>61</v>
      </c>
      <c r="Z198" s="185" t="s">
        <v>2960</v>
      </c>
      <c r="AA198" s="187">
        <v>46430</v>
      </c>
      <c r="AB198" s="185" t="s">
        <v>2961</v>
      </c>
      <c r="AC198" s="187">
        <v>46046</v>
      </c>
      <c r="AD198" s="185" t="s">
        <v>61</v>
      </c>
      <c r="AE198" s="185" t="s">
        <v>61</v>
      </c>
      <c r="AF198" s="185" t="s">
        <v>61</v>
      </c>
      <c r="AG198" s="185" t="s">
        <v>61</v>
      </c>
      <c r="AH198" s="185" t="s">
        <v>61</v>
      </c>
      <c r="AI198" s="185" t="s">
        <v>61</v>
      </c>
      <c r="AJ198" s="185" t="s">
        <v>61</v>
      </c>
      <c r="AK198" s="185" t="s">
        <v>61</v>
      </c>
      <c r="AL198" s="185" t="s">
        <v>61</v>
      </c>
      <c r="AM198" s="185" t="s">
        <v>1900</v>
      </c>
      <c r="AN198" s="185" t="s">
        <v>2962</v>
      </c>
    </row>
    <row r="199" customHeight="1" spans="1:40">
      <c r="A199" s="185">
        <v>193</v>
      </c>
      <c r="B199" s="185" t="s">
        <v>2963</v>
      </c>
      <c r="C199" s="186" t="s">
        <v>2964</v>
      </c>
      <c r="D199" s="185" t="s">
        <v>2965</v>
      </c>
      <c r="E199" s="185" t="s">
        <v>46</v>
      </c>
      <c r="F199" s="185" t="s">
        <v>1904</v>
      </c>
      <c r="G199" s="185"/>
      <c r="H199" s="185" t="s">
        <v>1895</v>
      </c>
      <c r="I199" s="187">
        <v>45824</v>
      </c>
      <c r="J199" s="185" t="s">
        <v>2365</v>
      </c>
      <c r="K199" s="185" t="s">
        <v>576</v>
      </c>
      <c r="L199" s="185" t="s">
        <v>2966</v>
      </c>
      <c r="M199" s="185" t="s">
        <v>167</v>
      </c>
      <c r="N199" s="185" t="s">
        <v>2967</v>
      </c>
      <c r="O199" s="187">
        <v>46425</v>
      </c>
      <c r="P199" s="187">
        <v>44393</v>
      </c>
      <c r="Q199" s="187">
        <v>44440</v>
      </c>
      <c r="R199" s="187">
        <v>44625</v>
      </c>
      <c r="S199" s="187"/>
      <c r="T199" s="185" t="s">
        <v>2968</v>
      </c>
      <c r="U199" s="187">
        <v>46414</v>
      </c>
      <c r="V199" s="185" t="s">
        <v>2969</v>
      </c>
      <c r="W199" s="187">
        <v>46407</v>
      </c>
      <c r="X199" s="185" t="s">
        <v>2970</v>
      </c>
      <c r="Y199" s="187">
        <v>46407</v>
      </c>
      <c r="Z199" s="185" t="s">
        <v>2971</v>
      </c>
      <c r="AA199" s="187">
        <v>46369</v>
      </c>
      <c r="AB199" s="185" t="s">
        <v>2972</v>
      </c>
      <c r="AC199" s="187">
        <v>46158</v>
      </c>
      <c r="AD199" s="185" t="s">
        <v>2973</v>
      </c>
      <c r="AE199" s="185" t="s">
        <v>2974</v>
      </c>
      <c r="AF199" s="185" t="s">
        <v>2975</v>
      </c>
      <c r="AG199" s="185" t="s">
        <v>61</v>
      </c>
      <c r="AH199" s="185" t="s">
        <v>61</v>
      </c>
      <c r="AI199" s="185" t="s">
        <v>2967</v>
      </c>
      <c r="AJ199" s="185" t="s">
        <v>61</v>
      </c>
      <c r="AK199" s="185" t="s">
        <v>61</v>
      </c>
      <c r="AL199" s="185" t="s">
        <v>61</v>
      </c>
      <c r="AM199" s="185" t="s">
        <v>2976</v>
      </c>
      <c r="AN199" s="185" t="s">
        <v>2977</v>
      </c>
    </row>
    <row r="200" customHeight="1" spans="1:40">
      <c r="A200" s="185">
        <v>194</v>
      </c>
      <c r="B200" s="185" t="s">
        <v>2978</v>
      </c>
      <c r="C200" s="186" t="s">
        <v>2979</v>
      </c>
      <c r="D200" s="185" t="s">
        <v>2965</v>
      </c>
      <c r="E200" s="185" t="s">
        <v>46</v>
      </c>
      <c r="F200" s="185" t="s">
        <v>1904</v>
      </c>
      <c r="G200" s="185"/>
      <c r="H200" s="185" t="s">
        <v>1895</v>
      </c>
      <c r="I200" s="187">
        <v>45750</v>
      </c>
      <c r="J200" s="185" t="s">
        <v>2980</v>
      </c>
      <c r="K200" s="185" t="s">
        <v>2981</v>
      </c>
      <c r="L200" s="185" t="s">
        <v>2982</v>
      </c>
      <c r="M200" s="185" t="s">
        <v>267</v>
      </c>
      <c r="N200" s="185" t="s">
        <v>2983</v>
      </c>
      <c r="O200" s="187">
        <v>46441</v>
      </c>
      <c r="P200" s="187">
        <v>44393</v>
      </c>
      <c r="Q200" s="187">
        <v>44424</v>
      </c>
      <c r="R200" s="187">
        <v>44702</v>
      </c>
      <c r="S200" s="187"/>
      <c r="T200" s="185" t="s">
        <v>2984</v>
      </c>
      <c r="U200" s="187">
        <v>46131</v>
      </c>
      <c r="V200" s="185" t="s">
        <v>2985</v>
      </c>
      <c r="W200" s="187">
        <v>46335</v>
      </c>
      <c r="X200" s="185" t="s">
        <v>2986</v>
      </c>
      <c r="Y200" s="187">
        <v>46334</v>
      </c>
      <c r="Z200" s="185" t="s">
        <v>2987</v>
      </c>
      <c r="AA200" s="187">
        <v>45991</v>
      </c>
      <c r="AB200" s="185" t="s">
        <v>2988</v>
      </c>
      <c r="AC200" s="187">
        <v>45752</v>
      </c>
      <c r="AD200" s="185" t="s">
        <v>2989</v>
      </c>
      <c r="AE200" s="185" t="s">
        <v>61</v>
      </c>
      <c r="AF200" s="185" t="s">
        <v>2990</v>
      </c>
      <c r="AG200" s="185" t="s">
        <v>2991</v>
      </c>
      <c r="AH200" s="185" t="s">
        <v>61</v>
      </c>
      <c r="AI200" s="185" t="s">
        <v>61</v>
      </c>
      <c r="AJ200" s="185" t="s">
        <v>61</v>
      </c>
      <c r="AK200" s="185" t="s">
        <v>61</v>
      </c>
      <c r="AL200" s="185" t="s">
        <v>61</v>
      </c>
      <c r="AM200" s="185" t="s">
        <v>2992</v>
      </c>
      <c r="AN200" s="185" t="s">
        <v>2993</v>
      </c>
    </row>
    <row r="201" customHeight="1" spans="1:40">
      <c r="A201" s="185">
        <v>195</v>
      </c>
      <c r="B201" s="185" t="s">
        <v>2994</v>
      </c>
      <c r="C201" s="186" t="s">
        <v>2995</v>
      </c>
      <c r="D201" s="185" t="s">
        <v>2965</v>
      </c>
      <c r="E201" s="185" t="s">
        <v>46</v>
      </c>
      <c r="F201" s="185" t="s">
        <v>1904</v>
      </c>
      <c r="G201" s="185"/>
      <c r="H201" s="185" t="s">
        <v>1895</v>
      </c>
      <c r="I201" s="187">
        <v>45753</v>
      </c>
      <c r="J201" s="185" t="s">
        <v>2996</v>
      </c>
      <c r="K201" s="185" t="s">
        <v>2997</v>
      </c>
      <c r="L201" s="185" t="s">
        <v>2998</v>
      </c>
      <c r="M201" s="185" t="s">
        <v>167</v>
      </c>
      <c r="N201" s="185" t="s">
        <v>2999</v>
      </c>
      <c r="O201" s="187">
        <v>46728</v>
      </c>
      <c r="P201" s="187">
        <v>44390</v>
      </c>
      <c r="Q201" s="187">
        <v>44447</v>
      </c>
      <c r="R201" s="187">
        <v>44719</v>
      </c>
      <c r="S201" s="187"/>
      <c r="T201" s="185" t="s">
        <v>3000</v>
      </c>
      <c r="U201" s="187">
        <v>47175</v>
      </c>
      <c r="V201" s="185" t="s">
        <v>3001</v>
      </c>
      <c r="W201" s="187">
        <v>47164</v>
      </c>
      <c r="X201" s="185" t="s">
        <v>3002</v>
      </c>
      <c r="Y201" s="187">
        <v>47521</v>
      </c>
      <c r="Z201" s="185" t="s">
        <v>3003</v>
      </c>
      <c r="AA201" s="187">
        <v>46080</v>
      </c>
      <c r="AB201" s="185" t="s">
        <v>3004</v>
      </c>
      <c r="AC201" s="187">
        <v>45839</v>
      </c>
      <c r="AD201" s="185" t="s">
        <v>3005</v>
      </c>
      <c r="AE201" s="185" t="s">
        <v>3006</v>
      </c>
      <c r="AF201" s="185" t="s">
        <v>3007</v>
      </c>
      <c r="AG201" s="185" t="s">
        <v>61</v>
      </c>
      <c r="AH201" s="185" t="s">
        <v>61</v>
      </c>
      <c r="AI201" s="185" t="s">
        <v>2999</v>
      </c>
      <c r="AJ201" s="185" t="s">
        <v>61</v>
      </c>
      <c r="AK201" s="185" t="s">
        <v>61</v>
      </c>
      <c r="AL201" s="185" t="s">
        <v>61</v>
      </c>
      <c r="AM201" s="185" t="s">
        <v>798</v>
      </c>
      <c r="AN201" s="185" t="s">
        <v>3008</v>
      </c>
    </row>
    <row r="202" customHeight="1" spans="1:40">
      <c r="A202" s="185">
        <v>196</v>
      </c>
      <c r="B202" s="185" t="s">
        <v>3009</v>
      </c>
      <c r="C202" s="186" t="s">
        <v>3010</v>
      </c>
      <c r="D202" s="185" t="s">
        <v>2965</v>
      </c>
      <c r="E202" s="185" t="s">
        <v>2135</v>
      </c>
      <c r="F202" s="185" t="s">
        <v>1904</v>
      </c>
      <c r="G202" s="185"/>
      <c r="H202" s="185" t="s">
        <v>1895</v>
      </c>
      <c r="I202" s="187">
        <v>45806</v>
      </c>
      <c r="J202" s="185" t="s">
        <v>3011</v>
      </c>
      <c r="K202" s="185" t="s">
        <v>2938</v>
      </c>
      <c r="L202" s="185" t="s">
        <v>3012</v>
      </c>
      <c r="M202" s="185" t="s">
        <v>167</v>
      </c>
      <c r="N202" s="185" t="s">
        <v>3013</v>
      </c>
      <c r="O202" s="187">
        <v>46174</v>
      </c>
      <c r="P202" s="187">
        <v>44403</v>
      </c>
      <c r="Q202" s="187">
        <v>44542</v>
      </c>
      <c r="R202" s="187">
        <v>44718</v>
      </c>
      <c r="S202" s="187"/>
      <c r="T202" s="185" t="s">
        <v>3014</v>
      </c>
      <c r="U202" s="187">
        <v>46554</v>
      </c>
      <c r="V202" s="185" t="s">
        <v>3015</v>
      </c>
      <c r="W202" s="187">
        <v>46275</v>
      </c>
      <c r="X202" s="185" t="s">
        <v>3016</v>
      </c>
      <c r="Y202" s="187">
        <v>46554</v>
      </c>
      <c r="Z202" s="185" t="s">
        <v>3017</v>
      </c>
      <c r="AA202" s="187">
        <v>46586</v>
      </c>
      <c r="AB202" s="185" t="s">
        <v>3018</v>
      </c>
      <c r="AC202" s="187">
        <v>46023</v>
      </c>
      <c r="AD202" s="185" t="s">
        <v>3019</v>
      </c>
      <c r="AE202" s="185" t="s">
        <v>3020</v>
      </c>
      <c r="AF202" s="185" t="s">
        <v>3021</v>
      </c>
      <c r="AG202" s="185" t="s">
        <v>61</v>
      </c>
      <c r="AH202" s="185" t="s">
        <v>61</v>
      </c>
      <c r="AI202" s="185" t="s">
        <v>3013</v>
      </c>
      <c r="AJ202" s="185" t="s">
        <v>61</v>
      </c>
      <c r="AK202" s="185" t="s">
        <v>61</v>
      </c>
      <c r="AL202" s="185" t="s">
        <v>61</v>
      </c>
      <c r="AM202" s="185" t="s">
        <v>177</v>
      </c>
      <c r="AN202" s="185" t="s">
        <v>3022</v>
      </c>
    </row>
    <row r="203" customHeight="1" spans="1:40">
      <c r="A203" s="185">
        <v>197</v>
      </c>
      <c r="B203" s="185" t="s">
        <v>3023</v>
      </c>
      <c r="C203" s="186" t="s">
        <v>3024</v>
      </c>
      <c r="D203" s="185" t="s">
        <v>2965</v>
      </c>
      <c r="E203" s="185" t="s">
        <v>3025</v>
      </c>
      <c r="F203" s="185" t="s">
        <v>1904</v>
      </c>
      <c r="G203" s="185"/>
      <c r="H203" s="185" t="s">
        <v>1895</v>
      </c>
      <c r="I203" s="187">
        <v>45828</v>
      </c>
      <c r="J203" s="185" t="s">
        <v>3026</v>
      </c>
      <c r="K203" s="185" t="s">
        <v>2212</v>
      </c>
      <c r="L203" s="185" t="s">
        <v>3027</v>
      </c>
      <c r="M203" s="185" t="s">
        <v>167</v>
      </c>
      <c r="N203" s="185" t="s">
        <v>3028</v>
      </c>
      <c r="O203" s="187">
        <v>46426</v>
      </c>
      <c r="P203" s="187">
        <v>44396</v>
      </c>
      <c r="Q203" s="187">
        <v>44426</v>
      </c>
      <c r="R203" s="187">
        <v>44753</v>
      </c>
      <c r="S203" s="187"/>
      <c r="T203" s="185" t="s">
        <v>3029</v>
      </c>
      <c r="U203" s="187">
        <v>46350</v>
      </c>
      <c r="V203" s="185" t="s">
        <v>3030</v>
      </c>
      <c r="W203" s="187">
        <v>46349</v>
      </c>
      <c r="X203" s="185" t="s">
        <v>3031</v>
      </c>
      <c r="Y203" s="187">
        <v>46350</v>
      </c>
      <c r="Z203" s="185" t="s">
        <v>3032</v>
      </c>
      <c r="AA203" s="187">
        <v>46165</v>
      </c>
      <c r="AB203" s="185" t="s">
        <v>3033</v>
      </c>
      <c r="AC203" s="187">
        <v>45958</v>
      </c>
      <c r="AD203" s="185" t="s">
        <v>3034</v>
      </c>
      <c r="AE203" s="185" t="s">
        <v>3035</v>
      </c>
      <c r="AF203" s="185" t="s">
        <v>3036</v>
      </c>
      <c r="AG203" s="185" t="s">
        <v>61</v>
      </c>
      <c r="AH203" s="185" t="s">
        <v>61</v>
      </c>
      <c r="AI203" s="185" t="s">
        <v>3028</v>
      </c>
      <c r="AJ203" s="185" t="s">
        <v>61</v>
      </c>
      <c r="AK203" s="185" t="s">
        <v>61</v>
      </c>
      <c r="AL203" s="185" t="s">
        <v>61</v>
      </c>
      <c r="AM203" s="185" t="s">
        <v>177</v>
      </c>
      <c r="AN203" s="185" t="s">
        <v>3037</v>
      </c>
    </row>
    <row r="204" customHeight="1" spans="1:40">
      <c r="A204" s="185">
        <v>198</v>
      </c>
      <c r="B204" s="185" t="s">
        <v>3038</v>
      </c>
      <c r="C204" s="186" t="s">
        <v>3039</v>
      </c>
      <c r="D204" s="185" t="s">
        <v>2965</v>
      </c>
      <c r="E204" s="185" t="s">
        <v>2182</v>
      </c>
      <c r="F204" s="185" t="s">
        <v>1904</v>
      </c>
      <c r="G204" s="185"/>
      <c r="H204" s="185" t="s">
        <v>1895</v>
      </c>
      <c r="I204" s="187">
        <v>45840</v>
      </c>
      <c r="J204" s="185" t="s">
        <v>3040</v>
      </c>
      <c r="K204" s="185" t="s">
        <v>3041</v>
      </c>
      <c r="L204" s="185" t="s">
        <v>3042</v>
      </c>
      <c r="M204" s="185" t="s">
        <v>167</v>
      </c>
      <c r="N204" s="185" t="s">
        <v>3043</v>
      </c>
      <c r="O204" s="187">
        <v>46828</v>
      </c>
      <c r="P204" s="187">
        <v>44387</v>
      </c>
      <c r="Q204" s="187">
        <v>44426</v>
      </c>
      <c r="R204" s="187">
        <v>44753</v>
      </c>
      <c r="S204" s="187">
        <v>44970</v>
      </c>
      <c r="T204" s="185" t="s">
        <v>3044</v>
      </c>
      <c r="U204" s="187">
        <v>46173</v>
      </c>
      <c r="V204" s="185" t="s">
        <v>3045</v>
      </c>
      <c r="W204" s="187">
        <v>47254</v>
      </c>
      <c r="X204" s="185" t="s">
        <v>3046</v>
      </c>
      <c r="Y204" s="187">
        <v>46132</v>
      </c>
      <c r="Z204" s="185" t="s">
        <v>3047</v>
      </c>
      <c r="AA204" s="187">
        <v>46128</v>
      </c>
      <c r="AB204" s="185" t="s">
        <v>3048</v>
      </c>
      <c r="AC204" s="187">
        <v>46076</v>
      </c>
      <c r="AD204" s="185" t="s">
        <v>3049</v>
      </c>
      <c r="AE204" s="185" t="s">
        <v>3050</v>
      </c>
      <c r="AF204" s="185" t="s">
        <v>3051</v>
      </c>
      <c r="AG204" s="185" t="s">
        <v>61</v>
      </c>
      <c r="AH204" s="185" t="s">
        <v>61</v>
      </c>
      <c r="AI204" s="185" t="s">
        <v>3043</v>
      </c>
      <c r="AJ204" s="185" t="s">
        <v>61</v>
      </c>
      <c r="AK204" s="185" t="s">
        <v>61</v>
      </c>
      <c r="AL204" s="185" t="s">
        <v>61</v>
      </c>
      <c r="AM204" s="185" t="s">
        <v>177</v>
      </c>
      <c r="AN204" s="185" t="s">
        <v>3052</v>
      </c>
    </row>
    <row r="205" customHeight="1" spans="1:40">
      <c r="A205" s="185">
        <v>199</v>
      </c>
      <c r="B205" s="185" t="s">
        <v>3053</v>
      </c>
      <c r="C205" s="186" t="s">
        <v>3054</v>
      </c>
      <c r="D205" s="185" t="s">
        <v>2965</v>
      </c>
      <c r="E205" s="185" t="s">
        <v>46</v>
      </c>
      <c r="F205" s="185" t="s">
        <v>1904</v>
      </c>
      <c r="G205" s="185"/>
      <c r="H205" s="185" t="s">
        <v>1895</v>
      </c>
      <c r="I205" s="187">
        <v>45811</v>
      </c>
      <c r="J205" s="185" t="s">
        <v>3055</v>
      </c>
      <c r="K205" s="185" t="s">
        <v>3056</v>
      </c>
      <c r="L205" s="185" t="s">
        <v>3057</v>
      </c>
      <c r="M205" s="185" t="s">
        <v>267</v>
      </c>
      <c r="N205" s="185" t="s">
        <v>3058</v>
      </c>
      <c r="O205" s="187">
        <v>46581</v>
      </c>
      <c r="P205" s="187">
        <v>44404</v>
      </c>
      <c r="Q205" s="187">
        <v>44438</v>
      </c>
      <c r="R205" s="187">
        <v>44673</v>
      </c>
      <c r="S205" s="187"/>
      <c r="T205" s="185" t="s">
        <v>3059</v>
      </c>
      <c r="U205" s="187">
        <v>47255</v>
      </c>
      <c r="V205" s="185" t="s">
        <v>3060</v>
      </c>
      <c r="W205" s="187">
        <v>46428</v>
      </c>
      <c r="X205" s="185" t="s">
        <v>3061</v>
      </c>
      <c r="Y205" s="187">
        <v>47255</v>
      </c>
      <c r="Z205" s="185" t="s">
        <v>3062</v>
      </c>
      <c r="AA205" s="187">
        <v>45856</v>
      </c>
      <c r="AB205" s="185" t="s">
        <v>3063</v>
      </c>
      <c r="AC205" s="187">
        <v>46436</v>
      </c>
      <c r="AD205" s="185" t="s">
        <v>3064</v>
      </c>
      <c r="AE205" s="185" t="s">
        <v>61</v>
      </c>
      <c r="AF205" s="185" t="s">
        <v>3065</v>
      </c>
      <c r="AG205" s="185" t="s">
        <v>3066</v>
      </c>
      <c r="AH205" s="185" t="s">
        <v>61</v>
      </c>
      <c r="AI205" s="185" t="s">
        <v>61</v>
      </c>
      <c r="AJ205" s="185" t="s">
        <v>61</v>
      </c>
      <c r="AK205" s="185" t="s">
        <v>61</v>
      </c>
      <c r="AL205" s="185" t="s">
        <v>61</v>
      </c>
      <c r="AM205" s="185" t="s">
        <v>3067</v>
      </c>
      <c r="AN205" s="185" t="s">
        <v>3068</v>
      </c>
    </row>
    <row r="206" customHeight="1" spans="1:40">
      <c r="A206" s="185">
        <v>200</v>
      </c>
      <c r="B206" s="185" t="s">
        <v>3069</v>
      </c>
      <c r="C206" s="186" t="s">
        <v>3070</v>
      </c>
      <c r="D206" s="185" t="s">
        <v>2965</v>
      </c>
      <c r="E206" s="185" t="s">
        <v>2053</v>
      </c>
      <c r="F206" s="185" t="s">
        <v>1904</v>
      </c>
      <c r="G206" s="185"/>
      <c r="H206" s="185" t="s">
        <v>1895</v>
      </c>
      <c r="I206" s="187">
        <v>45790</v>
      </c>
      <c r="J206" s="185" t="s">
        <v>3071</v>
      </c>
      <c r="K206" s="185" t="s">
        <v>2055</v>
      </c>
      <c r="L206" s="185" t="s">
        <v>3072</v>
      </c>
      <c r="M206" s="185" t="s">
        <v>130</v>
      </c>
      <c r="N206" s="185" t="s">
        <v>3073</v>
      </c>
      <c r="O206" s="187"/>
      <c r="P206" s="187">
        <v>44394</v>
      </c>
      <c r="Q206" s="187">
        <v>44421</v>
      </c>
      <c r="R206" s="187">
        <v>44726</v>
      </c>
      <c r="S206" s="187"/>
      <c r="T206" s="185" t="s">
        <v>3074</v>
      </c>
      <c r="U206" s="187">
        <v>47493</v>
      </c>
      <c r="V206" s="185" t="s">
        <v>3075</v>
      </c>
      <c r="W206" s="187">
        <v>46778</v>
      </c>
      <c r="X206" s="185" t="s">
        <v>3076</v>
      </c>
      <c r="Y206" s="187">
        <v>47493</v>
      </c>
      <c r="Z206" s="185" t="s">
        <v>3077</v>
      </c>
      <c r="AA206" s="187">
        <v>46121</v>
      </c>
      <c r="AB206" s="185" t="s">
        <v>3078</v>
      </c>
      <c r="AC206" s="187">
        <v>46239</v>
      </c>
      <c r="AD206" s="185" t="s">
        <v>3079</v>
      </c>
      <c r="AE206" s="185" t="s">
        <v>3080</v>
      </c>
      <c r="AF206" s="185" t="s">
        <v>3081</v>
      </c>
      <c r="AG206" s="185" t="s">
        <v>61</v>
      </c>
      <c r="AH206" s="185" t="s">
        <v>61</v>
      </c>
      <c r="AI206" s="185" t="s">
        <v>3073</v>
      </c>
      <c r="AJ206" s="185" t="s">
        <v>61</v>
      </c>
      <c r="AK206" s="185" t="s">
        <v>61</v>
      </c>
      <c r="AL206" s="185" t="s">
        <v>61</v>
      </c>
      <c r="AM206" s="185" t="s">
        <v>3082</v>
      </c>
      <c r="AN206" s="185" t="s">
        <v>3083</v>
      </c>
    </row>
    <row r="207" customHeight="1" spans="1:40">
      <c r="A207" s="185">
        <v>201</v>
      </c>
      <c r="B207" s="185" t="s">
        <v>3084</v>
      </c>
      <c r="C207" s="186" t="s">
        <v>3085</v>
      </c>
      <c r="D207" s="185" t="s">
        <v>2965</v>
      </c>
      <c r="E207" s="185" t="s">
        <v>3086</v>
      </c>
      <c r="F207" s="185" t="s">
        <v>1904</v>
      </c>
      <c r="G207" s="185"/>
      <c r="H207" s="185" t="s">
        <v>1895</v>
      </c>
      <c r="I207" s="187">
        <v>45815</v>
      </c>
      <c r="J207" s="185" t="s">
        <v>3087</v>
      </c>
      <c r="K207" s="185" t="s">
        <v>2086</v>
      </c>
      <c r="L207" s="185" t="s">
        <v>3088</v>
      </c>
      <c r="M207" s="185" t="s">
        <v>167</v>
      </c>
      <c r="N207" s="185" t="s">
        <v>3089</v>
      </c>
      <c r="O207" s="187">
        <v>46547</v>
      </c>
      <c r="P207" s="187">
        <v>44400</v>
      </c>
      <c r="Q207" s="187">
        <v>44432</v>
      </c>
      <c r="R207" s="187">
        <v>44636</v>
      </c>
      <c r="S207" s="187"/>
      <c r="T207" s="185" t="s">
        <v>3090</v>
      </c>
      <c r="U207" s="187">
        <v>47638</v>
      </c>
      <c r="V207" s="185" t="s">
        <v>3091</v>
      </c>
      <c r="W207" s="187">
        <v>46418</v>
      </c>
      <c r="X207" s="185" t="s">
        <v>3090</v>
      </c>
      <c r="Y207" s="187">
        <v>47624</v>
      </c>
      <c r="Z207" s="185" t="s">
        <v>3092</v>
      </c>
      <c r="AA207" s="187">
        <v>46187</v>
      </c>
      <c r="AB207" s="185" t="s">
        <v>3093</v>
      </c>
      <c r="AC207" s="187">
        <v>46037</v>
      </c>
      <c r="AD207" s="185" t="s">
        <v>3094</v>
      </c>
      <c r="AE207" s="185" t="s">
        <v>3095</v>
      </c>
      <c r="AF207" s="185" t="s">
        <v>3096</v>
      </c>
      <c r="AG207" s="185" t="s">
        <v>61</v>
      </c>
      <c r="AH207" s="185" t="s">
        <v>61</v>
      </c>
      <c r="AI207" s="185" t="s">
        <v>3089</v>
      </c>
      <c r="AJ207" s="185" t="s">
        <v>61</v>
      </c>
      <c r="AK207" s="185" t="s">
        <v>61</v>
      </c>
      <c r="AL207" s="185" t="s">
        <v>61</v>
      </c>
      <c r="AM207" s="185" t="s">
        <v>3097</v>
      </c>
      <c r="AN207" s="185" t="s">
        <v>3098</v>
      </c>
    </row>
    <row r="208" customHeight="1" spans="1:40">
      <c r="A208" s="185">
        <v>202</v>
      </c>
      <c r="B208" s="185" t="s">
        <v>3099</v>
      </c>
      <c r="C208" s="186" t="s">
        <v>3100</v>
      </c>
      <c r="D208" s="185" t="s">
        <v>2965</v>
      </c>
      <c r="E208" s="185" t="s">
        <v>46</v>
      </c>
      <c r="F208" s="185" t="s">
        <v>1904</v>
      </c>
      <c r="G208" s="185"/>
      <c r="H208" s="185" t="s">
        <v>1895</v>
      </c>
      <c r="I208" s="187">
        <v>45838</v>
      </c>
      <c r="J208" s="185" t="s">
        <v>3101</v>
      </c>
      <c r="K208" s="185" t="s">
        <v>2487</v>
      </c>
      <c r="L208" s="185" t="s">
        <v>3102</v>
      </c>
      <c r="M208" s="185" t="s">
        <v>167</v>
      </c>
      <c r="N208" s="185" t="s">
        <v>3103</v>
      </c>
      <c r="O208" s="187">
        <v>46462</v>
      </c>
      <c r="P208" s="187">
        <v>44393</v>
      </c>
      <c r="Q208" s="187">
        <v>44424</v>
      </c>
      <c r="R208" s="187">
        <v>44642</v>
      </c>
      <c r="S208" s="187">
        <v>45054</v>
      </c>
      <c r="T208" s="185" t="s">
        <v>3104</v>
      </c>
      <c r="U208" s="187">
        <v>46607</v>
      </c>
      <c r="V208" s="185" t="s">
        <v>3105</v>
      </c>
      <c r="W208" s="187">
        <v>45970</v>
      </c>
      <c r="X208" s="185" t="s">
        <v>3106</v>
      </c>
      <c r="Y208" s="187">
        <v>46608</v>
      </c>
      <c r="Z208" s="185" t="s">
        <v>3107</v>
      </c>
      <c r="AA208" s="187">
        <v>46109</v>
      </c>
      <c r="AB208" s="185" t="s">
        <v>3108</v>
      </c>
      <c r="AC208" s="187">
        <v>46287</v>
      </c>
      <c r="AD208" s="185" t="s">
        <v>3109</v>
      </c>
      <c r="AE208" s="185" t="s">
        <v>3110</v>
      </c>
      <c r="AF208" s="185" t="s">
        <v>3111</v>
      </c>
      <c r="AG208" s="185" t="s">
        <v>61</v>
      </c>
      <c r="AH208" s="185" t="s">
        <v>61</v>
      </c>
      <c r="AI208" s="185" t="s">
        <v>3103</v>
      </c>
      <c r="AJ208" s="185" t="s">
        <v>61</v>
      </c>
      <c r="AK208" s="185" t="s">
        <v>61</v>
      </c>
      <c r="AL208" s="185" t="s">
        <v>61</v>
      </c>
      <c r="AM208" s="185" t="s">
        <v>177</v>
      </c>
      <c r="AN208" s="185" t="s">
        <v>3112</v>
      </c>
    </row>
    <row r="209" customHeight="1" spans="1:40">
      <c r="A209" s="185">
        <v>203</v>
      </c>
      <c r="B209" s="185" t="s">
        <v>3113</v>
      </c>
      <c r="C209" s="186" t="s">
        <v>3114</v>
      </c>
      <c r="D209" s="185" t="s">
        <v>2965</v>
      </c>
      <c r="E209" s="185" t="s">
        <v>46</v>
      </c>
      <c r="F209" s="185" t="s">
        <v>1904</v>
      </c>
      <c r="G209" s="185"/>
      <c r="H209" s="185" t="s">
        <v>1895</v>
      </c>
      <c r="I209" s="187">
        <v>45751</v>
      </c>
      <c r="J209" s="185" t="s">
        <v>3115</v>
      </c>
      <c r="K209" s="185" t="s">
        <v>2273</v>
      </c>
      <c r="L209" s="185" t="s">
        <v>3116</v>
      </c>
      <c r="M209" s="185" t="s">
        <v>167</v>
      </c>
      <c r="N209" s="185" t="s">
        <v>3117</v>
      </c>
      <c r="O209" s="187">
        <v>46733</v>
      </c>
      <c r="P209" s="187">
        <v>44429</v>
      </c>
      <c r="Q209" s="187">
        <v>44711</v>
      </c>
      <c r="R209" s="187">
        <v>44933</v>
      </c>
      <c r="S209" s="187"/>
      <c r="T209" s="185" t="s">
        <v>3118</v>
      </c>
      <c r="U209" s="187">
        <v>46674</v>
      </c>
      <c r="V209" s="185" t="s">
        <v>3119</v>
      </c>
      <c r="W209" s="187">
        <v>46496</v>
      </c>
      <c r="X209" s="185" t="s">
        <v>3120</v>
      </c>
      <c r="Y209" s="187">
        <v>46128</v>
      </c>
      <c r="Z209" s="185" t="s">
        <v>3121</v>
      </c>
      <c r="AA209" s="187">
        <v>45721</v>
      </c>
      <c r="AB209" s="185" t="s">
        <v>3122</v>
      </c>
      <c r="AC209" s="187">
        <v>46428</v>
      </c>
      <c r="AD209" s="185" t="s">
        <v>3123</v>
      </c>
      <c r="AE209" s="185" t="s">
        <v>3124</v>
      </c>
      <c r="AF209" s="185" t="s">
        <v>3125</v>
      </c>
      <c r="AG209" s="185" t="s">
        <v>61</v>
      </c>
      <c r="AH209" s="185" t="s">
        <v>61</v>
      </c>
      <c r="AI209" s="185" t="s">
        <v>3117</v>
      </c>
      <c r="AJ209" s="185" t="s">
        <v>61</v>
      </c>
      <c r="AK209" s="185" t="s">
        <v>61</v>
      </c>
      <c r="AL209" s="185" t="s">
        <v>61</v>
      </c>
      <c r="AM209" s="185" t="s">
        <v>3126</v>
      </c>
      <c r="AN209" s="185" t="s">
        <v>3127</v>
      </c>
    </row>
    <row r="210" customHeight="1" spans="1:40">
      <c r="A210" s="185">
        <v>204</v>
      </c>
      <c r="B210" s="185" t="s">
        <v>3128</v>
      </c>
      <c r="C210" s="186" t="s">
        <v>3129</v>
      </c>
      <c r="D210" s="185" t="s">
        <v>162</v>
      </c>
      <c r="E210" s="185" t="s">
        <v>3130</v>
      </c>
      <c r="F210" s="185" t="s">
        <v>1904</v>
      </c>
      <c r="G210" s="185"/>
      <c r="H210" s="185" t="s">
        <v>1895</v>
      </c>
      <c r="I210" s="187">
        <v>45835</v>
      </c>
      <c r="J210" s="185" t="s">
        <v>3131</v>
      </c>
      <c r="K210" s="185" t="s">
        <v>3132</v>
      </c>
      <c r="L210" s="185" t="s">
        <v>3133</v>
      </c>
      <c r="M210" s="185" t="s">
        <v>249</v>
      </c>
      <c r="N210" s="185" t="s">
        <v>3134</v>
      </c>
      <c r="O210" s="187">
        <v>46957</v>
      </c>
      <c r="P210" s="187">
        <v>44433</v>
      </c>
      <c r="Q210" s="187">
        <v>44468</v>
      </c>
      <c r="R210" s="187">
        <v>44658</v>
      </c>
      <c r="S210" s="187"/>
      <c r="T210" s="185" t="s">
        <v>3135</v>
      </c>
      <c r="U210" s="187">
        <v>47283</v>
      </c>
      <c r="V210" s="185" t="s">
        <v>3136</v>
      </c>
      <c r="W210" s="187">
        <v>47283</v>
      </c>
      <c r="X210" s="185" t="s">
        <v>3137</v>
      </c>
      <c r="Y210" s="187">
        <v>47177</v>
      </c>
      <c r="Z210" s="185" t="s">
        <v>3138</v>
      </c>
      <c r="AA210" s="187">
        <v>46147</v>
      </c>
      <c r="AB210" s="185" t="s">
        <v>3139</v>
      </c>
      <c r="AC210" s="187">
        <v>46407</v>
      </c>
      <c r="AD210" s="185" t="s">
        <v>3140</v>
      </c>
      <c r="AE210" s="185" t="s">
        <v>3141</v>
      </c>
      <c r="AF210" s="185" t="s">
        <v>3142</v>
      </c>
      <c r="AG210" s="185" t="s">
        <v>3143</v>
      </c>
      <c r="AH210" s="185" t="s">
        <v>61</v>
      </c>
      <c r="AI210" s="185" t="s">
        <v>61</v>
      </c>
      <c r="AJ210" s="185" t="s">
        <v>61</v>
      </c>
      <c r="AK210" s="185" t="s">
        <v>61</v>
      </c>
      <c r="AL210" s="185" t="s">
        <v>61</v>
      </c>
      <c r="AM210" s="185" t="s">
        <v>2018</v>
      </c>
      <c r="AN210" s="185" t="s">
        <v>3144</v>
      </c>
    </row>
    <row r="211" customHeight="1" spans="1:40">
      <c r="A211" s="185">
        <v>205</v>
      </c>
      <c r="B211" s="185" t="s">
        <v>3145</v>
      </c>
      <c r="C211" s="186" t="s">
        <v>3146</v>
      </c>
      <c r="D211" s="185" t="s">
        <v>162</v>
      </c>
      <c r="E211" s="185" t="s">
        <v>1955</v>
      </c>
      <c r="F211" s="185" t="s">
        <v>1904</v>
      </c>
      <c r="G211" s="185"/>
      <c r="H211" s="185" t="s">
        <v>1895</v>
      </c>
      <c r="I211" s="187">
        <v>45817</v>
      </c>
      <c r="J211" s="185" t="s">
        <v>3147</v>
      </c>
      <c r="K211" s="185" t="s">
        <v>3148</v>
      </c>
      <c r="L211" s="185" t="s">
        <v>2119</v>
      </c>
      <c r="M211" s="185" t="s">
        <v>167</v>
      </c>
      <c r="N211" s="185" t="s">
        <v>3149</v>
      </c>
      <c r="O211" s="187">
        <v>46427</v>
      </c>
      <c r="P211" s="187">
        <v>44399</v>
      </c>
      <c r="Q211" s="187">
        <v>44439</v>
      </c>
      <c r="R211" s="187">
        <v>44697</v>
      </c>
      <c r="S211" s="187"/>
      <c r="T211" s="185" t="s">
        <v>3150</v>
      </c>
      <c r="U211" s="187">
        <v>46364</v>
      </c>
      <c r="V211" s="185" t="s">
        <v>3151</v>
      </c>
      <c r="W211" s="187">
        <v>46364</v>
      </c>
      <c r="X211" s="185" t="s">
        <v>3152</v>
      </c>
      <c r="Y211" s="187">
        <v>46799</v>
      </c>
      <c r="Z211" s="185" t="s">
        <v>3153</v>
      </c>
      <c r="AA211" s="187">
        <v>46200</v>
      </c>
      <c r="AB211" s="185" t="s">
        <v>3154</v>
      </c>
      <c r="AC211" s="187">
        <v>46108</v>
      </c>
      <c r="AD211" s="185" t="s">
        <v>3155</v>
      </c>
      <c r="AE211" s="185" t="s">
        <v>3156</v>
      </c>
      <c r="AF211" s="185" t="s">
        <v>3157</v>
      </c>
      <c r="AG211" s="185" t="s">
        <v>61</v>
      </c>
      <c r="AH211" s="185" t="s">
        <v>61</v>
      </c>
      <c r="AI211" s="185" t="s">
        <v>3149</v>
      </c>
      <c r="AJ211" s="185" t="s">
        <v>61</v>
      </c>
      <c r="AK211" s="185" t="s">
        <v>61</v>
      </c>
      <c r="AL211" s="185" t="s">
        <v>61</v>
      </c>
      <c r="AM211" s="185" t="s">
        <v>64</v>
      </c>
      <c r="AN211" s="185" t="s">
        <v>3158</v>
      </c>
    </row>
    <row r="212" customHeight="1" spans="1:40">
      <c r="A212" s="185">
        <v>206</v>
      </c>
      <c r="B212" s="185" t="s">
        <v>3159</v>
      </c>
      <c r="C212" s="186" t="s">
        <v>3160</v>
      </c>
      <c r="D212" s="185" t="s">
        <v>162</v>
      </c>
      <c r="E212" s="185" t="s">
        <v>46</v>
      </c>
      <c r="F212" s="185" t="s">
        <v>1904</v>
      </c>
      <c r="G212" s="185"/>
      <c r="H212" s="185" t="s">
        <v>1895</v>
      </c>
      <c r="I212" s="187">
        <v>45814</v>
      </c>
      <c r="J212" s="185" t="s">
        <v>3161</v>
      </c>
      <c r="K212" s="185" t="s">
        <v>3162</v>
      </c>
      <c r="L212" s="185" t="s">
        <v>3163</v>
      </c>
      <c r="M212" s="185" t="s">
        <v>93</v>
      </c>
      <c r="N212" s="185" t="s">
        <v>3164</v>
      </c>
      <c r="O212" s="187">
        <v>46497</v>
      </c>
      <c r="P212" s="187">
        <v>44383</v>
      </c>
      <c r="Q212" s="187">
        <v>44417</v>
      </c>
      <c r="R212" s="187">
        <v>44646</v>
      </c>
      <c r="S212" s="187"/>
      <c r="T212" s="185" t="s">
        <v>3165</v>
      </c>
      <c r="U212" s="187">
        <v>47101</v>
      </c>
      <c r="V212" s="185" t="s">
        <v>3166</v>
      </c>
      <c r="W212" s="187">
        <v>47101</v>
      </c>
      <c r="X212" s="185" t="s">
        <v>3167</v>
      </c>
      <c r="Y212" s="187">
        <v>47101</v>
      </c>
      <c r="Z212" s="185" t="s">
        <v>3168</v>
      </c>
      <c r="AA212" s="187">
        <v>46391</v>
      </c>
      <c r="AB212" s="185" t="s">
        <v>3169</v>
      </c>
      <c r="AC212" s="187">
        <v>45904</v>
      </c>
      <c r="AD212" s="185" t="s">
        <v>3170</v>
      </c>
      <c r="AE212" s="185" t="s">
        <v>3171</v>
      </c>
      <c r="AF212" s="185" t="s">
        <v>3172</v>
      </c>
      <c r="AG212" s="185" t="s">
        <v>3173</v>
      </c>
      <c r="AH212" s="185" t="s">
        <v>61</v>
      </c>
      <c r="AI212" s="185" t="s">
        <v>61</v>
      </c>
      <c r="AJ212" s="185" t="s">
        <v>61</v>
      </c>
      <c r="AK212" s="185" t="s">
        <v>61</v>
      </c>
      <c r="AL212" s="185" t="s">
        <v>61</v>
      </c>
      <c r="AM212" s="185" t="s">
        <v>3174</v>
      </c>
      <c r="AN212" s="185" t="s">
        <v>3175</v>
      </c>
    </row>
    <row r="213" customHeight="1" spans="1:40">
      <c r="A213" s="185">
        <v>207</v>
      </c>
      <c r="B213" s="185" t="s">
        <v>3176</v>
      </c>
      <c r="C213" s="186" t="s">
        <v>3177</v>
      </c>
      <c r="D213" s="185" t="s">
        <v>162</v>
      </c>
      <c r="E213" s="185" t="s">
        <v>46</v>
      </c>
      <c r="F213" s="185" t="s">
        <v>1904</v>
      </c>
      <c r="G213" s="185"/>
      <c r="H213" s="185" t="s">
        <v>1895</v>
      </c>
      <c r="I213" s="187">
        <v>45762</v>
      </c>
      <c r="J213" s="185" t="s">
        <v>3178</v>
      </c>
      <c r="K213" s="185" t="s">
        <v>2137</v>
      </c>
      <c r="L213" s="185" t="s">
        <v>3179</v>
      </c>
      <c r="M213" s="185" t="s">
        <v>167</v>
      </c>
      <c r="N213" s="185" t="s">
        <v>3180</v>
      </c>
      <c r="O213" s="187"/>
      <c r="P213" s="187">
        <v>44357</v>
      </c>
      <c r="Q213" s="187">
        <v>44446</v>
      </c>
      <c r="R213" s="187">
        <v>44748</v>
      </c>
      <c r="S213" s="187"/>
      <c r="T213" s="185" t="s">
        <v>3181</v>
      </c>
      <c r="U213" s="187">
        <v>46356</v>
      </c>
      <c r="V213" s="185" t="s">
        <v>3182</v>
      </c>
      <c r="W213" s="187">
        <v>47176</v>
      </c>
      <c r="X213" s="185" t="s">
        <v>3183</v>
      </c>
      <c r="Y213" s="187">
        <v>46564</v>
      </c>
      <c r="Z213" s="185" t="s">
        <v>3184</v>
      </c>
      <c r="AA213" s="187">
        <v>46071</v>
      </c>
      <c r="AB213" s="185" t="s">
        <v>3185</v>
      </c>
      <c r="AC213" s="187">
        <v>45959</v>
      </c>
      <c r="AD213" s="185" t="s">
        <v>61</v>
      </c>
      <c r="AE213" s="185" t="s">
        <v>3186</v>
      </c>
      <c r="AF213" s="185" t="s">
        <v>3187</v>
      </c>
      <c r="AG213" s="185" t="s">
        <v>61</v>
      </c>
      <c r="AH213" s="185" t="s">
        <v>61</v>
      </c>
      <c r="AI213" s="185" t="s">
        <v>3180</v>
      </c>
      <c r="AJ213" s="185" t="s">
        <v>61</v>
      </c>
      <c r="AK213" s="185" t="s">
        <v>61</v>
      </c>
      <c r="AL213" s="185" t="s">
        <v>61</v>
      </c>
      <c r="AM213" s="185" t="s">
        <v>3188</v>
      </c>
      <c r="AN213" s="185" t="s">
        <v>3189</v>
      </c>
    </row>
    <row r="214" customHeight="1" spans="1:40">
      <c r="A214" s="185">
        <v>208</v>
      </c>
      <c r="B214" s="185" t="s">
        <v>3190</v>
      </c>
      <c r="C214" s="186" t="s">
        <v>3191</v>
      </c>
      <c r="D214" s="185" t="s">
        <v>162</v>
      </c>
      <c r="E214" s="185" t="s">
        <v>46</v>
      </c>
      <c r="F214" s="185" t="s">
        <v>1904</v>
      </c>
      <c r="G214" s="185"/>
      <c r="H214" s="185" t="s">
        <v>1895</v>
      </c>
      <c r="I214" s="187">
        <v>45834</v>
      </c>
      <c r="J214" s="185" t="s">
        <v>3192</v>
      </c>
      <c r="K214" s="185" t="s">
        <v>2039</v>
      </c>
      <c r="L214" s="185" t="s">
        <v>3193</v>
      </c>
      <c r="M214" s="185" t="s">
        <v>93</v>
      </c>
      <c r="N214" s="185" t="s">
        <v>3194</v>
      </c>
      <c r="O214" s="187">
        <v>46328</v>
      </c>
      <c r="P214" s="187">
        <v>44370</v>
      </c>
      <c r="Q214" s="187">
        <v>44398</v>
      </c>
      <c r="R214" s="187">
        <v>44616</v>
      </c>
      <c r="S214" s="187"/>
      <c r="T214" s="185" t="s">
        <v>3195</v>
      </c>
      <c r="U214" s="187">
        <v>46422</v>
      </c>
      <c r="V214" s="185" t="s">
        <v>3196</v>
      </c>
      <c r="W214" s="187">
        <v>46425</v>
      </c>
      <c r="X214" s="185" t="s">
        <v>3197</v>
      </c>
      <c r="Y214" s="187">
        <v>46091</v>
      </c>
      <c r="Z214" s="185" t="s">
        <v>3198</v>
      </c>
      <c r="AA214" s="187">
        <v>45788</v>
      </c>
      <c r="AB214" s="185" t="s">
        <v>3199</v>
      </c>
      <c r="AC214" s="187">
        <v>46149</v>
      </c>
      <c r="AD214" s="185" t="s">
        <v>3200</v>
      </c>
      <c r="AE214" s="185" t="s">
        <v>61</v>
      </c>
      <c r="AF214" s="185" t="s">
        <v>61</v>
      </c>
      <c r="AG214" s="185" t="s">
        <v>3201</v>
      </c>
      <c r="AH214" s="185" t="s">
        <v>61</v>
      </c>
      <c r="AI214" s="185" t="s">
        <v>61</v>
      </c>
      <c r="AJ214" s="185" t="s">
        <v>61</v>
      </c>
      <c r="AK214" s="185" t="s">
        <v>61</v>
      </c>
      <c r="AL214" s="185" t="s">
        <v>61</v>
      </c>
      <c r="AM214" s="185" t="s">
        <v>3202</v>
      </c>
      <c r="AN214" s="185" t="s">
        <v>3203</v>
      </c>
    </row>
    <row r="215" customHeight="1" spans="1:40">
      <c r="A215" s="185">
        <v>209</v>
      </c>
      <c r="B215" s="185" t="s">
        <v>3204</v>
      </c>
      <c r="C215" s="186" t="s">
        <v>3205</v>
      </c>
      <c r="D215" s="185" t="s">
        <v>162</v>
      </c>
      <c r="E215" s="185" t="s">
        <v>46</v>
      </c>
      <c r="F215" s="185" t="s">
        <v>1904</v>
      </c>
      <c r="G215" s="185"/>
      <c r="H215" s="185" t="s">
        <v>1895</v>
      </c>
      <c r="I215" s="187">
        <v>45834</v>
      </c>
      <c r="J215" s="185" t="s">
        <v>3206</v>
      </c>
      <c r="K215" s="185" t="s">
        <v>2039</v>
      </c>
      <c r="L215" s="185" t="s">
        <v>3207</v>
      </c>
      <c r="M215" s="185" t="s">
        <v>267</v>
      </c>
      <c r="N215" s="185" t="s">
        <v>3208</v>
      </c>
      <c r="O215" s="187">
        <v>46652</v>
      </c>
      <c r="P215" s="187">
        <v>44432</v>
      </c>
      <c r="Q215" s="187">
        <v>44481</v>
      </c>
      <c r="R215" s="187">
        <v>44649</v>
      </c>
      <c r="S215" s="187"/>
      <c r="T215" s="185" t="s">
        <v>3209</v>
      </c>
      <c r="U215" s="187">
        <v>45926</v>
      </c>
      <c r="V215" s="185" t="s">
        <v>3210</v>
      </c>
      <c r="W215" s="187">
        <v>45926</v>
      </c>
      <c r="X215" s="185" t="s">
        <v>3211</v>
      </c>
      <c r="Y215" s="187">
        <v>46889</v>
      </c>
      <c r="Z215" s="185" t="s">
        <v>3212</v>
      </c>
      <c r="AA215" s="187">
        <v>45942</v>
      </c>
      <c r="AB215" s="185" t="s">
        <v>3213</v>
      </c>
      <c r="AC215" s="187">
        <v>46153</v>
      </c>
      <c r="AD215" s="185" t="s">
        <v>3214</v>
      </c>
      <c r="AE215" s="185" t="s">
        <v>61</v>
      </c>
      <c r="AF215" s="185" t="s">
        <v>3215</v>
      </c>
      <c r="AG215" s="185" t="s">
        <v>61</v>
      </c>
      <c r="AH215" s="185" t="s">
        <v>61</v>
      </c>
      <c r="AI215" s="185" t="s">
        <v>61</v>
      </c>
      <c r="AJ215" s="185" t="s">
        <v>61</v>
      </c>
      <c r="AK215" s="185" t="s">
        <v>61</v>
      </c>
      <c r="AL215" s="185" t="s">
        <v>61</v>
      </c>
      <c r="AM215" s="185" t="s">
        <v>2149</v>
      </c>
      <c r="AN215" s="185" t="s">
        <v>3216</v>
      </c>
    </row>
    <row r="216" customHeight="1" spans="1:40">
      <c r="A216" s="185">
        <v>210</v>
      </c>
      <c r="B216" s="185" t="s">
        <v>3217</v>
      </c>
      <c r="C216" s="186" t="s">
        <v>3218</v>
      </c>
      <c r="D216" s="185" t="s">
        <v>162</v>
      </c>
      <c r="E216" s="185" t="s">
        <v>46</v>
      </c>
      <c r="F216" s="185" t="s">
        <v>1904</v>
      </c>
      <c r="G216" s="185"/>
      <c r="H216" s="185" t="s">
        <v>1895</v>
      </c>
      <c r="I216" s="187">
        <v>45813</v>
      </c>
      <c r="J216" s="185" t="s">
        <v>3219</v>
      </c>
      <c r="K216" s="185" t="s">
        <v>165</v>
      </c>
      <c r="L216" s="185" t="s">
        <v>3220</v>
      </c>
      <c r="M216" s="185" t="s">
        <v>167</v>
      </c>
      <c r="N216" s="185" t="s">
        <v>3221</v>
      </c>
      <c r="O216" s="187">
        <v>47478</v>
      </c>
      <c r="P216" s="187">
        <v>44392</v>
      </c>
      <c r="Q216" s="187">
        <v>44417</v>
      </c>
      <c r="R216" s="187">
        <v>44720</v>
      </c>
      <c r="S216" s="187"/>
      <c r="T216" s="185" t="s">
        <v>3222</v>
      </c>
      <c r="U216" s="187">
        <v>46589</v>
      </c>
      <c r="V216" s="185" t="s">
        <v>3223</v>
      </c>
      <c r="W216" s="187">
        <v>46467</v>
      </c>
      <c r="X216" s="185" t="s">
        <v>3224</v>
      </c>
      <c r="Y216" s="187">
        <v>46415</v>
      </c>
      <c r="Z216" s="185" t="s">
        <v>3225</v>
      </c>
      <c r="AA216" s="187">
        <v>46600</v>
      </c>
      <c r="AB216" s="185" t="s">
        <v>3226</v>
      </c>
      <c r="AC216" s="187">
        <v>46175</v>
      </c>
      <c r="AD216" s="185" t="s">
        <v>3227</v>
      </c>
      <c r="AE216" s="185" t="s">
        <v>3228</v>
      </c>
      <c r="AF216" s="185" t="s">
        <v>3229</v>
      </c>
      <c r="AG216" s="185" t="s">
        <v>61</v>
      </c>
      <c r="AH216" s="185" t="s">
        <v>61</v>
      </c>
      <c r="AI216" s="185" t="s">
        <v>3221</v>
      </c>
      <c r="AJ216" s="185" t="s">
        <v>61</v>
      </c>
      <c r="AK216" s="185" t="s">
        <v>61</v>
      </c>
      <c r="AL216" s="185" t="s">
        <v>61</v>
      </c>
      <c r="AM216" s="185" t="s">
        <v>338</v>
      </c>
      <c r="AN216" s="185" t="s">
        <v>3230</v>
      </c>
    </row>
    <row r="217" customHeight="1" spans="1:40">
      <c r="A217" s="185">
        <v>211</v>
      </c>
      <c r="B217" s="185" t="s">
        <v>3231</v>
      </c>
      <c r="C217" s="186" t="s">
        <v>3232</v>
      </c>
      <c r="D217" s="185" t="s">
        <v>162</v>
      </c>
      <c r="E217" s="185" t="s">
        <v>46</v>
      </c>
      <c r="F217" s="185" t="s">
        <v>1904</v>
      </c>
      <c r="G217" s="185"/>
      <c r="H217" s="185" t="s">
        <v>1895</v>
      </c>
      <c r="I217" s="187">
        <v>45800</v>
      </c>
      <c r="J217" s="185" t="s">
        <v>3233</v>
      </c>
      <c r="K217" s="185" t="s">
        <v>3234</v>
      </c>
      <c r="L217" s="185" t="s">
        <v>3235</v>
      </c>
      <c r="M217" s="185" t="s">
        <v>93</v>
      </c>
      <c r="N217" s="185" t="s">
        <v>3236</v>
      </c>
      <c r="O217" s="187">
        <v>47344</v>
      </c>
      <c r="P217" s="187">
        <v>44483</v>
      </c>
      <c r="Q217" s="187">
        <v>44525</v>
      </c>
      <c r="R217" s="187">
        <v>44666</v>
      </c>
      <c r="S217" s="187"/>
      <c r="T217" s="185" t="s">
        <v>3237</v>
      </c>
      <c r="U217" s="187">
        <v>46488</v>
      </c>
      <c r="V217" s="185" t="s">
        <v>3238</v>
      </c>
      <c r="W217" s="187">
        <v>46488</v>
      </c>
      <c r="X217" s="185" t="s">
        <v>3239</v>
      </c>
      <c r="Y217" s="187">
        <v>47566</v>
      </c>
      <c r="Z217" s="185" t="s">
        <v>3240</v>
      </c>
      <c r="AA217" s="187">
        <v>46600</v>
      </c>
      <c r="AB217" s="185" t="s">
        <v>3241</v>
      </c>
      <c r="AC217" s="187">
        <v>46420</v>
      </c>
      <c r="AD217" s="185" t="s">
        <v>3242</v>
      </c>
      <c r="AE217" s="185" t="s">
        <v>61</v>
      </c>
      <c r="AF217" s="185" t="s">
        <v>3243</v>
      </c>
      <c r="AG217" s="185" t="s">
        <v>3244</v>
      </c>
      <c r="AH217" s="185" t="s">
        <v>61</v>
      </c>
      <c r="AI217" s="185" t="s">
        <v>61</v>
      </c>
      <c r="AJ217" s="185" t="s">
        <v>61</v>
      </c>
      <c r="AK217" s="185" t="s">
        <v>61</v>
      </c>
      <c r="AL217" s="185" t="s">
        <v>61</v>
      </c>
      <c r="AM217" s="185" t="s">
        <v>3245</v>
      </c>
      <c r="AN217" s="185" t="s">
        <v>3246</v>
      </c>
    </row>
    <row r="218" customHeight="1" spans="1:40">
      <c r="A218" s="185">
        <v>212</v>
      </c>
      <c r="B218" s="185" t="s">
        <v>3247</v>
      </c>
      <c r="C218" s="186" t="s">
        <v>3248</v>
      </c>
      <c r="D218" s="185" t="s">
        <v>162</v>
      </c>
      <c r="E218" s="185" t="s">
        <v>46</v>
      </c>
      <c r="F218" s="185" t="s">
        <v>1904</v>
      </c>
      <c r="G218" s="185"/>
      <c r="H218" s="185" t="s">
        <v>1895</v>
      </c>
      <c r="I218" s="187">
        <v>45831</v>
      </c>
      <c r="J218" s="185" t="s">
        <v>3249</v>
      </c>
      <c r="K218" s="185" t="s">
        <v>2442</v>
      </c>
      <c r="L218" s="185" t="s">
        <v>3250</v>
      </c>
      <c r="M218" s="185" t="s">
        <v>267</v>
      </c>
      <c r="N218" s="185" t="s">
        <v>3251</v>
      </c>
      <c r="O218" s="187">
        <v>46338</v>
      </c>
      <c r="P218" s="187">
        <v>44432</v>
      </c>
      <c r="Q218" s="187">
        <v>44460</v>
      </c>
      <c r="R218" s="187">
        <v>44754</v>
      </c>
      <c r="S218" s="187"/>
      <c r="T218" s="185" t="s">
        <v>3252</v>
      </c>
      <c r="U218" s="187">
        <v>47370</v>
      </c>
      <c r="V218" s="185" t="s">
        <v>3253</v>
      </c>
      <c r="W218" s="187">
        <v>47246</v>
      </c>
      <c r="X218" s="185" t="s">
        <v>3254</v>
      </c>
      <c r="Y218" s="187">
        <v>47370</v>
      </c>
      <c r="Z218" s="185" t="s">
        <v>3255</v>
      </c>
      <c r="AA218" s="187">
        <v>45796</v>
      </c>
      <c r="AB218" s="185" t="s">
        <v>3256</v>
      </c>
      <c r="AC218" s="187">
        <v>46173</v>
      </c>
      <c r="AD218" s="185" t="s">
        <v>3257</v>
      </c>
      <c r="AE218" s="185" t="s">
        <v>61</v>
      </c>
      <c r="AF218" s="185" t="s">
        <v>3258</v>
      </c>
      <c r="AG218" s="185" t="s">
        <v>61</v>
      </c>
      <c r="AH218" s="185" t="s">
        <v>61</v>
      </c>
      <c r="AI218" s="185" t="s">
        <v>61</v>
      </c>
      <c r="AJ218" s="185" t="s">
        <v>61</v>
      </c>
      <c r="AK218" s="185" t="s">
        <v>61</v>
      </c>
      <c r="AL218" s="185" t="s">
        <v>61</v>
      </c>
      <c r="AM218" s="185" t="s">
        <v>917</v>
      </c>
      <c r="AN218" s="185" t="s">
        <v>3259</v>
      </c>
    </row>
    <row r="219" customHeight="1" spans="1:40">
      <c r="A219" s="185">
        <v>213</v>
      </c>
      <c r="B219" s="185" t="s">
        <v>3260</v>
      </c>
      <c r="C219" s="186" t="s">
        <v>3261</v>
      </c>
      <c r="D219" s="185" t="s">
        <v>162</v>
      </c>
      <c r="E219" s="185" t="s">
        <v>2053</v>
      </c>
      <c r="F219" s="185" t="s">
        <v>1904</v>
      </c>
      <c r="G219" s="185"/>
      <c r="H219" s="185" t="s">
        <v>1895</v>
      </c>
      <c r="I219" s="187">
        <v>45790</v>
      </c>
      <c r="J219" s="185" t="s">
        <v>3262</v>
      </c>
      <c r="K219" s="185" t="s">
        <v>2055</v>
      </c>
      <c r="L219" s="185" t="s">
        <v>3263</v>
      </c>
      <c r="M219" s="185" t="s">
        <v>167</v>
      </c>
      <c r="N219" s="185" t="s">
        <v>3264</v>
      </c>
      <c r="O219" s="187">
        <v>47315</v>
      </c>
      <c r="P219" s="187">
        <v>44337</v>
      </c>
      <c r="Q219" s="187">
        <v>44445</v>
      </c>
      <c r="R219" s="187">
        <v>44626</v>
      </c>
      <c r="S219" s="187"/>
      <c r="T219" s="185" t="s">
        <v>3265</v>
      </c>
      <c r="U219" s="187">
        <v>47499</v>
      </c>
      <c r="V219" s="185" t="s">
        <v>3266</v>
      </c>
      <c r="W219" s="187">
        <v>47505</v>
      </c>
      <c r="X219" s="185" t="s">
        <v>3267</v>
      </c>
      <c r="Y219" s="187">
        <v>47259</v>
      </c>
      <c r="Z219" s="185" t="s">
        <v>3268</v>
      </c>
      <c r="AA219" s="187">
        <v>45808</v>
      </c>
      <c r="AB219" s="185" t="s">
        <v>3269</v>
      </c>
      <c r="AC219" s="187">
        <v>46080</v>
      </c>
      <c r="AD219" s="185" t="s">
        <v>3270</v>
      </c>
      <c r="AE219" s="185" t="s">
        <v>61</v>
      </c>
      <c r="AF219" s="185" t="s">
        <v>3271</v>
      </c>
      <c r="AG219" s="185" t="s">
        <v>61</v>
      </c>
      <c r="AH219" s="185" t="s">
        <v>61</v>
      </c>
      <c r="AI219" s="185" t="s">
        <v>3264</v>
      </c>
      <c r="AJ219" s="185" t="s">
        <v>61</v>
      </c>
      <c r="AK219" s="185" t="s">
        <v>61</v>
      </c>
      <c r="AL219" s="185" t="s">
        <v>61</v>
      </c>
      <c r="AM219" s="185" t="s">
        <v>3272</v>
      </c>
      <c r="AN219" s="185" t="s">
        <v>3273</v>
      </c>
    </row>
    <row r="220" customHeight="1" spans="1:40">
      <c r="A220" s="185">
        <v>214</v>
      </c>
      <c r="B220" s="185" t="s">
        <v>3274</v>
      </c>
      <c r="C220" s="186" t="s">
        <v>3275</v>
      </c>
      <c r="D220" s="185" t="s">
        <v>162</v>
      </c>
      <c r="E220" s="185" t="s">
        <v>2053</v>
      </c>
      <c r="F220" s="185" t="s">
        <v>1904</v>
      </c>
      <c r="G220" s="185"/>
      <c r="H220" s="185" t="s">
        <v>1895</v>
      </c>
      <c r="I220" s="187">
        <v>45790</v>
      </c>
      <c r="J220" s="185" t="s">
        <v>3276</v>
      </c>
      <c r="K220" s="185" t="s">
        <v>2055</v>
      </c>
      <c r="L220" s="185" t="s">
        <v>3277</v>
      </c>
      <c r="M220" s="185" t="s">
        <v>167</v>
      </c>
      <c r="N220" s="185" t="s">
        <v>3278</v>
      </c>
      <c r="O220" s="187">
        <v>46687</v>
      </c>
      <c r="P220" s="187">
        <v>44417</v>
      </c>
      <c r="Q220" s="187">
        <v>44529</v>
      </c>
      <c r="R220" s="187">
        <v>44674</v>
      </c>
      <c r="S220" s="187"/>
      <c r="T220" s="185" t="s">
        <v>3279</v>
      </c>
      <c r="U220" s="187">
        <v>46791</v>
      </c>
      <c r="V220" s="185" t="s">
        <v>3280</v>
      </c>
      <c r="W220" s="187">
        <v>46618</v>
      </c>
      <c r="X220" s="185" t="s">
        <v>3281</v>
      </c>
      <c r="Y220" s="187">
        <v>46694</v>
      </c>
      <c r="Z220" s="185" t="s">
        <v>3282</v>
      </c>
      <c r="AA220" s="187">
        <v>46607</v>
      </c>
      <c r="AB220" s="185" t="s">
        <v>3283</v>
      </c>
      <c r="AC220" s="187">
        <v>46432</v>
      </c>
      <c r="AD220" s="185" t="s">
        <v>3284</v>
      </c>
      <c r="AE220" s="185" t="s">
        <v>3285</v>
      </c>
      <c r="AF220" s="185" t="s">
        <v>3286</v>
      </c>
      <c r="AG220" s="185" t="s">
        <v>61</v>
      </c>
      <c r="AH220" s="185" t="s">
        <v>61</v>
      </c>
      <c r="AI220" s="185" t="s">
        <v>3278</v>
      </c>
      <c r="AJ220" s="185" t="s">
        <v>61</v>
      </c>
      <c r="AK220" s="185" t="s">
        <v>61</v>
      </c>
      <c r="AL220" s="185" t="s">
        <v>61</v>
      </c>
      <c r="AM220" s="185" t="s">
        <v>3287</v>
      </c>
      <c r="AN220" s="185" t="s">
        <v>3288</v>
      </c>
    </row>
    <row r="221" customHeight="1" spans="1:40">
      <c r="A221" s="185">
        <v>215</v>
      </c>
      <c r="B221" s="185" t="s">
        <v>3289</v>
      </c>
      <c r="C221" s="186" t="s">
        <v>3290</v>
      </c>
      <c r="D221" s="185" t="s">
        <v>162</v>
      </c>
      <c r="E221" s="185" t="s">
        <v>46</v>
      </c>
      <c r="F221" s="185" t="s">
        <v>1904</v>
      </c>
      <c r="G221" s="185"/>
      <c r="H221" s="185" t="s">
        <v>1895</v>
      </c>
      <c r="I221" s="187">
        <v>45814</v>
      </c>
      <c r="J221" s="185" t="s">
        <v>3291</v>
      </c>
      <c r="K221" s="185" t="s">
        <v>3162</v>
      </c>
      <c r="L221" s="185" t="s">
        <v>3292</v>
      </c>
      <c r="M221" s="185" t="s">
        <v>167</v>
      </c>
      <c r="N221" s="185" t="s">
        <v>3293</v>
      </c>
      <c r="O221" s="187">
        <v>46857</v>
      </c>
      <c r="P221" s="187">
        <v>44291</v>
      </c>
      <c r="Q221" s="187">
        <v>44426</v>
      </c>
      <c r="R221" s="187">
        <v>44645</v>
      </c>
      <c r="S221" s="187"/>
      <c r="T221" s="185" t="s">
        <v>3294</v>
      </c>
      <c r="U221" s="187">
        <v>47137</v>
      </c>
      <c r="V221" s="185" t="s">
        <v>3295</v>
      </c>
      <c r="W221" s="187">
        <v>47137</v>
      </c>
      <c r="X221" s="185" t="s">
        <v>3296</v>
      </c>
      <c r="Y221" s="187">
        <v>46259</v>
      </c>
      <c r="Z221" s="185" t="s">
        <v>3297</v>
      </c>
      <c r="AA221" s="187">
        <v>46235</v>
      </c>
      <c r="AB221" s="185" t="s">
        <v>3298</v>
      </c>
      <c r="AC221" s="187">
        <v>46144</v>
      </c>
      <c r="AD221" s="185" t="s">
        <v>3299</v>
      </c>
      <c r="AE221" s="185" t="s">
        <v>3300</v>
      </c>
      <c r="AF221" s="185" t="s">
        <v>3301</v>
      </c>
      <c r="AG221" s="185" t="s">
        <v>61</v>
      </c>
      <c r="AH221" s="185" t="s">
        <v>61</v>
      </c>
      <c r="AI221" s="185" t="s">
        <v>3293</v>
      </c>
      <c r="AJ221" s="185" t="s">
        <v>61</v>
      </c>
      <c r="AK221" s="185" t="s">
        <v>61</v>
      </c>
      <c r="AL221" s="185" t="s">
        <v>61</v>
      </c>
      <c r="AM221" s="185" t="s">
        <v>3302</v>
      </c>
      <c r="AN221" s="185" t="s">
        <v>3303</v>
      </c>
    </row>
    <row r="222" customHeight="1" spans="1:40">
      <c r="A222" s="185">
        <v>216</v>
      </c>
      <c r="B222" s="185" t="s">
        <v>3304</v>
      </c>
      <c r="C222" s="186" t="s">
        <v>3305</v>
      </c>
      <c r="D222" s="185" t="s">
        <v>162</v>
      </c>
      <c r="E222" s="185" t="s">
        <v>46</v>
      </c>
      <c r="F222" s="185" t="s">
        <v>1904</v>
      </c>
      <c r="G222" s="185"/>
      <c r="H222" s="185" t="s">
        <v>1895</v>
      </c>
      <c r="I222" s="187">
        <v>45767</v>
      </c>
      <c r="J222" s="185" t="s">
        <v>3306</v>
      </c>
      <c r="K222" s="185" t="s">
        <v>3307</v>
      </c>
      <c r="L222" s="185" t="s">
        <v>3308</v>
      </c>
      <c r="M222" s="185" t="s">
        <v>93</v>
      </c>
      <c r="N222" s="185" t="s">
        <v>3309</v>
      </c>
      <c r="O222" s="187">
        <v>46843</v>
      </c>
      <c r="P222" s="187">
        <v>44335</v>
      </c>
      <c r="Q222" s="187">
        <v>44558</v>
      </c>
      <c r="R222" s="187">
        <v>44687</v>
      </c>
      <c r="S222" s="187"/>
      <c r="T222" s="185" t="s">
        <v>3310</v>
      </c>
      <c r="U222" s="187">
        <v>46840</v>
      </c>
      <c r="V222" s="185" t="s">
        <v>3311</v>
      </c>
      <c r="W222" s="187">
        <v>46843</v>
      </c>
      <c r="X222" s="185" t="s">
        <v>3312</v>
      </c>
      <c r="Y222" s="187">
        <v>46132</v>
      </c>
      <c r="Z222" s="185" t="s">
        <v>3313</v>
      </c>
      <c r="AA222" s="187">
        <v>45903</v>
      </c>
      <c r="AB222" s="185" t="s">
        <v>3314</v>
      </c>
      <c r="AC222" s="187">
        <v>46087</v>
      </c>
      <c r="AD222" s="185" t="s">
        <v>3315</v>
      </c>
      <c r="AE222" s="185" t="s">
        <v>61</v>
      </c>
      <c r="AF222" s="185" t="s">
        <v>3316</v>
      </c>
      <c r="AG222" s="185" t="s">
        <v>3317</v>
      </c>
      <c r="AH222" s="185" t="s">
        <v>61</v>
      </c>
      <c r="AI222" s="185" t="s">
        <v>61</v>
      </c>
      <c r="AJ222" s="185" t="s">
        <v>61</v>
      </c>
      <c r="AK222" s="185" t="s">
        <v>61</v>
      </c>
      <c r="AL222" s="185" t="s">
        <v>61</v>
      </c>
      <c r="AM222" s="185" t="s">
        <v>308</v>
      </c>
      <c r="AN222" s="185" t="s">
        <v>3318</v>
      </c>
    </row>
    <row r="223" customHeight="1" spans="1:40">
      <c r="A223" s="185">
        <v>217</v>
      </c>
      <c r="B223" s="185" t="s">
        <v>3319</v>
      </c>
      <c r="C223" s="186" t="s">
        <v>3320</v>
      </c>
      <c r="D223" s="185" t="s">
        <v>162</v>
      </c>
      <c r="E223" s="185" t="s">
        <v>46</v>
      </c>
      <c r="F223" s="185" t="s">
        <v>1904</v>
      </c>
      <c r="G223" s="185"/>
      <c r="H223" s="185" t="s">
        <v>1895</v>
      </c>
      <c r="I223" s="187">
        <v>45832</v>
      </c>
      <c r="J223" s="185" t="s">
        <v>3321</v>
      </c>
      <c r="K223" s="185" t="s">
        <v>1101</v>
      </c>
      <c r="L223" s="185" t="s">
        <v>3322</v>
      </c>
      <c r="M223" s="185" t="s">
        <v>267</v>
      </c>
      <c r="N223" s="185" t="s">
        <v>3323</v>
      </c>
      <c r="O223" s="187">
        <v>46071</v>
      </c>
      <c r="P223" s="187">
        <v>44391</v>
      </c>
      <c r="Q223" s="187">
        <v>44445</v>
      </c>
      <c r="R223" s="187">
        <v>44734</v>
      </c>
      <c r="S223" s="187"/>
      <c r="T223" s="185" t="s">
        <v>3324</v>
      </c>
      <c r="U223" s="187">
        <v>47260</v>
      </c>
      <c r="V223" s="185" t="s">
        <v>3325</v>
      </c>
      <c r="W223" s="187">
        <v>47260</v>
      </c>
      <c r="X223" s="185" t="s">
        <v>3326</v>
      </c>
      <c r="Y223" s="187">
        <v>47284</v>
      </c>
      <c r="Z223" s="185" t="s">
        <v>3327</v>
      </c>
      <c r="AA223" s="187">
        <v>45954</v>
      </c>
      <c r="AB223" s="185" t="s">
        <v>3328</v>
      </c>
      <c r="AC223" s="187">
        <v>46177</v>
      </c>
      <c r="AD223" s="185" t="s">
        <v>3329</v>
      </c>
      <c r="AE223" s="185" t="s">
        <v>61</v>
      </c>
      <c r="AF223" s="185" t="s">
        <v>3330</v>
      </c>
      <c r="AG223" s="185" t="s">
        <v>61</v>
      </c>
      <c r="AH223" s="185" t="s">
        <v>61</v>
      </c>
      <c r="AI223" s="185" t="s">
        <v>61</v>
      </c>
      <c r="AJ223" s="185" t="s">
        <v>61</v>
      </c>
      <c r="AK223" s="185" t="s">
        <v>61</v>
      </c>
      <c r="AL223" s="185" t="s">
        <v>61</v>
      </c>
      <c r="AM223" s="185" t="s">
        <v>3331</v>
      </c>
      <c r="AN223" s="185" t="s">
        <v>3332</v>
      </c>
    </row>
    <row r="224" customHeight="1" spans="1:40">
      <c r="A224" s="185">
        <v>218</v>
      </c>
      <c r="B224" s="185" t="s">
        <v>3333</v>
      </c>
      <c r="C224" s="186" t="s">
        <v>3334</v>
      </c>
      <c r="D224" s="185" t="s">
        <v>162</v>
      </c>
      <c r="E224" s="185" t="s">
        <v>46</v>
      </c>
      <c r="F224" s="185" t="s">
        <v>1904</v>
      </c>
      <c r="G224" s="185"/>
      <c r="H224" s="185" t="s">
        <v>1895</v>
      </c>
      <c r="I224" s="187">
        <v>45802</v>
      </c>
      <c r="J224" s="185" t="s">
        <v>3178</v>
      </c>
      <c r="K224" s="185" t="s">
        <v>1234</v>
      </c>
      <c r="L224" s="185" t="s">
        <v>3335</v>
      </c>
      <c r="M224" s="185" t="s">
        <v>167</v>
      </c>
      <c r="N224" s="185" t="s">
        <v>3336</v>
      </c>
      <c r="O224" s="187"/>
      <c r="P224" s="187">
        <v>44440</v>
      </c>
      <c r="Q224" s="187">
        <v>44554</v>
      </c>
      <c r="R224" s="187">
        <v>44659</v>
      </c>
      <c r="S224" s="187"/>
      <c r="T224" s="185" t="s">
        <v>3337</v>
      </c>
      <c r="U224" s="187">
        <v>46986</v>
      </c>
      <c r="V224" s="185" t="s">
        <v>3338</v>
      </c>
      <c r="W224" s="187">
        <v>46986</v>
      </c>
      <c r="X224" s="185" t="s">
        <v>3339</v>
      </c>
      <c r="Y224" s="187">
        <v>47535</v>
      </c>
      <c r="Z224" s="185" t="s">
        <v>3340</v>
      </c>
      <c r="AA224" s="187">
        <v>46398</v>
      </c>
      <c r="AB224" s="185" t="s">
        <v>3341</v>
      </c>
      <c r="AC224" s="187">
        <v>45932</v>
      </c>
      <c r="AD224" s="185" t="s">
        <v>3342</v>
      </c>
      <c r="AE224" s="185" t="s">
        <v>3343</v>
      </c>
      <c r="AF224" s="185" t="s">
        <v>3344</v>
      </c>
      <c r="AG224" s="185" t="s">
        <v>61</v>
      </c>
      <c r="AH224" s="185" t="s">
        <v>61</v>
      </c>
      <c r="AI224" s="185" t="s">
        <v>3336</v>
      </c>
      <c r="AJ224" s="185" t="s">
        <v>61</v>
      </c>
      <c r="AK224" s="185" t="s">
        <v>61</v>
      </c>
      <c r="AL224" s="185" t="s">
        <v>61</v>
      </c>
      <c r="AM224" s="185" t="s">
        <v>3345</v>
      </c>
      <c r="AN224" s="185" t="s">
        <v>3346</v>
      </c>
    </row>
    <row r="225" customHeight="1" spans="1:40">
      <c r="A225" s="185">
        <v>219</v>
      </c>
      <c r="B225" s="185" t="s">
        <v>3347</v>
      </c>
      <c r="C225" s="186" t="s">
        <v>3348</v>
      </c>
      <c r="D225" s="185" t="s">
        <v>162</v>
      </c>
      <c r="E225" s="185" t="s">
        <v>2053</v>
      </c>
      <c r="F225" s="185" t="s">
        <v>1904</v>
      </c>
      <c r="G225" s="185"/>
      <c r="H225" s="185" t="s">
        <v>1895</v>
      </c>
      <c r="I225" s="187">
        <v>45790</v>
      </c>
      <c r="J225" s="185" t="s">
        <v>3349</v>
      </c>
      <c r="K225" s="185" t="s">
        <v>2055</v>
      </c>
      <c r="L225" s="185" t="s">
        <v>3350</v>
      </c>
      <c r="M225" s="185" t="s">
        <v>167</v>
      </c>
      <c r="N225" s="185" t="s">
        <v>3351</v>
      </c>
      <c r="O225" s="187">
        <v>47337</v>
      </c>
      <c r="P225" s="187">
        <v>44337</v>
      </c>
      <c r="Q225" s="187">
        <v>44444</v>
      </c>
      <c r="R225" s="187">
        <v>44666</v>
      </c>
      <c r="S225" s="187"/>
      <c r="T225" s="185" t="s">
        <v>3352</v>
      </c>
      <c r="U225" s="187">
        <v>46707</v>
      </c>
      <c r="V225" s="185" t="s">
        <v>3353</v>
      </c>
      <c r="W225" s="187">
        <v>46649</v>
      </c>
      <c r="X225" s="185" t="s">
        <v>3354</v>
      </c>
      <c r="Y225" s="187">
        <v>47357</v>
      </c>
      <c r="Z225" s="185" t="s">
        <v>3355</v>
      </c>
      <c r="AA225" s="187">
        <v>46047</v>
      </c>
      <c r="AB225" s="185" t="s">
        <v>3356</v>
      </c>
      <c r="AC225" s="187">
        <v>46214</v>
      </c>
      <c r="AD225" s="185" t="s">
        <v>61</v>
      </c>
      <c r="AE225" s="185" t="s">
        <v>3357</v>
      </c>
      <c r="AF225" s="185" t="s">
        <v>3358</v>
      </c>
      <c r="AG225" s="185" t="s">
        <v>61</v>
      </c>
      <c r="AH225" s="185" t="s">
        <v>61</v>
      </c>
      <c r="AI225" s="185" t="s">
        <v>3351</v>
      </c>
      <c r="AJ225" s="185" t="s">
        <v>61</v>
      </c>
      <c r="AK225" s="185" t="s">
        <v>61</v>
      </c>
      <c r="AL225" s="185" t="s">
        <v>61</v>
      </c>
      <c r="AM225" s="185" t="s">
        <v>3359</v>
      </c>
      <c r="AN225" s="185" t="s">
        <v>3360</v>
      </c>
    </row>
    <row r="226" customHeight="1" spans="1:40">
      <c r="A226" s="185">
        <v>220</v>
      </c>
      <c r="B226" s="185" t="s">
        <v>3361</v>
      </c>
      <c r="C226" s="186" t="s">
        <v>3362</v>
      </c>
      <c r="D226" s="185" t="s">
        <v>162</v>
      </c>
      <c r="E226" s="185" t="s">
        <v>46</v>
      </c>
      <c r="F226" s="185" t="s">
        <v>1904</v>
      </c>
      <c r="G226" s="185"/>
      <c r="H226" s="185" t="s">
        <v>1895</v>
      </c>
      <c r="I226" s="187">
        <v>45766</v>
      </c>
      <c r="J226" s="185" t="s">
        <v>3363</v>
      </c>
      <c r="K226" s="185" t="s">
        <v>547</v>
      </c>
      <c r="L226" s="185" t="s">
        <v>3364</v>
      </c>
      <c r="M226" s="185" t="s">
        <v>93</v>
      </c>
      <c r="N226" s="185" t="s">
        <v>3365</v>
      </c>
      <c r="O226" s="187">
        <v>47126</v>
      </c>
      <c r="P226" s="187">
        <v>44400</v>
      </c>
      <c r="Q226" s="187">
        <v>44432</v>
      </c>
      <c r="R226" s="187">
        <v>44665</v>
      </c>
      <c r="S226" s="187"/>
      <c r="T226" s="185" t="s">
        <v>3366</v>
      </c>
      <c r="U226" s="187">
        <v>47059</v>
      </c>
      <c r="V226" s="185" t="s">
        <v>3367</v>
      </c>
      <c r="W226" s="187">
        <v>46327</v>
      </c>
      <c r="X226" s="185" t="s">
        <v>3368</v>
      </c>
      <c r="Y226" s="187">
        <v>47063</v>
      </c>
      <c r="Z226" s="185" t="s">
        <v>3369</v>
      </c>
      <c r="AA226" s="187">
        <v>46199</v>
      </c>
      <c r="AB226" s="185" t="s">
        <v>3370</v>
      </c>
      <c r="AC226" s="187">
        <v>45806</v>
      </c>
      <c r="AD226" s="185" t="s">
        <v>3371</v>
      </c>
      <c r="AE226" s="185" t="s">
        <v>3372</v>
      </c>
      <c r="AF226" s="185" t="s">
        <v>3373</v>
      </c>
      <c r="AG226" s="185" t="s">
        <v>3374</v>
      </c>
      <c r="AH226" s="185" t="s">
        <v>61</v>
      </c>
      <c r="AI226" s="185" t="s">
        <v>61</v>
      </c>
      <c r="AJ226" s="185" t="s">
        <v>61</v>
      </c>
      <c r="AK226" s="185" t="s">
        <v>61</v>
      </c>
      <c r="AL226" s="185" t="s">
        <v>61</v>
      </c>
      <c r="AM226" s="185" t="s">
        <v>64</v>
      </c>
      <c r="AN226" s="185" t="s">
        <v>3375</v>
      </c>
    </row>
    <row r="227" customHeight="1" spans="1:40">
      <c r="A227" s="185">
        <v>221</v>
      </c>
      <c r="B227" s="185" t="s">
        <v>3376</v>
      </c>
      <c r="C227" s="186" t="s">
        <v>3377</v>
      </c>
      <c r="D227" s="185" t="s">
        <v>162</v>
      </c>
      <c r="E227" s="185" t="s">
        <v>2053</v>
      </c>
      <c r="F227" s="185" t="s">
        <v>1904</v>
      </c>
      <c r="G227" s="185"/>
      <c r="H227" s="185" t="s">
        <v>1895</v>
      </c>
      <c r="I227" s="187">
        <v>45799</v>
      </c>
      <c r="J227" s="185" t="s">
        <v>3378</v>
      </c>
      <c r="K227" s="185" t="s">
        <v>2457</v>
      </c>
      <c r="L227" s="185" t="s">
        <v>3379</v>
      </c>
      <c r="M227" s="185" t="s">
        <v>93</v>
      </c>
      <c r="N227" s="185" t="s">
        <v>3380</v>
      </c>
      <c r="O227" s="187">
        <v>47307</v>
      </c>
      <c r="P227" s="187"/>
      <c r="Q227" s="187"/>
      <c r="R227" s="187"/>
      <c r="S227" s="187"/>
      <c r="T227" s="185" t="s">
        <v>3381</v>
      </c>
      <c r="U227" s="187">
        <v>47035</v>
      </c>
      <c r="V227" s="185" t="s">
        <v>3382</v>
      </c>
      <c r="W227" s="187">
        <v>46253</v>
      </c>
      <c r="X227" s="185" t="s">
        <v>3383</v>
      </c>
      <c r="Y227" s="187">
        <v>112792</v>
      </c>
      <c r="Z227" s="185" t="s">
        <v>3384</v>
      </c>
      <c r="AA227" s="187">
        <v>46380</v>
      </c>
      <c r="AB227" s="185" t="s">
        <v>3385</v>
      </c>
      <c r="AC227" s="187">
        <v>46045</v>
      </c>
      <c r="AD227" s="185" t="s">
        <v>61</v>
      </c>
      <c r="AE227" s="185" t="s">
        <v>61</v>
      </c>
      <c r="AF227" s="185" t="s">
        <v>3386</v>
      </c>
      <c r="AG227" s="185" t="s">
        <v>3387</v>
      </c>
      <c r="AH227" s="185" t="s">
        <v>61</v>
      </c>
      <c r="AI227" s="185" t="s">
        <v>61</v>
      </c>
      <c r="AJ227" s="185" t="s">
        <v>61</v>
      </c>
      <c r="AK227" s="185" t="s">
        <v>61</v>
      </c>
      <c r="AL227" s="185" t="s">
        <v>61</v>
      </c>
      <c r="AM227" s="185" t="s">
        <v>3388</v>
      </c>
      <c r="AN227" s="185" t="s">
        <v>3389</v>
      </c>
    </row>
    <row r="228" customHeight="1" spans="1:40">
      <c r="A228" s="185">
        <v>222</v>
      </c>
      <c r="B228" s="185" t="s">
        <v>3390</v>
      </c>
      <c r="C228" s="186" t="s">
        <v>3391</v>
      </c>
      <c r="D228" s="185" t="s">
        <v>162</v>
      </c>
      <c r="E228" s="185" t="s">
        <v>46</v>
      </c>
      <c r="F228" s="185" t="s">
        <v>1904</v>
      </c>
      <c r="G228" s="185"/>
      <c r="H228" s="185" t="s">
        <v>1895</v>
      </c>
      <c r="I228" s="187">
        <v>45791</v>
      </c>
      <c r="J228" s="185" t="s">
        <v>3392</v>
      </c>
      <c r="K228" s="185" t="s">
        <v>3393</v>
      </c>
      <c r="L228" s="185" t="s">
        <v>3394</v>
      </c>
      <c r="M228" s="185" t="s">
        <v>93</v>
      </c>
      <c r="N228" s="185" t="s">
        <v>3395</v>
      </c>
      <c r="O228" s="187">
        <v>46303</v>
      </c>
      <c r="P228" s="187">
        <v>44392</v>
      </c>
      <c r="Q228" s="187">
        <v>44446</v>
      </c>
      <c r="R228" s="187">
        <v>44660</v>
      </c>
      <c r="S228" s="187"/>
      <c r="T228" s="185" t="s">
        <v>3396</v>
      </c>
      <c r="U228" s="187">
        <v>47435</v>
      </c>
      <c r="V228" s="185" t="s">
        <v>3397</v>
      </c>
      <c r="W228" s="187">
        <v>47352</v>
      </c>
      <c r="X228" s="185" t="s">
        <v>3398</v>
      </c>
      <c r="Y228" s="187">
        <v>46524</v>
      </c>
      <c r="Z228" s="185" t="s">
        <v>3399</v>
      </c>
      <c r="AA228" s="187">
        <v>46145</v>
      </c>
      <c r="AB228" s="185" t="s">
        <v>3400</v>
      </c>
      <c r="AC228" s="187">
        <v>46134</v>
      </c>
      <c r="AD228" s="185" t="s">
        <v>3401</v>
      </c>
      <c r="AE228" s="185" t="s">
        <v>3402</v>
      </c>
      <c r="AF228" s="185" t="s">
        <v>3403</v>
      </c>
      <c r="AG228" s="185" t="s">
        <v>3404</v>
      </c>
      <c r="AH228" s="185" t="s">
        <v>61</v>
      </c>
      <c r="AI228" s="185" t="s">
        <v>61</v>
      </c>
      <c r="AJ228" s="185" t="s">
        <v>61</v>
      </c>
      <c r="AK228" s="185" t="s">
        <v>61</v>
      </c>
      <c r="AL228" s="185" t="s">
        <v>61</v>
      </c>
      <c r="AM228" s="185" t="s">
        <v>3405</v>
      </c>
      <c r="AN228" s="185" t="s">
        <v>3406</v>
      </c>
    </row>
    <row r="229" customHeight="1" spans="1:40">
      <c r="A229" s="185">
        <v>223</v>
      </c>
      <c r="B229" s="185" t="s">
        <v>3407</v>
      </c>
      <c r="C229" s="186" t="s">
        <v>3408</v>
      </c>
      <c r="D229" s="185" t="s">
        <v>162</v>
      </c>
      <c r="E229" s="185" t="s">
        <v>3409</v>
      </c>
      <c r="F229" s="185" t="s">
        <v>1904</v>
      </c>
      <c r="G229" s="185"/>
      <c r="H229" s="185" t="s">
        <v>1895</v>
      </c>
      <c r="I229" s="187">
        <v>45819</v>
      </c>
      <c r="J229" s="185" t="s">
        <v>3410</v>
      </c>
      <c r="K229" s="185" t="s">
        <v>3411</v>
      </c>
      <c r="L229" s="185" t="s">
        <v>3412</v>
      </c>
      <c r="M229" s="185" t="s">
        <v>267</v>
      </c>
      <c r="N229" s="185" t="s">
        <v>3413</v>
      </c>
      <c r="O229" s="187">
        <v>46666</v>
      </c>
      <c r="P229" s="187">
        <v>44389</v>
      </c>
      <c r="Q229" s="187">
        <v>44425</v>
      </c>
      <c r="R229" s="187">
        <v>45000</v>
      </c>
      <c r="S229" s="187"/>
      <c r="T229" s="185" t="s">
        <v>3414</v>
      </c>
      <c r="U229" s="187">
        <v>46636</v>
      </c>
      <c r="V229" s="185" t="s">
        <v>3415</v>
      </c>
      <c r="W229" s="187">
        <v>45847</v>
      </c>
      <c r="X229" s="185" t="s">
        <v>3416</v>
      </c>
      <c r="Y229" s="187">
        <v>46275</v>
      </c>
      <c r="Z229" s="185" t="s">
        <v>3417</v>
      </c>
      <c r="AA229" s="187">
        <v>45989</v>
      </c>
      <c r="AB229" s="185" t="s">
        <v>3418</v>
      </c>
      <c r="AC229" s="187">
        <v>46440</v>
      </c>
      <c r="AD229" s="185" t="s">
        <v>3419</v>
      </c>
      <c r="AE229" s="185" t="s">
        <v>61</v>
      </c>
      <c r="AF229" s="185" t="s">
        <v>3420</v>
      </c>
      <c r="AG229" s="185" t="s">
        <v>3421</v>
      </c>
      <c r="AH229" s="185" t="s">
        <v>61</v>
      </c>
      <c r="AI229" s="185" t="s">
        <v>61</v>
      </c>
      <c r="AJ229" s="185" t="s">
        <v>61</v>
      </c>
      <c r="AK229" s="185" t="s">
        <v>61</v>
      </c>
      <c r="AL229" s="185" t="s">
        <v>61</v>
      </c>
      <c r="AM229" s="185" t="s">
        <v>3422</v>
      </c>
      <c r="AN229" s="185" t="s">
        <v>3423</v>
      </c>
    </row>
    <row r="230" customHeight="1" spans="1:40">
      <c r="A230" s="185">
        <v>224</v>
      </c>
      <c r="B230" s="185" t="s">
        <v>3424</v>
      </c>
      <c r="C230" s="186" t="s">
        <v>3425</v>
      </c>
      <c r="D230" s="185" t="s">
        <v>162</v>
      </c>
      <c r="E230" s="185" t="s">
        <v>46</v>
      </c>
      <c r="F230" s="185" t="s">
        <v>1904</v>
      </c>
      <c r="G230" s="185"/>
      <c r="H230" s="185" t="s">
        <v>1895</v>
      </c>
      <c r="I230" s="187">
        <v>45751</v>
      </c>
      <c r="J230" s="185" t="s">
        <v>3426</v>
      </c>
      <c r="K230" s="185" t="s">
        <v>2273</v>
      </c>
      <c r="L230" s="185" t="s">
        <v>3427</v>
      </c>
      <c r="M230" s="185" t="s">
        <v>93</v>
      </c>
      <c r="N230" s="185" t="s">
        <v>3428</v>
      </c>
      <c r="O230" s="187">
        <v>46415</v>
      </c>
      <c r="P230" s="187">
        <v>44375</v>
      </c>
      <c r="Q230" s="187">
        <v>44412</v>
      </c>
      <c r="R230" s="187">
        <v>44648</v>
      </c>
      <c r="S230" s="187"/>
      <c r="T230" s="185" t="s">
        <v>3429</v>
      </c>
      <c r="U230" s="187">
        <v>46278</v>
      </c>
      <c r="V230" s="185" t="s">
        <v>3430</v>
      </c>
      <c r="W230" s="187">
        <v>46278</v>
      </c>
      <c r="X230" s="185" t="s">
        <v>3431</v>
      </c>
      <c r="Y230" s="187">
        <v>46266</v>
      </c>
      <c r="Z230" s="185" t="s">
        <v>3432</v>
      </c>
      <c r="AA230" s="187">
        <v>46144</v>
      </c>
      <c r="AB230" s="185" t="s">
        <v>3433</v>
      </c>
      <c r="AC230" s="187">
        <v>46044</v>
      </c>
      <c r="AD230" s="185" t="s">
        <v>3434</v>
      </c>
      <c r="AE230" s="185" t="s">
        <v>61</v>
      </c>
      <c r="AF230" s="185" t="s">
        <v>3435</v>
      </c>
      <c r="AG230" s="185" t="s">
        <v>61</v>
      </c>
      <c r="AH230" s="185" t="s">
        <v>61</v>
      </c>
      <c r="AI230" s="185" t="s">
        <v>61</v>
      </c>
      <c r="AJ230" s="185" t="s">
        <v>61</v>
      </c>
      <c r="AK230" s="185" t="s">
        <v>61</v>
      </c>
      <c r="AL230" s="185" t="s">
        <v>61</v>
      </c>
      <c r="AM230" s="185" t="s">
        <v>3436</v>
      </c>
      <c r="AN230" s="185" t="s">
        <v>3437</v>
      </c>
    </row>
    <row r="231" customHeight="1" spans="1:40">
      <c r="A231" s="185">
        <v>225</v>
      </c>
      <c r="B231" s="185" t="s">
        <v>3438</v>
      </c>
      <c r="C231" s="186" t="s">
        <v>3439</v>
      </c>
      <c r="D231" s="185" t="s">
        <v>3440</v>
      </c>
      <c r="E231" s="185" t="s">
        <v>3025</v>
      </c>
      <c r="F231" s="185" t="s">
        <v>1904</v>
      </c>
      <c r="G231" s="185"/>
      <c r="H231" s="185" t="s">
        <v>1895</v>
      </c>
      <c r="I231" s="187">
        <v>45782</v>
      </c>
      <c r="J231" s="185" t="s">
        <v>3441</v>
      </c>
      <c r="K231" s="185" t="s">
        <v>1642</v>
      </c>
      <c r="L231" s="185" t="s">
        <v>3442</v>
      </c>
      <c r="M231" s="185" t="s">
        <v>267</v>
      </c>
      <c r="N231" s="185" t="s">
        <v>3443</v>
      </c>
      <c r="O231" s="187">
        <v>46548</v>
      </c>
      <c r="P231" s="187">
        <v>44393</v>
      </c>
      <c r="Q231" s="187">
        <v>44439</v>
      </c>
      <c r="R231" s="187">
        <v>44645</v>
      </c>
      <c r="S231" s="187"/>
      <c r="T231" s="185" t="s">
        <v>3444</v>
      </c>
      <c r="U231" s="187">
        <v>46842</v>
      </c>
      <c r="V231" s="185" t="s">
        <v>3445</v>
      </c>
      <c r="W231" s="187">
        <v>45880</v>
      </c>
      <c r="X231" s="185" t="s">
        <v>3446</v>
      </c>
      <c r="Y231" s="187">
        <v>46840</v>
      </c>
      <c r="Z231" s="185" t="s">
        <v>3447</v>
      </c>
      <c r="AA231" s="187">
        <v>46360</v>
      </c>
      <c r="AB231" s="185" t="s">
        <v>3448</v>
      </c>
      <c r="AC231" s="187">
        <v>46422</v>
      </c>
      <c r="AD231" s="185" t="s">
        <v>3449</v>
      </c>
      <c r="AE231" s="185" t="s">
        <v>61</v>
      </c>
      <c r="AF231" s="185" t="s">
        <v>3450</v>
      </c>
      <c r="AG231" s="185" t="s">
        <v>3451</v>
      </c>
      <c r="AH231" s="185" t="s">
        <v>61</v>
      </c>
      <c r="AI231" s="185" t="s">
        <v>61</v>
      </c>
      <c r="AJ231" s="185" t="s">
        <v>61</v>
      </c>
      <c r="AK231" s="185" t="s">
        <v>61</v>
      </c>
      <c r="AL231" s="185" t="s">
        <v>61</v>
      </c>
      <c r="AM231" s="185" t="s">
        <v>3452</v>
      </c>
      <c r="AN231" s="185" t="s">
        <v>3453</v>
      </c>
    </row>
    <row r="232" customHeight="1" spans="1:40">
      <c r="A232" s="185">
        <v>226</v>
      </c>
      <c r="B232" s="185" t="s">
        <v>3454</v>
      </c>
      <c r="C232" s="186" t="s">
        <v>3455</v>
      </c>
      <c r="D232" s="185" t="s">
        <v>1569</v>
      </c>
      <c r="E232" s="185" t="s">
        <v>3456</v>
      </c>
      <c r="F232" s="185" t="s">
        <v>1904</v>
      </c>
      <c r="G232" s="185"/>
      <c r="H232" s="185" t="s">
        <v>1895</v>
      </c>
      <c r="I232" s="187">
        <v>45817</v>
      </c>
      <c r="J232" s="185" t="s">
        <v>3457</v>
      </c>
      <c r="K232" s="185" t="s">
        <v>3148</v>
      </c>
      <c r="L232" s="185" t="s">
        <v>3458</v>
      </c>
      <c r="M232" s="185" t="s">
        <v>1572</v>
      </c>
      <c r="N232" s="185" t="s">
        <v>3459</v>
      </c>
      <c r="O232" s="187">
        <v>47028</v>
      </c>
      <c r="P232" s="187">
        <v>44448</v>
      </c>
      <c r="Q232" s="187">
        <v>44522</v>
      </c>
      <c r="R232" s="187">
        <v>45007</v>
      </c>
      <c r="S232" s="187"/>
      <c r="T232" s="185" t="s">
        <v>3460</v>
      </c>
      <c r="U232" s="187">
        <v>47525</v>
      </c>
      <c r="V232" s="185" t="s">
        <v>3459</v>
      </c>
      <c r="W232" s="187">
        <v>47028</v>
      </c>
      <c r="X232" s="185" t="s">
        <v>61</v>
      </c>
      <c r="Y232" s="187">
        <v>47518</v>
      </c>
      <c r="Z232" s="185" t="s">
        <v>3461</v>
      </c>
      <c r="AA232" s="187">
        <v>46437</v>
      </c>
      <c r="AB232" s="185" t="s">
        <v>3462</v>
      </c>
      <c r="AC232" s="187">
        <v>46003</v>
      </c>
      <c r="AD232" s="185" t="s">
        <v>3463</v>
      </c>
      <c r="AE232" s="185" t="s">
        <v>61</v>
      </c>
      <c r="AF232" s="185" t="s">
        <v>61</v>
      </c>
      <c r="AG232" s="185" t="s">
        <v>61</v>
      </c>
      <c r="AH232" s="185" t="s">
        <v>61</v>
      </c>
      <c r="AI232" s="185" t="s">
        <v>61</v>
      </c>
      <c r="AJ232" s="185" t="s">
        <v>61</v>
      </c>
      <c r="AK232" s="185" t="s">
        <v>61</v>
      </c>
      <c r="AL232" s="185" t="s">
        <v>61</v>
      </c>
      <c r="AM232" s="185" t="s">
        <v>3464</v>
      </c>
      <c r="AN232" s="185" t="s">
        <v>3465</v>
      </c>
    </row>
    <row r="233" customHeight="1" spans="1:40">
      <c r="A233" s="185">
        <v>227</v>
      </c>
      <c r="B233" s="185" t="s">
        <v>3466</v>
      </c>
      <c r="C233" s="186" t="s">
        <v>3467</v>
      </c>
      <c r="D233" s="185" t="s">
        <v>1569</v>
      </c>
      <c r="E233" s="185" t="s">
        <v>2456</v>
      </c>
      <c r="F233" s="185" t="s">
        <v>1904</v>
      </c>
      <c r="G233" s="185"/>
      <c r="H233" s="185" t="s">
        <v>1895</v>
      </c>
      <c r="I233" s="187">
        <v>45801</v>
      </c>
      <c r="J233" s="185" t="s">
        <v>3468</v>
      </c>
      <c r="K233" s="185" t="s">
        <v>265</v>
      </c>
      <c r="L233" s="185" t="s">
        <v>3469</v>
      </c>
      <c r="M233" s="185" t="s">
        <v>1572</v>
      </c>
      <c r="N233" s="185" t="s">
        <v>3470</v>
      </c>
      <c r="O233" s="187">
        <v>47265</v>
      </c>
      <c r="P233" s="187">
        <v>44387</v>
      </c>
      <c r="Q233" s="187">
        <v>44418</v>
      </c>
      <c r="R233" s="187">
        <v>44602</v>
      </c>
      <c r="S233" s="187"/>
      <c r="T233" s="185" t="s">
        <v>3471</v>
      </c>
      <c r="U233" s="187">
        <v>47268</v>
      </c>
      <c r="V233" s="185" t="s">
        <v>3470</v>
      </c>
      <c r="W233" s="187">
        <v>47265</v>
      </c>
      <c r="X233" s="185" t="s">
        <v>61</v>
      </c>
      <c r="Y233" s="187" t="s">
        <v>61</v>
      </c>
      <c r="Z233" s="185" t="s">
        <v>3472</v>
      </c>
      <c r="AA233" s="187">
        <v>45973</v>
      </c>
      <c r="AB233" s="185" t="s">
        <v>3473</v>
      </c>
      <c r="AC233" s="187">
        <v>46417</v>
      </c>
      <c r="AD233" s="185" t="s">
        <v>61</v>
      </c>
      <c r="AE233" s="185" t="s">
        <v>3474</v>
      </c>
      <c r="AF233" s="185" t="s">
        <v>3475</v>
      </c>
      <c r="AG233" s="185" t="s">
        <v>61</v>
      </c>
      <c r="AH233" s="185" t="s">
        <v>61</v>
      </c>
      <c r="AI233" s="185" t="s">
        <v>61</v>
      </c>
      <c r="AJ233" s="185" t="s">
        <v>61</v>
      </c>
      <c r="AK233" s="185" t="s">
        <v>61</v>
      </c>
      <c r="AL233" s="185" t="s">
        <v>61</v>
      </c>
      <c r="AM233" s="185" t="s">
        <v>3476</v>
      </c>
      <c r="AN233" s="185" t="s">
        <v>3477</v>
      </c>
    </row>
    <row r="234" customHeight="1" spans="1:40">
      <c r="A234" s="185">
        <v>228</v>
      </c>
      <c r="B234" s="185" t="s">
        <v>3478</v>
      </c>
      <c r="C234" s="186" t="s">
        <v>3479</v>
      </c>
      <c r="D234" s="185" t="s">
        <v>1569</v>
      </c>
      <c r="E234" s="185" t="s">
        <v>2053</v>
      </c>
      <c r="F234" s="185" t="s">
        <v>1904</v>
      </c>
      <c r="G234" s="185"/>
      <c r="H234" s="185" t="s">
        <v>1895</v>
      </c>
      <c r="I234" s="187">
        <v>45799</v>
      </c>
      <c r="J234" s="185" t="s">
        <v>3480</v>
      </c>
      <c r="K234" s="185" t="s">
        <v>2457</v>
      </c>
      <c r="L234" s="185" t="s">
        <v>3481</v>
      </c>
      <c r="M234" s="185" t="s">
        <v>1572</v>
      </c>
      <c r="N234" s="185" t="s">
        <v>3482</v>
      </c>
      <c r="O234" s="187">
        <v>46331</v>
      </c>
      <c r="P234" s="187">
        <v>44394</v>
      </c>
      <c r="Q234" s="187">
        <v>44539</v>
      </c>
      <c r="R234" s="187">
        <v>44881</v>
      </c>
      <c r="S234" s="187"/>
      <c r="T234" s="185" t="s">
        <v>61</v>
      </c>
      <c r="U234" s="187" t="s">
        <v>61</v>
      </c>
      <c r="V234" s="185" t="s">
        <v>3482</v>
      </c>
      <c r="W234" s="187">
        <v>46331</v>
      </c>
      <c r="X234" s="185" t="s">
        <v>61</v>
      </c>
      <c r="Y234" s="187" t="s">
        <v>61</v>
      </c>
      <c r="Z234" s="185" t="s">
        <v>3483</v>
      </c>
      <c r="AA234" s="187">
        <v>45964</v>
      </c>
      <c r="AB234" s="185" t="s">
        <v>3484</v>
      </c>
      <c r="AC234" s="187">
        <v>46306</v>
      </c>
      <c r="AD234" s="185" t="s">
        <v>61</v>
      </c>
      <c r="AE234" s="185" t="s">
        <v>61</v>
      </c>
      <c r="AF234" s="185" t="s">
        <v>61</v>
      </c>
      <c r="AG234" s="185" t="s">
        <v>61</v>
      </c>
      <c r="AH234" s="185" t="s">
        <v>61</v>
      </c>
      <c r="AI234" s="185" t="s">
        <v>61</v>
      </c>
      <c r="AJ234" s="185" t="s">
        <v>61</v>
      </c>
      <c r="AK234" s="185" t="s">
        <v>61</v>
      </c>
      <c r="AL234" s="185" t="s">
        <v>3485</v>
      </c>
      <c r="AM234" s="185" t="s">
        <v>3486</v>
      </c>
      <c r="AN234" s="185" t="s">
        <v>3487</v>
      </c>
    </row>
    <row r="235" customHeight="1" spans="1:40">
      <c r="A235" s="185">
        <v>229</v>
      </c>
      <c r="B235" s="185" t="s">
        <v>3488</v>
      </c>
      <c r="C235" s="186" t="s">
        <v>3489</v>
      </c>
      <c r="D235" s="185" t="s">
        <v>1569</v>
      </c>
      <c r="E235" s="185" t="s">
        <v>2053</v>
      </c>
      <c r="F235" s="185" t="s">
        <v>1904</v>
      </c>
      <c r="G235" s="185"/>
      <c r="H235" s="185" t="s">
        <v>1895</v>
      </c>
      <c r="I235" s="187">
        <v>45783</v>
      </c>
      <c r="J235" s="185" t="s">
        <v>3480</v>
      </c>
      <c r="K235" s="185" t="s">
        <v>1990</v>
      </c>
      <c r="L235" s="185" t="s">
        <v>3490</v>
      </c>
      <c r="M235" s="185" t="s">
        <v>130</v>
      </c>
      <c r="N235" s="185" t="s">
        <v>3491</v>
      </c>
      <c r="O235" s="187">
        <v>47004</v>
      </c>
      <c r="P235" s="187">
        <v>44276</v>
      </c>
      <c r="Q235" s="187">
        <v>44423</v>
      </c>
      <c r="R235" s="187">
        <v>44666</v>
      </c>
      <c r="S235" s="187"/>
      <c r="T235" s="185" t="s">
        <v>61</v>
      </c>
      <c r="U235" s="187" t="s">
        <v>61</v>
      </c>
      <c r="V235" s="185" t="s">
        <v>3492</v>
      </c>
      <c r="W235" s="187">
        <v>45959</v>
      </c>
      <c r="X235" s="185" t="s">
        <v>61</v>
      </c>
      <c r="Y235" s="187" t="s">
        <v>61</v>
      </c>
      <c r="Z235" s="185" t="s">
        <v>3493</v>
      </c>
      <c r="AA235" s="187">
        <v>46393</v>
      </c>
      <c r="AB235" s="185" t="s">
        <v>3494</v>
      </c>
      <c r="AC235" s="187">
        <v>45858</v>
      </c>
      <c r="AD235" s="185" t="s">
        <v>61</v>
      </c>
      <c r="AE235" s="185" t="s">
        <v>61</v>
      </c>
      <c r="AF235" s="185" t="s">
        <v>61</v>
      </c>
      <c r="AG235" s="185" t="s">
        <v>61</v>
      </c>
      <c r="AH235" s="185" t="s">
        <v>3491</v>
      </c>
      <c r="AI235" s="185" t="s">
        <v>61</v>
      </c>
      <c r="AJ235" s="185" t="s">
        <v>61</v>
      </c>
      <c r="AK235" s="185" t="s">
        <v>61</v>
      </c>
      <c r="AL235" s="185" t="s">
        <v>61</v>
      </c>
      <c r="AM235" s="185" t="s">
        <v>3495</v>
      </c>
      <c r="AN235" s="185" t="s">
        <v>3496</v>
      </c>
    </row>
    <row r="236" customHeight="1" spans="1:40">
      <c r="A236" s="185">
        <v>230</v>
      </c>
      <c r="B236" s="185" t="s">
        <v>3497</v>
      </c>
      <c r="C236" s="186" t="s">
        <v>3498</v>
      </c>
      <c r="D236" s="185" t="s">
        <v>1569</v>
      </c>
      <c r="E236" s="185" t="s">
        <v>3499</v>
      </c>
      <c r="F236" s="185" t="s">
        <v>1904</v>
      </c>
      <c r="G236" s="185"/>
      <c r="H236" s="185" t="s">
        <v>1895</v>
      </c>
      <c r="I236" s="187">
        <v>45830</v>
      </c>
      <c r="J236" s="185" t="s">
        <v>437</v>
      </c>
      <c r="K236" s="185" t="s">
        <v>3500</v>
      </c>
      <c r="L236" s="185" t="s">
        <v>3501</v>
      </c>
      <c r="M236" s="185" t="s">
        <v>1572</v>
      </c>
      <c r="N236" s="185" t="s">
        <v>3502</v>
      </c>
      <c r="O236" s="187">
        <v>47442</v>
      </c>
      <c r="P236" s="187">
        <v>44463</v>
      </c>
      <c r="Q236" s="187">
        <v>44497</v>
      </c>
      <c r="R236" s="187"/>
      <c r="S236" s="187"/>
      <c r="T236" s="185" t="s">
        <v>61</v>
      </c>
      <c r="U236" s="187" t="s">
        <v>61</v>
      </c>
      <c r="V236" s="185" t="s">
        <v>3502</v>
      </c>
      <c r="W236" s="187">
        <v>47442</v>
      </c>
      <c r="X236" s="185" t="s">
        <v>61</v>
      </c>
      <c r="Y236" s="187" t="s">
        <v>61</v>
      </c>
      <c r="Z236" s="185" t="s">
        <v>3503</v>
      </c>
      <c r="AA236" s="187">
        <v>46731</v>
      </c>
      <c r="AB236" s="185" t="s">
        <v>3504</v>
      </c>
      <c r="AC236" s="187">
        <v>46361</v>
      </c>
      <c r="AD236" s="185" t="s">
        <v>61</v>
      </c>
      <c r="AE236" s="185" t="s">
        <v>61</v>
      </c>
      <c r="AF236" s="185" t="s">
        <v>61</v>
      </c>
      <c r="AG236" s="185" t="s">
        <v>61</v>
      </c>
      <c r="AH236" s="185" t="s">
        <v>61</v>
      </c>
      <c r="AI236" s="185" t="s">
        <v>61</v>
      </c>
      <c r="AJ236" s="185" t="s">
        <v>61</v>
      </c>
      <c r="AK236" s="185" t="s">
        <v>61</v>
      </c>
      <c r="AL236" s="185" t="s">
        <v>61</v>
      </c>
      <c r="AM236" s="185" t="s">
        <v>3505</v>
      </c>
      <c r="AN236" s="185" t="s">
        <v>3506</v>
      </c>
    </row>
    <row r="237" customHeight="1" spans="1:40">
      <c r="A237" s="185">
        <v>231</v>
      </c>
      <c r="B237" s="185" t="s">
        <v>3507</v>
      </c>
      <c r="C237" s="186" t="s">
        <v>3508</v>
      </c>
      <c r="D237" s="185" t="s">
        <v>1569</v>
      </c>
      <c r="E237" s="185" t="s">
        <v>46</v>
      </c>
      <c r="F237" s="185" t="s">
        <v>1904</v>
      </c>
      <c r="G237" s="185"/>
      <c r="H237" s="185" t="s">
        <v>1895</v>
      </c>
      <c r="I237" s="187">
        <v>45816</v>
      </c>
      <c r="J237" s="185" t="s">
        <v>3509</v>
      </c>
      <c r="K237" s="185" t="s">
        <v>2623</v>
      </c>
      <c r="L237" s="185" t="s">
        <v>3510</v>
      </c>
      <c r="M237" s="185" t="s">
        <v>1572</v>
      </c>
      <c r="N237" s="185" t="s">
        <v>3511</v>
      </c>
      <c r="O237" s="187">
        <v>47317</v>
      </c>
      <c r="P237" s="187">
        <v>44446</v>
      </c>
      <c r="Q237" s="187">
        <v>44475</v>
      </c>
      <c r="R237" s="187">
        <v>44709</v>
      </c>
      <c r="S237" s="187">
        <v>45062</v>
      </c>
      <c r="T237" s="185" t="s">
        <v>3512</v>
      </c>
      <c r="U237" s="187">
        <v>47317</v>
      </c>
      <c r="V237" s="185" t="s">
        <v>3511</v>
      </c>
      <c r="W237" s="187">
        <v>47317</v>
      </c>
      <c r="X237" s="185" t="s">
        <v>61</v>
      </c>
      <c r="Y237" s="187" t="s">
        <v>61</v>
      </c>
      <c r="Z237" s="185" t="s">
        <v>3513</v>
      </c>
      <c r="AA237" s="187">
        <v>46347</v>
      </c>
      <c r="AB237" s="185" t="s">
        <v>3514</v>
      </c>
      <c r="AC237" s="187">
        <v>46136</v>
      </c>
      <c r="AD237" s="185" t="s">
        <v>61</v>
      </c>
      <c r="AE237" s="185" t="s">
        <v>61</v>
      </c>
      <c r="AF237" s="185" t="s">
        <v>3515</v>
      </c>
      <c r="AG237" s="185" t="s">
        <v>61</v>
      </c>
      <c r="AH237" s="185" t="s">
        <v>61</v>
      </c>
      <c r="AI237" s="185" t="s">
        <v>61</v>
      </c>
      <c r="AJ237" s="185" t="s">
        <v>61</v>
      </c>
      <c r="AK237" s="185" t="s">
        <v>61</v>
      </c>
      <c r="AL237" s="185" t="s">
        <v>61</v>
      </c>
      <c r="AM237" s="185" t="s">
        <v>3516</v>
      </c>
      <c r="AN237" s="185" t="s">
        <v>3517</v>
      </c>
    </row>
    <row r="238" customHeight="1" spans="1:40">
      <c r="A238" s="185">
        <v>232</v>
      </c>
      <c r="B238" s="185" t="s">
        <v>3518</v>
      </c>
      <c r="C238" s="186" t="s">
        <v>3519</v>
      </c>
      <c r="D238" s="185" t="s">
        <v>1569</v>
      </c>
      <c r="E238" s="185" t="s">
        <v>46</v>
      </c>
      <c r="F238" s="185" t="s">
        <v>1904</v>
      </c>
      <c r="G238" s="185"/>
      <c r="H238" s="185" t="s">
        <v>1895</v>
      </c>
      <c r="I238" s="187">
        <v>45793</v>
      </c>
      <c r="J238" s="185" t="s">
        <v>3520</v>
      </c>
      <c r="K238" s="185" t="s">
        <v>3521</v>
      </c>
      <c r="L238" s="185" t="s">
        <v>3522</v>
      </c>
      <c r="M238" s="185" t="s">
        <v>1572</v>
      </c>
      <c r="N238" s="185" t="s">
        <v>3523</v>
      </c>
      <c r="O238" s="187">
        <v>46363</v>
      </c>
      <c r="P238" s="187">
        <v>44405</v>
      </c>
      <c r="Q238" s="187">
        <v>44442</v>
      </c>
      <c r="R238" s="187">
        <v>44662</v>
      </c>
      <c r="S238" s="187"/>
      <c r="T238" s="185" t="s">
        <v>3524</v>
      </c>
      <c r="U238" s="187">
        <v>46362</v>
      </c>
      <c r="V238" s="185" t="s">
        <v>3523</v>
      </c>
      <c r="W238" s="187">
        <v>46363</v>
      </c>
      <c r="X238" s="185" t="s">
        <v>3525</v>
      </c>
      <c r="Y238" s="187">
        <v>46931</v>
      </c>
      <c r="Z238" s="185" t="s">
        <v>3526</v>
      </c>
      <c r="AA238" s="187">
        <v>46396</v>
      </c>
      <c r="AB238" s="185" t="s">
        <v>3527</v>
      </c>
      <c r="AC238" s="187">
        <v>46066</v>
      </c>
      <c r="AD238" s="185" t="s">
        <v>3528</v>
      </c>
      <c r="AE238" s="185" t="s">
        <v>3529</v>
      </c>
      <c r="AF238" s="185" t="s">
        <v>3530</v>
      </c>
      <c r="AG238" s="185" t="s">
        <v>61</v>
      </c>
      <c r="AH238" s="185" t="s">
        <v>61</v>
      </c>
      <c r="AI238" s="185" t="s">
        <v>61</v>
      </c>
      <c r="AJ238" s="185" t="s">
        <v>61</v>
      </c>
      <c r="AK238" s="185" t="s">
        <v>61</v>
      </c>
      <c r="AL238" s="185" t="s">
        <v>61</v>
      </c>
      <c r="AM238" s="185" t="s">
        <v>3531</v>
      </c>
      <c r="AN238" s="185" t="s">
        <v>3532</v>
      </c>
    </row>
    <row r="239" customHeight="1" spans="1:40">
      <c r="A239" s="185">
        <v>233</v>
      </c>
      <c r="B239" s="185" t="s">
        <v>3533</v>
      </c>
      <c r="C239" s="186" t="s">
        <v>3534</v>
      </c>
      <c r="D239" s="185" t="s">
        <v>3535</v>
      </c>
      <c r="E239" s="185" t="s">
        <v>2289</v>
      </c>
      <c r="F239" s="185" t="s">
        <v>1904</v>
      </c>
      <c r="G239" s="185"/>
      <c r="H239" s="185" t="s">
        <v>1895</v>
      </c>
      <c r="I239" s="187">
        <v>45813</v>
      </c>
      <c r="J239" s="185" t="s">
        <v>3536</v>
      </c>
      <c r="K239" s="185" t="s">
        <v>165</v>
      </c>
      <c r="L239" s="185" t="s">
        <v>3537</v>
      </c>
      <c r="M239" s="185" t="s">
        <v>1572</v>
      </c>
      <c r="N239" s="185" t="s">
        <v>3538</v>
      </c>
      <c r="O239" s="187">
        <v>46756</v>
      </c>
      <c r="P239" s="187">
        <v>44522</v>
      </c>
      <c r="Q239" s="187">
        <v>44606</v>
      </c>
      <c r="R239" s="187">
        <v>44666</v>
      </c>
      <c r="S239" s="187">
        <v>44986</v>
      </c>
      <c r="T239" s="185" t="s">
        <v>61</v>
      </c>
      <c r="U239" s="187" t="s">
        <v>61</v>
      </c>
      <c r="V239" s="185" t="s">
        <v>3538</v>
      </c>
      <c r="W239" s="187">
        <v>46756</v>
      </c>
      <c r="X239" s="185" t="s">
        <v>61</v>
      </c>
      <c r="Y239" s="187" t="s">
        <v>61</v>
      </c>
      <c r="Z239" s="185" t="s">
        <v>3539</v>
      </c>
      <c r="AA239" s="187">
        <v>46035</v>
      </c>
      <c r="AB239" s="185" t="s">
        <v>3540</v>
      </c>
      <c r="AC239" s="187">
        <v>46396</v>
      </c>
      <c r="AD239" s="185" t="s">
        <v>61</v>
      </c>
      <c r="AE239" s="185" t="s">
        <v>61</v>
      </c>
      <c r="AF239" s="185" t="s">
        <v>61</v>
      </c>
      <c r="AG239" s="185" t="s">
        <v>61</v>
      </c>
      <c r="AH239" s="185" t="s">
        <v>61</v>
      </c>
      <c r="AI239" s="185" t="s">
        <v>61</v>
      </c>
      <c r="AJ239" s="185" t="s">
        <v>61</v>
      </c>
      <c r="AK239" s="185" t="s">
        <v>61</v>
      </c>
      <c r="AL239" s="185" t="s">
        <v>61</v>
      </c>
      <c r="AM239" s="185" t="s">
        <v>3541</v>
      </c>
      <c r="AN239" s="185" t="s">
        <v>3542</v>
      </c>
    </row>
    <row r="240" customHeight="1" spans="1:40">
      <c r="A240" s="185">
        <v>234</v>
      </c>
      <c r="B240" s="185" t="s">
        <v>3543</v>
      </c>
      <c r="C240" s="186" t="s">
        <v>3544</v>
      </c>
      <c r="D240" s="185" t="s">
        <v>3545</v>
      </c>
      <c r="E240" s="185" t="s">
        <v>2289</v>
      </c>
      <c r="F240" s="185" t="s">
        <v>1904</v>
      </c>
      <c r="G240" s="185"/>
      <c r="H240" s="185" t="s">
        <v>1895</v>
      </c>
      <c r="I240" s="187">
        <v>45813</v>
      </c>
      <c r="J240" s="185" t="s">
        <v>3546</v>
      </c>
      <c r="K240" s="185" t="s">
        <v>165</v>
      </c>
      <c r="L240" s="185" t="s">
        <v>3547</v>
      </c>
      <c r="M240" s="185" t="s">
        <v>1572</v>
      </c>
      <c r="N240" s="185" t="s">
        <v>3548</v>
      </c>
      <c r="O240" s="187">
        <v>46755</v>
      </c>
      <c r="P240" s="187">
        <v>44259</v>
      </c>
      <c r="Q240" s="187">
        <v>44274</v>
      </c>
      <c r="R240" s="187">
        <v>44423</v>
      </c>
      <c r="S240" s="187">
        <v>45447</v>
      </c>
      <c r="T240" s="185" t="s">
        <v>3549</v>
      </c>
      <c r="U240" s="187">
        <v>46927</v>
      </c>
      <c r="V240" s="185" t="s">
        <v>3548</v>
      </c>
      <c r="W240" s="187">
        <v>46755</v>
      </c>
      <c r="X240" s="185" t="s">
        <v>61</v>
      </c>
      <c r="Y240" s="187" t="s">
        <v>61</v>
      </c>
      <c r="Z240" s="185" t="s">
        <v>3550</v>
      </c>
      <c r="AA240" s="187">
        <v>46451</v>
      </c>
      <c r="AB240" s="185" t="s">
        <v>3551</v>
      </c>
      <c r="AC240" s="187">
        <v>46031</v>
      </c>
      <c r="AD240" s="185" t="s">
        <v>3552</v>
      </c>
      <c r="AE240" s="185" t="s">
        <v>61</v>
      </c>
      <c r="AF240" s="185" t="s">
        <v>3553</v>
      </c>
      <c r="AG240" s="185" t="s">
        <v>61</v>
      </c>
      <c r="AH240" s="185" t="s">
        <v>61</v>
      </c>
      <c r="AI240" s="185" t="s">
        <v>61</v>
      </c>
      <c r="AJ240" s="185" t="s">
        <v>61</v>
      </c>
      <c r="AK240" s="185" t="s">
        <v>61</v>
      </c>
      <c r="AL240" s="185" t="s">
        <v>61</v>
      </c>
      <c r="AM240" s="185" t="s">
        <v>3554</v>
      </c>
      <c r="AN240" s="185" t="s">
        <v>3555</v>
      </c>
    </row>
    <row r="241" customHeight="1" spans="1:40">
      <c r="A241" s="185">
        <v>235</v>
      </c>
      <c r="B241" s="185" t="s">
        <v>3556</v>
      </c>
      <c r="C241" s="186" t="s">
        <v>3557</v>
      </c>
      <c r="D241" s="185" t="s">
        <v>3545</v>
      </c>
      <c r="E241" s="185" t="s">
        <v>3558</v>
      </c>
      <c r="F241" s="185" t="s">
        <v>1904</v>
      </c>
      <c r="G241" s="185"/>
      <c r="H241" s="185" t="s">
        <v>1895</v>
      </c>
      <c r="I241" s="187">
        <v>45810</v>
      </c>
      <c r="J241" s="185" t="s">
        <v>213</v>
      </c>
      <c r="K241" s="185" t="s">
        <v>3559</v>
      </c>
      <c r="L241" s="185" t="s">
        <v>3560</v>
      </c>
      <c r="M241" s="185" t="s">
        <v>1572</v>
      </c>
      <c r="N241" s="185" t="s">
        <v>3561</v>
      </c>
      <c r="O241" s="187">
        <v>46986</v>
      </c>
      <c r="P241" s="187">
        <v>44374</v>
      </c>
      <c r="Q241" s="187">
        <v>44724</v>
      </c>
      <c r="R241" s="187">
        <v>44811</v>
      </c>
      <c r="S241" s="187">
        <v>44958</v>
      </c>
      <c r="T241" s="185" t="s">
        <v>3562</v>
      </c>
      <c r="U241" s="187">
        <v>46993</v>
      </c>
      <c r="V241" s="185" t="s">
        <v>3561</v>
      </c>
      <c r="W241" s="187">
        <v>46986</v>
      </c>
      <c r="X241" s="185" t="s">
        <v>61</v>
      </c>
      <c r="Y241" s="187" t="s">
        <v>61</v>
      </c>
      <c r="Z241" s="185" t="s">
        <v>3563</v>
      </c>
      <c r="AA241" s="187">
        <v>46552</v>
      </c>
      <c r="AB241" s="185" t="s">
        <v>3564</v>
      </c>
      <c r="AC241" s="187">
        <v>46171</v>
      </c>
      <c r="AD241" s="185" t="s">
        <v>3565</v>
      </c>
      <c r="AE241" s="185" t="s">
        <v>3566</v>
      </c>
      <c r="AF241" s="185" t="s">
        <v>3567</v>
      </c>
      <c r="AG241" s="185" t="s">
        <v>61</v>
      </c>
      <c r="AH241" s="185" t="s">
        <v>61</v>
      </c>
      <c r="AI241" s="185" t="s">
        <v>61</v>
      </c>
      <c r="AJ241" s="185" t="s">
        <v>61</v>
      </c>
      <c r="AK241" s="185" t="s">
        <v>61</v>
      </c>
      <c r="AL241" s="185" t="s">
        <v>61</v>
      </c>
      <c r="AM241" s="185" t="s">
        <v>3568</v>
      </c>
      <c r="AN241" s="185" t="s">
        <v>3569</v>
      </c>
    </row>
    <row r="242" customHeight="1" spans="1:40">
      <c r="A242" s="185">
        <v>236</v>
      </c>
      <c r="B242" s="185" t="s">
        <v>3570</v>
      </c>
      <c r="C242" s="186" t="s">
        <v>3571</v>
      </c>
      <c r="D242" s="185" t="s">
        <v>3572</v>
      </c>
      <c r="E242" s="185" t="s">
        <v>3573</v>
      </c>
      <c r="F242" s="185" t="s">
        <v>1904</v>
      </c>
      <c r="G242" s="185"/>
      <c r="H242" s="185" t="s">
        <v>1895</v>
      </c>
      <c r="I242" s="187">
        <v>45826</v>
      </c>
      <c r="J242" s="185" t="s">
        <v>3574</v>
      </c>
      <c r="K242" s="185" t="s">
        <v>3575</v>
      </c>
      <c r="L242" s="185" t="s">
        <v>3576</v>
      </c>
      <c r="M242" s="185" t="s">
        <v>1572</v>
      </c>
      <c r="N242" s="185" t="s">
        <v>3577</v>
      </c>
      <c r="O242" s="187">
        <v>46363</v>
      </c>
      <c r="P242" s="187"/>
      <c r="Q242" s="187"/>
      <c r="R242" s="187"/>
      <c r="S242" s="187"/>
      <c r="T242" s="185" t="s">
        <v>3578</v>
      </c>
      <c r="U242" s="187">
        <v>47096</v>
      </c>
      <c r="V242" s="185" t="s">
        <v>3577</v>
      </c>
      <c r="W242" s="187">
        <v>46363</v>
      </c>
      <c r="X242" s="185" t="s">
        <v>61</v>
      </c>
      <c r="Y242" s="187" t="s">
        <v>61</v>
      </c>
      <c r="Z242" s="185" t="s">
        <v>3579</v>
      </c>
      <c r="AA242" s="187">
        <v>46796</v>
      </c>
      <c r="AB242" s="185" t="s">
        <v>3580</v>
      </c>
      <c r="AC242" s="187">
        <v>46420</v>
      </c>
      <c r="AD242" s="185" t="s">
        <v>3581</v>
      </c>
      <c r="AE242" s="185" t="s">
        <v>3582</v>
      </c>
      <c r="AF242" s="185" t="s">
        <v>3583</v>
      </c>
      <c r="AG242" s="185" t="s">
        <v>61</v>
      </c>
      <c r="AH242" s="185" t="s">
        <v>61</v>
      </c>
      <c r="AI242" s="185" t="s">
        <v>61</v>
      </c>
      <c r="AJ242" s="185" t="s">
        <v>61</v>
      </c>
      <c r="AK242" s="185" t="s">
        <v>61</v>
      </c>
      <c r="AL242" s="185" t="s">
        <v>61</v>
      </c>
      <c r="AM242" s="185" t="s">
        <v>3584</v>
      </c>
      <c r="AN242" s="185" t="s">
        <v>3585</v>
      </c>
    </row>
    <row r="243" customHeight="1" spans="1:40">
      <c r="A243" s="185">
        <v>237</v>
      </c>
      <c r="B243" s="185" t="s">
        <v>3586</v>
      </c>
      <c r="C243" s="186" t="s">
        <v>3587</v>
      </c>
      <c r="D243" s="185" t="s">
        <v>3572</v>
      </c>
      <c r="E243" s="185" t="s">
        <v>3573</v>
      </c>
      <c r="F243" s="185" t="s">
        <v>1904</v>
      </c>
      <c r="G243" s="185"/>
      <c r="H243" s="185" t="s">
        <v>1895</v>
      </c>
      <c r="I243" s="187">
        <v>45826</v>
      </c>
      <c r="J243" s="185" t="s">
        <v>3588</v>
      </c>
      <c r="K243" s="185" t="s">
        <v>3575</v>
      </c>
      <c r="L243" s="185" t="s">
        <v>3589</v>
      </c>
      <c r="M243" s="185" t="s">
        <v>1572</v>
      </c>
      <c r="N243" s="185" t="s">
        <v>3590</v>
      </c>
      <c r="O243" s="187">
        <v>46286</v>
      </c>
      <c r="P243" s="187"/>
      <c r="Q243" s="187"/>
      <c r="R243" s="187"/>
      <c r="S243" s="187"/>
      <c r="T243" s="185" t="s">
        <v>3591</v>
      </c>
      <c r="U243" s="187">
        <v>47349</v>
      </c>
      <c r="V243" s="185" t="s">
        <v>3590</v>
      </c>
      <c r="W243" s="187">
        <v>46286</v>
      </c>
      <c r="X243" s="185" t="s">
        <v>61</v>
      </c>
      <c r="Y243" s="187" t="s">
        <v>61</v>
      </c>
      <c r="Z243" s="185" t="s">
        <v>3592</v>
      </c>
      <c r="AA243" s="187">
        <v>46613</v>
      </c>
      <c r="AB243" s="185" t="s">
        <v>3593</v>
      </c>
      <c r="AC243" s="187">
        <v>46027</v>
      </c>
      <c r="AD243" s="185" t="s">
        <v>3594</v>
      </c>
      <c r="AE243" s="185" t="s">
        <v>3595</v>
      </c>
      <c r="AF243" s="185" t="s">
        <v>3596</v>
      </c>
      <c r="AG243" s="185" t="s">
        <v>61</v>
      </c>
      <c r="AH243" s="185" t="s">
        <v>61</v>
      </c>
      <c r="AI243" s="185" t="s">
        <v>61</v>
      </c>
      <c r="AJ243" s="185" t="s">
        <v>61</v>
      </c>
      <c r="AK243" s="185" t="s">
        <v>61</v>
      </c>
      <c r="AL243" s="185" t="s">
        <v>61</v>
      </c>
      <c r="AM243" s="185" t="s">
        <v>3597</v>
      </c>
      <c r="AN243" s="185" t="s">
        <v>3598</v>
      </c>
    </row>
    <row r="244" customHeight="1" spans="1:40">
      <c r="A244" s="185">
        <v>238</v>
      </c>
      <c r="B244" s="185" t="s">
        <v>3599</v>
      </c>
      <c r="C244" s="186" t="s">
        <v>3600</v>
      </c>
      <c r="D244" s="185" t="s">
        <v>45</v>
      </c>
      <c r="E244" s="185" t="s">
        <v>46</v>
      </c>
      <c r="F244" s="185" t="s">
        <v>3601</v>
      </c>
      <c r="G244" s="185"/>
      <c r="H244" s="185" t="s">
        <v>1895</v>
      </c>
      <c r="I244" s="187">
        <v>45833</v>
      </c>
      <c r="J244" s="185" t="s">
        <v>3602</v>
      </c>
      <c r="K244" s="185" t="s">
        <v>2168</v>
      </c>
      <c r="L244" s="185" t="s">
        <v>3603</v>
      </c>
      <c r="M244" s="185" t="s">
        <v>1923</v>
      </c>
      <c r="N244" s="185" t="s">
        <v>3604</v>
      </c>
      <c r="O244" s="187">
        <v>46345</v>
      </c>
      <c r="P244" s="187">
        <v>44384</v>
      </c>
      <c r="Q244" s="187">
        <v>44413</v>
      </c>
      <c r="R244" s="187">
        <v>44734</v>
      </c>
      <c r="S244" s="187"/>
      <c r="T244" s="185" t="s">
        <v>3605</v>
      </c>
      <c r="U244" s="187">
        <v>46153</v>
      </c>
      <c r="V244" s="185" t="s">
        <v>3606</v>
      </c>
      <c r="W244" s="187">
        <v>46152</v>
      </c>
      <c r="X244" s="185" t="s">
        <v>3607</v>
      </c>
      <c r="Y244" s="187">
        <v>46152</v>
      </c>
      <c r="Z244" s="185" t="s">
        <v>3608</v>
      </c>
      <c r="AA244" s="187">
        <v>46108</v>
      </c>
      <c r="AB244" s="185" t="s">
        <v>3609</v>
      </c>
      <c r="AC244" s="187">
        <v>45909</v>
      </c>
      <c r="AD244" s="185" t="s">
        <v>3610</v>
      </c>
      <c r="AE244" s="185" t="s">
        <v>61</v>
      </c>
      <c r="AF244" s="185" t="s">
        <v>3611</v>
      </c>
      <c r="AG244" s="185" t="s">
        <v>3612</v>
      </c>
      <c r="AH244" s="185" t="s">
        <v>61</v>
      </c>
      <c r="AI244" s="185" t="s">
        <v>61</v>
      </c>
      <c r="AJ244" s="185" t="s">
        <v>3613</v>
      </c>
      <c r="AK244" s="185" t="s">
        <v>61</v>
      </c>
      <c r="AL244" s="185" t="s">
        <v>61</v>
      </c>
      <c r="AM244" s="185" t="s">
        <v>3614</v>
      </c>
      <c r="AN244" s="185" t="s">
        <v>3615</v>
      </c>
    </row>
    <row r="245" customHeight="1" spans="1:40">
      <c r="A245" s="185">
        <v>239</v>
      </c>
      <c r="B245" s="185" t="s">
        <v>3616</v>
      </c>
      <c r="C245" s="186" t="s">
        <v>3617</v>
      </c>
      <c r="D245" s="185" t="s">
        <v>45</v>
      </c>
      <c r="E245" s="185" t="s">
        <v>46</v>
      </c>
      <c r="F245" s="185" t="s">
        <v>3601</v>
      </c>
      <c r="G245" s="185"/>
      <c r="H245" s="185" t="s">
        <v>1895</v>
      </c>
      <c r="I245" s="187">
        <v>45838</v>
      </c>
      <c r="J245" s="185" t="s">
        <v>3618</v>
      </c>
      <c r="K245" s="185" t="s">
        <v>2487</v>
      </c>
      <c r="L245" s="185" t="s">
        <v>3619</v>
      </c>
      <c r="M245" s="185" t="s">
        <v>1940</v>
      </c>
      <c r="N245" s="185" t="s">
        <v>3620</v>
      </c>
      <c r="O245" s="187">
        <v>45994</v>
      </c>
      <c r="P245" s="187">
        <v>44392</v>
      </c>
      <c r="Q245" s="187">
        <v>44427</v>
      </c>
      <c r="R245" s="187">
        <v>44664</v>
      </c>
      <c r="S245" s="187"/>
      <c r="T245" s="185" t="s">
        <v>3621</v>
      </c>
      <c r="U245" s="187">
        <v>46082</v>
      </c>
      <c r="V245" s="185" t="s">
        <v>3622</v>
      </c>
      <c r="W245" s="187">
        <v>46079</v>
      </c>
      <c r="X245" s="185" t="s">
        <v>3623</v>
      </c>
      <c r="Y245" s="187">
        <v>45994</v>
      </c>
      <c r="Z245" s="185" t="s">
        <v>3624</v>
      </c>
      <c r="AA245" s="187">
        <v>46035</v>
      </c>
      <c r="AB245" s="185" t="s">
        <v>3625</v>
      </c>
      <c r="AC245" s="187">
        <v>45911</v>
      </c>
      <c r="AD245" s="185" t="s">
        <v>3626</v>
      </c>
      <c r="AE245" s="185" t="s">
        <v>61</v>
      </c>
      <c r="AF245" s="185" t="s">
        <v>61</v>
      </c>
      <c r="AG245" s="185" t="s">
        <v>3627</v>
      </c>
      <c r="AH245" s="185" t="s">
        <v>61</v>
      </c>
      <c r="AI245" s="185" t="s">
        <v>61</v>
      </c>
      <c r="AJ245" s="185" t="s">
        <v>3628</v>
      </c>
      <c r="AK245" s="185" t="s">
        <v>61</v>
      </c>
      <c r="AL245" s="185" t="s">
        <v>61</v>
      </c>
      <c r="AM245" s="185" t="s">
        <v>3629</v>
      </c>
      <c r="AN245" s="185" t="s">
        <v>3630</v>
      </c>
    </row>
    <row r="246" customHeight="1" spans="1:40">
      <c r="A246" s="185">
        <v>240</v>
      </c>
      <c r="B246" s="185" t="s">
        <v>3631</v>
      </c>
      <c r="C246" s="186" t="s">
        <v>3632</v>
      </c>
      <c r="D246" s="185" t="s">
        <v>68</v>
      </c>
      <c r="E246" s="185" t="s">
        <v>46</v>
      </c>
      <c r="F246" s="185" t="s">
        <v>3601</v>
      </c>
      <c r="G246" s="185"/>
      <c r="H246" s="185" t="s">
        <v>1895</v>
      </c>
      <c r="I246" s="187">
        <v>45838</v>
      </c>
      <c r="J246" s="185" t="s">
        <v>3633</v>
      </c>
      <c r="K246" s="185" t="s">
        <v>2487</v>
      </c>
      <c r="L246" s="185" t="s">
        <v>3634</v>
      </c>
      <c r="M246" s="185" t="s">
        <v>1923</v>
      </c>
      <c r="N246" s="185" t="s">
        <v>3635</v>
      </c>
      <c r="O246" s="187">
        <v>47268</v>
      </c>
      <c r="P246" s="187">
        <v>44393</v>
      </c>
      <c r="Q246" s="187">
        <v>44432</v>
      </c>
      <c r="R246" s="187">
        <v>44645</v>
      </c>
      <c r="S246" s="187">
        <v>45085</v>
      </c>
      <c r="T246" s="185" t="s">
        <v>3636</v>
      </c>
      <c r="U246" s="187">
        <v>46335</v>
      </c>
      <c r="V246" s="185" t="s">
        <v>3637</v>
      </c>
      <c r="W246" s="187">
        <v>46335</v>
      </c>
      <c r="X246" s="185" t="s">
        <v>3637</v>
      </c>
      <c r="Y246" s="187">
        <v>46335</v>
      </c>
      <c r="Z246" s="185" t="s">
        <v>3638</v>
      </c>
      <c r="AA246" s="187">
        <v>46068</v>
      </c>
      <c r="AB246" s="185" t="s">
        <v>3639</v>
      </c>
      <c r="AC246" s="187">
        <v>45843</v>
      </c>
      <c r="AD246" s="185" t="s">
        <v>3640</v>
      </c>
      <c r="AE246" s="185" t="s">
        <v>61</v>
      </c>
      <c r="AF246" s="185" t="s">
        <v>61</v>
      </c>
      <c r="AG246" s="185" t="s">
        <v>3641</v>
      </c>
      <c r="AH246" s="185" t="s">
        <v>61</v>
      </c>
      <c r="AI246" s="185" t="s">
        <v>61</v>
      </c>
      <c r="AJ246" s="185" t="s">
        <v>3642</v>
      </c>
      <c r="AK246" s="185" t="s">
        <v>61</v>
      </c>
      <c r="AL246" s="185" t="s">
        <v>61</v>
      </c>
      <c r="AM246" s="185" t="s">
        <v>3643</v>
      </c>
      <c r="AN246" s="185" t="s">
        <v>3644</v>
      </c>
    </row>
    <row r="247" customHeight="1" spans="1:40">
      <c r="A247" s="185">
        <v>241</v>
      </c>
      <c r="B247" s="185" t="s">
        <v>3645</v>
      </c>
      <c r="C247" s="186" t="s">
        <v>3646</v>
      </c>
      <c r="D247" s="185" t="s">
        <v>68</v>
      </c>
      <c r="E247" s="185" t="s">
        <v>46</v>
      </c>
      <c r="F247" s="185" t="s">
        <v>3601</v>
      </c>
      <c r="G247" s="185"/>
      <c r="H247" s="185" t="s">
        <v>1895</v>
      </c>
      <c r="I247" s="187">
        <v>45838</v>
      </c>
      <c r="J247" s="185" t="s">
        <v>3647</v>
      </c>
      <c r="K247" s="185" t="s">
        <v>2487</v>
      </c>
      <c r="L247" s="185" t="s">
        <v>3648</v>
      </c>
      <c r="M247" s="185" t="s">
        <v>1923</v>
      </c>
      <c r="N247" s="185" t="s">
        <v>3649</v>
      </c>
      <c r="O247" s="187">
        <v>47268</v>
      </c>
      <c r="P247" s="187">
        <v>44424</v>
      </c>
      <c r="Q247" s="187">
        <v>44440</v>
      </c>
      <c r="R247" s="187">
        <v>44704</v>
      </c>
      <c r="S247" s="187"/>
      <c r="T247" s="185" t="s">
        <v>3650</v>
      </c>
      <c r="U247" s="187">
        <v>46093</v>
      </c>
      <c r="V247" s="185" t="s">
        <v>3651</v>
      </c>
      <c r="W247" s="187">
        <v>46135</v>
      </c>
      <c r="X247" s="185" t="s">
        <v>3652</v>
      </c>
      <c r="Y247" s="187">
        <v>46090</v>
      </c>
      <c r="Z247" s="185" t="s">
        <v>3653</v>
      </c>
      <c r="AA247" s="187">
        <v>46924</v>
      </c>
      <c r="AB247" s="185" t="s">
        <v>3654</v>
      </c>
      <c r="AC247" s="187">
        <v>46169</v>
      </c>
      <c r="AD247" s="185" t="s">
        <v>3655</v>
      </c>
      <c r="AE247" s="185" t="s">
        <v>61</v>
      </c>
      <c r="AF247" s="185" t="s">
        <v>61</v>
      </c>
      <c r="AG247" s="185" t="s">
        <v>3656</v>
      </c>
      <c r="AH247" s="185" t="s">
        <v>61</v>
      </c>
      <c r="AI247" s="185" t="s">
        <v>61</v>
      </c>
      <c r="AJ247" s="185" t="s">
        <v>3657</v>
      </c>
      <c r="AK247" s="185" t="s">
        <v>61</v>
      </c>
      <c r="AL247" s="185" t="s">
        <v>61</v>
      </c>
      <c r="AM247" s="185" t="s">
        <v>3643</v>
      </c>
      <c r="AN247" s="185" t="s">
        <v>3658</v>
      </c>
    </row>
    <row r="248" customHeight="1" spans="1:40">
      <c r="A248" s="185">
        <v>242</v>
      </c>
      <c r="B248" s="185" t="s">
        <v>3659</v>
      </c>
      <c r="C248" s="186" t="s">
        <v>3660</v>
      </c>
      <c r="D248" s="185" t="s">
        <v>68</v>
      </c>
      <c r="E248" s="185" t="s">
        <v>46</v>
      </c>
      <c r="F248" s="185" t="s">
        <v>3601</v>
      </c>
      <c r="G248" s="185"/>
      <c r="H248" s="185" t="s">
        <v>1895</v>
      </c>
      <c r="I248" s="187">
        <v>45829</v>
      </c>
      <c r="J248" s="185" t="s">
        <v>3661</v>
      </c>
      <c r="K248" s="185" t="s">
        <v>297</v>
      </c>
      <c r="L248" s="185" t="s">
        <v>3662</v>
      </c>
      <c r="M248" s="185" t="s">
        <v>1940</v>
      </c>
      <c r="N248" s="185" t="s">
        <v>3663</v>
      </c>
      <c r="O248" s="187">
        <v>45855</v>
      </c>
      <c r="P248" s="187">
        <v>44401</v>
      </c>
      <c r="Q248" s="187">
        <v>44448</v>
      </c>
      <c r="R248" s="187">
        <v>44704</v>
      </c>
      <c r="S248" s="187"/>
      <c r="T248" s="185" t="s">
        <v>3664</v>
      </c>
      <c r="U248" s="187">
        <v>45850</v>
      </c>
      <c r="V248" s="185" t="s">
        <v>3665</v>
      </c>
      <c r="W248" s="187">
        <v>45850</v>
      </c>
      <c r="X248" s="185" t="s">
        <v>3666</v>
      </c>
      <c r="Y248" s="187">
        <v>45850</v>
      </c>
      <c r="Z248" s="185" t="s">
        <v>3667</v>
      </c>
      <c r="AA248" s="187">
        <v>46075</v>
      </c>
      <c r="AB248" s="185" t="s">
        <v>3668</v>
      </c>
      <c r="AC248" s="187">
        <v>46195</v>
      </c>
      <c r="AD248" s="185" t="s">
        <v>3669</v>
      </c>
      <c r="AE248" s="185" t="s">
        <v>61</v>
      </c>
      <c r="AF248" s="185" t="s">
        <v>61</v>
      </c>
      <c r="AG248" s="185" t="s">
        <v>3670</v>
      </c>
      <c r="AH248" s="185" t="s">
        <v>61</v>
      </c>
      <c r="AI248" s="185" t="s">
        <v>61</v>
      </c>
      <c r="AJ248" s="185" t="s">
        <v>3671</v>
      </c>
      <c r="AK248" s="185" t="s">
        <v>61</v>
      </c>
      <c r="AL248" s="185" t="s">
        <v>61</v>
      </c>
      <c r="AM248" s="185" t="s">
        <v>3672</v>
      </c>
      <c r="AN248" s="185" t="s">
        <v>3673</v>
      </c>
    </row>
    <row r="249" customHeight="1" spans="1:40">
      <c r="A249" s="185">
        <v>243</v>
      </c>
      <c r="B249" s="185" t="s">
        <v>3674</v>
      </c>
      <c r="C249" s="186" t="s">
        <v>3675</v>
      </c>
      <c r="D249" s="185" t="s">
        <v>227</v>
      </c>
      <c r="E249" s="185" t="s">
        <v>46</v>
      </c>
      <c r="F249" s="185" t="s">
        <v>3601</v>
      </c>
      <c r="G249" s="185"/>
      <c r="H249" s="185" t="s">
        <v>1895</v>
      </c>
      <c r="I249" s="187">
        <v>45828</v>
      </c>
      <c r="J249" s="185" t="s">
        <v>3676</v>
      </c>
      <c r="K249" s="185" t="s">
        <v>2212</v>
      </c>
      <c r="L249" s="185" t="s">
        <v>3677</v>
      </c>
      <c r="M249" s="185" t="s">
        <v>1923</v>
      </c>
      <c r="N249" s="185" t="s">
        <v>3678</v>
      </c>
      <c r="O249" s="187">
        <v>46519</v>
      </c>
      <c r="P249" s="187">
        <v>44404</v>
      </c>
      <c r="Q249" s="187">
        <v>44435</v>
      </c>
      <c r="R249" s="187">
        <v>44624</v>
      </c>
      <c r="S249" s="187"/>
      <c r="T249" s="185" t="s">
        <v>3679</v>
      </c>
      <c r="U249" s="187">
        <v>46009</v>
      </c>
      <c r="V249" s="185" t="s">
        <v>3680</v>
      </c>
      <c r="W249" s="187">
        <v>45999</v>
      </c>
      <c r="X249" s="185" t="s">
        <v>3681</v>
      </c>
      <c r="Y249" s="187">
        <v>45999</v>
      </c>
      <c r="Z249" s="185" t="s">
        <v>3682</v>
      </c>
      <c r="AA249" s="187">
        <v>46402</v>
      </c>
      <c r="AB249" s="185" t="s">
        <v>3683</v>
      </c>
      <c r="AC249" s="187">
        <v>46399</v>
      </c>
      <c r="AD249" s="185" t="s">
        <v>3684</v>
      </c>
      <c r="AE249" s="185" t="s">
        <v>3685</v>
      </c>
      <c r="AF249" s="185" t="s">
        <v>3686</v>
      </c>
      <c r="AG249" s="185" t="s">
        <v>3687</v>
      </c>
      <c r="AH249" s="185" t="s">
        <v>61</v>
      </c>
      <c r="AI249" s="185" t="s">
        <v>61</v>
      </c>
      <c r="AJ249" s="185" t="s">
        <v>3688</v>
      </c>
      <c r="AK249" s="185" t="s">
        <v>61</v>
      </c>
      <c r="AL249" s="185" t="s">
        <v>61</v>
      </c>
      <c r="AM249" s="185" t="s">
        <v>3689</v>
      </c>
      <c r="AN249" s="185" t="s">
        <v>3690</v>
      </c>
    </row>
    <row r="250" customHeight="1" spans="1:40">
      <c r="A250" s="185">
        <v>244</v>
      </c>
      <c r="B250" s="185" t="s">
        <v>3691</v>
      </c>
      <c r="C250" s="186" t="s">
        <v>3692</v>
      </c>
      <c r="D250" s="185" t="s">
        <v>227</v>
      </c>
      <c r="E250" s="185" t="s">
        <v>46</v>
      </c>
      <c r="F250" s="185" t="s">
        <v>3601</v>
      </c>
      <c r="G250" s="185"/>
      <c r="H250" s="185" t="s">
        <v>1895</v>
      </c>
      <c r="I250" s="187">
        <v>45811</v>
      </c>
      <c r="J250" s="185" t="s">
        <v>3693</v>
      </c>
      <c r="K250" s="185" t="s">
        <v>3056</v>
      </c>
      <c r="L250" s="185" t="s">
        <v>3694</v>
      </c>
      <c r="M250" s="185" t="s">
        <v>72</v>
      </c>
      <c r="N250" s="185" t="s">
        <v>3695</v>
      </c>
      <c r="O250" s="187">
        <v>46076</v>
      </c>
      <c r="P250" s="187">
        <v>44396</v>
      </c>
      <c r="Q250" s="187">
        <v>44440</v>
      </c>
      <c r="R250" s="187">
        <v>44659</v>
      </c>
      <c r="S250" s="187"/>
      <c r="T250" s="185" t="s">
        <v>3696</v>
      </c>
      <c r="U250" s="187">
        <v>47224</v>
      </c>
      <c r="V250" s="185" t="s">
        <v>3697</v>
      </c>
      <c r="W250" s="187">
        <v>46083</v>
      </c>
      <c r="X250" s="185" t="s">
        <v>3698</v>
      </c>
      <c r="Y250" s="187">
        <v>47224</v>
      </c>
      <c r="Z250" s="185" t="s">
        <v>3699</v>
      </c>
      <c r="AA250" s="187">
        <v>46424</v>
      </c>
      <c r="AB250" s="185" t="s">
        <v>3700</v>
      </c>
      <c r="AC250" s="187">
        <v>46471</v>
      </c>
      <c r="AD250" s="185" t="s">
        <v>3701</v>
      </c>
      <c r="AE250" s="185" t="s">
        <v>61</v>
      </c>
      <c r="AF250" s="185" t="s">
        <v>61</v>
      </c>
      <c r="AG250" s="185" t="s">
        <v>3702</v>
      </c>
      <c r="AH250" s="185" t="s">
        <v>61</v>
      </c>
      <c r="AI250" s="185" t="s">
        <v>61</v>
      </c>
      <c r="AJ250" s="185" t="s">
        <v>3703</v>
      </c>
      <c r="AK250" s="185" t="s">
        <v>61</v>
      </c>
      <c r="AL250" s="185" t="s">
        <v>61</v>
      </c>
      <c r="AM250" s="185" t="s">
        <v>3704</v>
      </c>
      <c r="AN250" s="185" t="s">
        <v>3705</v>
      </c>
    </row>
    <row r="251" customHeight="1" spans="1:40">
      <c r="A251" s="185">
        <v>245</v>
      </c>
      <c r="B251" s="185" t="s">
        <v>3706</v>
      </c>
      <c r="C251" s="186" t="s">
        <v>3707</v>
      </c>
      <c r="D251" s="185" t="s">
        <v>227</v>
      </c>
      <c r="E251" s="185" t="s">
        <v>46</v>
      </c>
      <c r="F251" s="185" t="s">
        <v>3601</v>
      </c>
      <c r="G251" s="185"/>
      <c r="H251" s="185" t="s">
        <v>1895</v>
      </c>
      <c r="I251" s="187">
        <v>45838</v>
      </c>
      <c r="J251" s="185" t="s">
        <v>3708</v>
      </c>
      <c r="K251" s="185" t="s">
        <v>2487</v>
      </c>
      <c r="L251" s="185" t="s">
        <v>3709</v>
      </c>
      <c r="M251" s="185" t="s">
        <v>1923</v>
      </c>
      <c r="N251" s="185" t="s">
        <v>3710</v>
      </c>
      <c r="O251" s="187">
        <v>47269</v>
      </c>
      <c r="P251" s="187">
        <v>44403</v>
      </c>
      <c r="Q251" s="187">
        <v>44449</v>
      </c>
      <c r="R251" s="187">
        <v>44660</v>
      </c>
      <c r="S251" s="187"/>
      <c r="T251" s="185" t="s">
        <v>3711</v>
      </c>
      <c r="U251" s="187">
        <v>46139</v>
      </c>
      <c r="V251" s="185" t="s">
        <v>3712</v>
      </c>
      <c r="W251" s="187">
        <v>46139</v>
      </c>
      <c r="X251" s="185" t="s">
        <v>3713</v>
      </c>
      <c r="Y251" s="187">
        <v>46139</v>
      </c>
      <c r="Z251" s="185" t="s">
        <v>3714</v>
      </c>
      <c r="AA251" s="187">
        <v>45996</v>
      </c>
      <c r="AB251" s="185" t="s">
        <v>3715</v>
      </c>
      <c r="AC251" s="187">
        <v>46440</v>
      </c>
      <c r="AD251" s="185" t="s">
        <v>3716</v>
      </c>
      <c r="AE251" s="185" t="s">
        <v>61</v>
      </c>
      <c r="AF251" s="185" t="s">
        <v>61</v>
      </c>
      <c r="AG251" s="185" t="s">
        <v>3717</v>
      </c>
      <c r="AH251" s="185" t="s">
        <v>61</v>
      </c>
      <c r="AI251" s="185" t="s">
        <v>61</v>
      </c>
      <c r="AJ251" s="185" t="s">
        <v>61</v>
      </c>
      <c r="AK251" s="185" t="s">
        <v>61</v>
      </c>
      <c r="AL251" s="185" t="s">
        <v>61</v>
      </c>
      <c r="AM251" s="185" t="s">
        <v>3174</v>
      </c>
      <c r="AN251" s="185" t="s">
        <v>3718</v>
      </c>
    </row>
    <row r="252" customHeight="1" spans="1:40">
      <c r="A252" s="185">
        <v>246</v>
      </c>
      <c r="B252" s="185" t="s">
        <v>3719</v>
      </c>
      <c r="C252" s="186" t="s">
        <v>3720</v>
      </c>
      <c r="D252" s="185" t="s">
        <v>227</v>
      </c>
      <c r="E252" s="185" t="s">
        <v>46</v>
      </c>
      <c r="F252" s="185" t="s">
        <v>3601</v>
      </c>
      <c r="G252" s="185"/>
      <c r="H252" s="185" t="s">
        <v>1895</v>
      </c>
      <c r="I252" s="187">
        <v>45828</v>
      </c>
      <c r="J252" s="185" t="s">
        <v>3721</v>
      </c>
      <c r="K252" s="185" t="s">
        <v>2212</v>
      </c>
      <c r="L252" s="185" t="s">
        <v>3722</v>
      </c>
      <c r="M252" s="185" t="s">
        <v>1923</v>
      </c>
      <c r="N252" s="185" t="s">
        <v>3723</v>
      </c>
      <c r="O252" s="187">
        <v>47358</v>
      </c>
      <c r="P252" s="187">
        <v>44393</v>
      </c>
      <c r="Q252" s="187">
        <v>44420</v>
      </c>
      <c r="R252" s="187">
        <v>44651</v>
      </c>
      <c r="S252" s="187"/>
      <c r="T252" s="185" t="s">
        <v>3724</v>
      </c>
      <c r="U252" s="187">
        <v>46110</v>
      </c>
      <c r="V252" s="185" t="s">
        <v>3725</v>
      </c>
      <c r="W252" s="187">
        <v>46110</v>
      </c>
      <c r="X252" s="185" t="s">
        <v>3726</v>
      </c>
      <c r="Y252" s="187">
        <v>46110</v>
      </c>
      <c r="Z252" s="185" t="s">
        <v>3727</v>
      </c>
      <c r="AA252" s="187">
        <v>45898</v>
      </c>
      <c r="AB252" s="185" t="s">
        <v>3728</v>
      </c>
      <c r="AC252" s="187">
        <v>46172</v>
      </c>
      <c r="AD252" s="185" t="s">
        <v>3729</v>
      </c>
      <c r="AE252" s="185" t="s">
        <v>3730</v>
      </c>
      <c r="AF252" s="185" t="s">
        <v>3731</v>
      </c>
      <c r="AG252" s="185" t="s">
        <v>3732</v>
      </c>
      <c r="AH252" s="185" t="s">
        <v>61</v>
      </c>
      <c r="AI252" s="185" t="s">
        <v>61</v>
      </c>
      <c r="AJ252" s="185" t="s">
        <v>3733</v>
      </c>
      <c r="AK252" s="185" t="s">
        <v>61</v>
      </c>
      <c r="AL252" s="185" t="s">
        <v>61</v>
      </c>
      <c r="AM252" s="185" t="s">
        <v>3734</v>
      </c>
      <c r="AN252" s="185" t="s">
        <v>3735</v>
      </c>
    </row>
    <row r="253" customHeight="1" spans="1:40">
      <c r="A253" s="185">
        <v>247</v>
      </c>
      <c r="B253" s="185" t="s">
        <v>3736</v>
      </c>
      <c r="C253" s="186" t="s">
        <v>3737</v>
      </c>
      <c r="D253" s="185" t="s">
        <v>2083</v>
      </c>
      <c r="E253" s="185" t="s">
        <v>46</v>
      </c>
      <c r="F253" s="185" t="s">
        <v>3601</v>
      </c>
      <c r="G253" s="185"/>
      <c r="H253" s="185" t="s">
        <v>1895</v>
      </c>
      <c r="I253" s="187">
        <v>45832</v>
      </c>
      <c r="J253" s="185" t="s">
        <v>3738</v>
      </c>
      <c r="K253" s="185" t="s">
        <v>1101</v>
      </c>
      <c r="L253" s="185" t="s">
        <v>3739</v>
      </c>
      <c r="M253" s="185" t="s">
        <v>72</v>
      </c>
      <c r="N253" s="185" t="s">
        <v>3740</v>
      </c>
      <c r="O253" s="187">
        <v>45932</v>
      </c>
      <c r="P253" s="187">
        <v>44466</v>
      </c>
      <c r="Q253" s="187">
        <v>44501</v>
      </c>
      <c r="R253" s="187">
        <v>44716</v>
      </c>
      <c r="S253" s="187">
        <v>44987</v>
      </c>
      <c r="T253" s="185" t="s">
        <v>3741</v>
      </c>
      <c r="U253" s="187">
        <v>46700</v>
      </c>
      <c r="V253" s="185" t="s">
        <v>3742</v>
      </c>
      <c r="W253" s="187">
        <v>46700</v>
      </c>
      <c r="X253" s="185" t="s">
        <v>3743</v>
      </c>
      <c r="Y253" s="187">
        <v>45839</v>
      </c>
      <c r="Z253" s="185" t="s">
        <v>3744</v>
      </c>
      <c r="AA253" s="187">
        <v>45855</v>
      </c>
      <c r="AB253" s="185" t="s">
        <v>3745</v>
      </c>
      <c r="AC253" s="187">
        <v>45850</v>
      </c>
      <c r="AD253" s="185" t="s">
        <v>3746</v>
      </c>
      <c r="AE253" s="185" t="s">
        <v>3747</v>
      </c>
      <c r="AF253" s="185" t="s">
        <v>3748</v>
      </c>
      <c r="AG253" s="185" t="s">
        <v>3749</v>
      </c>
      <c r="AH253" s="185" t="s">
        <v>61</v>
      </c>
      <c r="AI253" s="185" t="s">
        <v>61</v>
      </c>
      <c r="AJ253" s="185" t="s">
        <v>61</v>
      </c>
      <c r="AK253" s="185" t="s">
        <v>61</v>
      </c>
      <c r="AL253" s="185" t="s">
        <v>61</v>
      </c>
      <c r="AM253" s="185" t="s">
        <v>2149</v>
      </c>
      <c r="AN253" s="185" t="s">
        <v>3750</v>
      </c>
    </row>
    <row r="254" customHeight="1" spans="1:40">
      <c r="A254" s="185">
        <v>248</v>
      </c>
      <c r="B254" s="185" t="s">
        <v>3751</v>
      </c>
      <c r="C254" s="186" t="s">
        <v>3752</v>
      </c>
      <c r="D254" s="185" t="s">
        <v>2083</v>
      </c>
      <c r="E254" s="185" t="s">
        <v>46</v>
      </c>
      <c r="F254" s="185" t="s">
        <v>3601</v>
      </c>
      <c r="G254" s="185"/>
      <c r="H254" s="185" t="s">
        <v>1895</v>
      </c>
      <c r="I254" s="187">
        <v>45815</v>
      </c>
      <c r="J254" s="185" t="s">
        <v>3753</v>
      </c>
      <c r="K254" s="185" t="s">
        <v>2086</v>
      </c>
      <c r="L254" s="185" t="s">
        <v>3754</v>
      </c>
      <c r="M254" s="185" t="s">
        <v>72</v>
      </c>
      <c r="N254" s="185" t="s">
        <v>3755</v>
      </c>
      <c r="O254" s="187">
        <v>46040</v>
      </c>
      <c r="P254" s="187">
        <v>44391</v>
      </c>
      <c r="Q254" s="187">
        <v>44423</v>
      </c>
      <c r="R254" s="187">
        <v>44691</v>
      </c>
      <c r="S254" s="187">
        <v>44995</v>
      </c>
      <c r="T254" s="185" t="s">
        <v>3756</v>
      </c>
      <c r="U254" s="187">
        <v>46677</v>
      </c>
      <c r="V254" s="185" t="s">
        <v>3757</v>
      </c>
      <c r="W254" s="187">
        <v>46677</v>
      </c>
      <c r="X254" s="185" t="s">
        <v>3758</v>
      </c>
      <c r="Y254" s="187">
        <v>45966</v>
      </c>
      <c r="Z254" s="185" t="s">
        <v>3759</v>
      </c>
      <c r="AA254" s="187">
        <v>46193</v>
      </c>
      <c r="AB254" s="185" t="s">
        <v>3760</v>
      </c>
      <c r="AC254" s="187">
        <v>46420</v>
      </c>
      <c r="AD254" s="185" t="s">
        <v>3761</v>
      </c>
      <c r="AE254" s="185" t="s">
        <v>61</v>
      </c>
      <c r="AF254" s="185" t="s">
        <v>3762</v>
      </c>
      <c r="AG254" s="185" t="s">
        <v>3763</v>
      </c>
      <c r="AH254" s="185" t="s">
        <v>61</v>
      </c>
      <c r="AI254" s="185" t="s">
        <v>61</v>
      </c>
      <c r="AJ254" s="185" t="s">
        <v>3764</v>
      </c>
      <c r="AK254" s="185" t="s">
        <v>61</v>
      </c>
      <c r="AL254" s="185" t="s">
        <v>61</v>
      </c>
      <c r="AM254" s="185" t="s">
        <v>3765</v>
      </c>
      <c r="AN254" s="185" t="s">
        <v>3766</v>
      </c>
    </row>
    <row r="255" customHeight="1" spans="1:40">
      <c r="A255" s="185">
        <v>249</v>
      </c>
      <c r="B255" s="185" t="s">
        <v>3767</v>
      </c>
      <c r="C255" s="186" t="s">
        <v>3768</v>
      </c>
      <c r="D255" s="185" t="s">
        <v>2083</v>
      </c>
      <c r="E255" s="185" t="s">
        <v>46</v>
      </c>
      <c r="F255" s="185" t="s">
        <v>3601</v>
      </c>
      <c r="G255" s="185"/>
      <c r="H255" s="185" t="s">
        <v>1895</v>
      </c>
      <c r="I255" s="187">
        <v>45817</v>
      </c>
      <c r="J255" s="185" t="s">
        <v>1013</v>
      </c>
      <c r="K255" s="185" t="s">
        <v>3148</v>
      </c>
      <c r="L255" s="185" t="s">
        <v>3769</v>
      </c>
      <c r="M255" s="185" t="s">
        <v>72</v>
      </c>
      <c r="N255" s="185" t="s">
        <v>3770</v>
      </c>
      <c r="O255" s="187">
        <v>45834</v>
      </c>
      <c r="P255" s="187">
        <v>44393</v>
      </c>
      <c r="Q255" s="187">
        <v>44439</v>
      </c>
      <c r="R255" s="187">
        <v>44685</v>
      </c>
      <c r="S255" s="187"/>
      <c r="T255" s="185" t="s">
        <v>3771</v>
      </c>
      <c r="U255" s="187">
        <v>46471</v>
      </c>
      <c r="V255" s="185" t="s">
        <v>3772</v>
      </c>
      <c r="W255" s="187">
        <v>46471</v>
      </c>
      <c r="X255" s="185" t="s">
        <v>61</v>
      </c>
      <c r="Y255" s="187">
        <v>47606</v>
      </c>
      <c r="Z255" s="185" t="s">
        <v>3773</v>
      </c>
      <c r="AA255" s="187">
        <v>46471</v>
      </c>
      <c r="AB255" s="185" t="s">
        <v>3774</v>
      </c>
      <c r="AC255" s="187">
        <v>46159</v>
      </c>
      <c r="AD255" s="185" t="s">
        <v>3775</v>
      </c>
      <c r="AE255" s="185" t="s">
        <v>61</v>
      </c>
      <c r="AF255" s="185" t="s">
        <v>3776</v>
      </c>
      <c r="AG255" s="185" t="s">
        <v>3777</v>
      </c>
      <c r="AH255" s="185" t="s">
        <v>61</v>
      </c>
      <c r="AI255" s="185" t="s">
        <v>61</v>
      </c>
      <c r="AJ255" s="185" t="s">
        <v>61</v>
      </c>
      <c r="AK255" s="185" t="s">
        <v>61</v>
      </c>
      <c r="AL255" s="185" t="s">
        <v>61</v>
      </c>
      <c r="AM255" s="185" t="s">
        <v>3778</v>
      </c>
      <c r="AN255" s="185" t="s">
        <v>3779</v>
      </c>
    </row>
    <row r="256" customHeight="1" spans="1:40">
      <c r="A256" s="185">
        <v>250</v>
      </c>
      <c r="B256" s="185" t="s">
        <v>3780</v>
      </c>
      <c r="C256" s="186" t="s">
        <v>3781</v>
      </c>
      <c r="D256" s="185" t="s">
        <v>2083</v>
      </c>
      <c r="E256" s="185" t="s">
        <v>46</v>
      </c>
      <c r="F256" s="185" t="s">
        <v>3601</v>
      </c>
      <c r="G256" s="185"/>
      <c r="H256" s="185" t="s">
        <v>1895</v>
      </c>
      <c r="I256" s="187">
        <v>45838</v>
      </c>
      <c r="J256" s="185" t="s">
        <v>3782</v>
      </c>
      <c r="K256" s="185" t="s">
        <v>2487</v>
      </c>
      <c r="L256" s="185" t="s">
        <v>3783</v>
      </c>
      <c r="M256" s="185" t="s">
        <v>72</v>
      </c>
      <c r="N256" s="185" t="s">
        <v>3784</v>
      </c>
      <c r="O256" s="187">
        <v>46434</v>
      </c>
      <c r="P256" s="187">
        <v>44435</v>
      </c>
      <c r="Q256" s="187">
        <v>44463</v>
      </c>
      <c r="R256" s="187">
        <v>44860</v>
      </c>
      <c r="S256" s="187"/>
      <c r="T256" s="185" t="s">
        <v>3785</v>
      </c>
      <c r="U256" s="187">
        <v>46805</v>
      </c>
      <c r="V256" s="185" t="s">
        <v>3786</v>
      </c>
      <c r="W256" s="187">
        <v>46274</v>
      </c>
      <c r="X256" s="185" t="s">
        <v>3787</v>
      </c>
      <c r="Y256" s="187">
        <v>46091</v>
      </c>
      <c r="Z256" s="185" t="s">
        <v>3788</v>
      </c>
      <c r="AA256" s="187">
        <v>45964</v>
      </c>
      <c r="AB256" s="185" t="s">
        <v>3789</v>
      </c>
      <c r="AC256" s="187">
        <v>46385</v>
      </c>
      <c r="AD256" s="185" t="s">
        <v>3790</v>
      </c>
      <c r="AE256" s="185" t="s">
        <v>61</v>
      </c>
      <c r="AF256" s="185" t="s">
        <v>3791</v>
      </c>
      <c r="AG256" s="185" t="s">
        <v>3792</v>
      </c>
      <c r="AH256" s="185" t="s">
        <v>61</v>
      </c>
      <c r="AI256" s="185" t="s">
        <v>61</v>
      </c>
      <c r="AJ256" s="185" t="s">
        <v>61</v>
      </c>
      <c r="AK256" s="185" t="s">
        <v>61</v>
      </c>
      <c r="AL256" s="185" t="s">
        <v>61</v>
      </c>
      <c r="AM256" s="185" t="s">
        <v>2285</v>
      </c>
      <c r="AN256" s="185" t="s">
        <v>3793</v>
      </c>
    </row>
    <row r="257" customHeight="1" spans="1:40">
      <c r="A257" s="185">
        <v>251</v>
      </c>
      <c r="B257" s="185" t="s">
        <v>3794</v>
      </c>
      <c r="C257" s="186" t="s">
        <v>3795</v>
      </c>
      <c r="D257" s="185" t="s">
        <v>88</v>
      </c>
      <c r="E257" s="185" t="s">
        <v>46</v>
      </c>
      <c r="F257" s="185" t="s">
        <v>3601</v>
      </c>
      <c r="G257" s="185"/>
      <c r="H257" s="185" t="s">
        <v>1895</v>
      </c>
      <c r="I257" s="187">
        <v>45832</v>
      </c>
      <c r="J257" s="185" t="s">
        <v>3796</v>
      </c>
      <c r="K257" s="185" t="s">
        <v>1101</v>
      </c>
      <c r="L257" s="185" t="s">
        <v>3797</v>
      </c>
      <c r="M257" s="185" t="s">
        <v>249</v>
      </c>
      <c r="N257" s="185" t="s">
        <v>3798</v>
      </c>
      <c r="O257" s="187">
        <v>46666</v>
      </c>
      <c r="P257" s="187">
        <v>44380</v>
      </c>
      <c r="Q257" s="187">
        <v>44478</v>
      </c>
      <c r="R257" s="187">
        <v>44646</v>
      </c>
      <c r="S257" s="187">
        <v>45044</v>
      </c>
      <c r="T257" s="185" t="s">
        <v>3799</v>
      </c>
      <c r="U257" s="187">
        <v>45872</v>
      </c>
      <c r="V257" s="185" t="s">
        <v>3800</v>
      </c>
      <c r="W257" s="187">
        <v>45872</v>
      </c>
      <c r="X257" s="185" t="s">
        <v>3801</v>
      </c>
      <c r="Y257" s="187">
        <v>45872</v>
      </c>
      <c r="Z257" s="185" t="s">
        <v>3802</v>
      </c>
      <c r="AA257" s="187">
        <v>45979</v>
      </c>
      <c r="AB257" s="185" t="s">
        <v>3803</v>
      </c>
      <c r="AC257" s="187">
        <v>46099</v>
      </c>
      <c r="AD257" s="185" t="s">
        <v>3804</v>
      </c>
      <c r="AE257" s="185" t="s">
        <v>61</v>
      </c>
      <c r="AF257" s="185" t="s">
        <v>3805</v>
      </c>
      <c r="AG257" s="185" t="s">
        <v>3806</v>
      </c>
      <c r="AH257" s="185" t="s">
        <v>61</v>
      </c>
      <c r="AI257" s="185" t="s">
        <v>61</v>
      </c>
      <c r="AJ257" s="185" t="s">
        <v>61</v>
      </c>
      <c r="AK257" s="185" t="s">
        <v>61</v>
      </c>
      <c r="AL257" s="185" t="s">
        <v>61</v>
      </c>
      <c r="AM257" s="185" t="s">
        <v>3807</v>
      </c>
      <c r="AN257" s="185" t="s">
        <v>3808</v>
      </c>
    </row>
    <row r="258" customHeight="1" spans="1:40">
      <c r="A258" s="185">
        <v>252</v>
      </c>
      <c r="B258" s="185" t="s">
        <v>3809</v>
      </c>
      <c r="C258" s="186" t="s">
        <v>3810</v>
      </c>
      <c r="D258" s="185" t="s">
        <v>263</v>
      </c>
      <c r="E258" s="185" t="s">
        <v>46</v>
      </c>
      <c r="F258" s="185" t="s">
        <v>3601</v>
      </c>
      <c r="G258" s="185"/>
      <c r="H258" s="185" t="s">
        <v>1895</v>
      </c>
      <c r="I258" s="187">
        <v>45823</v>
      </c>
      <c r="J258" s="185" t="s">
        <v>3811</v>
      </c>
      <c r="K258" s="185" t="s">
        <v>1973</v>
      </c>
      <c r="L258" s="185" t="s">
        <v>3812</v>
      </c>
      <c r="M258" s="185" t="s">
        <v>2120</v>
      </c>
      <c r="N258" s="185" t="s">
        <v>3813</v>
      </c>
      <c r="O258" s="187">
        <v>46714</v>
      </c>
      <c r="P258" s="187">
        <v>44394</v>
      </c>
      <c r="Q258" s="187">
        <v>44424</v>
      </c>
      <c r="R258" s="187">
        <v>44781</v>
      </c>
      <c r="S258" s="187">
        <v>44979</v>
      </c>
      <c r="T258" s="185" t="s">
        <v>3814</v>
      </c>
      <c r="U258" s="187">
        <v>45994</v>
      </c>
      <c r="V258" s="185" t="s">
        <v>3815</v>
      </c>
      <c r="W258" s="187">
        <v>45987</v>
      </c>
      <c r="X258" s="185" t="s">
        <v>3816</v>
      </c>
      <c r="Y258" s="187">
        <v>45991</v>
      </c>
      <c r="Z258" s="185" t="s">
        <v>3817</v>
      </c>
      <c r="AA258" s="187">
        <v>45965</v>
      </c>
      <c r="AB258" s="185" t="s">
        <v>3818</v>
      </c>
      <c r="AC258" s="187">
        <v>46334</v>
      </c>
      <c r="AD258" s="185" t="s">
        <v>3819</v>
      </c>
      <c r="AE258" s="185" t="s">
        <v>61</v>
      </c>
      <c r="AF258" s="185" t="s">
        <v>61</v>
      </c>
      <c r="AG258" s="185" t="s">
        <v>3820</v>
      </c>
      <c r="AH258" s="185" t="s">
        <v>61</v>
      </c>
      <c r="AI258" s="185" t="s">
        <v>61</v>
      </c>
      <c r="AJ258" s="185" t="s">
        <v>61</v>
      </c>
      <c r="AK258" s="185" t="s">
        <v>61</v>
      </c>
      <c r="AL258" s="185" t="s">
        <v>61</v>
      </c>
      <c r="AM258" s="185" t="s">
        <v>2269</v>
      </c>
      <c r="AN258" s="185" t="s">
        <v>3821</v>
      </c>
    </row>
    <row r="259" customHeight="1" spans="1:40">
      <c r="A259" s="185">
        <v>253</v>
      </c>
      <c r="B259" s="185" t="s">
        <v>3822</v>
      </c>
      <c r="C259" s="186" t="s">
        <v>3823</v>
      </c>
      <c r="D259" s="185" t="s">
        <v>108</v>
      </c>
      <c r="E259" s="185" t="s">
        <v>46</v>
      </c>
      <c r="F259" s="185" t="s">
        <v>3601</v>
      </c>
      <c r="G259" s="185"/>
      <c r="H259" s="185" t="s">
        <v>1895</v>
      </c>
      <c r="I259" s="187">
        <v>45835</v>
      </c>
      <c r="J259" s="185" t="s">
        <v>3824</v>
      </c>
      <c r="K259" s="185" t="s">
        <v>3132</v>
      </c>
      <c r="L259" s="185" t="s">
        <v>3825</v>
      </c>
      <c r="M259" s="185" t="s">
        <v>249</v>
      </c>
      <c r="N259" s="185" t="s">
        <v>3826</v>
      </c>
      <c r="O259" s="187">
        <v>46671</v>
      </c>
      <c r="P259" s="187">
        <v>44400</v>
      </c>
      <c r="Q259" s="187">
        <v>44459</v>
      </c>
      <c r="R259" s="187">
        <v>44679</v>
      </c>
      <c r="S259" s="187"/>
      <c r="T259" s="185" t="s">
        <v>3827</v>
      </c>
      <c r="U259" s="187">
        <v>45910</v>
      </c>
      <c r="V259" s="185" t="s">
        <v>3828</v>
      </c>
      <c r="W259" s="187">
        <v>46359</v>
      </c>
      <c r="X259" s="185" t="s">
        <v>3829</v>
      </c>
      <c r="Y259" s="187">
        <v>46358</v>
      </c>
      <c r="Z259" s="185" t="s">
        <v>3830</v>
      </c>
      <c r="AA259" s="187">
        <v>45894</v>
      </c>
      <c r="AB259" s="185" t="s">
        <v>3831</v>
      </c>
      <c r="AC259" s="187">
        <v>46268</v>
      </c>
      <c r="AD259" s="185" t="s">
        <v>3832</v>
      </c>
      <c r="AE259" s="185" t="s">
        <v>61</v>
      </c>
      <c r="AF259" s="185" t="s">
        <v>3833</v>
      </c>
      <c r="AG259" s="185" t="s">
        <v>3834</v>
      </c>
      <c r="AH259" s="185" t="s">
        <v>61</v>
      </c>
      <c r="AI259" s="185" t="s">
        <v>61</v>
      </c>
      <c r="AJ259" s="185" t="s">
        <v>61</v>
      </c>
      <c r="AK259" s="185" t="s">
        <v>61</v>
      </c>
      <c r="AL259" s="185" t="s">
        <v>61</v>
      </c>
      <c r="AM259" s="185" t="s">
        <v>3835</v>
      </c>
      <c r="AN259" s="185" t="s">
        <v>3836</v>
      </c>
    </row>
    <row r="260" customHeight="1" spans="1:40">
      <c r="A260" s="185">
        <v>254</v>
      </c>
      <c r="B260" s="185" t="s">
        <v>3837</v>
      </c>
      <c r="C260" s="186" t="s">
        <v>3838</v>
      </c>
      <c r="D260" s="185" t="s">
        <v>2321</v>
      </c>
      <c r="E260" s="185" t="s">
        <v>46</v>
      </c>
      <c r="F260" s="185" t="s">
        <v>3601</v>
      </c>
      <c r="G260" s="185"/>
      <c r="H260" s="185" t="s">
        <v>1895</v>
      </c>
      <c r="I260" s="187">
        <v>45826</v>
      </c>
      <c r="J260" s="185" t="s">
        <v>1264</v>
      </c>
      <c r="K260" s="185" t="s">
        <v>3575</v>
      </c>
      <c r="L260" s="185" t="s">
        <v>3839</v>
      </c>
      <c r="M260" s="185" t="s">
        <v>249</v>
      </c>
      <c r="N260" s="185" t="s">
        <v>3840</v>
      </c>
      <c r="O260" s="187">
        <v>46294</v>
      </c>
      <c r="P260" s="187">
        <v>44384</v>
      </c>
      <c r="Q260" s="187">
        <v>44412</v>
      </c>
      <c r="R260" s="187">
        <v>44873</v>
      </c>
      <c r="S260" s="187"/>
      <c r="T260" s="185" t="s">
        <v>3841</v>
      </c>
      <c r="U260" s="187">
        <v>46670</v>
      </c>
      <c r="V260" s="185" t="s">
        <v>3842</v>
      </c>
      <c r="W260" s="187">
        <v>46562</v>
      </c>
      <c r="X260" s="185" t="s">
        <v>3843</v>
      </c>
      <c r="Y260" s="187">
        <v>46670</v>
      </c>
      <c r="Z260" s="185" t="s">
        <v>3844</v>
      </c>
      <c r="AA260" s="187">
        <v>46867</v>
      </c>
      <c r="AB260" s="185" t="s">
        <v>3845</v>
      </c>
      <c r="AC260" s="187">
        <v>45821</v>
      </c>
      <c r="AD260" s="185" t="s">
        <v>3846</v>
      </c>
      <c r="AE260" s="185" t="s">
        <v>3847</v>
      </c>
      <c r="AF260" s="185" t="s">
        <v>3848</v>
      </c>
      <c r="AG260" s="185" t="s">
        <v>3849</v>
      </c>
      <c r="AH260" s="185" t="s">
        <v>61</v>
      </c>
      <c r="AI260" s="185" t="s">
        <v>61</v>
      </c>
      <c r="AJ260" s="185" t="s">
        <v>61</v>
      </c>
      <c r="AK260" s="185" t="s">
        <v>61</v>
      </c>
      <c r="AL260" s="185" t="s">
        <v>61</v>
      </c>
      <c r="AM260" s="185" t="s">
        <v>2018</v>
      </c>
      <c r="AN260" s="185" t="s">
        <v>3850</v>
      </c>
    </row>
    <row r="261" customHeight="1" spans="1:40">
      <c r="A261" s="185">
        <v>255</v>
      </c>
      <c r="B261" s="185" t="s">
        <v>3851</v>
      </c>
      <c r="C261" s="186" t="s">
        <v>3852</v>
      </c>
      <c r="D261" s="185" t="s">
        <v>45</v>
      </c>
      <c r="E261" s="185" t="s">
        <v>967</v>
      </c>
      <c r="F261" s="185" t="s">
        <v>3853</v>
      </c>
      <c r="G261" s="185" t="s">
        <v>3854</v>
      </c>
      <c r="H261" s="185" t="s">
        <v>3855</v>
      </c>
      <c r="I261" s="187">
        <v>45715</v>
      </c>
      <c r="J261" s="185" t="s">
        <v>3856</v>
      </c>
      <c r="K261" s="185" t="s">
        <v>3857</v>
      </c>
      <c r="L261" s="185" t="s">
        <v>3858</v>
      </c>
      <c r="M261" s="185" t="s">
        <v>1940</v>
      </c>
      <c r="N261" s="185" t="s">
        <v>3859</v>
      </c>
      <c r="O261" s="187">
        <v>46161</v>
      </c>
      <c r="P261" s="187">
        <v>44387</v>
      </c>
      <c r="Q261" s="187">
        <v>44418</v>
      </c>
      <c r="R261" s="187">
        <v>44673</v>
      </c>
      <c r="S261" s="187"/>
      <c r="T261" s="185" t="s">
        <v>3860</v>
      </c>
      <c r="U261" s="187">
        <v>46139</v>
      </c>
      <c r="V261" s="185" t="s">
        <v>3861</v>
      </c>
      <c r="W261" s="187">
        <v>46146</v>
      </c>
      <c r="X261" s="185" t="s">
        <v>3862</v>
      </c>
      <c r="Y261" s="187">
        <v>46139</v>
      </c>
      <c r="Z261" s="185" t="s">
        <v>3863</v>
      </c>
      <c r="AA261" s="187">
        <v>46657</v>
      </c>
      <c r="AB261" s="185" t="s">
        <v>3864</v>
      </c>
      <c r="AC261" s="187">
        <v>46438</v>
      </c>
      <c r="AD261" s="185" t="s">
        <v>3865</v>
      </c>
      <c r="AE261" s="185" t="s">
        <v>61</v>
      </c>
      <c r="AF261" s="185" t="s">
        <v>61</v>
      </c>
      <c r="AG261" s="185" t="s">
        <v>3866</v>
      </c>
      <c r="AH261" s="185" t="s">
        <v>61</v>
      </c>
      <c r="AI261" s="185" t="s">
        <v>61</v>
      </c>
      <c r="AJ261" s="185" t="s">
        <v>3867</v>
      </c>
      <c r="AK261" s="185" t="s">
        <v>61</v>
      </c>
      <c r="AL261" s="185" t="s">
        <v>61</v>
      </c>
      <c r="AM261" s="185" t="s">
        <v>2065</v>
      </c>
      <c r="AN261" s="185" t="s">
        <v>3868</v>
      </c>
    </row>
    <row r="262" customHeight="1" spans="1:40">
      <c r="A262" s="185">
        <v>256</v>
      </c>
      <c r="B262" s="185" t="s">
        <v>3869</v>
      </c>
      <c r="C262" s="186" t="s">
        <v>3870</v>
      </c>
      <c r="D262" s="185" t="s">
        <v>68</v>
      </c>
      <c r="E262" s="185" t="s">
        <v>3853</v>
      </c>
      <c r="F262" s="185" t="s">
        <v>3853</v>
      </c>
      <c r="G262" s="185" t="s">
        <v>3854</v>
      </c>
      <c r="H262" s="185" t="s">
        <v>3855</v>
      </c>
      <c r="I262" s="187">
        <v>45822</v>
      </c>
      <c r="J262" s="185" t="s">
        <v>91</v>
      </c>
      <c r="K262" s="185" t="s">
        <v>3871</v>
      </c>
      <c r="L262" s="185" t="s">
        <v>3872</v>
      </c>
      <c r="M262" s="185" t="s">
        <v>1940</v>
      </c>
      <c r="N262" s="185" t="s">
        <v>3873</v>
      </c>
      <c r="O262" s="187">
        <v>47524</v>
      </c>
      <c r="P262" s="187">
        <v>44426</v>
      </c>
      <c r="Q262" s="187">
        <v>44459</v>
      </c>
      <c r="R262" s="187">
        <v>44727</v>
      </c>
      <c r="S262" s="187"/>
      <c r="T262" s="185" t="s">
        <v>3874</v>
      </c>
      <c r="U262" s="187">
        <v>46387</v>
      </c>
      <c r="V262" s="185" t="s">
        <v>3875</v>
      </c>
      <c r="W262" s="187">
        <v>46387</v>
      </c>
      <c r="X262" s="185" t="s">
        <v>3876</v>
      </c>
      <c r="Y262" s="187">
        <v>46387</v>
      </c>
      <c r="Z262" s="185" t="s">
        <v>3877</v>
      </c>
      <c r="AA262" s="187">
        <v>46152</v>
      </c>
      <c r="AB262" s="185" t="s">
        <v>3878</v>
      </c>
      <c r="AC262" s="187">
        <v>46439</v>
      </c>
      <c r="AD262" s="185" t="s">
        <v>3879</v>
      </c>
      <c r="AE262" s="185" t="s">
        <v>61</v>
      </c>
      <c r="AF262" s="185" t="s">
        <v>3880</v>
      </c>
      <c r="AG262" s="185" t="s">
        <v>3881</v>
      </c>
      <c r="AH262" s="185" t="s">
        <v>61</v>
      </c>
      <c r="AI262" s="185" t="s">
        <v>61</v>
      </c>
      <c r="AJ262" s="185" t="s">
        <v>3882</v>
      </c>
      <c r="AK262" s="185" t="s">
        <v>61</v>
      </c>
      <c r="AL262" s="185" t="s">
        <v>61</v>
      </c>
      <c r="AM262" s="185" t="s">
        <v>2255</v>
      </c>
      <c r="AN262" s="185" t="s">
        <v>3883</v>
      </c>
    </row>
    <row r="263" customHeight="1" spans="1:40">
      <c r="A263" s="185">
        <v>257</v>
      </c>
      <c r="B263" s="185" t="s">
        <v>3884</v>
      </c>
      <c r="C263" s="186" t="s">
        <v>3885</v>
      </c>
      <c r="D263" s="185" t="s">
        <v>227</v>
      </c>
      <c r="E263" s="185" t="s">
        <v>1367</v>
      </c>
      <c r="F263" s="185" t="s">
        <v>3853</v>
      </c>
      <c r="G263" s="185" t="s">
        <v>3854</v>
      </c>
      <c r="H263" s="185" t="s">
        <v>3855</v>
      </c>
      <c r="I263" s="187">
        <v>45796</v>
      </c>
      <c r="J263" s="185" t="s">
        <v>3886</v>
      </c>
      <c r="K263" s="185" t="s">
        <v>146</v>
      </c>
      <c r="L263" s="185" t="s">
        <v>3887</v>
      </c>
      <c r="M263" s="185" t="s">
        <v>72</v>
      </c>
      <c r="N263" s="185" t="s">
        <v>3888</v>
      </c>
      <c r="O263" s="187">
        <v>47294</v>
      </c>
      <c r="P263" s="187">
        <v>44462</v>
      </c>
      <c r="Q263" s="187">
        <v>44530</v>
      </c>
      <c r="R263" s="187">
        <v>44698</v>
      </c>
      <c r="S263" s="187"/>
      <c r="T263" s="185" t="s">
        <v>3889</v>
      </c>
      <c r="U263" s="187">
        <v>47548</v>
      </c>
      <c r="V263" s="185" t="s">
        <v>3890</v>
      </c>
      <c r="W263" s="187">
        <v>47547</v>
      </c>
      <c r="X263" s="185" t="s">
        <v>3891</v>
      </c>
      <c r="Y263" s="187">
        <v>45945</v>
      </c>
      <c r="Z263" s="185" t="s">
        <v>3892</v>
      </c>
      <c r="AA263" s="187">
        <v>46283</v>
      </c>
      <c r="AB263" s="185" t="s">
        <v>3893</v>
      </c>
      <c r="AC263" s="187">
        <v>45919</v>
      </c>
      <c r="AD263" s="185" t="s">
        <v>3894</v>
      </c>
      <c r="AE263" s="185" t="s">
        <v>61</v>
      </c>
      <c r="AF263" s="185" t="s">
        <v>3895</v>
      </c>
      <c r="AG263" s="185" t="s">
        <v>3896</v>
      </c>
      <c r="AH263" s="185" t="s">
        <v>61</v>
      </c>
      <c r="AI263" s="185" t="s">
        <v>61</v>
      </c>
      <c r="AJ263" s="185" t="s">
        <v>61</v>
      </c>
      <c r="AK263" s="185" t="s">
        <v>61</v>
      </c>
      <c r="AL263" s="185" t="s">
        <v>61</v>
      </c>
      <c r="AM263" s="185" t="s">
        <v>2404</v>
      </c>
      <c r="AN263" s="185" t="s">
        <v>3897</v>
      </c>
    </row>
    <row r="264" customHeight="1" spans="1:40">
      <c r="A264" s="185">
        <v>258</v>
      </c>
      <c r="B264" s="185" t="s">
        <v>3898</v>
      </c>
      <c r="C264" s="186" t="s">
        <v>3899</v>
      </c>
      <c r="D264" s="185" t="s">
        <v>2083</v>
      </c>
      <c r="E264" s="185" t="s">
        <v>89</v>
      </c>
      <c r="F264" s="185" t="s">
        <v>3853</v>
      </c>
      <c r="G264" s="185" t="s">
        <v>3854</v>
      </c>
      <c r="H264" s="185" t="s">
        <v>3855</v>
      </c>
      <c r="I264" s="187">
        <v>45716</v>
      </c>
      <c r="J264" s="185" t="s">
        <v>3900</v>
      </c>
      <c r="K264" s="185" t="s">
        <v>3588</v>
      </c>
      <c r="L264" s="185" t="s">
        <v>3901</v>
      </c>
      <c r="M264" s="185" t="s">
        <v>72</v>
      </c>
      <c r="N264" s="185" t="s">
        <v>3902</v>
      </c>
      <c r="O264" s="187">
        <v>46946</v>
      </c>
      <c r="P264" s="187">
        <v>44413</v>
      </c>
      <c r="Q264" s="187">
        <v>44502</v>
      </c>
      <c r="R264" s="187">
        <v>44631</v>
      </c>
      <c r="S264" s="187"/>
      <c r="T264" s="185" t="s">
        <v>3903</v>
      </c>
      <c r="U264" s="187">
        <v>45910</v>
      </c>
      <c r="V264" s="185" t="s">
        <v>3904</v>
      </c>
      <c r="W264" s="187">
        <v>47832</v>
      </c>
      <c r="X264" s="185" t="s">
        <v>3905</v>
      </c>
      <c r="Y264" s="187">
        <v>46979</v>
      </c>
      <c r="Z264" s="185" t="s">
        <v>3906</v>
      </c>
      <c r="AA264" s="187">
        <v>46134</v>
      </c>
      <c r="AB264" s="185" t="s">
        <v>3907</v>
      </c>
      <c r="AC264" s="187">
        <v>46430</v>
      </c>
      <c r="AD264" s="185" t="s">
        <v>3908</v>
      </c>
      <c r="AE264" s="185" t="s">
        <v>3909</v>
      </c>
      <c r="AF264" s="185" t="s">
        <v>3910</v>
      </c>
      <c r="AG264" s="185" t="s">
        <v>3911</v>
      </c>
      <c r="AH264" s="185" t="s">
        <v>61</v>
      </c>
      <c r="AI264" s="185" t="s">
        <v>61</v>
      </c>
      <c r="AJ264" s="185" t="s">
        <v>3912</v>
      </c>
      <c r="AK264" s="185" t="s">
        <v>61</v>
      </c>
      <c r="AL264" s="185" t="s">
        <v>61</v>
      </c>
      <c r="AM264" s="185" t="s">
        <v>1968</v>
      </c>
      <c r="AN264" s="185" t="s">
        <v>3913</v>
      </c>
    </row>
    <row r="265" customHeight="1" spans="1:40">
      <c r="A265" s="185">
        <v>259</v>
      </c>
      <c r="B265" s="185" t="s">
        <v>3914</v>
      </c>
      <c r="C265" s="186" t="s">
        <v>3915</v>
      </c>
      <c r="D265" s="185" t="s">
        <v>88</v>
      </c>
      <c r="E265" s="185" t="s">
        <v>3853</v>
      </c>
      <c r="F265" s="185" t="s">
        <v>3853</v>
      </c>
      <c r="G265" s="185" t="s">
        <v>3854</v>
      </c>
      <c r="H265" s="185" t="s">
        <v>3855</v>
      </c>
      <c r="I265" s="187">
        <v>45441</v>
      </c>
      <c r="J265" s="185" t="s">
        <v>3916</v>
      </c>
      <c r="K265" s="185" t="s">
        <v>3917</v>
      </c>
      <c r="L265" s="185" t="s">
        <v>3918</v>
      </c>
      <c r="M265" s="185" t="s">
        <v>2139</v>
      </c>
      <c r="N265" s="185" t="s">
        <v>3919</v>
      </c>
      <c r="O265" s="187">
        <v>46799</v>
      </c>
      <c r="P265" s="187">
        <v>44400</v>
      </c>
      <c r="Q265" s="187">
        <v>44432</v>
      </c>
      <c r="R265" s="187">
        <v>44635</v>
      </c>
      <c r="S265" s="187"/>
      <c r="T265" s="185" t="s">
        <v>3920</v>
      </c>
      <c r="U265" s="187">
        <v>47370</v>
      </c>
      <c r="V265" s="185" t="s">
        <v>3921</v>
      </c>
      <c r="W265" s="187">
        <v>47370</v>
      </c>
      <c r="X265" s="185" t="s">
        <v>3922</v>
      </c>
      <c r="Y265" s="187">
        <v>47370</v>
      </c>
      <c r="Z265" s="185" t="s">
        <v>3923</v>
      </c>
      <c r="AA265" s="187">
        <v>46523</v>
      </c>
      <c r="AB265" s="185" t="s">
        <v>3924</v>
      </c>
      <c r="AC265" s="187">
        <v>46240</v>
      </c>
      <c r="AD265" s="185" t="s">
        <v>3925</v>
      </c>
      <c r="AE265" s="185" t="s">
        <v>3926</v>
      </c>
      <c r="AF265" s="185" t="s">
        <v>3927</v>
      </c>
      <c r="AG265" s="185" t="s">
        <v>3928</v>
      </c>
      <c r="AH265" s="185" t="s">
        <v>61</v>
      </c>
      <c r="AI265" s="185" t="s">
        <v>61</v>
      </c>
      <c r="AJ265" s="185" t="s">
        <v>61</v>
      </c>
      <c r="AK265" s="185" t="s">
        <v>61</v>
      </c>
      <c r="AL265" s="185" t="s">
        <v>61</v>
      </c>
      <c r="AM265" s="185" t="s">
        <v>665</v>
      </c>
      <c r="AN265" s="185" t="s">
        <v>3929</v>
      </c>
    </row>
    <row r="266" customHeight="1" spans="1:40">
      <c r="A266" s="185">
        <v>260</v>
      </c>
      <c r="B266" s="185" t="s">
        <v>3930</v>
      </c>
      <c r="C266" s="186" t="s">
        <v>3931</v>
      </c>
      <c r="D266" s="185" t="s">
        <v>3932</v>
      </c>
      <c r="E266" s="185" t="s">
        <v>46</v>
      </c>
      <c r="F266" s="185" t="s">
        <v>3853</v>
      </c>
      <c r="G266" s="185" t="s">
        <v>3854</v>
      </c>
      <c r="H266" s="185" t="s">
        <v>3855</v>
      </c>
      <c r="I266" s="187">
        <v>45830</v>
      </c>
      <c r="J266" s="185" t="s">
        <v>3933</v>
      </c>
      <c r="K266" s="185" t="s">
        <v>3500</v>
      </c>
      <c r="L266" s="185" t="s">
        <v>3934</v>
      </c>
      <c r="M266" s="185" t="s">
        <v>2120</v>
      </c>
      <c r="N266" s="185" t="s">
        <v>3935</v>
      </c>
      <c r="O266" s="187">
        <v>47494</v>
      </c>
      <c r="P266" s="187">
        <v>44434</v>
      </c>
      <c r="Q266" s="187">
        <v>44536</v>
      </c>
      <c r="R266" s="187">
        <v>44678</v>
      </c>
      <c r="S266" s="187"/>
      <c r="T266" s="185" t="s">
        <v>3936</v>
      </c>
      <c r="U266" s="187">
        <v>47520</v>
      </c>
      <c r="V266" s="185" t="s">
        <v>3937</v>
      </c>
      <c r="W266" s="187">
        <v>46457</v>
      </c>
      <c r="X266" s="185" t="s">
        <v>3938</v>
      </c>
      <c r="Y266" s="187">
        <v>46457</v>
      </c>
      <c r="Z266" s="185" t="s">
        <v>3939</v>
      </c>
      <c r="AA266" s="187">
        <v>46147</v>
      </c>
      <c r="AB266" s="185" t="s">
        <v>3940</v>
      </c>
      <c r="AC266" s="187">
        <v>46423</v>
      </c>
      <c r="AD266" s="185" t="s">
        <v>3941</v>
      </c>
      <c r="AE266" s="185" t="s">
        <v>61</v>
      </c>
      <c r="AF266" s="185" t="s">
        <v>3942</v>
      </c>
      <c r="AG266" s="185" t="s">
        <v>3943</v>
      </c>
      <c r="AH266" s="185" t="s">
        <v>61</v>
      </c>
      <c r="AI266" s="185" t="s">
        <v>61</v>
      </c>
      <c r="AJ266" s="185" t="s">
        <v>61</v>
      </c>
      <c r="AK266" s="185" t="s">
        <v>61</v>
      </c>
      <c r="AL266" s="185" t="s">
        <v>61</v>
      </c>
      <c r="AM266" s="185" t="s">
        <v>3944</v>
      </c>
      <c r="AN266" s="185" t="s">
        <v>3945</v>
      </c>
    </row>
    <row r="267" customHeight="1" spans="1:40">
      <c r="A267" s="185">
        <v>261</v>
      </c>
      <c r="B267" s="185" t="s">
        <v>3946</v>
      </c>
      <c r="C267" s="186" t="s">
        <v>3947</v>
      </c>
      <c r="D267" s="185" t="s">
        <v>108</v>
      </c>
      <c r="E267" s="185" t="s">
        <v>46</v>
      </c>
      <c r="F267" s="185" t="s">
        <v>3853</v>
      </c>
      <c r="G267" s="185" t="s">
        <v>3854</v>
      </c>
      <c r="H267" s="185" t="s">
        <v>3855</v>
      </c>
      <c r="I267" s="187">
        <v>45762</v>
      </c>
      <c r="J267" s="185" t="s">
        <v>3948</v>
      </c>
      <c r="K267" s="185" t="s">
        <v>2137</v>
      </c>
      <c r="L267" s="185" t="s">
        <v>3949</v>
      </c>
      <c r="M267" s="185" t="s">
        <v>249</v>
      </c>
      <c r="N267" s="185" t="s">
        <v>3950</v>
      </c>
      <c r="O267" s="187">
        <v>47625</v>
      </c>
      <c r="P267" s="187">
        <v>44392</v>
      </c>
      <c r="Q267" s="187">
        <v>44418</v>
      </c>
      <c r="R267" s="187">
        <v>44669</v>
      </c>
      <c r="S267" s="187"/>
      <c r="T267" s="185" t="s">
        <v>3951</v>
      </c>
      <c r="U267" s="187">
        <v>46467</v>
      </c>
      <c r="V267" s="185" t="s">
        <v>3952</v>
      </c>
      <c r="W267" s="187">
        <v>46470</v>
      </c>
      <c r="X267" s="185" t="s">
        <v>3953</v>
      </c>
      <c r="Y267" s="187">
        <v>47456</v>
      </c>
      <c r="Z267" s="185" t="s">
        <v>3954</v>
      </c>
      <c r="AA267" s="187">
        <v>46371</v>
      </c>
      <c r="AB267" s="185" t="s">
        <v>3955</v>
      </c>
      <c r="AC267" s="187">
        <v>46066</v>
      </c>
      <c r="AD267" s="185" t="s">
        <v>3956</v>
      </c>
      <c r="AE267" s="185" t="s">
        <v>3957</v>
      </c>
      <c r="AF267" s="185" t="s">
        <v>3958</v>
      </c>
      <c r="AG267" s="185" t="s">
        <v>3959</v>
      </c>
      <c r="AH267" s="185" t="s">
        <v>61</v>
      </c>
      <c r="AI267" s="185" t="s">
        <v>61</v>
      </c>
      <c r="AJ267" s="185" t="s">
        <v>61</v>
      </c>
      <c r="AK267" s="185" t="s">
        <v>61</v>
      </c>
      <c r="AL267" s="185" t="s">
        <v>61</v>
      </c>
      <c r="AM267" s="185" t="s">
        <v>1968</v>
      </c>
      <c r="AN267" s="185" t="s">
        <v>3960</v>
      </c>
    </row>
    <row r="268" customHeight="1" spans="1:40">
      <c r="A268" s="185">
        <v>262</v>
      </c>
      <c r="B268" s="185" t="s">
        <v>3961</v>
      </c>
      <c r="C268" s="186" t="s">
        <v>3962</v>
      </c>
      <c r="D268" s="185" t="s">
        <v>2321</v>
      </c>
      <c r="E268" s="185" t="s">
        <v>46</v>
      </c>
      <c r="F268" s="185" t="s">
        <v>3853</v>
      </c>
      <c r="G268" s="185" t="s">
        <v>3854</v>
      </c>
      <c r="H268" s="185" t="s">
        <v>3855</v>
      </c>
      <c r="I268" s="187">
        <v>45639</v>
      </c>
      <c r="J268" s="185" t="s">
        <v>3963</v>
      </c>
      <c r="K268" s="185" t="s">
        <v>3964</v>
      </c>
      <c r="L268" s="185" t="s">
        <v>3965</v>
      </c>
      <c r="M268" s="185" t="s">
        <v>249</v>
      </c>
      <c r="N268" s="185" t="s">
        <v>3966</v>
      </c>
      <c r="O268" s="187">
        <v>47107</v>
      </c>
      <c r="P268" s="187">
        <v>44407</v>
      </c>
      <c r="Q268" s="187">
        <v>44447</v>
      </c>
      <c r="R268" s="187">
        <v>44739</v>
      </c>
      <c r="S268" s="187"/>
      <c r="T268" s="185" t="s">
        <v>3967</v>
      </c>
      <c r="U268" s="187">
        <v>46495</v>
      </c>
      <c r="V268" s="185" t="s">
        <v>3968</v>
      </c>
      <c r="W268" s="187">
        <v>46127</v>
      </c>
      <c r="X268" s="185" t="s">
        <v>3969</v>
      </c>
      <c r="Y268" s="187">
        <v>47143</v>
      </c>
      <c r="Z268" s="185" t="s">
        <v>3970</v>
      </c>
      <c r="AA268" s="187">
        <v>46468</v>
      </c>
      <c r="AB268" s="185" t="s">
        <v>3971</v>
      </c>
      <c r="AC268" s="187">
        <v>45955</v>
      </c>
      <c r="AD268" s="185" t="s">
        <v>3972</v>
      </c>
      <c r="AE268" s="185" t="s">
        <v>61</v>
      </c>
      <c r="AF268" s="185" t="s">
        <v>61</v>
      </c>
      <c r="AG268" s="185" t="s">
        <v>3973</v>
      </c>
      <c r="AH268" s="185" t="s">
        <v>61</v>
      </c>
      <c r="AI268" s="185" t="s">
        <v>61</v>
      </c>
      <c r="AJ268" s="185" t="s">
        <v>61</v>
      </c>
      <c r="AK268" s="185" t="s">
        <v>61</v>
      </c>
      <c r="AL268" s="185" t="s">
        <v>61</v>
      </c>
      <c r="AM268" s="185" t="s">
        <v>798</v>
      </c>
      <c r="AN268" s="185" t="s">
        <v>3974</v>
      </c>
    </row>
    <row r="269" customHeight="1" spans="1:40">
      <c r="A269" s="185">
        <v>263</v>
      </c>
      <c r="B269" s="185" t="s">
        <v>3975</v>
      </c>
      <c r="C269" s="186" t="s">
        <v>3976</v>
      </c>
      <c r="D269" s="185" t="s">
        <v>390</v>
      </c>
      <c r="E269" s="185" t="s">
        <v>967</v>
      </c>
      <c r="F269" s="185" t="s">
        <v>3853</v>
      </c>
      <c r="G269" s="185" t="s">
        <v>3854</v>
      </c>
      <c r="H269" s="185" t="s">
        <v>3855</v>
      </c>
      <c r="I269" s="187">
        <v>45669</v>
      </c>
      <c r="J269" s="185" t="s">
        <v>3977</v>
      </c>
      <c r="K269" s="185" t="s">
        <v>3977</v>
      </c>
      <c r="L269" s="185" t="s">
        <v>3978</v>
      </c>
      <c r="M269" s="185" t="s">
        <v>130</v>
      </c>
      <c r="N269" s="185" t="s">
        <v>3979</v>
      </c>
      <c r="O269" s="187">
        <v>46530</v>
      </c>
      <c r="P269" s="187">
        <v>44450</v>
      </c>
      <c r="Q269" s="187">
        <v>44485</v>
      </c>
      <c r="R269" s="187">
        <v>44736</v>
      </c>
      <c r="S269" s="187"/>
      <c r="T269" s="185" t="s">
        <v>3980</v>
      </c>
      <c r="U269" s="187">
        <v>46443</v>
      </c>
      <c r="V269" s="185" t="s">
        <v>3981</v>
      </c>
      <c r="W269" s="187">
        <v>46428</v>
      </c>
      <c r="X269" s="185" t="s">
        <v>3982</v>
      </c>
      <c r="Y269" s="187">
        <v>46436</v>
      </c>
      <c r="Z269" s="185" t="s">
        <v>3983</v>
      </c>
      <c r="AA269" s="187">
        <v>46296</v>
      </c>
      <c r="AB269" s="185" t="s">
        <v>3984</v>
      </c>
      <c r="AC269" s="187">
        <v>46077</v>
      </c>
      <c r="AD269" s="185" t="s">
        <v>3985</v>
      </c>
      <c r="AE269" s="185" t="s">
        <v>3986</v>
      </c>
      <c r="AF269" s="185" t="s">
        <v>3987</v>
      </c>
      <c r="AG269" s="185" t="s">
        <v>61</v>
      </c>
      <c r="AH269" s="185" t="s">
        <v>3979</v>
      </c>
      <c r="AI269" s="185" t="s">
        <v>61</v>
      </c>
      <c r="AJ269" s="185" t="s">
        <v>61</v>
      </c>
      <c r="AK269" s="185" t="s">
        <v>61</v>
      </c>
      <c r="AL269" s="185" t="s">
        <v>3988</v>
      </c>
      <c r="AM269" s="185" t="s">
        <v>3989</v>
      </c>
      <c r="AN269" s="185" t="s">
        <v>3990</v>
      </c>
    </row>
    <row r="270" customHeight="1" spans="1:40">
      <c r="A270" s="185">
        <v>264</v>
      </c>
      <c r="B270" s="185" t="s">
        <v>3991</v>
      </c>
      <c r="C270" s="186" t="s">
        <v>3992</v>
      </c>
      <c r="D270" s="185" t="s">
        <v>126</v>
      </c>
      <c r="E270" s="185" t="s">
        <v>3853</v>
      </c>
      <c r="F270" s="185" t="s">
        <v>3853</v>
      </c>
      <c r="G270" s="185" t="s">
        <v>3854</v>
      </c>
      <c r="H270" s="185" t="s">
        <v>3855</v>
      </c>
      <c r="I270" s="187">
        <v>45498</v>
      </c>
      <c r="J270" s="185" t="s">
        <v>3993</v>
      </c>
      <c r="K270" s="185" t="s">
        <v>3993</v>
      </c>
      <c r="L270" s="185" t="s">
        <v>3994</v>
      </c>
      <c r="M270" s="185" t="s">
        <v>148</v>
      </c>
      <c r="N270" s="185" t="s">
        <v>3995</v>
      </c>
      <c r="O270" s="187">
        <v>46846</v>
      </c>
      <c r="P270" s="187">
        <v>44391</v>
      </c>
      <c r="Q270" s="187">
        <v>44486</v>
      </c>
      <c r="R270" s="187">
        <v>44593</v>
      </c>
      <c r="S270" s="187"/>
      <c r="T270" s="185" t="s">
        <v>3996</v>
      </c>
      <c r="U270" s="187">
        <v>46821</v>
      </c>
      <c r="V270" s="185" t="s">
        <v>3997</v>
      </c>
      <c r="W270" s="187">
        <v>46674</v>
      </c>
      <c r="X270" s="185" t="s">
        <v>3998</v>
      </c>
      <c r="Y270" s="187">
        <v>46804</v>
      </c>
      <c r="Z270" s="185" t="s">
        <v>3999</v>
      </c>
      <c r="AA270" s="187">
        <v>46312</v>
      </c>
      <c r="AB270" s="185" t="s">
        <v>4000</v>
      </c>
      <c r="AC270" s="187">
        <v>46161</v>
      </c>
      <c r="AD270" s="185" t="s">
        <v>4001</v>
      </c>
      <c r="AE270" s="185" t="s">
        <v>61</v>
      </c>
      <c r="AF270" s="185" t="s">
        <v>61</v>
      </c>
      <c r="AG270" s="185" t="s">
        <v>61</v>
      </c>
      <c r="AH270" s="185" t="s">
        <v>61</v>
      </c>
      <c r="AI270" s="185" t="s">
        <v>61</v>
      </c>
      <c r="AJ270" s="185" t="s">
        <v>61</v>
      </c>
      <c r="AK270" s="185" t="s">
        <v>61</v>
      </c>
      <c r="AL270" s="185" t="s">
        <v>61</v>
      </c>
      <c r="AM270" s="185" t="s">
        <v>4002</v>
      </c>
      <c r="AN270" s="185" t="s">
        <v>4003</v>
      </c>
    </row>
    <row r="271" customHeight="1" spans="1:40">
      <c r="A271" s="185">
        <v>265</v>
      </c>
      <c r="B271" s="185" t="s">
        <v>4004</v>
      </c>
      <c r="C271" s="186" t="s">
        <v>4005</v>
      </c>
      <c r="D271" s="185" t="s">
        <v>126</v>
      </c>
      <c r="E271" s="185" t="s">
        <v>3853</v>
      </c>
      <c r="F271" s="185" t="s">
        <v>3853</v>
      </c>
      <c r="G271" s="185" t="s">
        <v>3854</v>
      </c>
      <c r="H271" s="185" t="s">
        <v>3855</v>
      </c>
      <c r="I271" s="187">
        <v>45550</v>
      </c>
      <c r="J271" s="185" t="s">
        <v>4006</v>
      </c>
      <c r="K271" s="185" t="s">
        <v>4006</v>
      </c>
      <c r="L271" s="185" t="s">
        <v>4007</v>
      </c>
      <c r="M271" s="185" t="s">
        <v>130</v>
      </c>
      <c r="N271" s="185" t="s">
        <v>4008</v>
      </c>
      <c r="O271" s="187"/>
      <c r="P271" s="187">
        <v>44542</v>
      </c>
      <c r="Q271" s="187">
        <v>44577</v>
      </c>
      <c r="R271" s="187">
        <v>44756</v>
      </c>
      <c r="S271" s="187"/>
      <c r="T271" s="185" t="s">
        <v>4009</v>
      </c>
      <c r="U271" s="187">
        <v>46800</v>
      </c>
      <c r="V271" s="185" t="s">
        <v>4010</v>
      </c>
      <c r="W271" s="187">
        <v>46401</v>
      </c>
      <c r="X271" s="185" t="s">
        <v>4011</v>
      </c>
      <c r="Y271" s="187">
        <v>46811</v>
      </c>
      <c r="Z271" s="185" t="s">
        <v>4012</v>
      </c>
      <c r="AA271" s="187">
        <v>46033</v>
      </c>
      <c r="AB271" s="185" t="s">
        <v>4013</v>
      </c>
      <c r="AC271" s="187">
        <v>46271</v>
      </c>
      <c r="AD271" s="185" t="s">
        <v>4014</v>
      </c>
      <c r="AE271" s="185" t="s">
        <v>4015</v>
      </c>
      <c r="AF271" s="185" t="s">
        <v>4016</v>
      </c>
      <c r="AG271" s="185" t="s">
        <v>61</v>
      </c>
      <c r="AH271" s="185" t="s">
        <v>4008</v>
      </c>
      <c r="AI271" s="185" t="s">
        <v>61</v>
      </c>
      <c r="AJ271" s="185" t="s">
        <v>61</v>
      </c>
      <c r="AK271" s="185" t="s">
        <v>61</v>
      </c>
      <c r="AL271" s="185" t="s">
        <v>61</v>
      </c>
      <c r="AM271" s="185" t="s">
        <v>4017</v>
      </c>
      <c r="AN271" s="185" t="s">
        <v>4018</v>
      </c>
    </row>
    <row r="272" customHeight="1" spans="1:40">
      <c r="A272" s="185">
        <v>266</v>
      </c>
      <c r="B272" s="185" t="s">
        <v>4019</v>
      </c>
      <c r="C272" s="186" t="s">
        <v>4020</v>
      </c>
      <c r="D272" s="185" t="s">
        <v>126</v>
      </c>
      <c r="E272" s="185" t="s">
        <v>89</v>
      </c>
      <c r="F272" s="185" t="s">
        <v>3853</v>
      </c>
      <c r="G272" s="185" t="s">
        <v>3854</v>
      </c>
      <c r="H272" s="185" t="s">
        <v>3855</v>
      </c>
      <c r="I272" s="187">
        <v>45716</v>
      </c>
      <c r="J272" s="185" t="s">
        <v>4021</v>
      </c>
      <c r="K272" s="185" t="s">
        <v>3588</v>
      </c>
      <c r="L272" s="185" t="s">
        <v>4022</v>
      </c>
      <c r="M272" s="185" t="s">
        <v>53</v>
      </c>
      <c r="N272" s="185" t="s">
        <v>4023</v>
      </c>
      <c r="O272" s="187">
        <v>46308</v>
      </c>
      <c r="P272" s="187">
        <v>44455</v>
      </c>
      <c r="Q272" s="187">
        <v>44502</v>
      </c>
      <c r="R272" s="187">
        <v>44635</v>
      </c>
      <c r="S272" s="187"/>
      <c r="T272" s="185" t="s">
        <v>4024</v>
      </c>
      <c r="U272" s="187">
        <v>47273</v>
      </c>
      <c r="V272" s="185" t="s">
        <v>4025</v>
      </c>
      <c r="W272" s="187">
        <v>47539</v>
      </c>
      <c r="X272" s="185" t="s">
        <v>4026</v>
      </c>
      <c r="Y272" s="187">
        <v>47531</v>
      </c>
      <c r="Z272" s="185" t="s">
        <v>4027</v>
      </c>
      <c r="AA272" s="187">
        <v>46900</v>
      </c>
      <c r="AB272" s="185" t="s">
        <v>4028</v>
      </c>
      <c r="AC272" s="187">
        <v>46372</v>
      </c>
      <c r="AD272" s="185" t="s">
        <v>4029</v>
      </c>
      <c r="AE272" s="185" t="s">
        <v>4030</v>
      </c>
      <c r="AF272" s="185" t="s">
        <v>4031</v>
      </c>
      <c r="AG272" s="185" t="s">
        <v>4032</v>
      </c>
      <c r="AH272" s="185" t="s">
        <v>61</v>
      </c>
      <c r="AI272" s="185" t="s">
        <v>61</v>
      </c>
      <c r="AJ272" s="185" t="s">
        <v>61</v>
      </c>
      <c r="AK272" s="185" t="s">
        <v>61</v>
      </c>
      <c r="AL272" s="185" t="s">
        <v>61</v>
      </c>
      <c r="AM272" s="185" t="s">
        <v>4033</v>
      </c>
      <c r="AN272" s="185" t="s">
        <v>4034</v>
      </c>
    </row>
    <row r="273" customHeight="1" spans="1:40">
      <c r="A273" s="185">
        <v>267</v>
      </c>
      <c r="B273" s="185" t="s">
        <v>4035</v>
      </c>
      <c r="C273" s="186" t="s">
        <v>4036</v>
      </c>
      <c r="D273" s="185" t="s">
        <v>162</v>
      </c>
      <c r="E273" s="185" t="s">
        <v>3853</v>
      </c>
      <c r="F273" s="185" t="s">
        <v>3853</v>
      </c>
      <c r="G273" s="185" t="s">
        <v>3854</v>
      </c>
      <c r="H273" s="185" t="s">
        <v>3855</v>
      </c>
      <c r="I273" s="187">
        <v>45635</v>
      </c>
      <c r="J273" s="185" t="s">
        <v>2350</v>
      </c>
      <c r="K273" s="185" t="s">
        <v>2350</v>
      </c>
      <c r="L273" s="185" t="s">
        <v>4037</v>
      </c>
      <c r="M273" s="185" t="s">
        <v>167</v>
      </c>
      <c r="N273" s="185" t="s">
        <v>4038</v>
      </c>
      <c r="O273" s="187">
        <v>46952</v>
      </c>
      <c r="P273" s="187">
        <v>44406</v>
      </c>
      <c r="Q273" s="187">
        <v>44434</v>
      </c>
      <c r="R273" s="187">
        <v>44806</v>
      </c>
      <c r="S273" s="187"/>
      <c r="T273" s="185" t="s">
        <v>4039</v>
      </c>
      <c r="U273" s="187">
        <v>46120</v>
      </c>
      <c r="V273" s="185" t="s">
        <v>4040</v>
      </c>
      <c r="W273" s="187">
        <v>46107</v>
      </c>
      <c r="X273" s="185" t="s">
        <v>4041</v>
      </c>
      <c r="Y273" s="187">
        <v>46460</v>
      </c>
      <c r="Z273" s="185" t="s">
        <v>4042</v>
      </c>
      <c r="AA273" s="187">
        <v>46119</v>
      </c>
      <c r="AB273" s="185" t="s">
        <v>4043</v>
      </c>
      <c r="AC273" s="187">
        <v>46146</v>
      </c>
      <c r="AD273" s="185" t="s">
        <v>4044</v>
      </c>
      <c r="AE273" s="185" t="s">
        <v>4045</v>
      </c>
      <c r="AF273" s="185" t="s">
        <v>4046</v>
      </c>
      <c r="AG273" s="185" t="s">
        <v>61</v>
      </c>
      <c r="AH273" s="185" t="s">
        <v>61</v>
      </c>
      <c r="AI273" s="185" t="s">
        <v>4038</v>
      </c>
      <c r="AJ273" s="185" t="s">
        <v>61</v>
      </c>
      <c r="AK273" s="185" t="s">
        <v>61</v>
      </c>
      <c r="AL273" s="185" t="s">
        <v>61</v>
      </c>
      <c r="AM273" s="185" t="s">
        <v>4047</v>
      </c>
      <c r="AN273" s="185" t="s">
        <v>4048</v>
      </c>
    </row>
    <row r="274" customHeight="1" spans="1:40">
      <c r="A274" s="185">
        <v>268</v>
      </c>
      <c r="B274" s="185" t="s">
        <v>4049</v>
      </c>
      <c r="C274" s="186" t="s">
        <v>4050</v>
      </c>
      <c r="D274" s="185" t="s">
        <v>162</v>
      </c>
      <c r="E274" s="185" t="s">
        <v>967</v>
      </c>
      <c r="F274" s="185" t="s">
        <v>3853</v>
      </c>
      <c r="G274" s="185" t="s">
        <v>3854</v>
      </c>
      <c r="H274" s="185" t="s">
        <v>3855</v>
      </c>
      <c r="I274" s="187">
        <v>45804</v>
      </c>
      <c r="J274" s="185" t="s">
        <v>4051</v>
      </c>
      <c r="K274" s="185" t="s">
        <v>2458</v>
      </c>
      <c r="L274" s="185" t="s">
        <v>4052</v>
      </c>
      <c r="M274" s="185" t="s">
        <v>167</v>
      </c>
      <c r="N274" s="185" t="s">
        <v>4053</v>
      </c>
      <c r="O274" s="187"/>
      <c r="P274" s="187">
        <v>44537</v>
      </c>
      <c r="Q274" s="187">
        <v>44573</v>
      </c>
      <c r="R274" s="187">
        <v>44663</v>
      </c>
      <c r="S274" s="187"/>
      <c r="T274" s="185" t="s">
        <v>4054</v>
      </c>
      <c r="U274" s="187">
        <v>45907</v>
      </c>
      <c r="V274" s="185" t="s">
        <v>4055</v>
      </c>
      <c r="W274" s="187">
        <v>45918</v>
      </c>
      <c r="X274" s="185" t="s">
        <v>4056</v>
      </c>
      <c r="Y274" s="187">
        <v>46105</v>
      </c>
      <c r="Z274" s="185" t="s">
        <v>4057</v>
      </c>
      <c r="AA274" s="187">
        <v>46265</v>
      </c>
      <c r="AB274" s="185" t="s">
        <v>4058</v>
      </c>
      <c r="AC274" s="187">
        <v>45996</v>
      </c>
      <c r="AD274" s="185" t="s">
        <v>4059</v>
      </c>
      <c r="AE274" s="185" t="s">
        <v>4060</v>
      </c>
      <c r="AF274" s="185" t="s">
        <v>4061</v>
      </c>
      <c r="AG274" s="185" t="s">
        <v>61</v>
      </c>
      <c r="AH274" s="185" t="s">
        <v>61</v>
      </c>
      <c r="AI274" s="185" t="s">
        <v>4053</v>
      </c>
      <c r="AJ274" s="185" t="s">
        <v>61</v>
      </c>
      <c r="AK274" s="185" t="s">
        <v>61</v>
      </c>
      <c r="AL274" s="185" t="s">
        <v>61</v>
      </c>
      <c r="AM274" s="185" t="s">
        <v>4062</v>
      </c>
      <c r="AN274" s="185" t="s">
        <v>4063</v>
      </c>
    </row>
    <row r="275" customHeight="1" spans="1:40">
      <c r="A275" s="185">
        <v>269</v>
      </c>
      <c r="B275" s="185" t="s">
        <v>4064</v>
      </c>
      <c r="C275" s="186" t="s">
        <v>4065</v>
      </c>
      <c r="D275" s="185" t="s">
        <v>162</v>
      </c>
      <c r="E275" s="185" t="s">
        <v>3853</v>
      </c>
      <c r="F275" s="185" t="s">
        <v>3853</v>
      </c>
      <c r="G275" s="185" t="s">
        <v>3854</v>
      </c>
      <c r="H275" s="185" t="s">
        <v>3855</v>
      </c>
      <c r="I275" s="187">
        <v>45716</v>
      </c>
      <c r="J275" s="185" t="s">
        <v>3588</v>
      </c>
      <c r="K275" s="185" t="s">
        <v>3588</v>
      </c>
      <c r="L275" s="185" t="s">
        <v>4066</v>
      </c>
      <c r="M275" s="185" t="s">
        <v>93</v>
      </c>
      <c r="N275" s="185" t="s">
        <v>4067</v>
      </c>
      <c r="O275" s="187">
        <v>46663</v>
      </c>
      <c r="P275" s="187">
        <v>44393</v>
      </c>
      <c r="Q275" s="187">
        <v>44421</v>
      </c>
      <c r="R275" s="187">
        <v>44774</v>
      </c>
      <c r="S275" s="187"/>
      <c r="T275" s="185" t="s">
        <v>4068</v>
      </c>
      <c r="U275" s="187">
        <v>46659</v>
      </c>
      <c r="V275" s="185" t="s">
        <v>4069</v>
      </c>
      <c r="W275" s="187">
        <v>46660</v>
      </c>
      <c r="X275" s="185" t="s">
        <v>4070</v>
      </c>
      <c r="Y275" s="187">
        <v>46355</v>
      </c>
      <c r="Z275" s="185" t="s">
        <v>4071</v>
      </c>
      <c r="AA275" s="187">
        <v>45818</v>
      </c>
      <c r="AB275" s="185" t="s">
        <v>4072</v>
      </c>
      <c r="AC275" s="187">
        <v>46432</v>
      </c>
      <c r="AD275" s="185" t="s">
        <v>4073</v>
      </c>
      <c r="AE275" s="185" t="s">
        <v>61</v>
      </c>
      <c r="AF275" s="185" t="s">
        <v>61</v>
      </c>
      <c r="AG275" s="185" t="s">
        <v>4074</v>
      </c>
      <c r="AH275" s="185" t="s">
        <v>61</v>
      </c>
      <c r="AI275" s="185" t="s">
        <v>61</v>
      </c>
      <c r="AJ275" s="185" t="s">
        <v>61</v>
      </c>
      <c r="AK275" s="185" t="s">
        <v>61</v>
      </c>
      <c r="AL275" s="185" t="s">
        <v>61</v>
      </c>
      <c r="AM275" s="185" t="s">
        <v>4075</v>
      </c>
      <c r="AN275" s="185" t="s">
        <v>4076</v>
      </c>
    </row>
    <row r="276" customHeight="1" spans="1:40">
      <c r="A276" s="185">
        <v>270</v>
      </c>
      <c r="B276" s="185" t="s">
        <v>4077</v>
      </c>
      <c r="C276" s="186" t="s">
        <v>4078</v>
      </c>
      <c r="D276" s="185" t="s">
        <v>1569</v>
      </c>
      <c r="E276" s="185" t="s">
        <v>46</v>
      </c>
      <c r="F276" s="185" t="s">
        <v>3853</v>
      </c>
      <c r="G276" s="185" t="s">
        <v>3854</v>
      </c>
      <c r="H276" s="185" t="s">
        <v>3855</v>
      </c>
      <c r="I276" s="187">
        <v>45756</v>
      </c>
      <c r="J276" s="185" t="s">
        <v>4079</v>
      </c>
      <c r="K276" s="185" t="s">
        <v>90</v>
      </c>
      <c r="L276" s="185" t="s">
        <v>4080</v>
      </c>
      <c r="M276" s="185" t="s">
        <v>1572</v>
      </c>
      <c r="N276" s="185" t="s">
        <v>4081</v>
      </c>
      <c r="O276" s="187">
        <v>47066</v>
      </c>
      <c r="P276" s="187">
        <v>44601</v>
      </c>
      <c r="Q276" s="187">
        <v>44665</v>
      </c>
      <c r="R276" s="187">
        <v>44854</v>
      </c>
      <c r="S276" s="187"/>
      <c r="T276" s="185" t="s">
        <v>4082</v>
      </c>
      <c r="U276" s="187">
        <v>47426</v>
      </c>
      <c r="V276" s="185" t="s">
        <v>4081</v>
      </c>
      <c r="W276" s="187">
        <v>47066</v>
      </c>
      <c r="X276" s="185" t="s">
        <v>61</v>
      </c>
      <c r="Y276" s="187" t="s">
        <v>61</v>
      </c>
      <c r="Z276" s="185" t="s">
        <v>4083</v>
      </c>
      <c r="AA276" s="187">
        <v>46341</v>
      </c>
      <c r="AB276" s="185" t="s">
        <v>4084</v>
      </c>
      <c r="AC276" s="187">
        <v>46074</v>
      </c>
      <c r="AD276" s="185" t="s">
        <v>4085</v>
      </c>
      <c r="AE276" s="185" t="s">
        <v>4086</v>
      </c>
      <c r="AF276" s="185" t="s">
        <v>61</v>
      </c>
      <c r="AG276" s="185" t="s">
        <v>61</v>
      </c>
      <c r="AH276" s="185" t="s">
        <v>61</v>
      </c>
      <c r="AI276" s="185" t="s">
        <v>61</v>
      </c>
      <c r="AJ276" s="185" t="s">
        <v>61</v>
      </c>
      <c r="AK276" s="185" t="s">
        <v>61</v>
      </c>
      <c r="AL276" s="185" t="s">
        <v>61</v>
      </c>
      <c r="AM276" s="185" t="s">
        <v>4087</v>
      </c>
      <c r="AN276" s="185" t="s">
        <v>4088</v>
      </c>
    </row>
    <row r="277" customHeight="1" spans="1:40">
      <c r="A277" s="185">
        <v>271</v>
      </c>
      <c r="B277" s="185" t="s">
        <v>4089</v>
      </c>
      <c r="C277" s="186" t="s">
        <v>4090</v>
      </c>
      <c r="D277" s="185" t="s">
        <v>45</v>
      </c>
      <c r="E277" s="185" t="s">
        <v>4091</v>
      </c>
      <c r="F277" s="185" t="s">
        <v>4091</v>
      </c>
      <c r="G277" s="185" t="s">
        <v>4092</v>
      </c>
      <c r="H277" s="185" t="s">
        <v>4093</v>
      </c>
      <c r="I277" s="187">
        <v>45671</v>
      </c>
      <c r="J277" s="185" t="s">
        <v>4094</v>
      </c>
      <c r="K277" s="185" t="s">
        <v>4095</v>
      </c>
      <c r="L277" s="185" t="s">
        <v>4096</v>
      </c>
      <c r="M277" s="185" t="s">
        <v>1940</v>
      </c>
      <c r="N277" s="185" t="s">
        <v>4097</v>
      </c>
      <c r="O277" s="187">
        <v>46699</v>
      </c>
      <c r="P277" s="187">
        <v>44392</v>
      </c>
      <c r="Q277" s="187">
        <v>44426</v>
      </c>
      <c r="R277" s="187">
        <v>44665</v>
      </c>
      <c r="S277" s="187"/>
      <c r="T277" s="185" t="s">
        <v>4098</v>
      </c>
      <c r="U277" s="187">
        <v>46552</v>
      </c>
      <c r="V277" s="185" t="s">
        <v>4099</v>
      </c>
      <c r="W277" s="187">
        <v>46461</v>
      </c>
      <c r="X277" s="185" t="s">
        <v>4100</v>
      </c>
      <c r="Y277" s="187">
        <v>46552</v>
      </c>
      <c r="Z277" s="185" t="s">
        <v>4101</v>
      </c>
      <c r="AA277" s="187">
        <v>45816</v>
      </c>
      <c r="AB277" s="185" t="s">
        <v>4102</v>
      </c>
      <c r="AC277" s="187">
        <v>45854</v>
      </c>
      <c r="AD277" s="185" t="s">
        <v>4103</v>
      </c>
      <c r="AE277" s="185" t="s">
        <v>61</v>
      </c>
      <c r="AF277" s="185" t="s">
        <v>61</v>
      </c>
      <c r="AG277" s="185" t="s">
        <v>4104</v>
      </c>
      <c r="AH277" s="185" t="s">
        <v>61</v>
      </c>
      <c r="AI277" s="185" t="s">
        <v>61</v>
      </c>
      <c r="AJ277" s="185" t="s">
        <v>61</v>
      </c>
      <c r="AK277" s="185" t="s">
        <v>61</v>
      </c>
      <c r="AL277" s="185" t="s">
        <v>61</v>
      </c>
      <c r="AM277" s="185" t="s">
        <v>2065</v>
      </c>
      <c r="AN277" s="185" t="s">
        <v>4105</v>
      </c>
    </row>
    <row r="278" customHeight="1" spans="1:40">
      <c r="A278" s="185">
        <v>272</v>
      </c>
      <c r="B278" s="185" t="s">
        <v>4106</v>
      </c>
      <c r="C278" s="186" t="s">
        <v>4107</v>
      </c>
      <c r="D278" s="185" t="s">
        <v>68</v>
      </c>
      <c r="E278" s="185" t="s">
        <v>4091</v>
      </c>
      <c r="F278" s="185" t="s">
        <v>4091</v>
      </c>
      <c r="G278" s="185" t="s">
        <v>4092</v>
      </c>
      <c r="H278" s="185" t="s">
        <v>4093</v>
      </c>
      <c r="I278" s="187">
        <v>45676</v>
      </c>
      <c r="J278" s="185" t="s">
        <v>4108</v>
      </c>
      <c r="K278" s="185" t="s">
        <v>4109</v>
      </c>
      <c r="L278" s="185" t="s">
        <v>4110</v>
      </c>
      <c r="M278" s="185" t="s">
        <v>1923</v>
      </c>
      <c r="N278" s="185" t="s">
        <v>4111</v>
      </c>
      <c r="O278" s="187">
        <v>46400</v>
      </c>
      <c r="P278" s="187">
        <v>44426</v>
      </c>
      <c r="Q278" s="187">
        <v>44510</v>
      </c>
      <c r="R278" s="187">
        <v>44643</v>
      </c>
      <c r="S278" s="187">
        <v>45006</v>
      </c>
      <c r="T278" s="185" t="s">
        <v>4112</v>
      </c>
      <c r="U278" s="187">
        <v>46378</v>
      </c>
      <c r="V278" s="185" t="s">
        <v>4113</v>
      </c>
      <c r="W278" s="187">
        <v>46135</v>
      </c>
      <c r="X278" s="185" t="s">
        <v>4114</v>
      </c>
      <c r="Y278" s="187">
        <v>47016</v>
      </c>
      <c r="Z278" s="185" t="s">
        <v>4115</v>
      </c>
      <c r="AA278" s="187">
        <v>46307</v>
      </c>
      <c r="AB278" s="185" t="s">
        <v>4116</v>
      </c>
      <c r="AC278" s="187">
        <v>46226</v>
      </c>
      <c r="AD278" s="185" t="s">
        <v>4117</v>
      </c>
      <c r="AE278" s="185" t="s">
        <v>61</v>
      </c>
      <c r="AF278" s="185" t="s">
        <v>61</v>
      </c>
      <c r="AG278" s="185" t="s">
        <v>4118</v>
      </c>
      <c r="AH278" s="185" t="s">
        <v>61</v>
      </c>
      <c r="AI278" s="185" t="s">
        <v>61</v>
      </c>
      <c r="AJ278" s="185" t="s">
        <v>61</v>
      </c>
      <c r="AK278" s="185" t="s">
        <v>61</v>
      </c>
      <c r="AL278" s="185" t="s">
        <v>61</v>
      </c>
      <c r="AM278" s="185" t="s">
        <v>665</v>
      </c>
      <c r="AN278" s="185" t="s">
        <v>4119</v>
      </c>
    </row>
    <row r="279" customHeight="1" spans="1:40">
      <c r="A279" s="185">
        <v>273</v>
      </c>
      <c r="B279" s="185" t="s">
        <v>4120</v>
      </c>
      <c r="C279" s="186" t="s">
        <v>4121</v>
      </c>
      <c r="D279" s="185" t="s">
        <v>227</v>
      </c>
      <c r="E279" s="185" t="s">
        <v>967</v>
      </c>
      <c r="F279" s="185" t="s">
        <v>4091</v>
      </c>
      <c r="G279" s="185" t="s">
        <v>4092</v>
      </c>
      <c r="H279" s="185" t="s">
        <v>4093</v>
      </c>
      <c r="I279" s="187">
        <v>45667</v>
      </c>
      <c r="J279" s="185" t="s">
        <v>4122</v>
      </c>
      <c r="K279" s="185" t="s">
        <v>4122</v>
      </c>
      <c r="L279" s="185" t="s">
        <v>4123</v>
      </c>
      <c r="M279" s="185" t="s">
        <v>1923</v>
      </c>
      <c r="N279" s="185" t="s">
        <v>4124</v>
      </c>
      <c r="O279" s="187">
        <v>46947</v>
      </c>
      <c r="P279" s="187">
        <v>44391</v>
      </c>
      <c r="Q279" s="187">
        <v>44433</v>
      </c>
      <c r="R279" s="187">
        <v>44641</v>
      </c>
      <c r="S279" s="187"/>
      <c r="T279" s="185" t="s">
        <v>4125</v>
      </c>
      <c r="U279" s="187">
        <v>47123</v>
      </c>
      <c r="V279" s="185" t="s">
        <v>4126</v>
      </c>
      <c r="W279" s="187">
        <v>47123</v>
      </c>
      <c r="X279" s="185" t="s">
        <v>4127</v>
      </c>
      <c r="Y279" s="187">
        <v>47123</v>
      </c>
      <c r="Z279" s="185" t="s">
        <v>4128</v>
      </c>
      <c r="AA279" s="187">
        <v>46316</v>
      </c>
      <c r="AB279" s="185" t="s">
        <v>4129</v>
      </c>
      <c r="AC279" s="187">
        <v>45878</v>
      </c>
      <c r="AD279" s="185" t="s">
        <v>4130</v>
      </c>
      <c r="AE279" s="185" t="s">
        <v>61</v>
      </c>
      <c r="AF279" s="185" t="s">
        <v>4131</v>
      </c>
      <c r="AG279" s="185" t="s">
        <v>4132</v>
      </c>
      <c r="AH279" s="185" t="s">
        <v>61</v>
      </c>
      <c r="AI279" s="185" t="s">
        <v>61</v>
      </c>
      <c r="AJ279" s="185" t="s">
        <v>4133</v>
      </c>
      <c r="AK279" s="185" t="s">
        <v>61</v>
      </c>
      <c r="AL279" s="185" t="s">
        <v>61</v>
      </c>
      <c r="AM279" s="185" t="s">
        <v>4134</v>
      </c>
      <c r="AN279" s="185" t="s">
        <v>4135</v>
      </c>
    </row>
    <row r="280" customHeight="1" spans="1:40">
      <c r="A280" s="185">
        <v>274</v>
      </c>
      <c r="B280" s="185" t="s">
        <v>4136</v>
      </c>
      <c r="C280" s="186" t="s">
        <v>4137</v>
      </c>
      <c r="D280" s="185" t="s">
        <v>2083</v>
      </c>
      <c r="E280" s="185" t="s">
        <v>89</v>
      </c>
      <c r="F280" s="185" t="s">
        <v>4091</v>
      </c>
      <c r="G280" s="185" t="s">
        <v>4092</v>
      </c>
      <c r="H280" s="185" t="s">
        <v>4093</v>
      </c>
      <c r="I280" s="187">
        <v>45825</v>
      </c>
      <c r="J280" s="185" t="s">
        <v>3536</v>
      </c>
      <c r="K280" s="185" t="s">
        <v>952</v>
      </c>
      <c r="L280" s="185" t="s">
        <v>4138</v>
      </c>
      <c r="M280" s="185" t="s">
        <v>72</v>
      </c>
      <c r="N280" s="185" t="s">
        <v>4139</v>
      </c>
      <c r="O280" s="187">
        <v>46604</v>
      </c>
      <c r="P280" s="187">
        <v>44406</v>
      </c>
      <c r="Q280" s="187">
        <v>44439</v>
      </c>
      <c r="R280" s="187">
        <v>44631</v>
      </c>
      <c r="S280" s="187">
        <v>44971</v>
      </c>
      <c r="T280" s="185" t="s">
        <v>4140</v>
      </c>
      <c r="U280" s="187">
        <v>47309</v>
      </c>
      <c r="V280" s="185" t="s">
        <v>4141</v>
      </c>
      <c r="W280" s="187">
        <v>47309</v>
      </c>
      <c r="X280" s="185" t="s">
        <v>4142</v>
      </c>
      <c r="Y280" s="187">
        <v>46622</v>
      </c>
      <c r="Z280" s="185" t="s">
        <v>4143</v>
      </c>
      <c r="AA280" s="187">
        <v>45839</v>
      </c>
      <c r="AB280" s="185" t="s">
        <v>4144</v>
      </c>
      <c r="AC280" s="187">
        <v>46059</v>
      </c>
      <c r="AD280" s="185" t="s">
        <v>4145</v>
      </c>
      <c r="AE280" s="185" t="s">
        <v>4146</v>
      </c>
      <c r="AF280" s="185" t="s">
        <v>4147</v>
      </c>
      <c r="AG280" s="185" t="s">
        <v>4148</v>
      </c>
      <c r="AH280" s="185" t="s">
        <v>61</v>
      </c>
      <c r="AI280" s="185" t="s">
        <v>61</v>
      </c>
      <c r="AJ280" s="185" t="s">
        <v>4149</v>
      </c>
      <c r="AK280" s="185" t="s">
        <v>61</v>
      </c>
      <c r="AL280" s="185" t="s">
        <v>61</v>
      </c>
      <c r="AM280" s="185" t="s">
        <v>2018</v>
      </c>
      <c r="AN280" s="185" t="s">
        <v>4150</v>
      </c>
    </row>
    <row r="281" customHeight="1" spans="1:40">
      <c r="A281" s="185">
        <v>275</v>
      </c>
      <c r="B281" s="185" t="s">
        <v>4151</v>
      </c>
      <c r="C281" s="186" t="s">
        <v>4152</v>
      </c>
      <c r="D281" s="185" t="s">
        <v>88</v>
      </c>
      <c r="E281" s="185" t="s">
        <v>4091</v>
      </c>
      <c r="F281" s="185" t="s">
        <v>4091</v>
      </c>
      <c r="G281" s="185" t="s">
        <v>4092</v>
      </c>
      <c r="H281" s="185" t="s">
        <v>4093</v>
      </c>
      <c r="I281" s="187">
        <v>45553</v>
      </c>
      <c r="J281" s="185" t="s">
        <v>4153</v>
      </c>
      <c r="K281" s="185" t="s">
        <v>4154</v>
      </c>
      <c r="L281" s="185" t="s">
        <v>4155</v>
      </c>
      <c r="M281" s="185" t="s">
        <v>2139</v>
      </c>
      <c r="N281" s="185" t="s">
        <v>4156</v>
      </c>
      <c r="O281" s="187">
        <v>47364</v>
      </c>
      <c r="P281" s="187">
        <v>44398</v>
      </c>
      <c r="Q281" s="187">
        <v>44433</v>
      </c>
      <c r="R281" s="187">
        <v>44631</v>
      </c>
      <c r="S281" s="187">
        <v>44974</v>
      </c>
      <c r="T281" s="185" t="s">
        <v>4157</v>
      </c>
      <c r="U281" s="187">
        <v>47025</v>
      </c>
      <c r="V281" s="185" t="s">
        <v>4158</v>
      </c>
      <c r="W281" s="187">
        <v>47102</v>
      </c>
      <c r="X281" s="185" t="s">
        <v>4159</v>
      </c>
      <c r="Y281" s="187">
        <v>47021</v>
      </c>
      <c r="Z281" s="185" t="s">
        <v>4160</v>
      </c>
      <c r="AA281" s="187">
        <v>46352</v>
      </c>
      <c r="AB281" s="185" t="s">
        <v>4161</v>
      </c>
      <c r="AC281" s="187">
        <v>45857</v>
      </c>
      <c r="AD281" s="185" t="s">
        <v>4162</v>
      </c>
      <c r="AE281" s="185" t="s">
        <v>61</v>
      </c>
      <c r="AF281" s="185" t="s">
        <v>61</v>
      </c>
      <c r="AG281" s="185" t="s">
        <v>4163</v>
      </c>
      <c r="AH281" s="185" t="s">
        <v>61</v>
      </c>
      <c r="AI281" s="185" t="s">
        <v>61</v>
      </c>
      <c r="AJ281" s="185" t="s">
        <v>61</v>
      </c>
      <c r="AK281" s="185" t="s">
        <v>61</v>
      </c>
      <c r="AL281" s="185" t="s">
        <v>61</v>
      </c>
      <c r="AM281" s="185" t="s">
        <v>4164</v>
      </c>
      <c r="AN281" s="185" t="s">
        <v>4165</v>
      </c>
    </row>
    <row r="282" customHeight="1" spans="1:40">
      <c r="A282" s="185">
        <v>276</v>
      </c>
      <c r="B282" s="185" t="s">
        <v>4166</v>
      </c>
      <c r="C282" s="186" t="s">
        <v>4167</v>
      </c>
      <c r="D282" s="185" t="s">
        <v>263</v>
      </c>
      <c r="E282" s="185" t="s">
        <v>46</v>
      </c>
      <c r="F282" s="185" t="s">
        <v>4091</v>
      </c>
      <c r="G282" s="185" t="s">
        <v>4092</v>
      </c>
      <c r="H282" s="185" t="s">
        <v>4093</v>
      </c>
      <c r="I282" s="187">
        <v>45749</v>
      </c>
      <c r="J282" s="185" t="s">
        <v>4168</v>
      </c>
      <c r="K282" s="185" t="s">
        <v>4169</v>
      </c>
      <c r="L282" s="185" t="s">
        <v>4170</v>
      </c>
      <c r="M282" s="185" t="s">
        <v>2120</v>
      </c>
      <c r="N282" s="185" t="s">
        <v>4171</v>
      </c>
      <c r="O282" s="187">
        <v>46441</v>
      </c>
      <c r="P282" s="187">
        <v>44460</v>
      </c>
      <c r="Q282" s="187">
        <v>44502</v>
      </c>
      <c r="R282" s="187">
        <v>44671</v>
      </c>
      <c r="S282" s="187">
        <v>44974</v>
      </c>
      <c r="T282" s="185" t="s">
        <v>4172</v>
      </c>
      <c r="U282" s="187">
        <v>46160</v>
      </c>
      <c r="V282" s="185" t="s">
        <v>4173</v>
      </c>
      <c r="W282" s="187">
        <v>46160</v>
      </c>
      <c r="X282" s="185" t="s">
        <v>4174</v>
      </c>
      <c r="Y282" s="187">
        <v>46355</v>
      </c>
      <c r="Z282" s="185" t="s">
        <v>4175</v>
      </c>
      <c r="AA282" s="187">
        <v>46145</v>
      </c>
      <c r="AB282" s="185" t="s">
        <v>4176</v>
      </c>
      <c r="AC282" s="187">
        <v>46378</v>
      </c>
      <c r="AD282" s="185" t="s">
        <v>4177</v>
      </c>
      <c r="AE282" s="185" t="s">
        <v>61</v>
      </c>
      <c r="AF282" s="185" t="s">
        <v>4178</v>
      </c>
      <c r="AG282" s="185" t="s">
        <v>4177</v>
      </c>
      <c r="AH282" s="185" t="s">
        <v>61</v>
      </c>
      <c r="AI282" s="185" t="s">
        <v>61</v>
      </c>
      <c r="AJ282" s="185" t="s">
        <v>61</v>
      </c>
      <c r="AK282" s="185" t="s">
        <v>61</v>
      </c>
      <c r="AL282" s="185" t="s">
        <v>61</v>
      </c>
      <c r="AM282" s="185" t="s">
        <v>665</v>
      </c>
      <c r="AN282" s="185" t="s">
        <v>4179</v>
      </c>
    </row>
    <row r="283" customHeight="1" spans="1:40">
      <c r="A283" s="185">
        <v>277</v>
      </c>
      <c r="B283" s="185" t="s">
        <v>4180</v>
      </c>
      <c r="C283" s="186" t="s">
        <v>4181</v>
      </c>
      <c r="D283" s="185" t="s">
        <v>108</v>
      </c>
      <c r="E283" s="185" t="s">
        <v>46</v>
      </c>
      <c r="F283" s="185" t="s">
        <v>4091</v>
      </c>
      <c r="G283" s="185" t="s">
        <v>4092</v>
      </c>
      <c r="H283" s="185" t="s">
        <v>4093</v>
      </c>
      <c r="I283" s="187">
        <v>45593</v>
      </c>
      <c r="J283" s="185" t="s">
        <v>4182</v>
      </c>
      <c r="K283" s="185" t="s">
        <v>4183</v>
      </c>
      <c r="L283" s="185" t="s">
        <v>4184</v>
      </c>
      <c r="M283" s="185" t="s">
        <v>249</v>
      </c>
      <c r="N283" s="185" t="s">
        <v>4185</v>
      </c>
      <c r="O283" s="187">
        <v>46120</v>
      </c>
      <c r="P283" s="187">
        <v>44404</v>
      </c>
      <c r="Q283" s="187">
        <v>44372</v>
      </c>
      <c r="R283" s="187">
        <v>44631</v>
      </c>
      <c r="S283" s="187">
        <v>44974</v>
      </c>
      <c r="T283" s="185" t="s">
        <v>4186</v>
      </c>
      <c r="U283" s="187">
        <v>46051</v>
      </c>
      <c r="V283" s="185" t="s">
        <v>4187</v>
      </c>
      <c r="W283" s="187">
        <v>46062</v>
      </c>
      <c r="X283" s="185" t="s">
        <v>4188</v>
      </c>
      <c r="Y283" s="187">
        <v>46062</v>
      </c>
      <c r="Z283" s="185" t="s">
        <v>4189</v>
      </c>
      <c r="AA283" s="187">
        <v>46124</v>
      </c>
      <c r="AB283" s="185" t="s">
        <v>4190</v>
      </c>
      <c r="AC283" s="187">
        <v>46052</v>
      </c>
      <c r="AD283" s="185" t="s">
        <v>4191</v>
      </c>
      <c r="AE283" s="185" t="s">
        <v>61</v>
      </c>
      <c r="AF283" s="185" t="s">
        <v>61</v>
      </c>
      <c r="AG283" s="185" t="s">
        <v>4192</v>
      </c>
      <c r="AH283" s="185" t="s">
        <v>61</v>
      </c>
      <c r="AI283" s="185" t="s">
        <v>61</v>
      </c>
      <c r="AJ283" s="185" t="s">
        <v>61</v>
      </c>
      <c r="AK283" s="185" t="s">
        <v>61</v>
      </c>
      <c r="AL283" s="185" t="s">
        <v>61</v>
      </c>
      <c r="AM283" s="185" t="s">
        <v>3704</v>
      </c>
      <c r="AN283" s="185" t="s">
        <v>4193</v>
      </c>
    </row>
    <row r="284" customHeight="1" spans="1:40">
      <c r="A284" s="185">
        <v>278</v>
      </c>
      <c r="B284" s="185" t="s">
        <v>4194</v>
      </c>
      <c r="C284" s="186" t="s">
        <v>4195</v>
      </c>
      <c r="D284" s="185" t="s">
        <v>2321</v>
      </c>
      <c r="E284" s="185" t="s">
        <v>1367</v>
      </c>
      <c r="F284" s="185" t="s">
        <v>4091</v>
      </c>
      <c r="G284" s="185" t="s">
        <v>4092</v>
      </c>
      <c r="H284" s="185" t="s">
        <v>4093</v>
      </c>
      <c r="I284" s="187">
        <v>45667</v>
      </c>
      <c r="J284" s="185" t="s">
        <v>4196</v>
      </c>
      <c r="K284" s="185" t="s">
        <v>4122</v>
      </c>
      <c r="L284" s="185" t="s">
        <v>4197</v>
      </c>
      <c r="M284" s="185" t="s">
        <v>249</v>
      </c>
      <c r="N284" s="185" t="s">
        <v>4198</v>
      </c>
      <c r="O284" s="187">
        <v>46561</v>
      </c>
      <c r="P284" s="187">
        <v>44406</v>
      </c>
      <c r="Q284" s="187">
        <v>44439</v>
      </c>
      <c r="R284" s="187">
        <v>44660</v>
      </c>
      <c r="S284" s="187"/>
      <c r="T284" s="185" t="s">
        <v>4199</v>
      </c>
      <c r="U284" s="187">
        <v>46428</v>
      </c>
      <c r="V284" s="185" t="s">
        <v>4200</v>
      </c>
      <c r="W284" s="187">
        <v>46427</v>
      </c>
      <c r="X284" s="185" t="s">
        <v>4201</v>
      </c>
      <c r="Y284" s="187">
        <v>46428</v>
      </c>
      <c r="Z284" s="185" t="s">
        <v>4202</v>
      </c>
      <c r="AA284" s="187">
        <v>45858</v>
      </c>
      <c r="AB284" s="185" t="s">
        <v>4203</v>
      </c>
      <c r="AC284" s="187">
        <v>46297</v>
      </c>
      <c r="AD284" s="185" t="s">
        <v>4204</v>
      </c>
      <c r="AE284" s="185" t="s">
        <v>61</v>
      </c>
      <c r="AF284" s="185" t="s">
        <v>4205</v>
      </c>
      <c r="AG284" s="185" t="s">
        <v>4206</v>
      </c>
      <c r="AH284" s="185" t="s">
        <v>61</v>
      </c>
      <c r="AI284" s="185" t="s">
        <v>61</v>
      </c>
      <c r="AJ284" s="185" t="s">
        <v>61</v>
      </c>
      <c r="AK284" s="185" t="s">
        <v>61</v>
      </c>
      <c r="AL284" s="185" t="s">
        <v>61</v>
      </c>
      <c r="AM284" s="185" t="s">
        <v>4207</v>
      </c>
      <c r="AN284" s="185" t="s">
        <v>4208</v>
      </c>
    </row>
    <row r="285" customHeight="1" spans="1:40">
      <c r="A285" s="185">
        <v>279</v>
      </c>
      <c r="B285" s="185" t="s">
        <v>4209</v>
      </c>
      <c r="C285" s="186" t="s">
        <v>4210</v>
      </c>
      <c r="D285" s="185" t="s">
        <v>390</v>
      </c>
      <c r="E285" s="185" t="s">
        <v>46</v>
      </c>
      <c r="F285" s="185" t="s">
        <v>4091</v>
      </c>
      <c r="G285" s="185" t="s">
        <v>4092</v>
      </c>
      <c r="H285" s="185" t="s">
        <v>4093</v>
      </c>
      <c r="I285" s="187">
        <v>45504</v>
      </c>
      <c r="J285" s="185" t="s">
        <v>4211</v>
      </c>
      <c r="K285" s="185" t="s">
        <v>437</v>
      </c>
      <c r="L285" s="185" t="s">
        <v>4212</v>
      </c>
      <c r="M285" s="185" t="s">
        <v>130</v>
      </c>
      <c r="N285" s="185" t="s">
        <v>4213</v>
      </c>
      <c r="O285" s="187">
        <v>46427</v>
      </c>
      <c r="P285" s="187">
        <v>44404</v>
      </c>
      <c r="Q285" s="187">
        <v>44432</v>
      </c>
      <c r="R285" s="187">
        <v>44665</v>
      </c>
      <c r="S285" s="187"/>
      <c r="T285" s="185" t="s">
        <v>4214</v>
      </c>
      <c r="U285" s="187">
        <v>46099</v>
      </c>
      <c r="V285" s="185" t="s">
        <v>4215</v>
      </c>
      <c r="W285" s="187">
        <v>46099</v>
      </c>
      <c r="X285" s="185" t="s">
        <v>4216</v>
      </c>
      <c r="Y285" s="187">
        <v>46099</v>
      </c>
      <c r="Z285" s="185" t="s">
        <v>4217</v>
      </c>
      <c r="AA285" s="187">
        <v>46049</v>
      </c>
      <c r="AB285" s="185" t="s">
        <v>4218</v>
      </c>
      <c r="AC285" s="187">
        <v>46417</v>
      </c>
      <c r="AD285" s="185" t="s">
        <v>4219</v>
      </c>
      <c r="AE285" s="185" t="s">
        <v>4220</v>
      </c>
      <c r="AF285" s="185" t="s">
        <v>4221</v>
      </c>
      <c r="AG285" s="185" t="s">
        <v>61</v>
      </c>
      <c r="AH285" s="185" t="s">
        <v>4213</v>
      </c>
      <c r="AI285" s="185" t="s">
        <v>61</v>
      </c>
      <c r="AJ285" s="185" t="s">
        <v>61</v>
      </c>
      <c r="AK285" s="185" t="s">
        <v>61</v>
      </c>
      <c r="AL285" s="185" t="s">
        <v>61</v>
      </c>
      <c r="AM285" s="185" t="s">
        <v>4222</v>
      </c>
      <c r="AN285" s="185" t="s">
        <v>4223</v>
      </c>
    </row>
    <row r="286" customHeight="1" spans="1:40">
      <c r="A286" s="185">
        <v>280</v>
      </c>
      <c r="B286" s="185" t="s">
        <v>4224</v>
      </c>
      <c r="C286" s="186" t="s">
        <v>4225</v>
      </c>
      <c r="D286" s="185" t="s">
        <v>126</v>
      </c>
      <c r="E286" s="185" t="s">
        <v>89</v>
      </c>
      <c r="F286" s="185" t="s">
        <v>4091</v>
      </c>
      <c r="G286" s="185" t="s">
        <v>4092</v>
      </c>
      <c r="H286" s="185" t="s">
        <v>4093</v>
      </c>
      <c r="I286" s="187">
        <v>45815</v>
      </c>
      <c r="J286" s="185" t="s">
        <v>4226</v>
      </c>
      <c r="K286" s="185" t="s">
        <v>2086</v>
      </c>
      <c r="L286" s="185" t="s">
        <v>4227</v>
      </c>
      <c r="M286" s="185" t="s">
        <v>148</v>
      </c>
      <c r="N286" s="185" t="s">
        <v>4228</v>
      </c>
      <c r="O286" s="187">
        <v>47095</v>
      </c>
      <c r="P286" s="187">
        <v>44410</v>
      </c>
      <c r="Q286" s="187">
        <v>44441</v>
      </c>
      <c r="R286" s="187">
        <v>44621</v>
      </c>
      <c r="S286" s="187"/>
      <c r="T286" s="185" t="s">
        <v>4229</v>
      </c>
      <c r="U286" s="187">
        <v>45859</v>
      </c>
      <c r="V286" s="185" t="s">
        <v>4230</v>
      </c>
      <c r="W286" s="187">
        <v>47336</v>
      </c>
      <c r="X286" s="185" t="s">
        <v>4231</v>
      </c>
      <c r="Y286" s="187">
        <v>46498</v>
      </c>
      <c r="Z286" s="185" t="s">
        <v>4232</v>
      </c>
      <c r="AA286" s="187">
        <v>46433</v>
      </c>
      <c r="AB286" s="185" t="s">
        <v>4233</v>
      </c>
      <c r="AC286" s="187">
        <v>46115</v>
      </c>
      <c r="AD286" s="185" t="s">
        <v>4234</v>
      </c>
      <c r="AE286" s="185" t="s">
        <v>4235</v>
      </c>
      <c r="AF286" s="185" t="s">
        <v>4236</v>
      </c>
      <c r="AG286" s="185" t="s">
        <v>61</v>
      </c>
      <c r="AH286" s="185" t="s">
        <v>61</v>
      </c>
      <c r="AI286" s="185" t="s">
        <v>61</v>
      </c>
      <c r="AJ286" s="185" t="s">
        <v>61</v>
      </c>
      <c r="AK286" s="185" t="s">
        <v>61</v>
      </c>
      <c r="AL286" s="185" t="s">
        <v>61</v>
      </c>
      <c r="AM286" s="185" t="s">
        <v>4237</v>
      </c>
      <c r="AN286" s="185" t="s">
        <v>4238</v>
      </c>
    </row>
    <row r="287" customHeight="1" spans="1:40">
      <c r="A287" s="185">
        <v>281</v>
      </c>
      <c r="B287" s="185" t="s">
        <v>4239</v>
      </c>
      <c r="C287" s="186" t="s">
        <v>4240</v>
      </c>
      <c r="D287" s="185" t="s">
        <v>126</v>
      </c>
      <c r="E287" s="185" t="s">
        <v>89</v>
      </c>
      <c r="F287" s="185" t="s">
        <v>4091</v>
      </c>
      <c r="G287" s="185" t="s">
        <v>4092</v>
      </c>
      <c r="H287" s="185" t="s">
        <v>4093</v>
      </c>
      <c r="I287" s="187">
        <v>45760</v>
      </c>
      <c r="J287" s="185" t="s">
        <v>4241</v>
      </c>
      <c r="K287" s="185" t="s">
        <v>4242</v>
      </c>
      <c r="L287" s="185" t="s">
        <v>4243</v>
      </c>
      <c r="M287" s="185" t="s">
        <v>130</v>
      </c>
      <c r="N287" s="185" t="s">
        <v>4244</v>
      </c>
      <c r="O287" s="187">
        <v>46728</v>
      </c>
      <c r="P287" s="187">
        <v>44412</v>
      </c>
      <c r="Q287" s="187">
        <v>44455</v>
      </c>
      <c r="R287" s="187">
        <v>44754</v>
      </c>
      <c r="S287" s="187"/>
      <c r="T287" s="185" t="s">
        <v>4245</v>
      </c>
      <c r="U287" s="187">
        <v>46091</v>
      </c>
      <c r="V287" s="185" t="s">
        <v>4246</v>
      </c>
      <c r="W287" s="187">
        <v>47534</v>
      </c>
      <c r="X287" s="185" t="s">
        <v>4247</v>
      </c>
      <c r="Y287" s="187">
        <v>46105</v>
      </c>
      <c r="Z287" s="185" t="s">
        <v>4248</v>
      </c>
      <c r="AA287" s="187">
        <v>46459</v>
      </c>
      <c r="AB287" s="185" t="s">
        <v>4249</v>
      </c>
      <c r="AC287" s="187">
        <v>46034</v>
      </c>
      <c r="AD287" s="185" t="s">
        <v>4250</v>
      </c>
      <c r="AE287" s="185" t="s">
        <v>4251</v>
      </c>
      <c r="AF287" s="185" t="s">
        <v>4252</v>
      </c>
      <c r="AG287" s="185" t="s">
        <v>61</v>
      </c>
      <c r="AH287" s="185" t="s">
        <v>4244</v>
      </c>
      <c r="AI287" s="185" t="s">
        <v>61</v>
      </c>
      <c r="AJ287" s="185" t="s">
        <v>61</v>
      </c>
      <c r="AK287" s="185" t="s">
        <v>61</v>
      </c>
      <c r="AL287" s="185" t="s">
        <v>4253</v>
      </c>
      <c r="AM287" s="185" t="s">
        <v>4254</v>
      </c>
      <c r="AN287" s="185" t="s">
        <v>4255</v>
      </c>
    </row>
    <row r="288" customHeight="1" spans="1:40">
      <c r="A288" s="185">
        <v>282</v>
      </c>
      <c r="B288" s="185" t="s">
        <v>4256</v>
      </c>
      <c r="C288" s="186" t="s">
        <v>4257</v>
      </c>
      <c r="D288" s="185" t="s">
        <v>126</v>
      </c>
      <c r="E288" s="185" t="s">
        <v>4091</v>
      </c>
      <c r="F288" s="185" t="s">
        <v>4091</v>
      </c>
      <c r="G288" s="185" t="s">
        <v>4092</v>
      </c>
      <c r="H288" s="185" t="s">
        <v>4093</v>
      </c>
      <c r="I288" s="187">
        <v>45574</v>
      </c>
      <c r="J288" s="185" t="s">
        <v>213</v>
      </c>
      <c r="K288" s="185" t="s">
        <v>213</v>
      </c>
      <c r="L288" s="185" t="s">
        <v>4258</v>
      </c>
      <c r="M288" s="185" t="s">
        <v>130</v>
      </c>
      <c r="N288" s="185" t="s">
        <v>4259</v>
      </c>
      <c r="O288" s="187">
        <v>47293</v>
      </c>
      <c r="P288" s="187">
        <v>44313</v>
      </c>
      <c r="Q288" s="187">
        <v>44341</v>
      </c>
      <c r="R288" s="187">
        <v>44588</v>
      </c>
      <c r="S288" s="187"/>
      <c r="T288" s="185" t="s">
        <v>4260</v>
      </c>
      <c r="U288" s="187">
        <v>47023</v>
      </c>
      <c r="V288" s="185" t="s">
        <v>4261</v>
      </c>
      <c r="W288" s="187">
        <v>46631</v>
      </c>
      <c r="X288" s="185" t="s">
        <v>4262</v>
      </c>
      <c r="Y288" s="187">
        <v>45910</v>
      </c>
      <c r="Z288" s="185" t="s">
        <v>4263</v>
      </c>
      <c r="AA288" s="187">
        <v>46606</v>
      </c>
      <c r="AB288" s="185" t="s">
        <v>4264</v>
      </c>
      <c r="AC288" s="187">
        <v>45970</v>
      </c>
      <c r="AD288" s="185" t="s">
        <v>4265</v>
      </c>
      <c r="AE288" s="185" t="s">
        <v>4266</v>
      </c>
      <c r="AF288" s="185" t="s">
        <v>4267</v>
      </c>
      <c r="AG288" s="185" t="s">
        <v>61</v>
      </c>
      <c r="AH288" s="185" t="s">
        <v>61</v>
      </c>
      <c r="AI288" s="185" t="s">
        <v>61</v>
      </c>
      <c r="AJ288" s="185" t="s">
        <v>61</v>
      </c>
      <c r="AK288" s="185" t="s">
        <v>61</v>
      </c>
      <c r="AL288" s="185" t="s">
        <v>4268</v>
      </c>
      <c r="AM288" s="185" t="s">
        <v>4269</v>
      </c>
      <c r="AN288" s="185" t="s">
        <v>4270</v>
      </c>
    </row>
    <row r="289" customHeight="1" spans="1:40">
      <c r="A289" s="185">
        <v>283</v>
      </c>
      <c r="B289" s="185" t="s">
        <v>4271</v>
      </c>
      <c r="C289" s="186" t="s">
        <v>4272</v>
      </c>
      <c r="D289" s="185" t="s">
        <v>1893</v>
      </c>
      <c r="E289" s="185" t="s">
        <v>46</v>
      </c>
      <c r="F289" s="185" t="s">
        <v>4091</v>
      </c>
      <c r="G289" s="185" t="s">
        <v>4092</v>
      </c>
      <c r="H289" s="185" t="s">
        <v>4093</v>
      </c>
      <c r="I289" s="187">
        <v>45564</v>
      </c>
      <c r="J289" s="185" t="s">
        <v>4273</v>
      </c>
      <c r="K289" s="185" t="s">
        <v>3262</v>
      </c>
      <c r="L289" s="185" t="s">
        <v>4274</v>
      </c>
      <c r="M289" s="185" t="s">
        <v>1572</v>
      </c>
      <c r="N289" s="185" t="s">
        <v>4275</v>
      </c>
      <c r="O289" s="187">
        <v>46527</v>
      </c>
      <c r="P289" s="187">
        <v>44388</v>
      </c>
      <c r="Q289" s="187">
        <v>44431</v>
      </c>
      <c r="R289" s="187">
        <v>44650</v>
      </c>
      <c r="S289" s="187"/>
      <c r="T289" s="185" t="s">
        <v>4276</v>
      </c>
      <c r="U289" s="187">
        <v>46527</v>
      </c>
      <c r="V289" s="185" t="s">
        <v>4275</v>
      </c>
      <c r="W289" s="187">
        <v>46527</v>
      </c>
      <c r="X289" s="185" t="s">
        <v>4277</v>
      </c>
      <c r="Y289" s="187">
        <v>46527</v>
      </c>
      <c r="Z289" s="185" t="s">
        <v>4278</v>
      </c>
      <c r="AA289" s="187">
        <v>45959</v>
      </c>
      <c r="AB289" s="185" t="s">
        <v>4279</v>
      </c>
      <c r="AC289" s="187">
        <v>45897</v>
      </c>
      <c r="AD289" s="185" t="s">
        <v>4280</v>
      </c>
      <c r="AE289" s="185" t="s">
        <v>4281</v>
      </c>
      <c r="AF289" s="185" t="s">
        <v>4282</v>
      </c>
      <c r="AG289" s="185" t="s">
        <v>61</v>
      </c>
      <c r="AH289" s="185" t="s">
        <v>61</v>
      </c>
      <c r="AI289" s="185" t="s">
        <v>4283</v>
      </c>
      <c r="AJ289" s="185" t="s">
        <v>61</v>
      </c>
      <c r="AK289" s="185" t="s">
        <v>61</v>
      </c>
      <c r="AL289" s="185" t="s">
        <v>61</v>
      </c>
      <c r="AM289" s="185" t="s">
        <v>4284</v>
      </c>
      <c r="AN289" s="185" t="s">
        <v>4285</v>
      </c>
    </row>
    <row r="290" customHeight="1" spans="1:40">
      <c r="A290" s="185">
        <v>284</v>
      </c>
      <c r="B290" s="185" t="s">
        <v>4286</v>
      </c>
      <c r="C290" s="186" t="s">
        <v>4287</v>
      </c>
      <c r="D290" s="185" t="s">
        <v>2965</v>
      </c>
      <c r="E290" s="185" t="s">
        <v>89</v>
      </c>
      <c r="F290" s="185" t="s">
        <v>4091</v>
      </c>
      <c r="G290" s="185" t="s">
        <v>4092</v>
      </c>
      <c r="H290" s="185" t="s">
        <v>4093</v>
      </c>
      <c r="I290" s="187">
        <v>45728</v>
      </c>
      <c r="J290" s="185" t="s">
        <v>4288</v>
      </c>
      <c r="K290" s="185" t="s">
        <v>4289</v>
      </c>
      <c r="L290" s="185" t="s">
        <v>4290</v>
      </c>
      <c r="M290" s="185" t="s">
        <v>167</v>
      </c>
      <c r="N290" s="185" t="s">
        <v>4291</v>
      </c>
      <c r="O290" s="187">
        <v>46134</v>
      </c>
      <c r="P290" s="187">
        <v>44447</v>
      </c>
      <c r="Q290" s="187">
        <v>44468</v>
      </c>
      <c r="R290" s="187">
        <v>44708</v>
      </c>
      <c r="S290" s="187"/>
      <c r="T290" s="185" t="s">
        <v>4292</v>
      </c>
      <c r="U290" s="187">
        <v>46755</v>
      </c>
      <c r="V290" s="185" t="s">
        <v>4293</v>
      </c>
      <c r="W290" s="187">
        <v>46755</v>
      </c>
      <c r="X290" s="185" t="s">
        <v>4294</v>
      </c>
      <c r="Y290" s="187">
        <v>46755</v>
      </c>
      <c r="Z290" s="185" t="s">
        <v>4295</v>
      </c>
      <c r="AA290" s="187">
        <v>46032</v>
      </c>
      <c r="AB290" s="185" t="s">
        <v>4296</v>
      </c>
      <c r="AC290" s="187">
        <v>46032</v>
      </c>
      <c r="AD290" s="185" t="s">
        <v>4297</v>
      </c>
      <c r="AE290" s="185" t="s">
        <v>4298</v>
      </c>
      <c r="AF290" s="185" t="s">
        <v>4299</v>
      </c>
      <c r="AG290" s="185" t="s">
        <v>61</v>
      </c>
      <c r="AH290" s="185" t="s">
        <v>61</v>
      </c>
      <c r="AI290" s="185" t="s">
        <v>4291</v>
      </c>
      <c r="AJ290" s="185" t="s">
        <v>61</v>
      </c>
      <c r="AK290" s="185" t="s">
        <v>61</v>
      </c>
      <c r="AL290" s="185" t="s">
        <v>61</v>
      </c>
      <c r="AM290" s="185" t="s">
        <v>4300</v>
      </c>
      <c r="AN290" s="185" t="s">
        <v>4301</v>
      </c>
    </row>
    <row r="291" customHeight="1" spans="1:40">
      <c r="A291" s="185">
        <v>285</v>
      </c>
      <c r="B291" s="185" t="s">
        <v>4302</v>
      </c>
      <c r="C291" s="186" t="s">
        <v>4303</v>
      </c>
      <c r="D291" s="185" t="s">
        <v>162</v>
      </c>
      <c r="E291" s="185" t="s">
        <v>1640</v>
      </c>
      <c r="F291" s="185" t="s">
        <v>4091</v>
      </c>
      <c r="G291" s="185" t="s">
        <v>4092</v>
      </c>
      <c r="H291" s="185" t="s">
        <v>4093</v>
      </c>
      <c r="I291" s="187">
        <v>45761</v>
      </c>
      <c r="J291" s="185" t="s">
        <v>374</v>
      </c>
      <c r="K291" s="185" t="s">
        <v>4304</v>
      </c>
      <c r="L291" s="185" t="s">
        <v>4305</v>
      </c>
      <c r="M291" s="185" t="s">
        <v>167</v>
      </c>
      <c r="N291" s="185" t="s">
        <v>4306</v>
      </c>
      <c r="O291" s="187">
        <v>46300</v>
      </c>
      <c r="P291" s="187">
        <v>44393</v>
      </c>
      <c r="Q291" s="187">
        <v>44439</v>
      </c>
      <c r="R291" s="187">
        <v>44655</v>
      </c>
      <c r="S291" s="187"/>
      <c r="T291" s="185" t="s">
        <v>4307</v>
      </c>
      <c r="U291" s="187">
        <v>47147</v>
      </c>
      <c r="V291" s="185" t="s">
        <v>4308</v>
      </c>
      <c r="W291" s="187">
        <v>46166</v>
      </c>
      <c r="X291" s="185" t="s">
        <v>4309</v>
      </c>
      <c r="Y291" s="187">
        <v>46166</v>
      </c>
      <c r="Z291" s="185" t="s">
        <v>4310</v>
      </c>
      <c r="AA291" s="187">
        <v>46857</v>
      </c>
      <c r="AB291" s="185" t="s">
        <v>4311</v>
      </c>
      <c r="AC291" s="187">
        <v>46198</v>
      </c>
      <c r="AD291" s="185" t="s">
        <v>4312</v>
      </c>
      <c r="AE291" s="185" t="s">
        <v>4313</v>
      </c>
      <c r="AF291" s="185" t="s">
        <v>4314</v>
      </c>
      <c r="AG291" s="185" t="s">
        <v>61</v>
      </c>
      <c r="AH291" s="185" t="s">
        <v>61</v>
      </c>
      <c r="AI291" s="185" t="s">
        <v>4306</v>
      </c>
      <c r="AJ291" s="185" t="s">
        <v>61</v>
      </c>
      <c r="AK291" s="185" t="s">
        <v>61</v>
      </c>
      <c r="AL291" s="185" t="s">
        <v>61</v>
      </c>
      <c r="AM291" s="185" t="s">
        <v>4315</v>
      </c>
      <c r="AN291" s="185" t="s">
        <v>4316</v>
      </c>
    </row>
    <row r="292" customHeight="1" spans="1:40">
      <c r="A292" s="185">
        <v>286</v>
      </c>
      <c r="B292" s="185" t="s">
        <v>4317</v>
      </c>
      <c r="C292" s="186" t="s">
        <v>4318</v>
      </c>
      <c r="D292" s="185" t="s">
        <v>162</v>
      </c>
      <c r="E292" s="185" t="s">
        <v>46</v>
      </c>
      <c r="F292" s="185" t="s">
        <v>4091</v>
      </c>
      <c r="G292" s="185" t="s">
        <v>4092</v>
      </c>
      <c r="H292" s="185" t="s">
        <v>4093</v>
      </c>
      <c r="I292" s="187">
        <v>45726</v>
      </c>
      <c r="J292" s="185" t="s">
        <v>3178</v>
      </c>
      <c r="K292" s="185" t="s">
        <v>4319</v>
      </c>
      <c r="L292" s="185" t="s">
        <v>4320</v>
      </c>
      <c r="M292" s="185" t="s">
        <v>267</v>
      </c>
      <c r="N292" s="185" t="s">
        <v>4321</v>
      </c>
      <c r="O292" s="187">
        <v>46636</v>
      </c>
      <c r="P292" s="187">
        <v>44408</v>
      </c>
      <c r="Q292" s="187">
        <v>44439</v>
      </c>
      <c r="R292" s="187">
        <v>44699</v>
      </c>
      <c r="S292" s="187"/>
      <c r="T292" s="185" t="s">
        <v>4322</v>
      </c>
      <c r="U292" s="187">
        <v>46429</v>
      </c>
      <c r="V292" s="185" t="s">
        <v>4323</v>
      </c>
      <c r="W292" s="187">
        <v>46427</v>
      </c>
      <c r="X292" s="185" t="s">
        <v>4324</v>
      </c>
      <c r="Y292" s="187">
        <v>46772</v>
      </c>
      <c r="Z292" s="185" t="s">
        <v>4325</v>
      </c>
      <c r="AA292" s="187">
        <v>46641</v>
      </c>
      <c r="AB292" s="185" t="s">
        <v>4326</v>
      </c>
      <c r="AC292" s="187">
        <v>46090</v>
      </c>
      <c r="AD292" s="185" t="s">
        <v>4327</v>
      </c>
      <c r="AE292" s="185" t="s">
        <v>4328</v>
      </c>
      <c r="AF292" s="185" t="s">
        <v>4329</v>
      </c>
      <c r="AG292" s="185" t="s">
        <v>61</v>
      </c>
      <c r="AH292" s="185" t="s">
        <v>61</v>
      </c>
      <c r="AI292" s="185" t="s">
        <v>61</v>
      </c>
      <c r="AJ292" s="185" t="s">
        <v>61</v>
      </c>
      <c r="AK292" s="185" t="s">
        <v>61</v>
      </c>
      <c r="AL292" s="185" t="s">
        <v>61</v>
      </c>
      <c r="AM292" s="185" t="s">
        <v>4330</v>
      </c>
      <c r="AN292" s="185" t="s">
        <v>4331</v>
      </c>
    </row>
    <row r="293" customHeight="1" spans="1:40">
      <c r="A293" s="185">
        <v>287</v>
      </c>
      <c r="B293" s="185" t="s">
        <v>4332</v>
      </c>
      <c r="C293" s="186" t="s">
        <v>4333</v>
      </c>
      <c r="D293" s="185" t="s">
        <v>162</v>
      </c>
      <c r="E293" s="185" t="s">
        <v>4334</v>
      </c>
      <c r="F293" s="185" t="s">
        <v>4091</v>
      </c>
      <c r="G293" s="185" t="s">
        <v>4092</v>
      </c>
      <c r="H293" s="185" t="s">
        <v>4093</v>
      </c>
      <c r="I293" s="187">
        <v>45587</v>
      </c>
      <c r="J293" s="185" t="s">
        <v>4335</v>
      </c>
      <c r="K293" s="185" t="s">
        <v>4336</v>
      </c>
      <c r="L293" s="185" t="s">
        <v>4337</v>
      </c>
      <c r="M293" s="185" t="s">
        <v>93</v>
      </c>
      <c r="N293" s="185" t="s">
        <v>4338</v>
      </c>
      <c r="O293" s="187">
        <v>46341</v>
      </c>
      <c r="P293" s="187">
        <v>44432</v>
      </c>
      <c r="Q293" s="187">
        <v>44461</v>
      </c>
      <c r="R293" s="187">
        <v>44796</v>
      </c>
      <c r="S293" s="187"/>
      <c r="T293" s="185" t="s">
        <v>4339</v>
      </c>
      <c r="U293" s="187">
        <v>46840</v>
      </c>
      <c r="V293" s="185" t="s">
        <v>4340</v>
      </c>
      <c r="W293" s="187">
        <v>46840</v>
      </c>
      <c r="X293" s="185" t="s">
        <v>4341</v>
      </c>
      <c r="Y293" s="187">
        <v>46160</v>
      </c>
      <c r="Z293" s="185" t="s">
        <v>4342</v>
      </c>
      <c r="AA293" s="187">
        <v>46352</v>
      </c>
      <c r="AB293" s="185" t="s">
        <v>4343</v>
      </c>
      <c r="AC293" s="187">
        <v>46030</v>
      </c>
      <c r="AD293" s="185" t="s">
        <v>4344</v>
      </c>
      <c r="AE293" s="185" t="s">
        <v>61</v>
      </c>
      <c r="AF293" s="185" t="s">
        <v>4345</v>
      </c>
      <c r="AG293" s="185" t="s">
        <v>4346</v>
      </c>
      <c r="AH293" s="185" t="s">
        <v>61</v>
      </c>
      <c r="AI293" s="185" t="s">
        <v>61</v>
      </c>
      <c r="AJ293" s="185" t="s">
        <v>61</v>
      </c>
      <c r="AK293" s="185" t="s">
        <v>61</v>
      </c>
      <c r="AL293" s="185" t="s">
        <v>61</v>
      </c>
      <c r="AM293" s="185" t="s">
        <v>4347</v>
      </c>
      <c r="AN293" s="185" t="s">
        <v>4348</v>
      </c>
    </row>
    <row r="294" customHeight="1" spans="1:40">
      <c r="A294" s="185">
        <v>288</v>
      </c>
      <c r="B294" s="185" t="s">
        <v>4349</v>
      </c>
      <c r="C294" s="186" t="s">
        <v>4350</v>
      </c>
      <c r="D294" s="185" t="s">
        <v>1569</v>
      </c>
      <c r="E294" s="185" t="s">
        <v>46</v>
      </c>
      <c r="F294" s="185" t="s">
        <v>4091</v>
      </c>
      <c r="G294" s="185" t="s">
        <v>4092</v>
      </c>
      <c r="H294" s="185" t="s">
        <v>4093</v>
      </c>
      <c r="I294" s="187">
        <v>45574</v>
      </c>
      <c r="J294" s="185" t="s">
        <v>4351</v>
      </c>
      <c r="K294" s="185" t="s">
        <v>213</v>
      </c>
      <c r="L294" s="185" t="s">
        <v>4352</v>
      </c>
      <c r="M294" s="185" t="s">
        <v>1572</v>
      </c>
      <c r="N294" s="185" t="s">
        <v>4353</v>
      </c>
      <c r="O294" s="187">
        <v>46096</v>
      </c>
      <c r="P294" s="187">
        <v>44393</v>
      </c>
      <c r="Q294" s="187">
        <v>44424</v>
      </c>
      <c r="R294" s="187">
        <v>44616</v>
      </c>
      <c r="S294" s="187"/>
      <c r="T294" s="185" t="s">
        <v>4354</v>
      </c>
      <c r="U294" s="187">
        <v>46138</v>
      </c>
      <c r="V294" s="185" t="s">
        <v>4353</v>
      </c>
      <c r="W294" s="187">
        <v>46096</v>
      </c>
      <c r="X294" s="185" t="s">
        <v>4355</v>
      </c>
      <c r="Y294" s="187">
        <v>46139</v>
      </c>
      <c r="Z294" s="185" t="s">
        <v>4356</v>
      </c>
      <c r="AA294" s="187">
        <v>46552</v>
      </c>
      <c r="AB294" s="185" t="s">
        <v>4357</v>
      </c>
      <c r="AC294" s="187">
        <v>46281</v>
      </c>
      <c r="AD294" s="185" t="s">
        <v>4358</v>
      </c>
      <c r="AE294" s="185" t="s">
        <v>61</v>
      </c>
      <c r="AF294" s="185" t="s">
        <v>61</v>
      </c>
      <c r="AG294" s="185" t="s">
        <v>61</v>
      </c>
      <c r="AH294" s="185" t="s">
        <v>61</v>
      </c>
      <c r="AI294" s="185" t="s">
        <v>61</v>
      </c>
      <c r="AJ294" s="185" t="s">
        <v>61</v>
      </c>
      <c r="AK294" s="185" t="s">
        <v>61</v>
      </c>
      <c r="AL294" s="185" t="s">
        <v>61</v>
      </c>
      <c r="AM294" s="185" t="s">
        <v>64</v>
      </c>
      <c r="AN294" s="185" t="s">
        <v>4359</v>
      </c>
    </row>
    <row r="295" customHeight="1" spans="1:40">
      <c r="A295" s="185">
        <v>289</v>
      </c>
      <c r="B295" s="185" t="s">
        <v>4360</v>
      </c>
      <c r="C295" s="186" t="s">
        <v>4361</v>
      </c>
      <c r="D295" s="185" t="s">
        <v>3545</v>
      </c>
      <c r="E295" s="185" t="s">
        <v>4091</v>
      </c>
      <c r="F295" s="185" t="s">
        <v>4091</v>
      </c>
      <c r="G295" s="185" t="s">
        <v>4092</v>
      </c>
      <c r="H295" s="185" t="s">
        <v>4093</v>
      </c>
      <c r="I295" s="187">
        <v>45778</v>
      </c>
      <c r="J295" s="185" t="s">
        <v>1957</v>
      </c>
      <c r="K295" s="185" t="s">
        <v>1957</v>
      </c>
      <c r="L295" s="185" t="s">
        <v>4362</v>
      </c>
      <c r="M295" s="185" t="s">
        <v>1572</v>
      </c>
      <c r="N295" s="185" t="s">
        <v>4363</v>
      </c>
      <c r="O295" s="187">
        <v>46791</v>
      </c>
      <c r="P295" s="187"/>
      <c r="Q295" s="187"/>
      <c r="R295" s="187"/>
      <c r="S295" s="187"/>
      <c r="T295" s="185" t="s">
        <v>4364</v>
      </c>
      <c r="U295" s="187">
        <v>46797</v>
      </c>
      <c r="V295" s="185" t="s">
        <v>4363</v>
      </c>
      <c r="W295" s="187">
        <v>46791</v>
      </c>
      <c r="X295" s="185" t="s">
        <v>61</v>
      </c>
      <c r="Y295" s="187" t="s">
        <v>61</v>
      </c>
      <c r="Z295" s="185" t="s">
        <v>4365</v>
      </c>
      <c r="AA295" s="187">
        <v>46535</v>
      </c>
      <c r="AB295" s="185" t="s">
        <v>4366</v>
      </c>
      <c r="AC295" s="187">
        <v>46101</v>
      </c>
      <c r="AD295" s="185" t="s">
        <v>4367</v>
      </c>
      <c r="AE295" s="185" t="s">
        <v>61</v>
      </c>
      <c r="AF295" s="185" t="s">
        <v>61</v>
      </c>
      <c r="AG295" s="185" t="s">
        <v>61</v>
      </c>
      <c r="AH295" s="185" t="s">
        <v>61</v>
      </c>
      <c r="AI295" s="185" t="s">
        <v>61</v>
      </c>
      <c r="AJ295" s="185" t="s">
        <v>61</v>
      </c>
      <c r="AK295" s="185" t="s">
        <v>61</v>
      </c>
      <c r="AL295" s="185" t="s">
        <v>61</v>
      </c>
      <c r="AM295" s="185" t="s">
        <v>4368</v>
      </c>
      <c r="AN295" s="185" t="s">
        <v>4369</v>
      </c>
    </row>
    <row r="296" customHeight="1" spans="1:40">
      <c r="A296" s="185">
        <v>290</v>
      </c>
      <c r="B296" s="185" t="s">
        <v>4370</v>
      </c>
      <c r="C296" s="186" t="s">
        <v>4371</v>
      </c>
      <c r="D296" s="185" t="s">
        <v>3572</v>
      </c>
      <c r="E296" s="185" t="s">
        <v>4091</v>
      </c>
      <c r="F296" s="185" t="s">
        <v>4091</v>
      </c>
      <c r="G296" s="185" t="s">
        <v>4092</v>
      </c>
      <c r="H296" s="185" t="s">
        <v>4093</v>
      </c>
      <c r="I296" s="187">
        <v>45781</v>
      </c>
      <c r="J296" s="185" t="s">
        <v>2244</v>
      </c>
      <c r="K296" s="185" t="s">
        <v>2244</v>
      </c>
      <c r="L296" s="185" t="s">
        <v>4372</v>
      </c>
      <c r="M296" s="185" t="s">
        <v>1572</v>
      </c>
      <c r="N296" s="185" t="s">
        <v>4373</v>
      </c>
      <c r="O296" s="187">
        <v>47245</v>
      </c>
      <c r="P296" s="187"/>
      <c r="Q296" s="187"/>
      <c r="R296" s="187"/>
      <c r="S296" s="187"/>
      <c r="T296" s="185" t="s">
        <v>4374</v>
      </c>
      <c r="U296" s="187">
        <v>47356</v>
      </c>
      <c r="V296" s="185" t="s">
        <v>4373</v>
      </c>
      <c r="W296" s="187">
        <v>47245</v>
      </c>
      <c r="X296" s="185" t="s">
        <v>61</v>
      </c>
      <c r="Y296" s="187" t="s">
        <v>61</v>
      </c>
      <c r="Z296" s="185" t="s">
        <v>4375</v>
      </c>
      <c r="AA296" s="187">
        <v>46650</v>
      </c>
      <c r="AB296" s="185" t="s">
        <v>4376</v>
      </c>
      <c r="AC296" s="187">
        <v>46129</v>
      </c>
      <c r="AD296" s="185" t="s">
        <v>4377</v>
      </c>
      <c r="AE296" s="185" t="s">
        <v>4378</v>
      </c>
      <c r="AF296" s="185" t="s">
        <v>4379</v>
      </c>
      <c r="AG296" s="185" t="s">
        <v>61</v>
      </c>
      <c r="AH296" s="185" t="s">
        <v>61</v>
      </c>
      <c r="AI296" s="185" t="s">
        <v>61</v>
      </c>
      <c r="AJ296" s="185" t="s">
        <v>61</v>
      </c>
      <c r="AK296" s="185" t="s">
        <v>61</v>
      </c>
      <c r="AL296" s="185" t="s">
        <v>61</v>
      </c>
      <c r="AM296" s="185" t="s">
        <v>2269</v>
      </c>
      <c r="AN296" s="185" t="s">
        <v>4380</v>
      </c>
    </row>
    <row r="297" customHeight="1" spans="1:40">
      <c r="A297" s="185">
        <v>291</v>
      </c>
      <c r="B297" s="185" t="s">
        <v>4381</v>
      </c>
      <c r="C297" s="186" t="s">
        <v>4382</v>
      </c>
      <c r="D297" s="185" t="s">
        <v>45</v>
      </c>
      <c r="E297" s="185" t="s">
        <v>967</v>
      </c>
      <c r="F297" s="185" t="s">
        <v>1988</v>
      </c>
      <c r="G297" s="185" t="s">
        <v>4383</v>
      </c>
      <c r="H297" s="185" t="s">
        <v>49</v>
      </c>
      <c r="I297" s="187">
        <v>45762</v>
      </c>
      <c r="J297" s="185" t="s">
        <v>4384</v>
      </c>
      <c r="K297" s="185" t="s">
        <v>2137</v>
      </c>
      <c r="L297" s="185" t="s">
        <v>4385</v>
      </c>
      <c r="M297" s="185" t="s">
        <v>1940</v>
      </c>
      <c r="N297" s="185" t="s">
        <v>4386</v>
      </c>
      <c r="O297" s="187">
        <v>46833</v>
      </c>
      <c r="P297" s="187">
        <v>44410</v>
      </c>
      <c r="Q297" s="187">
        <v>44442</v>
      </c>
      <c r="R297" s="187">
        <v>44651</v>
      </c>
      <c r="S297" s="187"/>
      <c r="T297" s="185" t="s">
        <v>4387</v>
      </c>
      <c r="U297" s="187">
        <v>46723</v>
      </c>
      <c r="V297" s="185" t="s">
        <v>4388</v>
      </c>
      <c r="W297" s="187">
        <v>46727</v>
      </c>
      <c r="X297" s="185" t="s">
        <v>4389</v>
      </c>
      <c r="Y297" s="187">
        <v>46723</v>
      </c>
      <c r="Z297" s="185" t="s">
        <v>4390</v>
      </c>
      <c r="AA297" s="187">
        <v>46131</v>
      </c>
      <c r="AB297" s="185" t="s">
        <v>4391</v>
      </c>
      <c r="AC297" s="187">
        <v>46067</v>
      </c>
      <c r="AD297" s="185" t="s">
        <v>4392</v>
      </c>
      <c r="AE297" s="185" t="s">
        <v>61</v>
      </c>
      <c r="AF297" s="185" t="s">
        <v>61</v>
      </c>
      <c r="AG297" s="185" t="s">
        <v>4393</v>
      </c>
      <c r="AH297" s="185" t="s">
        <v>61</v>
      </c>
      <c r="AI297" s="185" t="s">
        <v>61</v>
      </c>
      <c r="AJ297" s="185" t="s">
        <v>61</v>
      </c>
      <c r="AK297" s="185" t="s">
        <v>61</v>
      </c>
      <c r="AL297" s="185" t="s">
        <v>61</v>
      </c>
      <c r="AM297" s="185" t="s">
        <v>4394</v>
      </c>
      <c r="AN297" s="185" t="s">
        <v>4395</v>
      </c>
    </row>
    <row r="298" customHeight="1" spans="1:40">
      <c r="A298" s="185">
        <v>292</v>
      </c>
      <c r="B298" s="185" t="s">
        <v>4396</v>
      </c>
      <c r="C298" s="186" t="s">
        <v>4397</v>
      </c>
      <c r="D298" s="185" t="s">
        <v>68</v>
      </c>
      <c r="E298" s="185" t="s">
        <v>967</v>
      </c>
      <c r="F298" s="185" t="s">
        <v>1988</v>
      </c>
      <c r="G298" s="185" t="s">
        <v>4383</v>
      </c>
      <c r="H298" s="185" t="s">
        <v>49</v>
      </c>
      <c r="I298" s="187">
        <v>45781</v>
      </c>
      <c r="J298" s="185" t="s">
        <v>2244</v>
      </c>
      <c r="K298" s="185" t="s">
        <v>2244</v>
      </c>
      <c r="L298" s="185" t="s">
        <v>4398</v>
      </c>
      <c r="M298" s="185" t="s">
        <v>1940</v>
      </c>
      <c r="N298" s="185" t="s">
        <v>4399</v>
      </c>
      <c r="O298" s="187">
        <v>47553</v>
      </c>
      <c r="P298" s="187">
        <v>44392</v>
      </c>
      <c r="Q298" s="187">
        <v>44421</v>
      </c>
      <c r="R298" s="187">
        <v>44730</v>
      </c>
      <c r="S298" s="187">
        <v>45054</v>
      </c>
      <c r="T298" s="185" t="s">
        <v>4400</v>
      </c>
      <c r="U298" s="187">
        <v>47465</v>
      </c>
      <c r="V298" s="185" t="s">
        <v>4401</v>
      </c>
      <c r="W298" s="187">
        <v>47465</v>
      </c>
      <c r="X298" s="185" t="s">
        <v>4402</v>
      </c>
      <c r="Y298" s="187">
        <v>47465</v>
      </c>
      <c r="Z298" s="185" t="s">
        <v>4403</v>
      </c>
      <c r="AA298" s="187">
        <v>46412</v>
      </c>
      <c r="AB298" s="185" t="s">
        <v>4404</v>
      </c>
      <c r="AC298" s="187">
        <v>46254</v>
      </c>
      <c r="AD298" s="185" t="s">
        <v>4405</v>
      </c>
      <c r="AE298" s="185" t="s">
        <v>61</v>
      </c>
      <c r="AF298" s="185" t="s">
        <v>61</v>
      </c>
      <c r="AG298" s="185" t="s">
        <v>4406</v>
      </c>
      <c r="AH298" s="185" t="s">
        <v>61</v>
      </c>
      <c r="AI298" s="185" t="s">
        <v>61</v>
      </c>
      <c r="AJ298" s="185" t="s">
        <v>4407</v>
      </c>
      <c r="AK298" s="185" t="s">
        <v>61</v>
      </c>
      <c r="AL298" s="185" t="s">
        <v>61</v>
      </c>
      <c r="AM298" s="185" t="s">
        <v>369</v>
      </c>
      <c r="AN298" s="185" t="s">
        <v>4408</v>
      </c>
    </row>
    <row r="299" customHeight="1" spans="1:40">
      <c r="A299" s="185">
        <v>293</v>
      </c>
      <c r="B299" s="185" t="s">
        <v>4409</v>
      </c>
      <c r="C299" s="186" t="s">
        <v>4410</v>
      </c>
      <c r="D299" s="185" t="s">
        <v>227</v>
      </c>
      <c r="E299" s="185" t="s">
        <v>89</v>
      </c>
      <c r="F299" s="185" t="s">
        <v>1988</v>
      </c>
      <c r="G299" s="185" t="s">
        <v>4383</v>
      </c>
      <c r="H299" s="185" t="s">
        <v>49</v>
      </c>
      <c r="I299" s="187">
        <v>45725</v>
      </c>
      <c r="J299" s="185" t="s">
        <v>4411</v>
      </c>
      <c r="K299" s="185" t="s">
        <v>471</v>
      </c>
      <c r="L299" s="185" t="s">
        <v>4412</v>
      </c>
      <c r="M299" s="185" t="s">
        <v>1923</v>
      </c>
      <c r="N299" s="185" t="s">
        <v>4413</v>
      </c>
      <c r="O299" s="187">
        <v>47330</v>
      </c>
      <c r="P299" s="187">
        <v>44394</v>
      </c>
      <c r="Q299" s="187">
        <v>44424</v>
      </c>
      <c r="R299" s="187">
        <v>44760</v>
      </c>
      <c r="S299" s="187"/>
      <c r="T299" s="185" t="s">
        <v>4414</v>
      </c>
      <c r="U299" s="187">
        <v>46147</v>
      </c>
      <c r="V299" s="185" t="s">
        <v>4415</v>
      </c>
      <c r="W299" s="187">
        <v>47570</v>
      </c>
      <c r="X299" s="185" t="s">
        <v>4416</v>
      </c>
      <c r="Y299" s="187">
        <v>46701</v>
      </c>
      <c r="Z299" s="185" t="s">
        <v>4417</v>
      </c>
      <c r="AA299" s="187">
        <v>46140</v>
      </c>
      <c r="AB299" s="185" t="s">
        <v>4418</v>
      </c>
      <c r="AC299" s="187">
        <v>46113</v>
      </c>
      <c r="AD299" s="185" t="s">
        <v>4419</v>
      </c>
      <c r="AE299" s="185" t="s">
        <v>61</v>
      </c>
      <c r="AF299" s="185" t="s">
        <v>4420</v>
      </c>
      <c r="AG299" s="185" t="s">
        <v>4421</v>
      </c>
      <c r="AH299" s="185" t="s">
        <v>61</v>
      </c>
      <c r="AI299" s="185" t="s">
        <v>61</v>
      </c>
      <c r="AJ299" s="185" t="s">
        <v>4422</v>
      </c>
      <c r="AK299" s="185" t="s">
        <v>61</v>
      </c>
      <c r="AL299" s="185" t="s">
        <v>61</v>
      </c>
      <c r="AM299" s="185" t="s">
        <v>2404</v>
      </c>
      <c r="AN299" s="185" t="s">
        <v>4423</v>
      </c>
    </row>
    <row r="300" customHeight="1" spans="1:40">
      <c r="A300" s="185">
        <v>294</v>
      </c>
      <c r="B300" s="185" t="s">
        <v>4424</v>
      </c>
      <c r="C300" s="186" t="s">
        <v>4425</v>
      </c>
      <c r="D300" s="185" t="s">
        <v>2083</v>
      </c>
      <c r="E300" s="185" t="s">
        <v>967</v>
      </c>
      <c r="F300" s="185" t="s">
        <v>1988</v>
      </c>
      <c r="G300" s="185" t="s">
        <v>4383</v>
      </c>
      <c r="H300" s="185" t="s">
        <v>49</v>
      </c>
      <c r="I300" s="187">
        <v>45571</v>
      </c>
      <c r="J300" s="185" t="s">
        <v>4426</v>
      </c>
      <c r="K300" s="185" t="s">
        <v>4426</v>
      </c>
      <c r="L300" s="185" t="s">
        <v>4427</v>
      </c>
      <c r="M300" s="185" t="s">
        <v>72</v>
      </c>
      <c r="N300" s="185" t="s">
        <v>4428</v>
      </c>
      <c r="O300" s="187">
        <v>47482</v>
      </c>
      <c r="P300" s="187">
        <v>44423</v>
      </c>
      <c r="Q300" s="187">
        <v>44508</v>
      </c>
      <c r="R300" s="187">
        <v>44634</v>
      </c>
      <c r="S300" s="187"/>
      <c r="T300" s="185" t="s">
        <v>4429</v>
      </c>
      <c r="U300" s="187">
        <v>46911</v>
      </c>
      <c r="V300" s="185" t="s">
        <v>4430</v>
      </c>
      <c r="W300" s="187">
        <v>47618</v>
      </c>
      <c r="X300" s="185" t="s">
        <v>4431</v>
      </c>
      <c r="Y300" s="187">
        <v>47372</v>
      </c>
      <c r="Z300" s="185" t="s">
        <v>4432</v>
      </c>
      <c r="AA300" s="187">
        <v>46269</v>
      </c>
      <c r="AB300" s="185" t="s">
        <v>4433</v>
      </c>
      <c r="AC300" s="187">
        <v>45881</v>
      </c>
      <c r="AD300" s="185" t="s">
        <v>4434</v>
      </c>
      <c r="AE300" s="185" t="s">
        <v>61</v>
      </c>
      <c r="AF300" s="185" t="s">
        <v>4435</v>
      </c>
      <c r="AG300" s="185" t="s">
        <v>4436</v>
      </c>
      <c r="AH300" s="185" t="s">
        <v>61</v>
      </c>
      <c r="AI300" s="185" t="s">
        <v>61</v>
      </c>
      <c r="AJ300" s="185" t="s">
        <v>4437</v>
      </c>
      <c r="AK300" s="185" t="s">
        <v>61</v>
      </c>
      <c r="AL300" s="185" t="s">
        <v>61</v>
      </c>
      <c r="AM300" s="185" t="s">
        <v>4438</v>
      </c>
      <c r="AN300" s="185" t="s">
        <v>4439</v>
      </c>
    </row>
    <row r="301" customHeight="1" spans="1:40">
      <c r="A301" s="185">
        <v>295</v>
      </c>
      <c r="B301" s="185" t="s">
        <v>4440</v>
      </c>
      <c r="C301" s="186" t="s">
        <v>4441</v>
      </c>
      <c r="D301" s="185" t="s">
        <v>88</v>
      </c>
      <c r="E301" s="185" t="s">
        <v>46</v>
      </c>
      <c r="F301" s="185" t="s">
        <v>1988</v>
      </c>
      <c r="G301" s="185" t="s">
        <v>4383</v>
      </c>
      <c r="H301" s="185" t="s">
        <v>49</v>
      </c>
      <c r="I301" s="187">
        <v>45520</v>
      </c>
      <c r="J301" s="185" t="s">
        <v>4442</v>
      </c>
      <c r="K301" s="185" t="s">
        <v>4442</v>
      </c>
      <c r="L301" s="185" t="s">
        <v>4443</v>
      </c>
      <c r="M301" s="185" t="s">
        <v>2120</v>
      </c>
      <c r="N301" s="185" t="s">
        <v>4444</v>
      </c>
      <c r="O301" s="187">
        <v>46026</v>
      </c>
      <c r="P301" s="187">
        <v>44356</v>
      </c>
      <c r="Q301" s="187">
        <v>44423</v>
      </c>
      <c r="R301" s="187">
        <v>44658</v>
      </c>
      <c r="S301" s="187">
        <v>44980</v>
      </c>
      <c r="T301" s="185" t="s">
        <v>4445</v>
      </c>
      <c r="U301" s="187">
        <v>45895</v>
      </c>
      <c r="V301" s="185" t="s">
        <v>4446</v>
      </c>
      <c r="W301" s="187">
        <v>45895</v>
      </c>
      <c r="X301" s="185" t="s">
        <v>4447</v>
      </c>
      <c r="Y301" s="187">
        <v>45895</v>
      </c>
      <c r="Z301" s="185" t="s">
        <v>4448</v>
      </c>
      <c r="AA301" s="187">
        <v>46314</v>
      </c>
      <c r="AB301" s="185" t="s">
        <v>4449</v>
      </c>
      <c r="AC301" s="187">
        <v>45869</v>
      </c>
      <c r="AD301" s="185" t="s">
        <v>4450</v>
      </c>
      <c r="AE301" s="185" t="s">
        <v>61</v>
      </c>
      <c r="AF301" s="185" t="s">
        <v>61</v>
      </c>
      <c r="AG301" s="185" t="s">
        <v>4451</v>
      </c>
      <c r="AH301" s="185" t="s">
        <v>61</v>
      </c>
      <c r="AI301" s="185" t="s">
        <v>61</v>
      </c>
      <c r="AJ301" s="185" t="s">
        <v>61</v>
      </c>
      <c r="AK301" s="185" t="s">
        <v>61</v>
      </c>
      <c r="AL301" s="185" t="s">
        <v>61</v>
      </c>
      <c r="AM301" s="185" t="s">
        <v>1968</v>
      </c>
      <c r="AN301" s="185" t="s">
        <v>4452</v>
      </c>
    </row>
    <row r="302" customHeight="1" spans="1:40">
      <c r="A302" s="185">
        <v>296</v>
      </c>
      <c r="B302" s="185" t="s">
        <v>4453</v>
      </c>
      <c r="C302" s="186" t="s">
        <v>4454</v>
      </c>
      <c r="D302" s="185" t="s">
        <v>263</v>
      </c>
      <c r="E302" s="185" t="s">
        <v>89</v>
      </c>
      <c r="F302" s="185" t="s">
        <v>1988</v>
      </c>
      <c r="G302" s="185" t="s">
        <v>4383</v>
      </c>
      <c r="H302" s="185" t="s">
        <v>49</v>
      </c>
      <c r="I302" s="187">
        <v>45786</v>
      </c>
      <c r="J302" s="185" t="s">
        <v>4411</v>
      </c>
      <c r="K302" s="185" t="s">
        <v>4455</v>
      </c>
      <c r="L302" s="185" t="s">
        <v>4456</v>
      </c>
      <c r="M302" s="185" t="s">
        <v>2120</v>
      </c>
      <c r="N302" s="185" t="s">
        <v>4457</v>
      </c>
      <c r="O302" s="187">
        <v>46883</v>
      </c>
      <c r="P302" s="187">
        <v>44393</v>
      </c>
      <c r="Q302" s="187">
        <v>44454</v>
      </c>
      <c r="R302" s="187">
        <v>44760</v>
      </c>
      <c r="S302" s="187">
        <v>45124</v>
      </c>
      <c r="T302" s="185" t="s">
        <v>4458</v>
      </c>
      <c r="U302" s="187">
        <v>46833</v>
      </c>
      <c r="V302" s="185" t="s">
        <v>4459</v>
      </c>
      <c r="W302" s="187">
        <v>46833</v>
      </c>
      <c r="X302" s="185" t="s">
        <v>4460</v>
      </c>
      <c r="Y302" s="187">
        <v>46833</v>
      </c>
      <c r="Z302" s="185" t="s">
        <v>4461</v>
      </c>
      <c r="AA302" s="187">
        <v>46093</v>
      </c>
      <c r="AB302" s="185" t="s">
        <v>4462</v>
      </c>
      <c r="AC302" s="187">
        <v>45865</v>
      </c>
      <c r="AD302" s="185" t="s">
        <v>4463</v>
      </c>
      <c r="AE302" s="185" t="s">
        <v>4464</v>
      </c>
      <c r="AF302" s="185" t="s">
        <v>4465</v>
      </c>
      <c r="AG302" s="185" t="s">
        <v>4466</v>
      </c>
      <c r="AH302" s="185" t="s">
        <v>61</v>
      </c>
      <c r="AI302" s="185" t="s">
        <v>61</v>
      </c>
      <c r="AJ302" s="185" t="s">
        <v>61</v>
      </c>
      <c r="AK302" s="185" t="s">
        <v>61</v>
      </c>
      <c r="AL302" s="185" t="s">
        <v>61</v>
      </c>
      <c r="AM302" s="185" t="s">
        <v>3704</v>
      </c>
      <c r="AN302" s="185" t="s">
        <v>4467</v>
      </c>
    </row>
    <row r="303" customHeight="1" spans="1:40">
      <c r="A303" s="185">
        <v>297</v>
      </c>
      <c r="B303" s="185" t="s">
        <v>4468</v>
      </c>
      <c r="C303" s="186" t="s">
        <v>4469</v>
      </c>
      <c r="D303" s="185" t="s">
        <v>108</v>
      </c>
      <c r="E303" s="185" t="s">
        <v>967</v>
      </c>
      <c r="F303" s="185" t="s">
        <v>1988</v>
      </c>
      <c r="G303" s="185" t="s">
        <v>4383</v>
      </c>
      <c r="H303" s="185" t="s">
        <v>49</v>
      </c>
      <c r="I303" s="187">
        <v>45831</v>
      </c>
      <c r="J303" s="185" t="s">
        <v>4470</v>
      </c>
      <c r="K303" s="185" t="s">
        <v>2442</v>
      </c>
      <c r="L303" s="185" t="s">
        <v>4471</v>
      </c>
      <c r="M303" s="185" t="s">
        <v>2120</v>
      </c>
      <c r="N303" s="185" t="s">
        <v>4472</v>
      </c>
      <c r="O303" s="187">
        <v>46989</v>
      </c>
      <c r="P303" s="187">
        <v>44417</v>
      </c>
      <c r="Q303" s="187">
        <v>44508</v>
      </c>
      <c r="R303" s="187">
        <v>44636</v>
      </c>
      <c r="S303" s="187"/>
      <c r="T303" s="185" t="s">
        <v>4473</v>
      </c>
      <c r="U303" s="187">
        <v>46986</v>
      </c>
      <c r="V303" s="185" t="s">
        <v>4474</v>
      </c>
      <c r="W303" s="187">
        <v>46145</v>
      </c>
      <c r="X303" s="185" t="s">
        <v>4475</v>
      </c>
      <c r="Y303" s="187">
        <v>46145</v>
      </c>
      <c r="Z303" s="185" t="s">
        <v>4476</v>
      </c>
      <c r="AA303" s="187">
        <v>46362</v>
      </c>
      <c r="AB303" s="185" t="s">
        <v>4477</v>
      </c>
      <c r="AC303" s="187">
        <v>45905</v>
      </c>
      <c r="AD303" s="185" t="s">
        <v>4478</v>
      </c>
      <c r="AE303" s="185" t="s">
        <v>61</v>
      </c>
      <c r="AF303" s="185" t="s">
        <v>61</v>
      </c>
      <c r="AG303" s="185" t="s">
        <v>4479</v>
      </c>
      <c r="AH303" s="185" t="s">
        <v>61</v>
      </c>
      <c r="AI303" s="185" t="s">
        <v>61</v>
      </c>
      <c r="AJ303" s="185" t="s">
        <v>61</v>
      </c>
      <c r="AK303" s="185" t="s">
        <v>61</v>
      </c>
      <c r="AL303" s="185" t="s">
        <v>61</v>
      </c>
      <c r="AM303" s="185" t="s">
        <v>4480</v>
      </c>
      <c r="AN303" s="185" t="s">
        <v>4481</v>
      </c>
    </row>
    <row r="304" customHeight="1" spans="1:40">
      <c r="A304" s="185">
        <v>298</v>
      </c>
      <c r="B304" s="185" t="s">
        <v>4482</v>
      </c>
      <c r="C304" s="186" t="s">
        <v>4483</v>
      </c>
      <c r="D304" s="185" t="s">
        <v>2321</v>
      </c>
      <c r="E304" s="185" t="s">
        <v>89</v>
      </c>
      <c r="F304" s="185" t="s">
        <v>1988</v>
      </c>
      <c r="G304" s="185" t="s">
        <v>4383</v>
      </c>
      <c r="H304" s="185" t="s">
        <v>49</v>
      </c>
      <c r="I304" s="187">
        <v>45640</v>
      </c>
      <c r="J304" s="185" t="s">
        <v>2758</v>
      </c>
      <c r="K304" s="185" t="s">
        <v>2290</v>
      </c>
      <c r="L304" s="185" t="s">
        <v>4484</v>
      </c>
      <c r="M304" s="185" t="s">
        <v>249</v>
      </c>
      <c r="N304" s="185" t="s">
        <v>4485</v>
      </c>
      <c r="O304" s="187">
        <v>46316</v>
      </c>
      <c r="P304" s="187">
        <v>44277</v>
      </c>
      <c r="Q304" s="187">
        <v>44392</v>
      </c>
      <c r="R304" s="187">
        <v>44598</v>
      </c>
      <c r="S304" s="187"/>
      <c r="T304" s="185" t="s">
        <v>4486</v>
      </c>
      <c r="U304" s="187">
        <v>47211</v>
      </c>
      <c r="V304" s="185" t="s">
        <v>4487</v>
      </c>
      <c r="W304" s="187">
        <v>47210</v>
      </c>
      <c r="X304" s="185" t="s">
        <v>4488</v>
      </c>
      <c r="Y304" s="187">
        <v>47211</v>
      </c>
      <c r="Z304" s="185" t="s">
        <v>4489</v>
      </c>
      <c r="AA304" s="187">
        <v>46407</v>
      </c>
      <c r="AB304" s="185" t="s">
        <v>4490</v>
      </c>
      <c r="AC304" s="187">
        <v>46142</v>
      </c>
      <c r="AD304" s="185" t="s">
        <v>4491</v>
      </c>
      <c r="AE304" s="185" t="s">
        <v>61</v>
      </c>
      <c r="AF304" s="185" t="s">
        <v>61</v>
      </c>
      <c r="AG304" s="185" t="s">
        <v>4492</v>
      </c>
      <c r="AH304" s="185" t="s">
        <v>61</v>
      </c>
      <c r="AI304" s="185" t="s">
        <v>61</v>
      </c>
      <c r="AJ304" s="185" t="s">
        <v>61</v>
      </c>
      <c r="AK304" s="185" t="s">
        <v>61</v>
      </c>
      <c r="AL304" s="185" t="s">
        <v>61</v>
      </c>
      <c r="AM304" s="185" t="s">
        <v>2404</v>
      </c>
      <c r="AN304" s="185" t="s">
        <v>4493</v>
      </c>
    </row>
    <row r="305" customHeight="1" spans="1:40">
      <c r="A305" s="185">
        <v>299</v>
      </c>
      <c r="B305" s="185" t="s">
        <v>4494</v>
      </c>
      <c r="C305" s="186" t="s">
        <v>4495</v>
      </c>
      <c r="D305" s="185" t="s">
        <v>390</v>
      </c>
      <c r="E305" s="185" t="s">
        <v>1583</v>
      </c>
      <c r="F305" s="185" t="s">
        <v>1988</v>
      </c>
      <c r="G305" s="185" t="s">
        <v>4383</v>
      </c>
      <c r="H305" s="185" t="s">
        <v>49</v>
      </c>
      <c r="I305" s="187">
        <v>45806</v>
      </c>
      <c r="J305" s="185" t="s">
        <v>1613</v>
      </c>
      <c r="K305" s="185" t="s">
        <v>2938</v>
      </c>
      <c r="L305" s="185" t="s">
        <v>4496</v>
      </c>
      <c r="M305" s="185" t="s">
        <v>130</v>
      </c>
      <c r="N305" s="185" t="s">
        <v>4497</v>
      </c>
      <c r="O305" s="187">
        <v>46141</v>
      </c>
      <c r="P305" s="187">
        <v>44460</v>
      </c>
      <c r="Q305" s="187">
        <v>44502</v>
      </c>
      <c r="R305" s="187">
        <v>44631</v>
      </c>
      <c r="S305" s="187"/>
      <c r="T305" s="185" t="s">
        <v>4498</v>
      </c>
      <c r="U305" s="187">
        <v>46239</v>
      </c>
      <c r="V305" s="185" t="s">
        <v>4499</v>
      </c>
      <c r="W305" s="187">
        <v>46310</v>
      </c>
      <c r="X305" s="185" t="s">
        <v>4500</v>
      </c>
      <c r="Y305" s="187">
        <v>46310</v>
      </c>
      <c r="Z305" s="185" t="s">
        <v>4501</v>
      </c>
      <c r="AA305" s="187">
        <v>46192</v>
      </c>
      <c r="AB305" s="185" t="s">
        <v>4502</v>
      </c>
      <c r="AC305" s="187">
        <v>46285</v>
      </c>
      <c r="AD305" s="185" t="s">
        <v>4503</v>
      </c>
      <c r="AE305" s="185" t="s">
        <v>4504</v>
      </c>
      <c r="AF305" s="185" t="s">
        <v>4505</v>
      </c>
      <c r="AG305" s="185" t="s">
        <v>61</v>
      </c>
      <c r="AH305" s="185" t="s">
        <v>4497</v>
      </c>
      <c r="AI305" s="185" t="s">
        <v>61</v>
      </c>
      <c r="AJ305" s="185" t="s">
        <v>61</v>
      </c>
      <c r="AK305" s="185" t="s">
        <v>61</v>
      </c>
      <c r="AL305" s="185" t="s">
        <v>61</v>
      </c>
      <c r="AM305" s="185" t="s">
        <v>4506</v>
      </c>
      <c r="AN305" s="185" t="s">
        <v>4507</v>
      </c>
    </row>
    <row r="306" customHeight="1" spans="1:40">
      <c r="A306" s="185">
        <v>300</v>
      </c>
      <c r="B306" s="185" t="s">
        <v>4508</v>
      </c>
      <c r="C306" s="186" t="s">
        <v>4509</v>
      </c>
      <c r="D306" s="185" t="s">
        <v>126</v>
      </c>
      <c r="E306" s="185" t="s">
        <v>967</v>
      </c>
      <c r="F306" s="185" t="s">
        <v>1988</v>
      </c>
      <c r="G306" s="185" t="s">
        <v>4383</v>
      </c>
      <c r="H306" s="185" t="s">
        <v>49</v>
      </c>
      <c r="I306" s="187">
        <v>45816</v>
      </c>
      <c r="J306" s="185" t="s">
        <v>2623</v>
      </c>
      <c r="K306" s="185" t="s">
        <v>2623</v>
      </c>
      <c r="L306" s="185" t="s">
        <v>4510</v>
      </c>
      <c r="M306" s="185" t="s">
        <v>53</v>
      </c>
      <c r="N306" s="185" t="s">
        <v>4511</v>
      </c>
      <c r="O306" s="187">
        <v>46083</v>
      </c>
      <c r="P306" s="187">
        <v>44395</v>
      </c>
      <c r="Q306" s="187">
        <v>44427</v>
      </c>
      <c r="R306" s="187">
        <v>44681</v>
      </c>
      <c r="S306" s="187"/>
      <c r="T306" s="185" t="s">
        <v>4512</v>
      </c>
      <c r="U306" s="187">
        <v>46162</v>
      </c>
      <c r="V306" s="185" t="s">
        <v>4513</v>
      </c>
      <c r="W306" s="187">
        <v>47390</v>
      </c>
      <c r="X306" s="185" t="s">
        <v>4514</v>
      </c>
      <c r="Y306" s="187">
        <v>47385</v>
      </c>
      <c r="Z306" s="185" t="s">
        <v>4515</v>
      </c>
      <c r="AA306" s="187">
        <v>46049</v>
      </c>
      <c r="AB306" s="185" t="s">
        <v>4516</v>
      </c>
      <c r="AC306" s="187">
        <v>46542</v>
      </c>
      <c r="AD306" s="185" t="s">
        <v>4517</v>
      </c>
      <c r="AE306" s="185" t="s">
        <v>61</v>
      </c>
      <c r="AF306" s="185" t="s">
        <v>4518</v>
      </c>
      <c r="AG306" s="185" t="s">
        <v>4519</v>
      </c>
      <c r="AH306" s="185" t="s">
        <v>61</v>
      </c>
      <c r="AI306" s="185" t="s">
        <v>61</v>
      </c>
      <c r="AJ306" s="185" t="s">
        <v>61</v>
      </c>
      <c r="AK306" s="185" t="s">
        <v>61</v>
      </c>
      <c r="AL306" s="185" t="s">
        <v>61</v>
      </c>
      <c r="AM306" s="185" t="s">
        <v>4520</v>
      </c>
      <c r="AN306" s="185" t="s">
        <v>4521</v>
      </c>
    </row>
    <row r="307" customHeight="1" spans="1:40">
      <c r="A307" s="185">
        <v>301</v>
      </c>
      <c r="B307" s="185" t="s">
        <v>4522</v>
      </c>
      <c r="C307" s="186" t="s">
        <v>4523</v>
      </c>
      <c r="D307" s="185" t="s">
        <v>126</v>
      </c>
      <c r="E307" s="185" t="s">
        <v>89</v>
      </c>
      <c r="F307" s="185" t="s">
        <v>1988</v>
      </c>
      <c r="G307" s="185" t="s">
        <v>4383</v>
      </c>
      <c r="H307" s="185" t="s">
        <v>49</v>
      </c>
      <c r="I307" s="187">
        <v>45666</v>
      </c>
      <c r="J307" s="185" t="s">
        <v>2023</v>
      </c>
      <c r="K307" s="185" t="s">
        <v>1029</v>
      </c>
      <c r="L307" s="185" t="s">
        <v>4524</v>
      </c>
      <c r="M307" s="185" t="s">
        <v>53</v>
      </c>
      <c r="N307" s="185" t="s">
        <v>4525</v>
      </c>
      <c r="O307" s="187">
        <v>47019</v>
      </c>
      <c r="P307" s="187"/>
      <c r="Q307" s="187"/>
      <c r="R307" s="187"/>
      <c r="S307" s="187"/>
      <c r="T307" s="185" t="s">
        <v>4526</v>
      </c>
      <c r="U307" s="187">
        <v>46857</v>
      </c>
      <c r="V307" s="185" t="s">
        <v>4527</v>
      </c>
      <c r="W307" s="187">
        <v>46853</v>
      </c>
      <c r="X307" s="185" t="s">
        <v>4528</v>
      </c>
      <c r="Y307" s="187">
        <v>46653</v>
      </c>
      <c r="Z307" s="185" t="s">
        <v>4529</v>
      </c>
      <c r="AA307" s="187">
        <v>46042</v>
      </c>
      <c r="AB307" s="185" t="s">
        <v>4530</v>
      </c>
      <c r="AC307" s="187">
        <v>46537</v>
      </c>
      <c r="AD307" s="185" t="s">
        <v>4531</v>
      </c>
      <c r="AE307" s="185" t="s">
        <v>61</v>
      </c>
      <c r="AF307" s="185" t="s">
        <v>61</v>
      </c>
      <c r="AG307" s="185" t="s">
        <v>4532</v>
      </c>
      <c r="AH307" s="185" t="s">
        <v>61</v>
      </c>
      <c r="AI307" s="185" t="s">
        <v>61</v>
      </c>
      <c r="AJ307" s="185" t="s">
        <v>61</v>
      </c>
      <c r="AK307" s="185" t="s">
        <v>61</v>
      </c>
      <c r="AL307" s="185" t="s">
        <v>61</v>
      </c>
      <c r="AM307" s="185" t="s">
        <v>4533</v>
      </c>
      <c r="AN307" s="185" t="s">
        <v>4534</v>
      </c>
    </row>
    <row r="308" customHeight="1" spans="1:40">
      <c r="A308" s="185">
        <v>302</v>
      </c>
      <c r="B308" s="185" t="s">
        <v>4535</v>
      </c>
      <c r="C308" s="186" t="s">
        <v>4536</v>
      </c>
      <c r="D308" s="185" t="s">
        <v>126</v>
      </c>
      <c r="E308" s="185" t="s">
        <v>1988</v>
      </c>
      <c r="F308" s="185" t="s">
        <v>1988</v>
      </c>
      <c r="G308" s="185" t="s">
        <v>4383</v>
      </c>
      <c r="H308" s="185" t="s">
        <v>49</v>
      </c>
      <c r="I308" s="187">
        <v>45691</v>
      </c>
      <c r="J308" s="185" t="s">
        <v>4537</v>
      </c>
      <c r="K308" s="185" t="s">
        <v>4537</v>
      </c>
      <c r="L308" s="185" t="s">
        <v>4538</v>
      </c>
      <c r="M308" s="185" t="s">
        <v>130</v>
      </c>
      <c r="N308" s="185" t="s">
        <v>4539</v>
      </c>
      <c r="O308" s="187">
        <v>46751</v>
      </c>
      <c r="P308" s="187"/>
      <c r="Q308" s="187"/>
      <c r="R308" s="187"/>
      <c r="S308" s="187"/>
      <c r="T308" s="185" t="s">
        <v>4540</v>
      </c>
      <c r="U308" s="187">
        <v>46939</v>
      </c>
      <c r="V308" s="185" t="s">
        <v>4541</v>
      </c>
      <c r="W308" s="187">
        <v>46491</v>
      </c>
      <c r="X308" s="185" t="s">
        <v>4542</v>
      </c>
      <c r="Y308" s="187">
        <v>46296</v>
      </c>
      <c r="Z308" s="185" t="s">
        <v>4543</v>
      </c>
      <c r="AA308" s="187">
        <v>45878</v>
      </c>
      <c r="AB308" s="185" t="s">
        <v>4544</v>
      </c>
      <c r="AC308" s="187">
        <v>46417</v>
      </c>
      <c r="AD308" s="185" t="s">
        <v>4545</v>
      </c>
      <c r="AE308" s="185" t="s">
        <v>4546</v>
      </c>
      <c r="AF308" s="185" t="s">
        <v>4547</v>
      </c>
      <c r="AG308" s="185" t="s">
        <v>61</v>
      </c>
      <c r="AH308" s="185" t="s">
        <v>4539</v>
      </c>
      <c r="AI308" s="185" t="s">
        <v>61</v>
      </c>
      <c r="AJ308" s="185" t="s">
        <v>61</v>
      </c>
      <c r="AK308" s="185" t="s">
        <v>61</v>
      </c>
      <c r="AL308" s="185" t="s">
        <v>61</v>
      </c>
      <c r="AM308" s="185" t="s">
        <v>369</v>
      </c>
      <c r="AN308" s="185" t="s">
        <v>4548</v>
      </c>
    </row>
    <row r="309" customHeight="1" spans="1:40">
      <c r="A309" s="185">
        <v>303</v>
      </c>
      <c r="B309" s="185" t="s">
        <v>4549</v>
      </c>
      <c r="C309" s="186" t="s">
        <v>4550</v>
      </c>
      <c r="D309" s="185" t="s">
        <v>1893</v>
      </c>
      <c r="E309" s="185" t="s">
        <v>4551</v>
      </c>
      <c r="F309" s="185" t="s">
        <v>1988</v>
      </c>
      <c r="G309" s="185" t="s">
        <v>4383</v>
      </c>
      <c r="H309" s="185" t="s">
        <v>49</v>
      </c>
      <c r="I309" s="187">
        <v>45787</v>
      </c>
      <c r="J309" s="185" t="s">
        <v>4552</v>
      </c>
      <c r="K309" s="185" t="s">
        <v>247</v>
      </c>
      <c r="L309" s="185" t="s">
        <v>4553</v>
      </c>
      <c r="M309" s="185" t="s">
        <v>1572</v>
      </c>
      <c r="N309" s="185" t="s">
        <v>4554</v>
      </c>
      <c r="O309" s="187">
        <v>46898</v>
      </c>
      <c r="P309" s="187">
        <v>44442</v>
      </c>
      <c r="Q309" s="187">
        <v>44539</v>
      </c>
      <c r="R309" s="187">
        <v>44693</v>
      </c>
      <c r="S309" s="187"/>
      <c r="T309" s="185" t="s">
        <v>61</v>
      </c>
      <c r="U309" s="187" t="s">
        <v>61</v>
      </c>
      <c r="V309" s="185" t="s">
        <v>4554</v>
      </c>
      <c r="W309" s="187">
        <v>46898</v>
      </c>
      <c r="X309" s="185" t="s">
        <v>61</v>
      </c>
      <c r="Y309" s="187" t="s">
        <v>61</v>
      </c>
      <c r="Z309" s="185" t="s">
        <v>4555</v>
      </c>
      <c r="AA309" s="187">
        <v>46206</v>
      </c>
      <c r="AB309" s="189" t="s">
        <v>61</v>
      </c>
      <c r="AC309" s="187">
        <v>46563</v>
      </c>
      <c r="AD309" s="185" t="s">
        <v>61</v>
      </c>
      <c r="AE309" s="185" t="s">
        <v>61</v>
      </c>
      <c r="AF309" s="185" t="s">
        <v>61</v>
      </c>
      <c r="AG309" s="185" t="s">
        <v>61</v>
      </c>
      <c r="AH309" s="185" t="s">
        <v>61</v>
      </c>
      <c r="AI309" s="185" t="s">
        <v>61</v>
      </c>
      <c r="AJ309" s="185" t="s">
        <v>61</v>
      </c>
      <c r="AK309" s="185" t="s">
        <v>61</v>
      </c>
      <c r="AL309" s="185" t="s">
        <v>61</v>
      </c>
      <c r="AM309" s="185" t="s">
        <v>4556</v>
      </c>
      <c r="AN309" s="185" t="s">
        <v>4557</v>
      </c>
    </row>
    <row r="310" customHeight="1" spans="1:40">
      <c r="A310" s="185">
        <v>304</v>
      </c>
      <c r="B310" s="185" t="s">
        <v>4558</v>
      </c>
      <c r="C310" s="186" t="s">
        <v>4559</v>
      </c>
      <c r="D310" s="185" t="s">
        <v>2965</v>
      </c>
      <c r="E310" s="185" t="s">
        <v>89</v>
      </c>
      <c r="F310" s="185" t="s">
        <v>1988</v>
      </c>
      <c r="G310" s="185" t="s">
        <v>4383</v>
      </c>
      <c r="H310" s="185" t="s">
        <v>49</v>
      </c>
      <c r="I310" s="187">
        <v>45831</v>
      </c>
      <c r="J310" s="185" t="s">
        <v>4560</v>
      </c>
      <c r="K310" s="185" t="s">
        <v>2442</v>
      </c>
      <c r="L310" s="185" t="s">
        <v>4561</v>
      </c>
      <c r="M310" s="185" t="s">
        <v>93</v>
      </c>
      <c r="N310" s="185" t="s">
        <v>4562</v>
      </c>
      <c r="O310" s="187">
        <v>47637</v>
      </c>
      <c r="P310" s="187">
        <v>44393</v>
      </c>
      <c r="Q310" s="187">
        <v>44446</v>
      </c>
      <c r="R310" s="187">
        <v>44704</v>
      </c>
      <c r="S310" s="187"/>
      <c r="T310" s="185" t="s">
        <v>4563</v>
      </c>
      <c r="U310" s="187">
        <v>46149</v>
      </c>
      <c r="V310" s="185" t="s">
        <v>4564</v>
      </c>
      <c r="W310" s="187">
        <v>46147</v>
      </c>
      <c r="X310" s="185" t="s">
        <v>4565</v>
      </c>
      <c r="Y310" s="187">
        <v>46567</v>
      </c>
      <c r="Z310" s="185" t="s">
        <v>4566</v>
      </c>
      <c r="AA310" s="187">
        <v>46146</v>
      </c>
      <c r="AB310" s="185" t="s">
        <v>4567</v>
      </c>
      <c r="AC310" s="187">
        <v>46520</v>
      </c>
      <c r="AD310" s="185" t="s">
        <v>4568</v>
      </c>
      <c r="AE310" s="185" t="s">
        <v>61</v>
      </c>
      <c r="AF310" s="185" t="s">
        <v>4569</v>
      </c>
      <c r="AG310" s="185" t="s">
        <v>61</v>
      </c>
      <c r="AH310" s="185" t="s">
        <v>61</v>
      </c>
      <c r="AI310" s="185" t="s">
        <v>61</v>
      </c>
      <c r="AJ310" s="185" t="s">
        <v>61</v>
      </c>
      <c r="AK310" s="185" t="s">
        <v>61</v>
      </c>
      <c r="AL310" s="185" t="s">
        <v>61</v>
      </c>
      <c r="AM310" s="185" t="s">
        <v>4570</v>
      </c>
      <c r="AN310" s="185" t="s">
        <v>4571</v>
      </c>
    </row>
    <row r="311" customHeight="1" spans="1:40">
      <c r="A311" s="185">
        <v>305</v>
      </c>
      <c r="B311" s="185" t="s">
        <v>4572</v>
      </c>
      <c r="C311" s="186" t="s">
        <v>4573</v>
      </c>
      <c r="D311" s="185" t="s">
        <v>162</v>
      </c>
      <c r="E311" s="185" t="s">
        <v>1988</v>
      </c>
      <c r="F311" s="185" t="s">
        <v>1988</v>
      </c>
      <c r="G311" s="185" t="s">
        <v>4383</v>
      </c>
      <c r="H311" s="185" t="s">
        <v>49</v>
      </c>
      <c r="I311" s="187">
        <v>45666</v>
      </c>
      <c r="J311" s="185" t="s">
        <v>1029</v>
      </c>
      <c r="K311" s="185" t="s">
        <v>1029</v>
      </c>
      <c r="L311" s="185" t="s">
        <v>4574</v>
      </c>
      <c r="M311" s="185" t="s">
        <v>167</v>
      </c>
      <c r="N311" s="185" t="s">
        <v>4575</v>
      </c>
      <c r="O311" s="187">
        <v>47149</v>
      </c>
      <c r="P311" s="187">
        <v>44338</v>
      </c>
      <c r="Q311" s="187">
        <v>44454</v>
      </c>
      <c r="R311" s="187">
        <v>44632</v>
      </c>
      <c r="S311" s="187"/>
      <c r="T311" s="185" t="s">
        <v>4576</v>
      </c>
      <c r="U311" s="187">
        <v>46583</v>
      </c>
      <c r="V311" s="185" t="s">
        <v>4577</v>
      </c>
      <c r="W311" s="187">
        <v>46560</v>
      </c>
      <c r="X311" s="185" t="s">
        <v>4578</v>
      </c>
      <c r="Y311" s="187">
        <v>46952</v>
      </c>
      <c r="Z311" s="185" t="s">
        <v>4579</v>
      </c>
      <c r="AA311" s="187">
        <v>45858</v>
      </c>
      <c r="AB311" s="185" t="s">
        <v>4580</v>
      </c>
      <c r="AC311" s="187">
        <v>46388</v>
      </c>
      <c r="AD311" s="185" t="s">
        <v>4581</v>
      </c>
      <c r="AE311" s="185" t="s">
        <v>4582</v>
      </c>
      <c r="AF311" s="185" t="s">
        <v>4583</v>
      </c>
      <c r="AG311" s="185" t="s">
        <v>61</v>
      </c>
      <c r="AH311" s="185" t="s">
        <v>61</v>
      </c>
      <c r="AI311" s="185" t="s">
        <v>4575</v>
      </c>
      <c r="AJ311" s="185" t="s">
        <v>61</v>
      </c>
      <c r="AK311" s="185" t="s">
        <v>61</v>
      </c>
      <c r="AL311" s="185" t="s">
        <v>61</v>
      </c>
      <c r="AM311" s="185" t="s">
        <v>1785</v>
      </c>
      <c r="AN311" s="185" t="s">
        <v>4584</v>
      </c>
    </row>
    <row r="312" customHeight="1" spans="1:40">
      <c r="A312" s="185">
        <v>306</v>
      </c>
      <c r="B312" s="185" t="s">
        <v>4585</v>
      </c>
      <c r="C312" s="186" t="s">
        <v>4586</v>
      </c>
      <c r="D312" s="185" t="s">
        <v>162</v>
      </c>
      <c r="E312" s="185" t="s">
        <v>1988</v>
      </c>
      <c r="F312" s="185" t="s">
        <v>1988</v>
      </c>
      <c r="G312" s="185" t="s">
        <v>4383</v>
      </c>
      <c r="H312" s="185" t="s">
        <v>49</v>
      </c>
      <c r="I312" s="187">
        <v>45691</v>
      </c>
      <c r="J312" s="185" t="s">
        <v>4537</v>
      </c>
      <c r="K312" s="185" t="s">
        <v>4537</v>
      </c>
      <c r="L312" s="185" t="s">
        <v>4587</v>
      </c>
      <c r="M312" s="185" t="s">
        <v>167</v>
      </c>
      <c r="N312" s="185" t="s">
        <v>4588</v>
      </c>
      <c r="O312" s="187">
        <v>47039</v>
      </c>
      <c r="P312" s="187">
        <v>44445</v>
      </c>
      <c r="Q312" s="187">
        <v>44479</v>
      </c>
      <c r="R312" s="187">
        <v>44840</v>
      </c>
      <c r="S312" s="187"/>
      <c r="T312" s="185" t="s">
        <v>4589</v>
      </c>
      <c r="U312" s="187">
        <v>46238</v>
      </c>
      <c r="V312" s="185" t="s">
        <v>4590</v>
      </c>
      <c r="W312" s="187">
        <v>47322</v>
      </c>
      <c r="X312" s="185" t="s">
        <v>4591</v>
      </c>
      <c r="Y312" s="187">
        <v>46552</v>
      </c>
      <c r="Z312" s="185" t="s">
        <v>4592</v>
      </c>
      <c r="AA312" s="187">
        <v>46222</v>
      </c>
      <c r="AB312" s="185" t="s">
        <v>4593</v>
      </c>
      <c r="AC312" s="187">
        <v>46416</v>
      </c>
      <c r="AD312" s="185" t="s">
        <v>61</v>
      </c>
      <c r="AE312" s="185" t="s">
        <v>4594</v>
      </c>
      <c r="AF312" s="185" t="s">
        <v>4595</v>
      </c>
      <c r="AG312" s="185" t="s">
        <v>61</v>
      </c>
      <c r="AH312" s="185" t="s">
        <v>61</v>
      </c>
      <c r="AI312" s="185" t="s">
        <v>4588</v>
      </c>
      <c r="AJ312" s="185" t="s">
        <v>61</v>
      </c>
      <c r="AK312" s="185" t="s">
        <v>61</v>
      </c>
      <c r="AL312" s="185" t="s">
        <v>61</v>
      </c>
      <c r="AM312" s="185" t="s">
        <v>4596</v>
      </c>
      <c r="AN312" s="185"/>
    </row>
    <row r="313" customHeight="1" spans="1:40">
      <c r="A313" s="185">
        <v>307</v>
      </c>
      <c r="B313" s="185" t="s">
        <v>4597</v>
      </c>
      <c r="C313" s="186" t="s">
        <v>4598</v>
      </c>
      <c r="D313" s="185" t="s">
        <v>162</v>
      </c>
      <c r="E313" s="185" t="s">
        <v>1988</v>
      </c>
      <c r="F313" s="185" t="s">
        <v>1988</v>
      </c>
      <c r="G313" s="185" t="s">
        <v>4383</v>
      </c>
      <c r="H313" s="185" t="s">
        <v>49</v>
      </c>
      <c r="I313" s="187">
        <v>45705</v>
      </c>
      <c r="J313" s="185" t="s">
        <v>4599</v>
      </c>
      <c r="K313" s="185" t="s">
        <v>4599</v>
      </c>
      <c r="L313" s="185" t="s">
        <v>4600</v>
      </c>
      <c r="M313" s="185" t="s">
        <v>167</v>
      </c>
      <c r="N313" s="185" t="s">
        <v>4601</v>
      </c>
      <c r="O313" s="187">
        <v>47337</v>
      </c>
      <c r="P313" s="187">
        <v>44399</v>
      </c>
      <c r="Q313" s="187">
        <v>44429</v>
      </c>
      <c r="R313" s="187">
        <v>44679</v>
      </c>
      <c r="S313" s="187"/>
      <c r="T313" s="185" t="s">
        <v>4602</v>
      </c>
      <c r="U313" s="187">
        <v>46460</v>
      </c>
      <c r="V313" s="185" t="s">
        <v>4603</v>
      </c>
      <c r="W313" s="187">
        <v>46422</v>
      </c>
      <c r="X313" s="185" t="s">
        <v>4604</v>
      </c>
      <c r="Y313" s="187">
        <v>46925</v>
      </c>
      <c r="Z313" s="185" t="s">
        <v>4605</v>
      </c>
      <c r="AA313" s="187">
        <v>46454</v>
      </c>
      <c r="AB313" s="185" t="s">
        <v>4606</v>
      </c>
      <c r="AC313" s="187">
        <v>46430</v>
      </c>
      <c r="AD313" s="185" t="s">
        <v>4607</v>
      </c>
      <c r="AE313" s="185" t="s">
        <v>4608</v>
      </c>
      <c r="AF313" s="185" t="s">
        <v>4609</v>
      </c>
      <c r="AG313" s="185" t="s">
        <v>61</v>
      </c>
      <c r="AH313" s="185" t="s">
        <v>61</v>
      </c>
      <c r="AI313" s="185" t="s">
        <v>4601</v>
      </c>
      <c r="AJ313" s="185" t="s">
        <v>61</v>
      </c>
      <c r="AK313" s="185" t="s">
        <v>61</v>
      </c>
      <c r="AL313" s="185" t="s">
        <v>61</v>
      </c>
      <c r="AM313" s="185" t="s">
        <v>4610</v>
      </c>
      <c r="AN313" s="185" t="s">
        <v>4611</v>
      </c>
    </row>
    <row r="314" customHeight="1" spans="1:40">
      <c r="A314" s="185">
        <v>308</v>
      </c>
      <c r="B314" s="185" t="s">
        <v>4612</v>
      </c>
      <c r="C314" s="186" t="s">
        <v>4613</v>
      </c>
      <c r="D314" s="185" t="s">
        <v>1569</v>
      </c>
      <c r="E314" s="185" t="s">
        <v>46</v>
      </c>
      <c r="F314" s="185" t="s">
        <v>1988</v>
      </c>
      <c r="G314" s="185" t="s">
        <v>4383</v>
      </c>
      <c r="H314" s="185" t="s">
        <v>49</v>
      </c>
      <c r="I314" s="187">
        <v>45800</v>
      </c>
      <c r="J314" s="185" t="s">
        <v>4614</v>
      </c>
      <c r="K314" s="185" t="s">
        <v>3234</v>
      </c>
      <c r="L314" s="185" t="s">
        <v>4615</v>
      </c>
      <c r="M314" s="185" t="s">
        <v>1572</v>
      </c>
      <c r="N314" s="185" t="s">
        <v>4616</v>
      </c>
      <c r="O314" s="187">
        <v>46364</v>
      </c>
      <c r="P314" s="187">
        <v>44392</v>
      </c>
      <c r="Q314" s="187">
        <v>44420</v>
      </c>
      <c r="R314" s="187">
        <v>44642</v>
      </c>
      <c r="S314" s="187"/>
      <c r="T314" s="185" t="s">
        <v>4617</v>
      </c>
      <c r="U314" s="187">
        <v>46362</v>
      </c>
      <c r="V314" s="185" t="s">
        <v>4616</v>
      </c>
      <c r="W314" s="187">
        <v>46364</v>
      </c>
      <c r="X314" s="185" t="s">
        <v>4618</v>
      </c>
      <c r="Y314" s="187">
        <v>46362</v>
      </c>
      <c r="Z314" s="185" t="s">
        <v>4619</v>
      </c>
      <c r="AA314" s="187">
        <v>46155</v>
      </c>
      <c r="AB314" s="185" t="s">
        <v>4620</v>
      </c>
      <c r="AC314" s="187">
        <v>46140</v>
      </c>
      <c r="AD314" s="185" t="s">
        <v>4621</v>
      </c>
      <c r="AE314" s="185" t="s">
        <v>4622</v>
      </c>
      <c r="AF314" s="185" t="s">
        <v>4623</v>
      </c>
      <c r="AG314" s="185" t="s">
        <v>61</v>
      </c>
      <c r="AH314" s="185" t="s">
        <v>61</v>
      </c>
      <c r="AI314" s="185" t="s">
        <v>61</v>
      </c>
      <c r="AJ314" s="185" t="s">
        <v>61</v>
      </c>
      <c r="AK314" s="185" t="s">
        <v>61</v>
      </c>
      <c r="AL314" s="185" t="s">
        <v>61</v>
      </c>
      <c r="AM314" s="185" t="s">
        <v>177</v>
      </c>
      <c r="AN314" s="185" t="s">
        <v>4624</v>
      </c>
    </row>
    <row r="315" customHeight="1" spans="1:40">
      <c r="A315" s="185">
        <v>309</v>
      </c>
      <c r="B315" s="185" t="s">
        <v>4625</v>
      </c>
      <c r="C315" s="186" t="s">
        <v>4626</v>
      </c>
      <c r="D315" s="185" t="s">
        <v>3545</v>
      </c>
      <c r="E315" s="185" t="s">
        <v>89</v>
      </c>
      <c r="F315" s="185" t="s">
        <v>1988</v>
      </c>
      <c r="G315" s="185" t="s">
        <v>4383</v>
      </c>
      <c r="H315" s="185" t="s">
        <v>49</v>
      </c>
      <c r="I315" s="187">
        <v>45738</v>
      </c>
      <c r="J315" s="185" t="s">
        <v>700</v>
      </c>
      <c r="K315" s="185" t="s">
        <v>4627</v>
      </c>
      <c r="L315" s="185" t="s">
        <v>4628</v>
      </c>
      <c r="M315" s="185" t="s">
        <v>1572</v>
      </c>
      <c r="N315" s="185" t="s">
        <v>4629</v>
      </c>
      <c r="O315" s="187">
        <v>46967</v>
      </c>
      <c r="P315" s="187">
        <v>44438</v>
      </c>
      <c r="Q315" s="187">
        <v>44466</v>
      </c>
      <c r="R315" s="187">
        <v>44753</v>
      </c>
      <c r="S315" s="187"/>
      <c r="T315" s="185" t="s">
        <v>4630</v>
      </c>
      <c r="U315" s="187">
        <v>46979</v>
      </c>
      <c r="V315" s="185" t="s">
        <v>4629</v>
      </c>
      <c r="W315" s="187">
        <v>46967</v>
      </c>
      <c r="X315" s="185" t="s">
        <v>61</v>
      </c>
      <c r="Y315" s="187" t="s">
        <v>61</v>
      </c>
      <c r="Z315" s="185" t="s">
        <v>4631</v>
      </c>
      <c r="AA315" s="187">
        <v>46544</v>
      </c>
      <c r="AB315" s="185" t="s">
        <v>4632</v>
      </c>
      <c r="AC315" s="187">
        <v>46172</v>
      </c>
      <c r="AD315" s="185" t="s">
        <v>4633</v>
      </c>
      <c r="AE315" s="185" t="s">
        <v>4634</v>
      </c>
      <c r="AF315" s="185" t="s">
        <v>4635</v>
      </c>
      <c r="AG315" s="185" t="s">
        <v>61</v>
      </c>
      <c r="AH315" s="185" t="s">
        <v>61</v>
      </c>
      <c r="AI315" s="185" t="s">
        <v>61</v>
      </c>
      <c r="AJ315" s="185" t="s">
        <v>61</v>
      </c>
      <c r="AK315" s="185" t="s">
        <v>61</v>
      </c>
      <c r="AL315" s="185" t="s">
        <v>61</v>
      </c>
      <c r="AM315" s="185" t="s">
        <v>4438</v>
      </c>
      <c r="AN315" s="185" t="s">
        <v>4636</v>
      </c>
    </row>
    <row r="316" customHeight="1" spans="1:40">
      <c r="A316" s="185">
        <v>310</v>
      </c>
      <c r="B316" s="185" t="s">
        <v>4637</v>
      </c>
      <c r="C316" s="186" t="s">
        <v>4638</v>
      </c>
      <c r="D316" s="185" t="s">
        <v>3572</v>
      </c>
      <c r="E316" s="185" t="s">
        <v>1988</v>
      </c>
      <c r="F316" s="185" t="s">
        <v>1988</v>
      </c>
      <c r="G316" s="185" t="s">
        <v>4383</v>
      </c>
      <c r="H316" s="185" t="s">
        <v>49</v>
      </c>
      <c r="I316" s="187">
        <v>45526</v>
      </c>
      <c r="J316" s="185" t="s">
        <v>4639</v>
      </c>
      <c r="K316" s="185" t="s">
        <v>4639</v>
      </c>
      <c r="L316" s="185" t="s">
        <v>4640</v>
      </c>
      <c r="M316" s="185" t="s">
        <v>1572</v>
      </c>
      <c r="N316" s="185" t="s">
        <v>4641</v>
      </c>
      <c r="O316" s="187">
        <v>47114</v>
      </c>
      <c r="P316" s="187">
        <v>44383</v>
      </c>
      <c r="Q316" s="187">
        <v>44425</v>
      </c>
      <c r="R316" s="187">
        <v>44618</v>
      </c>
      <c r="S316" s="187"/>
      <c r="T316" s="185" t="s">
        <v>4642</v>
      </c>
      <c r="U316" s="187">
        <v>47280</v>
      </c>
      <c r="V316" s="185" t="s">
        <v>4641</v>
      </c>
      <c r="W316" s="187">
        <v>47114</v>
      </c>
      <c r="X316" s="185" t="s">
        <v>61</v>
      </c>
      <c r="Y316" s="187" t="s">
        <v>61</v>
      </c>
      <c r="Z316" s="185" t="s">
        <v>4643</v>
      </c>
      <c r="AA316" s="187">
        <v>46597</v>
      </c>
      <c r="AB316" s="185" t="s">
        <v>4644</v>
      </c>
      <c r="AC316" s="187">
        <v>45861</v>
      </c>
      <c r="AD316" s="185" t="s">
        <v>4645</v>
      </c>
      <c r="AE316" s="185" t="s">
        <v>61</v>
      </c>
      <c r="AF316" s="185" t="s">
        <v>4646</v>
      </c>
      <c r="AG316" s="185" t="s">
        <v>61</v>
      </c>
      <c r="AH316" s="185" t="s">
        <v>61</v>
      </c>
      <c r="AI316" s="185" t="s">
        <v>61</v>
      </c>
      <c r="AJ316" s="185" t="s">
        <v>61</v>
      </c>
      <c r="AK316" s="185" t="s">
        <v>61</v>
      </c>
      <c r="AL316" s="185" t="s">
        <v>61</v>
      </c>
      <c r="AM316" s="185" t="s">
        <v>4438</v>
      </c>
      <c r="AN316" s="185" t="s">
        <v>4647</v>
      </c>
    </row>
    <row r="317" customHeight="1" spans="1:40">
      <c r="A317" s="185">
        <v>311</v>
      </c>
      <c r="B317" s="185" t="s">
        <v>4648</v>
      </c>
      <c r="C317" s="186" t="s">
        <v>4649</v>
      </c>
      <c r="D317" s="185" t="s">
        <v>45</v>
      </c>
      <c r="E317" s="185" t="s">
        <v>967</v>
      </c>
      <c r="F317" s="185" t="s">
        <v>3456</v>
      </c>
      <c r="G317" s="185" t="s">
        <v>4383</v>
      </c>
      <c r="H317" s="185" t="s">
        <v>49</v>
      </c>
      <c r="I317" s="187">
        <v>45645</v>
      </c>
      <c r="J317" s="185" t="s">
        <v>4650</v>
      </c>
      <c r="K317" s="185" t="s">
        <v>2023</v>
      </c>
      <c r="L317" s="185" t="s">
        <v>4651</v>
      </c>
      <c r="M317" s="185" t="s">
        <v>1940</v>
      </c>
      <c r="N317" s="189" t="s">
        <v>4652</v>
      </c>
      <c r="O317" s="187">
        <v>46253</v>
      </c>
      <c r="P317" s="187">
        <v>44395</v>
      </c>
      <c r="Q317" s="187">
        <v>44426</v>
      </c>
      <c r="R317" s="187">
        <v>44711</v>
      </c>
      <c r="S317" s="187">
        <v>44619</v>
      </c>
      <c r="T317" s="185" t="s">
        <v>4653</v>
      </c>
      <c r="U317" s="187">
        <v>46149</v>
      </c>
      <c r="V317" s="185" t="s">
        <v>4654</v>
      </c>
      <c r="W317" s="187">
        <v>46153</v>
      </c>
      <c r="X317" s="185" t="s">
        <v>4655</v>
      </c>
      <c r="Y317" s="187">
        <v>46140</v>
      </c>
      <c r="Z317" s="185" t="s">
        <v>4656</v>
      </c>
      <c r="AA317" s="187">
        <v>46383</v>
      </c>
      <c r="AB317" s="185" t="s">
        <v>4657</v>
      </c>
      <c r="AC317" s="187">
        <v>46092</v>
      </c>
      <c r="AD317" s="185" t="s">
        <v>4658</v>
      </c>
      <c r="AE317" s="185" t="s">
        <v>61</v>
      </c>
      <c r="AF317" s="185" t="s">
        <v>61</v>
      </c>
      <c r="AG317" s="185" t="s">
        <v>4659</v>
      </c>
      <c r="AH317" s="185" t="s">
        <v>61</v>
      </c>
      <c r="AI317" s="185" t="s">
        <v>61</v>
      </c>
      <c r="AJ317" s="185" t="s">
        <v>4660</v>
      </c>
      <c r="AK317" s="185" t="s">
        <v>61</v>
      </c>
      <c r="AL317" s="185" t="s">
        <v>61</v>
      </c>
      <c r="AM317" s="185" t="s">
        <v>3672</v>
      </c>
      <c r="AN317" s="185" t="s">
        <v>4661</v>
      </c>
    </row>
    <row r="318" customHeight="1" spans="1:40">
      <c r="A318" s="185">
        <v>312</v>
      </c>
      <c r="B318" s="185" t="s">
        <v>4662</v>
      </c>
      <c r="C318" s="186" t="s">
        <v>4663</v>
      </c>
      <c r="D318" s="185" t="s">
        <v>68</v>
      </c>
      <c r="E318" s="185" t="s">
        <v>967</v>
      </c>
      <c r="F318" s="185" t="s">
        <v>3456</v>
      </c>
      <c r="G318" s="185" t="s">
        <v>4383</v>
      </c>
      <c r="H318" s="185" t="s">
        <v>49</v>
      </c>
      <c r="I318" s="187">
        <v>45645</v>
      </c>
      <c r="J318" s="185" t="s">
        <v>4664</v>
      </c>
      <c r="K318" s="185" t="s">
        <v>2023</v>
      </c>
      <c r="L318" s="185" t="s">
        <v>4665</v>
      </c>
      <c r="M318" s="185" t="s">
        <v>1940</v>
      </c>
      <c r="N318" s="185" t="s">
        <v>4666</v>
      </c>
      <c r="O318" s="187">
        <v>47441</v>
      </c>
      <c r="P318" s="187">
        <v>44470</v>
      </c>
      <c r="Q318" s="187">
        <v>44491</v>
      </c>
      <c r="R318" s="187">
        <v>44700</v>
      </c>
      <c r="S318" s="187"/>
      <c r="T318" s="185" t="s">
        <v>4667</v>
      </c>
      <c r="U318" s="187">
        <v>46574</v>
      </c>
      <c r="V318" s="185" t="s">
        <v>4668</v>
      </c>
      <c r="W318" s="187">
        <v>45994</v>
      </c>
      <c r="X318" s="185" t="s">
        <v>4669</v>
      </c>
      <c r="Y318" s="187">
        <v>46574</v>
      </c>
      <c r="Z318" s="185" t="s">
        <v>4670</v>
      </c>
      <c r="AA318" s="187">
        <v>46600</v>
      </c>
      <c r="AB318" s="185" t="s">
        <v>4671</v>
      </c>
      <c r="AC318" s="187">
        <v>46227</v>
      </c>
      <c r="AD318" s="185" t="s">
        <v>4672</v>
      </c>
      <c r="AE318" s="185" t="s">
        <v>61</v>
      </c>
      <c r="AF318" s="185" t="s">
        <v>4673</v>
      </c>
      <c r="AG318" s="185" t="s">
        <v>4674</v>
      </c>
      <c r="AH318" s="185" t="s">
        <v>61</v>
      </c>
      <c r="AI318" s="185" t="s">
        <v>61</v>
      </c>
      <c r="AJ318" s="185" t="s">
        <v>4675</v>
      </c>
      <c r="AK318" s="185" t="s">
        <v>61</v>
      </c>
      <c r="AL318" s="185" t="s">
        <v>61</v>
      </c>
      <c r="AM318" s="185" t="s">
        <v>2065</v>
      </c>
      <c r="AN318" s="185" t="s">
        <v>4676</v>
      </c>
    </row>
    <row r="319" customHeight="1" spans="1:40">
      <c r="A319" s="185">
        <v>313</v>
      </c>
      <c r="B319" s="185" t="s">
        <v>4677</v>
      </c>
      <c r="C319" s="186" t="s">
        <v>4678</v>
      </c>
      <c r="D319" s="185" t="s">
        <v>227</v>
      </c>
      <c r="E319" s="185" t="s">
        <v>967</v>
      </c>
      <c r="F319" s="185" t="s">
        <v>3456</v>
      </c>
      <c r="G319" s="185" t="s">
        <v>4383</v>
      </c>
      <c r="H319" s="185" t="s">
        <v>49</v>
      </c>
      <c r="I319" s="187">
        <v>45802</v>
      </c>
      <c r="J319" s="185" t="s">
        <v>4679</v>
      </c>
      <c r="K319" s="185" t="s">
        <v>1234</v>
      </c>
      <c r="L319" s="185" t="s">
        <v>4680</v>
      </c>
      <c r="M319" s="185" t="s">
        <v>72</v>
      </c>
      <c r="N319" s="185" t="s">
        <v>4681</v>
      </c>
      <c r="O319" s="187">
        <v>46160</v>
      </c>
      <c r="P319" s="187">
        <v>44369</v>
      </c>
      <c r="Q319" s="187">
        <v>44453</v>
      </c>
      <c r="R319" s="187">
        <v>44628</v>
      </c>
      <c r="S319" s="187"/>
      <c r="T319" s="185" t="s">
        <v>4682</v>
      </c>
      <c r="U319" s="187">
        <v>46981</v>
      </c>
      <c r="V319" s="185" t="s">
        <v>4683</v>
      </c>
      <c r="W319" s="187">
        <v>46981</v>
      </c>
      <c r="X319" s="185" t="s">
        <v>4684</v>
      </c>
      <c r="Y319" s="187">
        <v>46149</v>
      </c>
      <c r="Z319" s="185" t="s">
        <v>4685</v>
      </c>
      <c r="AA319" s="187">
        <v>46201</v>
      </c>
      <c r="AB319" s="185" t="s">
        <v>4686</v>
      </c>
      <c r="AC319" s="187">
        <v>46088</v>
      </c>
      <c r="AD319" s="185" t="s">
        <v>4687</v>
      </c>
      <c r="AE319" s="185" t="s">
        <v>61</v>
      </c>
      <c r="AF319" s="185" t="s">
        <v>61</v>
      </c>
      <c r="AG319" s="185" t="s">
        <v>4688</v>
      </c>
      <c r="AH319" s="185" t="s">
        <v>61</v>
      </c>
      <c r="AI319" s="185" t="s">
        <v>61</v>
      </c>
      <c r="AJ319" s="185" t="s">
        <v>61</v>
      </c>
      <c r="AK319" s="185" t="s">
        <v>61</v>
      </c>
      <c r="AL319" s="185" t="s">
        <v>61</v>
      </c>
      <c r="AM319" s="185" t="s">
        <v>4689</v>
      </c>
      <c r="AN319" s="185" t="s">
        <v>4690</v>
      </c>
    </row>
    <row r="320" customHeight="1" spans="1:40">
      <c r="A320" s="185">
        <v>314</v>
      </c>
      <c r="B320" s="185" t="s">
        <v>4691</v>
      </c>
      <c r="C320" s="186" t="s">
        <v>4692</v>
      </c>
      <c r="D320" s="185" t="s">
        <v>2083</v>
      </c>
      <c r="E320" s="185" t="s">
        <v>89</v>
      </c>
      <c r="F320" s="185" t="s">
        <v>3456</v>
      </c>
      <c r="G320" s="185" t="s">
        <v>4383</v>
      </c>
      <c r="H320" s="185" t="s">
        <v>49</v>
      </c>
      <c r="I320" s="187">
        <v>45678</v>
      </c>
      <c r="J320" s="185" t="s">
        <v>4693</v>
      </c>
      <c r="K320" s="185" t="s">
        <v>1746</v>
      </c>
      <c r="L320" s="185" t="s">
        <v>4694</v>
      </c>
      <c r="M320" s="185" t="s">
        <v>72</v>
      </c>
      <c r="N320" s="185" t="s">
        <v>4695</v>
      </c>
      <c r="O320" s="187">
        <v>46175</v>
      </c>
      <c r="P320" s="187">
        <v>44407</v>
      </c>
      <c r="Q320" s="187">
        <v>44440</v>
      </c>
      <c r="R320" s="187">
        <v>44659</v>
      </c>
      <c r="S320" s="187"/>
      <c r="T320" s="185" t="s">
        <v>4696</v>
      </c>
      <c r="U320" s="187">
        <v>46952</v>
      </c>
      <c r="V320" s="185" t="s">
        <v>4697</v>
      </c>
      <c r="W320" s="187">
        <v>46945</v>
      </c>
      <c r="X320" s="185" t="s">
        <v>4698</v>
      </c>
      <c r="Y320" s="187">
        <v>46149</v>
      </c>
      <c r="Z320" s="185" t="s">
        <v>4699</v>
      </c>
      <c r="AA320" s="187">
        <v>46187</v>
      </c>
      <c r="AB320" s="185" t="s">
        <v>4700</v>
      </c>
      <c r="AC320" s="187">
        <v>45839</v>
      </c>
      <c r="AD320" s="185" t="s">
        <v>4701</v>
      </c>
      <c r="AE320" s="185" t="s">
        <v>61</v>
      </c>
      <c r="AF320" s="185" t="s">
        <v>4702</v>
      </c>
      <c r="AG320" s="185" t="s">
        <v>4703</v>
      </c>
      <c r="AH320" s="185" t="s">
        <v>61</v>
      </c>
      <c r="AI320" s="185" t="s">
        <v>61</v>
      </c>
      <c r="AJ320" s="185" t="s">
        <v>61</v>
      </c>
      <c r="AK320" s="185" t="s">
        <v>61</v>
      </c>
      <c r="AL320" s="185" t="s">
        <v>61</v>
      </c>
      <c r="AM320" s="185" t="s">
        <v>665</v>
      </c>
      <c r="AN320" s="185" t="s">
        <v>4704</v>
      </c>
    </row>
    <row r="321" customHeight="1" spans="1:40">
      <c r="A321" s="185">
        <v>315</v>
      </c>
      <c r="B321" s="185" t="s">
        <v>4705</v>
      </c>
      <c r="C321" s="186" t="s">
        <v>3571</v>
      </c>
      <c r="D321" s="185" t="s">
        <v>88</v>
      </c>
      <c r="E321" s="185" t="s">
        <v>46</v>
      </c>
      <c r="F321" s="185" t="s">
        <v>3456</v>
      </c>
      <c r="G321" s="185" t="s">
        <v>4383</v>
      </c>
      <c r="H321" s="185" t="s">
        <v>49</v>
      </c>
      <c r="I321" s="187">
        <v>45661</v>
      </c>
      <c r="J321" s="185" t="s">
        <v>4706</v>
      </c>
      <c r="K321" s="185" t="s">
        <v>422</v>
      </c>
      <c r="L321" s="185" t="s">
        <v>4707</v>
      </c>
      <c r="M321" s="185" t="s">
        <v>2120</v>
      </c>
      <c r="N321" s="185" t="s">
        <v>4708</v>
      </c>
      <c r="O321" s="187">
        <v>46377</v>
      </c>
      <c r="P321" s="187">
        <v>44395</v>
      </c>
      <c r="Q321" s="187">
        <v>44430</v>
      </c>
      <c r="R321" s="187">
        <v>44673</v>
      </c>
      <c r="S321" s="187"/>
      <c r="T321" s="185" t="s">
        <v>4709</v>
      </c>
      <c r="U321" s="187">
        <v>47507</v>
      </c>
      <c r="V321" s="185" t="s">
        <v>4710</v>
      </c>
      <c r="W321" s="187">
        <v>47507</v>
      </c>
      <c r="X321" s="185" t="s">
        <v>4711</v>
      </c>
      <c r="Y321" s="187">
        <v>47507</v>
      </c>
      <c r="Z321" s="185" t="s">
        <v>4712</v>
      </c>
      <c r="AA321" s="187">
        <v>46364</v>
      </c>
      <c r="AB321" s="185" t="s">
        <v>4713</v>
      </c>
      <c r="AC321" s="187">
        <v>45996</v>
      </c>
      <c r="AD321" s="185" t="s">
        <v>4714</v>
      </c>
      <c r="AE321" s="185" t="s">
        <v>61</v>
      </c>
      <c r="AF321" s="185" t="s">
        <v>61</v>
      </c>
      <c r="AG321" s="185" t="s">
        <v>4715</v>
      </c>
      <c r="AH321" s="185" t="s">
        <v>61</v>
      </c>
      <c r="AI321" s="185" t="s">
        <v>61</v>
      </c>
      <c r="AJ321" s="185" t="s">
        <v>61</v>
      </c>
      <c r="AK321" s="185" t="s">
        <v>61</v>
      </c>
      <c r="AL321" s="185" t="s">
        <v>61</v>
      </c>
      <c r="AM321" s="185" t="s">
        <v>1968</v>
      </c>
      <c r="AN321" s="185" t="s">
        <v>4716</v>
      </c>
    </row>
    <row r="322" customHeight="1" spans="1:40">
      <c r="A322" s="185">
        <v>316</v>
      </c>
      <c r="B322" s="185" t="s">
        <v>4717</v>
      </c>
      <c r="C322" s="186" t="s">
        <v>4718</v>
      </c>
      <c r="D322" s="185" t="s">
        <v>263</v>
      </c>
      <c r="E322" s="185" t="s">
        <v>3456</v>
      </c>
      <c r="F322" s="185" t="s">
        <v>3456</v>
      </c>
      <c r="G322" s="185" t="s">
        <v>4383</v>
      </c>
      <c r="H322" s="185" t="s">
        <v>49</v>
      </c>
      <c r="I322" s="187">
        <v>45661</v>
      </c>
      <c r="J322" s="185" t="s">
        <v>4719</v>
      </c>
      <c r="K322" s="185" t="s">
        <v>422</v>
      </c>
      <c r="L322" s="185" t="s">
        <v>4720</v>
      </c>
      <c r="M322" s="185" t="s">
        <v>2120</v>
      </c>
      <c r="N322" s="185" t="s">
        <v>4721</v>
      </c>
      <c r="O322" s="187">
        <v>45916</v>
      </c>
      <c r="P322" s="187">
        <v>44388</v>
      </c>
      <c r="Q322" s="187">
        <v>44455</v>
      </c>
      <c r="R322" s="187">
        <v>44734</v>
      </c>
      <c r="S322" s="187"/>
      <c r="T322" s="185" t="s">
        <v>4722</v>
      </c>
      <c r="U322" s="187">
        <v>45854</v>
      </c>
      <c r="V322" s="185" t="s">
        <v>4723</v>
      </c>
      <c r="W322" s="187">
        <v>45854</v>
      </c>
      <c r="X322" s="185" t="s">
        <v>4724</v>
      </c>
      <c r="Y322" s="187">
        <v>45859</v>
      </c>
      <c r="Z322" s="185" t="s">
        <v>4725</v>
      </c>
      <c r="AA322" s="187">
        <v>46360</v>
      </c>
      <c r="AB322" s="185" t="s">
        <v>4726</v>
      </c>
      <c r="AC322" s="187">
        <v>46153</v>
      </c>
      <c r="AD322" s="185" t="s">
        <v>4727</v>
      </c>
      <c r="AE322" s="185" t="s">
        <v>61</v>
      </c>
      <c r="AF322" s="185" t="s">
        <v>61</v>
      </c>
      <c r="AG322" s="185" t="s">
        <v>4728</v>
      </c>
      <c r="AH322" s="185" t="s">
        <v>61</v>
      </c>
      <c r="AI322" s="185" t="s">
        <v>61</v>
      </c>
      <c r="AJ322" s="185" t="s">
        <v>61</v>
      </c>
      <c r="AK322" s="185" t="s">
        <v>61</v>
      </c>
      <c r="AL322" s="185" t="s">
        <v>61</v>
      </c>
      <c r="AM322" s="185" t="s">
        <v>3734</v>
      </c>
      <c r="AN322" s="185" t="s">
        <v>4729</v>
      </c>
    </row>
    <row r="323" customHeight="1" spans="1:40">
      <c r="A323" s="185">
        <v>317</v>
      </c>
      <c r="B323" s="185" t="s">
        <v>4730</v>
      </c>
      <c r="C323" s="186" t="s">
        <v>4731</v>
      </c>
      <c r="D323" s="185" t="s">
        <v>108</v>
      </c>
      <c r="E323" s="185" t="s">
        <v>4732</v>
      </c>
      <c r="F323" s="185" t="s">
        <v>3456</v>
      </c>
      <c r="G323" s="185" t="s">
        <v>4383</v>
      </c>
      <c r="H323" s="185" t="s">
        <v>49</v>
      </c>
      <c r="I323" s="187">
        <v>45680</v>
      </c>
      <c r="J323" s="185" t="s">
        <v>4733</v>
      </c>
      <c r="K323" s="185" t="s">
        <v>4734</v>
      </c>
      <c r="L323" s="185" t="s">
        <v>4735</v>
      </c>
      <c r="M323" s="185" t="s">
        <v>249</v>
      </c>
      <c r="N323" s="185" t="s">
        <v>4736</v>
      </c>
      <c r="O323" s="187">
        <v>46828</v>
      </c>
      <c r="P323" s="187">
        <v>44403</v>
      </c>
      <c r="Q323" s="187">
        <v>44422</v>
      </c>
      <c r="R323" s="187">
        <v>44389</v>
      </c>
      <c r="S323" s="187">
        <v>45049</v>
      </c>
      <c r="T323" s="185" t="s">
        <v>4737</v>
      </c>
      <c r="U323" s="187">
        <v>46084</v>
      </c>
      <c r="V323" s="185" t="s">
        <v>4738</v>
      </c>
      <c r="W323" s="187">
        <v>46807</v>
      </c>
      <c r="X323" s="185" t="s">
        <v>4739</v>
      </c>
      <c r="Y323" s="187">
        <v>46807</v>
      </c>
      <c r="Z323" s="185" t="s">
        <v>4740</v>
      </c>
      <c r="AA323" s="187">
        <v>46416</v>
      </c>
      <c r="AB323" s="185" t="s">
        <v>4741</v>
      </c>
      <c r="AC323" s="187">
        <v>46308</v>
      </c>
      <c r="AD323" s="185" t="s">
        <v>4742</v>
      </c>
      <c r="AE323" s="185" t="s">
        <v>4743</v>
      </c>
      <c r="AF323" s="185" t="s">
        <v>4744</v>
      </c>
      <c r="AG323" s="185" t="s">
        <v>4745</v>
      </c>
      <c r="AH323" s="185" t="s">
        <v>61</v>
      </c>
      <c r="AI323" s="185" t="s">
        <v>61</v>
      </c>
      <c r="AJ323" s="185" t="s">
        <v>61</v>
      </c>
      <c r="AK323" s="185" t="s">
        <v>61</v>
      </c>
      <c r="AL323" s="185" t="s">
        <v>61</v>
      </c>
      <c r="AM323" s="185" t="s">
        <v>4746</v>
      </c>
      <c r="AN323" s="185" t="s">
        <v>4747</v>
      </c>
    </row>
    <row r="324" customHeight="1" spans="1:40">
      <c r="A324" s="185">
        <v>318</v>
      </c>
      <c r="B324" s="185" t="s">
        <v>4748</v>
      </c>
      <c r="C324" s="186" t="s">
        <v>4749</v>
      </c>
      <c r="D324" s="185" t="s">
        <v>2321</v>
      </c>
      <c r="E324" s="185" t="s">
        <v>967</v>
      </c>
      <c r="F324" s="185" t="s">
        <v>3456</v>
      </c>
      <c r="G324" s="185" t="s">
        <v>4383</v>
      </c>
      <c r="H324" s="185" t="s">
        <v>49</v>
      </c>
      <c r="I324" s="187">
        <v>45688</v>
      </c>
      <c r="J324" s="185" t="s">
        <v>4750</v>
      </c>
      <c r="K324" s="185" t="s">
        <v>4750</v>
      </c>
      <c r="L324" s="185" t="s">
        <v>4751</v>
      </c>
      <c r="M324" s="185" t="s">
        <v>249</v>
      </c>
      <c r="N324" s="185" t="s">
        <v>4752</v>
      </c>
      <c r="O324" s="187">
        <v>46806</v>
      </c>
      <c r="P324" s="187">
        <v>44395</v>
      </c>
      <c r="Q324" s="187">
        <v>44428</v>
      </c>
      <c r="R324" s="187">
        <v>44732</v>
      </c>
      <c r="S324" s="187">
        <v>45057</v>
      </c>
      <c r="T324" s="185" t="s">
        <v>4753</v>
      </c>
      <c r="U324" s="187">
        <v>45973</v>
      </c>
      <c r="V324" s="185" t="s">
        <v>4754</v>
      </c>
      <c r="W324" s="187">
        <v>47441</v>
      </c>
      <c r="X324" s="185" t="s">
        <v>4755</v>
      </c>
      <c r="Y324" s="187">
        <v>46890</v>
      </c>
      <c r="Z324" s="185" t="s">
        <v>4756</v>
      </c>
      <c r="AA324" s="187">
        <v>46025</v>
      </c>
      <c r="AB324" s="185" t="s">
        <v>4757</v>
      </c>
      <c r="AC324" s="187">
        <v>46088</v>
      </c>
      <c r="AD324" s="185" t="s">
        <v>4758</v>
      </c>
      <c r="AE324" s="185" t="s">
        <v>61</v>
      </c>
      <c r="AF324" s="185" t="s">
        <v>4759</v>
      </c>
      <c r="AG324" s="185" t="s">
        <v>4760</v>
      </c>
      <c r="AH324" s="185" t="s">
        <v>61</v>
      </c>
      <c r="AI324" s="185" t="s">
        <v>61</v>
      </c>
      <c r="AJ324" s="185" t="s">
        <v>61</v>
      </c>
      <c r="AK324" s="185" t="s">
        <v>61</v>
      </c>
      <c r="AL324" s="185" t="s">
        <v>61</v>
      </c>
      <c r="AM324" s="185" t="s">
        <v>4761</v>
      </c>
      <c r="AN324" s="185" t="s">
        <v>4762</v>
      </c>
    </row>
    <row r="325" customHeight="1" spans="1:40">
      <c r="A325" s="185">
        <v>319</v>
      </c>
      <c r="B325" s="185" t="s">
        <v>4763</v>
      </c>
      <c r="C325" s="186" t="s">
        <v>4764</v>
      </c>
      <c r="D325" s="185" t="s">
        <v>390</v>
      </c>
      <c r="E325" s="185" t="s">
        <v>967</v>
      </c>
      <c r="F325" s="185" t="s">
        <v>3456</v>
      </c>
      <c r="G325" s="185" t="s">
        <v>4383</v>
      </c>
      <c r="H325" s="185" t="s">
        <v>49</v>
      </c>
      <c r="I325" s="187">
        <v>45766</v>
      </c>
      <c r="J325" s="185" t="s">
        <v>547</v>
      </c>
      <c r="K325" s="185" t="s">
        <v>547</v>
      </c>
      <c r="L325" s="185" t="s">
        <v>4765</v>
      </c>
      <c r="M325" s="185" t="s">
        <v>53</v>
      </c>
      <c r="N325" s="185" t="s">
        <v>4766</v>
      </c>
      <c r="O325" s="187">
        <v>46828</v>
      </c>
      <c r="P325" s="187">
        <v>44393</v>
      </c>
      <c r="Q325" s="187">
        <v>44488</v>
      </c>
      <c r="R325" s="187">
        <v>44743</v>
      </c>
      <c r="S325" s="187"/>
      <c r="T325" s="185" t="s">
        <v>4767</v>
      </c>
      <c r="U325" s="187">
        <v>46800</v>
      </c>
      <c r="V325" s="185" t="s">
        <v>4768</v>
      </c>
      <c r="W325" s="187">
        <v>47527</v>
      </c>
      <c r="X325" s="185" t="s">
        <v>4769</v>
      </c>
      <c r="Y325" s="187">
        <v>46800</v>
      </c>
      <c r="Z325" s="185" t="s">
        <v>4770</v>
      </c>
      <c r="AA325" s="187">
        <v>46796</v>
      </c>
      <c r="AB325" s="185" t="s">
        <v>4771</v>
      </c>
      <c r="AC325" s="187">
        <v>45941</v>
      </c>
      <c r="AD325" s="185" t="s">
        <v>4772</v>
      </c>
      <c r="AE325" s="185" t="s">
        <v>61</v>
      </c>
      <c r="AF325" s="185" t="s">
        <v>4773</v>
      </c>
      <c r="AG325" s="185" t="s">
        <v>4774</v>
      </c>
      <c r="AH325" s="185" t="s">
        <v>61</v>
      </c>
      <c r="AI325" s="185" t="s">
        <v>61</v>
      </c>
      <c r="AJ325" s="185" t="s">
        <v>4775</v>
      </c>
      <c r="AK325" s="185" t="s">
        <v>61</v>
      </c>
      <c r="AL325" s="185" t="s">
        <v>61</v>
      </c>
      <c r="AM325" s="185" t="s">
        <v>4776</v>
      </c>
      <c r="AN325" s="185" t="s">
        <v>4777</v>
      </c>
    </row>
    <row r="326" customHeight="1" spans="1:40">
      <c r="A326" s="185">
        <v>320</v>
      </c>
      <c r="B326" s="185" t="s">
        <v>4778</v>
      </c>
      <c r="C326" s="186" t="s">
        <v>4779</v>
      </c>
      <c r="D326" s="185" t="s">
        <v>126</v>
      </c>
      <c r="E326" s="185" t="s">
        <v>3456</v>
      </c>
      <c r="F326" s="185" t="s">
        <v>3456</v>
      </c>
      <c r="G326" s="185" t="s">
        <v>4383</v>
      </c>
      <c r="H326" s="185" t="s">
        <v>49</v>
      </c>
      <c r="I326" s="187">
        <v>45645</v>
      </c>
      <c r="J326" s="185" t="s">
        <v>2023</v>
      </c>
      <c r="K326" s="185" t="s">
        <v>2023</v>
      </c>
      <c r="L326" s="185" t="s">
        <v>4780</v>
      </c>
      <c r="M326" s="185" t="s">
        <v>53</v>
      </c>
      <c r="N326" s="185" t="s">
        <v>4781</v>
      </c>
      <c r="O326" s="187">
        <v>47380</v>
      </c>
      <c r="P326" s="187"/>
      <c r="Q326" s="187"/>
      <c r="R326" s="187"/>
      <c r="S326" s="187"/>
      <c r="T326" s="185" t="s">
        <v>4782</v>
      </c>
      <c r="U326" s="187">
        <v>46595</v>
      </c>
      <c r="V326" s="185" t="s">
        <v>4783</v>
      </c>
      <c r="W326" s="187">
        <v>46572</v>
      </c>
      <c r="X326" s="185" t="s">
        <v>4784</v>
      </c>
      <c r="Y326" s="187">
        <v>47303</v>
      </c>
      <c r="Z326" s="185" t="s">
        <v>4785</v>
      </c>
      <c r="AA326" s="187">
        <v>46543</v>
      </c>
      <c r="AB326" s="185" t="s">
        <v>4786</v>
      </c>
      <c r="AC326" s="187">
        <v>46146</v>
      </c>
      <c r="AD326" s="185" t="s">
        <v>4787</v>
      </c>
      <c r="AE326" s="185" t="s">
        <v>61</v>
      </c>
      <c r="AF326" s="185" t="s">
        <v>4788</v>
      </c>
      <c r="AG326" s="185" t="s">
        <v>61</v>
      </c>
      <c r="AH326" s="185" t="s">
        <v>61</v>
      </c>
      <c r="AI326" s="185" t="s">
        <v>61</v>
      </c>
      <c r="AJ326" s="185" t="s">
        <v>4789</v>
      </c>
      <c r="AK326" s="185" t="s">
        <v>61</v>
      </c>
      <c r="AL326" s="185" t="s">
        <v>61</v>
      </c>
      <c r="AM326" s="185" t="s">
        <v>4790</v>
      </c>
      <c r="AN326" s="185" t="s">
        <v>4791</v>
      </c>
    </row>
    <row r="327" customHeight="1" spans="1:40">
      <c r="A327" s="185">
        <v>321</v>
      </c>
      <c r="B327" s="185" t="s">
        <v>4792</v>
      </c>
      <c r="C327" s="186" t="s">
        <v>4793</v>
      </c>
      <c r="D327" s="185" t="s">
        <v>126</v>
      </c>
      <c r="E327" s="185" t="s">
        <v>89</v>
      </c>
      <c r="F327" s="185" t="s">
        <v>3456</v>
      </c>
      <c r="G327" s="185" t="s">
        <v>4383</v>
      </c>
      <c r="H327" s="185" t="s">
        <v>49</v>
      </c>
      <c r="I327" s="187">
        <v>45661</v>
      </c>
      <c r="J327" s="185" t="s">
        <v>2350</v>
      </c>
      <c r="K327" s="185" t="s">
        <v>422</v>
      </c>
      <c r="L327" s="185" t="s">
        <v>4794</v>
      </c>
      <c r="M327" s="185" t="s">
        <v>53</v>
      </c>
      <c r="N327" s="185" t="s">
        <v>4795</v>
      </c>
      <c r="O327" s="187">
        <v>46118</v>
      </c>
      <c r="P327" s="187">
        <v>44482</v>
      </c>
      <c r="Q327" s="187">
        <v>44632</v>
      </c>
      <c r="R327" s="187">
        <v>44734</v>
      </c>
      <c r="S327" s="187"/>
      <c r="T327" s="185" t="s">
        <v>4796</v>
      </c>
      <c r="U327" s="187">
        <v>47014</v>
      </c>
      <c r="V327" s="185" t="s">
        <v>4797</v>
      </c>
      <c r="W327" s="187">
        <v>46960</v>
      </c>
      <c r="X327" s="185" t="s">
        <v>4798</v>
      </c>
      <c r="Y327" s="187">
        <v>46306</v>
      </c>
      <c r="Z327" s="185" t="s">
        <v>4799</v>
      </c>
      <c r="AA327" s="187">
        <v>45987</v>
      </c>
      <c r="AB327" s="185" t="s">
        <v>4800</v>
      </c>
      <c r="AC327" s="187">
        <v>46072</v>
      </c>
      <c r="AD327" s="185" t="s">
        <v>4801</v>
      </c>
      <c r="AE327" s="185" t="s">
        <v>61</v>
      </c>
      <c r="AF327" s="185" t="s">
        <v>4802</v>
      </c>
      <c r="AG327" s="185" t="s">
        <v>61</v>
      </c>
      <c r="AH327" s="185" t="s">
        <v>61</v>
      </c>
      <c r="AI327" s="185" t="s">
        <v>61</v>
      </c>
      <c r="AJ327" s="185" t="s">
        <v>4803</v>
      </c>
      <c r="AK327" s="185" t="s">
        <v>61</v>
      </c>
      <c r="AL327" s="185" t="s">
        <v>61</v>
      </c>
      <c r="AM327" s="185" t="s">
        <v>4804</v>
      </c>
      <c r="AN327" s="185" t="s">
        <v>4805</v>
      </c>
    </row>
    <row r="328" customHeight="1" spans="1:40">
      <c r="A328" s="185">
        <v>322</v>
      </c>
      <c r="B328" s="185" t="s">
        <v>4806</v>
      </c>
      <c r="C328" s="186" t="s">
        <v>4807</v>
      </c>
      <c r="D328" s="185" t="s">
        <v>126</v>
      </c>
      <c r="E328" s="185" t="s">
        <v>3456</v>
      </c>
      <c r="F328" s="185" t="s">
        <v>3456</v>
      </c>
      <c r="G328" s="185" t="s">
        <v>4383</v>
      </c>
      <c r="H328" s="185" t="s">
        <v>49</v>
      </c>
      <c r="I328" s="187">
        <v>45650</v>
      </c>
      <c r="J328" s="185" t="s">
        <v>670</v>
      </c>
      <c r="K328" s="185" t="s">
        <v>670</v>
      </c>
      <c r="L328" s="185" t="s">
        <v>4808</v>
      </c>
      <c r="M328" s="185" t="s">
        <v>53</v>
      </c>
      <c r="N328" s="185" t="s">
        <v>4809</v>
      </c>
      <c r="O328" s="187">
        <v>47413</v>
      </c>
      <c r="P328" s="187"/>
      <c r="Q328" s="187"/>
      <c r="R328" s="187"/>
      <c r="S328" s="187"/>
      <c r="T328" s="185" t="s">
        <v>4810</v>
      </c>
      <c r="U328" s="187">
        <v>47422</v>
      </c>
      <c r="V328" s="185" t="s">
        <v>4811</v>
      </c>
      <c r="W328" s="187">
        <v>47337</v>
      </c>
      <c r="X328" s="185" t="s">
        <v>4812</v>
      </c>
      <c r="Y328" s="187">
        <v>46972</v>
      </c>
      <c r="Z328" s="185" t="s">
        <v>4813</v>
      </c>
      <c r="AA328" s="187">
        <v>46423</v>
      </c>
      <c r="AB328" s="185" t="s">
        <v>4814</v>
      </c>
      <c r="AC328" s="187">
        <v>45848</v>
      </c>
      <c r="AD328" s="185" t="s">
        <v>4815</v>
      </c>
      <c r="AE328" s="185" t="s">
        <v>61</v>
      </c>
      <c r="AF328" s="185" t="s">
        <v>4816</v>
      </c>
      <c r="AG328" s="185" t="s">
        <v>61</v>
      </c>
      <c r="AH328" s="185" t="s">
        <v>61</v>
      </c>
      <c r="AI328" s="185" t="s">
        <v>61</v>
      </c>
      <c r="AJ328" s="185" t="s">
        <v>4817</v>
      </c>
      <c r="AK328" s="185" t="s">
        <v>61</v>
      </c>
      <c r="AL328" s="185" t="s">
        <v>61</v>
      </c>
      <c r="AM328" s="185" t="s">
        <v>4818</v>
      </c>
      <c r="AN328" s="185" t="s">
        <v>4819</v>
      </c>
    </row>
    <row r="329" customHeight="1" spans="1:40">
      <c r="A329" s="185">
        <v>323</v>
      </c>
      <c r="B329" s="185" t="s">
        <v>4820</v>
      </c>
      <c r="C329" s="186" t="s">
        <v>4821</v>
      </c>
      <c r="D329" s="185" t="s">
        <v>2965</v>
      </c>
      <c r="E329" s="185" t="s">
        <v>967</v>
      </c>
      <c r="F329" s="185" t="s">
        <v>3456</v>
      </c>
      <c r="G329" s="185" t="s">
        <v>4383</v>
      </c>
      <c r="H329" s="185" t="s">
        <v>49</v>
      </c>
      <c r="I329" s="187">
        <v>45661</v>
      </c>
      <c r="J329" s="185" t="s">
        <v>4822</v>
      </c>
      <c r="K329" s="185" t="s">
        <v>422</v>
      </c>
      <c r="L329" s="185" t="s">
        <v>4823</v>
      </c>
      <c r="M329" s="185" t="s">
        <v>167</v>
      </c>
      <c r="N329" s="185" t="s">
        <v>4824</v>
      </c>
      <c r="O329" s="187">
        <v>46701</v>
      </c>
      <c r="P329" s="187">
        <v>44392</v>
      </c>
      <c r="Q329" s="187">
        <v>44423</v>
      </c>
      <c r="R329" s="187">
        <v>44749</v>
      </c>
      <c r="S329" s="187"/>
      <c r="T329" s="185" t="s">
        <v>4825</v>
      </c>
      <c r="U329" s="187">
        <v>46127</v>
      </c>
      <c r="V329" s="185" t="s">
        <v>4826</v>
      </c>
      <c r="W329" s="187">
        <v>46077</v>
      </c>
      <c r="X329" s="185" t="s">
        <v>4827</v>
      </c>
      <c r="Y329" s="187">
        <v>46075</v>
      </c>
      <c r="Z329" s="185" t="s">
        <v>4828</v>
      </c>
      <c r="AA329" s="187">
        <v>46355</v>
      </c>
      <c r="AB329" s="185" t="s">
        <v>4657</v>
      </c>
      <c r="AC329" s="187">
        <v>46515</v>
      </c>
      <c r="AD329" s="185" t="s">
        <v>4829</v>
      </c>
      <c r="AE329" s="185" t="s">
        <v>4830</v>
      </c>
      <c r="AF329" s="185" t="s">
        <v>4831</v>
      </c>
      <c r="AG329" s="185" t="s">
        <v>61</v>
      </c>
      <c r="AH329" s="185" t="s">
        <v>61</v>
      </c>
      <c r="AI329" s="185" t="s">
        <v>4824</v>
      </c>
      <c r="AJ329" s="185" t="s">
        <v>61</v>
      </c>
      <c r="AK329" s="185" t="s">
        <v>61</v>
      </c>
      <c r="AL329" s="185" t="s">
        <v>61</v>
      </c>
      <c r="AM329" s="185" t="s">
        <v>177</v>
      </c>
      <c r="AN329" s="185" t="s">
        <v>4832</v>
      </c>
    </row>
    <row r="330" customHeight="1" spans="1:40">
      <c r="A330" s="185">
        <v>324</v>
      </c>
      <c r="B330" s="185" t="s">
        <v>4833</v>
      </c>
      <c r="C330" s="186" t="s">
        <v>4834</v>
      </c>
      <c r="D330" s="185" t="s">
        <v>162</v>
      </c>
      <c r="E330" s="185" t="s">
        <v>967</v>
      </c>
      <c r="F330" s="185" t="s">
        <v>3456</v>
      </c>
      <c r="G330" s="185" t="s">
        <v>4383</v>
      </c>
      <c r="H330" s="185" t="s">
        <v>49</v>
      </c>
      <c r="I330" s="187">
        <v>45661</v>
      </c>
      <c r="J330" s="185" t="s">
        <v>4835</v>
      </c>
      <c r="K330" s="185" t="s">
        <v>422</v>
      </c>
      <c r="L330" s="185" t="s">
        <v>4836</v>
      </c>
      <c r="M330" s="185" t="s">
        <v>148</v>
      </c>
      <c r="N330" s="185" t="s">
        <v>4837</v>
      </c>
      <c r="O330" s="187"/>
      <c r="P330" s="187">
        <v>44467</v>
      </c>
      <c r="Q330" s="187">
        <v>44505</v>
      </c>
      <c r="R330" s="187">
        <v>44761</v>
      </c>
      <c r="S330" s="187"/>
      <c r="T330" s="185" t="s">
        <v>4838</v>
      </c>
      <c r="U330" s="187">
        <v>47568</v>
      </c>
      <c r="V330" s="185" t="s">
        <v>4839</v>
      </c>
      <c r="W330" s="187">
        <v>47579</v>
      </c>
      <c r="X330" s="185" t="s">
        <v>4840</v>
      </c>
      <c r="Y330" s="187">
        <v>47568</v>
      </c>
      <c r="Z330" s="185" t="s">
        <v>4841</v>
      </c>
      <c r="AA330" s="187">
        <v>45733</v>
      </c>
      <c r="AB330" s="185" t="s">
        <v>4842</v>
      </c>
      <c r="AC330" s="187">
        <v>46389</v>
      </c>
      <c r="AD330" s="185" t="s">
        <v>4843</v>
      </c>
      <c r="AE330" s="185" t="s">
        <v>61</v>
      </c>
      <c r="AF330" s="185" t="s">
        <v>4844</v>
      </c>
      <c r="AG330" s="185" t="s">
        <v>4845</v>
      </c>
      <c r="AH330" s="185" t="s">
        <v>61</v>
      </c>
      <c r="AI330" s="185" t="s">
        <v>61</v>
      </c>
      <c r="AJ330" s="185" t="s">
        <v>61</v>
      </c>
      <c r="AK330" s="185" t="s">
        <v>61</v>
      </c>
      <c r="AL330" s="185" t="s">
        <v>61</v>
      </c>
      <c r="AM330" s="185" t="s">
        <v>4846</v>
      </c>
      <c r="AN330" s="185" t="s">
        <v>4847</v>
      </c>
    </row>
    <row r="331" customHeight="1" spans="1:40">
      <c r="A331" s="185">
        <v>325</v>
      </c>
      <c r="B331" s="185" t="s">
        <v>4848</v>
      </c>
      <c r="C331" s="186" t="s">
        <v>4849</v>
      </c>
      <c r="D331" s="185" t="s">
        <v>162</v>
      </c>
      <c r="E331" s="185" t="s">
        <v>3456</v>
      </c>
      <c r="F331" s="185" t="s">
        <v>3456</v>
      </c>
      <c r="G331" s="185" t="s">
        <v>4383</v>
      </c>
      <c r="H331" s="185" t="s">
        <v>49</v>
      </c>
      <c r="I331" s="187">
        <v>45650</v>
      </c>
      <c r="J331" s="185" t="s">
        <v>670</v>
      </c>
      <c r="K331" s="185" t="s">
        <v>670</v>
      </c>
      <c r="L331" s="185" t="s">
        <v>4850</v>
      </c>
      <c r="M331" s="185" t="s">
        <v>267</v>
      </c>
      <c r="N331" s="185" t="s">
        <v>4851</v>
      </c>
      <c r="O331" s="187">
        <v>47450</v>
      </c>
      <c r="P331" s="187"/>
      <c r="Q331" s="187"/>
      <c r="R331" s="187"/>
      <c r="S331" s="187"/>
      <c r="T331" s="185" t="s">
        <v>4852</v>
      </c>
      <c r="U331" s="187">
        <v>47318</v>
      </c>
      <c r="V331" s="185" t="s">
        <v>4853</v>
      </c>
      <c r="W331" s="187">
        <v>47318</v>
      </c>
      <c r="X331" s="185" t="s">
        <v>4854</v>
      </c>
      <c r="Y331" s="187">
        <v>46460</v>
      </c>
      <c r="Z331" s="185" t="s">
        <v>4855</v>
      </c>
      <c r="AA331" s="187">
        <v>46225</v>
      </c>
      <c r="AB331" s="185" t="s">
        <v>4856</v>
      </c>
      <c r="AC331" s="187">
        <v>46360</v>
      </c>
      <c r="AD331" s="185" t="s">
        <v>4857</v>
      </c>
      <c r="AE331" s="185" t="s">
        <v>61</v>
      </c>
      <c r="AF331" s="185" t="s">
        <v>61</v>
      </c>
      <c r="AG331" s="185" t="s">
        <v>61</v>
      </c>
      <c r="AH331" s="185" t="s">
        <v>61</v>
      </c>
      <c r="AI331" s="185" t="s">
        <v>61</v>
      </c>
      <c r="AJ331" s="185" t="s">
        <v>61</v>
      </c>
      <c r="AK331" s="185" t="s">
        <v>61</v>
      </c>
      <c r="AL331" s="185" t="s">
        <v>61</v>
      </c>
      <c r="AM331" s="185" t="s">
        <v>1785</v>
      </c>
      <c r="AN331" s="185" t="s">
        <v>4858</v>
      </c>
    </row>
    <row r="332" customHeight="1" spans="1:40">
      <c r="A332" s="185">
        <v>326</v>
      </c>
      <c r="B332" s="185" t="s">
        <v>4859</v>
      </c>
      <c r="C332" s="186" t="s">
        <v>4860</v>
      </c>
      <c r="D332" s="185" t="s">
        <v>162</v>
      </c>
      <c r="E332" s="185" t="s">
        <v>3456</v>
      </c>
      <c r="F332" s="185" t="s">
        <v>3456</v>
      </c>
      <c r="G332" s="185" t="s">
        <v>4383</v>
      </c>
      <c r="H332" s="185" t="s">
        <v>49</v>
      </c>
      <c r="I332" s="187">
        <v>45645</v>
      </c>
      <c r="J332" s="185" t="s">
        <v>2023</v>
      </c>
      <c r="K332" s="185" t="s">
        <v>2023</v>
      </c>
      <c r="L332" s="185" t="s">
        <v>4861</v>
      </c>
      <c r="M332" s="185" t="s">
        <v>93</v>
      </c>
      <c r="N332" s="185" t="s">
        <v>4862</v>
      </c>
      <c r="O332" s="187">
        <v>47436</v>
      </c>
      <c r="P332" s="187"/>
      <c r="Q332" s="187"/>
      <c r="R332" s="187"/>
      <c r="S332" s="187"/>
      <c r="T332" s="185" t="s">
        <v>4863</v>
      </c>
      <c r="U332" s="187">
        <v>47232</v>
      </c>
      <c r="V332" s="185" t="s">
        <v>4864</v>
      </c>
      <c r="W332" s="187">
        <v>46357</v>
      </c>
      <c r="X332" s="185" t="s">
        <v>4865</v>
      </c>
      <c r="Y332" s="187">
        <v>47259</v>
      </c>
      <c r="Z332" s="185" t="s">
        <v>4866</v>
      </c>
      <c r="AA332" s="187">
        <v>46732</v>
      </c>
      <c r="AB332" s="185" t="s">
        <v>4867</v>
      </c>
      <c r="AC332" s="187">
        <v>46096</v>
      </c>
      <c r="AD332" s="185" t="s">
        <v>4868</v>
      </c>
      <c r="AE332" s="185" t="s">
        <v>61</v>
      </c>
      <c r="AF332" s="185" t="s">
        <v>4869</v>
      </c>
      <c r="AG332" s="185" t="s">
        <v>4870</v>
      </c>
      <c r="AH332" s="185" t="s">
        <v>61</v>
      </c>
      <c r="AI332" s="185" t="s">
        <v>61</v>
      </c>
      <c r="AJ332" s="185" t="s">
        <v>61</v>
      </c>
      <c r="AK332" s="185" t="s">
        <v>61</v>
      </c>
      <c r="AL332" s="185" t="s">
        <v>61</v>
      </c>
      <c r="AM332" s="185" t="s">
        <v>4871</v>
      </c>
      <c r="AN332" s="185" t="s">
        <v>4872</v>
      </c>
    </row>
    <row r="333" customHeight="1" spans="1:40">
      <c r="A333" s="185">
        <v>327</v>
      </c>
      <c r="B333" s="185" t="s">
        <v>4873</v>
      </c>
      <c r="C333" s="186" t="s">
        <v>4874</v>
      </c>
      <c r="D333" s="185" t="s">
        <v>1569</v>
      </c>
      <c r="E333" s="185" t="s">
        <v>4875</v>
      </c>
      <c r="F333" s="185" t="s">
        <v>3456</v>
      </c>
      <c r="G333" s="185" t="s">
        <v>4383</v>
      </c>
      <c r="H333" s="185" t="s">
        <v>49</v>
      </c>
      <c r="I333" s="187">
        <v>45816</v>
      </c>
      <c r="J333" s="185" t="s">
        <v>4876</v>
      </c>
      <c r="K333" s="185" t="s">
        <v>2623</v>
      </c>
      <c r="L333" s="185" t="s">
        <v>4877</v>
      </c>
      <c r="M333" s="185" t="s">
        <v>1572</v>
      </c>
      <c r="N333" s="185" t="s">
        <v>4878</v>
      </c>
      <c r="O333" s="187">
        <v>46772</v>
      </c>
      <c r="P333" s="187">
        <v>44260</v>
      </c>
      <c r="Q333" s="187">
        <v>44399</v>
      </c>
      <c r="R333" s="187">
        <v>45049</v>
      </c>
      <c r="S333" s="187"/>
      <c r="T333" s="185" t="s">
        <v>4879</v>
      </c>
      <c r="U333" s="187">
        <v>47471</v>
      </c>
      <c r="V333" s="185" t="s">
        <v>4878</v>
      </c>
      <c r="W333" s="187">
        <v>46772</v>
      </c>
      <c r="X333" s="185" t="s">
        <v>61</v>
      </c>
      <c r="Y333" s="187" t="s">
        <v>61</v>
      </c>
      <c r="Z333" s="185" t="s">
        <v>4880</v>
      </c>
      <c r="AA333" s="187">
        <v>46607</v>
      </c>
      <c r="AB333" s="185" t="s">
        <v>4881</v>
      </c>
      <c r="AC333" s="187">
        <v>46261</v>
      </c>
      <c r="AD333" s="185" t="s">
        <v>61</v>
      </c>
      <c r="AE333" s="185" t="s">
        <v>61</v>
      </c>
      <c r="AF333" s="185" t="s">
        <v>61</v>
      </c>
      <c r="AG333" s="185" t="s">
        <v>61</v>
      </c>
      <c r="AH333" s="185" t="s">
        <v>61</v>
      </c>
      <c r="AI333" s="185" t="s">
        <v>61</v>
      </c>
      <c r="AJ333" s="185" t="s">
        <v>61</v>
      </c>
      <c r="AK333" s="185" t="s">
        <v>61</v>
      </c>
      <c r="AL333" s="185" t="s">
        <v>61</v>
      </c>
      <c r="AM333" s="185" t="s">
        <v>4882</v>
      </c>
      <c r="AN333" s="185" t="s">
        <v>4883</v>
      </c>
    </row>
    <row r="334" customHeight="1" spans="1:40">
      <c r="A334" s="185">
        <v>328</v>
      </c>
      <c r="B334" s="185" t="s">
        <v>4884</v>
      </c>
      <c r="C334" s="186" t="s">
        <v>4885</v>
      </c>
      <c r="D334" s="185" t="s">
        <v>3545</v>
      </c>
      <c r="E334" s="185" t="s">
        <v>3456</v>
      </c>
      <c r="F334" s="185" t="s">
        <v>3456</v>
      </c>
      <c r="G334" s="185" t="s">
        <v>4383</v>
      </c>
      <c r="H334" s="185" t="s">
        <v>49</v>
      </c>
      <c r="I334" s="187">
        <v>45744</v>
      </c>
      <c r="J334" s="185" t="s">
        <v>4886</v>
      </c>
      <c r="K334" s="185" t="s">
        <v>4886</v>
      </c>
      <c r="L334" s="185" t="s">
        <v>4887</v>
      </c>
      <c r="M334" s="185" t="s">
        <v>1572</v>
      </c>
      <c r="N334" s="185" t="s">
        <v>4888</v>
      </c>
      <c r="O334" s="187">
        <v>47352</v>
      </c>
      <c r="P334" s="187"/>
      <c r="Q334" s="187"/>
      <c r="R334" s="187"/>
      <c r="S334" s="187"/>
      <c r="T334" s="185" t="s">
        <v>4889</v>
      </c>
      <c r="U334" s="187">
        <v>47350</v>
      </c>
      <c r="V334" s="185" t="s">
        <v>4888</v>
      </c>
      <c r="W334" s="187">
        <v>47352</v>
      </c>
      <c r="X334" s="185" t="s">
        <v>61</v>
      </c>
      <c r="Y334" s="187" t="s">
        <v>61</v>
      </c>
      <c r="Z334" s="185" t="s">
        <v>4890</v>
      </c>
      <c r="AA334" s="187">
        <v>45957</v>
      </c>
      <c r="AB334" s="185" t="s">
        <v>4891</v>
      </c>
      <c r="AC334" s="187">
        <v>46084</v>
      </c>
      <c r="AD334" s="185" t="s">
        <v>4892</v>
      </c>
      <c r="AE334" s="185" t="s">
        <v>4893</v>
      </c>
      <c r="AF334" s="185" t="s">
        <v>4894</v>
      </c>
      <c r="AG334" s="185" t="s">
        <v>61</v>
      </c>
      <c r="AH334" s="185" t="s">
        <v>61</v>
      </c>
      <c r="AI334" s="185" t="s">
        <v>61</v>
      </c>
      <c r="AJ334" s="185" t="s">
        <v>61</v>
      </c>
      <c r="AK334" s="185" t="s">
        <v>61</v>
      </c>
      <c r="AL334" s="185" t="s">
        <v>61</v>
      </c>
      <c r="AM334" s="185" t="s">
        <v>4895</v>
      </c>
      <c r="AN334" s="185" t="s">
        <v>4896</v>
      </c>
    </row>
    <row r="335" customHeight="1" spans="1:40">
      <c r="A335" s="185">
        <v>329</v>
      </c>
      <c r="B335" s="185" t="s">
        <v>4897</v>
      </c>
      <c r="C335" s="186" t="s">
        <v>4898</v>
      </c>
      <c r="D335" s="185" t="s">
        <v>45</v>
      </c>
      <c r="E335" s="185" t="s">
        <v>967</v>
      </c>
      <c r="F335" s="185" t="s">
        <v>1640</v>
      </c>
      <c r="G335" s="185" t="s">
        <v>4383</v>
      </c>
      <c r="H335" s="185" t="s">
        <v>49</v>
      </c>
      <c r="I335" s="187">
        <v>45782</v>
      </c>
      <c r="J335" s="185" t="s">
        <v>1642</v>
      </c>
      <c r="K335" s="185" t="s">
        <v>1642</v>
      </c>
      <c r="L335" s="185" t="s">
        <v>4899</v>
      </c>
      <c r="M335" s="185" t="s">
        <v>1940</v>
      </c>
      <c r="N335" s="185" t="s">
        <v>4900</v>
      </c>
      <c r="O335" s="187">
        <v>47025</v>
      </c>
      <c r="P335" s="187"/>
      <c r="Q335" s="187"/>
      <c r="R335" s="187"/>
      <c r="S335" s="187"/>
      <c r="T335" s="185" t="s">
        <v>4901</v>
      </c>
      <c r="U335" s="187">
        <v>46268</v>
      </c>
      <c r="V335" s="185" t="s">
        <v>4902</v>
      </c>
      <c r="W335" s="187">
        <v>46271</v>
      </c>
      <c r="X335" s="185" t="s">
        <v>4903</v>
      </c>
      <c r="Y335" s="187">
        <v>46271</v>
      </c>
      <c r="Z335" s="185" t="s">
        <v>4904</v>
      </c>
      <c r="AA335" s="187">
        <v>46818</v>
      </c>
      <c r="AB335" s="185" t="s">
        <v>4905</v>
      </c>
      <c r="AC335" s="187">
        <v>45864</v>
      </c>
      <c r="AD335" s="185" t="s">
        <v>4906</v>
      </c>
      <c r="AE335" s="185" t="s">
        <v>61</v>
      </c>
      <c r="AF335" s="185" t="s">
        <v>61</v>
      </c>
      <c r="AG335" s="185" t="s">
        <v>4907</v>
      </c>
      <c r="AH335" s="185" t="s">
        <v>61</v>
      </c>
      <c r="AI335" s="185" t="s">
        <v>61</v>
      </c>
      <c r="AJ335" s="185" t="s">
        <v>61</v>
      </c>
      <c r="AK335" s="185" t="s">
        <v>61</v>
      </c>
      <c r="AL335" s="185" t="s">
        <v>61</v>
      </c>
      <c r="AM335" s="185" t="s">
        <v>527</v>
      </c>
      <c r="AN335" s="185" t="s">
        <v>4908</v>
      </c>
    </row>
    <row r="336" customHeight="1" spans="1:40">
      <c r="A336" s="185">
        <v>330</v>
      </c>
      <c r="B336" s="185" t="s">
        <v>4909</v>
      </c>
      <c r="C336" s="186" t="s">
        <v>4910</v>
      </c>
      <c r="D336" s="185" t="s">
        <v>68</v>
      </c>
      <c r="E336" s="185" t="s">
        <v>1640</v>
      </c>
      <c r="F336" s="185" t="s">
        <v>1640</v>
      </c>
      <c r="G336" s="185" t="s">
        <v>4383</v>
      </c>
      <c r="H336" s="185" t="s">
        <v>49</v>
      </c>
      <c r="I336" s="187">
        <v>45592</v>
      </c>
      <c r="J336" s="185" t="s">
        <v>4911</v>
      </c>
      <c r="K336" s="185" t="s">
        <v>4912</v>
      </c>
      <c r="L336" s="185" t="s">
        <v>4913</v>
      </c>
      <c r="M336" s="185" t="s">
        <v>1923</v>
      </c>
      <c r="N336" s="185" t="s">
        <v>4914</v>
      </c>
      <c r="O336" s="187">
        <v>47261</v>
      </c>
      <c r="P336" s="187">
        <v>44417</v>
      </c>
      <c r="Q336" s="187">
        <v>44508</v>
      </c>
      <c r="R336" s="187">
        <v>44657</v>
      </c>
      <c r="S336" s="187"/>
      <c r="T336" s="185" t="s">
        <v>4915</v>
      </c>
      <c r="U336" s="187">
        <v>47513</v>
      </c>
      <c r="V336" s="185" t="s">
        <v>4916</v>
      </c>
      <c r="W336" s="187">
        <v>47471</v>
      </c>
      <c r="X336" s="185" t="s">
        <v>4917</v>
      </c>
      <c r="Y336" s="187">
        <v>47513</v>
      </c>
      <c r="Z336" s="185" t="s">
        <v>4918</v>
      </c>
      <c r="AA336" s="187">
        <v>46018</v>
      </c>
      <c r="AB336" s="185" t="s">
        <v>4919</v>
      </c>
      <c r="AC336" s="187">
        <v>46512</v>
      </c>
      <c r="AD336" s="185" t="s">
        <v>4920</v>
      </c>
      <c r="AE336" s="185" t="s">
        <v>4921</v>
      </c>
      <c r="AF336" s="185" t="s">
        <v>4922</v>
      </c>
      <c r="AG336" s="185" t="s">
        <v>4923</v>
      </c>
      <c r="AH336" s="185" t="s">
        <v>61</v>
      </c>
      <c r="AI336" s="185" t="s">
        <v>61</v>
      </c>
      <c r="AJ336" s="185" t="s">
        <v>4924</v>
      </c>
      <c r="AK336" s="185" t="s">
        <v>61</v>
      </c>
      <c r="AL336" s="185" t="s">
        <v>61</v>
      </c>
      <c r="AM336" s="185" t="s">
        <v>4925</v>
      </c>
      <c r="AN336" s="185" t="s">
        <v>4926</v>
      </c>
    </row>
    <row r="337" customHeight="1" spans="1:40">
      <c r="A337" s="185">
        <v>331</v>
      </c>
      <c r="B337" s="185" t="s">
        <v>4927</v>
      </c>
      <c r="C337" s="186" t="s">
        <v>4928</v>
      </c>
      <c r="D337" s="185" t="s">
        <v>227</v>
      </c>
      <c r="E337" s="185" t="s">
        <v>967</v>
      </c>
      <c r="F337" s="185" t="s">
        <v>1640</v>
      </c>
      <c r="G337" s="185" t="s">
        <v>4383</v>
      </c>
      <c r="H337" s="185" t="s">
        <v>49</v>
      </c>
      <c r="I337" s="187">
        <v>45623</v>
      </c>
      <c r="J337" s="185" t="s">
        <v>4929</v>
      </c>
      <c r="K337" s="185" t="s">
        <v>4930</v>
      </c>
      <c r="L337" s="185" t="s">
        <v>4931</v>
      </c>
      <c r="M337" s="185" t="s">
        <v>72</v>
      </c>
      <c r="N337" s="185" t="s">
        <v>4932</v>
      </c>
      <c r="O337" s="187">
        <v>45876</v>
      </c>
      <c r="P337" s="187">
        <v>44394</v>
      </c>
      <c r="Q337" s="187">
        <v>44490</v>
      </c>
      <c r="R337" s="187">
        <v>44665</v>
      </c>
      <c r="S337" s="187"/>
      <c r="T337" s="185" t="s">
        <v>4933</v>
      </c>
      <c r="U337" s="187">
        <v>46941</v>
      </c>
      <c r="V337" s="185" t="s">
        <v>4934</v>
      </c>
      <c r="W337" s="187">
        <v>46939</v>
      </c>
      <c r="X337" s="185" t="s">
        <v>4935</v>
      </c>
      <c r="Y337" s="187">
        <v>46941</v>
      </c>
      <c r="Z337" s="185" t="s">
        <v>4936</v>
      </c>
      <c r="AA337" s="187">
        <v>45998</v>
      </c>
      <c r="AB337" s="185" t="s">
        <v>4937</v>
      </c>
      <c r="AC337" s="187">
        <v>46107</v>
      </c>
      <c r="AD337" s="185" t="s">
        <v>4938</v>
      </c>
      <c r="AE337" s="185" t="s">
        <v>61</v>
      </c>
      <c r="AF337" s="185" t="s">
        <v>61</v>
      </c>
      <c r="AG337" s="185" t="s">
        <v>4939</v>
      </c>
      <c r="AH337" s="185" t="s">
        <v>61</v>
      </c>
      <c r="AI337" s="185" t="s">
        <v>61</v>
      </c>
      <c r="AJ337" s="185" t="s">
        <v>4940</v>
      </c>
      <c r="AK337" s="185" t="s">
        <v>61</v>
      </c>
      <c r="AL337" s="185" t="s">
        <v>61</v>
      </c>
      <c r="AM337" s="185" t="s">
        <v>4941</v>
      </c>
      <c r="AN337" s="185" t="s">
        <v>4942</v>
      </c>
    </row>
    <row r="338" customHeight="1" spans="1:40">
      <c r="A338" s="185">
        <v>332</v>
      </c>
      <c r="B338" s="185" t="s">
        <v>4943</v>
      </c>
      <c r="C338" s="186" t="s">
        <v>4944</v>
      </c>
      <c r="D338" s="185" t="s">
        <v>2083</v>
      </c>
      <c r="E338" s="185" t="s">
        <v>967</v>
      </c>
      <c r="F338" s="185" t="s">
        <v>1640</v>
      </c>
      <c r="G338" s="185" t="s">
        <v>4383</v>
      </c>
      <c r="H338" s="185" t="s">
        <v>49</v>
      </c>
      <c r="I338" s="187">
        <v>45569</v>
      </c>
      <c r="J338" s="185" t="s">
        <v>4945</v>
      </c>
      <c r="K338" s="185" t="s">
        <v>4945</v>
      </c>
      <c r="L338" s="185" t="s">
        <v>4946</v>
      </c>
      <c r="M338" s="185" t="s">
        <v>72</v>
      </c>
      <c r="N338" s="185" t="s">
        <v>4947</v>
      </c>
      <c r="O338" s="187">
        <v>47156</v>
      </c>
      <c r="P338" s="187">
        <v>44393</v>
      </c>
      <c r="Q338" s="187">
        <v>44441</v>
      </c>
      <c r="R338" s="187">
        <v>44665</v>
      </c>
      <c r="S338" s="187"/>
      <c r="T338" s="185" t="s">
        <v>4948</v>
      </c>
      <c r="U338" s="187">
        <v>47389</v>
      </c>
      <c r="V338" s="185" t="s">
        <v>4949</v>
      </c>
      <c r="W338" s="187">
        <v>46106</v>
      </c>
      <c r="X338" s="185" t="s">
        <v>4950</v>
      </c>
      <c r="Y338" s="187">
        <v>47390</v>
      </c>
      <c r="Z338" s="185" t="s">
        <v>4951</v>
      </c>
      <c r="AA338" s="187">
        <v>46558</v>
      </c>
      <c r="AB338" s="185" t="s">
        <v>4952</v>
      </c>
      <c r="AC338" s="187">
        <v>46254</v>
      </c>
      <c r="AD338" s="185" t="s">
        <v>4953</v>
      </c>
      <c r="AE338" s="185" t="s">
        <v>61</v>
      </c>
      <c r="AF338" s="185" t="s">
        <v>4954</v>
      </c>
      <c r="AG338" s="185" t="s">
        <v>4955</v>
      </c>
      <c r="AH338" s="185" t="s">
        <v>61</v>
      </c>
      <c r="AI338" s="185" t="s">
        <v>61</v>
      </c>
      <c r="AJ338" s="185" t="s">
        <v>4956</v>
      </c>
      <c r="AK338" s="185" t="s">
        <v>61</v>
      </c>
      <c r="AL338" s="185" t="s">
        <v>61</v>
      </c>
      <c r="AM338" s="185" t="s">
        <v>4957</v>
      </c>
      <c r="AN338" s="185" t="s">
        <v>4958</v>
      </c>
    </row>
    <row r="339" customHeight="1" spans="1:40">
      <c r="A339" s="185">
        <v>333</v>
      </c>
      <c r="B339" s="185" t="s">
        <v>4959</v>
      </c>
      <c r="C339" s="186" t="s">
        <v>4960</v>
      </c>
      <c r="D339" s="185" t="s">
        <v>88</v>
      </c>
      <c r="E339" s="185" t="s">
        <v>46</v>
      </c>
      <c r="F339" s="185" t="s">
        <v>1640</v>
      </c>
      <c r="G339" s="185" t="s">
        <v>4383</v>
      </c>
      <c r="H339" s="185" t="s">
        <v>49</v>
      </c>
      <c r="I339" s="187">
        <v>45609</v>
      </c>
      <c r="J339" s="185" t="s">
        <v>4961</v>
      </c>
      <c r="K339" s="185" t="s">
        <v>4962</v>
      </c>
      <c r="L339" s="185" t="s">
        <v>4963</v>
      </c>
      <c r="M339" s="185" t="s">
        <v>2139</v>
      </c>
      <c r="N339" s="185" t="s">
        <v>4964</v>
      </c>
      <c r="O339" s="187">
        <v>46349</v>
      </c>
      <c r="P339" s="187">
        <v>44420</v>
      </c>
      <c r="Q339" s="187">
        <v>44450</v>
      </c>
      <c r="R339" s="187">
        <v>44742</v>
      </c>
      <c r="S339" s="187"/>
      <c r="T339" s="185" t="s">
        <v>4965</v>
      </c>
      <c r="U339" s="187">
        <v>45999</v>
      </c>
      <c r="V339" s="185" t="s">
        <v>4966</v>
      </c>
      <c r="W339" s="187">
        <v>45999</v>
      </c>
      <c r="X339" s="185" t="s">
        <v>4967</v>
      </c>
      <c r="Y339" s="187">
        <v>45999</v>
      </c>
      <c r="Z339" s="185" t="s">
        <v>4968</v>
      </c>
      <c r="AA339" s="187">
        <v>45897</v>
      </c>
      <c r="AB339" s="185" t="s">
        <v>4969</v>
      </c>
      <c r="AC339" s="187">
        <v>46081</v>
      </c>
      <c r="AD339" s="185" t="s">
        <v>4970</v>
      </c>
      <c r="AE339" s="185" t="s">
        <v>61</v>
      </c>
      <c r="AF339" s="185" t="s">
        <v>61</v>
      </c>
      <c r="AG339" s="185" t="s">
        <v>4971</v>
      </c>
      <c r="AH339" s="185" t="s">
        <v>61</v>
      </c>
      <c r="AI339" s="185" t="s">
        <v>61</v>
      </c>
      <c r="AJ339" s="185" t="s">
        <v>61</v>
      </c>
      <c r="AK339" s="185" t="s">
        <v>61</v>
      </c>
      <c r="AL339" s="185" t="s">
        <v>61</v>
      </c>
      <c r="AM339" s="185" t="s">
        <v>1968</v>
      </c>
      <c r="AN339" s="185" t="s">
        <v>4972</v>
      </c>
    </row>
    <row r="340" customHeight="1" spans="1:40">
      <c r="A340" s="185">
        <v>334</v>
      </c>
      <c r="B340" s="185" t="s">
        <v>4973</v>
      </c>
      <c r="C340" s="186" t="s">
        <v>4974</v>
      </c>
      <c r="D340" s="185" t="s">
        <v>263</v>
      </c>
      <c r="E340" s="185" t="s">
        <v>89</v>
      </c>
      <c r="F340" s="185" t="s">
        <v>1640</v>
      </c>
      <c r="G340" s="185" t="s">
        <v>4383</v>
      </c>
      <c r="H340" s="185" t="s">
        <v>49</v>
      </c>
      <c r="I340" s="187">
        <v>45827</v>
      </c>
      <c r="J340" s="185" t="s">
        <v>2055</v>
      </c>
      <c r="K340" s="185" t="s">
        <v>111</v>
      </c>
      <c r="L340" s="185" t="s">
        <v>4975</v>
      </c>
      <c r="M340" s="185" t="s">
        <v>249</v>
      </c>
      <c r="N340" s="185" t="s">
        <v>4976</v>
      </c>
      <c r="O340" s="187">
        <v>46447</v>
      </c>
      <c r="P340" s="187">
        <v>44431</v>
      </c>
      <c r="Q340" s="187">
        <v>44498</v>
      </c>
      <c r="R340" s="187">
        <v>44617</v>
      </c>
      <c r="S340" s="187"/>
      <c r="T340" s="185" t="s">
        <v>4977</v>
      </c>
      <c r="U340" s="187">
        <v>46580</v>
      </c>
      <c r="V340" s="185" t="s">
        <v>4978</v>
      </c>
      <c r="W340" s="187">
        <v>46127</v>
      </c>
      <c r="X340" s="185" t="s">
        <v>4979</v>
      </c>
      <c r="Y340" s="187">
        <v>46580</v>
      </c>
      <c r="Z340" s="185" t="s">
        <v>4980</v>
      </c>
      <c r="AA340" s="187">
        <v>46592</v>
      </c>
      <c r="AB340" s="185" t="s">
        <v>4981</v>
      </c>
      <c r="AC340" s="187">
        <v>46180</v>
      </c>
      <c r="AD340" s="185" t="s">
        <v>4982</v>
      </c>
      <c r="AE340" s="185" t="s">
        <v>61</v>
      </c>
      <c r="AF340" s="185" t="s">
        <v>61</v>
      </c>
      <c r="AG340" s="185" t="s">
        <v>4983</v>
      </c>
      <c r="AH340" s="185" t="s">
        <v>61</v>
      </c>
      <c r="AI340" s="185" t="s">
        <v>61</v>
      </c>
      <c r="AJ340" s="185" t="s">
        <v>61</v>
      </c>
      <c r="AK340" s="185" t="s">
        <v>61</v>
      </c>
      <c r="AL340" s="185" t="s">
        <v>61</v>
      </c>
      <c r="AM340" s="185" t="s">
        <v>4984</v>
      </c>
      <c r="AN340" s="185" t="s">
        <v>4985</v>
      </c>
    </row>
    <row r="341" customHeight="1" spans="1:40">
      <c r="A341" s="185">
        <v>335</v>
      </c>
      <c r="B341" s="185" t="s">
        <v>4986</v>
      </c>
      <c r="C341" s="186" t="s">
        <v>4987</v>
      </c>
      <c r="D341" s="185" t="s">
        <v>108</v>
      </c>
      <c r="E341" s="185" t="s">
        <v>46</v>
      </c>
      <c r="F341" s="185" t="s">
        <v>1640</v>
      </c>
      <c r="G341" s="185" t="s">
        <v>4383</v>
      </c>
      <c r="H341" s="185" t="s">
        <v>49</v>
      </c>
      <c r="I341" s="187">
        <v>45754</v>
      </c>
      <c r="J341" s="185" t="s">
        <v>2519</v>
      </c>
      <c r="K341" s="185" t="s">
        <v>51</v>
      </c>
      <c r="L341" s="185" t="s">
        <v>4988</v>
      </c>
      <c r="M341" s="185" t="s">
        <v>249</v>
      </c>
      <c r="N341" s="185" t="s">
        <v>4989</v>
      </c>
      <c r="O341" s="187">
        <v>46532</v>
      </c>
      <c r="P341" s="187">
        <v>44445</v>
      </c>
      <c r="Q341" s="187">
        <v>44642</v>
      </c>
      <c r="R341" s="187">
        <v>44821</v>
      </c>
      <c r="S341" s="187"/>
      <c r="T341" s="185" t="s">
        <v>4990</v>
      </c>
      <c r="U341" s="187">
        <v>46225</v>
      </c>
      <c r="V341" s="185" t="s">
        <v>4991</v>
      </c>
      <c r="W341" s="187">
        <v>46225</v>
      </c>
      <c r="X341" s="185" t="s">
        <v>4992</v>
      </c>
      <c r="Y341" s="187">
        <v>46225</v>
      </c>
      <c r="Z341" s="185" t="s">
        <v>4993</v>
      </c>
      <c r="AA341" s="187">
        <v>45903</v>
      </c>
      <c r="AB341" s="185" t="s">
        <v>4994</v>
      </c>
      <c r="AC341" s="187">
        <v>46260</v>
      </c>
      <c r="AD341" s="185" t="s">
        <v>4995</v>
      </c>
      <c r="AE341" s="185" t="s">
        <v>61</v>
      </c>
      <c r="AF341" s="185" t="s">
        <v>4996</v>
      </c>
      <c r="AG341" s="185" t="s">
        <v>4997</v>
      </c>
      <c r="AH341" s="185" t="s">
        <v>61</v>
      </c>
      <c r="AI341" s="185" t="s">
        <v>61</v>
      </c>
      <c r="AJ341" s="185" t="s">
        <v>61</v>
      </c>
      <c r="AK341" s="185" t="s">
        <v>61</v>
      </c>
      <c r="AL341" s="185" t="s">
        <v>61</v>
      </c>
      <c r="AM341" s="185" t="s">
        <v>4998</v>
      </c>
      <c r="AN341" s="185" t="s">
        <v>4999</v>
      </c>
    </row>
    <row r="342" customHeight="1" spans="1:40">
      <c r="A342" s="185">
        <v>336</v>
      </c>
      <c r="B342" s="185" t="s">
        <v>5000</v>
      </c>
      <c r="C342" s="186" t="s">
        <v>5001</v>
      </c>
      <c r="D342" s="185" t="s">
        <v>2321</v>
      </c>
      <c r="E342" s="185" t="s">
        <v>967</v>
      </c>
      <c r="F342" s="185" t="s">
        <v>1640</v>
      </c>
      <c r="G342" s="185" t="s">
        <v>4383</v>
      </c>
      <c r="H342" s="185" t="s">
        <v>49</v>
      </c>
      <c r="I342" s="187">
        <v>45805</v>
      </c>
      <c r="J342" s="185" t="s">
        <v>5002</v>
      </c>
      <c r="K342" s="185" t="s">
        <v>5002</v>
      </c>
      <c r="L342" s="185" t="s">
        <v>5003</v>
      </c>
      <c r="M342" s="185" t="s">
        <v>249</v>
      </c>
      <c r="N342" s="185" t="s">
        <v>5004</v>
      </c>
      <c r="O342" s="187">
        <v>46885</v>
      </c>
      <c r="P342" s="187"/>
      <c r="Q342" s="187"/>
      <c r="R342" s="187"/>
      <c r="S342" s="187"/>
      <c r="T342" s="185" t="s">
        <v>5005</v>
      </c>
      <c r="U342" s="187">
        <v>46785</v>
      </c>
      <c r="V342" s="185" t="s">
        <v>5006</v>
      </c>
      <c r="W342" s="187">
        <v>46594</v>
      </c>
      <c r="X342" s="185" t="s">
        <v>5007</v>
      </c>
      <c r="Y342" s="187">
        <v>46641</v>
      </c>
      <c r="Z342" s="185" t="s">
        <v>5008</v>
      </c>
      <c r="AA342" s="187">
        <v>46881</v>
      </c>
      <c r="AB342" s="185" t="s">
        <v>5009</v>
      </c>
      <c r="AC342" s="187">
        <v>46507</v>
      </c>
      <c r="AD342" s="185" t="s">
        <v>5010</v>
      </c>
      <c r="AE342" s="185" t="s">
        <v>5011</v>
      </c>
      <c r="AF342" s="185" t="s">
        <v>5012</v>
      </c>
      <c r="AG342" s="185" t="s">
        <v>61</v>
      </c>
      <c r="AH342" s="185" t="s">
        <v>61</v>
      </c>
      <c r="AI342" s="185" t="s">
        <v>61</v>
      </c>
      <c r="AJ342" s="185" t="s">
        <v>61</v>
      </c>
      <c r="AK342" s="185" t="s">
        <v>61</v>
      </c>
      <c r="AL342" s="185" t="s">
        <v>61</v>
      </c>
      <c r="AM342" s="185" t="s">
        <v>1968</v>
      </c>
      <c r="AN342" s="185" t="s">
        <v>5013</v>
      </c>
    </row>
    <row r="343" customHeight="1" spans="1:40">
      <c r="A343" s="185">
        <v>337</v>
      </c>
      <c r="B343" s="185" t="s">
        <v>5014</v>
      </c>
      <c r="C343" s="186" t="s">
        <v>5015</v>
      </c>
      <c r="D343" s="185" t="s">
        <v>390</v>
      </c>
      <c r="E343" s="185" t="s">
        <v>46</v>
      </c>
      <c r="F343" s="185" t="s">
        <v>1640</v>
      </c>
      <c r="G343" s="185" t="s">
        <v>4383</v>
      </c>
      <c r="H343" s="185" t="s">
        <v>49</v>
      </c>
      <c r="I343" s="187">
        <v>45801</v>
      </c>
      <c r="J343" s="185" t="s">
        <v>5016</v>
      </c>
      <c r="K343" s="185" t="s">
        <v>265</v>
      </c>
      <c r="L343" s="185" t="s">
        <v>5017</v>
      </c>
      <c r="M343" s="185" t="s">
        <v>148</v>
      </c>
      <c r="N343" s="185" t="s">
        <v>5018</v>
      </c>
      <c r="O343" s="187">
        <v>46362</v>
      </c>
      <c r="P343" s="187">
        <v>44390</v>
      </c>
      <c r="Q343" s="187">
        <v>44432</v>
      </c>
      <c r="R343" s="187">
        <v>44657</v>
      </c>
      <c r="S343" s="187"/>
      <c r="T343" s="185" t="s">
        <v>5019</v>
      </c>
      <c r="U343" s="187">
        <v>46344</v>
      </c>
      <c r="V343" s="185" t="s">
        <v>5020</v>
      </c>
      <c r="W343" s="187">
        <v>45930</v>
      </c>
      <c r="X343" s="185" t="s">
        <v>5021</v>
      </c>
      <c r="Y343" s="187">
        <v>46344</v>
      </c>
      <c r="Z343" s="185" t="s">
        <v>5022</v>
      </c>
      <c r="AA343" s="187">
        <v>46338</v>
      </c>
      <c r="AB343" s="185" t="s">
        <v>5023</v>
      </c>
      <c r="AC343" s="187">
        <v>45936</v>
      </c>
      <c r="AD343" s="185" t="s">
        <v>5024</v>
      </c>
      <c r="AE343" s="185" t="s">
        <v>5025</v>
      </c>
      <c r="AF343" s="185" t="s">
        <v>5026</v>
      </c>
      <c r="AG343" s="185" t="s">
        <v>5027</v>
      </c>
      <c r="AH343" s="185" t="s">
        <v>61</v>
      </c>
      <c r="AI343" s="185" t="s">
        <v>61</v>
      </c>
      <c r="AJ343" s="185" t="s">
        <v>61</v>
      </c>
      <c r="AK343" s="185" t="s">
        <v>61</v>
      </c>
      <c r="AL343" s="185" t="s">
        <v>61</v>
      </c>
      <c r="AM343" s="185" t="s">
        <v>3614</v>
      </c>
      <c r="AN343" s="185" t="s">
        <v>5028</v>
      </c>
    </row>
    <row r="344" customHeight="1" spans="1:40">
      <c r="A344" s="185">
        <v>338</v>
      </c>
      <c r="B344" s="185" t="s">
        <v>5029</v>
      </c>
      <c r="C344" s="186" t="s">
        <v>5030</v>
      </c>
      <c r="D344" s="185" t="s">
        <v>126</v>
      </c>
      <c r="E344" s="185" t="s">
        <v>1640</v>
      </c>
      <c r="F344" s="185" t="s">
        <v>1640</v>
      </c>
      <c r="G344" s="185" t="s">
        <v>4383</v>
      </c>
      <c r="H344" s="185" t="s">
        <v>49</v>
      </c>
      <c r="I344" s="187">
        <v>45702</v>
      </c>
      <c r="J344" s="185" t="s">
        <v>5031</v>
      </c>
      <c r="K344" s="185" t="s">
        <v>5031</v>
      </c>
      <c r="L344" s="185" t="s">
        <v>2103</v>
      </c>
      <c r="M344" s="185" t="s">
        <v>53</v>
      </c>
      <c r="N344" s="185" t="s">
        <v>5032</v>
      </c>
      <c r="O344" s="187">
        <v>47202</v>
      </c>
      <c r="P344" s="187">
        <v>44369</v>
      </c>
      <c r="Q344" s="187">
        <v>44489</v>
      </c>
      <c r="R344" s="187">
        <v>44622</v>
      </c>
      <c r="S344" s="187"/>
      <c r="T344" s="185" t="s">
        <v>5033</v>
      </c>
      <c r="U344" s="187">
        <v>47049</v>
      </c>
      <c r="V344" s="185" t="s">
        <v>5034</v>
      </c>
      <c r="W344" s="187">
        <v>46652</v>
      </c>
      <c r="X344" s="185" t="s">
        <v>5035</v>
      </c>
      <c r="Y344" s="187">
        <v>46355</v>
      </c>
      <c r="Z344" s="185" t="s">
        <v>5036</v>
      </c>
      <c r="AA344" s="187">
        <v>46109</v>
      </c>
      <c r="AB344" s="185" t="s">
        <v>1489</v>
      </c>
      <c r="AC344" s="187">
        <v>46429</v>
      </c>
      <c r="AD344" s="185" t="s">
        <v>5037</v>
      </c>
      <c r="AE344" s="185" t="s">
        <v>61</v>
      </c>
      <c r="AF344" s="185" t="s">
        <v>5038</v>
      </c>
      <c r="AG344" s="185" t="s">
        <v>61</v>
      </c>
      <c r="AH344" s="185" t="s">
        <v>61</v>
      </c>
      <c r="AI344" s="185" t="s">
        <v>61</v>
      </c>
      <c r="AJ344" s="185" t="s">
        <v>5039</v>
      </c>
      <c r="AK344" s="185" t="s">
        <v>61</v>
      </c>
      <c r="AL344" s="185" t="s">
        <v>61</v>
      </c>
      <c r="AM344" s="185" t="s">
        <v>5040</v>
      </c>
      <c r="AN344" s="185" t="s">
        <v>5041</v>
      </c>
    </row>
    <row r="345" customHeight="1" spans="1:40">
      <c r="A345" s="185">
        <v>339</v>
      </c>
      <c r="B345" s="185" t="s">
        <v>5042</v>
      </c>
      <c r="C345" s="186" t="s">
        <v>5043</v>
      </c>
      <c r="D345" s="185" t="s">
        <v>126</v>
      </c>
      <c r="E345" s="185" t="s">
        <v>5044</v>
      </c>
      <c r="F345" s="185" t="s">
        <v>1640</v>
      </c>
      <c r="G345" s="185" t="s">
        <v>4383</v>
      </c>
      <c r="H345" s="185" t="s">
        <v>49</v>
      </c>
      <c r="I345" s="187">
        <v>45702</v>
      </c>
      <c r="J345" s="185" t="s">
        <v>5031</v>
      </c>
      <c r="K345" s="185" t="s">
        <v>5031</v>
      </c>
      <c r="L345" s="185" t="s">
        <v>5045</v>
      </c>
      <c r="M345" s="185" t="s">
        <v>72</v>
      </c>
      <c r="N345" s="185" t="s">
        <v>5046</v>
      </c>
      <c r="O345" s="187">
        <v>47462</v>
      </c>
      <c r="P345" s="187">
        <v>44384</v>
      </c>
      <c r="Q345" s="187">
        <v>44420</v>
      </c>
      <c r="R345" s="187">
        <v>44881</v>
      </c>
      <c r="S345" s="187"/>
      <c r="T345" s="185" t="s">
        <v>5047</v>
      </c>
      <c r="U345" s="187">
        <v>46611</v>
      </c>
      <c r="V345" s="185" t="s">
        <v>5048</v>
      </c>
      <c r="W345" s="187">
        <v>46467</v>
      </c>
      <c r="X345" s="185" t="s">
        <v>61</v>
      </c>
      <c r="Y345" s="187" t="s">
        <v>61</v>
      </c>
      <c r="Z345" s="185" t="s">
        <v>5049</v>
      </c>
      <c r="AA345" s="187">
        <v>45972</v>
      </c>
      <c r="AB345" s="185" t="s">
        <v>5050</v>
      </c>
      <c r="AC345" s="187">
        <v>46512</v>
      </c>
      <c r="AD345" s="185" t="s">
        <v>5051</v>
      </c>
      <c r="AE345" s="185" t="s">
        <v>61</v>
      </c>
      <c r="AF345" s="185" t="s">
        <v>5052</v>
      </c>
      <c r="AG345" s="185" t="s">
        <v>5053</v>
      </c>
      <c r="AH345" s="185" t="s">
        <v>61</v>
      </c>
      <c r="AI345" s="185" t="s">
        <v>61</v>
      </c>
      <c r="AJ345" s="185" t="s">
        <v>5054</v>
      </c>
      <c r="AK345" s="185" t="s">
        <v>61</v>
      </c>
      <c r="AL345" s="185" t="s">
        <v>61</v>
      </c>
      <c r="AM345" s="185" t="s">
        <v>2018</v>
      </c>
      <c r="AN345" s="185" t="s">
        <v>5055</v>
      </c>
    </row>
    <row r="346" customHeight="1" spans="1:40">
      <c r="A346" s="185">
        <v>340</v>
      </c>
      <c r="B346" s="185" t="s">
        <v>5056</v>
      </c>
      <c r="C346" s="186" t="s">
        <v>5057</v>
      </c>
      <c r="D346" s="185" t="s">
        <v>126</v>
      </c>
      <c r="E346" s="185" t="s">
        <v>1640</v>
      </c>
      <c r="F346" s="185" t="s">
        <v>1640</v>
      </c>
      <c r="G346" s="185" t="s">
        <v>4383</v>
      </c>
      <c r="H346" s="185" t="s">
        <v>49</v>
      </c>
      <c r="I346" s="187">
        <v>45675</v>
      </c>
      <c r="J346" s="185" t="s">
        <v>5058</v>
      </c>
      <c r="K346" s="185" t="s">
        <v>5058</v>
      </c>
      <c r="L346" s="185" t="s">
        <v>5059</v>
      </c>
      <c r="M346" s="185" t="s">
        <v>130</v>
      </c>
      <c r="N346" s="185" t="s">
        <v>5060</v>
      </c>
      <c r="O346" s="187">
        <v>47039</v>
      </c>
      <c r="P346" s="187"/>
      <c r="Q346" s="187"/>
      <c r="R346" s="187"/>
      <c r="S346" s="187"/>
      <c r="T346" s="185" t="s">
        <v>5061</v>
      </c>
      <c r="U346" s="187">
        <v>46996</v>
      </c>
      <c r="V346" s="185" t="s">
        <v>5062</v>
      </c>
      <c r="W346" s="187">
        <v>46996</v>
      </c>
      <c r="X346" s="185" t="s">
        <v>5063</v>
      </c>
      <c r="Y346" s="187">
        <v>46815</v>
      </c>
      <c r="Z346" s="185" t="s">
        <v>5064</v>
      </c>
      <c r="AA346" s="187">
        <v>46302</v>
      </c>
      <c r="AB346" s="185" t="s">
        <v>5065</v>
      </c>
      <c r="AC346" s="187">
        <v>46365</v>
      </c>
      <c r="AD346" s="185" t="s">
        <v>5066</v>
      </c>
      <c r="AE346" s="185" t="s">
        <v>5067</v>
      </c>
      <c r="AF346" s="185" t="s">
        <v>5068</v>
      </c>
      <c r="AG346" s="185" t="s">
        <v>61</v>
      </c>
      <c r="AH346" s="185" t="s">
        <v>5060</v>
      </c>
      <c r="AI346" s="185" t="s">
        <v>61</v>
      </c>
      <c r="AJ346" s="185" t="s">
        <v>61</v>
      </c>
      <c r="AK346" s="185" t="s">
        <v>61</v>
      </c>
      <c r="AL346" s="185" t="s">
        <v>61</v>
      </c>
      <c r="AM346" s="185" t="s">
        <v>5069</v>
      </c>
      <c r="AN346" s="185" t="s">
        <v>5070</v>
      </c>
    </row>
    <row r="347" customHeight="1" spans="1:40">
      <c r="A347" s="185">
        <v>341</v>
      </c>
      <c r="B347" s="185" t="s">
        <v>5071</v>
      </c>
      <c r="C347" s="186" t="s">
        <v>5072</v>
      </c>
      <c r="D347" s="185" t="s">
        <v>1893</v>
      </c>
      <c r="E347" s="185" t="s">
        <v>967</v>
      </c>
      <c r="F347" s="185" t="s">
        <v>1640</v>
      </c>
      <c r="G347" s="185" t="s">
        <v>4383</v>
      </c>
      <c r="H347" s="185" t="s">
        <v>49</v>
      </c>
      <c r="I347" s="187">
        <v>45805</v>
      </c>
      <c r="J347" s="185" t="s">
        <v>5002</v>
      </c>
      <c r="K347" s="185" t="s">
        <v>5002</v>
      </c>
      <c r="L347" s="185" t="s">
        <v>5073</v>
      </c>
      <c r="M347" s="185" t="s">
        <v>5074</v>
      </c>
      <c r="N347" s="185" t="s">
        <v>5075</v>
      </c>
      <c r="O347" s="187">
        <v>47618</v>
      </c>
      <c r="P347" s="187">
        <v>44401</v>
      </c>
      <c r="Q347" s="187">
        <v>44464</v>
      </c>
      <c r="R347" s="187">
        <v>44681</v>
      </c>
      <c r="S347" s="187"/>
      <c r="T347" s="185" t="s">
        <v>5076</v>
      </c>
      <c r="U347" s="187">
        <v>47202</v>
      </c>
      <c r="V347" s="185" t="s">
        <v>5077</v>
      </c>
      <c r="W347" s="187">
        <v>46677</v>
      </c>
      <c r="X347" s="185" t="s">
        <v>5078</v>
      </c>
      <c r="Y347" s="187">
        <v>47259</v>
      </c>
      <c r="Z347" s="185" t="s">
        <v>5079</v>
      </c>
      <c r="AA347" s="187">
        <v>45985</v>
      </c>
      <c r="AB347" s="185" t="s">
        <v>5080</v>
      </c>
      <c r="AC347" s="187">
        <v>46308</v>
      </c>
      <c r="AD347" s="185" t="s">
        <v>61</v>
      </c>
      <c r="AE347" s="185" t="s">
        <v>61</v>
      </c>
      <c r="AF347" s="185" t="s">
        <v>61</v>
      </c>
      <c r="AG347" s="185" t="s">
        <v>61</v>
      </c>
      <c r="AH347" s="185" t="s">
        <v>61</v>
      </c>
      <c r="AI347" s="185" t="s">
        <v>61</v>
      </c>
      <c r="AJ347" s="185" t="s">
        <v>61</v>
      </c>
      <c r="AK347" s="185" t="s">
        <v>61</v>
      </c>
      <c r="AL347" s="185" t="s">
        <v>61</v>
      </c>
      <c r="AM347" s="185" t="s">
        <v>5081</v>
      </c>
      <c r="AN347" s="185" t="s">
        <v>5082</v>
      </c>
    </row>
    <row r="348" customHeight="1" spans="1:40">
      <c r="A348" s="185">
        <v>342</v>
      </c>
      <c r="B348" s="185" t="s">
        <v>5083</v>
      </c>
      <c r="C348" s="186" t="s">
        <v>5084</v>
      </c>
      <c r="D348" s="185" t="s">
        <v>2965</v>
      </c>
      <c r="E348" s="185" t="s">
        <v>46</v>
      </c>
      <c r="F348" s="185" t="s">
        <v>1640</v>
      </c>
      <c r="G348" s="185" t="s">
        <v>4383</v>
      </c>
      <c r="H348" s="185" t="s">
        <v>49</v>
      </c>
      <c r="I348" s="187">
        <v>45636</v>
      </c>
      <c r="J348" s="185" t="s">
        <v>2136</v>
      </c>
      <c r="K348" s="185" t="s">
        <v>654</v>
      </c>
      <c r="L348" s="185" t="s">
        <v>5085</v>
      </c>
      <c r="M348" s="185" t="s">
        <v>167</v>
      </c>
      <c r="N348" s="185" t="s">
        <v>5086</v>
      </c>
      <c r="O348" s="187">
        <v>47844</v>
      </c>
      <c r="P348" s="187">
        <v>44400</v>
      </c>
      <c r="Q348" s="187">
        <v>44433</v>
      </c>
      <c r="R348" s="187">
        <v>44642</v>
      </c>
      <c r="S348" s="187"/>
      <c r="T348" s="185" t="s">
        <v>5087</v>
      </c>
      <c r="U348" s="187">
        <v>47546</v>
      </c>
      <c r="V348" s="185" t="s">
        <v>5088</v>
      </c>
      <c r="W348" s="187">
        <v>47546</v>
      </c>
      <c r="X348" s="185" t="s">
        <v>5089</v>
      </c>
      <c r="Y348" s="187">
        <v>46036</v>
      </c>
      <c r="Z348" s="185" t="s">
        <v>5090</v>
      </c>
      <c r="AA348" s="187">
        <v>46121</v>
      </c>
      <c r="AB348" s="185" t="s">
        <v>5091</v>
      </c>
      <c r="AC348" s="187">
        <v>45783</v>
      </c>
      <c r="AD348" s="185" t="s">
        <v>61</v>
      </c>
      <c r="AE348" s="185" t="s">
        <v>5092</v>
      </c>
      <c r="AF348" s="185" t="s">
        <v>5092</v>
      </c>
      <c r="AG348" s="185" t="s">
        <v>61</v>
      </c>
      <c r="AH348" s="185" t="s">
        <v>61</v>
      </c>
      <c r="AI348" s="185" t="s">
        <v>5086</v>
      </c>
      <c r="AJ348" s="185" t="s">
        <v>61</v>
      </c>
      <c r="AK348" s="185" t="s">
        <v>61</v>
      </c>
      <c r="AL348" s="185" t="s">
        <v>61</v>
      </c>
      <c r="AM348" s="185" t="s">
        <v>2018</v>
      </c>
      <c r="AN348" s="185" t="s">
        <v>5093</v>
      </c>
    </row>
    <row r="349" customHeight="1" spans="1:40">
      <c r="A349" s="185">
        <v>343</v>
      </c>
      <c r="B349" s="185" t="s">
        <v>5094</v>
      </c>
      <c r="C349" s="186" t="s">
        <v>5095</v>
      </c>
      <c r="D349" s="185" t="s">
        <v>162</v>
      </c>
      <c r="E349" s="185" t="s">
        <v>46</v>
      </c>
      <c r="F349" s="185" t="s">
        <v>1640</v>
      </c>
      <c r="G349" s="185" t="s">
        <v>4383</v>
      </c>
      <c r="H349" s="185" t="s">
        <v>49</v>
      </c>
      <c r="I349" s="187">
        <v>45780</v>
      </c>
      <c r="J349" s="185" t="s">
        <v>5096</v>
      </c>
      <c r="K349" s="185" t="s">
        <v>1836</v>
      </c>
      <c r="L349" s="185" t="s">
        <v>5097</v>
      </c>
      <c r="M349" s="185" t="s">
        <v>267</v>
      </c>
      <c r="N349" s="185" t="s">
        <v>5098</v>
      </c>
      <c r="O349" s="187">
        <v>46567</v>
      </c>
      <c r="P349" s="187">
        <v>44448</v>
      </c>
      <c r="Q349" s="187">
        <v>44482</v>
      </c>
      <c r="R349" s="187">
        <v>44655</v>
      </c>
      <c r="S349" s="187"/>
      <c r="T349" s="185" t="s">
        <v>5099</v>
      </c>
      <c r="U349" s="187">
        <v>46356</v>
      </c>
      <c r="V349" s="185" t="s">
        <v>5100</v>
      </c>
      <c r="W349" s="187">
        <v>45994</v>
      </c>
      <c r="X349" s="185" t="s">
        <v>5101</v>
      </c>
      <c r="Y349" s="187">
        <v>46352</v>
      </c>
      <c r="Z349" s="185" t="s">
        <v>5102</v>
      </c>
      <c r="AA349" s="187">
        <v>45844</v>
      </c>
      <c r="AB349" s="185" t="s">
        <v>5103</v>
      </c>
      <c r="AC349" s="187">
        <v>45871</v>
      </c>
      <c r="AD349" s="185" t="s">
        <v>5104</v>
      </c>
      <c r="AE349" s="185" t="s">
        <v>5105</v>
      </c>
      <c r="AF349" s="185" t="s">
        <v>5106</v>
      </c>
      <c r="AG349" s="185" t="s">
        <v>61</v>
      </c>
      <c r="AH349" s="185" t="s">
        <v>61</v>
      </c>
      <c r="AI349" s="185" t="s">
        <v>5107</v>
      </c>
      <c r="AJ349" s="185" t="s">
        <v>61</v>
      </c>
      <c r="AK349" s="185" t="s">
        <v>61</v>
      </c>
      <c r="AL349" s="185" t="s">
        <v>61</v>
      </c>
      <c r="AM349" s="185" t="s">
        <v>5108</v>
      </c>
      <c r="AN349" s="185" t="s">
        <v>5109</v>
      </c>
    </row>
    <row r="350" customHeight="1" spans="1:40">
      <c r="A350" s="185">
        <v>344</v>
      </c>
      <c r="B350" s="185" t="s">
        <v>5110</v>
      </c>
      <c r="C350" s="186" t="s">
        <v>5111</v>
      </c>
      <c r="D350" s="185" t="s">
        <v>162</v>
      </c>
      <c r="E350" s="185" t="s">
        <v>1640</v>
      </c>
      <c r="F350" s="185" t="s">
        <v>1640</v>
      </c>
      <c r="G350" s="185" t="s">
        <v>4383</v>
      </c>
      <c r="H350" s="185" t="s">
        <v>49</v>
      </c>
      <c r="I350" s="187">
        <v>45730</v>
      </c>
      <c r="J350" s="185" t="s">
        <v>5112</v>
      </c>
      <c r="K350" s="185" t="s">
        <v>5112</v>
      </c>
      <c r="L350" s="185" t="s">
        <v>5113</v>
      </c>
      <c r="M350" s="185" t="s">
        <v>167</v>
      </c>
      <c r="N350" s="185" t="s">
        <v>5114</v>
      </c>
      <c r="O350" s="187">
        <v>47337</v>
      </c>
      <c r="P350" s="187">
        <v>44451</v>
      </c>
      <c r="Q350" s="187">
        <v>44573</v>
      </c>
      <c r="R350" s="187">
        <v>44724</v>
      </c>
      <c r="S350" s="187"/>
      <c r="T350" s="185" t="s">
        <v>5115</v>
      </c>
      <c r="U350" s="187">
        <v>46734</v>
      </c>
      <c r="V350" s="185" t="s">
        <v>5116</v>
      </c>
      <c r="W350" s="187">
        <v>46667</v>
      </c>
      <c r="X350" s="185" t="s">
        <v>5117</v>
      </c>
      <c r="Y350" s="187">
        <v>47358</v>
      </c>
      <c r="Z350" s="185" t="s">
        <v>5118</v>
      </c>
      <c r="AA350" s="187">
        <v>45964</v>
      </c>
      <c r="AB350" s="185" t="s">
        <v>5119</v>
      </c>
      <c r="AC350" s="187">
        <v>46232</v>
      </c>
      <c r="AD350" s="185" t="s">
        <v>5120</v>
      </c>
      <c r="AE350" s="185" t="s">
        <v>5121</v>
      </c>
      <c r="AF350" s="185" t="s">
        <v>5122</v>
      </c>
      <c r="AG350" s="185" t="s">
        <v>61</v>
      </c>
      <c r="AH350" s="185" t="s">
        <v>61</v>
      </c>
      <c r="AI350" s="185" t="s">
        <v>5114</v>
      </c>
      <c r="AJ350" s="185" t="s">
        <v>61</v>
      </c>
      <c r="AK350" s="185" t="s">
        <v>61</v>
      </c>
      <c r="AL350" s="185" t="s">
        <v>61</v>
      </c>
      <c r="AM350" s="185" t="s">
        <v>5123</v>
      </c>
      <c r="AN350" s="185" t="s">
        <v>5124</v>
      </c>
    </row>
    <row r="351" customHeight="1" spans="1:40">
      <c r="A351" s="185">
        <v>345</v>
      </c>
      <c r="B351" s="185" t="s">
        <v>5125</v>
      </c>
      <c r="C351" s="186" t="s">
        <v>5126</v>
      </c>
      <c r="D351" s="185" t="s">
        <v>162</v>
      </c>
      <c r="E351" s="185" t="s">
        <v>1640</v>
      </c>
      <c r="F351" s="185" t="s">
        <v>1640</v>
      </c>
      <c r="G351" s="185" t="s">
        <v>4383</v>
      </c>
      <c r="H351" s="185" t="s">
        <v>49</v>
      </c>
      <c r="I351" s="187">
        <v>45805</v>
      </c>
      <c r="J351" s="185" t="s">
        <v>5002</v>
      </c>
      <c r="K351" s="185" t="s">
        <v>5002</v>
      </c>
      <c r="L351" s="185" t="s">
        <v>5127</v>
      </c>
      <c r="M351" s="185" t="s">
        <v>167</v>
      </c>
      <c r="N351" s="185" t="s">
        <v>5128</v>
      </c>
      <c r="O351" s="187">
        <v>47024</v>
      </c>
      <c r="P351" s="187"/>
      <c r="Q351" s="187"/>
      <c r="R351" s="187"/>
      <c r="S351" s="187"/>
      <c r="T351" s="185" t="s">
        <v>5129</v>
      </c>
      <c r="U351" s="187">
        <v>46904</v>
      </c>
      <c r="V351" s="185" t="s">
        <v>5130</v>
      </c>
      <c r="W351" s="187">
        <v>46607</v>
      </c>
      <c r="X351" s="185" t="s">
        <v>798</v>
      </c>
      <c r="Y351" s="187">
        <v>47624</v>
      </c>
      <c r="Z351" s="185" t="s">
        <v>5131</v>
      </c>
      <c r="AA351" s="187">
        <v>46130</v>
      </c>
      <c r="AB351" s="185" t="s">
        <v>5132</v>
      </c>
      <c r="AC351" s="187">
        <v>45990</v>
      </c>
      <c r="AD351" s="185" t="s">
        <v>5133</v>
      </c>
      <c r="AE351" s="185" t="s">
        <v>5134</v>
      </c>
      <c r="AF351" s="185" t="s">
        <v>5135</v>
      </c>
      <c r="AG351" s="185" t="s">
        <v>61</v>
      </c>
      <c r="AH351" s="185" t="s">
        <v>61</v>
      </c>
      <c r="AI351" s="185" t="s">
        <v>4957</v>
      </c>
      <c r="AJ351" s="185" t="s">
        <v>61</v>
      </c>
      <c r="AK351" s="185" t="s">
        <v>61</v>
      </c>
      <c r="AL351" s="185" t="s">
        <v>61</v>
      </c>
      <c r="AM351" s="185" t="s">
        <v>2666</v>
      </c>
      <c r="AN351" s="185" t="s">
        <v>5136</v>
      </c>
    </row>
    <row r="352" customHeight="1" spans="1:40">
      <c r="A352" s="185">
        <v>346</v>
      </c>
      <c r="B352" s="185" t="s">
        <v>5137</v>
      </c>
      <c r="C352" s="186" t="s">
        <v>5138</v>
      </c>
      <c r="D352" s="185" t="s">
        <v>1569</v>
      </c>
      <c r="E352" s="185" t="s">
        <v>46</v>
      </c>
      <c r="F352" s="185" t="s">
        <v>1640</v>
      </c>
      <c r="G352" s="185" t="s">
        <v>4383</v>
      </c>
      <c r="H352" s="185" t="s">
        <v>49</v>
      </c>
      <c r="I352" s="187">
        <v>45579</v>
      </c>
      <c r="J352" s="185" t="s">
        <v>5139</v>
      </c>
      <c r="K352" s="185" t="s">
        <v>1852</v>
      </c>
      <c r="L352" s="185" t="s">
        <v>2715</v>
      </c>
      <c r="M352" s="185" t="s">
        <v>1572</v>
      </c>
      <c r="N352" s="185" t="s">
        <v>5140</v>
      </c>
      <c r="O352" s="187">
        <v>46551</v>
      </c>
      <c r="P352" s="187">
        <v>44511</v>
      </c>
      <c r="Q352" s="187">
        <v>44502</v>
      </c>
      <c r="R352" s="187">
        <v>44789</v>
      </c>
      <c r="S352" s="187"/>
      <c r="T352" s="185" t="s">
        <v>61</v>
      </c>
      <c r="U352" s="187" t="s">
        <v>61</v>
      </c>
      <c r="V352" s="185" t="s">
        <v>5140</v>
      </c>
      <c r="W352" s="187">
        <v>46551</v>
      </c>
      <c r="X352" s="185" t="s">
        <v>61</v>
      </c>
      <c r="Y352" s="187" t="s">
        <v>61</v>
      </c>
      <c r="Z352" s="185" t="s">
        <v>5141</v>
      </c>
      <c r="AA352" s="187">
        <v>45859</v>
      </c>
      <c r="AB352" s="185" t="s">
        <v>5142</v>
      </c>
      <c r="AC352" s="187">
        <v>46232</v>
      </c>
      <c r="AD352" s="185" t="s">
        <v>61</v>
      </c>
      <c r="AE352" s="185" t="s">
        <v>61</v>
      </c>
      <c r="AF352" s="185" t="s">
        <v>61</v>
      </c>
      <c r="AG352" s="185" t="s">
        <v>61</v>
      </c>
      <c r="AH352" s="185" t="s">
        <v>61</v>
      </c>
      <c r="AI352" s="185" t="s">
        <v>61</v>
      </c>
      <c r="AJ352" s="185" t="s">
        <v>61</v>
      </c>
      <c r="AK352" s="185" t="s">
        <v>61</v>
      </c>
      <c r="AL352" s="185" t="s">
        <v>61</v>
      </c>
      <c r="AM352" s="185" t="s">
        <v>5143</v>
      </c>
      <c r="AN352" s="185" t="s">
        <v>5144</v>
      </c>
    </row>
    <row r="353" customHeight="1" spans="1:40">
      <c r="A353" s="185">
        <v>347</v>
      </c>
      <c r="B353" s="185" t="s">
        <v>5145</v>
      </c>
      <c r="C353" s="186" t="s">
        <v>5146</v>
      </c>
      <c r="D353" s="185" t="s">
        <v>3545</v>
      </c>
      <c r="E353" s="185" t="s">
        <v>1640</v>
      </c>
      <c r="F353" s="185" t="s">
        <v>1640</v>
      </c>
      <c r="G353" s="185" t="s">
        <v>4383</v>
      </c>
      <c r="H353" s="185" t="s">
        <v>49</v>
      </c>
      <c r="I353" s="187">
        <v>45647</v>
      </c>
      <c r="J353" s="185" t="s">
        <v>5147</v>
      </c>
      <c r="K353" s="185" t="s">
        <v>5147</v>
      </c>
      <c r="L353" s="185" t="s">
        <v>5148</v>
      </c>
      <c r="M353" s="185" t="s">
        <v>1572</v>
      </c>
      <c r="N353" s="185" t="s">
        <v>5149</v>
      </c>
      <c r="O353" s="187">
        <v>47015</v>
      </c>
      <c r="P353" s="187">
        <v>44541</v>
      </c>
      <c r="Q353" s="187">
        <v>44586</v>
      </c>
      <c r="R353" s="187"/>
      <c r="S353" s="187"/>
      <c r="T353" s="185" t="s">
        <v>5150</v>
      </c>
      <c r="U353" s="187">
        <v>47137</v>
      </c>
      <c r="V353" s="185" t="s">
        <v>5149</v>
      </c>
      <c r="W353" s="187">
        <v>47015</v>
      </c>
      <c r="X353" s="185" t="s">
        <v>61</v>
      </c>
      <c r="Y353" s="187" t="s">
        <v>61</v>
      </c>
      <c r="Z353" s="185" t="s">
        <v>5151</v>
      </c>
      <c r="AA353" s="187">
        <v>46501</v>
      </c>
      <c r="AB353" s="185" t="s">
        <v>5152</v>
      </c>
      <c r="AC353" s="187">
        <v>45827</v>
      </c>
      <c r="AD353" s="185" t="s">
        <v>5153</v>
      </c>
      <c r="AE353" s="185" t="s">
        <v>5154</v>
      </c>
      <c r="AF353" s="185" t="s">
        <v>5155</v>
      </c>
      <c r="AG353" s="185" t="s">
        <v>61</v>
      </c>
      <c r="AH353" s="185" t="s">
        <v>61</v>
      </c>
      <c r="AI353" s="185" t="s">
        <v>61</v>
      </c>
      <c r="AJ353" s="185" t="s">
        <v>61</v>
      </c>
      <c r="AK353" s="185" t="s">
        <v>61</v>
      </c>
      <c r="AL353" s="185" t="s">
        <v>61</v>
      </c>
      <c r="AM353" s="185" t="s">
        <v>5156</v>
      </c>
      <c r="AN353" s="185" t="s">
        <v>5157</v>
      </c>
    </row>
    <row r="354" customHeight="1" spans="1:40">
      <c r="A354" s="185">
        <v>348</v>
      </c>
      <c r="B354" s="185" t="s">
        <v>5158</v>
      </c>
      <c r="C354" s="186" t="s">
        <v>5159</v>
      </c>
      <c r="D354" s="185" t="s">
        <v>3572</v>
      </c>
      <c r="E354" s="185" t="s">
        <v>1640</v>
      </c>
      <c r="F354" s="185" t="s">
        <v>1640</v>
      </c>
      <c r="G354" s="185" t="s">
        <v>4383</v>
      </c>
      <c r="H354" s="185" t="s">
        <v>49</v>
      </c>
      <c r="I354" s="187">
        <v>45480</v>
      </c>
      <c r="J354" s="185" t="s">
        <v>5160</v>
      </c>
      <c r="K354" s="185" t="s">
        <v>5160</v>
      </c>
      <c r="L354" s="185" t="s">
        <v>5161</v>
      </c>
      <c r="M354" s="185" t="s">
        <v>1572</v>
      </c>
      <c r="N354" s="185" t="s">
        <v>5162</v>
      </c>
      <c r="O354" s="187">
        <v>46791</v>
      </c>
      <c r="P354" s="187">
        <v>44548</v>
      </c>
      <c r="Q354" s="187">
        <v>44648</v>
      </c>
      <c r="R354" s="187">
        <v>45344</v>
      </c>
      <c r="S354" s="187">
        <v>45431</v>
      </c>
      <c r="T354" s="185" t="s">
        <v>5163</v>
      </c>
      <c r="U354" s="187">
        <v>46797</v>
      </c>
      <c r="V354" s="185" t="s">
        <v>5162</v>
      </c>
      <c r="W354" s="187">
        <v>46791</v>
      </c>
      <c r="X354" s="185" t="s">
        <v>61</v>
      </c>
      <c r="Y354" s="187" t="s">
        <v>61</v>
      </c>
      <c r="Z354" s="185" t="s">
        <v>5164</v>
      </c>
      <c r="AA354" s="187">
        <v>46460</v>
      </c>
      <c r="AB354" s="185" t="s">
        <v>5165</v>
      </c>
      <c r="AC354" s="187">
        <v>45738</v>
      </c>
      <c r="AD354" s="185" t="s">
        <v>5166</v>
      </c>
      <c r="AE354" s="185" t="s">
        <v>61</v>
      </c>
      <c r="AF354" s="185" t="s">
        <v>61</v>
      </c>
      <c r="AG354" s="185" t="s">
        <v>61</v>
      </c>
      <c r="AH354" s="185" t="s">
        <v>61</v>
      </c>
      <c r="AI354" s="185" t="s">
        <v>61</v>
      </c>
      <c r="AJ354" s="185" t="s">
        <v>61</v>
      </c>
      <c r="AK354" s="185" t="s">
        <v>61</v>
      </c>
      <c r="AL354" s="185" t="s">
        <v>61</v>
      </c>
      <c r="AM354" s="185" t="s">
        <v>5167</v>
      </c>
      <c r="AN354" s="185" t="s">
        <v>5168</v>
      </c>
    </row>
    <row r="355" customHeight="1" spans="1:40">
      <c r="A355" s="185">
        <v>349</v>
      </c>
      <c r="B355" s="185" t="s">
        <v>5169</v>
      </c>
      <c r="C355" s="186" t="s">
        <v>5170</v>
      </c>
      <c r="D355" s="185" t="s">
        <v>45</v>
      </c>
      <c r="E355" s="185" t="s">
        <v>967</v>
      </c>
      <c r="F355" s="185" t="s">
        <v>1670</v>
      </c>
      <c r="G355" s="185" t="s">
        <v>5171</v>
      </c>
      <c r="H355" s="185" t="s">
        <v>49</v>
      </c>
      <c r="I355" s="187">
        <v>45682</v>
      </c>
      <c r="J355" s="185" t="s">
        <v>5172</v>
      </c>
      <c r="K355" s="185" t="s">
        <v>454</v>
      </c>
      <c r="L355" s="185" t="s">
        <v>5173</v>
      </c>
      <c r="M355" s="185" t="s">
        <v>1940</v>
      </c>
      <c r="N355" s="185" t="s">
        <v>5174</v>
      </c>
      <c r="O355" s="187">
        <v>45904</v>
      </c>
      <c r="P355" s="187">
        <v>44392</v>
      </c>
      <c r="Q355" s="187">
        <v>44428</v>
      </c>
      <c r="R355" s="187">
        <v>44651</v>
      </c>
      <c r="S355" s="187"/>
      <c r="T355" s="185" t="s">
        <v>5175</v>
      </c>
      <c r="U355" s="187">
        <v>45834</v>
      </c>
      <c r="V355" s="185" t="s">
        <v>5176</v>
      </c>
      <c r="W355" s="187">
        <v>46006</v>
      </c>
      <c r="X355" s="185" t="s">
        <v>5177</v>
      </c>
      <c r="Y355" s="187">
        <v>46055</v>
      </c>
      <c r="Z355" s="185" t="s">
        <v>5178</v>
      </c>
      <c r="AA355" s="187">
        <v>46105</v>
      </c>
      <c r="AB355" s="185" t="s">
        <v>5179</v>
      </c>
      <c r="AC355" s="187">
        <v>46062</v>
      </c>
      <c r="AD355" s="185" t="s">
        <v>5180</v>
      </c>
      <c r="AE355" s="185" t="s">
        <v>61</v>
      </c>
      <c r="AF355" s="185" t="s">
        <v>61</v>
      </c>
      <c r="AG355" s="185" t="s">
        <v>5181</v>
      </c>
      <c r="AH355" s="185" t="s">
        <v>61</v>
      </c>
      <c r="AI355" s="185" t="s">
        <v>61</v>
      </c>
      <c r="AJ355" s="185" t="s">
        <v>5182</v>
      </c>
      <c r="AK355" s="185" t="s">
        <v>61</v>
      </c>
      <c r="AL355" s="185" t="s">
        <v>61</v>
      </c>
      <c r="AM355" s="185" t="s">
        <v>5183</v>
      </c>
      <c r="AN355" s="185" t="s">
        <v>5184</v>
      </c>
    </row>
    <row r="356" customHeight="1" spans="1:40">
      <c r="A356" s="185">
        <v>350</v>
      </c>
      <c r="B356" s="185" t="s">
        <v>5185</v>
      </c>
      <c r="C356" s="186" t="s">
        <v>5186</v>
      </c>
      <c r="D356" s="185" t="s">
        <v>68</v>
      </c>
      <c r="E356" s="185" t="s">
        <v>1670</v>
      </c>
      <c r="F356" s="185" t="s">
        <v>1670</v>
      </c>
      <c r="G356" s="185" t="s">
        <v>5171</v>
      </c>
      <c r="H356" s="185" t="s">
        <v>49</v>
      </c>
      <c r="I356" s="187">
        <v>45709</v>
      </c>
      <c r="J356" s="185" t="s">
        <v>5187</v>
      </c>
      <c r="K356" s="185" t="s">
        <v>5188</v>
      </c>
      <c r="L356" s="185" t="s">
        <v>5189</v>
      </c>
      <c r="M356" s="185" t="s">
        <v>1923</v>
      </c>
      <c r="N356" s="185" t="s">
        <v>5190</v>
      </c>
      <c r="O356" s="187">
        <v>47497</v>
      </c>
      <c r="P356" s="187">
        <v>44391</v>
      </c>
      <c r="Q356" s="187">
        <v>44427</v>
      </c>
      <c r="R356" s="187">
        <v>44663</v>
      </c>
      <c r="S356" s="187"/>
      <c r="T356" s="185" t="s">
        <v>5191</v>
      </c>
      <c r="U356" s="187">
        <v>46425</v>
      </c>
      <c r="V356" s="185" t="s">
        <v>5192</v>
      </c>
      <c r="W356" s="187">
        <v>46329</v>
      </c>
      <c r="X356" s="185" t="s">
        <v>5193</v>
      </c>
      <c r="Y356" s="187">
        <v>45876</v>
      </c>
      <c r="Z356" s="185" t="s">
        <v>5194</v>
      </c>
      <c r="AA356" s="187">
        <v>46117</v>
      </c>
      <c r="AB356" s="185" t="s">
        <v>5195</v>
      </c>
      <c r="AC356" s="187">
        <v>45957</v>
      </c>
      <c r="AD356" s="185" t="s">
        <v>5196</v>
      </c>
      <c r="AE356" s="185" t="s">
        <v>61</v>
      </c>
      <c r="AF356" s="185" t="s">
        <v>5197</v>
      </c>
      <c r="AG356" s="185" t="s">
        <v>5198</v>
      </c>
      <c r="AH356" s="185" t="s">
        <v>61</v>
      </c>
      <c r="AI356" s="185" t="s">
        <v>61</v>
      </c>
      <c r="AJ356" s="185" t="s">
        <v>5199</v>
      </c>
      <c r="AK356" s="185" t="s">
        <v>61</v>
      </c>
      <c r="AL356" s="185" t="s">
        <v>61</v>
      </c>
      <c r="AM356" s="185" t="s">
        <v>3672</v>
      </c>
      <c r="AN356" s="185" t="s">
        <v>5200</v>
      </c>
    </row>
    <row r="357" customHeight="1" spans="1:40">
      <c r="A357" s="185">
        <v>351</v>
      </c>
      <c r="B357" s="185" t="s">
        <v>5201</v>
      </c>
      <c r="C357" s="186" t="s">
        <v>5202</v>
      </c>
      <c r="D357" s="185" t="s">
        <v>227</v>
      </c>
      <c r="E357" s="185" t="s">
        <v>967</v>
      </c>
      <c r="F357" s="185" t="s">
        <v>1670</v>
      </c>
      <c r="G357" s="185" t="s">
        <v>5171</v>
      </c>
      <c r="H357" s="185" t="s">
        <v>49</v>
      </c>
      <c r="I357" s="187">
        <v>45603</v>
      </c>
      <c r="J357" s="185" t="s">
        <v>5203</v>
      </c>
      <c r="K357" s="185" t="s">
        <v>5204</v>
      </c>
      <c r="L357" s="185" t="s">
        <v>5205</v>
      </c>
      <c r="M357" s="185" t="s">
        <v>72</v>
      </c>
      <c r="N357" s="185" t="s">
        <v>5206</v>
      </c>
      <c r="O357" s="187">
        <v>46132</v>
      </c>
      <c r="P357" s="187">
        <v>44384</v>
      </c>
      <c r="Q357" s="187">
        <v>44431</v>
      </c>
      <c r="R357" s="187">
        <v>44635</v>
      </c>
      <c r="S357" s="187"/>
      <c r="T357" s="185" t="s">
        <v>5207</v>
      </c>
      <c r="U357" s="187">
        <v>46229</v>
      </c>
      <c r="V357" s="185" t="s">
        <v>5208</v>
      </c>
      <c r="W357" s="187">
        <v>46140</v>
      </c>
      <c r="X357" s="185" t="s">
        <v>5209</v>
      </c>
      <c r="Y357" s="187">
        <v>47384</v>
      </c>
      <c r="Z357" s="185" t="s">
        <v>5210</v>
      </c>
      <c r="AA357" s="187">
        <v>45764</v>
      </c>
      <c r="AB357" s="185" t="s">
        <v>5211</v>
      </c>
      <c r="AC357" s="187">
        <v>46020</v>
      </c>
      <c r="AD357" s="185" t="s">
        <v>5212</v>
      </c>
      <c r="AE357" s="185" t="s">
        <v>61</v>
      </c>
      <c r="AF357" s="185" t="s">
        <v>5213</v>
      </c>
      <c r="AG357" s="185" t="s">
        <v>5214</v>
      </c>
      <c r="AH357" s="185" t="s">
        <v>61</v>
      </c>
      <c r="AI357" s="185" t="s">
        <v>61</v>
      </c>
      <c r="AJ357" s="185" t="s">
        <v>5215</v>
      </c>
      <c r="AK357" s="185" t="s">
        <v>61</v>
      </c>
      <c r="AL357" s="185" t="s">
        <v>61</v>
      </c>
      <c r="AM357" s="185" t="s">
        <v>2285</v>
      </c>
      <c r="AN357" s="185" t="s">
        <v>5216</v>
      </c>
    </row>
    <row r="358" customHeight="1" spans="1:40">
      <c r="A358" s="185">
        <v>352</v>
      </c>
      <c r="B358" s="185" t="s">
        <v>5217</v>
      </c>
      <c r="C358" s="186" t="s">
        <v>5218</v>
      </c>
      <c r="D358" s="185" t="s">
        <v>2083</v>
      </c>
      <c r="E358" s="185" t="s">
        <v>967</v>
      </c>
      <c r="F358" s="185" t="s">
        <v>1670</v>
      </c>
      <c r="G358" s="185" t="s">
        <v>5171</v>
      </c>
      <c r="H358" s="185" t="s">
        <v>49</v>
      </c>
      <c r="I358" s="187">
        <v>45811</v>
      </c>
      <c r="J358" s="185" t="s">
        <v>3056</v>
      </c>
      <c r="K358" s="185" t="s">
        <v>3056</v>
      </c>
      <c r="L358" s="185" t="s">
        <v>5219</v>
      </c>
      <c r="M358" s="185" t="s">
        <v>72</v>
      </c>
      <c r="N358" s="185" t="s">
        <v>5220</v>
      </c>
      <c r="O358" s="187">
        <v>47605</v>
      </c>
      <c r="P358" s="187"/>
      <c r="Q358" s="187"/>
      <c r="R358" s="187"/>
      <c r="S358" s="187"/>
      <c r="T358" s="185" t="s">
        <v>5221</v>
      </c>
      <c r="U358" s="187">
        <v>47154</v>
      </c>
      <c r="V358" s="185" t="s">
        <v>5222</v>
      </c>
      <c r="W358" s="187">
        <v>47154</v>
      </c>
      <c r="X358" s="185" t="s">
        <v>5223</v>
      </c>
      <c r="Y358" s="187">
        <v>47250</v>
      </c>
      <c r="Z358" s="185" t="s">
        <v>5224</v>
      </c>
      <c r="AA358" s="187">
        <v>46197</v>
      </c>
      <c r="AB358" s="185" t="s">
        <v>4657</v>
      </c>
      <c r="AC358" s="187">
        <v>46172</v>
      </c>
      <c r="AD358" s="185" t="s">
        <v>5225</v>
      </c>
      <c r="AE358" s="185" t="s">
        <v>61</v>
      </c>
      <c r="AF358" s="185" t="s">
        <v>61</v>
      </c>
      <c r="AG358" s="185" t="s">
        <v>5226</v>
      </c>
      <c r="AH358" s="185" t="s">
        <v>61</v>
      </c>
      <c r="AI358" s="185" t="s">
        <v>61</v>
      </c>
      <c r="AJ358" s="185" t="s">
        <v>5227</v>
      </c>
      <c r="AK358" s="185" t="s">
        <v>61</v>
      </c>
      <c r="AL358" s="185" t="s">
        <v>61</v>
      </c>
      <c r="AM358" s="185" t="s">
        <v>4957</v>
      </c>
      <c r="AN358" s="185" t="s">
        <v>5228</v>
      </c>
    </row>
    <row r="359" customHeight="1" spans="1:40">
      <c r="A359" s="185">
        <v>353</v>
      </c>
      <c r="B359" s="185" t="s">
        <v>5229</v>
      </c>
      <c r="C359" s="186" t="s">
        <v>5230</v>
      </c>
      <c r="D359" s="185" t="s">
        <v>88</v>
      </c>
      <c r="E359" s="185" t="s">
        <v>967</v>
      </c>
      <c r="F359" s="185" t="s">
        <v>1670</v>
      </c>
      <c r="G359" s="185" t="s">
        <v>5171</v>
      </c>
      <c r="H359" s="185" t="s">
        <v>49</v>
      </c>
      <c r="I359" s="187">
        <v>45832</v>
      </c>
      <c r="J359" s="185" t="s">
        <v>1101</v>
      </c>
      <c r="K359" s="185" t="s">
        <v>1101</v>
      </c>
      <c r="L359" s="185" t="s">
        <v>5231</v>
      </c>
      <c r="M359" s="185" t="s">
        <v>2139</v>
      </c>
      <c r="N359" s="185" t="s">
        <v>5232</v>
      </c>
      <c r="O359" s="187">
        <v>47630</v>
      </c>
      <c r="P359" s="187">
        <v>44391</v>
      </c>
      <c r="Q359" s="187">
        <v>44427</v>
      </c>
      <c r="R359" s="187">
        <v>44699</v>
      </c>
      <c r="S359" s="187"/>
      <c r="T359" s="185" t="s">
        <v>5233</v>
      </c>
      <c r="U359" s="187">
        <v>45867</v>
      </c>
      <c r="V359" s="185" t="s">
        <v>5234</v>
      </c>
      <c r="W359" s="187">
        <v>45867</v>
      </c>
      <c r="X359" s="185" t="s">
        <v>5235</v>
      </c>
      <c r="Y359" s="187">
        <v>45867</v>
      </c>
      <c r="Z359" s="185" t="s">
        <v>5236</v>
      </c>
      <c r="AA359" s="187">
        <v>46278</v>
      </c>
      <c r="AB359" s="185" t="s">
        <v>5237</v>
      </c>
      <c r="AC359" s="187">
        <v>46191</v>
      </c>
      <c r="AD359" s="185" t="s">
        <v>5238</v>
      </c>
      <c r="AE359" s="185" t="s">
        <v>61</v>
      </c>
      <c r="AF359" s="185" t="s">
        <v>61</v>
      </c>
      <c r="AG359" s="185" t="s">
        <v>5239</v>
      </c>
      <c r="AH359" s="185" t="s">
        <v>61</v>
      </c>
      <c r="AI359" s="185" t="s">
        <v>61</v>
      </c>
      <c r="AJ359" s="185" t="s">
        <v>61</v>
      </c>
      <c r="AK359" s="185" t="s">
        <v>61</v>
      </c>
      <c r="AL359" s="185" t="s">
        <v>61</v>
      </c>
      <c r="AM359" s="185" t="s">
        <v>527</v>
      </c>
      <c r="AN359" s="185" t="s">
        <v>5240</v>
      </c>
    </row>
    <row r="360" customHeight="1" spans="1:40">
      <c r="A360" s="185">
        <v>354</v>
      </c>
      <c r="B360" s="185" t="s">
        <v>5241</v>
      </c>
      <c r="C360" s="186" t="s">
        <v>5242</v>
      </c>
      <c r="D360" s="185" t="s">
        <v>263</v>
      </c>
      <c r="E360" s="185" t="s">
        <v>1670</v>
      </c>
      <c r="F360" s="185" t="s">
        <v>1670</v>
      </c>
      <c r="G360" s="185" t="s">
        <v>5171</v>
      </c>
      <c r="H360" s="185" t="s">
        <v>49</v>
      </c>
      <c r="I360" s="187">
        <v>45709</v>
      </c>
      <c r="J360" s="185" t="s">
        <v>5243</v>
      </c>
      <c r="K360" s="185" t="s">
        <v>5188</v>
      </c>
      <c r="L360" s="185" t="s">
        <v>5244</v>
      </c>
      <c r="M360" s="185" t="s">
        <v>2120</v>
      </c>
      <c r="N360" s="185" t="s">
        <v>5245</v>
      </c>
      <c r="O360" s="187">
        <v>47059</v>
      </c>
      <c r="P360" s="187">
        <v>44392</v>
      </c>
      <c r="Q360" s="187">
        <v>44433</v>
      </c>
      <c r="R360" s="187">
        <v>44648</v>
      </c>
      <c r="S360" s="187"/>
      <c r="T360" s="185" t="s">
        <v>5246</v>
      </c>
      <c r="U360" s="187">
        <v>46413</v>
      </c>
      <c r="V360" s="185" t="s">
        <v>5247</v>
      </c>
      <c r="W360" s="187">
        <v>46378</v>
      </c>
      <c r="X360" s="185" t="s">
        <v>5248</v>
      </c>
      <c r="Y360" s="187">
        <v>46378</v>
      </c>
      <c r="Z360" s="185" t="s">
        <v>5249</v>
      </c>
      <c r="AA360" s="187">
        <v>46115</v>
      </c>
      <c r="AB360" s="185" t="s">
        <v>5250</v>
      </c>
      <c r="AC360" s="187">
        <v>46208</v>
      </c>
      <c r="AD360" s="185" t="s">
        <v>5251</v>
      </c>
      <c r="AE360" s="185" t="s">
        <v>61</v>
      </c>
      <c r="AF360" s="185" t="s">
        <v>5252</v>
      </c>
      <c r="AG360" s="185" t="s">
        <v>5253</v>
      </c>
      <c r="AH360" s="185" t="s">
        <v>61</v>
      </c>
      <c r="AI360" s="185" t="s">
        <v>61</v>
      </c>
      <c r="AJ360" s="185" t="s">
        <v>61</v>
      </c>
      <c r="AK360" s="185" t="s">
        <v>61</v>
      </c>
      <c r="AL360" s="185" t="s">
        <v>61</v>
      </c>
      <c r="AM360" s="185" t="s">
        <v>3643</v>
      </c>
      <c r="AN360" s="185" t="s">
        <v>5254</v>
      </c>
    </row>
    <row r="361" customHeight="1" spans="1:40">
      <c r="A361" s="185">
        <v>355</v>
      </c>
      <c r="B361" s="185" t="s">
        <v>5255</v>
      </c>
      <c r="C361" s="186" t="s">
        <v>5256</v>
      </c>
      <c r="D361" s="185" t="s">
        <v>108</v>
      </c>
      <c r="E361" s="185" t="s">
        <v>967</v>
      </c>
      <c r="F361" s="185" t="s">
        <v>1670</v>
      </c>
      <c r="G361" s="185" t="s">
        <v>5171</v>
      </c>
      <c r="H361" s="185" t="s">
        <v>49</v>
      </c>
      <c r="I361" s="187">
        <v>45553</v>
      </c>
      <c r="J361" s="185" t="s">
        <v>4154</v>
      </c>
      <c r="K361" s="185" t="s">
        <v>4154</v>
      </c>
      <c r="L361" s="185" t="s">
        <v>5257</v>
      </c>
      <c r="M361" s="185" t="s">
        <v>249</v>
      </c>
      <c r="N361" s="185" t="s">
        <v>5258</v>
      </c>
      <c r="O361" s="187">
        <v>46898</v>
      </c>
      <c r="P361" s="187">
        <v>44393</v>
      </c>
      <c r="Q361" s="187">
        <v>44421</v>
      </c>
      <c r="R361" s="187">
        <v>44635</v>
      </c>
      <c r="S361" s="187"/>
      <c r="T361" s="185" t="s">
        <v>5259</v>
      </c>
      <c r="U361" s="187">
        <v>45937</v>
      </c>
      <c r="V361" s="185" t="s">
        <v>5260</v>
      </c>
      <c r="W361" s="187">
        <v>45880</v>
      </c>
      <c r="X361" s="185" t="s">
        <v>5261</v>
      </c>
      <c r="Y361" s="187">
        <v>46836</v>
      </c>
      <c r="Z361" s="185" t="s">
        <v>5262</v>
      </c>
      <c r="AA361" s="187">
        <v>45931</v>
      </c>
      <c r="AB361" s="185" t="s">
        <v>5263</v>
      </c>
      <c r="AC361" s="187">
        <v>45876</v>
      </c>
      <c r="AD361" s="185" t="s">
        <v>5264</v>
      </c>
      <c r="AE361" s="185" t="s">
        <v>61</v>
      </c>
      <c r="AF361" s="185" t="s">
        <v>5265</v>
      </c>
      <c r="AG361" s="185" t="s">
        <v>5266</v>
      </c>
      <c r="AH361" s="185" t="s">
        <v>61</v>
      </c>
      <c r="AI361" s="185" t="s">
        <v>61</v>
      </c>
      <c r="AJ361" s="185" t="s">
        <v>61</v>
      </c>
      <c r="AK361" s="185" t="s">
        <v>61</v>
      </c>
      <c r="AL361" s="185" t="s">
        <v>61</v>
      </c>
      <c r="AM361" s="185" t="s">
        <v>2404</v>
      </c>
      <c r="AN361" s="185" t="s">
        <v>5267</v>
      </c>
    </row>
    <row r="362" customHeight="1" spans="1:40">
      <c r="A362" s="185">
        <v>356</v>
      </c>
      <c r="B362" s="185" t="s">
        <v>5268</v>
      </c>
      <c r="C362" s="186" t="s">
        <v>5269</v>
      </c>
      <c r="D362" s="185" t="s">
        <v>2321</v>
      </c>
      <c r="E362" s="185" t="s">
        <v>89</v>
      </c>
      <c r="F362" s="185" t="s">
        <v>1670</v>
      </c>
      <c r="G362" s="185" t="s">
        <v>5171</v>
      </c>
      <c r="H362" s="185" t="s">
        <v>49</v>
      </c>
      <c r="I362" s="187">
        <v>45604</v>
      </c>
      <c r="J362" s="185" t="s">
        <v>5270</v>
      </c>
      <c r="K362" s="185" t="s">
        <v>1206</v>
      </c>
      <c r="L362" s="185" t="s">
        <v>5271</v>
      </c>
      <c r="M362" s="185" t="s">
        <v>249</v>
      </c>
      <c r="N362" s="185" t="s">
        <v>5272</v>
      </c>
      <c r="O362" s="187">
        <v>46827</v>
      </c>
      <c r="P362" s="187">
        <v>44396</v>
      </c>
      <c r="Q362" s="187">
        <v>44429</v>
      </c>
      <c r="R362" s="187">
        <v>44617</v>
      </c>
      <c r="S362" s="187"/>
      <c r="T362" s="185" t="s">
        <v>5273</v>
      </c>
      <c r="U362" s="187">
        <v>47366</v>
      </c>
      <c r="V362" s="185" t="s">
        <v>5274</v>
      </c>
      <c r="W362" s="187">
        <v>47366</v>
      </c>
      <c r="X362" s="185" t="s">
        <v>5275</v>
      </c>
      <c r="Y362" s="187">
        <v>46853</v>
      </c>
      <c r="Z362" s="185" t="s">
        <v>5276</v>
      </c>
      <c r="AA362" s="187">
        <v>45847</v>
      </c>
      <c r="AB362" s="185" t="s">
        <v>5277</v>
      </c>
      <c r="AC362" s="187">
        <v>46178</v>
      </c>
      <c r="AD362" s="185" t="s">
        <v>5278</v>
      </c>
      <c r="AE362" s="185" t="s">
        <v>5279</v>
      </c>
      <c r="AF362" s="185" t="s">
        <v>5280</v>
      </c>
      <c r="AG362" s="185" t="s">
        <v>5281</v>
      </c>
      <c r="AH362" s="185" t="s">
        <v>61</v>
      </c>
      <c r="AI362" s="185" t="s">
        <v>61</v>
      </c>
      <c r="AJ362" s="185" t="s">
        <v>61</v>
      </c>
      <c r="AK362" s="185" t="s">
        <v>61</v>
      </c>
      <c r="AL362" s="185" t="s">
        <v>61</v>
      </c>
      <c r="AM362" s="185" t="s">
        <v>4689</v>
      </c>
      <c r="AN362" s="185" t="s">
        <v>5282</v>
      </c>
    </row>
    <row r="363" customHeight="1" spans="1:40">
      <c r="A363" s="185">
        <v>357</v>
      </c>
      <c r="B363" s="185" t="s">
        <v>5283</v>
      </c>
      <c r="C363" s="186" t="s">
        <v>5284</v>
      </c>
      <c r="D363" s="185" t="s">
        <v>390</v>
      </c>
      <c r="E363" s="185" t="s">
        <v>89</v>
      </c>
      <c r="F363" s="185" t="s">
        <v>1670</v>
      </c>
      <c r="G363" s="185" t="s">
        <v>5171</v>
      </c>
      <c r="H363" s="185" t="s">
        <v>49</v>
      </c>
      <c r="I363" s="187">
        <v>45764</v>
      </c>
      <c r="J363" s="185" t="s">
        <v>5285</v>
      </c>
      <c r="K363" s="185" t="s">
        <v>2848</v>
      </c>
      <c r="L363" s="185" t="s">
        <v>5286</v>
      </c>
      <c r="M363" s="185" t="s">
        <v>130</v>
      </c>
      <c r="N363" s="185" t="s">
        <v>5287</v>
      </c>
      <c r="O363" s="187">
        <v>46541</v>
      </c>
      <c r="P363" s="187">
        <v>44375</v>
      </c>
      <c r="Q363" s="187">
        <v>44411</v>
      </c>
      <c r="R363" s="187">
        <v>44648</v>
      </c>
      <c r="S363" s="187"/>
      <c r="T363" s="185" t="s">
        <v>5288</v>
      </c>
      <c r="U363" s="187">
        <v>46610</v>
      </c>
      <c r="V363" s="185" t="s">
        <v>5289</v>
      </c>
      <c r="W363" s="187">
        <v>46649</v>
      </c>
      <c r="X363" s="185" t="s">
        <v>5290</v>
      </c>
      <c r="Y363" s="187">
        <v>46610</v>
      </c>
      <c r="Z363" s="185" t="s">
        <v>5291</v>
      </c>
      <c r="AA363" s="187">
        <v>46704</v>
      </c>
      <c r="AB363" s="185" t="s">
        <v>5292</v>
      </c>
      <c r="AC363" s="187">
        <v>45895</v>
      </c>
      <c r="AD363" s="185" t="s">
        <v>5293</v>
      </c>
      <c r="AE363" s="185" t="s">
        <v>5294</v>
      </c>
      <c r="AF363" s="185" t="s">
        <v>5295</v>
      </c>
      <c r="AG363" s="185" t="s">
        <v>61</v>
      </c>
      <c r="AH363" s="185" t="s">
        <v>5287</v>
      </c>
      <c r="AI363" s="185" t="s">
        <v>61</v>
      </c>
      <c r="AJ363" s="185" t="s">
        <v>61</v>
      </c>
      <c r="AK363" s="185" t="s">
        <v>61</v>
      </c>
      <c r="AL363" s="185" t="s">
        <v>61</v>
      </c>
      <c r="AM363" s="185" t="s">
        <v>917</v>
      </c>
      <c r="AN363" s="185" t="s">
        <v>5296</v>
      </c>
    </row>
    <row r="364" customHeight="1" spans="1:40">
      <c r="A364" s="185">
        <v>358</v>
      </c>
      <c r="B364" s="185" t="s">
        <v>5297</v>
      </c>
      <c r="C364" s="186" t="s">
        <v>5298</v>
      </c>
      <c r="D364" s="185" t="s">
        <v>126</v>
      </c>
      <c r="E364" s="185" t="s">
        <v>1640</v>
      </c>
      <c r="F364" s="185" t="s">
        <v>1670</v>
      </c>
      <c r="G364" s="185" t="s">
        <v>5171</v>
      </c>
      <c r="H364" s="185" t="s">
        <v>49</v>
      </c>
      <c r="I364" s="187">
        <v>45763</v>
      </c>
      <c r="J364" s="185" t="s">
        <v>5299</v>
      </c>
      <c r="K364" s="185" t="s">
        <v>5300</v>
      </c>
      <c r="L364" s="185" t="s">
        <v>5301</v>
      </c>
      <c r="M364" s="185" t="s">
        <v>130</v>
      </c>
      <c r="N364" s="185" t="s">
        <v>5302</v>
      </c>
      <c r="O364" s="187"/>
      <c r="P364" s="187">
        <v>44508</v>
      </c>
      <c r="Q364" s="187">
        <v>44542</v>
      </c>
      <c r="R364" s="187">
        <v>45291</v>
      </c>
      <c r="S364" s="187"/>
      <c r="T364" s="185" t="s">
        <v>5303</v>
      </c>
      <c r="U364" s="187">
        <v>47073</v>
      </c>
      <c r="V364" s="185" t="s">
        <v>5304</v>
      </c>
      <c r="W364" s="187">
        <v>47009</v>
      </c>
      <c r="X364" s="185" t="s">
        <v>5305</v>
      </c>
      <c r="Y364" s="187">
        <v>46309</v>
      </c>
      <c r="Z364" s="185" t="s">
        <v>5306</v>
      </c>
      <c r="AA364" s="187">
        <v>46052</v>
      </c>
      <c r="AB364" s="185" t="s">
        <v>5307</v>
      </c>
      <c r="AC364" s="187">
        <v>46046</v>
      </c>
      <c r="AD364" s="185" t="s">
        <v>5308</v>
      </c>
      <c r="AE364" s="185" t="s">
        <v>5309</v>
      </c>
      <c r="AF364" s="185" t="s">
        <v>5310</v>
      </c>
      <c r="AG364" s="185" t="s">
        <v>61</v>
      </c>
      <c r="AH364" s="185" t="s">
        <v>5302</v>
      </c>
      <c r="AI364" s="185" t="s">
        <v>61</v>
      </c>
      <c r="AJ364" s="185" t="s">
        <v>61</v>
      </c>
      <c r="AK364" s="185" t="s">
        <v>61</v>
      </c>
      <c r="AL364" s="185" t="s">
        <v>61</v>
      </c>
      <c r="AM364" s="185" t="s">
        <v>5311</v>
      </c>
      <c r="AN364" s="185" t="s">
        <v>5312</v>
      </c>
    </row>
    <row r="365" customHeight="1" spans="1:40">
      <c r="A365" s="185">
        <v>359</v>
      </c>
      <c r="B365" s="185" t="s">
        <v>5313</v>
      </c>
      <c r="C365" s="186" t="s">
        <v>5314</v>
      </c>
      <c r="D365" s="185" t="s">
        <v>126</v>
      </c>
      <c r="E365" s="185" t="s">
        <v>2949</v>
      </c>
      <c r="F365" s="185" t="s">
        <v>1670</v>
      </c>
      <c r="G365" s="185" t="s">
        <v>5171</v>
      </c>
      <c r="H365" s="185" t="s">
        <v>49</v>
      </c>
      <c r="I365" s="187">
        <v>45797</v>
      </c>
      <c r="J365" s="185" t="s">
        <v>3521</v>
      </c>
      <c r="K365" s="185" t="s">
        <v>2592</v>
      </c>
      <c r="L365" s="185" t="s">
        <v>5315</v>
      </c>
      <c r="M365" s="185" t="s">
        <v>53</v>
      </c>
      <c r="N365" s="185" t="s">
        <v>5316</v>
      </c>
      <c r="O365" s="187">
        <v>47471</v>
      </c>
      <c r="P365" s="187"/>
      <c r="Q365" s="187"/>
      <c r="R365" s="187"/>
      <c r="S365" s="187"/>
      <c r="T365" s="185" t="s">
        <v>5317</v>
      </c>
      <c r="U365" s="187">
        <v>46765</v>
      </c>
      <c r="V365" s="185" t="s">
        <v>5318</v>
      </c>
      <c r="W365" s="187">
        <v>46567</v>
      </c>
      <c r="X365" s="185" t="s">
        <v>5319</v>
      </c>
      <c r="Y365" s="187">
        <v>47365</v>
      </c>
      <c r="Z365" s="185" t="s">
        <v>5320</v>
      </c>
      <c r="AA365" s="187">
        <v>46080</v>
      </c>
      <c r="AB365" s="185" t="s">
        <v>5321</v>
      </c>
      <c r="AC365" s="187">
        <v>46493</v>
      </c>
      <c r="AD365" s="185" t="s">
        <v>5322</v>
      </c>
      <c r="AE365" s="185" t="s">
        <v>61</v>
      </c>
      <c r="AF365" s="185" t="s">
        <v>5323</v>
      </c>
      <c r="AG365" s="185" t="s">
        <v>5324</v>
      </c>
      <c r="AH365" s="185" t="s">
        <v>61</v>
      </c>
      <c r="AI365" s="185" t="s">
        <v>61</v>
      </c>
      <c r="AJ365" s="185" t="s">
        <v>5325</v>
      </c>
      <c r="AK365" s="185" t="s">
        <v>61</v>
      </c>
      <c r="AL365" s="185" t="s">
        <v>61</v>
      </c>
      <c r="AM365" s="185" t="s">
        <v>5326</v>
      </c>
      <c r="AN365" s="185" t="s">
        <v>5327</v>
      </c>
    </row>
    <row r="366" customHeight="1" spans="1:40">
      <c r="A366" s="185">
        <v>360</v>
      </c>
      <c r="B366" s="185" t="s">
        <v>5328</v>
      </c>
      <c r="C366" s="186" t="s">
        <v>5329</v>
      </c>
      <c r="D366" s="185" t="s">
        <v>126</v>
      </c>
      <c r="E366" s="185" t="s">
        <v>967</v>
      </c>
      <c r="F366" s="185" t="s">
        <v>1670</v>
      </c>
      <c r="G366" s="185" t="s">
        <v>5171</v>
      </c>
      <c r="H366" s="185" t="s">
        <v>49</v>
      </c>
      <c r="I366" s="187">
        <v>45488</v>
      </c>
      <c r="J366" s="185" t="s">
        <v>5330</v>
      </c>
      <c r="K366" s="185" t="s">
        <v>5331</v>
      </c>
      <c r="L366" s="185" t="s">
        <v>5332</v>
      </c>
      <c r="M366" s="185" t="s">
        <v>148</v>
      </c>
      <c r="N366" s="185" t="s">
        <v>5333</v>
      </c>
      <c r="O366" s="187">
        <v>47095</v>
      </c>
      <c r="P366" s="187">
        <v>44384</v>
      </c>
      <c r="Q366" s="187">
        <v>44389</v>
      </c>
      <c r="R366" s="187">
        <v>44660</v>
      </c>
      <c r="S366" s="187"/>
      <c r="T366" s="185" t="s">
        <v>5334</v>
      </c>
      <c r="U366" s="187">
        <v>47031</v>
      </c>
      <c r="V366" s="185" t="s">
        <v>5335</v>
      </c>
      <c r="W366" s="187">
        <v>47053</v>
      </c>
      <c r="X366" s="185" t="s">
        <v>5336</v>
      </c>
      <c r="Y366" s="187">
        <v>47031</v>
      </c>
      <c r="Z366" s="185" t="s">
        <v>5337</v>
      </c>
      <c r="AA366" s="187">
        <v>46258</v>
      </c>
      <c r="AB366" s="185" t="s">
        <v>5338</v>
      </c>
      <c r="AC366" s="187">
        <v>45990</v>
      </c>
      <c r="AD366" s="185" t="s">
        <v>5339</v>
      </c>
      <c r="AE366" s="185" t="s">
        <v>5340</v>
      </c>
      <c r="AF366" s="185" t="s">
        <v>5341</v>
      </c>
      <c r="AG366" s="185" t="s">
        <v>61</v>
      </c>
      <c r="AH366" s="185" t="s">
        <v>5342</v>
      </c>
      <c r="AI366" s="185" t="s">
        <v>61</v>
      </c>
      <c r="AJ366" s="185" t="s">
        <v>61</v>
      </c>
      <c r="AK366" s="185" t="s">
        <v>61</v>
      </c>
      <c r="AL366" s="185" t="s">
        <v>61</v>
      </c>
      <c r="AM366" s="185" t="s">
        <v>5343</v>
      </c>
      <c r="AN366" s="185" t="s">
        <v>5344</v>
      </c>
    </row>
    <row r="367" customHeight="1" spans="1:40">
      <c r="A367" s="185">
        <v>361</v>
      </c>
      <c r="B367" s="185" t="s">
        <v>5345</v>
      </c>
      <c r="C367" s="186" t="s">
        <v>5346</v>
      </c>
      <c r="D367" s="185" t="s">
        <v>2965</v>
      </c>
      <c r="E367" s="185" t="s">
        <v>89</v>
      </c>
      <c r="F367" s="185" t="s">
        <v>1670</v>
      </c>
      <c r="G367" s="185" t="s">
        <v>5171</v>
      </c>
      <c r="H367" s="185" t="s">
        <v>49</v>
      </c>
      <c r="I367" s="187">
        <v>45594</v>
      </c>
      <c r="J367" s="185" t="s">
        <v>5347</v>
      </c>
      <c r="K367" s="185" t="s">
        <v>1687</v>
      </c>
      <c r="L367" s="185" t="s">
        <v>5348</v>
      </c>
      <c r="M367" s="185" t="s">
        <v>167</v>
      </c>
      <c r="N367" s="185" t="s">
        <v>5349</v>
      </c>
      <c r="O367" s="187">
        <v>46243</v>
      </c>
      <c r="P367" s="187">
        <v>44422</v>
      </c>
      <c r="Q367" s="187">
        <v>44451</v>
      </c>
      <c r="R367" s="187">
        <v>44643</v>
      </c>
      <c r="S367" s="187"/>
      <c r="T367" s="185" t="s">
        <v>5350</v>
      </c>
      <c r="U367" s="187">
        <v>47311</v>
      </c>
      <c r="V367" s="185" t="s">
        <v>5351</v>
      </c>
      <c r="W367" s="187">
        <v>47503</v>
      </c>
      <c r="X367" s="185" t="s">
        <v>5352</v>
      </c>
      <c r="Y367" s="187">
        <v>45924</v>
      </c>
      <c r="Z367" s="185" t="s">
        <v>5353</v>
      </c>
      <c r="AA367" s="187">
        <v>46155</v>
      </c>
      <c r="AB367" s="185" t="s">
        <v>5354</v>
      </c>
      <c r="AC367" s="187">
        <v>45908</v>
      </c>
      <c r="AD367" s="185" t="s">
        <v>5355</v>
      </c>
      <c r="AE367" s="185" t="s">
        <v>5356</v>
      </c>
      <c r="AF367" s="185" t="s">
        <v>5357</v>
      </c>
      <c r="AG367" s="185" t="s">
        <v>61</v>
      </c>
      <c r="AH367" s="185" t="s">
        <v>61</v>
      </c>
      <c r="AI367" s="185" t="s">
        <v>5349</v>
      </c>
      <c r="AJ367" s="185" t="s">
        <v>61</v>
      </c>
      <c r="AK367" s="185" t="s">
        <v>61</v>
      </c>
      <c r="AL367" s="185" t="s">
        <v>61</v>
      </c>
      <c r="AM367" s="185" t="s">
        <v>177</v>
      </c>
      <c r="AN367" s="185" t="s">
        <v>5358</v>
      </c>
    </row>
    <row r="368" customHeight="1" spans="1:40">
      <c r="A368" s="185">
        <v>362</v>
      </c>
      <c r="B368" s="185" t="s">
        <v>5359</v>
      </c>
      <c r="C368" s="186" t="s">
        <v>5360</v>
      </c>
      <c r="D368" s="185" t="s">
        <v>162</v>
      </c>
      <c r="E368" s="185" t="s">
        <v>46</v>
      </c>
      <c r="F368" s="185" t="s">
        <v>1670</v>
      </c>
      <c r="G368" s="185" t="s">
        <v>5171</v>
      </c>
      <c r="H368" s="185" t="s">
        <v>49</v>
      </c>
      <c r="I368" s="187">
        <v>45497</v>
      </c>
      <c r="J368" s="185" t="s">
        <v>5361</v>
      </c>
      <c r="K368" s="185" t="s">
        <v>3546</v>
      </c>
      <c r="L368" s="185" t="s">
        <v>5362</v>
      </c>
      <c r="M368" s="185" t="s">
        <v>93</v>
      </c>
      <c r="N368" s="185" t="s">
        <v>5363</v>
      </c>
      <c r="O368" s="187">
        <v>45986</v>
      </c>
      <c r="P368" s="187">
        <v>44376</v>
      </c>
      <c r="Q368" s="187">
        <v>44413</v>
      </c>
      <c r="R368" s="187">
        <v>44652</v>
      </c>
      <c r="S368" s="187"/>
      <c r="T368" s="185" t="s">
        <v>5364</v>
      </c>
      <c r="U368" s="187">
        <v>46972</v>
      </c>
      <c r="V368" s="185" t="s">
        <v>5365</v>
      </c>
      <c r="W368" s="187">
        <v>46651</v>
      </c>
      <c r="X368" s="185" t="s">
        <v>5366</v>
      </c>
      <c r="Y368" s="187">
        <v>46296</v>
      </c>
      <c r="Z368" s="185" t="s">
        <v>5367</v>
      </c>
      <c r="AA368" s="187">
        <v>46710</v>
      </c>
      <c r="AB368" s="185" t="s">
        <v>5368</v>
      </c>
      <c r="AC368" s="187">
        <v>45845</v>
      </c>
      <c r="AD368" s="185" t="s">
        <v>5369</v>
      </c>
      <c r="AE368" s="185" t="s">
        <v>61</v>
      </c>
      <c r="AF368" s="185" t="s">
        <v>5370</v>
      </c>
      <c r="AG368" s="185" t="s">
        <v>5371</v>
      </c>
      <c r="AH368" s="185" t="s">
        <v>61</v>
      </c>
      <c r="AI368" s="185" t="s">
        <v>61</v>
      </c>
      <c r="AJ368" s="185" t="s">
        <v>61</v>
      </c>
      <c r="AK368" s="185" t="s">
        <v>61</v>
      </c>
      <c r="AL368" s="185" t="s">
        <v>61</v>
      </c>
      <c r="AM368" s="185" t="s">
        <v>5372</v>
      </c>
      <c r="AN368" s="185" t="s">
        <v>5373</v>
      </c>
    </row>
    <row r="369" customHeight="1" spans="1:40">
      <c r="A369" s="185">
        <v>363</v>
      </c>
      <c r="B369" s="185" t="s">
        <v>5374</v>
      </c>
      <c r="C369" s="186" t="s">
        <v>5375</v>
      </c>
      <c r="D369" s="185" t="s">
        <v>162</v>
      </c>
      <c r="E369" s="185" t="s">
        <v>1670</v>
      </c>
      <c r="F369" s="185" t="s">
        <v>1670</v>
      </c>
      <c r="G369" s="185" t="s">
        <v>5171</v>
      </c>
      <c r="H369" s="185" t="s">
        <v>49</v>
      </c>
      <c r="I369" s="187">
        <v>45777</v>
      </c>
      <c r="J369" s="185" t="s">
        <v>2306</v>
      </c>
      <c r="K369" s="185" t="s">
        <v>2306</v>
      </c>
      <c r="L369" s="185" t="s">
        <v>5376</v>
      </c>
      <c r="M369" s="185" t="s">
        <v>167</v>
      </c>
      <c r="N369" s="185" t="s">
        <v>5377</v>
      </c>
      <c r="O369" s="187">
        <v>47491</v>
      </c>
      <c r="P369" s="187">
        <v>44256</v>
      </c>
      <c r="Q369" s="187">
        <v>44397</v>
      </c>
      <c r="R369" s="187">
        <v>44640</v>
      </c>
      <c r="S369" s="187"/>
      <c r="T369" s="185" t="s">
        <v>5378</v>
      </c>
      <c r="U369" s="187">
        <v>47000</v>
      </c>
      <c r="V369" s="185" t="s">
        <v>5379</v>
      </c>
      <c r="W369" s="187">
        <v>46993</v>
      </c>
      <c r="X369" s="185" t="s">
        <v>5380</v>
      </c>
      <c r="Y369" s="187">
        <v>47533</v>
      </c>
      <c r="Z369" s="185" t="s">
        <v>5381</v>
      </c>
      <c r="AA369" s="187">
        <v>46265</v>
      </c>
      <c r="AB369" s="185" t="s">
        <v>5382</v>
      </c>
      <c r="AC369" s="187">
        <v>46431</v>
      </c>
      <c r="AD369" s="185" t="s">
        <v>5383</v>
      </c>
      <c r="AE369" s="185" t="s">
        <v>5384</v>
      </c>
      <c r="AF369" s="185" t="s">
        <v>5385</v>
      </c>
      <c r="AG369" s="185" t="s">
        <v>61</v>
      </c>
      <c r="AH369" s="185" t="s">
        <v>61</v>
      </c>
      <c r="AI369" s="185" t="s">
        <v>5377</v>
      </c>
      <c r="AJ369" s="185" t="s">
        <v>61</v>
      </c>
      <c r="AK369" s="185" t="s">
        <v>61</v>
      </c>
      <c r="AL369" s="185" t="s">
        <v>61</v>
      </c>
      <c r="AM369" s="185" t="s">
        <v>5386</v>
      </c>
      <c r="AN369" s="185" t="s">
        <v>5387</v>
      </c>
    </row>
    <row r="370" customHeight="1" spans="1:40">
      <c r="A370" s="185">
        <v>364</v>
      </c>
      <c r="B370" s="185" t="s">
        <v>5388</v>
      </c>
      <c r="C370" s="186" t="s">
        <v>5389</v>
      </c>
      <c r="D370" s="185" t="s">
        <v>162</v>
      </c>
      <c r="E370" s="185" t="s">
        <v>1670</v>
      </c>
      <c r="F370" s="185" t="s">
        <v>1670</v>
      </c>
      <c r="G370" s="185" t="s">
        <v>5171</v>
      </c>
      <c r="H370" s="185" t="s">
        <v>49</v>
      </c>
      <c r="I370" s="187">
        <v>45782</v>
      </c>
      <c r="J370" s="185" t="s">
        <v>1642</v>
      </c>
      <c r="K370" s="185" t="s">
        <v>1642</v>
      </c>
      <c r="L370" s="185" t="s">
        <v>5390</v>
      </c>
      <c r="M370" s="185" t="s">
        <v>167</v>
      </c>
      <c r="N370" s="185" t="s">
        <v>5391</v>
      </c>
      <c r="O370" s="187">
        <v>47526</v>
      </c>
      <c r="P370" s="187">
        <v>44256</v>
      </c>
      <c r="Q370" s="187">
        <v>44451</v>
      </c>
      <c r="R370" s="187">
        <v>45231</v>
      </c>
      <c r="S370" s="187"/>
      <c r="T370" s="185" t="s">
        <v>5392</v>
      </c>
      <c r="U370" s="187">
        <v>46687</v>
      </c>
      <c r="V370" s="185" t="s">
        <v>5393</v>
      </c>
      <c r="W370" s="187">
        <v>46674</v>
      </c>
      <c r="X370" s="185" t="s">
        <v>5394</v>
      </c>
      <c r="Y370" s="187">
        <v>47533</v>
      </c>
      <c r="Z370" s="185" t="s">
        <v>5395</v>
      </c>
      <c r="AA370" s="187">
        <v>46167</v>
      </c>
      <c r="AB370" s="185" t="s">
        <v>5396</v>
      </c>
      <c r="AC370" s="187">
        <v>46510</v>
      </c>
      <c r="AD370" s="185" t="s">
        <v>61</v>
      </c>
      <c r="AE370" s="185" t="s">
        <v>5397</v>
      </c>
      <c r="AF370" s="185" t="s">
        <v>5398</v>
      </c>
      <c r="AG370" s="185" t="s">
        <v>61</v>
      </c>
      <c r="AH370" s="185" t="s">
        <v>61</v>
      </c>
      <c r="AI370" s="185" t="s">
        <v>5391</v>
      </c>
      <c r="AJ370" s="185" t="s">
        <v>61</v>
      </c>
      <c r="AK370" s="185" t="s">
        <v>61</v>
      </c>
      <c r="AL370" s="185" t="s">
        <v>61</v>
      </c>
      <c r="AM370" s="185" t="s">
        <v>369</v>
      </c>
      <c r="AN370" s="185" t="s">
        <v>5399</v>
      </c>
    </row>
    <row r="371" customHeight="1" spans="1:40">
      <c r="A371" s="185">
        <v>365</v>
      </c>
      <c r="B371" s="185" t="s">
        <v>5400</v>
      </c>
      <c r="C371" s="186" t="s">
        <v>5401</v>
      </c>
      <c r="D371" s="185" t="s">
        <v>1569</v>
      </c>
      <c r="E371" s="185" t="s">
        <v>967</v>
      </c>
      <c r="F371" s="185" t="s">
        <v>1670</v>
      </c>
      <c r="G371" s="185" t="s">
        <v>5171</v>
      </c>
      <c r="H371" s="185" t="s">
        <v>49</v>
      </c>
      <c r="I371" s="187">
        <v>45761</v>
      </c>
      <c r="J371" s="185" t="s">
        <v>4304</v>
      </c>
      <c r="K371" s="185" t="s">
        <v>4304</v>
      </c>
      <c r="L371" s="185" t="s">
        <v>5402</v>
      </c>
      <c r="M371" s="185" t="s">
        <v>130</v>
      </c>
      <c r="N371" s="185" t="s">
        <v>5403</v>
      </c>
      <c r="O371" s="187">
        <v>47294</v>
      </c>
      <c r="P371" s="187"/>
      <c r="Q371" s="187"/>
      <c r="R371" s="187"/>
      <c r="S371" s="187"/>
      <c r="T371" s="185" t="s">
        <v>5404</v>
      </c>
      <c r="U371" s="187">
        <v>47521</v>
      </c>
      <c r="V371" s="185" t="s">
        <v>5405</v>
      </c>
      <c r="W371" s="187">
        <v>47521</v>
      </c>
      <c r="X371" s="185" t="s">
        <v>5406</v>
      </c>
      <c r="Y371" s="187">
        <v>47070</v>
      </c>
      <c r="Z371" s="185" t="s">
        <v>5407</v>
      </c>
      <c r="AA371" s="187">
        <v>46400</v>
      </c>
      <c r="AB371" s="185" t="s">
        <v>5408</v>
      </c>
      <c r="AC371" s="187">
        <v>46487</v>
      </c>
      <c r="AD371" s="185" t="s">
        <v>61</v>
      </c>
      <c r="AE371" s="185" t="s">
        <v>5409</v>
      </c>
      <c r="AF371" s="185" t="s">
        <v>5410</v>
      </c>
      <c r="AG371" s="185" t="s">
        <v>61</v>
      </c>
      <c r="AH371" s="185" t="s">
        <v>5403</v>
      </c>
      <c r="AI371" s="185" t="s">
        <v>61</v>
      </c>
      <c r="AJ371" s="185" t="s">
        <v>61</v>
      </c>
      <c r="AK371" s="185" t="s">
        <v>61</v>
      </c>
      <c r="AL371" s="185" t="s">
        <v>61</v>
      </c>
      <c r="AM371" s="185" t="s">
        <v>3302</v>
      </c>
      <c r="AN371" s="185" t="s">
        <v>5411</v>
      </c>
    </row>
    <row r="372" customHeight="1" spans="1:40">
      <c r="A372" s="185">
        <v>366</v>
      </c>
      <c r="B372" s="185" t="s">
        <v>5412</v>
      </c>
      <c r="C372" s="186" t="s">
        <v>5413</v>
      </c>
      <c r="D372" s="185" t="s">
        <v>45</v>
      </c>
      <c r="E372" s="185" t="s">
        <v>5414</v>
      </c>
      <c r="F372" s="185" t="s">
        <v>5414</v>
      </c>
      <c r="G372" s="185" t="s">
        <v>5171</v>
      </c>
      <c r="H372" s="185" t="s">
        <v>49</v>
      </c>
      <c r="I372" s="187">
        <v>45713</v>
      </c>
      <c r="J372" s="185" t="s">
        <v>3647</v>
      </c>
      <c r="K372" s="185" t="s">
        <v>5415</v>
      </c>
      <c r="L372" s="185" t="s">
        <v>5416</v>
      </c>
      <c r="M372" s="185" t="s">
        <v>1923</v>
      </c>
      <c r="N372" s="185" t="s">
        <v>5417</v>
      </c>
      <c r="O372" s="187">
        <v>46572</v>
      </c>
      <c r="P372" s="187">
        <v>44427</v>
      </c>
      <c r="Q372" s="187">
        <v>44455</v>
      </c>
      <c r="R372" s="187">
        <v>44657</v>
      </c>
      <c r="S372" s="187">
        <v>44986</v>
      </c>
      <c r="T372" s="185" t="s">
        <v>5418</v>
      </c>
      <c r="U372" s="187">
        <v>46404</v>
      </c>
      <c r="V372" s="185" t="s">
        <v>5419</v>
      </c>
      <c r="W372" s="187">
        <v>46464</v>
      </c>
      <c r="X372" s="185" t="s">
        <v>5420</v>
      </c>
      <c r="Y372" s="187">
        <v>46404</v>
      </c>
      <c r="Z372" s="185" t="s">
        <v>5421</v>
      </c>
      <c r="AA372" s="187">
        <v>46110</v>
      </c>
      <c r="AB372" s="185" t="s">
        <v>5422</v>
      </c>
      <c r="AC372" s="187">
        <v>45923</v>
      </c>
      <c r="AD372" s="185" t="s">
        <v>5423</v>
      </c>
      <c r="AE372" s="185" t="s">
        <v>61</v>
      </c>
      <c r="AF372" s="185" t="s">
        <v>61</v>
      </c>
      <c r="AG372" s="185" t="s">
        <v>5424</v>
      </c>
      <c r="AH372" s="185" t="s">
        <v>61</v>
      </c>
      <c r="AI372" s="185" t="s">
        <v>61</v>
      </c>
      <c r="AJ372" s="185" t="s">
        <v>61</v>
      </c>
      <c r="AK372" s="185" t="s">
        <v>61</v>
      </c>
      <c r="AL372" s="185" t="s">
        <v>61</v>
      </c>
      <c r="AM372" s="185" t="s">
        <v>5425</v>
      </c>
      <c r="AN372" s="185" t="s">
        <v>5426</v>
      </c>
    </row>
    <row r="373" customHeight="1" spans="1:40">
      <c r="A373" s="185">
        <v>367</v>
      </c>
      <c r="B373" s="185" t="s">
        <v>5427</v>
      </c>
      <c r="C373" s="186" t="s">
        <v>5428</v>
      </c>
      <c r="D373" s="185" t="s">
        <v>68</v>
      </c>
      <c r="E373" s="185" t="s">
        <v>967</v>
      </c>
      <c r="F373" s="185" t="s">
        <v>5414</v>
      </c>
      <c r="G373" s="185" t="s">
        <v>5171</v>
      </c>
      <c r="H373" s="185" t="s">
        <v>49</v>
      </c>
      <c r="I373" s="187">
        <v>45774</v>
      </c>
      <c r="J373" s="185" t="s">
        <v>5429</v>
      </c>
      <c r="K373" s="185" t="s">
        <v>5430</v>
      </c>
      <c r="L373" s="185" t="s">
        <v>5431</v>
      </c>
      <c r="M373" s="185" t="s">
        <v>1923</v>
      </c>
      <c r="N373" s="185" t="s">
        <v>5432</v>
      </c>
      <c r="O373" s="187">
        <v>45985</v>
      </c>
      <c r="P373" s="187">
        <v>44443</v>
      </c>
      <c r="Q373" s="187">
        <v>44475</v>
      </c>
      <c r="R373" s="187">
        <v>44742</v>
      </c>
      <c r="S373" s="187"/>
      <c r="T373" s="185" t="s">
        <v>5433</v>
      </c>
      <c r="U373" s="187">
        <v>46503</v>
      </c>
      <c r="V373" s="185" t="s">
        <v>5434</v>
      </c>
      <c r="W373" s="187">
        <v>46316</v>
      </c>
      <c r="X373" s="185" t="s">
        <v>5435</v>
      </c>
      <c r="Y373" s="187">
        <v>45965</v>
      </c>
      <c r="Z373" s="185" t="s">
        <v>5436</v>
      </c>
      <c r="AA373" s="187">
        <v>46212</v>
      </c>
      <c r="AB373" s="185" t="s">
        <v>5437</v>
      </c>
      <c r="AC373" s="187">
        <v>46002</v>
      </c>
      <c r="AD373" s="185" t="s">
        <v>5438</v>
      </c>
      <c r="AE373" s="185" t="s">
        <v>61</v>
      </c>
      <c r="AF373" s="185" t="s">
        <v>61</v>
      </c>
      <c r="AG373" s="185" t="s">
        <v>5439</v>
      </c>
      <c r="AH373" s="185" t="s">
        <v>61</v>
      </c>
      <c r="AI373" s="185" t="s">
        <v>61</v>
      </c>
      <c r="AJ373" s="185" t="s">
        <v>61</v>
      </c>
      <c r="AK373" s="185" t="s">
        <v>61</v>
      </c>
      <c r="AL373" s="185" t="s">
        <v>61</v>
      </c>
      <c r="AM373" s="185" t="s">
        <v>5156</v>
      </c>
      <c r="AN373" s="185" t="s">
        <v>5440</v>
      </c>
    </row>
    <row r="374" customHeight="1" spans="1:40">
      <c r="A374" s="185">
        <v>368</v>
      </c>
      <c r="B374" s="185" t="s">
        <v>5441</v>
      </c>
      <c r="C374" s="186" t="s">
        <v>5442</v>
      </c>
      <c r="D374" s="185" t="s">
        <v>227</v>
      </c>
      <c r="E374" s="185" t="s">
        <v>967</v>
      </c>
      <c r="F374" s="185" t="s">
        <v>5414</v>
      </c>
      <c r="G374" s="185" t="s">
        <v>5171</v>
      </c>
      <c r="H374" s="185" t="s">
        <v>49</v>
      </c>
      <c r="I374" s="187">
        <v>45727</v>
      </c>
      <c r="J374" s="185" t="s">
        <v>5443</v>
      </c>
      <c r="K374" s="185" t="s">
        <v>5444</v>
      </c>
      <c r="L374" s="185" t="s">
        <v>5445</v>
      </c>
      <c r="M374" s="185" t="s">
        <v>1923</v>
      </c>
      <c r="N374" s="185" t="s">
        <v>5446</v>
      </c>
      <c r="O374" s="187">
        <v>47100</v>
      </c>
      <c r="P374" s="187">
        <v>44391</v>
      </c>
      <c r="Q374" s="187">
        <v>44427</v>
      </c>
      <c r="R374" s="187">
        <v>44665</v>
      </c>
      <c r="S374" s="187"/>
      <c r="T374" s="185" t="s">
        <v>5447</v>
      </c>
      <c r="U374" s="187">
        <v>45951</v>
      </c>
      <c r="V374" s="185" t="s">
        <v>5448</v>
      </c>
      <c r="W374" s="187">
        <v>45951</v>
      </c>
      <c r="X374" s="185" t="s">
        <v>5449</v>
      </c>
      <c r="Y374" s="187">
        <v>45951</v>
      </c>
      <c r="Z374" s="185" t="s">
        <v>5450</v>
      </c>
      <c r="AA374" s="187">
        <v>46313</v>
      </c>
      <c r="AB374" s="185" t="s">
        <v>5451</v>
      </c>
      <c r="AC374" s="187">
        <v>46336</v>
      </c>
      <c r="AD374" s="185" t="s">
        <v>5452</v>
      </c>
      <c r="AE374" s="185" t="s">
        <v>5453</v>
      </c>
      <c r="AF374" s="185" t="s">
        <v>5454</v>
      </c>
      <c r="AG374" s="185" t="s">
        <v>5455</v>
      </c>
      <c r="AH374" s="185" t="s">
        <v>61</v>
      </c>
      <c r="AI374" s="185" t="s">
        <v>61</v>
      </c>
      <c r="AJ374" s="185" t="s">
        <v>5456</v>
      </c>
      <c r="AK374" s="185" t="s">
        <v>61</v>
      </c>
      <c r="AL374" s="185" t="s">
        <v>61</v>
      </c>
      <c r="AM374" s="185" t="s">
        <v>5457</v>
      </c>
      <c r="AN374" s="185" t="s">
        <v>5458</v>
      </c>
    </row>
    <row r="375" customHeight="1" spans="1:40">
      <c r="A375" s="185">
        <v>369</v>
      </c>
      <c r="B375" s="185" t="s">
        <v>5459</v>
      </c>
      <c r="C375" s="186" t="s">
        <v>5460</v>
      </c>
      <c r="D375" s="185" t="s">
        <v>2083</v>
      </c>
      <c r="E375" s="185" t="s">
        <v>89</v>
      </c>
      <c r="F375" s="185" t="s">
        <v>5414</v>
      </c>
      <c r="G375" s="185" t="s">
        <v>5171</v>
      </c>
      <c r="H375" s="185" t="s">
        <v>49</v>
      </c>
      <c r="I375" s="187">
        <v>45618</v>
      </c>
      <c r="J375" s="185" t="s">
        <v>5461</v>
      </c>
      <c r="K375" s="185" t="s">
        <v>5462</v>
      </c>
      <c r="L375" s="185" t="s">
        <v>5463</v>
      </c>
      <c r="M375" s="185" t="s">
        <v>72</v>
      </c>
      <c r="N375" s="185" t="s">
        <v>5464</v>
      </c>
      <c r="O375" s="187">
        <v>46898</v>
      </c>
      <c r="P375" s="187">
        <v>44391</v>
      </c>
      <c r="Q375" s="187">
        <v>44421</v>
      </c>
      <c r="R375" s="187">
        <v>44658</v>
      </c>
      <c r="S375" s="187"/>
      <c r="T375" s="185" t="s">
        <v>5465</v>
      </c>
      <c r="U375" s="187">
        <v>46340</v>
      </c>
      <c r="V375" s="185" t="s">
        <v>5466</v>
      </c>
      <c r="W375" s="187">
        <v>47631</v>
      </c>
      <c r="X375" s="185" t="s">
        <v>5467</v>
      </c>
      <c r="Y375" s="187">
        <v>46952</v>
      </c>
      <c r="Z375" s="185" t="s">
        <v>5468</v>
      </c>
      <c r="AA375" s="187">
        <v>46326</v>
      </c>
      <c r="AB375" s="185" t="s">
        <v>5469</v>
      </c>
      <c r="AC375" s="187">
        <v>45955</v>
      </c>
      <c r="AD375" s="185" t="s">
        <v>5470</v>
      </c>
      <c r="AE375" s="185" t="s">
        <v>61</v>
      </c>
      <c r="AF375" s="185" t="s">
        <v>5471</v>
      </c>
      <c r="AG375" s="185" t="s">
        <v>5472</v>
      </c>
      <c r="AH375" s="185" t="s">
        <v>61</v>
      </c>
      <c r="AI375" s="185" t="s">
        <v>61</v>
      </c>
      <c r="AJ375" s="185" t="s">
        <v>61</v>
      </c>
      <c r="AK375" s="185" t="s">
        <v>61</v>
      </c>
      <c r="AL375" s="185" t="s">
        <v>61</v>
      </c>
      <c r="AM375" s="185" t="s">
        <v>5473</v>
      </c>
      <c r="AN375" s="185" t="s">
        <v>5474</v>
      </c>
    </row>
    <row r="376" customHeight="1" spans="1:40">
      <c r="A376" s="185">
        <v>370</v>
      </c>
      <c r="B376" s="185" t="s">
        <v>5475</v>
      </c>
      <c r="C376" s="186" t="s">
        <v>5476</v>
      </c>
      <c r="D376" s="185" t="s">
        <v>88</v>
      </c>
      <c r="E376" s="185" t="s">
        <v>967</v>
      </c>
      <c r="F376" s="185" t="s">
        <v>5414</v>
      </c>
      <c r="G376" s="185" t="s">
        <v>5171</v>
      </c>
      <c r="H376" s="185" t="s">
        <v>49</v>
      </c>
      <c r="I376" s="187">
        <v>45774</v>
      </c>
      <c r="J376" s="185" t="s">
        <v>5477</v>
      </c>
      <c r="K376" s="185" t="s">
        <v>5430</v>
      </c>
      <c r="L376" s="185" t="s">
        <v>5478</v>
      </c>
      <c r="M376" s="185" t="s">
        <v>2120</v>
      </c>
      <c r="N376" s="185" t="s">
        <v>5479</v>
      </c>
      <c r="O376" s="187">
        <v>46798</v>
      </c>
      <c r="P376" s="187">
        <v>44392</v>
      </c>
      <c r="Q376" s="187">
        <v>44424</v>
      </c>
      <c r="R376" s="187">
        <v>44642</v>
      </c>
      <c r="S376" s="187"/>
      <c r="T376" s="185" t="s">
        <v>5480</v>
      </c>
      <c r="U376" s="187">
        <v>46761</v>
      </c>
      <c r="V376" s="185" t="s">
        <v>5481</v>
      </c>
      <c r="W376" s="187">
        <v>46761</v>
      </c>
      <c r="X376" s="185" t="s">
        <v>5482</v>
      </c>
      <c r="Y376" s="187">
        <v>46761</v>
      </c>
      <c r="Z376" s="185" t="s">
        <v>5483</v>
      </c>
      <c r="AA376" s="187">
        <v>46256</v>
      </c>
      <c r="AB376" s="185" t="s">
        <v>5484</v>
      </c>
      <c r="AC376" s="187">
        <v>46040</v>
      </c>
      <c r="AD376" s="185" t="s">
        <v>5485</v>
      </c>
      <c r="AE376" s="185" t="s">
        <v>5486</v>
      </c>
      <c r="AF376" s="185" t="s">
        <v>5487</v>
      </c>
      <c r="AG376" s="185" t="s">
        <v>5488</v>
      </c>
      <c r="AH376" s="185" t="s">
        <v>61</v>
      </c>
      <c r="AI376" s="185" t="s">
        <v>61</v>
      </c>
      <c r="AJ376" s="185" t="s">
        <v>61</v>
      </c>
      <c r="AK376" s="185" t="s">
        <v>61</v>
      </c>
      <c r="AL376" s="185" t="s">
        <v>61</v>
      </c>
      <c r="AM376" s="185" t="s">
        <v>3734</v>
      </c>
      <c r="AN376" s="185" t="s">
        <v>5489</v>
      </c>
    </row>
    <row r="377" customHeight="1" spans="1:40">
      <c r="A377" s="185">
        <v>371</v>
      </c>
      <c r="B377" s="185" t="s">
        <v>5490</v>
      </c>
      <c r="C377" s="186" t="s">
        <v>5491</v>
      </c>
      <c r="D377" s="185" t="s">
        <v>263</v>
      </c>
      <c r="E377" s="185" t="s">
        <v>5414</v>
      </c>
      <c r="F377" s="185" t="s">
        <v>5414</v>
      </c>
      <c r="G377" s="185" t="s">
        <v>5171</v>
      </c>
      <c r="H377" s="185" t="s">
        <v>49</v>
      </c>
      <c r="I377" s="187">
        <v>45537</v>
      </c>
      <c r="J377" s="185" t="s">
        <v>5492</v>
      </c>
      <c r="K377" s="185" t="s">
        <v>502</v>
      </c>
      <c r="L377" s="185" t="s">
        <v>5493</v>
      </c>
      <c r="M377" s="185" t="s">
        <v>249</v>
      </c>
      <c r="N377" s="185" t="s">
        <v>5494</v>
      </c>
      <c r="O377" s="187">
        <v>46476</v>
      </c>
      <c r="P377" s="187">
        <v>44432</v>
      </c>
      <c r="Q377" s="187">
        <v>44462</v>
      </c>
      <c r="R377" s="187">
        <v>44663</v>
      </c>
      <c r="S377" s="187"/>
      <c r="T377" s="185" t="s">
        <v>5495</v>
      </c>
      <c r="U377" s="187">
        <v>47584</v>
      </c>
      <c r="V377" s="185" t="s">
        <v>5496</v>
      </c>
      <c r="W377" s="187">
        <v>46442</v>
      </c>
      <c r="X377" s="185" t="s">
        <v>5497</v>
      </c>
      <c r="Y377" s="187">
        <v>46442</v>
      </c>
      <c r="Z377" s="185" t="s">
        <v>5498</v>
      </c>
      <c r="AA377" s="187">
        <v>46123</v>
      </c>
      <c r="AB377" s="185" t="s">
        <v>5499</v>
      </c>
      <c r="AC377" s="187">
        <v>46128</v>
      </c>
      <c r="AD377" s="185" t="s">
        <v>5500</v>
      </c>
      <c r="AE377" s="185" t="s">
        <v>61</v>
      </c>
      <c r="AF377" s="185" t="s">
        <v>5501</v>
      </c>
      <c r="AG377" s="185" t="s">
        <v>5502</v>
      </c>
      <c r="AH377" s="185" t="s">
        <v>61</v>
      </c>
      <c r="AI377" s="185" t="s">
        <v>61</v>
      </c>
      <c r="AJ377" s="185" t="s">
        <v>61</v>
      </c>
      <c r="AK377" s="185" t="s">
        <v>61</v>
      </c>
      <c r="AL377" s="185" t="s">
        <v>61</v>
      </c>
      <c r="AM377" s="185" t="s">
        <v>5503</v>
      </c>
      <c r="AN377" s="185" t="s">
        <v>5504</v>
      </c>
    </row>
    <row r="378" customHeight="1" spans="1:40">
      <c r="A378" s="185">
        <v>372</v>
      </c>
      <c r="B378" s="185" t="s">
        <v>5505</v>
      </c>
      <c r="C378" s="186" t="s">
        <v>5506</v>
      </c>
      <c r="D378" s="185" t="s">
        <v>108</v>
      </c>
      <c r="E378" s="185" t="s">
        <v>89</v>
      </c>
      <c r="F378" s="185" t="s">
        <v>5414</v>
      </c>
      <c r="G378" s="185" t="s">
        <v>5171</v>
      </c>
      <c r="H378" s="185" t="s">
        <v>49</v>
      </c>
      <c r="I378" s="187">
        <v>45723</v>
      </c>
      <c r="J378" s="185" t="s">
        <v>5507</v>
      </c>
      <c r="K378" s="185" t="s">
        <v>5508</v>
      </c>
      <c r="L378" s="185" t="s">
        <v>5509</v>
      </c>
      <c r="M378" s="185" t="s">
        <v>2120</v>
      </c>
      <c r="N378" s="185" t="s">
        <v>5510</v>
      </c>
      <c r="O378" s="187">
        <v>47603</v>
      </c>
      <c r="P378" s="187">
        <v>44399</v>
      </c>
      <c r="Q378" s="187">
        <v>44539</v>
      </c>
      <c r="R378" s="187">
        <v>44679</v>
      </c>
      <c r="S378" s="187">
        <v>44967</v>
      </c>
      <c r="T378" s="185" t="s">
        <v>5511</v>
      </c>
      <c r="U378" s="187">
        <v>47345</v>
      </c>
      <c r="V378" s="185" t="s">
        <v>5512</v>
      </c>
      <c r="W378" s="187">
        <v>46589</v>
      </c>
      <c r="X378" s="185" t="s">
        <v>5513</v>
      </c>
      <c r="Y378" s="187">
        <v>46034</v>
      </c>
      <c r="Z378" s="185" t="s">
        <v>5514</v>
      </c>
      <c r="AA378" s="187">
        <v>45939</v>
      </c>
      <c r="AB378" s="185" t="s">
        <v>5515</v>
      </c>
      <c r="AC378" s="187">
        <v>46001</v>
      </c>
      <c r="AD378" s="185" t="s">
        <v>5516</v>
      </c>
      <c r="AE378" s="185" t="s">
        <v>61</v>
      </c>
      <c r="AF378" s="185" t="s">
        <v>5517</v>
      </c>
      <c r="AG378" s="185" t="s">
        <v>5518</v>
      </c>
      <c r="AH378" s="185" t="s">
        <v>61</v>
      </c>
      <c r="AI378" s="185" t="s">
        <v>61</v>
      </c>
      <c r="AJ378" s="185" t="s">
        <v>61</v>
      </c>
      <c r="AK378" s="185" t="s">
        <v>61</v>
      </c>
      <c r="AL378" s="185" t="s">
        <v>61</v>
      </c>
      <c r="AM378" s="185" t="s">
        <v>2131</v>
      </c>
      <c r="AN378" s="185" t="s">
        <v>5519</v>
      </c>
    </row>
    <row r="379" customHeight="1" spans="1:40">
      <c r="A379" s="185">
        <v>373</v>
      </c>
      <c r="B379" s="185" t="s">
        <v>5520</v>
      </c>
      <c r="C379" s="186" t="s">
        <v>5521</v>
      </c>
      <c r="D379" s="185" t="s">
        <v>2321</v>
      </c>
      <c r="E379" s="185" t="s">
        <v>89</v>
      </c>
      <c r="F379" s="185" t="s">
        <v>5414</v>
      </c>
      <c r="G379" s="185" t="s">
        <v>5171</v>
      </c>
      <c r="H379" s="185" t="s">
        <v>49</v>
      </c>
      <c r="I379" s="187">
        <v>45811</v>
      </c>
      <c r="J379" s="185" t="s">
        <v>5522</v>
      </c>
      <c r="K379" s="185" t="s">
        <v>3056</v>
      </c>
      <c r="L379" s="185" t="s">
        <v>5523</v>
      </c>
      <c r="M379" s="185" t="s">
        <v>249</v>
      </c>
      <c r="N379" s="185" t="s">
        <v>5524</v>
      </c>
      <c r="O379" s="187">
        <v>47492</v>
      </c>
      <c r="P379" s="187">
        <v>44434</v>
      </c>
      <c r="Q379" s="187">
        <v>44462</v>
      </c>
      <c r="R379" s="187">
        <v>44663</v>
      </c>
      <c r="S379" s="187">
        <v>44958</v>
      </c>
      <c r="T379" s="185" t="s">
        <v>5525</v>
      </c>
      <c r="U379" s="187">
        <v>46898</v>
      </c>
      <c r="V379" s="185" t="s">
        <v>5526</v>
      </c>
      <c r="W379" s="187">
        <v>46847</v>
      </c>
      <c r="X379" s="185" t="s">
        <v>5527</v>
      </c>
      <c r="Y379" s="187">
        <v>47457</v>
      </c>
      <c r="Z379" s="185" t="s">
        <v>5528</v>
      </c>
      <c r="AA379" s="187">
        <v>46217</v>
      </c>
      <c r="AB379" s="185" t="s">
        <v>5529</v>
      </c>
      <c r="AC379" s="187">
        <v>46420</v>
      </c>
      <c r="AD379" s="185" t="s">
        <v>5530</v>
      </c>
      <c r="AE379" s="185" t="s">
        <v>5531</v>
      </c>
      <c r="AF379" s="185" t="s">
        <v>5532</v>
      </c>
      <c r="AG379" s="185" t="s">
        <v>5527</v>
      </c>
      <c r="AH379" s="185" t="s">
        <v>61</v>
      </c>
      <c r="AI379" s="185" t="s">
        <v>61</v>
      </c>
      <c r="AJ379" s="185" t="s">
        <v>61</v>
      </c>
      <c r="AK379" s="185" t="s">
        <v>61</v>
      </c>
      <c r="AL379" s="185" t="s">
        <v>61</v>
      </c>
      <c r="AM379" s="185" t="s">
        <v>5533</v>
      </c>
      <c r="AN379" s="185" t="s">
        <v>5534</v>
      </c>
    </row>
    <row r="380" customHeight="1" spans="1:40">
      <c r="A380" s="185">
        <v>374</v>
      </c>
      <c r="B380" s="185" t="s">
        <v>5535</v>
      </c>
      <c r="C380" s="186" t="s">
        <v>5536</v>
      </c>
      <c r="D380" s="185" t="s">
        <v>390</v>
      </c>
      <c r="E380" s="185" t="s">
        <v>89</v>
      </c>
      <c r="F380" s="185" t="s">
        <v>5414</v>
      </c>
      <c r="G380" s="185" t="s">
        <v>5171</v>
      </c>
      <c r="H380" s="185" t="s">
        <v>49</v>
      </c>
      <c r="I380" s="187">
        <v>45660</v>
      </c>
      <c r="J380" s="185" t="s">
        <v>5537</v>
      </c>
      <c r="K380" s="185" t="s">
        <v>5538</v>
      </c>
      <c r="L380" s="185" t="s">
        <v>5539</v>
      </c>
      <c r="M380" s="185" t="s">
        <v>130</v>
      </c>
      <c r="N380" s="185" t="s">
        <v>5540</v>
      </c>
      <c r="O380" s="187">
        <v>46778</v>
      </c>
      <c r="P380" s="187">
        <v>44392</v>
      </c>
      <c r="Q380" s="187">
        <v>44439</v>
      </c>
      <c r="R380" s="187">
        <v>44735</v>
      </c>
      <c r="S380" s="187"/>
      <c r="T380" s="185" t="s">
        <v>5541</v>
      </c>
      <c r="U380" s="187">
        <v>46821</v>
      </c>
      <c r="V380" s="185" t="s">
        <v>5542</v>
      </c>
      <c r="W380" s="187">
        <v>46821</v>
      </c>
      <c r="X380" s="185" t="s">
        <v>5543</v>
      </c>
      <c r="Y380" s="187">
        <v>46821</v>
      </c>
      <c r="Z380" s="185" t="s">
        <v>5544</v>
      </c>
      <c r="AA380" s="187">
        <v>46167</v>
      </c>
      <c r="AB380" s="185" t="s">
        <v>5545</v>
      </c>
      <c r="AC380" s="187">
        <v>46554</v>
      </c>
      <c r="AD380" s="185" t="s">
        <v>5546</v>
      </c>
      <c r="AE380" s="185" t="s">
        <v>5547</v>
      </c>
      <c r="AF380" s="185" t="s">
        <v>5548</v>
      </c>
      <c r="AG380" s="185" t="s">
        <v>61</v>
      </c>
      <c r="AH380" s="185" t="s">
        <v>5540</v>
      </c>
      <c r="AI380" s="185" t="s">
        <v>61</v>
      </c>
      <c r="AJ380" s="185" t="s">
        <v>61</v>
      </c>
      <c r="AK380" s="185" t="s">
        <v>61</v>
      </c>
      <c r="AL380" s="185" t="s">
        <v>61</v>
      </c>
      <c r="AM380" s="185" t="s">
        <v>4689</v>
      </c>
      <c r="AN380" s="185" t="s">
        <v>5549</v>
      </c>
    </row>
    <row r="381" customHeight="1" spans="1:40">
      <c r="A381" s="185">
        <v>375</v>
      </c>
      <c r="B381" s="185" t="s">
        <v>5550</v>
      </c>
      <c r="C381" s="186" t="s">
        <v>5551</v>
      </c>
      <c r="D381" s="185" t="s">
        <v>126</v>
      </c>
      <c r="E381" s="185" t="s">
        <v>5414</v>
      </c>
      <c r="F381" s="185" t="s">
        <v>5414</v>
      </c>
      <c r="G381" s="185" t="s">
        <v>5171</v>
      </c>
      <c r="H381" s="185" t="s">
        <v>49</v>
      </c>
      <c r="I381" s="187">
        <v>45675</v>
      </c>
      <c r="J381" s="185" t="s">
        <v>5058</v>
      </c>
      <c r="K381" s="185" t="s">
        <v>5058</v>
      </c>
      <c r="L381" s="185" t="s">
        <v>5552</v>
      </c>
      <c r="M381" s="185" t="s">
        <v>53</v>
      </c>
      <c r="N381" s="185" t="s">
        <v>5553</v>
      </c>
      <c r="O381" s="187">
        <v>47136</v>
      </c>
      <c r="P381" s="187"/>
      <c r="Q381" s="187"/>
      <c r="R381" s="187"/>
      <c r="S381" s="187"/>
      <c r="T381" s="185" t="s">
        <v>5554</v>
      </c>
      <c r="U381" s="187">
        <v>46595</v>
      </c>
      <c r="V381" s="185" t="s">
        <v>5555</v>
      </c>
      <c r="W381" s="187">
        <v>46572</v>
      </c>
      <c r="X381" s="185" t="s">
        <v>5556</v>
      </c>
      <c r="Y381" s="187">
        <v>47303</v>
      </c>
      <c r="Z381" s="185" t="s">
        <v>5557</v>
      </c>
      <c r="AA381" s="187">
        <v>46759</v>
      </c>
      <c r="AB381" s="185" t="s">
        <v>5558</v>
      </c>
      <c r="AC381" s="187">
        <v>46044</v>
      </c>
      <c r="AD381" s="185" t="s">
        <v>5559</v>
      </c>
      <c r="AE381" s="185" t="s">
        <v>61</v>
      </c>
      <c r="AF381" s="185" t="s">
        <v>5560</v>
      </c>
      <c r="AG381" s="185" t="s">
        <v>61</v>
      </c>
      <c r="AH381" s="185" t="s">
        <v>61</v>
      </c>
      <c r="AI381" s="185" t="s">
        <v>61</v>
      </c>
      <c r="AJ381" s="185" t="s">
        <v>5561</v>
      </c>
      <c r="AK381" s="185" t="s">
        <v>61</v>
      </c>
      <c r="AL381" s="185" t="s">
        <v>61</v>
      </c>
      <c r="AM381" s="185" t="s">
        <v>5040</v>
      </c>
      <c r="AN381" s="185" t="s">
        <v>5562</v>
      </c>
    </row>
    <row r="382" customHeight="1" spans="1:40">
      <c r="A382" s="185">
        <v>376</v>
      </c>
      <c r="B382" s="185" t="s">
        <v>5563</v>
      </c>
      <c r="C382" s="186" t="s">
        <v>5564</v>
      </c>
      <c r="D382" s="185" t="s">
        <v>126</v>
      </c>
      <c r="E382" s="185" t="s">
        <v>46</v>
      </c>
      <c r="F382" s="185" t="s">
        <v>5414</v>
      </c>
      <c r="G382" s="185" t="s">
        <v>5171</v>
      </c>
      <c r="H382" s="185" t="s">
        <v>49</v>
      </c>
      <c r="I382" s="187">
        <v>45502</v>
      </c>
      <c r="J382" s="185" t="s">
        <v>5565</v>
      </c>
      <c r="K382" s="185" t="s">
        <v>5566</v>
      </c>
      <c r="L382" s="185" t="s">
        <v>5567</v>
      </c>
      <c r="M382" s="185" t="s">
        <v>130</v>
      </c>
      <c r="N382" s="185" t="s">
        <v>5568</v>
      </c>
      <c r="O382" s="187">
        <v>46091</v>
      </c>
      <c r="P382" s="187">
        <v>44551</v>
      </c>
      <c r="Q382" s="187">
        <v>44763</v>
      </c>
      <c r="R382" s="187">
        <v>44816</v>
      </c>
      <c r="S382" s="187"/>
      <c r="T382" s="185" t="s">
        <v>5569</v>
      </c>
      <c r="U382" s="187">
        <v>46857</v>
      </c>
      <c r="V382" s="185" t="s">
        <v>5570</v>
      </c>
      <c r="W382" s="187">
        <v>46589</v>
      </c>
      <c r="X382" s="185" t="s">
        <v>5571</v>
      </c>
      <c r="Y382" s="187">
        <v>47329</v>
      </c>
      <c r="Z382" s="185" t="s">
        <v>5572</v>
      </c>
      <c r="AA382" s="187">
        <v>46653</v>
      </c>
      <c r="AB382" s="185" t="s">
        <v>5573</v>
      </c>
      <c r="AC382" s="187">
        <v>45870</v>
      </c>
      <c r="AD382" s="185" t="s">
        <v>5574</v>
      </c>
      <c r="AE382" s="185" t="s">
        <v>5575</v>
      </c>
      <c r="AF382" s="185" t="s">
        <v>5576</v>
      </c>
      <c r="AG382" s="185" t="s">
        <v>61</v>
      </c>
      <c r="AH382" s="185" t="s">
        <v>5568</v>
      </c>
      <c r="AI382" s="185" t="s">
        <v>61</v>
      </c>
      <c r="AJ382" s="185" t="s">
        <v>61</v>
      </c>
      <c r="AK382" s="185" t="s">
        <v>61</v>
      </c>
      <c r="AL382" s="185" t="s">
        <v>61</v>
      </c>
      <c r="AM382" s="185" t="s">
        <v>5577</v>
      </c>
      <c r="AN382" s="185" t="s">
        <v>5578</v>
      </c>
    </row>
    <row r="383" customHeight="1" spans="1:40">
      <c r="A383" s="185">
        <v>377</v>
      </c>
      <c r="B383" s="185" t="s">
        <v>5579</v>
      </c>
      <c r="C383" s="186" t="s">
        <v>5580</v>
      </c>
      <c r="D383" s="185" t="s">
        <v>126</v>
      </c>
      <c r="E383" s="185" t="s">
        <v>46</v>
      </c>
      <c r="F383" s="185" t="s">
        <v>5414</v>
      </c>
      <c r="G383" s="185" t="s">
        <v>5171</v>
      </c>
      <c r="H383" s="185" t="s">
        <v>49</v>
      </c>
      <c r="I383" s="187">
        <v>45701</v>
      </c>
      <c r="J383" s="185" t="s">
        <v>5581</v>
      </c>
      <c r="K383" s="185" t="s">
        <v>5522</v>
      </c>
      <c r="L383" s="185" t="s">
        <v>391</v>
      </c>
      <c r="M383" s="185" t="s">
        <v>53</v>
      </c>
      <c r="N383" s="185" t="s">
        <v>5582</v>
      </c>
      <c r="O383" s="187">
        <v>46644</v>
      </c>
      <c r="P383" s="187"/>
      <c r="Q383" s="187"/>
      <c r="R383" s="187"/>
      <c r="S383" s="187"/>
      <c r="T383" s="185" t="s">
        <v>5583</v>
      </c>
      <c r="U383" s="187">
        <v>47525</v>
      </c>
      <c r="V383" s="185" t="s">
        <v>5584</v>
      </c>
      <c r="W383" s="187">
        <v>47618</v>
      </c>
      <c r="X383" s="185" t="s">
        <v>5585</v>
      </c>
      <c r="Y383" s="187">
        <v>46674</v>
      </c>
      <c r="Z383" s="185" t="s">
        <v>5586</v>
      </c>
      <c r="AA383" s="187">
        <v>45781</v>
      </c>
      <c r="AB383" s="185" t="s">
        <v>5587</v>
      </c>
      <c r="AC383" s="187">
        <v>46336</v>
      </c>
      <c r="AD383" s="185" t="s">
        <v>5588</v>
      </c>
      <c r="AE383" s="185" t="s">
        <v>61</v>
      </c>
      <c r="AF383" s="185" t="s">
        <v>5589</v>
      </c>
      <c r="AG383" s="185" t="s">
        <v>5590</v>
      </c>
      <c r="AH383" s="185" t="s">
        <v>61</v>
      </c>
      <c r="AI383" s="185" t="s">
        <v>61</v>
      </c>
      <c r="AJ383" s="185" t="s">
        <v>61</v>
      </c>
      <c r="AK383" s="185" t="s">
        <v>61</v>
      </c>
      <c r="AL383" s="185" t="s">
        <v>61</v>
      </c>
      <c r="AM383" s="185" t="s">
        <v>5591</v>
      </c>
      <c r="AN383" s="185" t="s">
        <v>5592</v>
      </c>
    </row>
    <row r="384" customHeight="1" spans="1:40">
      <c r="A384" s="185">
        <v>378</v>
      </c>
      <c r="B384" s="185" t="s">
        <v>5593</v>
      </c>
      <c r="C384" s="186" t="s">
        <v>5594</v>
      </c>
      <c r="D384" s="185" t="s">
        <v>2965</v>
      </c>
      <c r="E384" s="185" t="s">
        <v>46</v>
      </c>
      <c r="F384" s="185" t="s">
        <v>5414</v>
      </c>
      <c r="G384" s="185" t="s">
        <v>5171</v>
      </c>
      <c r="H384" s="185" t="s">
        <v>49</v>
      </c>
      <c r="I384" s="187">
        <v>45757</v>
      </c>
      <c r="J384" s="185" t="s">
        <v>5595</v>
      </c>
      <c r="K384" s="185" t="s">
        <v>374</v>
      </c>
      <c r="L384" s="185" t="s">
        <v>5596</v>
      </c>
      <c r="M384" s="185" t="s">
        <v>267</v>
      </c>
      <c r="N384" s="185" t="s">
        <v>5597</v>
      </c>
      <c r="O384" s="187">
        <v>46142</v>
      </c>
      <c r="P384" s="187">
        <v>44426</v>
      </c>
      <c r="Q384" s="187">
        <v>44488</v>
      </c>
      <c r="R384" s="187">
        <v>44630</v>
      </c>
      <c r="S384" s="187"/>
      <c r="T384" s="185" t="s">
        <v>5598</v>
      </c>
      <c r="U384" s="187">
        <v>46068</v>
      </c>
      <c r="V384" s="185" t="s">
        <v>5599</v>
      </c>
      <c r="W384" s="187">
        <v>47296</v>
      </c>
      <c r="X384" s="185" t="s">
        <v>5600</v>
      </c>
      <c r="Y384" s="187">
        <v>47336</v>
      </c>
      <c r="Z384" s="185" t="s">
        <v>5601</v>
      </c>
      <c r="AA384" s="187">
        <v>46404</v>
      </c>
      <c r="AB384" s="185" t="s">
        <v>5602</v>
      </c>
      <c r="AC384" s="187">
        <v>46137</v>
      </c>
      <c r="AD384" s="185" t="s">
        <v>5603</v>
      </c>
      <c r="AE384" s="185" t="s">
        <v>61</v>
      </c>
      <c r="AF384" s="185" t="s">
        <v>5604</v>
      </c>
      <c r="AG384" s="185" t="s">
        <v>61</v>
      </c>
      <c r="AH384" s="185" t="s">
        <v>61</v>
      </c>
      <c r="AI384" s="185" t="s">
        <v>5605</v>
      </c>
      <c r="AJ384" s="185" t="s">
        <v>61</v>
      </c>
      <c r="AK384" s="185" t="s">
        <v>61</v>
      </c>
      <c r="AL384" s="185" t="s">
        <v>61</v>
      </c>
      <c r="AM384" s="185" t="s">
        <v>5606</v>
      </c>
      <c r="AN384" s="185" t="s">
        <v>5607</v>
      </c>
    </row>
    <row r="385" customHeight="1" spans="1:40">
      <c r="A385" s="185">
        <v>379</v>
      </c>
      <c r="B385" s="185" t="s">
        <v>5608</v>
      </c>
      <c r="C385" s="186" t="s">
        <v>5609</v>
      </c>
      <c r="D385" s="185" t="s">
        <v>162</v>
      </c>
      <c r="E385" s="185" t="s">
        <v>5414</v>
      </c>
      <c r="F385" s="185" t="s">
        <v>5414</v>
      </c>
      <c r="G385" s="185" t="s">
        <v>5171</v>
      </c>
      <c r="H385" s="185" t="s">
        <v>49</v>
      </c>
      <c r="I385" s="187">
        <v>45737</v>
      </c>
      <c r="J385" s="185" t="s">
        <v>894</v>
      </c>
      <c r="K385" s="185" t="s">
        <v>894</v>
      </c>
      <c r="L385" s="185" t="s">
        <v>5610</v>
      </c>
      <c r="M385" s="185" t="s">
        <v>93</v>
      </c>
      <c r="N385" s="185" t="s">
        <v>5611</v>
      </c>
      <c r="O385" s="187">
        <v>47049</v>
      </c>
      <c r="P385" s="187"/>
      <c r="Q385" s="187"/>
      <c r="R385" s="187"/>
      <c r="S385" s="187"/>
      <c r="T385" s="185" t="s">
        <v>5612</v>
      </c>
      <c r="U385" s="187">
        <v>47126</v>
      </c>
      <c r="V385" s="185" t="s">
        <v>5613</v>
      </c>
      <c r="W385" s="187">
        <v>47130</v>
      </c>
      <c r="X385" s="185" t="s">
        <v>5614</v>
      </c>
      <c r="Y385" s="187">
        <v>46990</v>
      </c>
      <c r="Z385" s="185" t="s">
        <v>5615</v>
      </c>
      <c r="AA385" s="187">
        <v>46429</v>
      </c>
      <c r="AB385" s="185" t="s">
        <v>5616</v>
      </c>
      <c r="AC385" s="187">
        <v>46002</v>
      </c>
      <c r="AD385" s="185" t="s">
        <v>5617</v>
      </c>
      <c r="AE385" s="185" t="s">
        <v>61</v>
      </c>
      <c r="AF385" s="185" t="s">
        <v>5618</v>
      </c>
      <c r="AG385" s="185" t="s">
        <v>5619</v>
      </c>
      <c r="AH385" s="185" t="s">
        <v>61</v>
      </c>
      <c r="AI385" s="185" t="s">
        <v>61</v>
      </c>
      <c r="AJ385" s="185" t="s">
        <v>61</v>
      </c>
      <c r="AK385" s="185" t="s">
        <v>61</v>
      </c>
      <c r="AL385" s="185" t="s">
        <v>61</v>
      </c>
      <c r="AM385" s="185" t="s">
        <v>3388</v>
      </c>
      <c r="AN385" s="185" t="s">
        <v>5620</v>
      </c>
    </row>
    <row r="386" customHeight="1" spans="1:40">
      <c r="A386" s="185">
        <v>380</v>
      </c>
      <c r="B386" s="185" t="s">
        <v>5621</v>
      </c>
      <c r="C386" s="186" t="s">
        <v>5622</v>
      </c>
      <c r="D386" s="185" t="s">
        <v>162</v>
      </c>
      <c r="E386" s="185" t="s">
        <v>967</v>
      </c>
      <c r="F386" s="185" t="s">
        <v>5414</v>
      </c>
      <c r="G386" s="185" t="s">
        <v>5171</v>
      </c>
      <c r="H386" s="185" t="s">
        <v>49</v>
      </c>
      <c r="I386" s="187">
        <v>45630</v>
      </c>
      <c r="J386" s="185" t="s">
        <v>5623</v>
      </c>
      <c r="K386" s="185" t="s">
        <v>5623</v>
      </c>
      <c r="L386" s="185" t="s">
        <v>5624</v>
      </c>
      <c r="M386" s="185" t="s">
        <v>267</v>
      </c>
      <c r="N386" s="185" t="s">
        <v>5625</v>
      </c>
      <c r="O386" s="187">
        <v>47450</v>
      </c>
      <c r="P386" s="187">
        <v>44441</v>
      </c>
      <c r="Q386" s="187">
        <v>44592</v>
      </c>
      <c r="R386" s="187">
        <v>44708</v>
      </c>
      <c r="S386" s="187"/>
      <c r="T386" s="185" t="s">
        <v>5626</v>
      </c>
      <c r="U386" s="187">
        <v>46552</v>
      </c>
      <c r="V386" s="185" t="s">
        <v>5627</v>
      </c>
      <c r="W386" s="187">
        <v>46549</v>
      </c>
      <c r="X386" s="185" t="s">
        <v>5628</v>
      </c>
      <c r="Y386" s="187">
        <v>47251</v>
      </c>
      <c r="Z386" s="185" t="s">
        <v>5629</v>
      </c>
      <c r="AA386" s="187">
        <v>46607</v>
      </c>
      <c r="AB386" s="185" t="s">
        <v>5630</v>
      </c>
      <c r="AC386" s="187">
        <v>45876</v>
      </c>
      <c r="AD386" s="185" t="s">
        <v>5631</v>
      </c>
      <c r="AE386" s="185" t="s">
        <v>5632</v>
      </c>
      <c r="AF386" s="185" t="s">
        <v>5633</v>
      </c>
      <c r="AG386" s="185" t="s">
        <v>61</v>
      </c>
      <c r="AH386" s="185" t="s">
        <v>61</v>
      </c>
      <c r="AI386" s="185" t="s">
        <v>5634</v>
      </c>
      <c r="AJ386" s="185" t="s">
        <v>61</v>
      </c>
      <c r="AK386" s="185" t="s">
        <v>61</v>
      </c>
      <c r="AL386" s="185" t="s">
        <v>61</v>
      </c>
      <c r="AM386" s="185" t="s">
        <v>5635</v>
      </c>
      <c r="AN386" s="185" t="s">
        <v>5636</v>
      </c>
    </row>
    <row r="387" customHeight="1" spans="1:40">
      <c r="A387" s="185">
        <v>381</v>
      </c>
      <c r="B387" s="185" t="s">
        <v>5637</v>
      </c>
      <c r="C387" s="186" t="s">
        <v>5638</v>
      </c>
      <c r="D387" s="185" t="s">
        <v>162</v>
      </c>
      <c r="E387" s="185" t="s">
        <v>5414</v>
      </c>
      <c r="F387" s="185" t="s">
        <v>5414</v>
      </c>
      <c r="G387" s="185" t="s">
        <v>5171</v>
      </c>
      <c r="H387" s="185" t="s">
        <v>49</v>
      </c>
      <c r="I387" s="187">
        <v>45507</v>
      </c>
      <c r="J387" s="185" t="s">
        <v>5639</v>
      </c>
      <c r="K387" s="185" t="s">
        <v>5639</v>
      </c>
      <c r="L387" s="185" t="s">
        <v>5640</v>
      </c>
      <c r="M387" s="185" t="s">
        <v>167</v>
      </c>
      <c r="N387" s="185" t="s">
        <v>5641</v>
      </c>
      <c r="O387" s="187">
        <v>47273</v>
      </c>
      <c r="P387" s="187">
        <v>44272</v>
      </c>
      <c r="Q387" s="187">
        <v>44402</v>
      </c>
      <c r="R387" s="187">
        <v>44632</v>
      </c>
      <c r="S387" s="187"/>
      <c r="T387" s="185" t="s">
        <v>5642</v>
      </c>
      <c r="U387" s="187">
        <v>46648</v>
      </c>
      <c r="V387" s="185" t="s">
        <v>5643</v>
      </c>
      <c r="W387" s="187">
        <v>46590</v>
      </c>
      <c r="X387" s="185" t="s">
        <v>5644</v>
      </c>
      <c r="Y387" s="187">
        <v>47303</v>
      </c>
      <c r="Z387" s="185" t="s">
        <v>5645</v>
      </c>
      <c r="AA387" s="187">
        <v>46178</v>
      </c>
      <c r="AB387" s="185" t="s">
        <v>5646</v>
      </c>
      <c r="AC387" s="187">
        <v>46131</v>
      </c>
      <c r="AD387" s="185" t="s">
        <v>5647</v>
      </c>
      <c r="AE387" s="185" t="s">
        <v>5648</v>
      </c>
      <c r="AF387" s="185" t="s">
        <v>5649</v>
      </c>
      <c r="AG387" s="185" t="s">
        <v>61</v>
      </c>
      <c r="AH387" s="185" t="s">
        <v>61</v>
      </c>
      <c r="AI387" s="185" t="s">
        <v>5641</v>
      </c>
      <c r="AJ387" s="185" t="s">
        <v>61</v>
      </c>
      <c r="AK387" s="185" t="s">
        <v>61</v>
      </c>
      <c r="AL387" s="185" t="s">
        <v>61</v>
      </c>
      <c r="AM387" s="185" t="s">
        <v>5650</v>
      </c>
      <c r="AN387" s="185" t="s">
        <v>5651</v>
      </c>
    </row>
    <row r="388" customHeight="1" spans="1:40">
      <c r="A388" s="185">
        <v>382</v>
      </c>
      <c r="B388" s="185" t="s">
        <v>5652</v>
      </c>
      <c r="C388" s="186" t="s">
        <v>5653</v>
      </c>
      <c r="D388" s="185" t="s">
        <v>1569</v>
      </c>
      <c r="E388" s="185" t="s">
        <v>967</v>
      </c>
      <c r="F388" s="185" t="s">
        <v>5414</v>
      </c>
      <c r="G388" s="185" t="s">
        <v>5171</v>
      </c>
      <c r="H388" s="185" t="s">
        <v>49</v>
      </c>
      <c r="I388" s="187">
        <v>45823</v>
      </c>
      <c r="J388" s="185" t="s">
        <v>3468</v>
      </c>
      <c r="K388" s="185" t="s">
        <v>1973</v>
      </c>
      <c r="L388" s="185" t="s">
        <v>5654</v>
      </c>
      <c r="M388" s="185" t="s">
        <v>1572</v>
      </c>
      <c r="N388" s="185" t="s">
        <v>5655</v>
      </c>
      <c r="O388" s="187">
        <v>46173</v>
      </c>
      <c r="P388" s="187">
        <v>44427</v>
      </c>
      <c r="Q388" s="187">
        <v>44614</v>
      </c>
      <c r="R388" s="187">
        <v>44741</v>
      </c>
      <c r="S388" s="187"/>
      <c r="T388" s="185" t="s">
        <v>5656</v>
      </c>
      <c r="U388" s="187">
        <v>46215</v>
      </c>
      <c r="V388" s="185" t="s">
        <v>5655</v>
      </c>
      <c r="W388" s="187">
        <v>46173</v>
      </c>
      <c r="X388" s="185" t="s">
        <v>61</v>
      </c>
      <c r="Y388" s="187" t="s">
        <v>61</v>
      </c>
      <c r="Z388" s="185" t="s">
        <v>5657</v>
      </c>
      <c r="AA388" s="187">
        <v>46338</v>
      </c>
      <c r="AB388" s="185" t="s">
        <v>5658</v>
      </c>
      <c r="AC388" s="187">
        <v>45953</v>
      </c>
      <c r="AD388" s="185" t="s">
        <v>61</v>
      </c>
      <c r="AE388" s="185" t="s">
        <v>61</v>
      </c>
      <c r="AF388" s="185" t="s">
        <v>5659</v>
      </c>
      <c r="AG388" s="185" t="s">
        <v>61</v>
      </c>
      <c r="AH388" s="185" t="s">
        <v>61</v>
      </c>
      <c r="AI388" s="185" t="s">
        <v>61</v>
      </c>
      <c r="AJ388" s="185" t="s">
        <v>61</v>
      </c>
      <c r="AK388" s="185" t="s">
        <v>61</v>
      </c>
      <c r="AL388" s="185" t="s">
        <v>61</v>
      </c>
      <c r="AM388" s="185" t="s">
        <v>5660</v>
      </c>
      <c r="AN388" s="185" t="s">
        <v>5661</v>
      </c>
    </row>
    <row r="389" customHeight="1" spans="1:40">
      <c r="A389" s="185">
        <v>383</v>
      </c>
      <c r="B389" s="185" t="s">
        <v>5662</v>
      </c>
      <c r="C389" s="186" t="s">
        <v>5663</v>
      </c>
      <c r="D389" s="185" t="s">
        <v>45</v>
      </c>
      <c r="E389" s="185" t="s">
        <v>2196</v>
      </c>
      <c r="F389" s="185" t="s">
        <v>2196</v>
      </c>
      <c r="G389" s="185" t="s">
        <v>5171</v>
      </c>
      <c r="H389" s="185" t="s">
        <v>49</v>
      </c>
      <c r="I389" s="187">
        <v>45804</v>
      </c>
      <c r="J389" s="185" t="s">
        <v>5664</v>
      </c>
      <c r="K389" s="185" t="s">
        <v>2458</v>
      </c>
      <c r="L389" s="185" t="s">
        <v>5665</v>
      </c>
      <c r="M389" s="185" t="s">
        <v>1940</v>
      </c>
      <c r="N389" s="185" t="s">
        <v>5666</v>
      </c>
      <c r="O389" s="187">
        <v>47210</v>
      </c>
      <c r="P389" s="187">
        <v>44392</v>
      </c>
      <c r="Q389" s="187">
        <v>44432</v>
      </c>
      <c r="R389" s="187">
        <v>44663</v>
      </c>
      <c r="S389" s="187"/>
      <c r="T389" s="185" t="s">
        <v>5667</v>
      </c>
      <c r="U389" s="187">
        <v>45879</v>
      </c>
      <c r="V389" s="185" t="s">
        <v>5668</v>
      </c>
      <c r="W389" s="187">
        <v>45879</v>
      </c>
      <c r="X389" s="185" t="s">
        <v>5669</v>
      </c>
      <c r="Y389" s="187">
        <v>45879</v>
      </c>
      <c r="Z389" s="185" t="s">
        <v>5670</v>
      </c>
      <c r="AA389" s="187">
        <v>46283</v>
      </c>
      <c r="AB389" s="185" t="s">
        <v>5671</v>
      </c>
      <c r="AC389" s="187">
        <v>46230</v>
      </c>
      <c r="AD389" s="185" t="s">
        <v>5672</v>
      </c>
      <c r="AE389" s="185" t="s">
        <v>5673</v>
      </c>
      <c r="AF389" s="185" t="s">
        <v>5674</v>
      </c>
      <c r="AG389" s="185" t="s">
        <v>5675</v>
      </c>
      <c r="AH389" s="185" t="s">
        <v>61</v>
      </c>
      <c r="AI389" s="185" t="s">
        <v>61</v>
      </c>
      <c r="AJ389" s="185" t="s">
        <v>5676</v>
      </c>
      <c r="AK389" s="185" t="s">
        <v>61</v>
      </c>
      <c r="AL389" s="185" t="s">
        <v>61</v>
      </c>
      <c r="AM389" s="185" t="s">
        <v>3734</v>
      </c>
      <c r="AN389" s="185" t="s">
        <v>5677</v>
      </c>
    </row>
    <row r="390" customHeight="1" spans="1:40">
      <c r="A390" s="185">
        <v>384</v>
      </c>
      <c r="B390" s="185" t="s">
        <v>5678</v>
      </c>
      <c r="C390" s="186" t="s">
        <v>5679</v>
      </c>
      <c r="D390" s="185" t="s">
        <v>68</v>
      </c>
      <c r="E390" s="185" t="s">
        <v>2196</v>
      </c>
      <c r="F390" s="185" t="s">
        <v>2196</v>
      </c>
      <c r="G390" s="185" t="s">
        <v>5171</v>
      </c>
      <c r="H390" s="185" t="s">
        <v>49</v>
      </c>
      <c r="I390" s="187">
        <v>45669</v>
      </c>
      <c r="J390" s="185" t="s">
        <v>5680</v>
      </c>
      <c r="K390" s="185" t="s">
        <v>3977</v>
      </c>
      <c r="L390" s="185" t="s">
        <v>5681</v>
      </c>
      <c r="M390" s="185" t="s">
        <v>1923</v>
      </c>
      <c r="N390" s="185" t="s">
        <v>5682</v>
      </c>
      <c r="O390" s="187">
        <v>46028</v>
      </c>
      <c r="P390" s="187">
        <v>44392</v>
      </c>
      <c r="Q390" s="187">
        <v>44438</v>
      </c>
      <c r="R390" s="187">
        <v>44704</v>
      </c>
      <c r="S390" s="187"/>
      <c r="T390" s="185" t="s">
        <v>5683</v>
      </c>
      <c r="U390" s="187">
        <v>47309</v>
      </c>
      <c r="V390" s="185" t="s">
        <v>5684</v>
      </c>
      <c r="W390" s="187">
        <v>47309</v>
      </c>
      <c r="X390" s="185" t="s">
        <v>5685</v>
      </c>
      <c r="Y390" s="187">
        <v>47309</v>
      </c>
      <c r="Z390" s="185" t="s">
        <v>5686</v>
      </c>
      <c r="AA390" s="187">
        <v>46262</v>
      </c>
      <c r="AB390" s="185" t="s">
        <v>5687</v>
      </c>
      <c r="AC390" s="187">
        <v>46339</v>
      </c>
      <c r="AD390" s="185" t="s">
        <v>5688</v>
      </c>
      <c r="AE390" s="185" t="s">
        <v>61</v>
      </c>
      <c r="AF390" s="185" t="s">
        <v>5689</v>
      </c>
      <c r="AG390" s="185" t="s">
        <v>5690</v>
      </c>
      <c r="AH390" s="185" t="s">
        <v>61</v>
      </c>
      <c r="AI390" s="185" t="s">
        <v>61</v>
      </c>
      <c r="AJ390" s="185" t="s">
        <v>5691</v>
      </c>
      <c r="AK390" s="185" t="s">
        <v>61</v>
      </c>
      <c r="AL390" s="185" t="s">
        <v>61</v>
      </c>
      <c r="AM390" s="185" t="s">
        <v>2018</v>
      </c>
      <c r="AN390" s="185" t="s">
        <v>5692</v>
      </c>
    </row>
    <row r="391" customHeight="1" spans="1:40">
      <c r="A391" s="185">
        <v>385</v>
      </c>
      <c r="B391" s="185" t="s">
        <v>5693</v>
      </c>
      <c r="C391" s="186" t="s">
        <v>5694</v>
      </c>
      <c r="D391" s="185" t="s">
        <v>227</v>
      </c>
      <c r="E391" s="185" t="s">
        <v>967</v>
      </c>
      <c r="F391" s="185" t="s">
        <v>2196</v>
      </c>
      <c r="G391" s="185" t="s">
        <v>5171</v>
      </c>
      <c r="H391" s="185" t="s">
        <v>49</v>
      </c>
      <c r="I391" s="187">
        <v>45696</v>
      </c>
      <c r="J391" s="185" t="s">
        <v>5695</v>
      </c>
      <c r="K391" s="185" t="s">
        <v>5695</v>
      </c>
      <c r="L391" s="185" t="s">
        <v>5696</v>
      </c>
      <c r="M391" s="185" t="s">
        <v>1923</v>
      </c>
      <c r="N391" s="185" t="s">
        <v>5697</v>
      </c>
      <c r="O391" s="187">
        <v>47483</v>
      </c>
      <c r="P391" s="187">
        <v>44417</v>
      </c>
      <c r="Q391" s="187">
        <v>44449</v>
      </c>
      <c r="R391" s="187">
        <v>44754</v>
      </c>
      <c r="S391" s="187">
        <v>44988</v>
      </c>
      <c r="T391" s="185" t="s">
        <v>5698</v>
      </c>
      <c r="U391" s="187">
        <v>46700</v>
      </c>
      <c r="V391" s="185" t="s">
        <v>5699</v>
      </c>
      <c r="W391" s="187">
        <v>46700</v>
      </c>
      <c r="X391" s="185" t="s">
        <v>5700</v>
      </c>
      <c r="Y391" s="187">
        <v>46700</v>
      </c>
      <c r="Z391" s="185" t="s">
        <v>5701</v>
      </c>
      <c r="AA391" s="187">
        <v>46774</v>
      </c>
      <c r="AB391" s="185" t="s">
        <v>5702</v>
      </c>
      <c r="AC391" s="187">
        <v>46194</v>
      </c>
      <c r="AD391" s="185" t="s">
        <v>5703</v>
      </c>
      <c r="AE391" s="185" t="s">
        <v>5704</v>
      </c>
      <c r="AF391" s="185" t="s">
        <v>5705</v>
      </c>
      <c r="AG391" s="185" t="s">
        <v>5706</v>
      </c>
      <c r="AH391" s="185" t="s">
        <v>61</v>
      </c>
      <c r="AI391" s="185" t="s">
        <v>61</v>
      </c>
      <c r="AJ391" s="185" t="s">
        <v>5707</v>
      </c>
      <c r="AK391" s="185" t="s">
        <v>61</v>
      </c>
      <c r="AL391" s="185" t="s">
        <v>61</v>
      </c>
      <c r="AM391" s="185" t="s">
        <v>2018</v>
      </c>
      <c r="AN391" s="185" t="s">
        <v>5708</v>
      </c>
    </row>
    <row r="392" customHeight="1" spans="1:40">
      <c r="A392" s="185">
        <v>386</v>
      </c>
      <c r="B392" s="185" t="s">
        <v>5709</v>
      </c>
      <c r="C392" s="186" t="s">
        <v>5710</v>
      </c>
      <c r="D392" s="185" t="s">
        <v>2083</v>
      </c>
      <c r="E392" s="185" t="s">
        <v>967</v>
      </c>
      <c r="F392" s="185" t="s">
        <v>2196</v>
      </c>
      <c r="G392" s="185" t="s">
        <v>5171</v>
      </c>
      <c r="H392" s="185" t="s">
        <v>49</v>
      </c>
      <c r="I392" s="187">
        <v>45773</v>
      </c>
      <c r="J392" s="185" t="s">
        <v>5711</v>
      </c>
      <c r="K392" s="185" t="s">
        <v>1116</v>
      </c>
      <c r="L392" s="185" t="s">
        <v>5712</v>
      </c>
      <c r="M392" s="185" t="s">
        <v>72</v>
      </c>
      <c r="N392" s="185" t="s">
        <v>5713</v>
      </c>
      <c r="O392" s="187">
        <v>46602</v>
      </c>
      <c r="P392" s="187">
        <v>44400</v>
      </c>
      <c r="Q392" s="187">
        <v>44432</v>
      </c>
      <c r="R392" s="187">
        <v>44663</v>
      </c>
      <c r="S392" s="187"/>
      <c r="T392" s="185" t="s">
        <v>5714</v>
      </c>
      <c r="U392" s="187">
        <v>47421</v>
      </c>
      <c r="V392" s="185" t="s">
        <v>5715</v>
      </c>
      <c r="W392" s="187">
        <v>47343</v>
      </c>
      <c r="X392" s="185" t="s">
        <v>5716</v>
      </c>
      <c r="Y392" s="187">
        <v>46565</v>
      </c>
      <c r="Z392" s="185" t="s">
        <v>5717</v>
      </c>
      <c r="AA392" s="187">
        <v>45712</v>
      </c>
      <c r="AB392" s="185" t="s">
        <v>5718</v>
      </c>
      <c r="AC392" s="187">
        <v>46319</v>
      </c>
      <c r="AD392" s="185" t="s">
        <v>5719</v>
      </c>
      <c r="AE392" s="185" t="s">
        <v>61</v>
      </c>
      <c r="AF392" s="185" t="s">
        <v>61</v>
      </c>
      <c r="AG392" s="185" t="s">
        <v>5720</v>
      </c>
      <c r="AH392" s="185" t="s">
        <v>61</v>
      </c>
      <c r="AI392" s="185" t="s">
        <v>61</v>
      </c>
      <c r="AJ392" s="185" t="s">
        <v>61</v>
      </c>
      <c r="AK392" s="185" t="s">
        <v>61</v>
      </c>
      <c r="AL392" s="185" t="s">
        <v>61</v>
      </c>
      <c r="AM392" s="185" t="s">
        <v>665</v>
      </c>
      <c r="AN392" s="185" t="s">
        <v>5721</v>
      </c>
    </row>
    <row r="393" customHeight="1" spans="1:40">
      <c r="A393" s="185">
        <v>387</v>
      </c>
      <c r="B393" s="185" t="s">
        <v>5722</v>
      </c>
      <c r="C393" s="186" t="s">
        <v>5723</v>
      </c>
      <c r="D393" s="185" t="s">
        <v>88</v>
      </c>
      <c r="E393" s="185" t="s">
        <v>2196</v>
      </c>
      <c r="F393" s="185" t="s">
        <v>2196</v>
      </c>
      <c r="G393" s="185" t="s">
        <v>5171</v>
      </c>
      <c r="H393" s="185" t="s">
        <v>49</v>
      </c>
      <c r="I393" s="187">
        <v>45598</v>
      </c>
      <c r="J393" s="185" t="s">
        <v>5724</v>
      </c>
      <c r="K393" s="185" t="s">
        <v>2069</v>
      </c>
      <c r="L393" s="185" t="s">
        <v>5725</v>
      </c>
      <c r="M393" s="185" t="s">
        <v>2139</v>
      </c>
      <c r="N393" s="185" t="s">
        <v>5726</v>
      </c>
      <c r="O393" s="187">
        <v>46071</v>
      </c>
      <c r="P393" s="187">
        <v>44449</v>
      </c>
      <c r="Q393" s="187">
        <v>44502</v>
      </c>
      <c r="R393" s="187">
        <v>44662</v>
      </c>
      <c r="S393" s="187"/>
      <c r="T393" s="185" t="s">
        <v>5727</v>
      </c>
      <c r="U393" s="187">
        <v>46219</v>
      </c>
      <c r="V393" s="185" t="s">
        <v>5728</v>
      </c>
      <c r="W393" s="187">
        <v>46176</v>
      </c>
      <c r="X393" s="185" t="s">
        <v>5729</v>
      </c>
      <c r="Y393" s="187">
        <v>46175</v>
      </c>
      <c r="Z393" s="185" t="s">
        <v>5730</v>
      </c>
      <c r="AA393" s="187">
        <v>46667</v>
      </c>
      <c r="AB393" s="185" t="s">
        <v>5731</v>
      </c>
      <c r="AC393" s="187">
        <v>46297</v>
      </c>
      <c r="AD393" s="185" t="s">
        <v>5732</v>
      </c>
      <c r="AE393" s="185" t="s">
        <v>61</v>
      </c>
      <c r="AF393" s="185" t="s">
        <v>5733</v>
      </c>
      <c r="AG393" s="185" t="s">
        <v>5734</v>
      </c>
      <c r="AH393" s="185" t="s">
        <v>61</v>
      </c>
      <c r="AI393" s="185" t="s">
        <v>61</v>
      </c>
      <c r="AJ393" s="185" t="s">
        <v>61</v>
      </c>
      <c r="AK393" s="185" t="s">
        <v>61</v>
      </c>
      <c r="AL393" s="185" t="s">
        <v>61</v>
      </c>
      <c r="AM393" s="185" t="s">
        <v>2269</v>
      </c>
      <c r="AN393" s="185" t="s">
        <v>5735</v>
      </c>
    </row>
    <row r="394" customHeight="1" spans="1:40">
      <c r="A394" s="185">
        <v>388</v>
      </c>
      <c r="B394" s="185" t="s">
        <v>5736</v>
      </c>
      <c r="C394" s="186" t="s">
        <v>5737</v>
      </c>
      <c r="D394" s="185" t="s">
        <v>263</v>
      </c>
      <c r="E394" s="185" t="s">
        <v>967</v>
      </c>
      <c r="F394" s="185" t="s">
        <v>2196</v>
      </c>
      <c r="G394" s="185" t="s">
        <v>5171</v>
      </c>
      <c r="H394" s="185" t="s">
        <v>49</v>
      </c>
      <c r="I394" s="187">
        <v>45781</v>
      </c>
      <c r="J394" s="185" t="s">
        <v>5738</v>
      </c>
      <c r="K394" s="185" t="s">
        <v>2244</v>
      </c>
      <c r="L394" s="185" t="s">
        <v>5739</v>
      </c>
      <c r="M394" s="185" t="s">
        <v>2120</v>
      </c>
      <c r="N394" s="185" t="s">
        <v>5740</v>
      </c>
      <c r="O394" s="187">
        <v>46111</v>
      </c>
      <c r="P394" s="187">
        <v>44392</v>
      </c>
      <c r="Q394" s="187">
        <v>44432</v>
      </c>
      <c r="R394" s="187">
        <v>44699</v>
      </c>
      <c r="S394" s="187">
        <v>45030</v>
      </c>
      <c r="T394" s="185" t="s">
        <v>5741</v>
      </c>
      <c r="U394" s="187">
        <v>46084</v>
      </c>
      <c r="V394" s="185" t="s">
        <v>5742</v>
      </c>
      <c r="W394" s="187">
        <v>46044</v>
      </c>
      <c r="X394" s="185" t="s">
        <v>5743</v>
      </c>
      <c r="Y394" s="187">
        <v>46044</v>
      </c>
      <c r="Z394" s="185" t="s">
        <v>5744</v>
      </c>
      <c r="AA394" s="187">
        <v>46045</v>
      </c>
      <c r="AB394" s="185" t="s">
        <v>5745</v>
      </c>
      <c r="AC394" s="187">
        <v>46319</v>
      </c>
      <c r="AD394" s="185" t="s">
        <v>5746</v>
      </c>
      <c r="AE394" s="185" t="s">
        <v>5747</v>
      </c>
      <c r="AF394" s="185" t="s">
        <v>5748</v>
      </c>
      <c r="AG394" s="185" t="s">
        <v>5749</v>
      </c>
      <c r="AH394" s="185" t="s">
        <v>61</v>
      </c>
      <c r="AI394" s="185" t="s">
        <v>61</v>
      </c>
      <c r="AJ394" s="185" t="s">
        <v>61</v>
      </c>
      <c r="AK394" s="185" t="s">
        <v>61</v>
      </c>
      <c r="AL394" s="185" t="s">
        <v>61</v>
      </c>
      <c r="AM394" s="185" t="s">
        <v>2255</v>
      </c>
      <c r="AN394" s="185" t="s">
        <v>5750</v>
      </c>
    </row>
    <row r="395" customHeight="1" spans="1:40">
      <c r="A395" s="185">
        <v>389</v>
      </c>
      <c r="B395" s="185" t="s">
        <v>5751</v>
      </c>
      <c r="C395" s="186" t="s">
        <v>5752</v>
      </c>
      <c r="D395" s="185" t="s">
        <v>108</v>
      </c>
      <c r="E395" s="185" t="s">
        <v>89</v>
      </c>
      <c r="F395" s="185" t="s">
        <v>2196</v>
      </c>
      <c r="G395" s="185" t="s">
        <v>5171</v>
      </c>
      <c r="H395" s="185" t="s">
        <v>49</v>
      </c>
      <c r="I395" s="187">
        <v>45781</v>
      </c>
      <c r="J395" s="185" t="s">
        <v>1337</v>
      </c>
      <c r="K395" s="185" t="s">
        <v>2244</v>
      </c>
      <c r="L395" s="185" t="s">
        <v>5205</v>
      </c>
      <c r="M395" s="185" t="s">
        <v>249</v>
      </c>
      <c r="N395" s="185" t="s">
        <v>5753</v>
      </c>
      <c r="O395" s="187">
        <v>47610</v>
      </c>
      <c r="P395" s="187">
        <v>44392</v>
      </c>
      <c r="Q395" s="187">
        <v>44414</v>
      </c>
      <c r="R395" s="187">
        <v>44643</v>
      </c>
      <c r="S395" s="187"/>
      <c r="T395" s="185" t="s">
        <v>5754</v>
      </c>
      <c r="U395" s="187">
        <v>46447</v>
      </c>
      <c r="V395" s="185" t="s">
        <v>5755</v>
      </c>
      <c r="W395" s="187">
        <v>46106</v>
      </c>
      <c r="X395" s="185" t="s">
        <v>5756</v>
      </c>
      <c r="Y395" s="187">
        <v>47175</v>
      </c>
      <c r="Z395" s="185" t="s">
        <v>5757</v>
      </c>
      <c r="AA395" s="187">
        <v>46311</v>
      </c>
      <c r="AB395" s="185" t="s">
        <v>5758</v>
      </c>
      <c r="AC395" s="187">
        <v>45954</v>
      </c>
      <c r="AD395" s="185" t="s">
        <v>5759</v>
      </c>
      <c r="AE395" s="185" t="s">
        <v>61</v>
      </c>
      <c r="AF395" s="185" t="s">
        <v>5760</v>
      </c>
      <c r="AG395" s="185" t="s">
        <v>5761</v>
      </c>
      <c r="AH395" s="185" t="s">
        <v>61</v>
      </c>
      <c r="AI395" s="185" t="s">
        <v>61</v>
      </c>
      <c r="AJ395" s="185" t="s">
        <v>61</v>
      </c>
      <c r="AK395" s="185" t="s">
        <v>61</v>
      </c>
      <c r="AL395" s="185" t="s">
        <v>61</v>
      </c>
      <c r="AM395" s="185" t="s">
        <v>2404</v>
      </c>
      <c r="AN395" s="185" t="s">
        <v>5762</v>
      </c>
    </row>
    <row r="396" customHeight="1" spans="1:40">
      <c r="A396" s="185">
        <v>390</v>
      </c>
      <c r="B396" s="185" t="s">
        <v>5763</v>
      </c>
      <c r="C396" s="186" t="s">
        <v>5764</v>
      </c>
      <c r="D396" s="185" t="s">
        <v>2321</v>
      </c>
      <c r="E396" s="185" t="s">
        <v>46</v>
      </c>
      <c r="F396" s="185" t="s">
        <v>2196</v>
      </c>
      <c r="G396" s="185" t="s">
        <v>5171</v>
      </c>
      <c r="H396" s="185" t="s">
        <v>49</v>
      </c>
      <c r="I396" s="187">
        <v>45780</v>
      </c>
      <c r="J396" s="185" t="s">
        <v>5765</v>
      </c>
      <c r="K396" s="185" t="s">
        <v>1836</v>
      </c>
      <c r="L396" s="185" t="s">
        <v>5766</v>
      </c>
      <c r="M396" s="185" t="s">
        <v>249</v>
      </c>
      <c r="N396" s="185" t="s">
        <v>5767</v>
      </c>
      <c r="O396" s="187">
        <v>46981</v>
      </c>
      <c r="P396" s="187">
        <v>44400</v>
      </c>
      <c r="Q396" s="187">
        <v>44432</v>
      </c>
      <c r="R396" s="187">
        <v>44658</v>
      </c>
      <c r="S396" s="187"/>
      <c r="T396" s="185" t="s">
        <v>5768</v>
      </c>
      <c r="U396" s="187">
        <v>45897</v>
      </c>
      <c r="V396" s="185" t="s">
        <v>5769</v>
      </c>
      <c r="W396" s="187">
        <v>47171</v>
      </c>
      <c r="X396" s="185" t="s">
        <v>5770</v>
      </c>
      <c r="Y396" s="187">
        <v>47177</v>
      </c>
      <c r="Z396" s="185" t="s">
        <v>5771</v>
      </c>
      <c r="AA396" s="187">
        <v>46147</v>
      </c>
      <c r="AB396" s="185" t="s">
        <v>5772</v>
      </c>
      <c r="AC396" s="187">
        <v>46534</v>
      </c>
      <c r="AD396" s="185" t="s">
        <v>5773</v>
      </c>
      <c r="AE396" s="185" t="s">
        <v>5774</v>
      </c>
      <c r="AF396" s="185" t="s">
        <v>5775</v>
      </c>
      <c r="AG396" s="185" t="s">
        <v>5776</v>
      </c>
      <c r="AH396" s="185" t="s">
        <v>61</v>
      </c>
      <c r="AI396" s="185" t="s">
        <v>61</v>
      </c>
      <c r="AJ396" s="185" t="s">
        <v>61</v>
      </c>
      <c r="AK396" s="185" t="s">
        <v>61</v>
      </c>
      <c r="AL396" s="185" t="s">
        <v>61</v>
      </c>
      <c r="AM396" s="185" t="s">
        <v>2018</v>
      </c>
      <c r="AN396" s="185" t="s">
        <v>5777</v>
      </c>
    </row>
    <row r="397" customHeight="1" spans="1:40">
      <c r="A397" s="185">
        <v>391</v>
      </c>
      <c r="B397" s="185" t="s">
        <v>5778</v>
      </c>
      <c r="C397" s="186" t="s">
        <v>5779</v>
      </c>
      <c r="D397" s="185" t="s">
        <v>390</v>
      </c>
      <c r="E397" s="185" t="s">
        <v>46</v>
      </c>
      <c r="F397" s="185" t="s">
        <v>2196</v>
      </c>
      <c r="G397" s="185" t="s">
        <v>5171</v>
      </c>
      <c r="H397" s="185" t="s">
        <v>49</v>
      </c>
      <c r="I397" s="187">
        <v>45837</v>
      </c>
      <c r="J397" s="185" t="s">
        <v>5780</v>
      </c>
      <c r="K397" s="185" t="s">
        <v>1906</v>
      </c>
      <c r="L397" s="185" t="s">
        <v>5781</v>
      </c>
      <c r="M397" s="185" t="s">
        <v>130</v>
      </c>
      <c r="N397" s="185" t="s">
        <v>5782</v>
      </c>
      <c r="O397" s="187">
        <v>46210</v>
      </c>
      <c r="P397" s="187">
        <v>44403</v>
      </c>
      <c r="Q397" s="187">
        <v>44422</v>
      </c>
      <c r="R397" s="187">
        <v>44617</v>
      </c>
      <c r="S397" s="187"/>
      <c r="T397" s="185" t="s">
        <v>5783</v>
      </c>
      <c r="U397" s="187">
        <v>47259</v>
      </c>
      <c r="V397" s="185" t="s">
        <v>5784</v>
      </c>
      <c r="W397" s="187">
        <v>47259</v>
      </c>
      <c r="X397" s="185" t="s">
        <v>5785</v>
      </c>
      <c r="Y397" s="187">
        <v>47259</v>
      </c>
      <c r="Z397" s="185" t="s">
        <v>5786</v>
      </c>
      <c r="AA397" s="187">
        <v>46304</v>
      </c>
      <c r="AB397" s="185" t="s">
        <v>5787</v>
      </c>
      <c r="AC397" s="187">
        <v>45911</v>
      </c>
      <c r="AD397" s="185" t="s">
        <v>5788</v>
      </c>
      <c r="AE397" s="185" t="s">
        <v>5789</v>
      </c>
      <c r="AF397" s="185" t="s">
        <v>5790</v>
      </c>
      <c r="AG397" s="185" t="s">
        <v>61</v>
      </c>
      <c r="AH397" s="185" t="s">
        <v>5782</v>
      </c>
      <c r="AI397" s="185" t="s">
        <v>61</v>
      </c>
      <c r="AJ397" s="185" t="s">
        <v>61</v>
      </c>
      <c r="AK397" s="185" t="s">
        <v>61</v>
      </c>
      <c r="AL397" s="185" t="s">
        <v>61</v>
      </c>
      <c r="AM397" s="185" t="s">
        <v>177</v>
      </c>
      <c r="AN397" s="185" t="s">
        <v>5791</v>
      </c>
    </row>
    <row r="398" customHeight="1" spans="1:40">
      <c r="A398" s="185">
        <v>392</v>
      </c>
      <c r="B398" s="185" t="s">
        <v>5792</v>
      </c>
      <c r="C398" s="186" t="s">
        <v>5793</v>
      </c>
      <c r="D398" s="185" t="s">
        <v>126</v>
      </c>
      <c r="E398" s="185" t="s">
        <v>2196</v>
      </c>
      <c r="F398" s="185" t="s">
        <v>2196</v>
      </c>
      <c r="G398" s="185" t="s">
        <v>5171</v>
      </c>
      <c r="H398" s="185" t="s">
        <v>49</v>
      </c>
      <c r="I398" s="187">
        <v>45554</v>
      </c>
      <c r="J398" s="185" t="s">
        <v>5794</v>
      </c>
      <c r="K398" s="185" t="s">
        <v>5794</v>
      </c>
      <c r="L398" s="185" t="s">
        <v>5795</v>
      </c>
      <c r="M398" s="185" t="s">
        <v>130</v>
      </c>
      <c r="N398" s="185" t="s">
        <v>5796</v>
      </c>
      <c r="O398" s="187">
        <v>47332</v>
      </c>
      <c r="P398" s="187">
        <v>44337</v>
      </c>
      <c r="Q398" s="187">
        <v>44422</v>
      </c>
      <c r="R398" s="187">
        <v>44701</v>
      </c>
      <c r="S398" s="187"/>
      <c r="T398" s="185" t="s">
        <v>5797</v>
      </c>
      <c r="U398" s="187">
        <v>46234</v>
      </c>
      <c r="V398" s="185" t="s">
        <v>5798</v>
      </c>
      <c r="W398" s="187">
        <v>46222</v>
      </c>
      <c r="X398" s="185" t="s">
        <v>5799</v>
      </c>
      <c r="Y398" s="187">
        <v>47274</v>
      </c>
      <c r="Z398" s="185" t="s">
        <v>5800</v>
      </c>
      <c r="AA398" s="187">
        <v>46239</v>
      </c>
      <c r="AB398" s="185" t="s">
        <v>5801</v>
      </c>
      <c r="AC398" s="187">
        <v>46335</v>
      </c>
      <c r="AD398" s="185" t="s">
        <v>61</v>
      </c>
      <c r="AE398" s="185" t="s">
        <v>5802</v>
      </c>
      <c r="AF398" s="185" t="s">
        <v>5803</v>
      </c>
      <c r="AG398" s="185" t="s">
        <v>61</v>
      </c>
      <c r="AH398" s="185" t="s">
        <v>5796</v>
      </c>
      <c r="AI398" s="185" t="s">
        <v>61</v>
      </c>
      <c r="AJ398" s="185" t="s">
        <v>61</v>
      </c>
      <c r="AK398" s="185" t="s">
        <v>61</v>
      </c>
      <c r="AL398" s="185" t="s">
        <v>61</v>
      </c>
      <c r="AM398" s="185" t="s">
        <v>5804</v>
      </c>
      <c r="AN398" s="185" t="s">
        <v>5805</v>
      </c>
    </row>
    <row r="399" customHeight="1" spans="1:40">
      <c r="A399" s="185">
        <v>393</v>
      </c>
      <c r="B399" s="185" t="s">
        <v>5806</v>
      </c>
      <c r="C399" s="186" t="s">
        <v>5807</v>
      </c>
      <c r="D399" s="185" t="s">
        <v>126</v>
      </c>
      <c r="E399" s="185" t="s">
        <v>2196</v>
      </c>
      <c r="F399" s="185" t="s">
        <v>2196</v>
      </c>
      <c r="G399" s="185" t="s">
        <v>5171</v>
      </c>
      <c r="H399" s="185" t="s">
        <v>49</v>
      </c>
      <c r="I399" s="187">
        <v>45646</v>
      </c>
      <c r="J399" s="185" t="s">
        <v>5808</v>
      </c>
      <c r="K399" s="185" t="s">
        <v>5808</v>
      </c>
      <c r="L399" s="185" t="s">
        <v>5809</v>
      </c>
      <c r="M399" s="185" t="s">
        <v>130</v>
      </c>
      <c r="N399" s="185" t="s">
        <v>5810</v>
      </c>
      <c r="O399" s="187"/>
      <c r="P399" s="187">
        <v>44335</v>
      </c>
      <c r="Q399" s="187">
        <v>44672</v>
      </c>
      <c r="R399" s="187">
        <v>44958</v>
      </c>
      <c r="S399" s="187"/>
      <c r="T399" s="185" t="s">
        <v>5811</v>
      </c>
      <c r="U399" s="187">
        <v>47364</v>
      </c>
      <c r="V399" s="185" t="s">
        <v>5812</v>
      </c>
      <c r="W399" s="187">
        <v>46947</v>
      </c>
      <c r="X399" s="185" t="s">
        <v>5813</v>
      </c>
      <c r="Y399" s="187">
        <v>46674</v>
      </c>
      <c r="Z399" s="185" t="s">
        <v>5814</v>
      </c>
      <c r="AA399" s="187">
        <v>45877</v>
      </c>
      <c r="AB399" s="185" t="s">
        <v>5815</v>
      </c>
      <c r="AC399" s="187">
        <v>46331</v>
      </c>
      <c r="AD399" s="185" t="s">
        <v>5816</v>
      </c>
      <c r="AE399" s="185" t="s">
        <v>5817</v>
      </c>
      <c r="AF399" s="185" t="s">
        <v>5818</v>
      </c>
      <c r="AG399" s="185" t="s">
        <v>61</v>
      </c>
      <c r="AH399" s="185" t="s">
        <v>5810</v>
      </c>
      <c r="AI399" s="185" t="s">
        <v>61</v>
      </c>
      <c r="AJ399" s="185" t="s">
        <v>61</v>
      </c>
      <c r="AK399" s="185" t="s">
        <v>61</v>
      </c>
      <c r="AL399" s="185" t="s">
        <v>61</v>
      </c>
      <c r="AM399" s="185" t="s">
        <v>5819</v>
      </c>
      <c r="AN399" s="185" t="s">
        <v>5820</v>
      </c>
    </row>
    <row r="400" customHeight="1" spans="1:40">
      <c r="A400" s="185">
        <v>394</v>
      </c>
      <c r="B400" s="185" t="s">
        <v>5821</v>
      </c>
      <c r="C400" s="186" t="s">
        <v>5822</v>
      </c>
      <c r="D400" s="185" t="s">
        <v>126</v>
      </c>
      <c r="E400" s="185" t="s">
        <v>2196</v>
      </c>
      <c r="F400" s="185" t="s">
        <v>2196</v>
      </c>
      <c r="G400" s="185" t="s">
        <v>5171</v>
      </c>
      <c r="H400" s="185" t="s">
        <v>49</v>
      </c>
      <c r="I400" s="187">
        <v>45584</v>
      </c>
      <c r="J400" s="185" t="s">
        <v>5823</v>
      </c>
      <c r="K400" s="185" t="s">
        <v>5823</v>
      </c>
      <c r="L400" s="185" t="s">
        <v>5824</v>
      </c>
      <c r="M400" s="185" t="s">
        <v>130</v>
      </c>
      <c r="N400" s="185" t="s">
        <v>5825</v>
      </c>
      <c r="O400" s="187">
        <v>46645</v>
      </c>
      <c r="P400" s="187">
        <v>44442</v>
      </c>
      <c r="Q400" s="187">
        <v>44464</v>
      </c>
      <c r="R400" s="187">
        <v>44632</v>
      </c>
      <c r="S400" s="187"/>
      <c r="T400" s="185" t="s">
        <v>5826</v>
      </c>
      <c r="U400" s="187">
        <v>47345</v>
      </c>
      <c r="V400" s="185" t="s">
        <v>5827</v>
      </c>
      <c r="W400" s="187">
        <v>47345</v>
      </c>
      <c r="X400" s="185" t="s">
        <v>5828</v>
      </c>
      <c r="Y400" s="187">
        <v>46337</v>
      </c>
      <c r="Z400" s="185" t="s">
        <v>5829</v>
      </c>
      <c r="AA400" s="187">
        <v>46605</v>
      </c>
      <c r="AB400" s="185" t="s">
        <v>5830</v>
      </c>
      <c r="AC400" s="187">
        <v>46309</v>
      </c>
      <c r="AD400" s="185" t="s">
        <v>5831</v>
      </c>
      <c r="AE400" s="185" t="s">
        <v>5832</v>
      </c>
      <c r="AF400" s="185" t="s">
        <v>5833</v>
      </c>
      <c r="AG400" s="185" t="s">
        <v>61</v>
      </c>
      <c r="AH400" s="185" t="s">
        <v>5825</v>
      </c>
      <c r="AI400" s="185" t="s">
        <v>61</v>
      </c>
      <c r="AJ400" s="185" t="s">
        <v>61</v>
      </c>
      <c r="AK400" s="185" t="s">
        <v>61</v>
      </c>
      <c r="AL400" s="185" t="s">
        <v>61</v>
      </c>
      <c r="AM400" s="185" t="s">
        <v>2666</v>
      </c>
      <c r="AN400" s="185" t="s">
        <v>5834</v>
      </c>
    </row>
    <row r="401" customHeight="1" spans="1:40">
      <c r="A401" s="185">
        <v>395</v>
      </c>
      <c r="B401" s="185" t="s">
        <v>5835</v>
      </c>
      <c r="C401" s="186" t="s">
        <v>5836</v>
      </c>
      <c r="D401" s="185" t="s">
        <v>2965</v>
      </c>
      <c r="E401" s="185" t="s">
        <v>46</v>
      </c>
      <c r="F401" s="185" t="s">
        <v>2196</v>
      </c>
      <c r="G401" s="185" t="s">
        <v>5171</v>
      </c>
      <c r="H401" s="185" t="s">
        <v>49</v>
      </c>
      <c r="I401" s="187">
        <v>45724</v>
      </c>
      <c r="J401" s="185" t="s">
        <v>5837</v>
      </c>
      <c r="K401" s="185" t="s">
        <v>406</v>
      </c>
      <c r="L401" s="185" t="s">
        <v>5838</v>
      </c>
      <c r="M401" s="185" t="s">
        <v>167</v>
      </c>
      <c r="N401" s="185" t="s">
        <v>5839</v>
      </c>
      <c r="O401" s="187">
        <v>46308</v>
      </c>
      <c r="P401" s="187">
        <v>44392</v>
      </c>
      <c r="Q401" s="187">
        <v>44426</v>
      </c>
      <c r="R401" s="187">
        <v>44735</v>
      </c>
      <c r="S401" s="187"/>
      <c r="T401" s="185" t="s">
        <v>5840</v>
      </c>
      <c r="U401" s="187">
        <v>47234</v>
      </c>
      <c r="V401" s="185" t="s">
        <v>5841</v>
      </c>
      <c r="W401" s="187">
        <v>46827</v>
      </c>
      <c r="X401" s="185" t="s">
        <v>5842</v>
      </c>
      <c r="Y401" s="187">
        <v>47234</v>
      </c>
      <c r="Z401" s="185" t="s">
        <v>5843</v>
      </c>
      <c r="AA401" s="187">
        <v>46245</v>
      </c>
      <c r="AB401" s="185" t="s">
        <v>5844</v>
      </c>
      <c r="AC401" s="187">
        <v>46528</v>
      </c>
      <c r="AD401" s="185" t="s">
        <v>61</v>
      </c>
      <c r="AE401" s="185" t="s">
        <v>5845</v>
      </c>
      <c r="AF401" s="185" t="s">
        <v>5846</v>
      </c>
      <c r="AG401" s="185" t="s">
        <v>61</v>
      </c>
      <c r="AH401" s="185" t="s">
        <v>61</v>
      </c>
      <c r="AI401" s="185" t="s">
        <v>5839</v>
      </c>
      <c r="AJ401" s="185" t="s">
        <v>61</v>
      </c>
      <c r="AK401" s="185" t="s">
        <v>61</v>
      </c>
      <c r="AL401" s="185" t="s">
        <v>61</v>
      </c>
      <c r="AM401" s="185" t="s">
        <v>3097</v>
      </c>
      <c r="AN401" s="185" t="s">
        <v>5847</v>
      </c>
    </row>
    <row r="402" customHeight="1" spans="1:40">
      <c r="A402" s="185">
        <v>396</v>
      </c>
      <c r="B402" s="185" t="s">
        <v>5848</v>
      </c>
      <c r="C402" s="186" t="s">
        <v>5849</v>
      </c>
      <c r="D402" s="185" t="s">
        <v>162</v>
      </c>
      <c r="E402" s="185" t="s">
        <v>967</v>
      </c>
      <c r="F402" s="185" t="s">
        <v>2196</v>
      </c>
      <c r="G402" s="185" t="s">
        <v>5171</v>
      </c>
      <c r="H402" s="185" t="s">
        <v>49</v>
      </c>
      <c r="I402" s="187">
        <v>45773</v>
      </c>
      <c r="J402" s="185" t="s">
        <v>1116</v>
      </c>
      <c r="K402" s="185" t="s">
        <v>1116</v>
      </c>
      <c r="L402" s="185" t="s">
        <v>5850</v>
      </c>
      <c r="M402" s="185" t="s">
        <v>167</v>
      </c>
      <c r="N402" s="185" t="s">
        <v>5851</v>
      </c>
      <c r="O402" s="187">
        <v>46825</v>
      </c>
      <c r="P402" s="187">
        <v>44404</v>
      </c>
      <c r="Q402" s="187">
        <v>44435</v>
      </c>
      <c r="R402" s="187">
        <v>44628</v>
      </c>
      <c r="S402" s="187"/>
      <c r="T402" s="185" t="s">
        <v>5852</v>
      </c>
      <c r="U402" s="187">
        <v>46836</v>
      </c>
      <c r="V402" s="185" t="s">
        <v>5853</v>
      </c>
      <c r="W402" s="187">
        <v>46597</v>
      </c>
      <c r="X402" s="185" t="s">
        <v>5854</v>
      </c>
      <c r="Y402" s="187">
        <v>46406</v>
      </c>
      <c r="Z402" s="185" t="s">
        <v>5855</v>
      </c>
      <c r="AA402" s="187">
        <v>46543</v>
      </c>
      <c r="AB402" s="185" t="s">
        <v>5856</v>
      </c>
      <c r="AC402" s="187">
        <v>46499</v>
      </c>
      <c r="AD402" s="185" t="s">
        <v>61</v>
      </c>
      <c r="AE402" s="185" t="s">
        <v>5857</v>
      </c>
      <c r="AF402" s="185" t="s">
        <v>5858</v>
      </c>
      <c r="AG402" s="185" t="s">
        <v>61</v>
      </c>
      <c r="AH402" s="185" t="s">
        <v>61</v>
      </c>
      <c r="AI402" s="185" t="s">
        <v>5851</v>
      </c>
      <c r="AJ402" s="185" t="s">
        <v>61</v>
      </c>
      <c r="AK402" s="185" t="s">
        <v>61</v>
      </c>
      <c r="AL402" s="185" t="s">
        <v>61</v>
      </c>
      <c r="AM402" s="185" t="s">
        <v>798</v>
      </c>
      <c r="AN402" s="185" t="s">
        <v>5859</v>
      </c>
    </row>
    <row r="403" customHeight="1" spans="1:40">
      <c r="A403" s="185">
        <v>397</v>
      </c>
      <c r="B403" s="185" t="s">
        <v>5860</v>
      </c>
      <c r="C403" s="186" t="s">
        <v>5861</v>
      </c>
      <c r="D403" s="185" t="s">
        <v>162</v>
      </c>
      <c r="E403" s="185" t="s">
        <v>89</v>
      </c>
      <c r="F403" s="185" t="s">
        <v>2196</v>
      </c>
      <c r="G403" s="185" t="s">
        <v>5171</v>
      </c>
      <c r="H403" s="185" t="s">
        <v>49</v>
      </c>
      <c r="I403" s="187">
        <v>45608</v>
      </c>
      <c r="J403" s="185" t="s">
        <v>5862</v>
      </c>
      <c r="K403" s="185" t="s">
        <v>3468</v>
      </c>
      <c r="L403" s="185" t="s">
        <v>5863</v>
      </c>
      <c r="M403" s="185" t="s">
        <v>93</v>
      </c>
      <c r="N403" s="185" t="s">
        <v>5864</v>
      </c>
      <c r="O403" s="187">
        <v>47414</v>
      </c>
      <c r="P403" s="187">
        <v>44311</v>
      </c>
      <c r="Q403" s="187">
        <v>44424</v>
      </c>
      <c r="R403" s="187">
        <v>44662</v>
      </c>
      <c r="S403" s="187"/>
      <c r="T403" s="185" t="s">
        <v>5865</v>
      </c>
      <c r="U403" s="187">
        <v>45932</v>
      </c>
      <c r="V403" s="185" t="s">
        <v>5866</v>
      </c>
      <c r="W403" s="187">
        <v>46363</v>
      </c>
      <c r="X403" s="185" t="s">
        <v>5867</v>
      </c>
      <c r="Y403" s="187">
        <v>46406</v>
      </c>
      <c r="Z403" s="185" t="s">
        <v>5868</v>
      </c>
      <c r="AA403" s="187">
        <v>46007</v>
      </c>
      <c r="AB403" s="185" t="s">
        <v>5869</v>
      </c>
      <c r="AC403" s="187">
        <v>46132</v>
      </c>
      <c r="AD403" s="185" t="s">
        <v>5870</v>
      </c>
      <c r="AE403" s="185" t="s">
        <v>5871</v>
      </c>
      <c r="AF403" s="185" t="s">
        <v>5872</v>
      </c>
      <c r="AG403" s="185" t="s">
        <v>61</v>
      </c>
      <c r="AH403" s="185" t="s">
        <v>61</v>
      </c>
      <c r="AI403" s="185" t="s">
        <v>61</v>
      </c>
      <c r="AJ403" s="185" t="s">
        <v>61</v>
      </c>
      <c r="AK403" s="185" t="s">
        <v>61</v>
      </c>
      <c r="AL403" s="185" t="s">
        <v>61</v>
      </c>
      <c r="AM403" s="185" t="s">
        <v>2421</v>
      </c>
      <c r="AN403" s="185" t="s">
        <v>5873</v>
      </c>
    </row>
    <row r="404" customHeight="1" spans="1:40">
      <c r="A404" s="185">
        <v>398</v>
      </c>
      <c r="B404" s="185" t="s">
        <v>5874</v>
      </c>
      <c r="C404" s="186" t="s">
        <v>5875</v>
      </c>
      <c r="D404" s="185" t="s">
        <v>162</v>
      </c>
      <c r="E404" s="185" t="s">
        <v>967</v>
      </c>
      <c r="F404" s="185" t="s">
        <v>2196</v>
      </c>
      <c r="G404" s="185" t="s">
        <v>5171</v>
      </c>
      <c r="H404" s="185" t="s">
        <v>49</v>
      </c>
      <c r="I404" s="187">
        <v>45526</v>
      </c>
      <c r="J404" s="185" t="s">
        <v>5876</v>
      </c>
      <c r="K404" s="185" t="s">
        <v>4639</v>
      </c>
      <c r="L404" s="185" t="s">
        <v>5877</v>
      </c>
      <c r="M404" s="185" t="s">
        <v>93</v>
      </c>
      <c r="N404" s="185" t="s">
        <v>5878</v>
      </c>
      <c r="O404" s="187">
        <v>46720</v>
      </c>
      <c r="P404" s="187">
        <v>44394</v>
      </c>
      <c r="Q404" s="187">
        <v>44422</v>
      </c>
      <c r="R404" s="187">
        <v>44709</v>
      </c>
      <c r="S404" s="187"/>
      <c r="T404" s="185" t="s">
        <v>5879</v>
      </c>
      <c r="U404" s="187">
        <v>46712</v>
      </c>
      <c r="V404" s="185" t="s">
        <v>5880</v>
      </c>
      <c r="W404" s="187">
        <v>46516</v>
      </c>
      <c r="X404" s="185" t="s">
        <v>5881</v>
      </c>
      <c r="Y404" s="187">
        <v>46309</v>
      </c>
      <c r="Z404" s="185" t="s">
        <v>5882</v>
      </c>
      <c r="AA404" s="187">
        <v>46618</v>
      </c>
      <c r="AB404" s="185" t="s">
        <v>5883</v>
      </c>
      <c r="AC404" s="187">
        <v>46446</v>
      </c>
      <c r="AD404" s="185" t="s">
        <v>5884</v>
      </c>
      <c r="AE404" s="185" t="s">
        <v>61</v>
      </c>
      <c r="AF404" s="185" t="s">
        <v>5885</v>
      </c>
      <c r="AG404" s="185" t="s">
        <v>5886</v>
      </c>
      <c r="AH404" s="185" t="s">
        <v>61</v>
      </c>
      <c r="AI404" s="185" t="s">
        <v>61</v>
      </c>
      <c r="AJ404" s="185" t="s">
        <v>61</v>
      </c>
      <c r="AK404" s="185" t="s">
        <v>61</v>
      </c>
      <c r="AL404" s="185" t="s">
        <v>61</v>
      </c>
      <c r="AM404" s="185" t="s">
        <v>5887</v>
      </c>
      <c r="AN404" s="185" t="s">
        <v>5888</v>
      </c>
    </row>
    <row r="405" customHeight="1" spans="1:40">
      <c r="A405" s="185">
        <v>399</v>
      </c>
      <c r="B405" s="185" t="s">
        <v>5889</v>
      </c>
      <c r="C405" s="186" t="s">
        <v>5890</v>
      </c>
      <c r="D405" s="185" t="s">
        <v>1569</v>
      </c>
      <c r="E405" s="185" t="s">
        <v>46</v>
      </c>
      <c r="F405" s="185" t="s">
        <v>2196</v>
      </c>
      <c r="G405" s="185" t="s">
        <v>5171</v>
      </c>
      <c r="H405" s="185" t="s">
        <v>49</v>
      </c>
      <c r="I405" s="187">
        <v>45754</v>
      </c>
      <c r="J405" s="185" t="s">
        <v>5891</v>
      </c>
      <c r="K405" s="185" t="s">
        <v>51</v>
      </c>
      <c r="L405" s="185" t="s">
        <v>5892</v>
      </c>
      <c r="M405" s="185" t="s">
        <v>1572</v>
      </c>
      <c r="N405" s="185" t="s">
        <v>5893</v>
      </c>
      <c r="O405" s="187">
        <v>46421</v>
      </c>
      <c r="P405" s="187">
        <v>44375</v>
      </c>
      <c r="Q405" s="187">
        <v>44403</v>
      </c>
      <c r="R405" s="187">
        <v>44592</v>
      </c>
      <c r="S405" s="187"/>
      <c r="T405" s="185" t="s">
        <v>5894</v>
      </c>
      <c r="U405" s="187">
        <v>46009</v>
      </c>
      <c r="V405" s="185" t="s">
        <v>5893</v>
      </c>
      <c r="W405" s="187">
        <v>46421</v>
      </c>
      <c r="X405" s="185" t="s">
        <v>5895</v>
      </c>
      <c r="Y405" s="187">
        <v>46421</v>
      </c>
      <c r="Z405" s="185" t="s">
        <v>5896</v>
      </c>
      <c r="AA405" s="187">
        <v>46164</v>
      </c>
      <c r="AB405" s="185" t="s">
        <v>5897</v>
      </c>
      <c r="AC405" s="187">
        <v>46289</v>
      </c>
      <c r="AD405" s="185" t="s">
        <v>61</v>
      </c>
      <c r="AE405" s="185" t="s">
        <v>61</v>
      </c>
      <c r="AF405" s="185" t="s">
        <v>61</v>
      </c>
      <c r="AG405" s="185" t="s">
        <v>61</v>
      </c>
      <c r="AH405" s="185" t="s">
        <v>61</v>
      </c>
      <c r="AI405" s="185" t="s">
        <v>61</v>
      </c>
      <c r="AJ405" s="185" t="s">
        <v>61</v>
      </c>
      <c r="AK405" s="185" t="s">
        <v>61</v>
      </c>
      <c r="AL405" s="185" t="s">
        <v>61</v>
      </c>
      <c r="AM405" s="185" t="s">
        <v>177</v>
      </c>
      <c r="AN405" s="185" t="s">
        <v>5898</v>
      </c>
    </row>
    <row r="406" customHeight="1" spans="1:40">
      <c r="A406" s="185">
        <v>400</v>
      </c>
      <c r="B406" s="185" t="s">
        <v>5899</v>
      </c>
      <c r="C406" s="186" t="s">
        <v>5900</v>
      </c>
      <c r="D406" s="185" t="s">
        <v>45</v>
      </c>
      <c r="E406" s="185" t="s">
        <v>967</v>
      </c>
      <c r="F406" s="185" t="s">
        <v>2053</v>
      </c>
      <c r="G406" s="185" t="s">
        <v>5171</v>
      </c>
      <c r="H406" s="185" t="s">
        <v>49</v>
      </c>
      <c r="I406" s="187">
        <v>45777</v>
      </c>
      <c r="J406" s="185" t="s">
        <v>5901</v>
      </c>
      <c r="K406" s="185" t="s">
        <v>2306</v>
      </c>
      <c r="L406" s="185" t="s">
        <v>5902</v>
      </c>
      <c r="M406" s="185" t="s">
        <v>1940</v>
      </c>
      <c r="N406" s="185" t="s">
        <v>5903</v>
      </c>
      <c r="O406" s="187">
        <v>46498</v>
      </c>
      <c r="P406" s="187">
        <v>44244</v>
      </c>
      <c r="Q406" s="187">
        <v>44429</v>
      </c>
      <c r="R406" s="187">
        <v>44672</v>
      </c>
      <c r="S406" s="187"/>
      <c r="T406" s="185" t="s">
        <v>5904</v>
      </c>
      <c r="U406" s="187">
        <v>46089</v>
      </c>
      <c r="V406" s="185" t="s">
        <v>5905</v>
      </c>
      <c r="W406" s="187">
        <v>46093</v>
      </c>
      <c r="X406" s="185" t="s">
        <v>5906</v>
      </c>
      <c r="Y406" s="187">
        <v>46089</v>
      </c>
      <c r="Z406" s="185" t="s">
        <v>5907</v>
      </c>
      <c r="AA406" s="187">
        <v>46265</v>
      </c>
      <c r="AB406" s="185" t="s">
        <v>5908</v>
      </c>
      <c r="AC406" s="187">
        <v>46149</v>
      </c>
      <c r="AD406" s="185" t="s">
        <v>5909</v>
      </c>
      <c r="AE406" s="185" t="s">
        <v>5910</v>
      </c>
      <c r="AF406" s="185" t="s">
        <v>5911</v>
      </c>
      <c r="AG406" s="185" t="s">
        <v>5912</v>
      </c>
      <c r="AH406" s="185" t="s">
        <v>61</v>
      </c>
      <c r="AI406" s="185" t="s">
        <v>61</v>
      </c>
      <c r="AJ406" s="185" t="s">
        <v>5913</v>
      </c>
      <c r="AK406" s="185" t="s">
        <v>61</v>
      </c>
      <c r="AL406" s="185" t="s">
        <v>61</v>
      </c>
      <c r="AM406" s="185" t="s">
        <v>5914</v>
      </c>
      <c r="AN406" s="185" t="s">
        <v>5915</v>
      </c>
    </row>
    <row r="407" customHeight="1" spans="1:40">
      <c r="A407" s="185">
        <v>401</v>
      </c>
      <c r="B407" s="185" t="s">
        <v>5916</v>
      </c>
      <c r="C407" s="186" t="s">
        <v>5917</v>
      </c>
      <c r="D407" s="185" t="s">
        <v>68</v>
      </c>
      <c r="E407" s="185" t="s">
        <v>967</v>
      </c>
      <c r="F407" s="185" t="s">
        <v>2053</v>
      </c>
      <c r="G407" s="185" t="s">
        <v>5171</v>
      </c>
      <c r="H407" s="185" t="s">
        <v>49</v>
      </c>
      <c r="I407" s="187">
        <v>45789</v>
      </c>
      <c r="J407" s="185" t="s">
        <v>5918</v>
      </c>
      <c r="K407" s="185" t="s">
        <v>3378</v>
      </c>
      <c r="L407" s="185" t="s">
        <v>5919</v>
      </c>
      <c r="M407" s="185" t="s">
        <v>1923</v>
      </c>
      <c r="N407" s="185" t="s">
        <v>5920</v>
      </c>
      <c r="O407" s="187">
        <v>46425</v>
      </c>
      <c r="P407" s="187">
        <v>44405</v>
      </c>
      <c r="Q407" s="187">
        <v>44461</v>
      </c>
      <c r="R407" s="187">
        <v>44637</v>
      </c>
      <c r="S407" s="187"/>
      <c r="T407" s="185" t="s">
        <v>5921</v>
      </c>
      <c r="U407" s="187">
        <v>46058</v>
      </c>
      <c r="V407" s="185" t="s">
        <v>5922</v>
      </c>
      <c r="W407" s="187">
        <v>46058</v>
      </c>
      <c r="X407" s="185" t="s">
        <v>5923</v>
      </c>
      <c r="Y407" s="187">
        <v>46048</v>
      </c>
      <c r="Z407" s="185" t="s">
        <v>5924</v>
      </c>
      <c r="AA407" s="187">
        <v>46123</v>
      </c>
      <c r="AB407" s="185" t="s">
        <v>5925</v>
      </c>
      <c r="AC407" s="187">
        <v>46082</v>
      </c>
      <c r="AD407" s="185" t="s">
        <v>5926</v>
      </c>
      <c r="AE407" s="185" t="s">
        <v>61</v>
      </c>
      <c r="AF407" s="185" t="s">
        <v>61</v>
      </c>
      <c r="AG407" s="185" t="s">
        <v>5927</v>
      </c>
      <c r="AH407" s="185" t="s">
        <v>61</v>
      </c>
      <c r="AI407" s="185" t="s">
        <v>61</v>
      </c>
      <c r="AJ407" s="185" t="s">
        <v>5928</v>
      </c>
      <c r="AK407" s="185" t="s">
        <v>61</v>
      </c>
      <c r="AL407" s="185" t="s">
        <v>61</v>
      </c>
      <c r="AM407" s="185" t="s">
        <v>4207</v>
      </c>
      <c r="AN407" s="185" t="s">
        <v>5929</v>
      </c>
    </row>
    <row r="408" customHeight="1" spans="1:40">
      <c r="A408" s="185">
        <v>402</v>
      </c>
      <c r="B408" s="185" t="s">
        <v>5930</v>
      </c>
      <c r="C408" s="186" t="s">
        <v>5931</v>
      </c>
      <c r="D408" s="185" t="s">
        <v>227</v>
      </c>
      <c r="E408" s="185" t="s">
        <v>967</v>
      </c>
      <c r="F408" s="185" t="s">
        <v>2053</v>
      </c>
      <c r="G408" s="185" t="s">
        <v>5171</v>
      </c>
      <c r="H408" s="185" t="s">
        <v>49</v>
      </c>
      <c r="I408" s="187">
        <v>45789</v>
      </c>
      <c r="J408" s="185" t="s">
        <v>3378</v>
      </c>
      <c r="K408" s="185" t="s">
        <v>3378</v>
      </c>
      <c r="L408" s="185" t="s">
        <v>5932</v>
      </c>
      <c r="M408" s="185" t="s">
        <v>72</v>
      </c>
      <c r="N408" s="185" t="s">
        <v>5933</v>
      </c>
      <c r="O408" s="187">
        <v>46363</v>
      </c>
      <c r="P408" s="187">
        <v>44434</v>
      </c>
      <c r="Q408" s="187">
        <v>44529</v>
      </c>
      <c r="R408" s="187">
        <v>44742</v>
      </c>
      <c r="S408" s="187"/>
      <c r="T408" s="185" t="s">
        <v>5934</v>
      </c>
      <c r="U408" s="187">
        <v>46348</v>
      </c>
      <c r="V408" s="185" t="s">
        <v>5935</v>
      </c>
      <c r="W408" s="187">
        <v>46177</v>
      </c>
      <c r="X408" s="185" t="s">
        <v>5936</v>
      </c>
      <c r="Y408" s="187">
        <v>46348</v>
      </c>
      <c r="Z408" s="185" t="s">
        <v>5937</v>
      </c>
      <c r="AA408" s="187">
        <v>46012</v>
      </c>
      <c r="AB408" s="185" t="s">
        <v>5938</v>
      </c>
      <c r="AC408" s="187">
        <v>46515</v>
      </c>
      <c r="AD408" s="185" t="s">
        <v>5939</v>
      </c>
      <c r="AE408" s="185" t="s">
        <v>61</v>
      </c>
      <c r="AF408" s="185" t="s">
        <v>61</v>
      </c>
      <c r="AG408" s="185" t="s">
        <v>5940</v>
      </c>
      <c r="AH408" s="185" t="s">
        <v>61</v>
      </c>
      <c r="AI408" s="185" t="s">
        <v>61</v>
      </c>
      <c r="AJ408" s="185" t="s">
        <v>5941</v>
      </c>
      <c r="AK408" s="185" t="s">
        <v>61</v>
      </c>
      <c r="AL408" s="185" t="s">
        <v>61</v>
      </c>
      <c r="AM408" s="185" t="s">
        <v>3672</v>
      </c>
      <c r="AN408" s="185" t="s">
        <v>5942</v>
      </c>
    </row>
    <row r="409" customHeight="1" spans="1:40">
      <c r="A409" s="185">
        <v>403</v>
      </c>
      <c r="B409" s="185" t="s">
        <v>5943</v>
      </c>
      <c r="C409" s="186" t="s">
        <v>5944</v>
      </c>
      <c r="D409" s="185" t="s">
        <v>2083</v>
      </c>
      <c r="E409" s="185" t="s">
        <v>967</v>
      </c>
      <c r="F409" s="185" t="s">
        <v>2053</v>
      </c>
      <c r="G409" s="185" t="s">
        <v>5171</v>
      </c>
      <c r="H409" s="185" t="s">
        <v>49</v>
      </c>
      <c r="I409" s="187">
        <v>45789</v>
      </c>
      <c r="J409" s="185" t="s">
        <v>5945</v>
      </c>
      <c r="K409" s="185" t="s">
        <v>3378</v>
      </c>
      <c r="L409" s="185" t="s">
        <v>5946</v>
      </c>
      <c r="M409" s="185" t="s">
        <v>72</v>
      </c>
      <c r="N409" s="185" t="s">
        <v>5947</v>
      </c>
      <c r="O409" s="187">
        <v>47421</v>
      </c>
      <c r="P409" s="187">
        <v>44399</v>
      </c>
      <c r="Q409" s="187">
        <v>44452</v>
      </c>
      <c r="R409" s="187">
        <v>44666</v>
      </c>
      <c r="S409" s="187">
        <v>45056</v>
      </c>
      <c r="T409" s="185" t="s">
        <v>5948</v>
      </c>
      <c r="U409" s="187">
        <v>45998</v>
      </c>
      <c r="V409" s="185" t="s">
        <v>5949</v>
      </c>
      <c r="W409" s="187">
        <v>47476</v>
      </c>
      <c r="X409" s="185" t="s">
        <v>5950</v>
      </c>
      <c r="Y409" s="187">
        <v>47437</v>
      </c>
      <c r="Z409" s="185" t="s">
        <v>5951</v>
      </c>
      <c r="AA409" s="187">
        <v>45823</v>
      </c>
      <c r="AB409" s="185" t="s">
        <v>5952</v>
      </c>
      <c r="AC409" s="187">
        <v>46509</v>
      </c>
      <c r="AD409" s="185" t="s">
        <v>5953</v>
      </c>
      <c r="AE409" s="185" t="s">
        <v>61</v>
      </c>
      <c r="AF409" s="185" t="s">
        <v>5954</v>
      </c>
      <c r="AG409" s="185" t="s">
        <v>5955</v>
      </c>
      <c r="AH409" s="185" t="s">
        <v>61</v>
      </c>
      <c r="AI409" s="185" t="s">
        <v>61</v>
      </c>
      <c r="AJ409" s="185" t="s">
        <v>5956</v>
      </c>
      <c r="AK409" s="185" t="s">
        <v>61</v>
      </c>
      <c r="AL409" s="185" t="s">
        <v>61</v>
      </c>
      <c r="AM409" s="185" t="s">
        <v>5957</v>
      </c>
      <c r="AN409" s="185" t="s">
        <v>5958</v>
      </c>
    </row>
    <row r="410" customHeight="1" spans="1:40">
      <c r="A410" s="185">
        <v>404</v>
      </c>
      <c r="B410" s="185" t="s">
        <v>5959</v>
      </c>
      <c r="C410" s="186" t="s">
        <v>5960</v>
      </c>
      <c r="D410" s="185" t="s">
        <v>88</v>
      </c>
      <c r="E410" s="185" t="s">
        <v>1367</v>
      </c>
      <c r="F410" s="185" t="s">
        <v>2053</v>
      </c>
      <c r="G410" s="185" t="s">
        <v>5171</v>
      </c>
      <c r="H410" s="185" t="s">
        <v>49</v>
      </c>
      <c r="I410" s="187">
        <v>45777</v>
      </c>
      <c r="J410" s="185" t="s">
        <v>5961</v>
      </c>
      <c r="K410" s="185" t="s">
        <v>2306</v>
      </c>
      <c r="L410" s="185" t="s">
        <v>5962</v>
      </c>
      <c r="M410" s="185" t="s">
        <v>2139</v>
      </c>
      <c r="N410" s="185" t="s">
        <v>5963</v>
      </c>
      <c r="O410" s="187">
        <v>46474</v>
      </c>
      <c r="P410" s="187">
        <v>44391</v>
      </c>
      <c r="Q410" s="187">
        <v>44423</v>
      </c>
      <c r="R410" s="187">
        <v>44651</v>
      </c>
      <c r="S410" s="187"/>
      <c r="T410" s="185" t="s">
        <v>5964</v>
      </c>
      <c r="U410" s="187">
        <v>46538</v>
      </c>
      <c r="V410" s="185" t="s">
        <v>5965</v>
      </c>
      <c r="W410" s="187">
        <v>46504</v>
      </c>
      <c r="X410" s="185" t="s">
        <v>5966</v>
      </c>
      <c r="Y410" s="187">
        <v>46504</v>
      </c>
      <c r="Z410" s="185" t="s">
        <v>5967</v>
      </c>
      <c r="AA410" s="187">
        <v>46332</v>
      </c>
      <c r="AB410" s="185" t="s">
        <v>5968</v>
      </c>
      <c r="AC410" s="187">
        <v>46176</v>
      </c>
      <c r="AD410" s="185" t="s">
        <v>5969</v>
      </c>
      <c r="AE410" s="185" t="s">
        <v>61</v>
      </c>
      <c r="AF410" s="185" t="s">
        <v>61</v>
      </c>
      <c r="AG410" s="185" t="s">
        <v>5970</v>
      </c>
      <c r="AH410" s="185" t="s">
        <v>61</v>
      </c>
      <c r="AI410" s="185" t="s">
        <v>61</v>
      </c>
      <c r="AJ410" s="185" t="s">
        <v>61</v>
      </c>
      <c r="AK410" s="185" t="s">
        <v>61</v>
      </c>
      <c r="AL410" s="185" t="s">
        <v>61</v>
      </c>
      <c r="AM410" s="185" t="s">
        <v>5971</v>
      </c>
      <c r="AN410" s="185" t="s">
        <v>5972</v>
      </c>
    </row>
    <row r="411" customHeight="1" spans="1:40">
      <c r="A411" s="185">
        <v>405</v>
      </c>
      <c r="B411" s="185" t="s">
        <v>5973</v>
      </c>
      <c r="C411" s="186" t="s">
        <v>5974</v>
      </c>
      <c r="D411" s="185" t="s">
        <v>263</v>
      </c>
      <c r="E411" s="185" t="s">
        <v>89</v>
      </c>
      <c r="F411" s="185" t="s">
        <v>2053</v>
      </c>
      <c r="G411" s="185" t="s">
        <v>5171</v>
      </c>
      <c r="H411" s="185" t="s">
        <v>49</v>
      </c>
      <c r="I411" s="187">
        <v>45808</v>
      </c>
      <c r="J411" s="185" t="s">
        <v>5975</v>
      </c>
      <c r="K411" s="185" t="s">
        <v>91</v>
      </c>
      <c r="L411" s="185" t="s">
        <v>5976</v>
      </c>
      <c r="M411" s="185" t="s">
        <v>2120</v>
      </c>
      <c r="N411" s="185" t="s">
        <v>5977</v>
      </c>
      <c r="O411" s="187">
        <v>46692</v>
      </c>
      <c r="P411" s="187">
        <v>44406</v>
      </c>
      <c r="Q411" s="187">
        <v>44494</v>
      </c>
      <c r="R411" s="187">
        <v>44874</v>
      </c>
      <c r="S411" s="187"/>
      <c r="T411" s="185" t="s">
        <v>5978</v>
      </c>
      <c r="U411" s="187">
        <v>46737</v>
      </c>
      <c r="V411" s="185" t="s">
        <v>5979</v>
      </c>
      <c r="W411" s="187">
        <v>46737</v>
      </c>
      <c r="X411" s="185" t="s">
        <v>5980</v>
      </c>
      <c r="Y411" s="187">
        <v>46737</v>
      </c>
      <c r="Z411" s="185" t="s">
        <v>5981</v>
      </c>
      <c r="AA411" s="187">
        <v>45967</v>
      </c>
      <c r="AB411" s="185" t="s">
        <v>5982</v>
      </c>
      <c r="AC411" s="187">
        <v>46401</v>
      </c>
      <c r="AD411" s="185" t="s">
        <v>5983</v>
      </c>
      <c r="AE411" s="185" t="s">
        <v>61</v>
      </c>
      <c r="AF411" s="185" t="s">
        <v>5984</v>
      </c>
      <c r="AG411" s="185" t="s">
        <v>5985</v>
      </c>
      <c r="AH411" s="185" t="s">
        <v>61</v>
      </c>
      <c r="AI411" s="185" t="s">
        <v>61</v>
      </c>
      <c r="AJ411" s="185" t="s">
        <v>61</v>
      </c>
      <c r="AK411" s="185" t="s">
        <v>61</v>
      </c>
      <c r="AL411" s="185" t="s">
        <v>61</v>
      </c>
      <c r="AM411" s="185" t="s">
        <v>5503</v>
      </c>
      <c r="AN411" s="185" t="s">
        <v>5986</v>
      </c>
    </row>
    <row r="412" customHeight="1" spans="1:40">
      <c r="A412" s="185">
        <v>406</v>
      </c>
      <c r="B412" s="185" t="s">
        <v>5987</v>
      </c>
      <c r="C412" s="186" t="s">
        <v>5988</v>
      </c>
      <c r="D412" s="185" t="s">
        <v>108</v>
      </c>
      <c r="E412" s="185" t="s">
        <v>2053</v>
      </c>
      <c r="F412" s="185" t="s">
        <v>2053</v>
      </c>
      <c r="G412" s="185" t="s">
        <v>5171</v>
      </c>
      <c r="H412" s="185" t="s">
        <v>49</v>
      </c>
      <c r="I412" s="187">
        <v>45740</v>
      </c>
      <c r="J412" s="185" t="s">
        <v>5738</v>
      </c>
      <c r="K412" s="185" t="s">
        <v>70</v>
      </c>
      <c r="L412" s="185" t="s">
        <v>5989</v>
      </c>
      <c r="M412" s="185" t="s">
        <v>249</v>
      </c>
      <c r="N412" s="185" t="s">
        <v>5990</v>
      </c>
      <c r="O412" s="187">
        <v>45942</v>
      </c>
      <c r="P412" s="187">
        <v>44389</v>
      </c>
      <c r="Q412" s="187">
        <v>44479</v>
      </c>
      <c r="R412" s="187">
        <v>44643</v>
      </c>
      <c r="S412" s="187"/>
      <c r="T412" s="185" t="s">
        <v>5991</v>
      </c>
      <c r="U412" s="187">
        <v>46376</v>
      </c>
      <c r="V412" s="185" t="s">
        <v>5992</v>
      </c>
      <c r="W412" s="187">
        <v>45921</v>
      </c>
      <c r="X412" s="185" t="s">
        <v>5993</v>
      </c>
      <c r="Y412" s="187">
        <v>47505</v>
      </c>
      <c r="Z412" s="185" t="s">
        <v>5994</v>
      </c>
      <c r="AA412" s="187">
        <v>46608</v>
      </c>
      <c r="AB412" s="185" t="s">
        <v>5995</v>
      </c>
      <c r="AC412" s="187">
        <v>46358</v>
      </c>
      <c r="AD412" s="185" t="s">
        <v>5996</v>
      </c>
      <c r="AE412" s="185" t="s">
        <v>61</v>
      </c>
      <c r="AF412" s="185" t="s">
        <v>5997</v>
      </c>
      <c r="AG412" s="185" t="s">
        <v>5998</v>
      </c>
      <c r="AH412" s="185" t="s">
        <v>61</v>
      </c>
      <c r="AI412" s="185" t="s">
        <v>61</v>
      </c>
      <c r="AJ412" s="185" t="s">
        <v>61</v>
      </c>
      <c r="AK412" s="185" t="s">
        <v>61</v>
      </c>
      <c r="AL412" s="185" t="s">
        <v>61</v>
      </c>
      <c r="AM412" s="185" t="s">
        <v>2238</v>
      </c>
      <c r="AN412" s="185" t="s">
        <v>5999</v>
      </c>
    </row>
    <row r="413" customHeight="1" spans="1:40">
      <c r="A413" s="185">
        <v>407</v>
      </c>
      <c r="B413" s="185" t="s">
        <v>6000</v>
      </c>
      <c r="C413" s="186" t="s">
        <v>6001</v>
      </c>
      <c r="D413" s="185" t="s">
        <v>2321</v>
      </c>
      <c r="E413" s="185" t="s">
        <v>89</v>
      </c>
      <c r="F413" s="185" t="s">
        <v>2053</v>
      </c>
      <c r="G413" s="185" t="s">
        <v>5171</v>
      </c>
      <c r="H413" s="185" t="s">
        <v>49</v>
      </c>
      <c r="I413" s="187">
        <v>45789</v>
      </c>
      <c r="J413" s="185" t="s">
        <v>6002</v>
      </c>
      <c r="K413" s="185" t="s">
        <v>3378</v>
      </c>
      <c r="L413" s="185" t="s">
        <v>6003</v>
      </c>
      <c r="M413" s="185" t="s">
        <v>249</v>
      </c>
      <c r="N413" s="185" t="s">
        <v>6004</v>
      </c>
      <c r="O413" s="187">
        <v>46160</v>
      </c>
      <c r="P413" s="187">
        <v>44345</v>
      </c>
      <c r="Q413" s="187">
        <v>44373</v>
      </c>
      <c r="R413" s="187">
        <v>44658</v>
      </c>
      <c r="S413" s="187"/>
      <c r="T413" s="185" t="s">
        <v>6005</v>
      </c>
      <c r="U413" s="187">
        <v>46962</v>
      </c>
      <c r="V413" s="185" t="s">
        <v>6006</v>
      </c>
      <c r="W413" s="187">
        <v>46962</v>
      </c>
      <c r="X413" s="185" t="s">
        <v>6007</v>
      </c>
      <c r="Y413" s="187">
        <v>46162</v>
      </c>
      <c r="Z413" s="185" t="s">
        <v>6008</v>
      </c>
      <c r="AA413" s="187">
        <v>46186</v>
      </c>
      <c r="AB413" s="185" t="s">
        <v>6009</v>
      </c>
      <c r="AC413" s="187">
        <v>46142</v>
      </c>
      <c r="AD413" s="185" t="s">
        <v>6010</v>
      </c>
      <c r="AE413" s="185" t="s">
        <v>61</v>
      </c>
      <c r="AF413" s="185" t="s">
        <v>61</v>
      </c>
      <c r="AG413" s="185" t="s">
        <v>6011</v>
      </c>
      <c r="AH413" s="185" t="s">
        <v>61</v>
      </c>
      <c r="AI413" s="185" t="s">
        <v>61</v>
      </c>
      <c r="AJ413" s="185" t="s">
        <v>61</v>
      </c>
      <c r="AK413" s="185" t="s">
        <v>61</v>
      </c>
      <c r="AL413" s="185" t="s">
        <v>61</v>
      </c>
      <c r="AM413" s="185" t="s">
        <v>798</v>
      </c>
      <c r="AN413" s="185" t="s">
        <v>6012</v>
      </c>
    </row>
    <row r="414" customHeight="1" spans="1:40">
      <c r="A414" s="185">
        <v>408</v>
      </c>
      <c r="B414" s="185" t="s">
        <v>6013</v>
      </c>
      <c r="C414" s="186" t="s">
        <v>6014</v>
      </c>
      <c r="D414" s="185" t="s">
        <v>390</v>
      </c>
      <c r="E414" s="185" t="s">
        <v>46</v>
      </c>
      <c r="F414" s="185" t="s">
        <v>2053</v>
      </c>
      <c r="G414" s="185" t="s">
        <v>5171</v>
      </c>
      <c r="H414" s="185" t="s">
        <v>49</v>
      </c>
      <c r="I414" s="187">
        <v>45789</v>
      </c>
      <c r="J414" s="185" t="s">
        <v>6015</v>
      </c>
      <c r="K414" s="185" t="s">
        <v>3378</v>
      </c>
      <c r="L414" s="185" t="s">
        <v>6016</v>
      </c>
      <c r="M414" s="185" t="s">
        <v>130</v>
      </c>
      <c r="N414" s="185" t="s">
        <v>6017</v>
      </c>
      <c r="O414" s="187">
        <v>46764</v>
      </c>
      <c r="P414" s="187">
        <v>44420</v>
      </c>
      <c r="Q414" s="187">
        <v>44468</v>
      </c>
      <c r="R414" s="187">
        <v>44642</v>
      </c>
      <c r="S414" s="187"/>
      <c r="T414" s="185" t="s">
        <v>6018</v>
      </c>
      <c r="U414" s="187">
        <v>46826</v>
      </c>
      <c r="V414" s="185" t="s">
        <v>6019</v>
      </c>
      <c r="W414" s="187">
        <v>46435</v>
      </c>
      <c r="X414" s="185" t="s">
        <v>6020</v>
      </c>
      <c r="Y414" s="187">
        <v>46826</v>
      </c>
      <c r="Z414" s="185" t="s">
        <v>6021</v>
      </c>
      <c r="AA414" s="187">
        <v>46471</v>
      </c>
      <c r="AB414" s="185" t="s">
        <v>6022</v>
      </c>
      <c r="AC414" s="187">
        <v>45957</v>
      </c>
      <c r="AD414" s="185" t="s">
        <v>6023</v>
      </c>
      <c r="AE414" s="185" t="s">
        <v>6024</v>
      </c>
      <c r="AF414" s="185" t="s">
        <v>6025</v>
      </c>
      <c r="AG414" s="185" t="s">
        <v>61</v>
      </c>
      <c r="AH414" s="185" t="s">
        <v>6017</v>
      </c>
      <c r="AI414" s="185" t="s">
        <v>61</v>
      </c>
      <c r="AJ414" s="185" t="s">
        <v>61</v>
      </c>
      <c r="AK414" s="185" t="s">
        <v>61</v>
      </c>
      <c r="AL414" s="185" t="s">
        <v>61</v>
      </c>
      <c r="AM414" s="185" t="s">
        <v>64</v>
      </c>
      <c r="AN414" s="185" t="s">
        <v>6026</v>
      </c>
    </row>
    <row r="415" customHeight="1" spans="1:40">
      <c r="A415" s="185">
        <v>409</v>
      </c>
      <c r="B415" s="185" t="s">
        <v>6027</v>
      </c>
      <c r="C415" s="186" t="s">
        <v>6028</v>
      </c>
      <c r="D415" s="185" t="s">
        <v>126</v>
      </c>
      <c r="E415" s="185" t="s">
        <v>2949</v>
      </c>
      <c r="F415" s="185" t="s">
        <v>2053</v>
      </c>
      <c r="G415" s="185" t="s">
        <v>5171</v>
      </c>
      <c r="H415" s="185" t="s">
        <v>49</v>
      </c>
      <c r="I415" s="187">
        <v>45798</v>
      </c>
      <c r="J415" s="185" t="s">
        <v>3521</v>
      </c>
      <c r="K415" s="185" t="s">
        <v>2504</v>
      </c>
      <c r="L415" s="185" t="s">
        <v>6029</v>
      </c>
      <c r="M415" s="185" t="s">
        <v>130</v>
      </c>
      <c r="N415" s="185" t="s">
        <v>6030</v>
      </c>
      <c r="O415" s="187">
        <v>47184</v>
      </c>
      <c r="P415" s="187">
        <v>44349</v>
      </c>
      <c r="Q415" s="187">
        <v>44453</v>
      </c>
      <c r="R415" s="187">
        <v>44695</v>
      </c>
      <c r="S415" s="187"/>
      <c r="T415" s="185" t="s">
        <v>6031</v>
      </c>
      <c r="U415" s="187">
        <v>46642</v>
      </c>
      <c r="V415" s="185" t="s">
        <v>6032</v>
      </c>
      <c r="W415" s="187">
        <v>46630</v>
      </c>
      <c r="X415" s="185" t="s">
        <v>6033</v>
      </c>
      <c r="Y415" s="187">
        <v>46965</v>
      </c>
      <c r="Z415" s="185" t="s">
        <v>6034</v>
      </c>
      <c r="AA415" s="187">
        <v>45943</v>
      </c>
      <c r="AB415" s="185" t="s">
        <v>6035</v>
      </c>
      <c r="AC415" s="187">
        <v>46483</v>
      </c>
      <c r="AD415" s="185" t="s">
        <v>6036</v>
      </c>
      <c r="AE415" s="185" t="s">
        <v>6037</v>
      </c>
      <c r="AF415" s="185" t="s">
        <v>6038</v>
      </c>
      <c r="AG415" s="185" t="s">
        <v>61</v>
      </c>
      <c r="AH415" s="185" t="s">
        <v>6030</v>
      </c>
      <c r="AI415" s="185" t="s">
        <v>61</v>
      </c>
      <c r="AJ415" s="185" t="s">
        <v>61</v>
      </c>
      <c r="AK415" s="185" t="s">
        <v>61</v>
      </c>
      <c r="AL415" s="185" t="s">
        <v>61</v>
      </c>
      <c r="AM415" s="185" t="s">
        <v>6039</v>
      </c>
      <c r="AN415" s="185" t="s">
        <v>6040</v>
      </c>
    </row>
    <row r="416" customHeight="1" spans="1:40">
      <c r="A416" s="185">
        <v>410</v>
      </c>
      <c r="B416" s="185" t="s">
        <v>6041</v>
      </c>
      <c r="C416" s="186" t="s">
        <v>6042</v>
      </c>
      <c r="D416" s="185" t="s">
        <v>126</v>
      </c>
      <c r="E416" s="185" t="s">
        <v>2289</v>
      </c>
      <c r="F416" s="185" t="s">
        <v>2053</v>
      </c>
      <c r="G416" s="185" t="s">
        <v>5171</v>
      </c>
      <c r="H416" s="185" t="s">
        <v>49</v>
      </c>
      <c r="I416" s="187">
        <v>45789</v>
      </c>
      <c r="J416" s="185" t="s">
        <v>3378</v>
      </c>
      <c r="K416" s="185" t="s">
        <v>3378</v>
      </c>
      <c r="L416" s="185" t="s">
        <v>6043</v>
      </c>
      <c r="M416" s="185" t="s">
        <v>72</v>
      </c>
      <c r="N416" s="185" t="s">
        <v>6044</v>
      </c>
      <c r="O416" s="187">
        <v>47482</v>
      </c>
      <c r="P416" s="187">
        <v>44389</v>
      </c>
      <c r="Q416" s="187">
        <v>44428</v>
      </c>
      <c r="R416" s="187">
        <v>44615</v>
      </c>
      <c r="S416" s="187"/>
      <c r="T416" s="185" t="s">
        <v>6045</v>
      </c>
      <c r="U416" s="187">
        <v>46334</v>
      </c>
      <c r="V416" s="185" t="s">
        <v>6046</v>
      </c>
      <c r="W416" s="187">
        <v>46314</v>
      </c>
      <c r="X416" s="185" t="s">
        <v>61</v>
      </c>
      <c r="Y416" s="187" t="s">
        <v>61</v>
      </c>
      <c r="Z416" s="185" t="s">
        <v>6047</v>
      </c>
      <c r="AA416" s="187">
        <v>46475</v>
      </c>
      <c r="AB416" s="185" t="s">
        <v>6048</v>
      </c>
      <c r="AC416" s="187">
        <v>46283</v>
      </c>
      <c r="AD416" s="185" t="s">
        <v>6049</v>
      </c>
      <c r="AE416" s="185" t="s">
        <v>6050</v>
      </c>
      <c r="AF416" s="185" t="s">
        <v>6051</v>
      </c>
      <c r="AG416" s="185" t="s">
        <v>61</v>
      </c>
      <c r="AH416" s="185" t="s">
        <v>61</v>
      </c>
      <c r="AI416" s="185" t="s">
        <v>61</v>
      </c>
      <c r="AJ416" s="185" t="s">
        <v>61</v>
      </c>
      <c r="AK416" s="185" t="s">
        <v>61</v>
      </c>
      <c r="AL416" s="185" t="s">
        <v>61</v>
      </c>
      <c r="AM416" s="185" t="s">
        <v>1968</v>
      </c>
      <c r="AN416" s="185" t="s">
        <v>6052</v>
      </c>
    </row>
    <row r="417" customHeight="1" spans="1:40">
      <c r="A417" s="185">
        <v>411</v>
      </c>
      <c r="B417" s="185" t="s">
        <v>6053</v>
      </c>
      <c r="C417" s="186" t="s">
        <v>6054</v>
      </c>
      <c r="D417" s="185" t="s">
        <v>126</v>
      </c>
      <c r="E417" s="185" t="s">
        <v>2053</v>
      </c>
      <c r="F417" s="185" t="s">
        <v>2053</v>
      </c>
      <c r="G417" s="185" t="s">
        <v>5171</v>
      </c>
      <c r="H417" s="185" t="s">
        <v>49</v>
      </c>
      <c r="I417" s="187">
        <v>45789</v>
      </c>
      <c r="J417" s="185" t="s">
        <v>3378</v>
      </c>
      <c r="K417" s="185" t="s">
        <v>3378</v>
      </c>
      <c r="L417" s="185" t="s">
        <v>6055</v>
      </c>
      <c r="M417" s="185" t="s">
        <v>53</v>
      </c>
      <c r="N417" s="185" t="s">
        <v>6056</v>
      </c>
      <c r="O417" s="187">
        <v>47471</v>
      </c>
      <c r="P417" s="187"/>
      <c r="Q417" s="187"/>
      <c r="R417" s="187"/>
      <c r="S417" s="187"/>
      <c r="T417" s="185" t="s">
        <v>6057</v>
      </c>
      <c r="U417" s="187">
        <v>46765</v>
      </c>
      <c r="V417" s="185" t="s">
        <v>6058</v>
      </c>
      <c r="W417" s="187">
        <v>46498</v>
      </c>
      <c r="X417" s="185" t="s">
        <v>6059</v>
      </c>
      <c r="Y417" s="187">
        <v>47365</v>
      </c>
      <c r="Z417" s="185" t="s">
        <v>6060</v>
      </c>
      <c r="AA417" s="187">
        <v>46080</v>
      </c>
      <c r="AB417" s="185" t="s">
        <v>6061</v>
      </c>
      <c r="AC417" s="187">
        <v>46409</v>
      </c>
      <c r="AD417" s="185" t="s">
        <v>6062</v>
      </c>
      <c r="AE417" s="185" t="s">
        <v>61</v>
      </c>
      <c r="AF417" s="185" t="s">
        <v>6063</v>
      </c>
      <c r="AG417" s="185" t="s">
        <v>6064</v>
      </c>
      <c r="AH417" s="185" t="s">
        <v>61</v>
      </c>
      <c r="AI417" s="185" t="s">
        <v>61</v>
      </c>
      <c r="AJ417" s="185" t="s">
        <v>6065</v>
      </c>
      <c r="AK417" s="185" t="s">
        <v>61</v>
      </c>
      <c r="AL417" s="185" t="s">
        <v>61</v>
      </c>
      <c r="AM417" s="185" t="s">
        <v>3388</v>
      </c>
      <c r="AN417" s="185" t="s">
        <v>6066</v>
      </c>
    </row>
    <row r="418" customHeight="1" spans="1:40">
      <c r="A418" s="185">
        <v>412</v>
      </c>
      <c r="B418" s="185" t="s">
        <v>6067</v>
      </c>
      <c r="C418" s="186" t="s">
        <v>6068</v>
      </c>
      <c r="D418" s="185" t="s">
        <v>162</v>
      </c>
      <c r="E418" s="185" t="s">
        <v>2053</v>
      </c>
      <c r="F418" s="185" t="s">
        <v>2053</v>
      </c>
      <c r="G418" s="185" t="s">
        <v>5171</v>
      </c>
      <c r="H418" s="185" t="s">
        <v>49</v>
      </c>
      <c r="I418" s="187">
        <v>45816</v>
      </c>
      <c r="J418" s="185" t="s">
        <v>2623</v>
      </c>
      <c r="K418" s="185" t="s">
        <v>2623</v>
      </c>
      <c r="L418" s="185" t="s">
        <v>6069</v>
      </c>
      <c r="M418" s="185" t="s">
        <v>93</v>
      </c>
      <c r="N418" s="185" t="s">
        <v>6070</v>
      </c>
      <c r="O418" s="187">
        <v>47505</v>
      </c>
      <c r="P418" s="187">
        <v>44440</v>
      </c>
      <c r="Q418" s="187">
        <v>44517</v>
      </c>
      <c r="R418" s="187">
        <v>44717</v>
      </c>
      <c r="S418" s="187"/>
      <c r="T418" s="185" t="s">
        <v>6071</v>
      </c>
      <c r="U418" s="187">
        <v>46467</v>
      </c>
      <c r="V418" s="185" t="s">
        <v>6072</v>
      </c>
      <c r="W418" s="187">
        <v>46464</v>
      </c>
      <c r="X418" s="185" t="s">
        <v>6073</v>
      </c>
      <c r="Y418" s="187">
        <v>47202</v>
      </c>
      <c r="Z418" s="185" t="s">
        <v>6074</v>
      </c>
      <c r="AA418" s="187">
        <v>46470</v>
      </c>
      <c r="AB418" s="185" t="s">
        <v>6075</v>
      </c>
      <c r="AC418" s="187">
        <v>46530</v>
      </c>
      <c r="AD418" s="185" t="s">
        <v>6076</v>
      </c>
      <c r="AE418" s="185" t="s">
        <v>61</v>
      </c>
      <c r="AF418" s="185" t="s">
        <v>6077</v>
      </c>
      <c r="AG418" s="185" t="s">
        <v>61</v>
      </c>
      <c r="AH418" s="185" t="s">
        <v>61</v>
      </c>
      <c r="AI418" s="185" t="s">
        <v>61</v>
      </c>
      <c r="AJ418" s="185" t="s">
        <v>61</v>
      </c>
      <c r="AK418" s="185" t="s">
        <v>61</v>
      </c>
      <c r="AL418" s="185" t="s">
        <v>61</v>
      </c>
      <c r="AM418" s="185" t="s">
        <v>6078</v>
      </c>
      <c r="AN418" s="185" t="s">
        <v>6079</v>
      </c>
    </row>
    <row r="419" customHeight="1" spans="1:40">
      <c r="A419" s="185">
        <v>413</v>
      </c>
      <c r="B419" s="185" t="s">
        <v>6080</v>
      </c>
      <c r="C419" s="186" t="s">
        <v>6081</v>
      </c>
      <c r="D419" s="185" t="s">
        <v>162</v>
      </c>
      <c r="E419" s="185" t="s">
        <v>2053</v>
      </c>
      <c r="F419" s="185" t="s">
        <v>2053</v>
      </c>
      <c r="G419" s="185" t="s">
        <v>5171</v>
      </c>
      <c r="H419" s="185" t="s">
        <v>49</v>
      </c>
      <c r="I419" s="187">
        <v>45803</v>
      </c>
      <c r="J419" s="185" t="s">
        <v>6082</v>
      </c>
      <c r="K419" s="185" t="s">
        <v>6082</v>
      </c>
      <c r="L419" s="185" t="s">
        <v>6083</v>
      </c>
      <c r="M419" s="185" t="s">
        <v>167</v>
      </c>
      <c r="N419" s="185" t="s">
        <v>6084</v>
      </c>
      <c r="O419" s="187"/>
      <c r="P419" s="187"/>
      <c r="Q419" s="187"/>
      <c r="R419" s="187"/>
      <c r="S419" s="187"/>
      <c r="T419" s="185" t="s">
        <v>6085</v>
      </c>
      <c r="U419" s="187">
        <v>46414</v>
      </c>
      <c r="V419" s="185" t="s">
        <v>6086</v>
      </c>
      <c r="W419" s="187">
        <v>46342</v>
      </c>
      <c r="X419" s="185" t="s">
        <v>6087</v>
      </c>
      <c r="Y419" s="187">
        <v>47136</v>
      </c>
      <c r="Z419" s="185" t="s">
        <v>6088</v>
      </c>
      <c r="AA419" s="187">
        <v>46366</v>
      </c>
      <c r="AB419" s="185" t="s">
        <v>6089</v>
      </c>
      <c r="AC419" s="187">
        <v>46531</v>
      </c>
      <c r="AD419" s="185" t="s">
        <v>61</v>
      </c>
      <c r="AE419" s="185" t="s">
        <v>6090</v>
      </c>
      <c r="AF419" s="185" t="s">
        <v>6091</v>
      </c>
      <c r="AG419" s="185" t="s">
        <v>61</v>
      </c>
      <c r="AH419" s="185" t="s">
        <v>61</v>
      </c>
      <c r="AI419" s="185" t="s">
        <v>6084</v>
      </c>
      <c r="AJ419" s="185" t="s">
        <v>61</v>
      </c>
      <c r="AK419" s="185" t="s">
        <v>61</v>
      </c>
      <c r="AL419" s="185" t="s">
        <v>61</v>
      </c>
      <c r="AM419" s="185" t="s">
        <v>6092</v>
      </c>
      <c r="AN419" s="185" t="s">
        <v>6093</v>
      </c>
    </row>
    <row r="420" customHeight="1" spans="1:40">
      <c r="A420" s="185">
        <v>414</v>
      </c>
      <c r="B420" s="185" t="s">
        <v>6094</v>
      </c>
      <c r="C420" s="186" t="s">
        <v>6095</v>
      </c>
      <c r="D420" s="185" t="s">
        <v>162</v>
      </c>
      <c r="E420" s="185" t="s">
        <v>2053</v>
      </c>
      <c r="F420" s="185" t="s">
        <v>2053</v>
      </c>
      <c r="G420" s="185" t="s">
        <v>5171</v>
      </c>
      <c r="H420" s="185" t="s">
        <v>49</v>
      </c>
      <c r="I420" s="187">
        <v>45790</v>
      </c>
      <c r="J420" s="185" t="s">
        <v>2055</v>
      </c>
      <c r="K420" s="185" t="s">
        <v>2055</v>
      </c>
      <c r="L420" s="185" t="s">
        <v>6096</v>
      </c>
      <c r="M420" s="185" t="s">
        <v>93</v>
      </c>
      <c r="N420" s="185" t="s">
        <v>6097</v>
      </c>
      <c r="O420" s="187">
        <v>46685</v>
      </c>
      <c r="P420" s="187"/>
      <c r="Q420" s="187"/>
      <c r="R420" s="187"/>
      <c r="S420" s="187"/>
      <c r="T420" s="185" t="s">
        <v>6098</v>
      </c>
      <c r="U420" s="187">
        <v>46791</v>
      </c>
      <c r="V420" s="185" t="s">
        <v>6099</v>
      </c>
      <c r="W420" s="187">
        <v>46685</v>
      </c>
      <c r="X420" s="185" t="s">
        <v>6100</v>
      </c>
      <c r="Y420" s="187">
        <v>46847</v>
      </c>
      <c r="Z420" s="185" t="s">
        <v>6101</v>
      </c>
      <c r="AA420" s="187">
        <v>46727</v>
      </c>
      <c r="AB420" s="185" t="s">
        <v>6102</v>
      </c>
      <c r="AC420" s="187">
        <v>46516</v>
      </c>
      <c r="AD420" s="185" t="s">
        <v>6103</v>
      </c>
      <c r="AE420" s="185" t="s">
        <v>61</v>
      </c>
      <c r="AF420" s="185" t="s">
        <v>6104</v>
      </c>
      <c r="AG420" s="185" t="s">
        <v>6105</v>
      </c>
      <c r="AH420" s="185" t="s">
        <v>61</v>
      </c>
      <c r="AI420" s="185" t="s">
        <v>61</v>
      </c>
      <c r="AJ420" s="185" t="s">
        <v>61</v>
      </c>
      <c r="AK420" s="185" t="s">
        <v>61</v>
      </c>
      <c r="AL420" s="185" t="s">
        <v>61</v>
      </c>
      <c r="AM420" s="185" t="s">
        <v>2255</v>
      </c>
      <c r="AN420" s="185" t="s">
        <v>6106</v>
      </c>
    </row>
    <row r="421" customHeight="1" spans="1:40">
      <c r="A421" s="185">
        <v>415</v>
      </c>
      <c r="B421" s="185" t="s">
        <v>6107</v>
      </c>
      <c r="C421" s="186" t="s">
        <v>6108</v>
      </c>
      <c r="D421" s="185" t="s">
        <v>1569</v>
      </c>
      <c r="E421" s="185" t="s">
        <v>2949</v>
      </c>
      <c r="F421" s="185" t="s">
        <v>2053</v>
      </c>
      <c r="G421" s="185" t="s">
        <v>5171</v>
      </c>
      <c r="H421" s="185" t="s">
        <v>49</v>
      </c>
      <c r="I421" s="187">
        <v>45798</v>
      </c>
      <c r="J421" s="185" t="s">
        <v>3521</v>
      </c>
      <c r="K421" s="185" t="s">
        <v>2504</v>
      </c>
      <c r="L421" s="185" t="s">
        <v>5161</v>
      </c>
      <c r="M421" s="185" t="s">
        <v>1572</v>
      </c>
      <c r="N421" s="185" t="s">
        <v>6109</v>
      </c>
      <c r="O421" s="187">
        <v>46551</v>
      </c>
      <c r="P421" s="187"/>
      <c r="Q421" s="187"/>
      <c r="R421" s="187"/>
      <c r="S421" s="187"/>
      <c r="T421" s="185" t="s">
        <v>61</v>
      </c>
      <c r="U421" s="187" t="s">
        <v>61</v>
      </c>
      <c r="V421" s="185" t="s">
        <v>6109</v>
      </c>
      <c r="W421" s="187">
        <v>46551</v>
      </c>
      <c r="X421" s="185" t="s">
        <v>61</v>
      </c>
      <c r="Y421" s="187" t="s">
        <v>61</v>
      </c>
      <c r="Z421" s="185" t="s">
        <v>6110</v>
      </c>
      <c r="AA421" s="187">
        <v>45822</v>
      </c>
      <c r="AB421" s="185" t="s">
        <v>61</v>
      </c>
      <c r="AC421" s="187" t="s">
        <v>61</v>
      </c>
      <c r="AD421" s="185" t="s">
        <v>61</v>
      </c>
      <c r="AE421" s="185" t="s">
        <v>61</v>
      </c>
      <c r="AF421" s="185" t="s">
        <v>61</v>
      </c>
      <c r="AG421" s="185" t="s">
        <v>61</v>
      </c>
      <c r="AH421" s="185" t="s">
        <v>61</v>
      </c>
      <c r="AI421" s="185" t="s">
        <v>61</v>
      </c>
      <c r="AJ421" s="185" t="s">
        <v>61</v>
      </c>
      <c r="AK421" s="185" t="s">
        <v>61</v>
      </c>
      <c r="AL421" s="185" t="s">
        <v>61</v>
      </c>
      <c r="AM421" s="185" t="s">
        <v>6111</v>
      </c>
      <c r="AN421" s="185" t="s">
        <v>6112</v>
      </c>
    </row>
    <row r="422" customHeight="1" spans="1:40">
      <c r="A422" s="185">
        <v>416</v>
      </c>
      <c r="B422" s="185" t="s">
        <v>6113</v>
      </c>
      <c r="C422" s="186" t="s">
        <v>6114</v>
      </c>
      <c r="D422" s="185" t="s">
        <v>45</v>
      </c>
      <c r="E422" s="185" t="s">
        <v>46</v>
      </c>
      <c r="F422" s="185" t="s">
        <v>2116</v>
      </c>
      <c r="G422" s="185" t="s">
        <v>3854</v>
      </c>
      <c r="H422" s="185" t="s">
        <v>3855</v>
      </c>
      <c r="I422" s="187">
        <v>45838</v>
      </c>
      <c r="J422" s="185" t="s">
        <v>6115</v>
      </c>
      <c r="K422" s="185" t="s">
        <v>2487</v>
      </c>
      <c r="L422" s="185" t="s">
        <v>6116</v>
      </c>
      <c r="M422" s="185" t="s">
        <v>1940</v>
      </c>
      <c r="N422" s="185" t="s">
        <v>6117</v>
      </c>
      <c r="O422" s="187">
        <v>47252</v>
      </c>
      <c r="P422" s="187">
        <v>44393</v>
      </c>
      <c r="Q422" s="187">
        <v>44439</v>
      </c>
      <c r="R422" s="187">
        <v>44673</v>
      </c>
      <c r="S422" s="187"/>
      <c r="T422" s="185" t="s">
        <v>6118</v>
      </c>
      <c r="U422" s="187">
        <v>46146</v>
      </c>
      <c r="V422" s="185" t="s">
        <v>6119</v>
      </c>
      <c r="W422" s="187">
        <v>46111</v>
      </c>
      <c r="X422" s="185" t="s">
        <v>6120</v>
      </c>
      <c r="Y422" s="187">
        <v>46112</v>
      </c>
      <c r="Z422" s="185" t="s">
        <v>6121</v>
      </c>
      <c r="AA422" s="187">
        <v>46291</v>
      </c>
      <c r="AB422" s="185" t="s">
        <v>6122</v>
      </c>
      <c r="AC422" s="187">
        <v>45891</v>
      </c>
      <c r="AD422" s="185" t="s">
        <v>6123</v>
      </c>
      <c r="AE422" s="185" t="s">
        <v>61</v>
      </c>
      <c r="AF422" s="185" t="s">
        <v>61</v>
      </c>
      <c r="AG422" s="185" t="s">
        <v>6124</v>
      </c>
      <c r="AH422" s="185" t="s">
        <v>61</v>
      </c>
      <c r="AI422" s="185" t="s">
        <v>61</v>
      </c>
      <c r="AJ422" s="185" t="s">
        <v>6125</v>
      </c>
      <c r="AK422" s="185" t="s">
        <v>61</v>
      </c>
      <c r="AL422" s="185" t="s">
        <v>61</v>
      </c>
      <c r="AM422" s="185" t="s">
        <v>6126</v>
      </c>
      <c r="AN422" s="185" t="s">
        <v>6127</v>
      </c>
    </row>
    <row r="423" customHeight="1" spans="1:40">
      <c r="A423" s="185">
        <v>417</v>
      </c>
      <c r="B423" s="185" t="s">
        <v>6128</v>
      </c>
      <c r="C423" s="186" t="s">
        <v>6129</v>
      </c>
      <c r="D423" s="185" t="s">
        <v>68</v>
      </c>
      <c r="E423" s="185" t="s">
        <v>2116</v>
      </c>
      <c r="F423" s="185" t="s">
        <v>2116</v>
      </c>
      <c r="G423" s="185" t="s">
        <v>3854</v>
      </c>
      <c r="H423" s="185" t="s">
        <v>3855</v>
      </c>
      <c r="I423" s="187">
        <v>45635</v>
      </c>
      <c r="J423" s="185" t="s">
        <v>6130</v>
      </c>
      <c r="K423" s="185" t="s">
        <v>2350</v>
      </c>
      <c r="L423" s="185" t="s">
        <v>6131</v>
      </c>
      <c r="M423" s="185" t="s">
        <v>1923</v>
      </c>
      <c r="N423" s="185" t="s">
        <v>6132</v>
      </c>
      <c r="O423" s="187">
        <v>47300</v>
      </c>
      <c r="P423" s="187">
        <v>44383</v>
      </c>
      <c r="Q423" s="187">
        <v>44417</v>
      </c>
      <c r="R423" s="187">
        <v>44609</v>
      </c>
      <c r="S423" s="187">
        <v>44992</v>
      </c>
      <c r="T423" s="185" t="s">
        <v>6133</v>
      </c>
      <c r="U423" s="187">
        <v>47416</v>
      </c>
      <c r="V423" s="185" t="s">
        <v>6134</v>
      </c>
      <c r="W423" s="187">
        <v>46329</v>
      </c>
      <c r="X423" s="185" t="s">
        <v>6135</v>
      </c>
      <c r="Y423" s="187">
        <v>47416</v>
      </c>
      <c r="Z423" s="185" t="s">
        <v>6136</v>
      </c>
      <c r="AA423" s="187">
        <v>46117</v>
      </c>
      <c r="AB423" s="185" t="s">
        <v>6137</v>
      </c>
      <c r="AC423" s="187">
        <v>46301</v>
      </c>
      <c r="AD423" s="185" t="s">
        <v>6138</v>
      </c>
      <c r="AE423" s="185" t="s">
        <v>61</v>
      </c>
      <c r="AF423" s="185" t="s">
        <v>61</v>
      </c>
      <c r="AG423" s="185" t="s">
        <v>6139</v>
      </c>
      <c r="AH423" s="185" t="s">
        <v>61</v>
      </c>
      <c r="AI423" s="185" t="s">
        <v>61</v>
      </c>
      <c r="AJ423" s="185" t="s">
        <v>6140</v>
      </c>
      <c r="AK423" s="185" t="s">
        <v>61</v>
      </c>
      <c r="AL423" s="185" t="s">
        <v>61</v>
      </c>
      <c r="AM423" s="185" t="s">
        <v>2131</v>
      </c>
      <c r="AN423" s="185" t="s">
        <v>6141</v>
      </c>
    </row>
    <row r="424" customHeight="1" spans="1:40">
      <c r="A424" s="185">
        <v>418</v>
      </c>
      <c r="B424" s="185" t="s">
        <v>6142</v>
      </c>
      <c r="C424" s="186" t="s">
        <v>6143</v>
      </c>
      <c r="D424" s="185" t="s">
        <v>227</v>
      </c>
      <c r="E424" s="185" t="s">
        <v>967</v>
      </c>
      <c r="F424" s="185" t="s">
        <v>2116</v>
      </c>
      <c r="G424" s="185" t="s">
        <v>3854</v>
      </c>
      <c r="H424" s="185" t="s">
        <v>3855</v>
      </c>
      <c r="I424" s="187">
        <v>45715</v>
      </c>
      <c r="J424" s="185" t="s">
        <v>3857</v>
      </c>
      <c r="K424" s="185" t="s">
        <v>3857</v>
      </c>
      <c r="L424" s="185" t="s">
        <v>6144</v>
      </c>
      <c r="M424" s="185" t="s">
        <v>1923</v>
      </c>
      <c r="N424" s="189" t="s">
        <v>6145</v>
      </c>
      <c r="O424" s="187">
        <v>46947</v>
      </c>
      <c r="P424" s="187">
        <v>44395</v>
      </c>
      <c r="Q424" s="187">
        <v>44428</v>
      </c>
      <c r="R424" s="187">
        <v>44733</v>
      </c>
      <c r="S424" s="187"/>
      <c r="T424" s="185" t="s">
        <v>6146</v>
      </c>
      <c r="U424" s="187">
        <v>46054</v>
      </c>
      <c r="V424" s="185" t="s">
        <v>6147</v>
      </c>
      <c r="W424" s="187">
        <v>45901</v>
      </c>
      <c r="X424" s="185" t="s">
        <v>6148</v>
      </c>
      <c r="Y424" s="187">
        <v>46804</v>
      </c>
      <c r="Z424" s="185" t="s">
        <v>6149</v>
      </c>
      <c r="AA424" s="187">
        <v>46123</v>
      </c>
      <c r="AB424" s="185" t="s">
        <v>4657</v>
      </c>
      <c r="AC424" s="187">
        <v>46080</v>
      </c>
      <c r="AD424" s="185" t="s">
        <v>6150</v>
      </c>
      <c r="AE424" s="185" t="s">
        <v>61</v>
      </c>
      <c r="AF424" s="185" t="s">
        <v>6151</v>
      </c>
      <c r="AG424" s="185" t="s">
        <v>6152</v>
      </c>
      <c r="AH424" s="185" t="s">
        <v>61</v>
      </c>
      <c r="AI424" s="185" t="s">
        <v>61</v>
      </c>
      <c r="AJ424" s="185" t="s">
        <v>6153</v>
      </c>
      <c r="AK424" s="185" t="s">
        <v>61</v>
      </c>
      <c r="AL424" s="185" t="s">
        <v>61</v>
      </c>
      <c r="AM424" s="185" t="s">
        <v>665</v>
      </c>
      <c r="AN424" s="185" t="s">
        <v>6154</v>
      </c>
    </row>
    <row r="425" customHeight="1" spans="1:40">
      <c r="A425" s="185">
        <v>419</v>
      </c>
      <c r="B425" s="185" t="s">
        <v>6155</v>
      </c>
      <c r="C425" s="186" t="s">
        <v>6156</v>
      </c>
      <c r="D425" s="185" t="s">
        <v>2083</v>
      </c>
      <c r="E425" s="185" t="s">
        <v>46</v>
      </c>
      <c r="F425" s="185" t="s">
        <v>2116</v>
      </c>
      <c r="G425" s="185" t="s">
        <v>3854</v>
      </c>
      <c r="H425" s="185" t="s">
        <v>3855</v>
      </c>
      <c r="I425" s="187">
        <v>45589</v>
      </c>
      <c r="J425" s="185" t="s">
        <v>6157</v>
      </c>
      <c r="K425" s="185" t="s">
        <v>6158</v>
      </c>
      <c r="L425" s="185" t="s">
        <v>6159</v>
      </c>
      <c r="M425" s="185" t="s">
        <v>72</v>
      </c>
      <c r="N425" s="185" t="s">
        <v>6160</v>
      </c>
      <c r="O425" s="187">
        <v>46370</v>
      </c>
      <c r="P425" s="187">
        <v>44413</v>
      </c>
      <c r="Q425" s="187">
        <v>44508</v>
      </c>
      <c r="R425" s="187">
        <v>44716</v>
      </c>
      <c r="S425" s="187"/>
      <c r="T425" s="185" t="s">
        <v>6161</v>
      </c>
      <c r="U425" s="187">
        <v>46747</v>
      </c>
      <c r="V425" s="185" t="s">
        <v>6162</v>
      </c>
      <c r="W425" s="187">
        <v>46722</v>
      </c>
      <c r="X425" s="185" t="s">
        <v>6163</v>
      </c>
      <c r="Y425" s="187">
        <v>46434</v>
      </c>
      <c r="Z425" s="185" t="s">
        <v>6164</v>
      </c>
      <c r="AA425" s="187">
        <v>46682</v>
      </c>
      <c r="AB425" s="185" t="s">
        <v>6165</v>
      </c>
      <c r="AC425" s="187">
        <v>45887</v>
      </c>
      <c r="AD425" s="185" t="s">
        <v>6166</v>
      </c>
      <c r="AE425" s="185" t="s">
        <v>61</v>
      </c>
      <c r="AF425" s="185" t="s">
        <v>61</v>
      </c>
      <c r="AG425" s="185" t="s">
        <v>6167</v>
      </c>
      <c r="AH425" s="185" t="s">
        <v>61</v>
      </c>
      <c r="AI425" s="185" t="s">
        <v>61</v>
      </c>
      <c r="AJ425" s="185" t="s">
        <v>6168</v>
      </c>
      <c r="AK425" s="185" t="s">
        <v>61</v>
      </c>
      <c r="AL425" s="185" t="s">
        <v>61</v>
      </c>
      <c r="AM425" s="185" t="s">
        <v>5183</v>
      </c>
      <c r="AN425" s="185" t="s">
        <v>6169</v>
      </c>
    </row>
    <row r="426" customHeight="1" spans="1:40">
      <c r="A426" s="185">
        <v>420</v>
      </c>
      <c r="B426" s="185" t="s">
        <v>6170</v>
      </c>
      <c r="C426" s="186" t="s">
        <v>6171</v>
      </c>
      <c r="D426" s="185" t="s">
        <v>88</v>
      </c>
      <c r="E426" s="185" t="s">
        <v>2116</v>
      </c>
      <c r="F426" s="185" t="s">
        <v>2116</v>
      </c>
      <c r="G426" s="185" t="s">
        <v>3854</v>
      </c>
      <c r="H426" s="185" t="s">
        <v>3855</v>
      </c>
      <c r="I426" s="187">
        <v>45820</v>
      </c>
      <c r="J426" s="185" t="s">
        <v>4442</v>
      </c>
      <c r="K426" s="185" t="s">
        <v>2118</v>
      </c>
      <c r="L426" s="185" t="s">
        <v>6172</v>
      </c>
      <c r="M426" s="185" t="s">
        <v>2139</v>
      </c>
      <c r="N426" s="185" t="s">
        <v>6173</v>
      </c>
      <c r="O426" s="187">
        <v>46082</v>
      </c>
      <c r="P426" s="187">
        <v>44403</v>
      </c>
      <c r="Q426" s="187">
        <v>44438</v>
      </c>
      <c r="R426" s="187">
        <v>44668</v>
      </c>
      <c r="S426" s="187"/>
      <c r="T426" s="185" t="s">
        <v>6174</v>
      </c>
      <c r="U426" s="187">
        <v>46071</v>
      </c>
      <c r="V426" s="185" t="s">
        <v>6175</v>
      </c>
      <c r="W426" s="187">
        <v>46070</v>
      </c>
      <c r="X426" s="185" t="s">
        <v>6176</v>
      </c>
      <c r="Y426" s="187">
        <v>46070</v>
      </c>
      <c r="Z426" s="185" t="s">
        <v>6177</v>
      </c>
      <c r="AA426" s="187">
        <v>46059</v>
      </c>
      <c r="AB426" s="185" t="s">
        <v>6178</v>
      </c>
      <c r="AC426" s="187">
        <v>46249</v>
      </c>
      <c r="AD426" s="185" t="s">
        <v>6179</v>
      </c>
      <c r="AE426" s="185" t="s">
        <v>61</v>
      </c>
      <c r="AF426" s="185" t="s">
        <v>61</v>
      </c>
      <c r="AG426" s="185" t="s">
        <v>6180</v>
      </c>
      <c r="AH426" s="185" t="s">
        <v>61</v>
      </c>
      <c r="AI426" s="185" t="s">
        <v>61</v>
      </c>
      <c r="AJ426" s="185" t="s">
        <v>61</v>
      </c>
      <c r="AK426" s="185" t="s">
        <v>61</v>
      </c>
      <c r="AL426" s="185" t="s">
        <v>61</v>
      </c>
      <c r="AM426" s="185" t="s">
        <v>2131</v>
      </c>
      <c r="AN426" s="185" t="s">
        <v>6181</v>
      </c>
    </row>
    <row r="427" customHeight="1" spans="1:40">
      <c r="A427" s="185">
        <v>421</v>
      </c>
      <c r="B427" s="185" t="s">
        <v>6182</v>
      </c>
      <c r="C427" s="186" t="s">
        <v>6183</v>
      </c>
      <c r="D427" s="185" t="s">
        <v>263</v>
      </c>
      <c r="E427" s="185" t="s">
        <v>46</v>
      </c>
      <c r="F427" s="185" t="s">
        <v>2116</v>
      </c>
      <c r="G427" s="185" t="s">
        <v>3854</v>
      </c>
      <c r="H427" s="185" t="s">
        <v>3855</v>
      </c>
      <c r="I427" s="187">
        <v>45777</v>
      </c>
      <c r="J427" s="185" t="s">
        <v>6184</v>
      </c>
      <c r="K427" s="185" t="s">
        <v>2306</v>
      </c>
      <c r="L427" s="185" t="s">
        <v>6185</v>
      </c>
      <c r="M427" s="185" t="s">
        <v>2139</v>
      </c>
      <c r="N427" s="185" t="s">
        <v>6186</v>
      </c>
      <c r="O427" s="187">
        <v>46322</v>
      </c>
      <c r="P427" s="187">
        <v>44425</v>
      </c>
      <c r="Q427" s="187">
        <v>44706</v>
      </c>
      <c r="R427" s="187">
        <v>44742</v>
      </c>
      <c r="S427" s="187"/>
      <c r="T427" s="185" t="s">
        <v>6187</v>
      </c>
      <c r="U427" s="187">
        <v>46583</v>
      </c>
      <c r="V427" s="185" t="s">
        <v>6188</v>
      </c>
      <c r="W427" s="187">
        <v>46583</v>
      </c>
      <c r="X427" s="185" t="s">
        <v>6189</v>
      </c>
      <c r="Y427" s="187">
        <v>46583</v>
      </c>
      <c r="Z427" s="185" t="s">
        <v>6190</v>
      </c>
      <c r="AA427" s="187">
        <v>45870</v>
      </c>
      <c r="AB427" s="185" t="s">
        <v>6191</v>
      </c>
      <c r="AC427" s="187">
        <v>46141</v>
      </c>
      <c r="AD427" s="185" t="s">
        <v>6192</v>
      </c>
      <c r="AE427" s="185" t="s">
        <v>61</v>
      </c>
      <c r="AF427" s="185" t="s">
        <v>6193</v>
      </c>
      <c r="AG427" s="185" t="s">
        <v>6194</v>
      </c>
      <c r="AH427" s="185" t="s">
        <v>61</v>
      </c>
      <c r="AI427" s="185" t="s">
        <v>61</v>
      </c>
      <c r="AJ427" s="185" t="s">
        <v>6195</v>
      </c>
      <c r="AK427" s="185" t="s">
        <v>61</v>
      </c>
      <c r="AL427" s="185" t="s">
        <v>61</v>
      </c>
      <c r="AM427" s="185" t="s">
        <v>3643</v>
      </c>
      <c r="AN427" s="185" t="s">
        <v>6196</v>
      </c>
    </row>
    <row r="428" customHeight="1" spans="1:40">
      <c r="A428" s="185">
        <v>422</v>
      </c>
      <c r="B428" s="185" t="s">
        <v>6197</v>
      </c>
      <c r="C428" s="186" t="s">
        <v>6198</v>
      </c>
      <c r="D428" s="185" t="s">
        <v>108</v>
      </c>
      <c r="E428" s="185" t="s">
        <v>89</v>
      </c>
      <c r="F428" s="185" t="s">
        <v>2116</v>
      </c>
      <c r="G428" s="185" t="s">
        <v>3854</v>
      </c>
      <c r="H428" s="185" t="s">
        <v>3855</v>
      </c>
      <c r="I428" s="187">
        <v>45617</v>
      </c>
      <c r="J428" s="185" t="s">
        <v>6199</v>
      </c>
      <c r="K428" s="185" t="s">
        <v>4719</v>
      </c>
      <c r="L428" s="185" t="s">
        <v>6200</v>
      </c>
      <c r="M428" s="185" t="s">
        <v>249</v>
      </c>
      <c r="N428" s="185" t="s">
        <v>6201</v>
      </c>
      <c r="O428" s="187">
        <v>47036</v>
      </c>
      <c r="P428" s="187">
        <v>44414</v>
      </c>
      <c r="Q428" s="187">
        <v>44443</v>
      </c>
      <c r="R428" s="187">
        <v>44740</v>
      </c>
      <c r="S428" s="187"/>
      <c r="T428" s="185" t="s">
        <v>6202</v>
      </c>
      <c r="U428" s="187">
        <v>46328</v>
      </c>
      <c r="V428" s="185" t="s">
        <v>6203</v>
      </c>
      <c r="W428" s="187">
        <v>46991</v>
      </c>
      <c r="X428" s="185" t="s">
        <v>6204</v>
      </c>
      <c r="Y428" s="187">
        <v>46988</v>
      </c>
      <c r="Z428" s="185" t="s">
        <v>6205</v>
      </c>
      <c r="AA428" s="187">
        <v>45944</v>
      </c>
      <c r="AB428" s="185" t="s">
        <v>6206</v>
      </c>
      <c r="AC428" s="187">
        <v>45971</v>
      </c>
      <c r="AD428" s="185" t="s">
        <v>6207</v>
      </c>
      <c r="AE428" s="185" t="s">
        <v>61</v>
      </c>
      <c r="AF428" s="185" t="s">
        <v>61</v>
      </c>
      <c r="AG428" s="185" t="s">
        <v>6208</v>
      </c>
      <c r="AH428" s="185" t="s">
        <v>61</v>
      </c>
      <c r="AI428" s="185" t="s">
        <v>61</v>
      </c>
      <c r="AJ428" s="185" t="s">
        <v>61</v>
      </c>
      <c r="AK428" s="185" t="s">
        <v>61</v>
      </c>
      <c r="AL428" s="185" t="s">
        <v>61</v>
      </c>
      <c r="AM428" s="185" t="s">
        <v>6209</v>
      </c>
      <c r="AN428" s="185" t="s">
        <v>6210</v>
      </c>
    </row>
    <row r="429" customHeight="1" spans="1:40">
      <c r="A429" s="185">
        <v>423</v>
      </c>
      <c r="B429" s="185" t="s">
        <v>6211</v>
      </c>
      <c r="C429" s="186" t="s">
        <v>6212</v>
      </c>
      <c r="D429" s="185" t="s">
        <v>2321</v>
      </c>
      <c r="E429" s="185" t="s">
        <v>46</v>
      </c>
      <c r="F429" s="185" t="s">
        <v>2116</v>
      </c>
      <c r="G429" s="185" t="s">
        <v>3854</v>
      </c>
      <c r="H429" s="185" t="s">
        <v>3855</v>
      </c>
      <c r="I429" s="187">
        <v>45638</v>
      </c>
      <c r="J429" s="185" t="s">
        <v>6213</v>
      </c>
      <c r="K429" s="185" t="s">
        <v>1322</v>
      </c>
      <c r="L429" s="185" t="s">
        <v>6214</v>
      </c>
      <c r="M429" s="185" t="s">
        <v>249</v>
      </c>
      <c r="N429" s="185" t="s">
        <v>6215</v>
      </c>
      <c r="O429" s="187">
        <v>47029</v>
      </c>
      <c r="P429" s="187">
        <v>44377</v>
      </c>
      <c r="Q429" s="187">
        <v>44407</v>
      </c>
      <c r="R429" s="187">
        <v>44753</v>
      </c>
      <c r="S429" s="187"/>
      <c r="T429" s="185" t="s">
        <v>6216</v>
      </c>
      <c r="U429" s="187">
        <v>45910</v>
      </c>
      <c r="V429" s="185" t="s">
        <v>61</v>
      </c>
      <c r="W429" s="187">
        <v>47658</v>
      </c>
      <c r="X429" s="185" t="s">
        <v>6217</v>
      </c>
      <c r="Y429" s="187">
        <v>46896</v>
      </c>
      <c r="Z429" s="185" t="s">
        <v>6218</v>
      </c>
      <c r="AA429" s="187">
        <v>46128</v>
      </c>
      <c r="AB429" s="185" t="s">
        <v>6219</v>
      </c>
      <c r="AC429" s="187">
        <v>45982</v>
      </c>
      <c r="AD429" s="185" t="s">
        <v>6220</v>
      </c>
      <c r="AE429" s="185" t="s">
        <v>61</v>
      </c>
      <c r="AF429" s="185" t="s">
        <v>61</v>
      </c>
      <c r="AG429" s="185" t="s">
        <v>6221</v>
      </c>
      <c r="AH429" s="185" t="s">
        <v>61</v>
      </c>
      <c r="AI429" s="185" t="s">
        <v>61</v>
      </c>
      <c r="AJ429" s="185" t="s">
        <v>61</v>
      </c>
      <c r="AK429" s="185" t="s">
        <v>61</v>
      </c>
      <c r="AL429" s="185" t="s">
        <v>61</v>
      </c>
      <c r="AM429" s="185" t="s">
        <v>5425</v>
      </c>
      <c r="AN429" s="185" t="s">
        <v>6222</v>
      </c>
    </row>
    <row r="430" customHeight="1" spans="1:40">
      <c r="A430" s="185">
        <v>424</v>
      </c>
      <c r="B430" s="185" t="s">
        <v>6223</v>
      </c>
      <c r="C430" s="186" t="s">
        <v>6224</v>
      </c>
      <c r="D430" s="185" t="s">
        <v>390</v>
      </c>
      <c r="E430" s="185" t="s">
        <v>89</v>
      </c>
      <c r="F430" s="185" t="s">
        <v>2116</v>
      </c>
      <c r="G430" s="185" t="s">
        <v>3854</v>
      </c>
      <c r="H430" s="185" t="s">
        <v>3855</v>
      </c>
      <c r="I430" s="187">
        <v>45696</v>
      </c>
      <c r="J430" s="185" t="s">
        <v>6225</v>
      </c>
      <c r="K430" s="185" t="s">
        <v>5695</v>
      </c>
      <c r="L430" s="185" t="s">
        <v>6226</v>
      </c>
      <c r="M430" s="185" t="s">
        <v>130</v>
      </c>
      <c r="N430" s="185" t="s">
        <v>6227</v>
      </c>
      <c r="O430" s="187">
        <v>46421</v>
      </c>
      <c r="P430" s="187">
        <v>44441</v>
      </c>
      <c r="Q430" s="187">
        <v>44469</v>
      </c>
      <c r="R430" s="187">
        <v>44755</v>
      </c>
      <c r="S430" s="187"/>
      <c r="T430" s="185" t="s">
        <v>6228</v>
      </c>
      <c r="U430" s="187">
        <v>47476</v>
      </c>
      <c r="V430" s="185" t="s">
        <v>6229</v>
      </c>
      <c r="W430" s="187">
        <v>47234</v>
      </c>
      <c r="X430" s="185" t="s">
        <v>6230</v>
      </c>
      <c r="Y430" s="187">
        <v>46555</v>
      </c>
      <c r="Z430" s="185" t="s">
        <v>6231</v>
      </c>
      <c r="AA430" s="187">
        <v>45928</v>
      </c>
      <c r="AB430" s="185" t="s">
        <v>6232</v>
      </c>
      <c r="AC430" s="187">
        <v>46177</v>
      </c>
      <c r="AD430" s="185" t="s">
        <v>6233</v>
      </c>
      <c r="AE430" s="185" t="s">
        <v>6234</v>
      </c>
      <c r="AF430" s="185" t="s">
        <v>6235</v>
      </c>
      <c r="AG430" s="185" t="s">
        <v>61</v>
      </c>
      <c r="AH430" s="185" t="s">
        <v>6227</v>
      </c>
      <c r="AI430" s="185" t="s">
        <v>61</v>
      </c>
      <c r="AJ430" s="185" t="s">
        <v>61</v>
      </c>
      <c r="AK430" s="185" t="s">
        <v>61</v>
      </c>
      <c r="AL430" s="185" t="s">
        <v>61</v>
      </c>
      <c r="AM430" s="185" t="s">
        <v>6236</v>
      </c>
      <c r="AN430" s="185" t="s">
        <v>6237</v>
      </c>
    </row>
    <row r="431" customHeight="1" spans="1:40">
      <c r="A431" s="185">
        <v>425</v>
      </c>
      <c r="B431" s="185" t="s">
        <v>6238</v>
      </c>
      <c r="C431" s="186" t="s">
        <v>6239</v>
      </c>
      <c r="D431" s="185" t="s">
        <v>126</v>
      </c>
      <c r="E431" s="185" t="s">
        <v>2116</v>
      </c>
      <c r="F431" s="185" t="s">
        <v>2116</v>
      </c>
      <c r="G431" s="185" t="s">
        <v>3854</v>
      </c>
      <c r="H431" s="185" t="s">
        <v>3855</v>
      </c>
      <c r="I431" s="187">
        <v>45707</v>
      </c>
      <c r="J431" s="185" t="s">
        <v>6240</v>
      </c>
      <c r="K431" s="185" t="s">
        <v>6240</v>
      </c>
      <c r="L431" s="185" t="s">
        <v>6241</v>
      </c>
      <c r="M431" s="185" t="s">
        <v>53</v>
      </c>
      <c r="N431" s="185" t="s">
        <v>6242</v>
      </c>
      <c r="O431" s="187">
        <v>47476</v>
      </c>
      <c r="P431" s="187">
        <v>44463</v>
      </c>
      <c r="Q431" s="187">
        <v>44512</v>
      </c>
      <c r="R431" s="187">
        <v>45056</v>
      </c>
      <c r="S431" s="187"/>
      <c r="T431" s="185" t="s">
        <v>6243</v>
      </c>
      <c r="U431" s="187">
        <v>46372</v>
      </c>
      <c r="V431" s="185" t="s">
        <v>6244</v>
      </c>
      <c r="W431" s="187">
        <v>46152</v>
      </c>
      <c r="X431" s="185" t="s">
        <v>6245</v>
      </c>
      <c r="Y431" s="187">
        <v>47365</v>
      </c>
      <c r="Z431" s="185" t="s">
        <v>6246</v>
      </c>
      <c r="AA431" s="187">
        <v>46429</v>
      </c>
      <c r="AB431" s="185" t="s">
        <v>6247</v>
      </c>
      <c r="AC431" s="187">
        <v>46422</v>
      </c>
      <c r="AD431" s="185" t="s">
        <v>6248</v>
      </c>
      <c r="AE431" s="185" t="s">
        <v>61</v>
      </c>
      <c r="AF431" s="185" t="s">
        <v>61</v>
      </c>
      <c r="AG431" s="185" t="s">
        <v>6249</v>
      </c>
      <c r="AH431" s="185" t="s">
        <v>61</v>
      </c>
      <c r="AI431" s="185" t="s">
        <v>61</v>
      </c>
      <c r="AJ431" s="185" t="s">
        <v>61</v>
      </c>
      <c r="AK431" s="185" t="s">
        <v>61</v>
      </c>
      <c r="AL431" s="185" t="s">
        <v>61</v>
      </c>
      <c r="AM431" s="185" t="s">
        <v>6250</v>
      </c>
      <c r="AN431" s="185" t="s">
        <v>6251</v>
      </c>
    </row>
    <row r="432" customHeight="1" spans="1:40">
      <c r="A432" s="185">
        <v>426</v>
      </c>
      <c r="B432" s="185" t="s">
        <v>6252</v>
      </c>
      <c r="C432" s="186" t="s">
        <v>6253</v>
      </c>
      <c r="D432" s="185" t="s">
        <v>126</v>
      </c>
      <c r="E432" s="185" t="s">
        <v>2226</v>
      </c>
      <c r="F432" s="185" t="s">
        <v>2116</v>
      </c>
      <c r="G432" s="185" t="s">
        <v>3854</v>
      </c>
      <c r="H432" s="185" t="s">
        <v>3855</v>
      </c>
      <c r="I432" s="187">
        <v>45648</v>
      </c>
      <c r="J432" s="185" t="s">
        <v>6254</v>
      </c>
      <c r="K432" s="185" t="s">
        <v>6254</v>
      </c>
      <c r="L432" s="185" t="s">
        <v>6255</v>
      </c>
      <c r="M432" s="185" t="s">
        <v>72</v>
      </c>
      <c r="N432" s="185" t="s">
        <v>6256</v>
      </c>
      <c r="O432" s="187">
        <v>47413</v>
      </c>
      <c r="P432" s="187">
        <v>44377</v>
      </c>
      <c r="Q432" s="187">
        <v>44405</v>
      </c>
      <c r="R432" s="187">
        <v>44672</v>
      </c>
      <c r="S432" s="187"/>
      <c r="T432" s="185" t="s">
        <v>6257</v>
      </c>
      <c r="U432" s="187">
        <v>46441</v>
      </c>
      <c r="V432" s="185" t="s">
        <v>6258</v>
      </c>
      <c r="W432" s="187">
        <v>46384</v>
      </c>
      <c r="X432" s="185" t="s">
        <v>6259</v>
      </c>
      <c r="Y432" s="187">
        <v>47337</v>
      </c>
      <c r="Z432" s="185" t="s">
        <v>6260</v>
      </c>
      <c r="AA432" s="187">
        <v>46073</v>
      </c>
      <c r="AB432" s="185" t="s">
        <v>6261</v>
      </c>
      <c r="AC432" s="187">
        <v>46374</v>
      </c>
      <c r="AD432" s="185" t="s">
        <v>6262</v>
      </c>
      <c r="AE432" s="185" t="s">
        <v>61</v>
      </c>
      <c r="AF432" s="185" t="s">
        <v>6263</v>
      </c>
      <c r="AG432" s="185" t="s">
        <v>6264</v>
      </c>
      <c r="AH432" s="185" t="s">
        <v>61</v>
      </c>
      <c r="AI432" s="185" t="s">
        <v>61</v>
      </c>
      <c r="AJ432" s="185" t="s">
        <v>61</v>
      </c>
      <c r="AK432" s="185" t="s">
        <v>61</v>
      </c>
      <c r="AL432" s="185" t="s">
        <v>61</v>
      </c>
      <c r="AM432" s="185" t="s">
        <v>6265</v>
      </c>
      <c r="AN432" s="185" t="s">
        <v>6266</v>
      </c>
    </row>
    <row r="433" customHeight="1" spans="1:40">
      <c r="A433" s="185">
        <v>427</v>
      </c>
      <c r="B433" s="185" t="s">
        <v>6267</v>
      </c>
      <c r="C433" s="186" t="s">
        <v>6268</v>
      </c>
      <c r="D433" s="185" t="s">
        <v>126</v>
      </c>
      <c r="E433" s="185" t="s">
        <v>967</v>
      </c>
      <c r="F433" s="185" t="s">
        <v>2116</v>
      </c>
      <c r="G433" s="185" t="s">
        <v>3854</v>
      </c>
      <c r="H433" s="185" t="s">
        <v>3855</v>
      </c>
      <c r="I433" s="187">
        <v>45782</v>
      </c>
      <c r="J433" s="185" t="s">
        <v>6269</v>
      </c>
      <c r="K433" s="185" t="s">
        <v>1642</v>
      </c>
      <c r="L433" s="185" t="s">
        <v>6270</v>
      </c>
      <c r="M433" s="185" t="s">
        <v>148</v>
      </c>
      <c r="N433" s="185" t="s">
        <v>6271</v>
      </c>
      <c r="O433" s="187">
        <v>45973</v>
      </c>
      <c r="P433" s="187">
        <v>44422</v>
      </c>
      <c r="Q433" s="187">
        <v>44450</v>
      </c>
      <c r="R433" s="187">
        <v>44617</v>
      </c>
      <c r="S433" s="187"/>
      <c r="T433" s="185" t="s">
        <v>6272</v>
      </c>
      <c r="U433" s="187">
        <v>46407</v>
      </c>
      <c r="V433" s="185" t="s">
        <v>6273</v>
      </c>
      <c r="W433" s="187">
        <v>45910</v>
      </c>
      <c r="X433" s="185" t="s">
        <v>6274</v>
      </c>
      <c r="Y433" s="187">
        <v>45911</v>
      </c>
      <c r="Z433" s="185" t="s">
        <v>6275</v>
      </c>
      <c r="AA433" s="187">
        <v>46057</v>
      </c>
      <c r="AB433" s="185" t="s">
        <v>6276</v>
      </c>
      <c r="AC433" s="187">
        <v>45962</v>
      </c>
      <c r="AD433" s="185" t="s">
        <v>6277</v>
      </c>
      <c r="AE433" s="185" t="s">
        <v>6278</v>
      </c>
      <c r="AF433" s="185" t="s">
        <v>6279</v>
      </c>
      <c r="AG433" s="185" t="s">
        <v>6280</v>
      </c>
      <c r="AH433" s="185" t="s">
        <v>61</v>
      </c>
      <c r="AI433" s="185" t="s">
        <v>61</v>
      </c>
      <c r="AJ433" s="185" t="s">
        <v>6281</v>
      </c>
      <c r="AK433" s="185" t="s">
        <v>61</v>
      </c>
      <c r="AL433" s="185" t="s">
        <v>61</v>
      </c>
      <c r="AM433" s="185" t="s">
        <v>6282</v>
      </c>
      <c r="AN433" s="185" t="s">
        <v>6283</v>
      </c>
    </row>
    <row r="434" customHeight="1" spans="1:40">
      <c r="A434" s="185">
        <v>428</v>
      </c>
      <c r="B434" s="185" t="s">
        <v>6284</v>
      </c>
      <c r="C434" s="186" t="s">
        <v>6285</v>
      </c>
      <c r="D434" s="185" t="s">
        <v>1893</v>
      </c>
      <c r="E434" s="185" t="s">
        <v>89</v>
      </c>
      <c r="F434" s="185" t="s">
        <v>2116</v>
      </c>
      <c r="G434" s="185" t="s">
        <v>3854</v>
      </c>
      <c r="H434" s="185" t="s">
        <v>3855</v>
      </c>
      <c r="I434" s="187">
        <v>45818</v>
      </c>
      <c r="J434" s="185" t="s">
        <v>6286</v>
      </c>
      <c r="K434" s="185" t="s">
        <v>327</v>
      </c>
      <c r="L434" s="185" t="s">
        <v>6287</v>
      </c>
      <c r="M434" s="185" t="s">
        <v>1572</v>
      </c>
      <c r="N434" s="185" t="s">
        <v>6288</v>
      </c>
      <c r="O434" s="187">
        <v>47387</v>
      </c>
      <c r="P434" s="187">
        <v>44463</v>
      </c>
      <c r="Q434" s="187">
        <v>44497</v>
      </c>
      <c r="R434" s="187"/>
      <c r="S434" s="187"/>
      <c r="T434" s="185" t="s">
        <v>61</v>
      </c>
      <c r="U434" s="187" t="s">
        <v>61</v>
      </c>
      <c r="V434" s="185" t="s">
        <v>6288</v>
      </c>
      <c r="W434" s="187">
        <v>47387</v>
      </c>
      <c r="X434" s="185" t="s">
        <v>61</v>
      </c>
      <c r="Y434" s="187" t="s">
        <v>61</v>
      </c>
      <c r="Z434" s="185" t="s">
        <v>6289</v>
      </c>
      <c r="AA434" s="187">
        <v>46675</v>
      </c>
      <c r="AB434" s="185" t="s">
        <v>6290</v>
      </c>
      <c r="AC434" s="187">
        <v>46296</v>
      </c>
      <c r="AD434" s="185" t="s">
        <v>61</v>
      </c>
      <c r="AE434" s="185" t="s">
        <v>61</v>
      </c>
      <c r="AF434" s="185" t="s">
        <v>61</v>
      </c>
      <c r="AG434" s="185" t="s">
        <v>61</v>
      </c>
      <c r="AH434" s="185" t="s">
        <v>61</v>
      </c>
      <c r="AI434" s="185" t="s">
        <v>61</v>
      </c>
      <c r="AJ434" s="185" t="s">
        <v>61</v>
      </c>
      <c r="AK434" s="185" t="s">
        <v>61</v>
      </c>
      <c r="AL434" s="185" t="s">
        <v>61</v>
      </c>
      <c r="AM434" s="185" t="s">
        <v>6291</v>
      </c>
      <c r="AN434" s="185" t="s">
        <v>6292</v>
      </c>
    </row>
    <row r="435" customHeight="1" spans="1:40">
      <c r="A435" s="185">
        <v>429</v>
      </c>
      <c r="B435" s="185" t="s">
        <v>6293</v>
      </c>
      <c r="C435" s="186" t="s">
        <v>6294</v>
      </c>
      <c r="D435" s="185" t="s">
        <v>2965</v>
      </c>
      <c r="E435" s="185" t="s">
        <v>3853</v>
      </c>
      <c r="F435" s="185" t="s">
        <v>2116</v>
      </c>
      <c r="G435" s="185" t="s">
        <v>3854</v>
      </c>
      <c r="H435" s="185" t="s">
        <v>3855</v>
      </c>
      <c r="I435" s="187">
        <v>45782</v>
      </c>
      <c r="J435" s="185" t="s">
        <v>6295</v>
      </c>
      <c r="K435" s="185" t="s">
        <v>1642</v>
      </c>
      <c r="L435" s="185" t="s">
        <v>6296</v>
      </c>
      <c r="M435" s="185" t="s">
        <v>267</v>
      </c>
      <c r="N435" s="185" t="s">
        <v>6297</v>
      </c>
      <c r="O435" s="187">
        <v>46226</v>
      </c>
      <c r="P435" s="187">
        <v>44403</v>
      </c>
      <c r="Q435" s="187">
        <v>44456</v>
      </c>
      <c r="R435" s="187">
        <v>44672</v>
      </c>
      <c r="S435" s="187"/>
      <c r="T435" s="185" t="s">
        <v>6298</v>
      </c>
      <c r="U435" s="187">
        <v>46987</v>
      </c>
      <c r="V435" s="185" t="s">
        <v>6299</v>
      </c>
      <c r="W435" s="187">
        <v>46175</v>
      </c>
      <c r="X435" s="185" t="s">
        <v>6300</v>
      </c>
      <c r="Y435" s="187">
        <v>47534</v>
      </c>
      <c r="Z435" s="185" t="s">
        <v>6301</v>
      </c>
      <c r="AA435" s="187">
        <v>46451</v>
      </c>
      <c r="AB435" s="185" t="s">
        <v>6302</v>
      </c>
      <c r="AC435" s="187">
        <v>45934</v>
      </c>
      <c r="AD435" s="185" t="s">
        <v>6303</v>
      </c>
      <c r="AE435" s="185" t="s">
        <v>6304</v>
      </c>
      <c r="AF435" s="185" t="s">
        <v>6305</v>
      </c>
      <c r="AG435" s="185" t="s">
        <v>6306</v>
      </c>
      <c r="AH435" s="185" t="s">
        <v>61</v>
      </c>
      <c r="AI435" s="185" t="s">
        <v>61</v>
      </c>
      <c r="AJ435" s="185" t="s">
        <v>61</v>
      </c>
      <c r="AK435" s="185" t="s">
        <v>61</v>
      </c>
      <c r="AL435" s="185" t="s">
        <v>61</v>
      </c>
      <c r="AM435" s="185" t="s">
        <v>6307</v>
      </c>
      <c r="AN435" s="185" t="s">
        <v>6308</v>
      </c>
    </row>
    <row r="436" customHeight="1" spans="1:40">
      <c r="A436" s="185">
        <v>430</v>
      </c>
      <c r="B436" s="185" t="s">
        <v>6309</v>
      </c>
      <c r="C436" s="186" t="s">
        <v>6310</v>
      </c>
      <c r="D436" s="185" t="s">
        <v>162</v>
      </c>
      <c r="E436" s="185" t="s">
        <v>2116</v>
      </c>
      <c r="F436" s="185" t="s">
        <v>2116</v>
      </c>
      <c r="G436" s="185" t="s">
        <v>3854</v>
      </c>
      <c r="H436" s="185" t="s">
        <v>3855</v>
      </c>
      <c r="I436" s="187">
        <v>45715</v>
      </c>
      <c r="J436" s="185" t="s">
        <v>3857</v>
      </c>
      <c r="K436" s="185" t="s">
        <v>3857</v>
      </c>
      <c r="L436" s="185" t="s">
        <v>6311</v>
      </c>
      <c r="M436" s="185" t="s">
        <v>167</v>
      </c>
      <c r="N436" s="185" t="s">
        <v>6312</v>
      </c>
      <c r="O436" s="187">
        <v>46567</v>
      </c>
      <c r="P436" s="187">
        <v>44457</v>
      </c>
      <c r="Q436" s="187">
        <v>44552</v>
      </c>
      <c r="R436" s="187">
        <v>44726</v>
      </c>
      <c r="S436" s="187"/>
      <c r="T436" s="185" t="s">
        <v>6313</v>
      </c>
      <c r="U436" s="187">
        <v>47533</v>
      </c>
      <c r="V436" s="185" t="s">
        <v>6314</v>
      </c>
      <c r="W436" s="187">
        <v>46362</v>
      </c>
      <c r="X436" s="185" t="s">
        <v>6315</v>
      </c>
      <c r="Y436" s="187" t="s">
        <v>61</v>
      </c>
      <c r="Z436" s="185" t="s">
        <v>6316</v>
      </c>
      <c r="AA436" s="187">
        <v>46356</v>
      </c>
      <c r="AB436" s="185" t="s">
        <v>6317</v>
      </c>
      <c r="AC436" s="187">
        <v>46434</v>
      </c>
      <c r="AD436" s="185" t="s">
        <v>61</v>
      </c>
      <c r="AE436" s="185" t="s">
        <v>61</v>
      </c>
      <c r="AF436" s="185" t="s">
        <v>6318</v>
      </c>
      <c r="AG436" s="185" t="s">
        <v>61</v>
      </c>
      <c r="AH436" s="185" t="s">
        <v>61</v>
      </c>
      <c r="AI436" s="185" t="s">
        <v>6312</v>
      </c>
      <c r="AJ436" s="185" t="s">
        <v>61</v>
      </c>
      <c r="AK436" s="185" t="s">
        <v>61</v>
      </c>
      <c r="AL436" s="185" t="s">
        <v>61</v>
      </c>
      <c r="AM436" s="185" t="s">
        <v>6319</v>
      </c>
      <c r="AN436" s="185" t="s">
        <v>6320</v>
      </c>
    </row>
    <row r="437" customHeight="1" spans="1:40">
      <c r="A437" s="185">
        <v>431</v>
      </c>
      <c r="B437" s="185" t="s">
        <v>6321</v>
      </c>
      <c r="C437" s="186" t="s">
        <v>6322</v>
      </c>
      <c r="D437" s="185" t="s">
        <v>162</v>
      </c>
      <c r="E437" s="185" t="s">
        <v>2116</v>
      </c>
      <c r="F437" s="185" t="s">
        <v>2116</v>
      </c>
      <c r="G437" s="185" t="s">
        <v>3854</v>
      </c>
      <c r="H437" s="185" t="s">
        <v>3855</v>
      </c>
      <c r="I437" s="187">
        <v>45617</v>
      </c>
      <c r="J437" s="185" t="s">
        <v>4719</v>
      </c>
      <c r="K437" s="185" t="s">
        <v>4719</v>
      </c>
      <c r="L437" s="185" t="s">
        <v>6323</v>
      </c>
      <c r="M437" s="185" t="s">
        <v>167</v>
      </c>
      <c r="N437" s="185" t="s">
        <v>6324</v>
      </c>
      <c r="O437" s="187"/>
      <c r="P437" s="187">
        <v>44621</v>
      </c>
      <c r="Q437" s="187">
        <v>44671</v>
      </c>
      <c r="R437" s="187">
        <v>45021</v>
      </c>
      <c r="S437" s="187"/>
      <c r="T437" s="185" t="s">
        <v>6325</v>
      </c>
      <c r="U437" s="187">
        <v>46644</v>
      </c>
      <c r="V437" s="185" t="s">
        <v>6326</v>
      </c>
      <c r="W437" s="187">
        <v>46644</v>
      </c>
      <c r="X437" s="185" t="s">
        <v>6327</v>
      </c>
      <c r="Y437" s="187">
        <v>46134</v>
      </c>
      <c r="Z437" s="185" t="s">
        <v>6328</v>
      </c>
      <c r="AA437" s="187">
        <v>45944</v>
      </c>
      <c r="AB437" s="185" t="s">
        <v>6329</v>
      </c>
      <c r="AC437" s="187">
        <v>46320</v>
      </c>
      <c r="AD437" s="185" t="s">
        <v>6330</v>
      </c>
      <c r="AE437" s="185" t="s">
        <v>6331</v>
      </c>
      <c r="AF437" s="185" t="s">
        <v>6332</v>
      </c>
      <c r="AG437" s="185" t="s">
        <v>61</v>
      </c>
      <c r="AH437" s="185" t="s">
        <v>61</v>
      </c>
      <c r="AI437" s="185" t="s">
        <v>6324</v>
      </c>
      <c r="AJ437" s="185" t="s">
        <v>61</v>
      </c>
      <c r="AK437" s="185" t="s">
        <v>61</v>
      </c>
      <c r="AL437" s="185" t="s">
        <v>61</v>
      </c>
      <c r="AM437" s="185" t="s">
        <v>6333</v>
      </c>
      <c r="AN437" s="185" t="s">
        <v>6334</v>
      </c>
    </row>
    <row r="438" customHeight="1" spans="1:40">
      <c r="A438" s="185">
        <v>432</v>
      </c>
      <c r="B438" s="185" t="s">
        <v>6335</v>
      </c>
      <c r="C438" s="186" t="s">
        <v>6336</v>
      </c>
      <c r="D438" s="185" t="s">
        <v>162</v>
      </c>
      <c r="E438" s="185" t="s">
        <v>967</v>
      </c>
      <c r="F438" s="185" t="s">
        <v>2116</v>
      </c>
      <c r="G438" s="185" t="s">
        <v>3854</v>
      </c>
      <c r="H438" s="185" t="s">
        <v>3855</v>
      </c>
      <c r="I438" s="187">
        <v>45603</v>
      </c>
      <c r="J438" s="185" t="s">
        <v>6337</v>
      </c>
      <c r="K438" s="185" t="s">
        <v>5204</v>
      </c>
      <c r="L438" s="185" t="s">
        <v>6338</v>
      </c>
      <c r="M438" s="185" t="s">
        <v>267</v>
      </c>
      <c r="N438" s="185" t="s">
        <v>6339</v>
      </c>
      <c r="O438" s="187">
        <v>46995</v>
      </c>
      <c r="P438" s="187">
        <v>44441</v>
      </c>
      <c r="Q438" s="187">
        <v>44490</v>
      </c>
      <c r="R438" s="187">
        <v>44839</v>
      </c>
      <c r="S438" s="187"/>
      <c r="T438" s="185" t="s">
        <v>6340</v>
      </c>
      <c r="U438" s="187">
        <v>46807</v>
      </c>
      <c r="V438" s="185" t="s">
        <v>6341</v>
      </c>
      <c r="W438" s="187">
        <v>46457</v>
      </c>
      <c r="X438" s="185" t="s">
        <v>6342</v>
      </c>
      <c r="Y438" s="187">
        <v>46811</v>
      </c>
      <c r="Z438" s="185" t="s">
        <v>6343</v>
      </c>
      <c r="AA438" s="187">
        <v>46514</v>
      </c>
      <c r="AB438" s="185" t="s">
        <v>6344</v>
      </c>
      <c r="AC438" s="187">
        <v>46437</v>
      </c>
      <c r="AD438" s="185" t="s">
        <v>6345</v>
      </c>
      <c r="AE438" s="185" t="s">
        <v>61</v>
      </c>
      <c r="AF438" s="185" t="s">
        <v>6346</v>
      </c>
      <c r="AG438" s="185" t="s">
        <v>6347</v>
      </c>
      <c r="AH438" s="185" t="s">
        <v>61</v>
      </c>
      <c r="AI438" s="185" t="s">
        <v>6348</v>
      </c>
      <c r="AJ438" s="185" t="s">
        <v>61</v>
      </c>
      <c r="AK438" s="185" t="s">
        <v>61</v>
      </c>
      <c r="AL438" s="185" t="s">
        <v>61</v>
      </c>
      <c r="AM438" s="185" t="s">
        <v>6349</v>
      </c>
      <c r="AN438" s="185" t="s">
        <v>6350</v>
      </c>
    </row>
    <row r="439" customHeight="1" spans="1:40">
      <c r="A439" s="185">
        <v>433</v>
      </c>
      <c r="B439" s="185" t="s">
        <v>6351</v>
      </c>
      <c r="C439" s="186" t="s">
        <v>6352</v>
      </c>
      <c r="D439" s="185" t="s">
        <v>1569</v>
      </c>
      <c r="E439" s="185" t="s">
        <v>46</v>
      </c>
      <c r="F439" s="185" t="s">
        <v>2116</v>
      </c>
      <c r="G439" s="185" t="s">
        <v>3854</v>
      </c>
      <c r="H439" s="185" t="s">
        <v>3855</v>
      </c>
      <c r="I439" s="187">
        <v>45744</v>
      </c>
      <c r="J439" s="185" t="s">
        <v>6353</v>
      </c>
      <c r="K439" s="185" t="s">
        <v>4886</v>
      </c>
      <c r="L439" s="185" t="s">
        <v>6354</v>
      </c>
      <c r="M439" s="185" t="s">
        <v>1572</v>
      </c>
      <c r="N439" s="185" t="s">
        <v>6355</v>
      </c>
      <c r="O439" s="187">
        <v>46580</v>
      </c>
      <c r="P439" s="187">
        <v>44510</v>
      </c>
      <c r="Q439" s="187">
        <v>44540</v>
      </c>
      <c r="R439" s="187">
        <v>44971</v>
      </c>
      <c r="S439" s="187"/>
      <c r="T439" s="185" t="s">
        <v>61</v>
      </c>
      <c r="U439" s="187" t="s">
        <v>61</v>
      </c>
      <c r="V439" s="185" t="s">
        <v>6355</v>
      </c>
      <c r="W439" s="187">
        <v>46580</v>
      </c>
      <c r="X439" s="185" t="s">
        <v>61</v>
      </c>
      <c r="Y439" s="187" t="s">
        <v>61</v>
      </c>
      <c r="Z439" s="185" t="s">
        <v>6356</v>
      </c>
      <c r="AA439" s="187">
        <v>45921</v>
      </c>
      <c r="AB439" s="185" t="s">
        <v>6357</v>
      </c>
      <c r="AC439" s="187">
        <v>46458</v>
      </c>
      <c r="AD439" s="185" t="s">
        <v>6358</v>
      </c>
      <c r="AE439" s="185" t="s">
        <v>6359</v>
      </c>
      <c r="AF439" s="185" t="s">
        <v>6360</v>
      </c>
      <c r="AG439" s="185" t="s">
        <v>61</v>
      </c>
      <c r="AH439" s="185" t="s">
        <v>61</v>
      </c>
      <c r="AI439" s="185" t="s">
        <v>61</v>
      </c>
      <c r="AJ439" s="185" t="s">
        <v>61</v>
      </c>
      <c r="AK439" s="185" t="s">
        <v>61</v>
      </c>
      <c r="AL439" s="185" t="s">
        <v>61</v>
      </c>
      <c r="AM439" s="185" t="s">
        <v>6361</v>
      </c>
      <c r="AN439" s="185" t="s">
        <v>6362</v>
      </c>
    </row>
    <row r="440" customHeight="1" spans="1:40">
      <c r="A440" s="185">
        <v>434</v>
      </c>
      <c r="B440" s="185" t="s">
        <v>6363</v>
      </c>
      <c r="C440" s="186" t="s">
        <v>6364</v>
      </c>
      <c r="D440" s="185" t="s">
        <v>68</v>
      </c>
      <c r="E440" s="185" t="s">
        <v>2502</v>
      </c>
      <c r="F440" s="185" t="s">
        <v>2502</v>
      </c>
      <c r="G440" s="185" t="s">
        <v>3854</v>
      </c>
      <c r="H440" s="185" t="s">
        <v>3855</v>
      </c>
      <c r="I440" s="187">
        <v>45525</v>
      </c>
      <c r="J440" s="185" t="s">
        <v>6365</v>
      </c>
      <c r="K440" s="185" t="s">
        <v>6366</v>
      </c>
      <c r="L440" s="185" t="s">
        <v>6367</v>
      </c>
      <c r="M440" s="185" t="s">
        <v>72</v>
      </c>
      <c r="N440" s="185" t="s">
        <v>6368</v>
      </c>
      <c r="O440" s="187">
        <v>46378</v>
      </c>
      <c r="P440" s="187">
        <v>44393</v>
      </c>
      <c r="Q440" s="187">
        <v>44434</v>
      </c>
      <c r="R440" s="187">
        <v>44634</v>
      </c>
      <c r="S440" s="187"/>
      <c r="T440" s="185" t="s">
        <v>6369</v>
      </c>
      <c r="U440" s="187">
        <v>45937</v>
      </c>
      <c r="V440" s="185" t="s">
        <v>6370</v>
      </c>
      <c r="W440" s="187">
        <v>45937</v>
      </c>
      <c r="X440" s="185" t="s">
        <v>6371</v>
      </c>
      <c r="Y440" s="187">
        <v>45937</v>
      </c>
      <c r="Z440" s="185" t="s">
        <v>6372</v>
      </c>
      <c r="AA440" s="187">
        <v>46232</v>
      </c>
      <c r="AB440" s="185" t="s">
        <v>6373</v>
      </c>
      <c r="AC440" s="187">
        <v>45937</v>
      </c>
      <c r="AD440" s="185" t="s">
        <v>6374</v>
      </c>
      <c r="AE440" s="185" t="s">
        <v>61</v>
      </c>
      <c r="AF440" s="185" t="s">
        <v>61</v>
      </c>
      <c r="AG440" s="185" t="s">
        <v>6375</v>
      </c>
      <c r="AH440" s="185" t="s">
        <v>61</v>
      </c>
      <c r="AI440" s="185" t="s">
        <v>61</v>
      </c>
      <c r="AJ440" s="185" t="s">
        <v>6376</v>
      </c>
      <c r="AK440" s="185" t="s">
        <v>61</v>
      </c>
      <c r="AL440" s="185" t="s">
        <v>61</v>
      </c>
      <c r="AM440" s="185" t="s">
        <v>3643</v>
      </c>
      <c r="AN440" s="185" t="s">
        <v>6377</v>
      </c>
    </row>
    <row r="441" customHeight="1" spans="1:40">
      <c r="A441" s="185">
        <v>435</v>
      </c>
      <c r="B441" s="185" t="s">
        <v>6378</v>
      </c>
      <c r="C441" s="186" t="s">
        <v>6379</v>
      </c>
      <c r="D441" s="185" t="s">
        <v>227</v>
      </c>
      <c r="E441" s="185" t="s">
        <v>967</v>
      </c>
      <c r="F441" s="185" t="s">
        <v>2502</v>
      </c>
      <c r="G441" s="185" t="s">
        <v>3854</v>
      </c>
      <c r="H441" s="185" t="s">
        <v>3855</v>
      </c>
      <c r="I441" s="187">
        <v>45481</v>
      </c>
      <c r="J441" s="185" t="s">
        <v>6380</v>
      </c>
      <c r="K441" s="185" t="s">
        <v>6381</v>
      </c>
      <c r="L441" s="185" t="s">
        <v>6382</v>
      </c>
      <c r="M441" s="185" t="s">
        <v>1923</v>
      </c>
      <c r="N441" s="185" t="s">
        <v>6383</v>
      </c>
      <c r="O441" s="187">
        <v>46820</v>
      </c>
      <c r="P441" s="187">
        <v>44435</v>
      </c>
      <c r="Q441" s="187">
        <v>44616</v>
      </c>
      <c r="R441" s="187">
        <v>44740</v>
      </c>
      <c r="S441" s="187"/>
      <c r="T441" s="185" t="s">
        <v>6384</v>
      </c>
      <c r="U441" s="187">
        <v>46869</v>
      </c>
      <c r="V441" s="185" t="s">
        <v>6385</v>
      </c>
      <c r="W441" s="187">
        <v>46869</v>
      </c>
      <c r="X441" s="185" t="s">
        <v>6386</v>
      </c>
      <c r="Y441" s="187">
        <v>46869</v>
      </c>
      <c r="Z441" s="185" t="s">
        <v>6387</v>
      </c>
      <c r="AA441" s="187">
        <v>46455</v>
      </c>
      <c r="AB441" s="185" t="s">
        <v>6388</v>
      </c>
      <c r="AC441" s="187">
        <v>46453</v>
      </c>
      <c r="AD441" s="185" t="s">
        <v>6389</v>
      </c>
      <c r="AE441" s="185" t="s">
        <v>61</v>
      </c>
      <c r="AF441" s="185" t="s">
        <v>61</v>
      </c>
      <c r="AG441" s="185" t="s">
        <v>6390</v>
      </c>
      <c r="AH441" s="185" t="s">
        <v>61</v>
      </c>
      <c r="AI441" s="185" t="s">
        <v>61</v>
      </c>
      <c r="AJ441" s="185" t="s">
        <v>61</v>
      </c>
      <c r="AK441" s="185" t="s">
        <v>61</v>
      </c>
      <c r="AL441" s="185" t="s">
        <v>61</v>
      </c>
      <c r="AM441" s="185" t="s">
        <v>4438</v>
      </c>
      <c r="AN441" s="185" t="s">
        <v>6391</v>
      </c>
    </row>
    <row r="442" customHeight="1" spans="1:40">
      <c r="A442" s="185">
        <v>436</v>
      </c>
      <c r="B442" s="185" t="s">
        <v>6392</v>
      </c>
      <c r="C442" s="186" t="s">
        <v>6393</v>
      </c>
      <c r="D442" s="185" t="s">
        <v>2083</v>
      </c>
      <c r="E442" s="185" t="s">
        <v>967</v>
      </c>
      <c r="F442" s="185" t="s">
        <v>2502</v>
      </c>
      <c r="G442" s="185" t="s">
        <v>3854</v>
      </c>
      <c r="H442" s="185" t="s">
        <v>3855</v>
      </c>
      <c r="I442" s="187">
        <v>45611</v>
      </c>
      <c r="J442" s="185" t="s">
        <v>6394</v>
      </c>
      <c r="K442" s="185" t="s">
        <v>6395</v>
      </c>
      <c r="L442" s="185" t="s">
        <v>6396</v>
      </c>
      <c r="M442" s="185" t="s">
        <v>72</v>
      </c>
      <c r="N442" s="185" t="s">
        <v>6397</v>
      </c>
      <c r="O442" s="187">
        <v>47371</v>
      </c>
      <c r="P442" s="187">
        <v>44422</v>
      </c>
      <c r="Q442" s="187">
        <v>44469</v>
      </c>
      <c r="R442" s="187">
        <v>44675</v>
      </c>
      <c r="S442" s="187"/>
      <c r="T442" s="185" t="s">
        <v>6398</v>
      </c>
      <c r="U442" s="187">
        <v>46853</v>
      </c>
      <c r="V442" s="185" t="s">
        <v>6399</v>
      </c>
      <c r="W442" s="187">
        <v>46846</v>
      </c>
      <c r="X442" s="185" t="s">
        <v>6400</v>
      </c>
      <c r="Y442" s="187">
        <v>46075</v>
      </c>
      <c r="Z442" s="185" t="s">
        <v>6401</v>
      </c>
      <c r="AA442" s="187">
        <v>46282</v>
      </c>
      <c r="AB442" s="185" t="s">
        <v>6402</v>
      </c>
      <c r="AC442" s="187">
        <v>46453</v>
      </c>
      <c r="AD442" s="185" t="s">
        <v>6403</v>
      </c>
      <c r="AE442" s="185" t="s">
        <v>61</v>
      </c>
      <c r="AF442" s="185" t="s">
        <v>6404</v>
      </c>
      <c r="AG442" s="185" t="s">
        <v>6405</v>
      </c>
      <c r="AH442" s="185" t="s">
        <v>61</v>
      </c>
      <c r="AI442" s="185" t="s">
        <v>61</v>
      </c>
      <c r="AJ442" s="185" t="s">
        <v>6406</v>
      </c>
      <c r="AK442" s="185" t="s">
        <v>61</v>
      </c>
      <c r="AL442" s="185" t="s">
        <v>61</v>
      </c>
      <c r="AM442" s="185" t="s">
        <v>6407</v>
      </c>
      <c r="AN442" s="185" t="s">
        <v>6408</v>
      </c>
    </row>
    <row r="443" customHeight="1" spans="1:40">
      <c r="A443" s="185">
        <v>437</v>
      </c>
      <c r="B443" s="185" t="s">
        <v>6409</v>
      </c>
      <c r="C443" s="186" t="s">
        <v>6410</v>
      </c>
      <c r="D443" s="185" t="s">
        <v>88</v>
      </c>
      <c r="E443" s="185" t="s">
        <v>46</v>
      </c>
      <c r="F443" s="185" t="s">
        <v>2502</v>
      </c>
      <c r="G443" s="185" t="s">
        <v>3854</v>
      </c>
      <c r="H443" s="185" t="s">
        <v>3855</v>
      </c>
      <c r="I443" s="187">
        <v>45838</v>
      </c>
      <c r="J443" s="185" t="s">
        <v>6411</v>
      </c>
      <c r="K443" s="185" t="s">
        <v>2487</v>
      </c>
      <c r="L443" s="185" t="s">
        <v>6412</v>
      </c>
      <c r="M443" s="185" t="s">
        <v>2139</v>
      </c>
      <c r="N443" s="185" t="s">
        <v>6413</v>
      </c>
      <c r="O443" s="187">
        <v>47624</v>
      </c>
      <c r="P443" s="187">
        <v>44427</v>
      </c>
      <c r="Q443" s="187">
        <v>44455</v>
      </c>
      <c r="R443" s="187">
        <v>44763</v>
      </c>
      <c r="S443" s="187"/>
      <c r="T443" s="185" t="s">
        <v>6414</v>
      </c>
      <c r="U443" s="187">
        <v>46238</v>
      </c>
      <c r="V443" s="185" t="s">
        <v>6415</v>
      </c>
      <c r="W443" s="187">
        <v>46239</v>
      </c>
      <c r="X443" s="185" t="s">
        <v>6416</v>
      </c>
      <c r="Y443" s="187">
        <v>46238</v>
      </c>
      <c r="Z443" s="185" t="s">
        <v>6417</v>
      </c>
      <c r="AA443" s="187">
        <v>46564</v>
      </c>
      <c r="AB443" s="185" t="s">
        <v>6418</v>
      </c>
      <c r="AC443" s="187">
        <v>46105</v>
      </c>
      <c r="AD443" s="185" t="s">
        <v>6419</v>
      </c>
      <c r="AE443" s="185" t="s">
        <v>61</v>
      </c>
      <c r="AF443" s="185" t="s">
        <v>61</v>
      </c>
      <c r="AG443" s="185" t="s">
        <v>6420</v>
      </c>
      <c r="AH443" s="185" t="s">
        <v>61</v>
      </c>
      <c r="AI443" s="185" t="s">
        <v>61</v>
      </c>
      <c r="AJ443" s="185" t="s">
        <v>61</v>
      </c>
      <c r="AK443" s="185" t="s">
        <v>61</v>
      </c>
      <c r="AL443" s="185" t="s">
        <v>61</v>
      </c>
      <c r="AM443" s="185" t="s">
        <v>2192</v>
      </c>
      <c r="AN443" s="185" t="s">
        <v>6421</v>
      </c>
    </row>
    <row r="444" customHeight="1" spans="1:40">
      <c r="A444" s="185">
        <v>438</v>
      </c>
      <c r="B444" s="185" t="s">
        <v>6422</v>
      </c>
      <c r="C444" s="186" t="s">
        <v>6423</v>
      </c>
      <c r="D444" s="185" t="s">
        <v>263</v>
      </c>
      <c r="E444" s="185" t="s">
        <v>2502</v>
      </c>
      <c r="F444" s="185" t="s">
        <v>2502</v>
      </c>
      <c r="G444" s="185" t="s">
        <v>3854</v>
      </c>
      <c r="H444" s="185" t="s">
        <v>3855</v>
      </c>
      <c r="I444" s="187">
        <v>45703</v>
      </c>
      <c r="J444" s="185" t="s">
        <v>6424</v>
      </c>
      <c r="K444" s="185" t="s">
        <v>3441</v>
      </c>
      <c r="L444" s="185" t="s">
        <v>6425</v>
      </c>
      <c r="M444" s="185" t="s">
        <v>2120</v>
      </c>
      <c r="N444" s="185" t="s">
        <v>6426</v>
      </c>
      <c r="O444" s="187">
        <v>46994</v>
      </c>
      <c r="P444" s="187">
        <v>44363</v>
      </c>
      <c r="Q444" s="187">
        <v>44502</v>
      </c>
      <c r="R444" s="187">
        <v>44639</v>
      </c>
      <c r="S444" s="187"/>
      <c r="T444" s="185" t="s">
        <v>6427</v>
      </c>
      <c r="U444" s="187">
        <v>46131</v>
      </c>
      <c r="V444" s="185" t="s">
        <v>6428</v>
      </c>
      <c r="W444" s="187">
        <v>46131</v>
      </c>
      <c r="X444" s="185" t="s">
        <v>6429</v>
      </c>
      <c r="Y444" s="187">
        <v>47255</v>
      </c>
      <c r="Z444" s="185" t="s">
        <v>6430</v>
      </c>
      <c r="AA444" s="187">
        <v>45885</v>
      </c>
      <c r="AB444" s="185" t="s">
        <v>6431</v>
      </c>
      <c r="AC444" s="187">
        <v>46417</v>
      </c>
      <c r="AD444" s="185" t="s">
        <v>6432</v>
      </c>
      <c r="AE444" s="185" t="s">
        <v>61</v>
      </c>
      <c r="AF444" s="185" t="s">
        <v>61</v>
      </c>
      <c r="AG444" s="185" t="s">
        <v>6433</v>
      </c>
      <c r="AH444" s="185" t="s">
        <v>61</v>
      </c>
      <c r="AI444" s="185" t="s">
        <v>61</v>
      </c>
      <c r="AJ444" s="185" t="s">
        <v>61</v>
      </c>
      <c r="AK444" s="185" t="s">
        <v>61</v>
      </c>
      <c r="AL444" s="185" t="s">
        <v>61</v>
      </c>
      <c r="AM444" s="185" t="s">
        <v>6434</v>
      </c>
      <c r="AN444" s="185" t="s">
        <v>6435</v>
      </c>
    </row>
    <row r="445" customHeight="1" spans="1:40">
      <c r="A445" s="185">
        <v>439</v>
      </c>
      <c r="B445" s="185" t="s">
        <v>6436</v>
      </c>
      <c r="C445" s="186" t="s">
        <v>6437</v>
      </c>
      <c r="D445" s="185" t="s">
        <v>108</v>
      </c>
      <c r="E445" s="185" t="s">
        <v>967</v>
      </c>
      <c r="F445" s="185" t="s">
        <v>2502</v>
      </c>
      <c r="G445" s="185" t="s">
        <v>3854</v>
      </c>
      <c r="H445" s="185" t="s">
        <v>3855</v>
      </c>
      <c r="I445" s="187">
        <v>45516</v>
      </c>
      <c r="J445" s="185" t="s">
        <v>1527</v>
      </c>
      <c r="K445" s="185" t="s">
        <v>1527</v>
      </c>
      <c r="L445" s="185" t="s">
        <v>6438</v>
      </c>
      <c r="M445" s="185" t="s">
        <v>249</v>
      </c>
      <c r="N445" s="185" t="s">
        <v>6439</v>
      </c>
      <c r="O445" s="187">
        <v>47269</v>
      </c>
      <c r="P445" s="187">
        <v>44394</v>
      </c>
      <c r="Q445" s="187">
        <v>44435</v>
      </c>
      <c r="R445" s="187">
        <v>44714</v>
      </c>
      <c r="S445" s="187"/>
      <c r="T445" s="185" t="s">
        <v>6440</v>
      </c>
      <c r="U445" s="187">
        <v>46889</v>
      </c>
      <c r="V445" s="185" t="s">
        <v>6441</v>
      </c>
      <c r="W445" s="187">
        <v>47555</v>
      </c>
      <c r="X445" s="185" t="s">
        <v>6442</v>
      </c>
      <c r="Y445" s="187">
        <v>46889</v>
      </c>
      <c r="Z445" s="185" t="s">
        <v>6443</v>
      </c>
      <c r="AA445" s="187">
        <v>46345</v>
      </c>
      <c r="AB445" s="185" t="s">
        <v>6444</v>
      </c>
      <c r="AC445" s="187">
        <v>45912</v>
      </c>
      <c r="AD445" s="185" t="s">
        <v>6445</v>
      </c>
      <c r="AE445" s="185" t="s">
        <v>61</v>
      </c>
      <c r="AF445" s="185" t="s">
        <v>61</v>
      </c>
      <c r="AG445" s="185" t="s">
        <v>6446</v>
      </c>
      <c r="AH445" s="185" t="s">
        <v>61</v>
      </c>
      <c r="AI445" s="185" t="s">
        <v>61</v>
      </c>
      <c r="AJ445" s="185" t="s">
        <v>61</v>
      </c>
      <c r="AK445" s="185" t="s">
        <v>61</v>
      </c>
      <c r="AL445" s="185" t="s">
        <v>61</v>
      </c>
      <c r="AM445" s="185" t="s">
        <v>3689</v>
      </c>
      <c r="AN445" s="185" t="s">
        <v>6447</v>
      </c>
    </row>
    <row r="446" customHeight="1" spans="1:40">
      <c r="A446" s="185">
        <v>440</v>
      </c>
      <c r="B446" s="185" t="s">
        <v>6448</v>
      </c>
      <c r="C446" s="186" t="s">
        <v>6449</v>
      </c>
      <c r="D446" s="185" t="s">
        <v>2321</v>
      </c>
      <c r="E446" s="185" t="s">
        <v>967</v>
      </c>
      <c r="F446" s="185" t="s">
        <v>2502</v>
      </c>
      <c r="G446" s="185" t="s">
        <v>3854</v>
      </c>
      <c r="H446" s="185" t="s">
        <v>3855</v>
      </c>
      <c r="I446" s="187">
        <v>45814</v>
      </c>
      <c r="J446" s="185" t="s">
        <v>3162</v>
      </c>
      <c r="K446" s="185" t="s">
        <v>3162</v>
      </c>
      <c r="L446" s="185" t="s">
        <v>6450</v>
      </c>
      <c r="M446" s="185" t="s">
        <v>249</v>
      </c>
      <c r="N446" s="185" t="s">
        <v>6451</v>
      </c>
      <c r="O446" s="187">
        <v>46243</v>
      </c>
      <c r="P446" s="187">
        <v>44382</v>
      </c>
      <c r="Q446" s="187">
        <v>44411</v>
      </c>
      <c r="R446" s="187">
        <v>44705</v>
      </c>
      <c r="S446" s="187">
        <v>45020</v>
      </c>
      <c r="T446" s="185" t="s">
        <v>6452</v>
      </c>
      <c r="U446" s="187">
        <v>45866</v>
      </c>
      <c r="V446" s="185" t="s">
        <v>6453</v>
      </c>
      <c r="W446" s="187">
        <v>45866</v>
      </c>
      <c r="X446" s="185" t="s">
        <v>6454</v>
      </c>
      <c r="Y446" s="187">
        <v>45866</v>
      </c>
      <c r="Z446" s="185" t="s">
        <v>6455</v>
      </c>
      <c r="AA446" s="187">
        <v>46692</v>
      </c>
      <c r="AB446" s="185" t="s">
        <v>6456</v>
      </c>
      <c r="AC446" s="187">
        <v>46537</v>
      </c>
      <c r="AD446" s="185" t="s">
        <v>6457</v>
      </c>
      <c r="AE446" s="185" t="s">
        <v>61</v>
      </c>
      <c r="AF446" s="185" t="s">
        <v>6458</v>
      </c>
      <c r="AG446" s="185" t="s">
        <v>6459</v>
      </c>
      <c r="AH446" s="185" t="s">
        <v>61</v>
      </c>
      <c r="AI446" s="185" t="s">
        <v>61</v>
      </c>
      <c r="AJ446" s="185" t="s">
        <v>61</v>
      </c>
      <c r="AK446" s="185" t="s">
        <v>61</v>
      </c>
      <c r="AL446" s="185" t="s">
        <v>61</v>
      </c>
      <c r="AM446" s="185" t="s">
        <v>3734</v>
      </c>
      <c r="AN446" s="185" t="s">
        <v>6460</v>
      </c>
    </row>
    <row r="447" customHeight="1" spans="1:40">
      <c r="A447" s="185">
        <v>441</v>
      </c>
      <c r="B447" s="185" t="s">
        <v>6461</v>
      </c>
      <c r="C447" s="186" t="s">
        <v>6462</v>
      </c>
      <c r="D447" s="185" t="s">
        <v>390</v>
      </c>
      <c r="E447" s="185" t="s">
        <v>967</v>
      </c>
      <c r="F447" s="185" t="s">
        <v>2502</v>
      </c>
      <c r="G447" s="185" t="s">
        <v>3854</v>
      </c>
      <c r="H447" s="185" t="s">
        <v>3855</v>
      </c>
      <c r="I447" s="187">
        <v>45797</v>
      </c>
      <c r="J447" s="185" t="s">
        <v>6463</v>
      </c>
      <c r="K447" s="185" t="s">
        <v>2592</v>
      </c>
      <c r="L447" s="185" t="s">
        <v>6464</v>
      </c>
      <c r="M447" s="185" t="s">
        <v>148</v>
      </c>
      <c r="N447" s="185" t="s">
        <v>6465</v>
      </c>
      <c r="O447" s="187">
        <v>47596</v>
      </c>
      <c r="P447" s="187">
        <v>44453</v>
      </c>
      <c r="Q447" s="187">
        <v>44487</v>
      </c>
      <c r="R447" s="187">
        <v>44671</v>
      </c>
      <c r="S447" s="187"/>
      <c r="T447" s="185" t="s">
        <v>6466</v>
      </c>
      <c r="U447" s="187">
        <v>47023</v>
      </c>
      <c r="V447" s="185" t="s">
        <v>6467</v>
      </c>
      <c r="W447" s="187">
        <v>47310</v>
      </c>
      <c r="X447" s="185" t="s">
        <v>6468</v>
      </c>
      <c r="Y447" s="187">
        <v>47022</v>
      </c>
      <c r="Z447" s="185" t="s">
        <v>6469</v>
      </c>
      <c r="AA447" s="187">
        <v>46267</v>
      </c>
      <c r="AB447" s="185" t="s">
        <v>6470</v>
      </c>
      <c r="AC447" s="187">
        <v>45984</v>
      </c>
      <c r="AD447" s="185" t="s">
        <v>6471</v>
      </c>
      <c r="AE447" s="185" t="s">
        <v>61</v>
      </c>
      <c r="AF447" s="185" t="s">
        <v>6472</v>
      </c>
      <c r="AG447" s="185" t="s">
        <v>61</v>
      </c>
      <c r="AH447" s="185" t="s">
        <v>61</v>
      </c>
      <c r="AI447" s="185" t="s">
        <v>61</v>
      </c>
      <c r="AJ447" s="185" t="s">
        <v>61</v>
      </c>
      <c r="AK447" s="185" t="s">
        <v>61</v>
      </c>
      <c r="AL447" s="185" t="s">
        <v>61</v>
      </c>
      <c r="AM447" s="185" t="s">
        <v>6473</v>
      </c>
      <c r="AN447" s="185" t="s">
        <v>6474</v>
      </c>
    </row>
    <row r="448" customHeight="1" spans="1:40">
      <c r="A448" s="185">
        <v>442</v>
      </c>
      <c r="B448" s="185" t="s">
        <v>6475</v>
      </c>
      <c r="C448" s="186" t="s">
        <v>6476</v>
      </c>
      <c r="D448" s="185" t="s">
        <v>126</v>
      </c>
      <c r="E448" s="185" t="s">
        <v>89</v>
      </c>
      <c r="F448" s="185" t="s">
        <v>2502</v>
      </c>
      <c r="G448" s="185" t="s">
        <v>3854</v>
      </c>
      <c r="H448" s="185" t="s">
        <v>3855</v>
      </c>
      <c r="I448" s="187">
        <v>45784</v>
      </c>
      <c r="J448" s="185" t="s">
        <v>6477</v>
      </c>
      <c r="K448" s="185" t="s">
        <v>6478</v>
      </c>
      <c r="L448" s="185" t="s">
        <v>6479</v>
      </c>
      <c r="M448" s="185" t="s">
        <v>53</v>
      </c>
      <c r="N448" s="185" t="s">
        <v>6480</v>
      </c>
      <c r="O448" s="187">
        <v>47120</v>
      </c>
      <c r="P448" s="187">
        <v>44434</v>
      </c>
      <c r="Q448" s="187">
        <v>44462</v>
      </c>
      <c r="R448" s="187">
        <v>44785</v>
      </c>
      <c r="S448" s="187"/>
      <c r="T448" s="185" t="s">
        <v>6481</v>
      </c>
      <c r="U448" s="187">
        <v>46372</v>
      </c>
      <c r="V448" s="185" t="s">
        <v>6482</v>
      </c>
      <c r="W448" s="187">
        <v>46152</v>
      </c>
      <c r="X448" s="185" t="s">
        <v>6483</v>
      </c>
      <c r="Y448" s="187">
        <v>47112</v>
      </c>
      <c r="Z448" s="185" t="s">
        <v>6484</v>
      </c>
      <c r="AA448" s="187">
        <v>45699</v>
      </c>
      <c r="AB448" s="185" t="s">
        <v>6485</v>
      </c>
      <c r="AC448" s="187">
        <v>46031</v>
      </c>
      <c r="AD448" s="185" t="s">
        <v>6486</v>
      </c>
      <c r="AE448" s="185" t="s">
        <v>61</v>
      </c>
      <c r="AF448" s="185" t="s">
        <v>61</v>
      </c>
      <c r="AG448" s="185" t="s">
        <v>6487</v>
      </c>
      <c r="AH448" s="185" t="s">
        <v>61</v>
      </c>
      <c r="AI448" s="185" t="s">
        <v>61</v>
      </c>
      <c r="AJ448" s="185" t="s">
        <v>6488</v>
      </c>
      <c r="AK448" s="185" t="s">
        <v>61</v>
      </c>
      <c r="AL448" s="185" t="s">
        <v>61</v>
      </c>
      <c r="AM448" s="185" t="s">
        <v>6250</v>
      </c>
      <c r="AN448" s="185" t="s">
        <v>6489</v>
      </c>
    </row>
    <row r="449" customHeight="1" spans="1:40">
      <c r="A449" s="185">
        <v>443</v>
      </c>
      <c r="B449" s="185" t="s">
        <v>6490</v>
      </c>
      <c r="C449" s="186" t="s">
        <v>6491</v>
      </c>
      <c r="D449" s="185" t="s">
        <v>126</v>
      </c>
      <c r="E449" s="185" t="s">
        <v>3456</v>
      </c>
      <c r="F449" s="185" t="s">
        <v>2502</v>
      </c>
      <c r="G449" s="185" t="s">
        <v>3854</v>
      </c>
      <c r="H449" s="185" t="s">
        <v>3855</v>
      </c>
      <c r="I449" s="187">
        <v>45682</v>
      </c>
      <c r="J449" s="185" t="s">
        <v>454</v>
      </c>
      <c r="K449" s="185" t="s">
        <v>454</v>
      </c>
      <c r="L449" s="185" t="s">
        <v>6492</v>
      </c>
      <c r="M449" s="185" t="s">
        <v>72</v>
      </c>
      <c r="N449" s="185" t="s">
        <v>6493</v>
      </c>
      <c r="O449" s="187">
        <v>47058</v>
      </c>
      <c r="P449" s="187">
        <v>44393</v>
      </c>
      <c r="Q449" s="187">
        <v>44424</v>
      </c>
      <c r="R449" s="187">
        <v>44686</v>
      </c>
      <c r="S449" s="187"/>
      <c r="T449" s="185" t="s">
        <v>6494</v>
      </c>
      <c r="U449" s="187">
        <v>45904</v>
      </c>
      <c r="V449" s="185" t="s">
        <v>6495</v>
      </c>
      <c r="W449" s="187">
        <v>45845</v>
      </c>
      <c r="X449" s="185" t="s">
        <v>6496</v>
      </c>
      <c r="Y449" s="187">
        <v>47177</v>
      </c>
      <c r="Z449" s="185" t="s">
        <v>6497</v>
      </c>
      <c r="AA449" s="187">
        <v>46134</v>
      </c>
      <c r="AB449" s="185" t="s">
        <v>6498</v>
      </c>
      <c r="AC449" s="187">
        <v>46411</v>
      </c>
      <c r="AD449" s="185" t="s">
        <v>6499</v>
      </c>
      <c r="AE449" s="185" t="s">
        <v>61</v>
      </c>
      <c r="AF449" s="185" t="s">
        <v>61</v>
      </c>
      <c r="AG449" s="185" t="s">
        <v>6500</v>
      </c>
      <c r="AH449" s="185" t="s">
        <v>61</v>
      </c>
      <c r="AI449" s="185" t="s">
        <v>61</v>
      </c>
      <c r="AJ449" s="185" t="s">
        <v>61</v>
      </c>
      <c r="AK449" s="185" t="s">
        <v>61</v>
      </c>
      <c r="AL449" s="185" t="s">
        <v>61</v>
      </c>
      <c r="AM449" s="185" t="s">
        <v>1968</v>
      </c>
      <c r="AN449" s="185" t="s">
        <v>6501</v>
      </c>
    </row>
    <row r="450" customHeight="1" spans="1:40">
      <c r="A450" s="185">
        <v>444</v>
      </c>
      <c r="B450" s="185" t="s">
        <v>6502</v>
      </c>
      <c r="C450" s="186" t="s">
        <v>6503</v>
      </c>
      <c r="D450" s="185" t="s">
        <v>126</v>
      </c>
      <c r="E450" s="185" t="s">
        <v>2502</v>
      </c>
      <c r="F450" s="185" t="s">
        <v>2502</v>
      </c>
      <c r="G450" s="185" t="s">
        <v>3854</v>
      </c>
      <c r="H450" s="185" t="s">
        <v>3855</v>
      </c>
      <c r="I450" s="187">
        <v>45640</v>
      </c>
      <c r="J450" s="185" t="s">
        <v>2290</v>
      </c>
      <c r="K450" s="185" t="s">
        <v>2290</v>
      </c>
      <c r="L450" s="185" t="s">
        <v>6504</v>
      </c>
      <c r="M450" s="185" t="s">
        <v>53</v>
      </c>
      <c r="N450" s="185" t="s">
        <v>6505</v>
      </c>
      <c r="O450" s="187">
        <v>47380</v>
      </c>
      <c r="P450" s="187">
        <v>44441</v>
      </c>
      <c r="Q450" s="187">
        <v>44469</v>
      </c>
      <c r="R450" s="187">
        <v>44819</v>
      </c>
      <c r="S450" s="187"/>
      <c r="T450" s="185" t="s">
        <v>6506</v>
      </c>
      <c r="U450" s="187">
        <v>46595</v>
      </c>
      <c r="V450" s="185" t="s">
        <v>6507</v>
      </c>
      <c r="W450" s="187">
        <v>46542</v>
      </c>
      <c r="X450" s="185" t="s">
        <v>6508</v>
      </c>
      <c r="Y450" s="187">
        <v>47303</v>
      </c>
      <c r="Z450" s="185" t="s">
        <v>6509</v>
      </c>
      <c r="AA450" s="187">
        <v>46543</v>
      </c>
      <c r="AB450" s="185" t="s">
        <v>6510</v>
      </c>
      <c r="AC450" s="187">
        <v>46139</v>
      </c>
      <c r="AD450" s="185" t="s">
        <v>6511</v>
      </c>
      <c r="AE450" s="185" t="s">
        <v>61</v>
      </c>
      <c r="AF450" s="185" t="s">
        <v>61</v>
      </c>
      <c r="AG450" s="185" t="s">
        <v>61</v>
      </c>
      <c r="AH450" s="185" t="s">
        <v>61</v>
      </c>
      <c r="AI450" s="185" t="s">
        <v>61</v>
      </c>
      <c r="AJ450" s="185" t="s">
        <v>61</v>
      </c>
      <c r="AK450" s="185" t="s">
        <v>61</v>
      </c>
      <c r="AL450" s="185" t="s">
        <v>61</v>
      </c>
      <c r="AM450" s="185" t="s">
        <v>6512</v>
      </c>
      <c r="AN450" s="185" t="s">
        <v>6513</v>
      </c>
    </row>
    <row r="451" customHeight="1" spans="1:40">
      <c r="A451" s="185">
        <v>445</v>
      </c>
      <c r="B451" s="185" t="s">
        <v>6514</v>
      </c>
      <c r="C451" s="186" t="s">
        <v>6515</v>
      </c>
      <c r="D451" s="185" t="s">
        <v>162</v>
      </c>
      <c r="E451" s="185" t="s">
        <v>89</v>
      </c>
      <c r="F451" s="185" t="s">
        <v>2502</v>
      </c>
      <c r="G451" s="185" t="s">
        <v>3854</v>
      </c>
      <c r="H451" s="185" t="s">
        <v>3855</v>
      </c>
      <c r="I451" s="187">
        <v>45622</v>
      </c>
      <c r="J451" s="185" t="s">
        <v>6516</v>
      </c>
      <c r="K451" s="185" t="s">
        <v>6517</v>
      </c>
      <c r="L451" s="185" t="s">
        <v>6518</v>
      </c>
      <c r="M451" s="185" t="s">
        <v>267</v>
      </c>
      <c r="N451" s="185" t="s">
        <v>6519</v>
      </c>
      <c r="O451" s="187">
        <v>46896</v>
      </c>
      <c r="P451" s="187">
        <v>44390</v>
      </c>
      <c r="Q451" s="187">
        <v>44460</v>
      </c>
      <c r="R451" s="187">
        <v>44872</v>
      </c>
      <c r="S451" s="187"/>
      <c r="T451" s="185" t="s">
        <v>6520</v>
      </c>
      <c r="U451" s="187">
        <v>45928</v>
      </c>
      <c r="V451" s="185" t="s">
        <v>6521</v>
      </c>
      <c r="W451" s="187">
        <v>45879</v>
      </c>
      <c r="X451" s="185" t="s">
        <v>6522</v>
      </c>
      <c r="Y451" s="187">
        <v>46941</v>
      </c>
      <c r="Z451" s="185" t="s">
        <v>6523</v>
      </c>
      <c r="AA451" s="187">
        <v>46190</v>
      </c>
      <c r="AB451" s="185" t="s">
        <v>6524</v>
      </c>
      <c r="AC451" s="187">
        <v>46554</v>
      </c>
      <c r="AD451" s="185" t="s">
        <v>6525</v>
      </c>
      <c r="AE451" s="185" t="s">
        <v>61</v>
      </c>
      <c r="AF451" s="185" t="s">
        <v>6526</v>
      </c>
      <c r="AG451" s="185" t="s">
        <v>61</v>
      </c>
      <c r="AH451" s="185" t="s">
        <v>61</v>
      </c>
      <c r="AI451" s="185" t="s">
        <v>61</v>
      </c>
      <c r="AJ451" s="185" t="s">
        <v>61</v>
      </c>
      <c r="AK451" s="185" t="s">
        <v>6527</v>
      </c>
      <c r="AL451" s="185" t="s">
        <v>61</v>
      </c>
      <c r="AM451" s="185" t="s">
        <v>6528</v>
      </c>
      <c r="AN451" s="185" t="s">
        <v>6529</v>
      </c>
    </row>
    <row r="452" customHeight="1" spans="1:40">
      <c r="A452" s="185">
        <v>446</v>
      </c>
      <c r="B452" s="185" t="s">
        <v>6530</v>
      </c>
      <c r="C452" s="186" t="s">
        <v>6531</v>
      </c>
      <c r="D452" s="185" t="s">
        <v>162</v>
      </c>
      <c r="E452" s="185" t="s">
        <v>46</v>
      </c>
      <c r="F452" s="185" t="s">
        <v>2502</v>
      </c>
      <c r="G452" s="185" t="s">
        <v>3854</v>
      </c>
      <c r="H452" s="185" t="s">
        <v>3855</v>
      </c>
      <c r="I452" s="187">
        <v>45681</v>
      </c>
      <c r="J452" s="185" t="s">
        <v>6532</v>
      </c>
      <c r="K452" s="185" t="s">
        <v>3131</v>
      </c>
      <c r="L452" s="185" t="s">
        <v>6533</v>
      </c>
      <c r="M452" s="185" t="s">
        <v>93</v>
      </c>
      <c r="N452" s="185" t="s">
        <v>6534</v>
      </c>
      <c r="O452" s="187">
        <v>46646</v>
      </c>
      <c r="P452" s="187">
        <v>44400</v>
      </c>
      <c r="Q452" s="187">
        <v>44459</v>
      </c>
      <c r="R452" s="187">
        <v>44659</v>
      </c>
      <c r="S452" s="187"/>
      <c r="T452" s="185" t="s">
        <v>6535</v>
      </c>
      <c r="U452" s="187">
        <v>46100</v>
      </c>
      <c r="V452" s="185" t="s">
        <v>6536</v>
      </c>
      <c r="W452" s="187">
        <v>46097</v>
      </c>
      <c r="X452" s="185" t="s">
        <v>6537</v>
      </c>
      <c r="Y452" s="187">
        <v>46106</v>
      </c>
      <c r="Z452" s="185" t="s">
        <v>6538</v>
      </c>
      <c r="AA452" s="187">
        <v>45974</v>
      </c>
      <c r="AB452" s="185" t="s">
        <v>6539</v>
      </c>
      <c r="AC452" s="187">
        <v>46127</v>
      </c>
      <c r="AD452" s="185" t="s">
        <v>6540</v>
      </c>
      <c r="AE452" s="185" t="s">
        <v>6541</v>
      </c>
      <c r="AF452" s="185" t="s">
        <v>6542</v>
      </c>
      <c r="AG452" s="185" t="s">
        <v>6543</v>
      </c>
      <c r="AH452" s="185" t="s">
        <v>61</v>
      </c>
      <c r="AI452" s="185" t="s">
        <v>61</v>
      </c>
      <c r="AJ452" s="185" t="s">
        <v>61</v>
      </c>
      <c r="AK452" s="185" t="s">
        <v>61</v>
      </c>
      <c r="AL452" s="185" t="s">
        <v>61</v>
      </c>
      <c r="AM452" s="185" t="s">
        <v>6544</v>
      </c>
      <c r="AN452" s="185" t="s">
        <v>6545</v>
      </c>
    </row>
    <row r="453" customHeight="1" spans="1:40">
      <c r="A453" s="185">
        <v>447</v>
      </c>
      <c r="B453" s="185" t="s">
        <v>6546</v>
      </c>
      <c r="C453" s="186" t="s">
        <v>6547</v>
      </c>
      <c r="D453" s="185" t="s">
        <v>162</v>
      </c>
      <c r="E453" s="185" t="s">
        <v>967</v>
      </c>
      <c r="F453" s="185" t="s">
        <v>2502</v>
      </c>
      <c r="G453" s="185" t="s">
        <v>3854</v>
      </c>
      <c r="H453" s="185" t="s">
        <v>3855</v>
      </c>
      <c r="I453" s="187">
        <v>45702</v>
      </c>
      <c r="J453" s="185" t="s">
        <v>5031</v>
      </c>
      <c r="K453" s="185" t="s">
        <v>5031</v>
      </c>
      <c r="L453" s="185" t="s">
        <v>6548</v>
      </c>
      <c r="M453" s="185" t="s">
        <v>267</v>
      </c>
      <c r="N453" s="185" t="s">
        <v>6549</v>
      </c>
      <c r="O453" s="187">
        <v>46232</v>
      </c>
      <c r="P453" s="187">
        <v>44448</v>
      </c>
      <c r="Q453" s="187">
        <v>44591</v>
      </c>
      <c r="R453" s="187">
        <v>44755</v>
      </c>
      <c r="S453" s="187"/>
      <c r="T453" s="185" t="s">
        <v>6550</v>
      </c>
      <c r="U453" s="187">
        <v>46352</v>
      </c>
      <c r="V453" s="185" t="s">
        <v>6551</v>
      </c>
      <c r="W453" s="187">
        <v>46127</v>
      </c>
      <c r="X453" s="185" t="s">
        <v>6552</v>
      </c>
      <c r="Y453" s="187">
        <v>46238</v>
      </c>
      <c r="Z453" s="185" t="s">
        <v>6553</v>
      </c>
      <c r="AA453" s="187">
        <v>46036</v>
      </c>
      <c r="AB453" s="185" t="s">
        <v>6554</v>
      </c>
      <c r="AC453" s="187">
        <v>45992</v>
      </c>
      <c r="AD453" s="185" t="s">
        <v>6555</v>
      </c>
      <c r="AE453" s="185" t="s">
        <v>61</v>
      </c>
      <c r="AF453" s="185" t="s">
        <v>6556</v>
      </c>
      <c r="AG453" s="185" t="s">
        <v>6557</v>
      </c>
      <c r="AH453" s="185" t="s">
        <v>61</v>
      </c>
      <c r="AI453" s="185" t="s">
        <v>61</v>
      </c>
      <c r="AJ453" s="185" t="s">
        <v>61</v>
      </c>
      <c r="AK453" s="185" t="s">
        <v>61</v>
      </c>
      <c r="AL453" s="185" t="s">
        <v>61</v>
      </c>
      <c r="AM453" s="185" t="s">
        <v>6558</v>
      </c>
      <c r="AN453" s="185" t="s">
        <v>6559</v>
      </c>
    </row>
    <row r="454" customHeight="1" spans="1:40">
      <c r="A454" s="185">
        <v>448</v>
      </c>
      <c r="B454" s="185" t="s">
        <v>6560</v>
      </c>
      <c r="C454" s="186" t="s">
        <v>6561</v>
      </c>
      <c r="D454" s="185" t="s">
        <v>1569</v>
      </c>
      <c r="E454" s="185" t="s">
        <v>967</v>
      </c>
      <c r="F454" s="185" t="s">
        <v>2502</v>
      </c>
      <c r="G454" s="185" t="s">
        <v>3854</v>
      </c>
      <c r="H454" s="185" t="s">
        <v>3855</v>
      </c>
      <c r="I454" s="187">
        <v>45534</v>
      </c>
      <c r="J454" s="185" t="s">
        <v>6562</v>
      </c>
      <c r="K454" s="185" t="s">
        <v>1189</v>
      </c>
      <c r="L454" s="185" t="s">
        <v>6563</v>
      </c>
      <c r="M454" s="185" t="s">
        <v>1572</v>
      </c>
      <c r="N454" s="185" t="s">
        <v>6564</v>
      </c>
      <c r="O454" s="187">
        <v>45881</v>
      </c>
      <c r="P454" s="187">
        <v>44405</v>
      </c>
      <c r="Q454" s="187">
        <v>44433</v>
      </c>
      <c r="R454" s="187">
        <v>44695</v>
      </c>
      <c r="S454" s="187"/>
      <c r="T454" s="185" t="s">
        <v>6565</v>
      </c>
      <c r="U454" s="187">
        <v>45881</v>
      </c>
      <c r="V454" s="185" t="s">
        <v>6564</v>
      </c>
      <c r="W454" s="187">
        <v>45881</v>
      </c>
      <c r="X454" s="185" t="s">
        <v>6566</v>
      </c>
      <c r="Y454" s="187">
        <v>46323</v>
      </c>
      <c r="Z454" s="185" t="s">
        <v>6567</v>
      </c>
      <c r="AA454" s="187">
        <v>46583</v>
      </c>
      <c r="AB454" s="185" t="s">
        <v>6568</v>
      </c>
      <c r="AC454" s="187">
        <v>46262</v>
      </c>
      <c r="AD454" s="185" t="s">
        <v>61</v>
      </c>
      <c r="AE454" s="185" t="s">
        <v>61</v>
      </c>
      <c r="AF454" s="185" t="s">
        <v>6569</v>
      </c>
      <c r="AG454" s="185" t="s">
        <v>61</v>
      </c>
      <c r="AH454" s="185" t="s">
        <v>61</v>
      </c>
      <c r="AI454" s="185" t="s">
        <v>61</v>
      </c>
      <c r="AJ454" s="185" t="s">
        <v>61</v>
      </c>
      <c r="AK454" s="185" t="s">
        <v>61</v>
      </c>
      <c r="AL454" s="185" t="s">
        <v>61</v>
      </c>
      <c r="AM454" s="185" t="s">
        <v>6570</v>
      </c>
      <c r="AN454" s="185" t="s">
        <v>6571</v>
      </c>
    </row>
    <row r="455" customHeight="1" spans="1:40">
      <c r="A455" s="185">
        <v>449</v>
      </c>
      <c r="B455" s="185" t="s">
        <v>6572</v>
      </c>
      <c r="C455" s="186" t="s">
        <v>6573</v>
      </c>
      <c r="D455" s="185" t="s">
        <v>45</v>
      </c>
      <c r="E455" s="185" t="s">
        <v>6574</v>
      </c>
      <c r="F455" s="185" t="s">
        <v>6574</v>
      </c>
      <c r="G455" s="185" t="s">
        <v>6575</v>
      </c>
      <c r="H455" s="185" t="s">
        <v>3855</v>
      </c>
      <c r="I455" s="187">
        <v>45635</v>
      </c>
      <c r="J455" s="185" t="s">
        <v>6576</v>
      </c>
      <c r="K455" s="185" t="s">
        <v>2350</v>
      </c>
      <c r="L455" s="185" t="s">
        <v>6577</v>
      </c>
      <c r="M455" s="185" t="s">
        <v>1940</v>
      </c>
      <c r="N455" s="185" t="s">
        <v>6578</v>
      </c>
      <c r="O455" s="187">
        <v>45939</v>
      </c>
      <c r="P455" s="187">
        <v>44382</v>
      </c>
      <c r="Q455" s="187">
        <v>44466</v>
      </c>
      <c r="R455" s="187">
        <v>44716</v>
      </c>
      <c r="S455" s="187"/>
      <c r="T455" s="185" t="s">
        <v>6579</v>
      </c>
      <c r="U455" s="187">
        <v>45985</v>
      </c>
      <c r="V455" s="185" t="s">
        <v>6580</v>
      </c>
      <c r="W455" s="187">
        <v>45984</v>
      </c>
      <c r="X455" s="185" t="s">
        <v>6581</v>
      </c>
      <c r="Y455" s="187">
        <v>45985</v>
      </c>
      <c r="Z455" s="185" t="s">
        <v>6582</v>
      </c>
      <c r="AA455" s="187">
        <v>46163</v>
      </c>
      <c r="AB455" s="185" t="s">
        <v>6583</v>
      </c>
      <c r="AC455" s="187">
        <v>46381</v>
      </c>
      <c r="AD455" s="185" t="s">
        <v>6584</v>
      </c>
      <c r="AE455" s="185" t="s">
        <v>61</v>
      </c>
      <c r="AF455" s="185" t="s">
        <v>61</v>
      </c>
      <c r="AG455" s="185" t="s">
        <v>6585</v>
      </c>
      <c r="AH455" s="185" t="s">
        <v>61</v>
      </c>
      <c r="AI455" s="185" t="s">
        <v>61</v>
      </c>
      <c r="AJ455" s="185" t="s">
        <v>6586</v>
      </c>
      <c r="AK455" s="185" t="s">
        <v>61</v>
      </c>
      <c r="AL455" s="185" t="s">
        <v>61</v>
      </c>
      <c r="AM455" s="185" t="s">
        <v>1968</v>
      </c>
      <c r="AN455" s="185" t="s">
        <v>6587</v>
      </c>
    </row>
    <row r="456" customHeight="1" spans="1:40">
      <c r="A456" s="185">
        <v>450</v>
      </c>
      <c r="B456" s="185" t="s">
        <v>6588</v>
      </c>
      <c r="C456" s="186" t="s">
        <v>6589</v>
      </c>
      <c r="D456" s="185" t="s">
        <v>68</v>
      </c>
      <c r="E456" s="185" t="s">
        <v>6574</v>
      </c>
      <c r="F456" s="185" t="s">
        <v>6574</v>
      </c>
      <c r="G456" s="185" t="s">
        <v>6575</v>
      </c>
      <c r="H456" s="185" t="s">
        <v>3855</v>
      </c>
      <c r="I456" s="187">
        <v>45658</v>
      </c>
      <c r="J456" s="185" t="s">
        <v>6590</v>
      </c>
      <c r="K456" s="185" t="s">
        <v>6591</v>
      </c>
      <c r="L456" s="185" t="s">
        <v>6592</v>
      </c>
      <c r="M456" s="185" t="s">
        <v>1940</v>
      </c>
      <c r="N456" s="185" t="s">
        <v>6593</v>
      </c>
      <c r="O456" s="187">
        <v>46400</v>
      </c>
      <c r="P456" s="187">
        <v>44382</v>
      </c>
      <c r="Q456" s="187">
        <v>44426</v>
      </c>
      <c r="R456" s="187">
        <v>44722</v>
      </c>
      <c r="S456" s="187">
        <v>45149</v>
      </c>
      <c r="T456" s="185" t="s">
        <v>6594</v>
      </c>
      <c r="U456" s="187">
        <v>47441</v>
      </c>
      <c r="V456" s="185" t="s">
        <v>6595</v>
      </c>
      <c r="W456" s="187">
        <v>47441</v>
      </c>
      <c r="X456" s="185" t="s">
        <v>6596</v>
      </c>
      <c r="Y456" s="187">
        <v>47441</v>
      </c>
      <c r="Z456" s="185" t="s">
        <v>6597</v>
      </c>
      <c r="AA456" s="187">
        <v>46745</v>
      </c>
      <c r="AB456" s="185" t="s">
        <v>6598</v>
      </c>
      <c r="AC456" s="187">
        <v>45988</v>
      </c>
      <c r="AD456" s="185" t="s">
        <v>6599</v>
      </c>
      <c r="AE456" s="185" t="s">
        <v>61</v>
      </c>
      <c r="AF456" s="185" t="s">
        <v>6600</v>
      </c>
      <c r="AG456" s="185" t="s">
        <v>6601</v>
      </c>
      <c r="AH456" s="185" t="s">
        <v>61</v>
      </c>
      <c r="AI456" s="185" t="s">
        <v>61</v>
      </c>
      <c r="AJ456" s="185" t="s">
        <v>6602</v>
      </c>
      <c r="AK456" s="185" t="s">
        <v>61</v>
      </c>
      <c r="AL456" s="185" t="s">
        <v>61</v>
      </c>
      <c r="AM456" s="185" t="s">
        <v>2131</v>
      </c>
      <c r="AN456" s="185" t="s">
        <v>6603</v>
      </c>
    </row>
    <row r="457" customHeight="1" spans="1:40">
      <c r="A457" s="185">
        <v>451</v>
      </c>
      <c r="B457" s="185" t="s">
        <v>6604</v>
      </c>
      <c r="C457" s="186" t="s">
        <v>6605</v>
      </c>
      <c r="D457" s="185" t="s">
        <v>227</v>
      </c>
      <c r="E457" s="185" t="s">
        <v>967</v>
      </c>
      <c r="F457" s="185" t="s">
        <v>6574</v>
      </c>
      <c r="G457" s="185" t="s">
        <v>6575</v>
      </c>
      <c r="H457" s="185" t="s">
        <v>3855</v>
      </c>
      <c r="I457" s="187">
        <v>45497</v>
      </c>
      <c r="J457" s="185" t="s">
        <v>6606</v>
      </c>
      <c r="K457" s="185" t="s">
        <v>3546</v>
      </c>
      <c r="L457" s="185" t="s">
        <v>6607</v>
      </c>
      <c r="M457" s="185" t="s">
        <v>72</v>
      </c>
      <c r="N457" s="185" t="s">
        <v>6608</v>
      </c>
      <c r="O457" s="187">
        <v>46085</v>
      </c>
      <c r="P457" s="187">
        <v>44431</v>
      </c>
      <c r="Q457" s="187">
        <v>44529</v>
      </c>
      <c r="R457" s="187">
        <v>44744</v>
      </c>
      <c r="S457" s="187">
        <v>45184</v>
      </c>
      <c r="T457" s="185" t="s">
        <v>6609</v>
      </c>
      <c r="U457" s="187">
        <v>46827</v>
      </c>
      <c r="V457" s="185" t="s">
        <v>6609</v>
      </c>
      <c r="W457" s="187">
        <v>46827</v>
      </c>
      <c r="X457" s="185" t="s">
        <v>6610</v>
      </c>
      <c r="Y457" s="187">
        <v>46131</v>
      </c>
      <c r="Z457" s="185" t="s">
        <v>6611</v>
      </c>
      <c r="AA457" s="187">
        <v>45918</v>
      </c>
      <c r="AB457" s="185" t="s">
        <v>6612</v>
      </c>
      <c r="AC457" s="187">
        <v>46249</v>
      </c>
      <c r="AD457" s="185" t="s">
        <v>6613</v>
      </c>
      <c r="AE457" s="185" t="s">
        <v>61</v>
      </c>
      <c r="AF457" s="185" t="s">
        <v>6614</v>
      </c>
      <c r="AG457" s="185" t="s">
        <v>6615</v>
      </c>
      <c r="AH457" s="185" t="s">
        <v>61</v>
      </c>
      <c r="AI457" s="185" t="s">
        <v>61</v>
      </c>
      <c r="AJ457" s="185" t="s">
        <v>6616</v>
      </c>
      <c r="AK457" s="185" t="s">
        <v>61</v>
      </c>
      <c r="AL457" s="185" t="s">
        <v>61</v>
      </c>
      <c r="AM457" s="185" t="s">
        <v>798</v>
      </c>
      <c r="AN457" s="185" t="s">
        <v>6617</v>
      </c>
    </row>
    <row r="458" customHeight="1" spans="1:40">
      <c r="A458" s="185">
        <v>452</v>
      </c>
      <c r="B458" s="185" t="s">
        <v>6618</v>
      </c>
      <c r="C458" s="186" t="s">
        <v>6619</v>
      </c>
      <c r="D458" s="185" t="s">
        <v>2083</v>
      </c>
      <c r="E458" s="185" t="s">
        <v>89</v>
      </c>
      <c r="F458" s="185" t="s">
        <v>6574</v>
      </c>
      <c r="G458" s="185" t="s">
        <v>6575</v>
      </c>
      <c r="H458" s="185" t="s">
        <v>3855</v>
      </c>
      <c r="I458" s="187">
        <v>45789</v>
      </c>
      <c r="J458" s="185" t="s">
        <v>6620</v>
      </c>
      <c r="K458" s="185" t="s">
        <v>3378</v>
      </c>
      <c r="L458" s="185" t="s">
        <v>6621</v>
      </c>
      <c r="M458" s="185" t="s">
        <v>72</v>
      </c>
      <c r="N458" s="185" t="s">
        <v>6622</v>
      </c>
      <c r="O458" s="187">
        <v>46821</v>
      </c>
      <c r="P458" s="187">
        <v>44392</v>
      </c>
      <c r="Q458" s="187">
        <v>44423</v>
      </c>
      <c r="R458" s="187">
        <v>44693</v>
      </c>
      <c r="S458" s="187"/>
      <c r="T458" s="185" t="s">
        <v>6623</v>
      </c>
      <c r="U458" s="187">
        <v>46853</v>
      </c>
      <c r="V458" s="185" t="s">
        <v>6624</v>
      </c>
      <c r="W458" s="187">
        <v>46846</v>
      </c>
      <c r="X458" s="185" t="s">
        <v>6625</v>
      </c>
      <c r="Y458" s="187">
        <v>46807</v>
      </c>
      <c r="Z458" s="185" t="s">
        <v>6626</v>
      </c>
      <c r="AA458" s="187">
        <v>46449</v>
      </c>
      <c r="AB458" s="185" t="s">
        <v>6627</v>
      </c>
      <c r="AC458" s="187">
        <v>46038</v>
      </c>
      <c r="AD458" s="185" t="s">
        <v>6628</v>
      </c>
      <c r="AE458" s="185" t="s">
        <v>61</v>
      </c>
      <c r="AF458" s="185" t="s">
        <v>61</v>
      </c>
      <c r="AG458" s="185" t="s">
        <v>6629</v>
      </c>
      <c r="AH458" s="185" t="s">
        <v>61</v>
      </c>
      <c r="AI458" s="185" t="s">
        <v>61</v>
      </c>
      <c r="AJ458" s="185" t="s">
        <v>61</v>
      </c>
      <c r="AK458" s="185" t="s">
        <v>61</v>
      </c>
      <c r="AL458" s="185" t="s">
        <v>61</v>
      </c>
      <c r="AM458" s="185" t="s">
        <v>6630</v>
      </c>
      <c r="AN458" s="185" t="s">
        <v>6631</v>
      </c>
    </row>
    <row r="459" customHeight="1" spans="1:40">
      <c r="A459" s="185">
        <v>453</v>
      </c>
      <c r="B459" s="185" t="s">
        <v>6632</v>
      </c>
      <c r="C459" s="186" t="s">
        <v>6633</v>
      </c>
      <c r="D459" s="185" t="s">
        <v>88</v>
      </c>
      <c r="E459" s="185" t="s">
        <v>6574</v>
      </c>
      <c r="F459" s="185" t="s">
        <v>6574</v>
      </c>
      <c r="G459" s="185" t="s">
        <v>6575</v>
      </c>
      <c r="H459" s="185" t="s">
        <v>3855</v>
      </c>
      <c r="I459" s="187">
        <v>45790</v>
      </c>
      <c r="J459" s="185" t="s">
        <v>4442</v>
      </c>
      <c r="K459" s="185" t="s">
        <v>2055</v>
      </c>
      <c r="L459" s="185" t="s">
        <v>6634</v>
      </c>
      <c r="M459" s="185" t="s">
        <v>2120</v>
      </c>
      <c r="N459" s="185" t="s">
        <v>6635</v>
      </c>
      <c r="O459" s="187">
        <v>47455</v>
      </c>
      <c r="P459" s="187">
        <v>44393</v>
      </c>
      <c r="Q459" s="187">
        <v>44434</v>
      </c>
      <c r="R459" s="187">
        <v>44665</v>
      </c>
      <c r="S459" s="187"/>
      <c r="T459" s="185" t="s">
        <v>6636</v>
      </c>
      <c r="U459" s="187">
        <v>45904</v>
      </c>
      <c r="V459" s="185" t="s">
        <v>6637</v>
      </c>
      <c r="W459" s="187">
        <v>47517</v>
      </c>
      <c r="X459" s="185" t="s">
        <v>6638</v>
      </c>
      <c r="Y459" s="187">
        <v>45904</v>
      </c>
      <c r="Z459" s="185" t="s">
        <v>6639</v>
      </c>
      <c r="AA459" s="187">
        <v>45911</v>
      </c>
      <c r="AB459" s="185" t="s">
        <v>6640</v>
      </c>
      <c r="AC459" s="187">
        <v>45990</v>
      </c>
      <c r="AD459" s="185" t="s">
        <v>6641</v>
      </c>
      <c r="AE459" s="185" t="s">
        <v>61</v>
      </c>
      <c r="AF459" s="185" t="s">
        <v>61</v>
      </c>
      <c r="AG459" s="185" t="s">
        <v>6642</v>
      </c>
      <c r="AH459" s="185" t="s">
        <v>61</v>
      </c>
      <c r="AI459" s="185" t="s">
        <v>61</v>
      </c>
      <c r="AJ459" s="185" t="s">
        <v>61</v>
      </c>
      <c r="AK459" s="185" t="s">
        <v>61</v>
      </c>
      <c r="AL459" s="185" t="s">
        <v>61</v>
      </c>
      <c r="AM459" s="185" t="s">
        <v>3672</v>
      </c>
      <c r="AN459" s="185" t="s">
        <v>6643</v>
      </c>
    </row>
    <row r="460" customHeight="1" spans="1:40">
      <c r="A460" s="185">
        <v>454</v>
      </c>
      <c r="B460" s="185" t="s">
        <v>6644</v>
      </c>
      <c r="C460" s="186" t="s">
        <v>6645</v>
      </c>
      <c r="D460" s="185" t="s">
        <v>263</v>
      </c>
      <c r="E460" s="185" t="s">
        <v>6574</v>
      </c>
      <c r="F460" s="185" t="s">
        <v>6574</v>
      </c>
      <c r="G460" s="185" t="s">
        <v>6575</v>
      </c>
      <c r="H460" s="185" t="s">
        <v>3855</v>
      </c>
      <c r="I460" s="187">
        <v>45543</v>
      </c>
      <c r="J460" s="185" t="s">
        <v>6646</v>
      </c>
      <c r="K460" s="185" t="s">
        <v>3349</v>
      </c>
      <c r="L460" s="185" t="s">
        <v>6647</v>
      </c>
      <c r="M460" s="185" t="s">
        <v>2120</v>
      </c>
      <c r="N460" s="185" t="s">
        <v>6648</v>
      </c>
      <c r="O460" s="187">
        <v>46876</v>
      </c>
      <c r="P460" s="187">
        <v>44296</v>
      </c>
      <c r="Q460" s="187">
        <v>44359</v>
      </c>
      <c r="R460" s="187">
        <v>44659</v>
      </c>
      <c r="S460" s="187">
        <v>45051</v>
      </c>
      <c r="T460" s="185" t="s">
        <v>6649</v>
      </c>
      <c r="U460" s="187">
        <v>46120</v>
      </c>
      <c r="V460" s="185" t="s">
        <v>6650</v>
      </c>
      <c r="W460" s="187">
        <v>46491</v>
      </c>
      <c r="X460" s="185" t="s">
        <v>6651</v>
      </c>
      <c r="Y460" s="187">
        <v>46112</v>
      </c>
      <c r="Z460" s="185" t="s">
        <v>6652</v>
      </c>
      <c r="AA460" s="187">
        <v>46622</v>
      </c>
      <c r="AB460" s="185" t="s">
        <v>6653</v>
      </c>
      <c r="AC460" s="187">
        <v>46074</v>
      </c>
      <c r="AD460" s="185" t="s">
        <v>6654</v>
      </c>
      <c r="AE460" s="185" t="s">
        <v>61</v>
      </c>
      <c r="AF460" s="185" t="s">
        <v>61</v>
      </c>
      <c r="AG460" s="185" t="s">
        <v>6655</v>
      </c>
      <c r="AH460" s="185" t="s">
        <v>61</v>
      </c>
      <c r="AI460" s="185" t="s">
        <v>61</v>
      </c>
      <c r="AJ460" s="185" t="s">
        <v>61</v>
      </c>
      <c r="AK460" s="185" t="s">
        <v>61</v>
      </c>
      <c r="AL460" s="185" t="s">
        <v>61</v>
      </c>
      <c r="AM460" s="185" t="s">
        <v>798</v>
      </c>
      <c r="AN460" s="185" t="s">
        <v>6656</v>
      </c>
    </row>
    <row r="461" customHeight="1" spans="1:40">
      <c r="A461" s="185">
        <v>455</v>
      </c>
      <c r="B461" s="185" t="s">
        <v>6657</v>
      </c>
      <c r="C461" s="186" t="s">
        <v>6658</v>
      </c>
      <c r="D461" s="185" t="s">
        <v>108</v>
      </c>
      <c r="E461" s="185" t="s">
        <v>967</v>
      </c>
      <c r="F461" s="185" t="s">
        <v>6574</v>
      </c>
      <c r="G461" s="185" t="s">
        <v>6575</v>
      </c>
      <c r="H461" s="185" t="s">
        <v>3855</v>
      </c>
      <c r="I461" s="187">
        <v>45630</v>
      </c>
      <c r="J461" s="185" t="s">
        <v>5623</v>
      </c>
      <c r="K461" s="185" t="s">
        <v>5623</v>
      </c>
      <c r="L461" s="185" t="s">
        <v>6659</v>
      </c>
      <c r="M461" s="185" t="s">
        <v>249</v>
      </c>
      <c r="N461" s="185" t="s">
        <v>6660</v>
      </c>
      <c r="O461" s="187">
        <v>46061</v>
      </c>
      <c r="P461" s="187">
        <v>44435</v>
      </c>
      <c r="Q461" s="187">
        <v>44583</v>
      </c>
      <c r="R461" s="187">
        <v>44770</v>
      </c>
      <c r="S461" s="187">
        <v>44994</v>
      </c>
      <c r="T461" s="185" t="s">
        <v>6661</v>
      </c>
      <c r="U461" s="187">
        <v>45880</v>
      </c>
      <c r="V461" s="185" t="s">
        <v>6662</v>
      </c>
      <c r="W461" s="187">
        <v>46167</v>
      </c>
      <c r="X461" s="185" t="s">
        <v>6663</v>
      </c>
      <c r="Y461" s="187">
        <v>45880</v>
      </c>
      <c r="Z461" s="185" t="s">
        <v>6664</v>
      </c>
      <c r="AA461" s="187">
        <v>46117</v>
      </c>
      <c r="AB461" s="185" t="s">
        <v>6665</v>
      </c>
      <c r="AC461" s="187">
        <v>45948</v>
      </c>
      <c r="AD461" s="185" t="s">
        <v>6666</v>
      </c>
      <c r="AE461" s="185" t="s">
        <v>61</v>
      </c>
      <c r="AF461" s="185" t="s">
        <v>61</v>
      </c>
      <c r="AG461" s="185" t="s">
        <v>6667</v>
      </c>
      <c r="AH461" s="185" t="s">
        <v>61</v>
      </c>
      <c r="AI461" s="185" t="s">
        <v>61</v>
      </c>
      <c r="AJ461" s="185" t="s">
        <v>61</v>
      </c>
      <c r="AK461" s="185" t="s">
        <v>61</v>
      </c>
      <c r="AL461" s="185" t="s">
        <v>61</v>
      </c>
      <c r="AM461" s="185" t="s">
        <v>917</v>
      </c>
      <c r="AN461" s="185" t="s">
        <v>6668</v>
      </c>
    </row>
    <row r="462" customHeight="1" spans="1:40">
      <c r="A462" s="185">
        <v>456</v>
      </c>
      <c r="B462" s="185" t="s">
        <v>6669</v>
      </c>
      <c r="C462" s="186" t="s">
        <v>6670</v>
      </c>
      <c r="D462" s="185" t="s">
        <v>2321</v>
      </c>
      <c r="E462" s="185" t="s">
        <v>1367</v>
      </c>
      <c r="F462" s="185" t="s">
        <v>6574</v>
      </c>
      <c r="G462" s="185" t="s">
        <v>6575</v>
      </c>
      <c r="H462" s="185" t="s">
        <v>3855</v>
      </c>
      <c r="I462" s="187">
        <v>45778</v>
      </c>
      <c r="J462" s="185" t="s">
        <v>6671</v>
      </c>
      <c r="K462" s="185" t="s">
        <v>1957</v>
      </c>
      <c r="L462" s="185" t="s">
        <v>6672</v>
      </c>
      <c r="M462" s="185" t="s">
        <v>249</v>
      </c>
      <c r="N462" s="185" t="s">
        <v>6673</v>
      </c>
      <c r="O462" s="187">
        <v>46553</v>
      </c>
      <c r="P462" s="187">
        <v>44454</v>
      </c>
      <c r="Q462" s="187">
        <v>44488</v>
      </c>
      <c r="R462" s="187">
        <v>44730</v>
      </c>
      <c r="S462" s="187"/>
      <c r="T462" s="185" t="s">
        <v>6674</v>
      </c>
      <c r="U462" s="187">
        <v>47358</v>
      </c>
      <c r="V462" s="185" t="s">
        <v>6675</v>
      </c>
      <c r="W462" s="187">
        <v>47358</v>
      </c>
      <c r="X462" s="185" t="s">
        <v>6676</v>
      </c>
      <c r="Y462" s="187">
        <v>46621</v>
      </c>
      <c r="Z462" s="185" t="s">
        <v>6677</v>
      </c>
      <c r="AA462" s="187">
        <v>45878</v>
      </c>
      <c r="AB462" s="185" t="s">
        <v>6678</v>
      </c>
      <c r="AC462" s="187">
        <v>46075</v>
      </c>
      <c r="AD462" s="185" t="s">
        <v>6679</v>
      </c>
      <c r="AE462" s="185" t="s">
        <v>61</v>
      </c>
      <c r="AF462" s="185" t="s">
        <v>6680</v>
      </c>
      <c r="AG462" s="185" t="s">
        <v>6681</v>
      </c>
      <c r="AH462" s="185" t="s">
        <v>61</v>
      </c>
      <c r="AI462" s="185" t="s">
        <v>61</v>
      </c>
      <c r="AJ462" s="185" t="s">
        <v>61</v>
      </c>
      <c r="AK462" s="185" t="s">
        <v>61</v>
      </c>
      <c r="AL462" s="185" t="s">
        <v>61</v>
      </c>
      <c r="AM462" s="185" t="s">
        <v>2018</v>
      </c>
      <c r="AN462" s="185" t="s">
        <v>6682</v>
      </c>
    </row>
    <row r="463" customHeight="1" spans="1:40">
      <c r="A463" s="185">
        <v>457</v>
      </c>
      <c r="B463" s="185" t="s">
        <v>6683</v>
      </c>
      <c r="C463" s="186" t="s">
        <v>6684</v>
      </c>
      <c r="D463" s="185" t="s">
        <v>390</v>
      </c>
      <c r="E463" s="185" t="s">
        <v>6574</v>
      </c>
      <c r="F463" s="185" t="s">
        <v>6574</v>
      </c>
      <c r="G463" s="185" t="s">
        <v>6575</v>
      </c>
      <c r="H463" s="185" t="s">
        <v>3855</v>
      </c>
      <c r="I463" s="187">
        <v>45519</v>
      </c>
      <c r="J463" s="185" t="s">
        <v>6685</v>
      </c>
      <c r="K463" s="185" t="s">
        <v>6685</v>
      </c>
      <c r="L463" s="185" t="s">
        <v>6686</v>
      </c>
      <c r="M463" s="185" t="s">
        <v>130</v>
      </c>
      <c r="N463" s="185" t="s">
        <v>6687</v>
      </c>
      <c r="O463" s="187"/>
      <c r="P463" s="187">
        <v>44410</v>
      </c>
      <c r="Q463" s="187">
        <v>44723</v>
      </c>
      <c r="R463" s="187">
        <v>44928</v>
      </c>
      <c r="S463" s="187"/>
      <c r="T463" s="185" t="s">
        <v>6688</v>
      </c>
      <c r="U463" s="187">
        <v>46405</v>
      </c>
      <c r="V463" s="185" t="s">
        <v>6689</v>
      </c>
      <c r="W463" s="187">
        <v>46404</v>
      </c>
      <c r="X463" s="185" t="s">
        <v>6690</v>
      </c>
      <c r="Y463" s="187">
        <v>46415</v>
      </c>
      <c r="Z463" s="185" t="s">
        <v>6691</v>
      </c>
      <c r="AA463" s="187">
        <v>46371</v>
      </c>
      <c r="AB463" s="185" t="s">
        <v>6692</v>
      </c>
      <c r="AC463" s="187">
        <v>46494</v>
      </c>
      <c r="AD463" s="185" t="s">
        <v>6693</v>
      </c>
      <c r="AE463" s="185" t="s">
        <v>6694</v>
      </c>
      <c r="AF463" s="185" t="s">
        <v>6695</v>
      </c>
      <c r="AG463" s="185" t="s">
        <v>61</v>
      </c>
      <c r="AH463" s="185" t="s">
        <v>6687</v>
      </c>
      <c r="AI463" s="185" t="s">
        <v>61</v>
      </c>
      <c r="AJ463" s="185" t="s">
        <v>61</v>
      </c>
      <c r="AK463" s="185" t="s">
        <v>61</v>
      </c>
      <c r="AL463" s="185" t="s">
        <v>61</v>
      </c>
      <c r="AM463" s="185" t="s">
        <v>6696</v>
      </c>
      <c r="AN463" s="185" t="s">
        <v>6697</v>
      </c>
    </row>
    <row r="464" customHeight="1" spans="1:40">
      <c r="A464" s="185">
        <v>458</v>
      </c>
      <c r="B464" s="185" t="s">
        <v>6698</v>
      </c>
      <c r="C464" s="186" t="s">
        <v>6699</v>
      </c>
      <c r="D464" s="185" t="s">
        <v>126</v>
      </c>
      <c r="E464" s="185" t="s">
        <v>6574</v>
      </c>
      <c r="F464" s="185" t="s">
        <v>6574</v>
      </c>
      <c r="G464" s="185" t="s">
        <v>6575</v>
      </c>
      <c r="H464" s="185" t="s">
        <v>3855</v>
      </c>
      <c r="I464" s="187">
        <v>45485</v>
      </c>
      <c r="J464" s="185" t="s">
        <v>6700</v>
      </c>
      <c r="K464" s="185" t="s">
        <v>6700</v>
      </c>
      <c r="L464" s="185" t="s">
        <v>6701</v>
      </c>
      <c r="M464" s="185" t="s">
        <v>130</v>
      </c>
      <c r="N464" s="185" t="s">
        <v>6702</v>
      </c>
      <c r="O464" s="187"/>
      <c r="P464" s="187">
        <v>44372</v>
      </c>
      <c r="Q464" s="187">
        <v>44501</v>
      </c>
      <c r="R464" s="187">
        <v>44990</v>
      </c>
      <c r="S464" s="187"/>
      <c r="T464" s="185" t="s">
        <v>6703</v>
      </c>
      <c r="U464" s="187">
        <v>47352</v>
      </c>
      <c r="V464" s="185" t="s">
        <v>6704</v>
      </c>
      <c r="W464" s="187">
        <v>46488</v>
      </c>
      <c r="X464" s="185" t="s">
        <v>6705</v>
      </c>
      <c r="Y464" s="187">
        <v>47102</v>
      </c>
      <c r="Z464" s="185" t="s">
        <v>6706</v>
      </c>
      <c r="AA464" s="187">
        <v>46018</v>
      </c>
      <c r="AB464" s="185" t="s">
        <v>6707</v>
      </c>
      <c r="AC464" s="187">
        <v>46213</v>
      </c>
      <c r="AD464" s="185" t="s">
        <v>6708</v>
      </c>
      <c r="AE464" s="185" t="s">
        <v>6709</v>
      </c>
      <c r="AF464" s="185" t="s">
        <v>6710</v>
      </c>
      <c r="AG464" s="185" t="s">
        <v>61</v>
      </c>
      <c r="AH464" s="185" t="s">
        <v>6702</v>
      </c>
      <c r="AI464" s="185" t="s">
        <v>61</v>
      </c>
      <c r="AJ464" s="185" t="s">
        <v>61</v>
      </c>
      <c r="AK464" s="185" t="s">
        <v>61</v>
      </c>
      <c r="AL464" s="185" t="s">
        <v>61</v>
      </c>
      <c r="AM464" s="185" t="s">
        <v>6711</v>
      </c>
      <c r="AN464" s="185" t="s">
        <v>6712</v>
      </c>
    </row>
    <row r="465" customHeight="1" spans="1:40">
      <c r="A465" s="185">
        <v>459</v>
      </c>
      <c r="B465" s="185" t="s">
        <v>6713</v>
      </c>
      <c r="C465" s="186" t="s">
        <v>6714</v>
      </c>
      <c r="D465" s="185" t="s">
        <v>126</v>
      </c>
      <c r="E465" s="185" t="s">
        <v>6574</v>
      </c>
      <c r="F465" s="185" t="s">
        <v>6574</v>
      </c>
      <c r="G465" s="185" t="s">
        <v>6575</v>
      </c>
      <c r="H465" s="185" t="s">
        <v>3855</v>
      </c>
      <c r="I465" s="187">
        <v>45723</v>
      </c>
      <c r="J465" s="185" t="s">
        <v>5508</v>
      </c>
      <c r="K465" s="185" t="s">
        <v>5508</v>
      </c>
      <c r="L465" s="185" t="s">
        <v>6715</v>
      </c>
      <c r="M465" s="185" t="s">
        <v>53</v>
      </c>
      <c r="N465" s="185" t="s">
        <v>6716</v>
      </c>
      <c r="O465" s="187">
        <v>47476</v>
      </c>
      <c r="P465" s="187">
        <v>44416</v>
      </c>
      <c r="Q465" s="187">
        <v>44444</v>
      </c>
      <c r="R465" s="187">
        <v>44891</v>
      </c>
      <c r="S465" s="187"/>
      <c r="T465" s="185" t="s">
        <v>6717</v>
      </c>
      <c r="U465" s="187">
        <v>46765</v>
      </c>
      <c r="V465" s="185" t="s">
        <v>6718</v>
      </c>
      <c r="W465" s="187">
        <v>46498</v>
      </c>
      <c r="X465" s="185" t="s">
        <v>6719</v>
      </c>
      <c r="Y465" s="187">
        <v>47365</v>
      </c>
      <c r="Z465" s="185" t="s">
        <v>6720</v>
      </c>
      <c r="AA465" s="187">
        <v>46049</v>
      </c>
      <c r="AB465" s="185" t="s">
        <v>6721</v>
      </c>
      <c r="AC465" s="187">
        <v>46429</v>
      </c>
      <c r="AD465" s="185" t="s">
        <v>6722</v>
      </c>
      <c r="AE465" s="185" t="s">
        <v>61</v>
      </c>
      <c r="AF465" s="185" t="s">
        <v>61</v>
      </c>
      <c r="AG465" s="185" t="s">
        <v>6723</v>
      </c>
      <c r="AH465" s="185" t="s">
        <v>61</v>
      </c>
      <c r="AI465" s="185" t="s">
        <v>61</v>
      </c>
      <c r="AJ465" s="185" t="s">
        <v>6724</v>
      </c>
      <c r="AK465" s="185" t="s">
        <v>61</v>
      </c>
      <c r="AL465" s="185" t="s">
        <v>61</v>
      </c>
      <c r="AM465" s="185" t="s">
        <v>5326</v>
      </c>
      <c r="AN465" s="185" t="s">
        <v>6725</v>
      </c>
    </row>
    <row r="466" customHeight="1" spans="1:40">
      <c r="A466" s="185">
        <v>460</v>
      </c>
      <c r="B466" s="185" t="s">
        <v>6726</v>
      </c>
      <c r="C466" s="186" t="s">
        <v>6727</v>
      </c>
      <c r="D466" s="185" t="s">
        <v>126</v>
      </c>
      <c r="E466" s="185" t="s">
        <v>6574</v>
      </c>
      <c r="F466" s="185" t="s">
        <v>6574</v>
      </c>
      <c r="G466" s="185" t="s">
        <v>6575</v>
      </c>
      <c r="H466" s="185" t="s">
        <v>3855</v>
      </c>
      <c r="I466" s="187">
        <v>45528</v>
      </c>
      <c r="J466" s="185" t="s">
        <v>4411</v>
      </c>
      <c r="K466" s="185" t="s">
        <v>4411</v>
      </c>
      <c r="L466" s="185" t="s">
        <v>6728</v>
      </c>
      <c r="M466" s="185" t="s">
        <v>53</v>
      </c>
      <c r="N466" s="185" t="s">
        <v>6729</v>
      </c>
      <c r="O466" s="187">
        <v>46384</v>
      </c>
      <c r="P466" s="187">
        <v>44420</v>
      </c>
      <c r="Q466" s="187">
        <v>44448</v>
      </c>
      <c r="R466" s="187">
        <v>44692</v>
      </c>
      <c r="S466" s="187"/>
      <c r="T466" s="185" t="s">
        <v>6730</v>
      </c>
      <c r="U466" s="187">
        <v>46723</v>
      </c>
      <c r="V466" s="185" t="s">
        <v>6731</v>
      </c>
      <c r="W466" s="187">
        <v>46321</v>
      </c>
      <c r="X466" s="185" t="s">
        <v>6732</v>
      </c>
      <c r="Y466" s="187">
        <v>46055</v>
      </c>
      <c r="Z466" s="185" t="s">
        <v>6733</v>
      </c>
      <c r="AA466" s="187">
        <v>46145</v>
      </c>
      <c r="AB466" s="185" t="s">
        <v>6734</v>
      </c>
      <c r="AC466" s="187">
        <v>46025</v>
      </c>
      <c r="AD466" s="185" t="s">
        <v>6735</v>
      </c>
      <c r="AE466" s="185" t="s">
        <v>61</v>
      </c>
      <c r="AF466" s="185" t="s">
        <v>6736</v>
      </c>
      <c r="AG466" s="185" t="s">
        <v>61</v>
      </c>
      <c r="AH466" s="185" t="s">
        <v>61</v>
      </c>
      <c r="AI466" s="185" t="s">
        <v>61</v>
      </c>
      <c r="AJ466" s="185" t="s">
        <v>61</v>
      </c>
      <c r="AK466" s="185" t="s">
        <v>61</v>
      </c>
      <c r="AL466" s="185" t="s">
        <v>61</v>
      </c>
      <c r="AM466" s="185" t="s">
        <v>1363</v>
      </c>
      <c r="AN466" s="185" t="s">
        <v>6737</v>
      </c>
    </row>
    <row r="467" customHeight="1" spans="1:40">
      <c r="A467" s="185">
        <v>461</v>
      </c>
      <c r="B467" s="185" t="s">
        <v>6738</v>
      </c>
      <c r="C467" s="186" t="s">
        <v>6739</v>
      </c>
      <c r="D467" s="185" t="s">
        <v>1893</v>
      </c>
      <c r="E467" s="185" t="s">
        <v>46</v>
      </c>
      <c r="F467" s="185" t="s">
        <v>6574</v>
      </c>
      <c r="G467" s="185" t="s">
        <v>6575</v>
      </c>
      <c r="H467" s="185" t="s">
        <v>3855</v>
      </c>
      <c r="I467" s="187">
        <v>45596</v>
      </c>
      <c r="J467" s="185" t="s">
        <v>6740</v>
      </c>
      <c r="K467" s="185" t="s">
        <v>6741</v>
      </c>
      <c r="L467" s="185" t="s">
        <v>6742</v>
      </c>
      <c r="M467" s="185" t="s">
        <v>1572</v>
      </c>
      <c r="N467" s="185" t="s">
        <v>6743</v>
      </c>
      <c r="O467" s="187">
        <v>46331</v>
      </c>
      <c r="P467" s="187">
        <v>44393</v>
      </c>
      <c r="Q467" s="187">
        <v>44433</v>
      </c>
      <c r="R467" s="187">
        <v>44698</v>
      </c>
      <c r="S467" s="187"/>
      <c r="T467" s="185" t="s">
        <v>6744</v>
      </c>
      <c r="U467" s="187">
        <v>46331</v>
      </c>
      <c r="V467" s="185" t="s">
        <v>6743</v>
      </c>
      <c r="W467" s="187">
        <v>46331</v>
      </c>
      <c r="X467" s="185" t="s">
        <v>6745</v>
      </c>
      <c r="Y467" s="187">
        <v>46334</v>
      </c>
      <c r="Z467" s="185" t="s">
        <v>6746</v>
      </c>
      <c r="AA467" s="187">
        <v>45849</v>
      </c>
      <c r="AB467" s="185" t="s">
        <v>6747</v>
      </c>
      <c r="AC467" s="187">
        <v>46109</v>
      </c>
      <c r="AD467" s="185" t="s">
        <v>6748</v>
      </c>
      <c r="AE467" s="185" t="s">
        <v>61</v>
      </c>
      <c r="AF467" s="185" t="s">
        <v>61</v>
      </c>
      <c r="AG467" s="185" t="s">
        <v>61</v>
      </c>
      <c r="AH467" s="185" t="s">
        <v>61</v>
      </c>
      <c r="AI467" s="185" t="s">
        <v>61</v>
      </c>
      <c r="AJ467" s="185" t="s">
        <v>61</v>
      </c>
      <c r="AK467" s="185" t="s">
        <v>61</v>
      </c>
      <c r="AL467" s="185" t="s">
        <v>61</v>
      </c>
      <c r="AM467" s="185" t="s">
        <v>177</v>
      </c>
      <c r="AN467" s="185" t="s">
        <v>6749</v>
      </c>
    </row>
    <row r="468" customHeight="1" spans="1:40">
      <c r="A468" s="185">
        <v>462</v>
      </c>
      <c r="B468" s="185" t="s">
        <v>6750</v>
      </c>
      <c r="C468" s="186" t="s">
        <v>6751</v>
      </c>
      <c r="D468" s="185" t="s">
        <v>2965</v>
      </c>
      <c r="E468" s="185" t="s">
        <v>6574</v>
      </c>
      <c r="F468" s="185" t="s">
        <v>6574</v>
      </c>
      <c r="G468" s="185" t="s">
        <v>6575</v>
      </c>
      <c r="H468" s="185" t="s">
        <v>3855</v>
      </c>
      <c r="I468" s="187">
        <v>45657</v>
      </c>
      <c r="J468" s="185" t="s">
        <v>6286</v>
      </c>
      <c r="K468" s="185" t="s">
        <v>6752</v>
      </c>
      <c r="L468" s="185" t="s">
        <v>6753</v>
      </c>
      <c r="M468" s="185" t="s">
        <v>93</v>
      </c>
      <c r="N468" s="185" t="s">
        <v>6754</v>
      </c>
      <c r="O468" s="187">
        <v>46527</v>
      </c>
      <c r="P468" s="187">
        <v>44459</v>
      </c>
      <c r="Q468" s="187">
        <v>44536</v>
      </c>
      <c r="R468" s="187">
        <v>44677</v>
      </c>
      <c r="S468" s="187"/>
      <c r="T468" s="185" t="s">
        <v>6755</v>
      </c>
      <c r="U468" s="187">
        <v>46558</v>
      </c>
      <c r="V468" s="185" t="s">
        <v>6756</v>
      </c>
      <c r="W468" s="187">
        <v>46552</v>
      </c>
      <c r="X468" s="185" t="s">
        <v>6757</v>
      </c>
      <c r="Y468" s="187">
        <v>47528</v>
      </c>
      <c r="Z468" s="185" t="s">
        <v>6758</v>
      </c>
      <c r="AA468" s="187">
        <v>45833</v>
      </c>
      <c r="AB468" s="185" t="s">
        <v>6759</v>
      </c>
      <c r="AC468" s="187">
        <v>46474</v>
      </c>
      <c r="AD468" s="185" t="s">
        <v>6760</v>
      </c>
      <c r="AE468" s="185" t="s">
        <v>61</v>
      </c>
      <c r="AF468" s="185" t="s">
        <v>6761</v>
      </c>
      <c r="AG468" s="185" t="s">
        <v>6762</v>
      </c>
      <c r="AH468" s="185" t="s">
        <v>61</v>
      </c>
      <c r="AI468" s="185" t="s">
        <v>61</v>
      </c>
      <c r="AJ468" s="185" t="s">
        <v>61</v>
      </c>
      <c r="AK468" s="185" t="s">
        <v>61</v>
      </c>
      <c r="AL468" s="185" t="s">
        <v>61</v>
      </c>
      <c r="AM468" s="185" t="s">
        <v>6763</v>
      </c>
      <c r="AN468" s="185" t="s">
        <v>6764</v>
      </c>
    </row>
    <row r="469" customHeight="1" spans="1:40">
      <c r="A469" s="185">
        <v>463</v>
      </c>
      <c r="B469" s="185" t="s">
        <v>6765</v>
      </c>
      <c r="C469" s="186" t="s">
        <v>6766</v>
      </c>
      <c r="D469" s="185" t="s">
        <v>162</v>
      </c>
      <c r="E469" s="185" t="s">
        <v>1894</v>
      </c>
      <c r="F469" s="185" t="s">
        <v>6574</v>
      </c>
      <c r="G469" s="185" t="s">
        <v>6575</v>
      </c>
      <c r="H469" s="185" t="s">
        <v>3855</v>
      </c>
      <c r="I469" s="187">
        <v>45485</v>
      </c>
      <c r="J469" s="185" t="s">
        <v>6767</v>
      </c>
      <c r="K469" s="185" t="s">
        <v>6700</v>
      </c>
      <c r="L469" s="185" t="s">
        <v>6768</v>
      </c>
      <c r="M469" s="185" t="s">
        <v>167</v>
      </c>
      <c r="N469" s="185" t="s">
        <v>6769</v>
      </c>
      <c r="O469" s="187"/>
      <c r="P469" s="187">
        <v>44590</v>
      </c>
      <c r="Q469" s="187">
        <v>44618</v>
      </c>
      <c r="R469" s="187">
        <v>44602</v>
      </c>
      <c r="S469" s="187"/>
      <c r="T469" s="185" t="s">
        <v>6770</v>
      </c>
      <c r="U469" s="187">
        <v>46939</v>
      </c>
      <c r="V469" s="185" t="s">
        <v>6771</v>
      </c>
      <c r="W469" s="187">
        <v>46784</v>
      </c>
      <c r="X469" s="185" t="s">
        <v>6772</v>
      </c>
      <c r="Y469" s="187">
        <v>46784</v>
      </c>
      <c r="Z469" s="185" t="s">
        <v>6773</v>
      </c>
      <c r="AA469" s="187">
        <v>46158</v>
      </c>
      <c r="AB469" s="185" t="s">
        <v>6774</v>
      </c>
      <c r="AC469" s="187">
        <v>46139</v>
      </c>
      <c r="AD469" s="185" t="s">
        <v>6775</v>
      </c>
      <c r="AE469" s="185" t="s">
        <v>6776</v>
      </c>
      <c r="AF469" s="185" t="s">
        <v>6777</v>
      </c>
      <c r="AG469" s="185" t="s">
        <v>61</v>
      </c>
      <c r="AH469" s="185" t="s">
        <v>61</v>
      </c>
      <c r="AI469" s="185" t="s">
        <v>6769</v>
      </c>
      <c r="AJ469" s="185" t="s">
        <v>61</v>
      </c>
      <c r="AK469" s="185" t="s">
        <v>61</v>
      </c>
      <c r="AL469" s="185" t="s">
        <v>61</v>
      </c>
      <c r="AM469" s="185" t="s">
        <v>6778</v>
      </c>
      <c r="AN469" s="185" t="s">
        <v>6779</v>
      </c>
    </row>
    <row r="470" customHeight="1" spans="1:40">
      <c r="A470" s="185">
        <v>464</v>
      </c>
      <c r="B470" s="185" t="s">
        <v>6780</v>
      </c>
      <c r="C470" s="186" t="s">
        <v>6781</v>
      </c>
      <c r="D470" s="185" t="s">
        <v>162</v>
      </c>
      <c r="E470" s="185" t="s">
        <v>6574</v>
      </c>
      <c r="F470" s="185" t="s">
        <v>6574</v>
      </c>
      <c r="G470" s="185" t="s">
        <v>6575</v>
      </c>
      <c r="H470" s="185" t="s">
        <v>3855</v>
      </c>
      <c r="I470" s="187">
        <v>45656</v>
      </c>
      <c r="J470" s="185" t="s">
        <v>6752</v>
      </c>
      <c r="K470" s="185" t="s">
        <v>6752</v>
      </c>
      <c r="L470" s="185" t="s">
        <v>6782</v>
      </c>
      <c r="M470" s="185" t="s">
        <v>93</v>
      </c>
      <c r="N470" s="185" t="s">
        <v>6783</v>
      </c>
      <c r="O470" s="187">
        <v>47246</v>
      </c>
      <c r="P470" s="187">
        <v>44415</v>
      </c>
      <c r="Q470" s="187">
        <v>44474</v>
      </c>
      <c r="R470" s="187">
        <v>44799</v>
      </c>
      <c r="S470" s="187"/>
      <c r="T470" s="185" t="s">
        <v>6784</v>
      </c>
      <c r="U470" s="187">
        <v>46141</v>
      </c>
      <c r="V470" s="185" t="s">
        <v>6785</v>
      </c>
      <c r="W470" s="187">
        <v>46134</v>
      </c>
      <c r="X470" s="185" t="s">
        <v>6786</v>
      </c>
      <c r="Y470" s="187">
        <v>46719</v>
      </c>
      <c r="Z470" s="185" t="s">
        <v>6787</v>
      </c>
      <c r="AA470" s="187">
        <v>46310</v>
      </c>
      <c r="AB470" s="185" t="s">
        <v>6788</v>
      </c>
      <c r="AC470" s="187">
        <v>46087</v>
      </c>
      <c r="AD470" s="185" t="s">
        <v>6789</v>
      </c>
      <c r="AE470" s="185" t="s">
        <v>61</v>
      </c>
      <c r="AF470" s="185" t="s">
        <v>61</v>
      </c>
      <c r="AG470" s="185" t="s">
        <v>6790</v>
      </c>
      <c r="AH470" s="185" t="s">
        <v>61</v>
      </c>
      <c r="AI470" s="185" t="s">
        <v>61</v>
      </c>
      <c r="AJ470" s="185" t="s">
        <v>61</v>
      </c>
      <c r="AK470" s="185" t="s">
        <v>61</v>
      </c>
      <c r="AL470" s="185" t="s">
        <v>61</v>
      </c>
      <c r="AM470" s="185" t="s">
        <v>5040</v>
      </c>
      <c r="AN470" s="185" t="s">
        <v>6791</v>
      </c>
    </row>
    <row r="471" customHeight="1" spans="1:40">
      <c r="A471" s="185">
        <v>465</v>
      </c>
      <c r="B471" s="185" t="s">
        <v>6792</v>
      </c>
      <c r="C471" s="186" t="s">
        <v>6793</v>
      </c>
      <c r="D471" s="185" t="s">
        <v>162</v>
      </c>
      <c r="E471" s="185" t="s">
        <v>6574</v>
      </c>
      <c r="F471" s="185" t="s">
        <v>6574</v>
      </c>
      <c r="G471" s="185" t="s">
        <v>6575</v>
      </c>
      <c r="H471" s="185" t="s">
        <v>3855</v>
      </c>
      <c r="I471" s="187">
        <v>45723</v>
      </c>
      <c r="J471" s="185" t="s">
        <v>5508</v>
      </c>
      <c r="K471" s="185" t="s">
        <v>5508</v>
      </c>
      <c r="L471" s="185" t="s">
        <v>6794</v>
      </c>
      <c r="M471" s="185" t="s">
        <v>93</v>
      </c>
      <c r="N471" s="185" t="s">
        <v>6795</v>
      </c>
      <c r="O471" s="187">
        <v>47246</v>
      </c>
      <c r="P471" s="187">
        <v>44438</v>
      </c>
      <c r="Q471" s="187">
        <v>44522</v>
      </c>
      <c r="R471" s="187">
        <v>44716</v>
      </c>
      <c r="S471" s="187"/>
      <c r="T471" s="185" t="s">
        <v>6796</v>
      </c>
      <c r="U471" s="187">
        <v>46904</v>
      </c>
      <c r="V471" s="185" t="s">
        <v>6797</v>
      </c>
      <c r="W471" s="187">
        <v>46253</v>
      </c>
      <c r="X471" s="185" t="s">
        <v>6798</v>
      </c>
      <c r="Y471" s="187">
        <v>46939</v>
      </c>
      <c r="Z471" s="185" t="s">
        <v>6799</v>
      </c>
      <c r="AA471" s="187">
        <v>46329</v>
      </c>
      <c r="AB471" s="185" t="s">
        <v>6800</v>
      </c>
      <c r="AC471" s="187">
        <v>46404</v>
      </c>
      <c r="AD471" s="185" t="s">
        <v>6801</v>
      </c>
      <c r="AE471" s="185" t="s">
        <v>61</v>
      </c>
      <c r="AF471" s="185" t="s">
        <v>61</v>
      </c>
      <c r="AG471" s="185" t="s">
        <v>6802</v>
      </c>
      <c r="AH471" s="185" t="s">
        <v>61</v>
      </c>
      <c r="AI471" s="185" t="s">
        <v>61</v>
      </c>
      <c r="AJ471" s="185" t="s">
        <v>61</v>
      </c>
      <c r="AK471" s="185" t="s">
        <v>61</v>
      </c>
      <c r="AL471" s="185" t="s">
        <v>61</v>
      </c>
      <c r="AM471" s="185" t="s">
        <v>5040</v>
      </c>
      <c r="AN471" s="185" t="s">
        <v>6803</v>
      </c>
    </row>
    <row r="472" customHeight="1" spans="1:40">
      <c r="A472" s="185">
        <v>466</v>
      </c>
      <c r="B472" s="185" t="s">
        <v>6804</v>
      </c>
      <c r="C472" s="186" t="s">
        <v>6805</v>
      </c>
      <c r="D472" s="185" t="s">
        <v>1569</v>
      </c>
      <c r="E472" s="185" t="s">
        <v>89</v>
      </c>
      <c r="F472" s="185" t="s">
        <v>6574</v>
      </c>
      <c r="G472" s="185" t="s">
        <v>6575</v>
      </c>
      <c r="H472" s="185" t="s">
        <v>3855</v>
      </c>
      <c r="I472" s="187">
        <v>45744</v>
      </c>
      <c r="J472" s="185" t="s">
        <v>3468</v>
      </c>
      <c r="K472" s="185" t="s">
        <v>4886</v>
      </c>
      <c r="L472" s="185" t="s">
        <v>6806</v>
      </c>
      <c r="M472" s="185" t="s">
        <v>1572</v>
      </c>
      <c r="N472" s="185" t="s">
        <v>6807</v>
      </c>
      <c r="O472" s="187">
        <v>47528</v>
      </c>
      <c r="P472" s="187">
        <v>44334</v>
      </c>
      <c r="Q472" s="187">
        <v>44455</v>
      </c>
      <c r="R472" s="187">
        <v>44661</v>
      </c>
      <c r="S472" s="187"/>
      <c r="T472" s="185" t="s">
        <v>61</v>
      </c>
      <c r="U472" s="187" t="s">
        <v>61</v>
      </c>
      <c r="V472" s="185" t="s">
        <v>6807</v>
      </c>
      <c r="W472" s="187">
        <v>47528</v>
      </c>
      <c r="X472" s="185" t="s">
        <v>61</v>
      </c>
      <c r="Y472" s="187" t="s">
        <v>61</v>
      </c>
      <c r="Z472" s="185" t="s">
        <v>6808</v>
      </c>
      <c r="AA472" s="187">
        <v>46823</v>
      </c>
      <c r="AB472" s="185" t="s">
        <v>6809</v>
      </c>
      <c r="AC472" s="187">
        <v>46436</v>
      </c>
      <c r="AD472" s="185" t="s">
        <v>61</v>
      </c>
      <c r="AE472" s="185" t="s">
        <v>61</v>
      </c>
      <c r="AF472" s="185" t="s">
        <v>61</v>
      </c>
      <c r="AG472" s="185" t="s">
        <v>61</v>
      </c>
      <c r="AH472" s="185" t="s">
        <v>61</v>
      </c>
      <c r="AI472" s="185" t="s">
        <v>61</v>
      </c>
      <c r="AJ472" s="185" t="s">
        <v>61</v>
      </c>
      <c r="AK472" s="185" t="s">
        <v>61</v>
      </c>
      <c r="AL472" s="185" t="s">
        <v>61</v>
      </c>
      <c r="AM472" s="185" t="s">
        <v>3476</v>
      </c>
      <c r="AN472" s="185" t="s">
        <v>6810</v>
      </c>
    </row>
    <row r="473" customHeight="1" spans="1:40">
      <c r="A473" s="185">
        <v>467</v>
      </c>
      <c r="B473" s="185" t="s">
        <v>6811</v>
      </c>
      <c r="C473" s="186" t="s">
        <v>6812</v>
      </c>
      <c r="D473" s="185" t="s">
        <v>1569</v>
      </c>
      <c r="E473" s="185" t="s">
        <v>967</v>
      </c>
      <c r="F473" s="185" t="s">
        <v>6574</v>
      </c>
      <c r="G473" s="185" t="s">
        <v>6575</v>
      </c>
      <c r="H473" s="185" t="s">
        <v>3855</v>
      </c>
      <c r="I473" s="187">
        <v>45700</v>
      </c>
      <c r="J473" s="185" t="s">
        <v>6813</v>
      </c>
      <c r="K473" s="185" t="s">
        <v>6813</v>
      </c>
      <c r="L473" s="185" t="s">
        <v>6814</v>
      </c>
      <c r="M473" s="185" t="s">
        <v>1572</v>
      </c>
      <c r="N473" s="185" t="s">
        <v>6815</v>
      </c>
      <c r="O473" s="187">
        <v>46776</v>
      </c>
      <c r="P473" s="187"/>
      <c r="Q473" s="187"/>
      <c r="R473" s="187"/>
      <c r="S473" s="187"/>
      <c r="T473" s="185" t="s">
        <v>6816</v>
      </c>
      <c r="U473" s="187">
        <v>45974</v>
      </c>
      <c r="V473" s="185" t="s">
        <v>6815</v>
      </c>
      <c r="W473" s="187">
        <v>46776</v>
      </c>
      <c r="X473" s="185" t="s">
        <v>6817</v>
      </c>
      <c r="Y473" s="187">
        <v>45974</v>
      </c>
      <c r="Z473" s="185" t="s">
        <v>6818</v>
      </c>
      <c r="AA473" s="187">
        <v>46082</v>
      </c>
      <c r="AB473" s="185" t="s">
        <v>6819</v>
      </c>
      <c r="AC473" s="187">
        <v>46212</v>
      </c>
      <c r="AD473" s="185" t="s">
        <v>61</v>
      </c>
      <c r="AE473" s="185" t="s">
        <v>61</v>
      </c>
      <c r="AF473" s="185" t="s">
        <v>61</v>
      </c>
      <c r="AG473" s="185" t="s">
        <v>61</v>
      </c>
      <c r="AH473" s="185" t="s">
        <v>61</v>
      </c>
      <c r="AI473" s="185" t="s">
        <v>61</v>
      </c>
      <c r="AJ473" s="185" t="s">
        <v>61</v>
      </c>
      <c r="AK473" s="185" t="s">
        <v>61</v>
      </c>
      <c r="AL473" s="185" t="s">
        <v>61</v>
      </c>
      <c r="AM473" s="185" t="s">
        <v>6820</v>
      </c>
      <c r="AN473" s="185" t="s">
        <v>6821</v>
      </c>
    </row>
    <row r="474" customHeight="1" spans="1:40">
      <c r="A474" s="185">
        <v>468</v>
      </c>
      <c r="B474" s="185" t="s">
        <v>6822</v>
      </c>
      <c r="C474" s="186" t="s">
        <v>6823</v>
      </c>
      <c r="D474" s="185" t="s">
        <v>3545</v>
      </c>
      <c r="E474" s="185" t="s">
        <v>6574</v>
      </c>
      <c r="F474" s="185" t="s">
        <v>6574</v>
      </c>
      <c r="G474" s="185" t="s">
        <v>6575</v>
      </c>
      <c r="H474" s="185" t="s">
        <v>3855</v>
      </c>
      <c r="I474" s="187">
        <v>45813</v>
      </c>
      <c r="J474" s="185" t="s">
        <v>165</v>
      </c>
      <c r="K474" s="185" t="s">
        <v>165</v>
      </c>
      <c r="L474" s="185" t="s">
        <v>6824</v>
      </c>
      <c r="M474" s="185" t="s">
        <v>1572</v>
      </c>
      <c r="N474" s="185" t="s">
        <v>6825</v>
      </c>
      <c r="O474" s="187">
        <v>46964</v>
      </c>
      <c r="P474" s="187">
        <v>44421</v>
      </c>
      <c r="Q474" s="187">
        <v>44553</v>
      </c>
      <c r="R474" s="187">
        <v>44714</v>
      </c>
      <c r="S474" s="187"/>
      <c r="T474" s="185" t="s">
        <v>6826</v>
      </c>
      <c r="U474" s="187">
        <v>46974</v>
      </c>
      <c r="V474" s="185" t="s">
        <v>6825</v>
      </c>
      <c r="W474" s="187">
        <v>46964</v>
      </c>
      <c r="X474" s="185" t="s">
        <v>61</v>
      </c>
      <c r="Y474" s="187" t="s">
        <v>61</v>
      </c>
      <c r="Z474" s="185" t="s">
        <v>6827</v>
      </c>
      <c r="AA474" s="187">
        <v>46702</v>
      </c>
      <c r="AB474" s="185" t="s">
        <v>6828</v>
      </c>
      <c r="AC474" s="187">
        <v>46155</v>
      </c>
      <c r="AD474" s="185" t="s">
        <v>61</v>
      </c>
      <c r="AE474" s="185" t="s">
        <v>61</v>
      </c>
      <c r="AF474" s="185" t="s">
        <v>6829</v>
      </c>
      <c r="AG474" s="185" t="s">
        <v>61</v>
      </c>
      <c r="AH474" s="185" t="s">
        <v>61</v>
      </c>
      <c r="AI474" s="185" t="s">
        <v>61</v>
      </c>
      <c r="AJ474" s="185" t="s">
        <v>61</v>
      </c>
      <c r="AK474" s="185" t="s">
        <v>61</v>
      </c>
      <c r="AL474" s="185" t="s">
        <v>61</v>
      </c>
      <c r="AM474" s="185" t="s">
        <v>2269</v>
      </c>
      <c r="AN474" s="185" t="s">
        <v>6830</v>
      </c>
    </row>
    <row r="475" customHeight="1" spans="1:40">
      <c r="A475" s="185">
        <v>469</v>
      </c>
      <c r="B475" s="185" t="s">
        <v>6831</v>
      </c>
      <c r="C475" s="186" t="s">
        <v>6832</v>
      </c>
      <c r="D475" s="185" t="s">
        <v>3572</v>
      </c>
      <c r="E475" s="185" t="s">
        <v>6574</v>
      </c>
      <c r="F475" s="185" t="s">
        <v>6574</v>
      </c>
      <c r="G475" s="185" t="s">
        <v>6575</v>
      </c>
      <c r="H475" s="185" t="s">
        <v>3855</v>
      </c>
      <c r="I475" s="187">
        <v>45528</v>
      </c>
      <c r="J475" s="185" t="s">
        <v>4411</v>
      </c>
      <c r="K475" s="185" t="s">
        <v>4411</v>
      </c>
      <c r="L475" s="185" t="s">
        <v>4861</v>
      </c>
      <c r="M475" s="185" t="s">
        <v>1572</v>
      </c>
      <c r="N475" s="185" t="s">
        <v>6833</v>
      </c>
      <c r="O475" s="187">
        <v>46286</v>
      </c>
      <c r="P475" s="187">
        <v>44491</v>
      </c>
      <c r="Q475" s="187">
        <v>44519</v>
      </c>
      <c r="R475" s="187">
        <v>44765</v>
      </c>
      <c r="S475" s="187">
        <v>45500</v>
      </c>
      <c r="T475" s="185" t="s">
        <v>6834</v>
      </c>
      <c r="U475" s="187">
        <v>47273</v>
      </c>
      <c r="V475" s="185" t="s">
        <v>6833</v>
      </c>
      <c r="W475" s="187">
        <v>46286</v>
      </c>
      <c r="X475" s="185" t="s">
        <v>61</v>
      </c>
      <c r="Y475" s="187" t="s">
        <v>61</v>
      </c>
      <c r="Z475" s="185" t="s">
        <v>6835</v>
      </c>
      <c r="AA475" s="187">
        <v>46482</v>
      </c>
      <c r="AB475" s="185" t="s">
        <v>6836</v>
      </c>
      <c r="AC475" s="187">
        <v>45841</v>
      </c>
      <c r="AD475" s="185" t="s">
        <v>6837</v>
      </c>
      <c r="AE475" s="185" t="s">
        <v>6838</v>
      </c>
      <c r="AF475" s="185" t="s">
        <v>6839</v>
      </c>
      <c r="AG475" s="185" t="s">
        <v>61</v>
      </c>
      <c r="AH475" s="185" t="s">
        <v>61</v>
      </c>
      <c r="AI475" s="185" t="s">
        <v>61</v>
      </c>
      <c r="AJ475" s="185" t="s">
        <v>61</v>
      </c>
      <c r="AK475" s="185" t="s">
        <v>61</v>
      </c>
      <c r="AL475" s="185" t="s">
        <v>61</v>
      </c>
      <c r="AM475" s="185" t="s">
        <v>5156</v>
      </c>
      <c r="AN475" s="185" t="s">
        <v>6840</v>
      </c>
    </row>
    <row r="476" customHeight="1" spans="1:40">
      <c r="A476" s="185">
        <v>470</v>
      </c>
      <c r="B476" s="185" t="s">
        <v>6841</v>
      </c>
      <c r="C476" s="186" t="s">
        <v>6842</v>
      </c>
      <c r="D476" s="185" t="s">
        <v>45</v>
      </c>
      <c r="E476" s="185" t="s">
        <v>46</v>
      </c>
      <c r="F476" s="185" t="s">
        <v>3573</v>
      </c>
      <c r="G476" s="185" t="s">
        <v>6843</v>
      </c>
      <c r="H476" s="185" t="s">
        <v>4093</v>
      </c>
      <c r="I476" s="187">
        <v>45749</v>
      </c>
      <c r="J476" s="185" t="s">
        <v>6844</v>
      </c>
      <c r="K476" s="185" t="s">
        <v>4169</v>
      </c>
      <c r="L476" s="185" t="s">
        <v>6845</v>
      </c>
      <c r="M476" s="185" t="s">
        <v>1940</v>
      </c>
      <c r="N476" s="185" t="s">
        <v>6846</v>
      </c>
      <c r="O476" s="187">
        <v>46860</v>
      </c>
      <c r="P476" s="187">
        <v>44417</v>
      </c>
      <c r="Q476" s="187">
        <v>44509</v>
      </c>
      <c r="R476" s="187">
        <v>44660</v>
      </c>
      <c r="S476" s="187">
        <v>45022</v>
      </c>
      <c r="T476" s="185" t="s">
        <v>6847</v>
      </c>
      <c r="U476" s="187">
        <v>45859</v>
      </c>
      <c r="V476" s="185" t="s">
        <v>6848</v>
      </c>
      <c r="W476" s="187">
        <v>47294</v>
      </c>
      <c r="X476" s="185" t="s">
        <v>6849</v>
      </c>
      <c r="Y476" s="187">
        <v>45860</v>
      </c>
      <c r="Z476" s="185" t="s">
        <v>6850</v>
      </c>
      <c r="AA476" s="187">
        <v>46255</v>
      </c>
      <c r="AB476" s="185" t="s">
        <v>6851</v>
      </c>
      <c r="AC476" s="187">
        <v>46490</v>
      </c>
      <c r="AD476" s="185" t="s">
        <v>6852</v>
      </c>
      <c r="AE476" s="185" t="s">
        <v>61</v>
      </c>
      <c r="AF476" s="185" t="s">
        <v>61</v>
      </c>
      <c r="AG476" s="185" t="s">
        <v>6853</v>
      </c>
      <c r="AH476" s="185" t="s">
        <v>61</v>
      </c>
      <c r="AI476" s="185" t="s">
        <v>61</v>
      </c>
      <c r="AJ476" s="185" t="s">
        <v>6854</v>
      </c>
      <c r="AK476" s="185" t="s">
        <v>61</v>
      </c>
      <c r="AL476" s="185" t="s">
        <v>61</v>
      </c>
      <c r="AM476" s="185" t="s">
        <v>2065</v>
      </c>
      <c r="AN476" s="185" t="s">
        <v>6855</v>
      </c>
    </row>
    <row r="477" customHeight="1" spans="1:40">
      <c r="A477" s="185">
        <v>471</v>
      </c>
      <c r="B477" s="185" t="s">
        <v>6856</v>
      </c>
      <c r="C477" s="186" t="s">
        <v>6857</v>
      </c>
      <c r="D477" s="185" t="s">
        <v>68</v>
      </c>
      <c r="E477" s="185" t="s">
        <v>3573</v>
      </c>
      <c r="F477" s="185" t="s">
        <v>3573</v>
      </c>
      <c r="G477" s="185" t="s">
        <v>6843</v>
      </c>
      <c r="H477" s="185" t="s">
        <v>4093</v>
      </c>
      <c r="I477" s="187">
        <v>45603</v>
      </c>
      <c r="J477" s="185" t="s">
        <v>6858</v>
      </c>
      <c r="K477" s="185" t="s">
        <v>5204</v>
      </c>
      <c r="L477" s="185" t="s">
        <v>6859</v>
      </c>
      <c r="M477" s="185" t="s">
        <v>1940</v>
      </c>
      <c r="N477" s="185" t="s">
        <v>6860</v>
      </c>
      <c r="O477" s="187">
        <v>46902</v>
      </c>
      <c r="P477" s="187">
        <v>44393</v>
      </c>
      <c r="Q477" s="187">
        <v>44432</v>
      </c>
      <c r="R477" s="187">
        <v>44629</v>
      </c>
      <c r="S477" s="187"/>
      <c r="T477" s="185" t="s">
        <v>6861</v>
      </c>
      <c r="U477" s="187">
        <v>46302</v>
      </c>
      <c r="V477" s="185" t="s">
        <v>6862</v>
      </c>
      <c r="W477" s="187">
        <v>46302</v>
      </c>
      <c r="X477" s="185" t="s">
        <v>6863</v>
      </c>
      <c r="Y477" s="187">
        <v>46302</v>
      </c>
      <c r="Z477" s="185" t="s">
        <v>6864</v>
      </c>
      <c r="AA477" s="187">
        <v>46051</v>
      </c>
      <c r="AB477" s="185" t="s">
        <v>6865</v>
      </c>
      <c r="AC477" s="187">
        <v>45872</v>
      </c>
      <c r="AD477" s="185" t="s">
        <v>6866</v>
      </c>
      <c r="AE477" s="185" t="s">
        <v>61</v>
      </c>
      <c r="AF477" s="185" t="s">
        <v>61</v>
      </c>
      <c r="AG477" s="185" t="s">
        <v>6867</v>
      </c>
      <c r="AH477" s="185" t="s">
        <v>61</v>
      </c>
      <c r="AI477" s="185" t="s">
        <v>61</v>
      </c>
      <c r="AJ477" s="185" t="s">
        <v>6868</v>
      </c>
      <c r="AK477" s="185" t="s">
        <v>61</v>
      </c>
      <c r="AL477" s="185" t="s">
        <v>61</v>
      </c>
      <c r="AM477" s="185" t="s">
        <v>6869</v>
      </c>
      <c r="AN477" s="185" t="s">
        <v>6870</v>
      </c>
    </row>
    <row r="478" customHeight="1" spans="1:40">
      <c r="A478" s="185">
        <v>472</v>
      </c>
      <c r="B478" s="185" t="s">
        <v>6871</v>
      </c>
      <c r="C478" s="186" t="s">
        <v>6872</v>
      </c>
      <c r="D478" s="185" t="s">
        <v>227</v>
      </c>
      <c r="E478" s="185" t="s">
        <v>46</v>
      </c>
      <c r="F478" s="185" t="s">
        <v>3573</v>
      </c>
      <c r="G478" s="185" t="s">
        <v>6843</v>
      </c>
      <c r="H478" s="185" t="s">
        <v>4093</v>
      </c>
      <c r="I478" s="187">
        <v>45811</v>
      </c>
      <c r="J478" s="185" t="s">
        <v>6873</v>
      </c>
      <c r="K478" s="185" t="s">
        <v>3056</v>
      </c>
      <c r="L478" s="185" t="s">
        <v>6874</v>
      </c>
      <c r="M478" s="185" t="s">
        <v>72</v>
      </c>
      <c r="N478" s="185" t="s">
        <v>6875</v>
      </c>
      <c r="O478" s="187">
        <v>47309</v>
      </c>
      <c r="P478" s="187">
        <v>44384</v>
      </c>
      <c r="Q478" s="187">
        <v>44443</v>
      </c>
      <c r="R478" s="187">
        <v>44762</v>
      </c>
      <c r="S478" s="187"/>
      <c r="T478" s="185" t="s">
        <v>6876</v>
      </c>
      <c r="U478" s="187">
        <v>46225</v>
      </c>
      <c r="V478" s="185" t="s">
        <v>6877</v>
      </c>
      <c r="W478" s="187">
        <v>47272</v>
      </c>
      <c r="X478" s="185" t="s">
        <v>6878</v>
      </c>
      <c r="Y478" s="187">
        <v>46387</v>
      </c>
      <c r="Z478" s="185" t="s">
        <v>6879</v>
      </c>
      <c r="AA478" s="187">
        <v>46044</v>
      </c>
      <c r="AB478" s="185" t="s">
        <v>6880</v>
      </c>
      <c r="AC478" s="187">
        <v>46531</v>
      </c>
      <c r="AD478" s="185" t="s">
        <v>6881</v>
      </c>
      <c r="AE478" s="185" t="s">
        <v>61</v>
      </c>
      <c r="AF478" s="185" t="s">
        <v>6882</v>
      </c>
      <c r="AG478" s="185" t="s">
        <v>6883</v>
      </c>
      <c r="AH478" s="185" t="s">
        <v>61</v>
      </c>
      <c r="AI478" s="185" t="s">
        <v>61</v>
      </c>
      <c r="AJ478" s="185" t="s">
        <v>6884</v>
      </c>
      <c r="AK478" s="185" t="s">
        <v>61</v>
      </c>
      <c r="AL478" s="185" t="s">
        <v>61</v>
      </c>
      <c r="AM478" s="185" t="s">
        <v>6885</v>
      </c>
      <c r="AN478" s="185" t="s">
        <v>6886</v>
      </c>
    </row>
    <row r="479" customHeight="1" spans="1:40">
      <c r="A479" s="185">
        <v>473</v>
      </c>
      <c r="B479" s="185" t="s">
        <v>6887</v>
      </c>
      <c r="C479" s="186" t="s">
        <v>6888</v>
      </c>
      <c r="D479" s="185" t="s">
        <v>2083</v>
      </c>
      <c r="E479" s="185" t="s">
        <v>967</v>
      </c>
      <c r="F479" s="185" t="s">
        <v>3573</v>
      </c>
      <c r="G479" s="185" t="s">
        <v>6843</v>
      </c>
      <c r="H479" s="185" t="s">
        <v>4093</v>
      </c>
      <c r="I479" s="187">
        <v>45729</v>
      </c>
      <c r="J479" s="185" t="s">
        <v>6889</v>
      </c>
      <c r="K479" s="185" t="s">
        <v>6890</v>
      </c>
      <c r="L479" s="185" t="s">
        <v>6891</v>
      </c>
      <c r="M479" s="185" t="s">
        <v>72</v>
      </c>
      <c r="N479" s="185" t="s">
        <v>6892</v>
      </c>
      <c r="O479" s="187">
        <v>46659</v>
      </c>
      <c r="P479" s="187">
        <v>44394</v>
      </c>
      <c r="Q479" s="187">
        <v>44423</v>
      </c>
      <c r="R479" s="187">
        <v>44670</v>
      </c>
      <c r="S479" s="187"/>
      <c r="T479" s="185" t="s">
        <v>6893</v>
      </c>
      <c r="U479" s="187">
        <v>47437</v>
      </c>
      <c r="V479" s="185" t="s">
        <v>6894</v>
      </c>
      <c r="W479" s="187">
        <v>47260</v>
      </c>
      <c r="X479" s="185" t="s">
        <v>6895</v>
      </c>
      <c r="Y479" s="187">
        <v>46604</v>
      </c>
      <c r="Z479" s="185" t="s">
        <v>6896</v>
      </c>
      <c r="AA479" s="187">
        <v>46473</v>
      </c>
      <c r="AB479" s="185" t="s">
        <v>6897</v>
      </c>
      <c r="AC479" s="187">
        <v>46254</v>
      </c>
      <c r="AD479" s="185" t="s">
        <v>6898</v>
      </c>
      <c r="AE479" s="185" t="s">
        <v>61</v>
      </c>
      <c r="AF479" s="185" t="s">
        <v>61</v>
      </c>
      <c r="AG479" s="185" t="s">
        <v>6899</v>
      </c>
      <c r="AH479" s="185" t="s">
        <v>61</v>
      </c>
      <c r="AI479" s="185" t="s">
        <v>61</v>
      </c>
      <c r="AJ479" s="185" t="s">
        <v>6900</v>
      </c>
      <c r="AK479" s="185" t="s">
        <v>61</v>
      </c>
      <c r="AL479" s="185" t="s">
        <v>61</v>
      </c>
      <c r="AM479" s="185" t="s">
        <v>6901</v>
      </c>
      <c r="AN479" s="185" t="s">
        <v>6902</v>
      </c>
    </row>
    <row r="480" customHeight="1" spans="1:40">
      <c r="A480" s="185">
        <v>474</v>
      </c>
      <c r="B480" s="185" t="s">
        <v>6903</v>
      </c>
      <c r="C480" s="186" t="s">
        <v>6904</v>
      </c>
      <c r="D480" s="185" t="s">
        <v>88</v>
      </c>
      <c r="E480" s="185" t="s">
        <v>3573</v>
      </c>
      <c r="F480" s="185" t="s">
        <v>3573</v>
      </c>
      <c r="G480" s="185" t="s">
        <v>6843</v>
      </c>
      <c r="H480" s="185" t="s">
        <v>4093</v>
      </c>
      <c r="I480" s="187">
        <v>45677</v>
      </c>
      <c r="J480" s="185" t="s">
        <v>1085</v>
      </c>
      <c r="K480" s="185" t="s">
        <v>6905</v>
      </c>
      <c r="L480" s="185" t="s">
        <v>6906</v>
      </c>
      <c r="M480" s="185" t="s">
        <v>2139</v>
      </c>
      <c r="N480" s="185" t="s">
        <v>6907</v>
      </c>
      <c r="O480" s="187">
        <v>45875</v>
      </c>
      <c r="P480" s="187">
        <v>44404</v>
      </c>
      <c r="Q480" s="187">
        <v>44434</v>
      </c>
      <c r="R480" s="187">
        <v>44635</v>
      </c>
      <c r="S480" s="187"/>
      <c r="T480" s="185" t="s">
        <v>6908</v>
      </c>
      <c r="U480" s="187">
        <v>46607</v>
      </c>
      <c r="V480" s="185" t="s">
        <v>6909</v>
      </c>
      <c r="W480" s="187">
        <v>46427</v>
      </c>
      <c r="X480" s="185" t="s">
        <v>6910</v>
      </c>
      <c r="Y480" s="187">
        <v>46604</v>
      </c>
      <c r="Z480" s="185" t="s">
        <v>6911</v>
      </c>
      <c r="AA480" s="187">
        <v>46124</v>
      </c>
      <c r="AB480" s="185" t="s">
        <v>6912</v>
      </c>
      <c r="AC480" s="187">
        <v>46496</v>
      </c>
      <c r="AD480" s="185" t="s">
        <v>6913</v>
      </c>
      <c r="AE480" s="185" t="s">
        <v>61</v>
      </c>
      <c r="AF480" s="185" t="s">
        <v>61</v>
      </c>
      <c r="AG480" s="185" t="s">
        <v>6914</v>
      </c>
      <c r="AH480" s="185" t="s">
        <v>61</v>
      </c>
      <c r="AI480" s="185" t="s">
        <v>61</v>
      </c>
      <c r="AJ480" s="185" t="s">
        <v>61</v>
      </c>
      <c r="AK480" s="185" t="s">
        <v>61</v>
      </c>
      <c r="AL480" s="185" t="s">
        <v>61</v>
      </c>
      <c r="AM480" s="185" t="s">
        <v>2149</v>
      </c>
      <c r="AN480" s="185" t="s">
        <v>6915</v>
      </c>
    </row>
    <row r="481" customHeight="1" spans="1:40">
      <c r="A481" s="185">
        <v>475</v>
      </c>
      <c r="B481" s="185" t="s">
        <v>6916</v>
      </c>
      <c r="C481" s="186" t="s">
        <v>6917</v>
      </c>
      <c r="D481" s="185" t="s">
        <v>263</v>
      </c>
      <c r="E481" s="185" t="s">
        <v>3573</v>
      </c>
      <c r="F481" s="185" t="s">
        <v>3573</v>
      </c>
      <c r="G481" s="185" t="s">
        <v>6843</v>
      </c>
      <c r="H481" s="185" t="s">
        <v>4093</v>
      </c>
      <c r="I481" s="187">
        <v>45677</v>
      </c>
      <c r="J481" s="185" t="s">
        <v>6918</v>
      </c>
      <c r="K481" s="185" t="s">
        <v>6905</v>
      </c>
      <c r="L481" s="185" t="s">
        <v>6919</v>
      </c>
      <c r="M481" s="185" t="s">
        <v>2120</v>
      </c>
      <c r="N481" s="185" t="s">
        <v>6920</v>
      </c>
      <c r="O481" s="187">
        <v>46994</v>
      </c>
      <c r="P481" s="187">
        <v>44406</v>
      </c>
      <c r="Q481" s="187">
        <v>44439</v>
      </c>
      <c r="R481" s="187">
        <v>44657</v>
      </c>
      <c r="S481" s="187"/>
      <c r="T481" s="185" t="s">
        <v>6921</v>
      </c>
      <c r="U481" s="187">
        <v>47389</v>
      </c>
      <c r="V481" s="185" t="s">
        <v>6922</v>
      </c>
      <c r="W481" s="187">
        <v>46280</v>
      </c>
      <c r="X481" s="185" t="s">
        <v>6923</v>
      </c>
      <c r="Y481" s="187">
        <v>47391</v>
      </c>
      <c r="Z481" s="185" t="s">
        <v>6924</v>
      </c>
      <c r="AA481" s="187">
        <v>46129</v>
      </c>
      <c r="AB481" s="185" t="s">
        <v>6925</v>
      </c>
      <c r="AC481" s="187">
        <v>46053</v>
      </c>
      <c r="AD481" s="185" t="s">
        <v>6926</v>
      </c>
      <c r="AE481" s="185" t="s">
        <v>6927</v>
      </c>
      <c r="AF481" s="185" t="s">
        <v>6928</v>
      </c>
      <c r="AG481" s="185" t="s">
        <v>6929</v>
      </c>
      <c r="AH481" s="185" t="s">
        <v>61</v>
      </c>
      <c r="AI481" s="185" t="s">
        <v>61</v>
      </c>
      <c r="AJ481" s="185" t="s">
        <v>61</v>
      </c>
      <c r="AK481" s="185" t="s">
        <v>61</v>
      </c>
      <c r="AL481" s="185" t="s">
        <v>61</v>
      </c>
      <c r="AM481" s="185" t="s">
        <v>6930</v>
      </c>
      <c r="AN481" s="185" t="s">
        <v>6931</v>
      </c>
    </row>
    <row r="482" customHeight="1" spans="1:40">
      <c r="A482" s="185">
        <v>476</v>
      </c>
      <c r="B482" s="185" t="s">
        <v>6932</v>
      </c>
      <c r="C482" s="186" t="s">
        <v>6933</v>
      </c>
      <c r="D482" s="185" t="s">
        <v>108</v>
      </c>
      <c r="E482" s="185" t="s">
        <v>3573</v>
      </c>
      <c r="F482" s="185" t="s">
        <v>3573</v>
      </c>
      <c r="G482" s="185" t="s">
        <v>6843</v>
      </c>
      <c r="H482" s="185" t="s">
        <v>4093</v>
      </c>
      <c r="I482" s="187">
        <v>45805</v>
      </c>
      <c r="J482" s="185" t="s">
        <v>6934</v>
      </c>
      <c r="K482" s="185" t="s">
        <v>5002</v>
      </c>
      <c r="L482" s="185" t="s">
        <v>6935</v>
      </c>
      <c r="M482" s="185" t="s">
        <v>249</v>
      </c>
      <c r="N482" s="185" t="s">
        <v>6936</v>
      </c>
      <c r="O482" s="187">
        <v>47303</v>
      </c>
      <c r="P482" s="187">
        <v>44427</v>
      </c>
      <c r="Q482" s="187">
        <v>44455</v>
      </c>
      <c r="R482" s="187">
        <v>44869</v>
      </c>
      <c r="S482" s="187"/>
      <c r="T482" s="185" t="s">
        <v>6937</v>
      </c>
      <c r="U482" s="187">
        <v>47339</v>
      </c>
      <c r="V482" s="185" t="s">
        <v>6938</v>
      </c>
      <c r="W482" s="187">
        <v>47339</v>
      </c>
      <c r="X482" s="185" t="s">
        <v>6939</v>
      </c>
      <c r="Y482" s="187">
        <v>46693</v>
      </c>
      <c r="Z482" s="185" t="s">
        <v>6940</v>
      </c>
      <c r="AA482" s="187">
        <v>46293</v>
      </c>
      <c r="AB482" s="185" t="s">
        <v>6941</v>
      </c>
      <c r="AC482" s="187">
        <v>46331</v>
      </c>
      <c r="AD482" s="185" t="s">
        <v>6942</v>
      </c>
      <c r="AE482" s="185" t="s">
        <v>61</v>
      </c>
      <c r="AF482" s="185" t="s">
        <v>61</v>
      </c>
      <c r="AG482" s="185" t="s">
        <v>6943</v>
      </c>
      <c r="AH482" s="185" t="s">
        <v>61</v>
      </c>
      <c r="AI482" s="185" t="s">
        <v>61</v>
      </c>
      <c r="AJ482" s="185" t="s">
        <v>61</v>
      </c>
      <c r="AK482" s="185" t="s">
        <v>61</v>
      </c>
      <c r="AL482" s="185" t="s">
        <v>61</v>
      </c>
      <c r="AM482" s="185" t="s">
        <v>6209</v>
      </c>
      <c r="AN482" s="185" t="s">
        <v>6944</v>
      </c>
    </row>
    <row r="483" customHeight="1" spans="1:40">
      <c r="A483" s="185">
        <v>477</v>
      </c>
      <c r="B483" s="185" t="s">
        <v>6945</v>
      </c>
      <c r="C483" s="186" t="s">
        <v>6946</v>
      </c>
      <c r="D483" s="185" t="s">
        <v>2321</v>
      </c>
      <c r="E483" s="185" t="s">
        <v>89</v>
      </c>
      <c r="F483" s="185" t="s">
        <v>3573</v>
      </c>
      <c r="G483" s="185" t="s">
        <v>6843</v>
      </c>
      <c r="H483" s="185" t="s">
        <v>4093</v>
      </c>
      <c r="I483" s="187">
        <v>45803</v>
      </c>
      <c r="J483" s="185" t="s">
        <v>1322</v>
      </c>
      <c r="K483" s="185" t="s">
        <v>6082</v>
      </c>
      <c r="L483" s="185" t="s">
        <v>2641</v>
      </c>
      <c r="M483" s="185" t="s">
        <v>249</v>
      </c>
      <c r="N483" s="185" t="s">
        <v>6947</v>
      </c>
      <c r="O483" s="187">
        <v>47387</v>
      </c>
      <c r="P483" s="187">
        <v>44458</v>
      </c>
      <c r="Q483" s="187">
        <v>44521</v>
      </c>
      <c r="R483" s="187">
        <v>44689</v>
      </c>
      <c r="S483" s="187"/>
      <c r="T483" s="185" t="s">
        <v>6948</v>
      </c>
      <c r="U483" s="187">
        <v>47351</v>
      </c>
      <c r="V483" s="185" t="s">
        <v>6949</v>
      </c>
      <c r="W483" s="187">
        <v>47352</v>
      </c>
      <c r="X483" s="185" t="s">
        <v>6950</v>
      </c>
      <c r="Y483" s="187">
        <v>46120</v>
      </c>
      <c r="Z483" s="185" t="s">
        <v>6951</v>
      </c>
      <c r="AA483" s="187">
        <v>46298</v>
      </c>
      <c r="AB483" s="185" t="s">
        <v>6952</v>
      </c>
      <c r="AC483" s="187">
        <v>46529</v>
      </c>
      <c r="AD483" s="185" t="s">
        <v>6953</v>
      </c>
      <c r="AE483" s="185" t="s">
        <v>61</v>
      </c>
      <c r="AF483" s="185" t="s">
        <v>6954</v>
      </c>
      <c r="AG483" s="185" t="s">
        <v>6955</v>
      </c>
      <c r="AH483" s="185" t="s">
        <v>61</v>
      </c>
      <c r="AI483" s="185" t="s">
        <v>61</v>
      </c>
      <c r="AJ483" s="185" t="s">
        <v>61</v>
      </c>
      <c r="AK483" s="185" t="s">
        <v>61</v>
      </c>
      <c r="AL483" s="185" t="s">
        <v>61</v>
      </c>
      <c r="AM483" s="185" t="s">
        <v>4790</v>
      </c>
      <c r="AN483" s="185" t="s">
        <v>6956</v>
      </c>
    </row>
    <row r="484" customHeight="1" spans="1:40">
      <c r="A484" s="185">
        <v>478</v>
      </c>
      <c r="B484" s="185" t="s">
        <v>6957</v>
      </c>
      <c r="C484" s="186" t="s">
        <v>6958</v>
      </c>
      <c r="D484" s="185" t="s">
        <v>390</v>
      </c>
      <c r="E484" s="185" t="s">
        <v>89</v>
      </c>
      <c r="F484" s="185" t="s">
        <v>3573</v>
      </c>
      <c r="G484" s="185" t="s">
        <v>6843</v>
      </c>
      <c r="H484" s="185" t="s">
        <v>4093</v>
      </c>
      <c r="I484" s="187">
        <v>45824</v>
      </c>
      <c r="J484" s="185" t="s">
        <v>6959</v>
      </c>
      <c r="K484" s="185" t="s">
        <v>576</v>
      </c>
      <c r="L484" s="185" t="s">
        <v>6960</v>
      </c>
      <c r="M484" s="185" t="s">
        <v>130</v>
      </c>
      <c r="N484" s="185" t="s">
        <v>6961</v>
      </c>
      <c r="O484" s="187">
        <v>46343</v>
      </c>
      <c r="P484" s="187">
        <v>44414</v>
      </c>
      <c r="Q484" s="187">
        <v>44461</v>
      </c>
      <c r="R484" s="187">
        <v>44655</v>
      </c>
      <c r="S484" s="187">
        <v>44982</v>
      </c>
      <c r="T484" s="185" t="s">
        <v>6962</v>
      </c>
      <c r="U484" s="187">
        <v>46742</v>
      </c>
      <c r="V484" s="185" t="s">
        <v>6963</v>
      </c>
      <c r="W484" s="187">
        <v>45987</v>
      </c>
      <c r="X484" s="185" t="s">
        <v>6964</v>
      </c>
      <c r="Y484" s="187">
        <v>46126</v>
      </c>
      <c r="Z484" s="185" t="s">
        <v>6965</v>
      </c>
      <c r="AA484" s="187">
        <v>46035</v>
      </c>
      <c r="AB484" s="185" t="s">
        <v>6966</v>
      </c>
      <c r="AC484" s="187">
        <v>46424</v>
      </c>
      <c r="AD484" s="185" t="s">
        <v>6967</v>
      </c>
      <c r="AE484" s="185" t="s">
        <v>6968</v>
      </c>
      <c r="AF484" s="185" t="s">
        <v>6969</v>
      </c>
      <c r="AG484" s="185" t="s">
        <v>61</v>
      </c>
      <c r="AH484" s="185" t="s">
        <v>6961</v>
      </c>
      <c r="AI484" s="185" t="s">
        <v>61</v>
      </c>
      <c r="AJ484" s="185" t="s">
        <v>61</v>
      </c>
      <c r="AK484" s="185" t="s">
        <v>61</v>
      </c>
      <c r="AL484" s="185" t="s">
        <v>61</v>
      </c>
      <c r="AM484" s="185" t="s">
        <v>6970</v>
      </c>
      <c r="AN484" s="185" t="s">
        <v>6971</v>
      </c>
    </row>
    <row r="485" customHeight="1" spans="1:40">
      <c r="A485" s="185">
        <v>479</v>
      </c>
      <c r="B485" s="185" t="s">
        <v>6972</v>
      </c>
      <c r="C485" s="186" t="s">
        <v>6973</v>
      </c>
      <c r="D485" s="185" t="s">
        <v>126</v>
      </c>
      <c r="E485" s="185" t="s">
        <v>3573</v>
      </c>
      <c r="F485" s="185" t="s">
        <v>3573</v>
      </c>
      <c r="G485" s="185" t="s">
        <v>6843</v>
      </c>
      <c r="H485" s="185" t="s">
        <v>4093</v>
      </c>
      <c r="I485" s="187">
        <v>45581</v>
      </c>
      <c r="J485" s="185" t="s">
        <v>6974</v>
      </c>
      <c r="K485" s="185" t="s">
        <v>6974</v>
      </c>
      <c r="L485" s="185" t="s">
        <v>6975</v>
      </c>
      <c r="M485" s="185" t="s">
        <v>130</v>
      </c>
      <c r="N485" s="185" t="s">
        <v>6976</v>
      </c>
      <c r="O485" s="187">
        <v>47391</v>
      </c>
      <c r="P485" s="187">
        <v>44450</v>
      </c>
      <c r="Q485" s="187">
        <v>44515</v>
      </c>
      <c r="R485" s="187">
        <v>44708</v>
      </c>
      <c r="S485" s="187"/>
      <c r="T485" s="185" t="s">
        <v>6977</v>
      </c>
      <c r="U485" s="187">
        <v>47596</v>
      </c>
      <c r="V485" s="185" t="s">
        <v>6978</v>
      </c>
      <c r="W485" s="187">
        <v>46373</v>
      </c>
      <c r="X485" s="185" t="s">
        <v>6979</v>
      </c>
      <c r="Y485" s="187">
        <v>47596</v>
      </c>
      <c r="Z485" s="185" t="s">
        <v>6980</v>
      </c>
      <c r="AA485" s="187">
        <v>45726</v>
      </c>
      <c r="AB485" s="185" t="s">
        <v>6981</v>
      </c>
      <c r="AC485" s="187">
        <v>45859</v>
      </c>
      <c r="AD485" s="185" t="s">
        <v>6982</v>
      </c>
      <c r="AE485" s="185" t="s">
        <v>6983</v>
      </c>
      <c r="AF485" s="185" t="s">
        <v>6984</v>
      </c>
      <c r="AG485" s="185" t="s">
        <v>61</v>
      </c>
      <c r="AH485" s="185" t="s">
        <v>6976</v>
      </c>
      <c r="AI485" s="185" t="s">
        <v>61</v>
      </c>
      <c r="AJ485" s="185" t="s">
        <v>61</v>
      </c>
      <c r="AK485" s="185" t="s">
        <v>61</v>
      </c>
      <c r="AL485" s="185" t="s">
        <v>61</v>
      </c>
      <c r="AM485" s="185" t="s">
        <v>6985</v>
      </c>
      <c r="AN485" s="185" t="s">
        <v>6986</v>
      </c>
    </row>
    <row r="486" customHeight="1" spans="1:40">
      <c r="A486" s="185">
        <v>480</v>
      </c>
      <c r="B486" s="185" t="s">
        <v>6987</v>
      </c>
      <c r="C486" s="186" t="s">
        <v>6988</v>
      </c>
      <c r="D486" s="185" t="s">
        <v>126</v>
      </c>
      <c r="E486" s="185" t="s">
        <v>89</v>
      </c>
      <c r="F486" s="185" t="s">
        <v>3573</v>
      </c>
      <c r="G486" s="185" t="s">
        <v>6843</v>
      </c>
      <c r="H486" s="185" t="s">
        <v>4093</v>
      </c>
      <c r="I486" s="187">
        <v>45615</v>
      </c>
      <c r="J486" s="185" t="s">
        <v>6989</v>
      </c>
      <c r="K486" s="185" t="s">
        <v>6990</v>
      </c>
      <c r="L486" s="185" t="s">
        <v>6991</v>
      </c>
      <c r="M486" s="185" t="s">
        <v>53</v>
      </c>
      <c r="N486" s="185" t="s">
        <v>6992</v>
      </c>
      <c r="O486" s="187">
        <v>46789</v>
      </c>
      <c r="P486" s="187">
        <v>44382</v>
      </c>
      <c r="Q486" s="187">
        <v>44410</v>
      </c>
      <c r="R486" s="187">
        <v>44834</v>
      </c>
      <c r="S486" s="187">
        <v>45075</v>
      </c>
      <c r="T486" s="185" t="s">
        <v>6993</v>
      </c>
      <c r="U486" s="187">
        <v>46833</v>
      </c>
      <c r="V486" s="185" t="s">
        <v>6994</v>
      </c>
      <c r="W486" s="187">
        <v>46827</v>
      </c>
      <c r="X486" s="185" t="s">
        <v>6995</v>
      </c>
      <c r="Y486" s="187">
        <v>46700</v>
      </c>
      <c r="Z486" s="185" t="s">
        <v>6996</v>
      </c>
      <c r="AA486" s="187">
        <v>46263</v>
      </c>
      <c r="AB486" s="185" t="s">
        <v>6997</v>
      </c>
      <c r="AC486" s="187">
        <v>46528</v>
      </c>
      <c r="AD486" s="185" t="s">
        <v>6998</v>
      </c>
      <c r="AE486" s="185" t="s">
        <v>61</v>
      </c>
      <c r="AF486" s="185" t="s">
        <v>61</v>
      </c>
      <c r="AG486" s="185" t="s">
        <v>6999</v>
      </c>
      <c r="AH486" s="185" t="s">
        <v>61</v>
      </c>
      <c r="AI486" s="185" t="s">
        <v>61</v>
      </c>
      <c r="AJ486" s="185" t="s">
        <v>61</v>
      </c>
      <c r="AK486" s="185" t="s">
        <v>61</v>
      </c>
      <c r="AL486" s="185" t="s">
        <v>61</v>
      </c>
      <c r="AM486" s="185" t="s">
        <v>7000</v>
      </c>
      <c r="AN486" s="185" t="s">
        <v>7001</v>
      </c>
    </row>
    <row r="487" customHeight="1" spans="1:40">
      <c r="A487" s="185">
        <v>481</v>
      </c>
      <c r="B487" s="185" t="s">
        <v>7002</v>
      </c>
      <c r="C487" s="186" t="s">
        <v>7003</v>
      </c>
      <c r="D487" s="185" t="s">
        <v>126</v>
      </c>
      <c r="E487" s="185" t="s">
        <v>89</v>
      </c>
      <c r="F487" s="185" t="s">
        <v>3573</v>
      </c>
      <c r="G487" s="185" t="s">
        <v>6843</v>
      </c>
      <c r="H487" s="185" t="s">
        <v>4093</v>
      </c>
      <c r="I487" s="187">
        <v>45784</v>
      </c>
      <c r="J487" s="185" t="s">
        <v>7004</v>
      </c>
      <c r="K487" s="185" t="s">
        <v>6478</v>
      </c>
      <c r="L487" s="185" t="s">
        <v>7005</v>
      </c>
      <c r="M487" s="185" t="s">
        <v>148</v>
      </c>
      <c r="N487" s="185" t="s">
        <v>7006</v>
      </c>
      <c r="O487" s="187">
        <v>46408</v>
      </c>
      <c r="P487" s="187">
        <v>44392</v>
      </c>
      <c r="Q487" s="187">
        <v>44515</v>
      </c>
      <c r="R487" s="187">
        <v>44665</v>
      </c>
      <c r="S487" s="187"/>
      <c r="T487" s="185" t="s">
        <v>7007</v>
      </c>
      <c r="U487" s="187">
        <v>46287</v>
      </c>
      <c r="V487" s="185" t="s">
        <v>7008</v>
      </c>
      <c r="W487" s="187">
        <v>46145</v>
      </c>
      <c r="X487" s="185" t="s">
        <v>7009</v>
      </c>
      <c r="Y487" s="187">
        <v>46145</v>
      </c>
      <c r="Z487" s="185" t="s">
        <v>7010</v>
      </c>
      <c r="AA487" s="187">
        <v>46430</v>
      </c>
      <c r="AB487" s="185" t="s">
        <v>7011</v>
      </c>
      <c r="AC487" s="187">
        <v>46149</v>
      </c>
      <c r="AD487" s="185" t="s">
        <v>7012</v>
      </c>
      <c r="AE487" s="185" t="s">
        <v>7013</v>
      </c>
      <c r="AF487" s="185" t="s">
        <v>7014</v>
      </c>
      <c r="AG487" s="185" t="s">
        <v>7015</v>
      </c>
      <c r="AH487" s="185" t="s">
        <v>61</v>
      </c>
      <c r="AI487" s="185" t="s">
        <v>61</v>
      </c>
      <c r="AJ487" s="185" t="s">
        <v>61</v>
      </c>
      <c r="AK487" s="185" t="s">
        <v>61</v>
      </c>
      <c r="AL487" s="185" t="s">
        <v>61</v>
      </c>
      <c r="AM487" s="185" t="s">
        <v>5503</v>
      </c>
      <c r="AN487" s="185" t="s">
        <v>7016</v>
      </c>
    </row>
    <row r="488" customHeight="1" spans="1:40">
      <c r="A488" s="185">
        <v>482</v>
      </c>
      <c r="B488" s="185" t="s">
        <v>7017</v>
      </c>
      <c r="C488" s="186" t="s">
        <v>7018</v>
      </c>
      <c r="D488" s="185" t="s">
        <v>1893</v>
      </c>
      <c r="E488" s="185" t="s">
        <v>967</v>
      </c>
      <c r="F488" s="185" t="s">
        <v>3573</v>
      </c>
      <c r="G488" s="185" t="s">
        <v>6843</v>
      </c>
      <c r="H488" s="185" t="s">
        <v>4093</v>
      </c>
      <c r="I488" s="187">
        <v>45784</v>
      </c>
      <c r="J488" s="185" t="s">
        <v>6478</v>
      </c>
      <c r="K488" s="185" t="s">
        <v>6478</v>
      </c>
      <c r="L488" s="185" t="s">
        <v>7019</v>
      </c>
      <c r="M488" s="185" t="s">
        <v>5074</v>
      </c>
      <c r="N488" s="185" t="s">
        <v>7020</v>
      </c>
      <c r="O488" s="187">
        <v>47618</v>
      </c>
      <c r="P488" s="187">
        <v>44382</v>
      </c>
      <c r="Q488" s="187">
        <v>44420</v>
      </c>
      <c r="R488" s="187">
        <v>44691</v>
      </c>
      <c r="S488" s="187"/>
      <c r="T488" s="185" t="s">
        <v>7021</v>
      </c>
      <c r="U488" s="187">
        <v>47148</v>
      </c>
      <c r="V488" s="185" t="s">
        <v>7022</v>
      </c>
      <c r="W488" s="187">
        <v>46797</v>
      </c>
      <c r="X488" s="185" t="s">
        <v>7023</v>
      </c>
      <c r="Y488" s="187">
        <v>47289</v>
      </c>
      <c r="Z488" s="185" t="s">
        <v>7024</v>
      </c>
      <c r="AA488" s="187">
        <v>46084</v>
      </c>
      <c r="AB488" s="185" t="s">
        <v>7025</v>
      </c>
      <c r="AC488" s="187">
        <v>46430</v>
      </c>
      <c r="AD488" s="185" t="s">
        <v>7026</v>
      </c>
      <c r="AE488" s="185" t="s">
        <v>61</v>
      </c>
      <c r="AF488" s="185" t="s">
        <v>61</v>
      </c>
      <c r="AG488" s="185" t="s">
        <v>61</v>
      </c>
      <c r="AH488" s="185" t="s">
        <v>61</v>
      </c>
      <c r="AI488" s="185" t="s">
        <v>61</v>
      </c>
      <c r="AJ488" s="185" t="s">
        <v>61</v>
      </c>
      <c r="AK488" s="185" t="s">
        <v>61</v>
      </c>
      <c r="AL488" s="185" t="s">
        <v>61</v>
      </c>
      <c r="AM488" s="185" t="s">
        <v>7027</v>
      </c>
      <c r="AN488" s="185" t="s">
        <v>7028</v>
      </c>
    </row>
    <row r="489" customHeight="1" spans="1:40">
      <c r="A489" s="185">
        <v>483</v>
      </c>
      <c r="B489" s="185" t="s">
        <v>7029</v>
      </c>
      <c r="C489" s="186" t="s">
        <v>7030</v>
      </c>
      <c r="D489" s="185" t="s">
        <v>1893</v>
      </c>
      <c r="E489" s="185" t="s">
        <v>89</v>
      </c>
      <c r="F489" s="185" t="s">
        <v>3573</v>
      </c>
      <c r="G489" s="185" t="s">
        <v>6843</v>
      </c>
      <c r="H489" s="185" t="s">
        <v>4093</v>
      </c>
      <c r="I489" s="187">
        <v>45602</v>
      </c>
      <c r="J489" s="185" t="s">
        <v>6286</v>
      </c>
      <c r="K489" s="185" t="s">
        <v>7031</v>
      </c>
      <c r="L489" s="185" t="s">
        <v>7032</v>
      </c>
      <c r="M489" s="185" t="s">
        <v>1572</v>
      </c>
      <c r="N489" s="185" t="s">
        <v>7033</v>
      </c>
      <c r="O489" s="187">
        <v>47387</v>
      </c>
      <c r="P489" s="187">
        <v>44462</v>
      </c>
      <c r="Q489" s="187">
        <v>44496</v>
      </c>
      <c r="R489" s="187"/>
      <c r="S489" s="187"/>
      <c r="T489" s="185" t="s">
        <v>61</v>
      </c>
      <c r="U489" s="187" t="s">
        <v>61</v>
      </c>
      <c r="V489" s="185" t="s">
        <v>7033</v>
      </c>
      <c r="W489" s="187">
        <v>47387</v>
      </c>
      <c r="X489" s="185" t="s">
        <v>61</v>
      </c>
      <c r="Y489" s="187" t="s">
        <v>61</v>
      </c>
      <c r="Z489" s="185" t="s">
        <v>7034</v>
      </c>
      <c r="AA489" s="187">
        <v>46675</v>
      </c>
      <c r="AB489" s="185" t="s">
        <v>7035</v>
      </c>
      <c r="AC489" s="187">
        <v>46296</v>
      </c>
      <c r="AD489" s="185" t="s">
        <v>61</v>
      </c>
      <c r="AE489" s="185" t="s">
        <v>61</v>
      </c>
      <c r="AF489" s="185" t="s">
        <v>61</v>
      </c>
      <c r="AG489" s="185" t="s">
        <v>61</v>
      </c>
      <c r="AH489" s="185" t="s">
        <v>61</v>
      </c>
      <c r="AI489" s="185" t="s">
        <v>61</v>
      </c>
      <c r="AJ489" s="185" t="s">
        <v>61</v>
      </c>
      <c r="AK489" s="185" t="s">
        <v>61</v>
      </c>
      <c r="AL489" s="185" t="s">
        <v>61</v>
      </c>
      <c r="AM489" s="185" t="s">
        <v>6291</v>
      </c>
      <c r="AN489" s="185" t="s">
        <v>7036</v>
      </c>
    </row>
    <row r="490" customHeight="1" spans="1:40">
      <c r="A490" s="185">
        <v>484</v>
      </c>
      <c r="B490" s="185" t="s">
        <v>7037</v>
      </c>
      <c r="C490" s="186" t="s">
        <v>7038</v>
      </c>
      <c r="D490" s="185" t="s">
        <v>2965</v>
      </c>
      <c r="E490" s="185" t="s">
        <v>89</v>
      </c>
      <c r="F490" s="185" t="s">
        <v>3573</v>
      </c>
      <c r="G490" s="185" t="s">
        <v>6843</v>
      </c>
      <c r="H490" s="185" t="s">
        <v>4093</v>
      </c>
      <c r="I490" s="187">
        <v>45714</v>
      </c>
      <c r="J490" s="185" t="s">
        <v>7039</v>
      </c>
      <c r="K490" s="185" t="s">
        <v>7040</v>
      </c>
      <c r="L490" s="185" t="s">
        <v>7041</v>
      </c>
      <c r="M490" s="185" t="s">
        <v>167</v>
      </c>
      <c r="N490" s="185" t="s">
        <v>7042</v>
      </c>
      <c r="O490" s="187">
        <v>46610</v>
      </c>
      <c r="P490" s="187">
        <v>44519</v>
      </c>
      <c r="Q490" s="187">
        <v>44564</v>
      </c>
      <c r="R490" s="187">
        <v>44666</v>
      </c>
      <c r="S490" s="187"/>
      <c r="T490" s="185" t="s">
        <v>7043</v>
      </c>
      <c r="U490" s="187">
        <v>45847</v>
      </c>
      <c r="V490" s="185" t="s">
        <v>7044</v>
      </c>
      <c r="W490" s="187">
        <v>46919</v>
      </c>
      <c r="X490" s="185" t="s">
        <v>61</v>
      </c>
      <c r="Y490" s="187">
        <v>47651</v>
      </c>
      <c r="Z490" s="185" t="s">
        <v>7045</v>
      </c>
      <c r="AA490" s="187">
        <v>46045</v>
      </c>
      <c r="AB490" s="185" t="s">
        <v>7046</v>
      </c>
      <c r="AC490" s="187">
        <v>46553</v>
      </c>
      <c r="AD490" s="185" t="s">
        <v>7047</v>
      </c>
      <c r="AE490" s="185" t="s">
        <v>7048</v>
      </c>
      <c r="AF490" s="185" t="s">
        <v>7049</v>
      </c>
      <c r="AG490" s="185" t="s">
        <v>61</v>
      </c>
      <c r="AH490" s="185" t="s">
        <v>61</v>
      </c>
      <c r="AI490" s="185" t="s">
        <v>7042</v>
      </c>
      <c r="AJ490" s="185" t="s">
        <v>61</v>
      </c>
      <c r="AK490" s="185" t="s">
        <v>61</v>
      </c>
      <c r="AL490" s="185" t="s">
        <v>61</v>
      </c>
      <c r="AM490" s="185" t="s">
        <v>798</v>
      </c>
      <c r="AN490" s="185" t="s">
        <v>7050</v>
      </c>
    </row>
    <row r="491" customHeight="1" spans="1:40">
      <c r="A491" s="185">
        <v>485</v>
      </c>
      <c r="B491" s="185" t="s">
        <v>7051</v>
      </c>
      <c r="C491" s="186" t="s">
        <v>7052</v>
      </c>
      <c r="D491" s="185" t="s">
        <v>162</v>
      </c>
      <c r="E491" s="185" t="s">
        <v>1894</v>
      </c>
      <c r="F491" s="185" t="s">
        <v>3573</v>
      </c>
      <c r="G491" s="185" t="s">
        <v>6843</v>
      </c>
      <c r="H491" s="185" t="s">
        <v>4093</v>
      </c>
      <c r="I491" s="187">
        <v>45729</v>
      </c>
      <c r="J491" s="185" t="s">
        <v>6890</v>
      </c>
      <c r="K491" s="185" t="s">
        <v>6890</v>
      </c>
      <c r="L491" s="185" t="s">
        <v>7053</v>
      </c>
      <c r="M491" s="185" t="s">
        <v>167</v>
      </c>
      <c r="N491" s="185" t="s">
        <v>7054</v>
      </c>
      <c r="O491" s="187">
        <v>46855</v>
      </c>
      <c r="P491" s="187">
        <v>44491</v>
      </c>
      <c r="Q491" s="187">
        <v>44585</v>
      </c>
      <c r="R491" s="187">
        <v>44722</v>
      </c>
      <c r="S491" s="187"/>
      <c r="T491" s="185" t="s">
        <v>7055</v>
      </c>
      <c r="U491" s="187">
        <v>47023</v>
      </c>
      <c r="V491" s="185" t="s">
        <v>7056</v>
      </c>
      <c r="W491" s="187">
        <v>46498</v>
      </c>
      <c r="X491" s="185" t="s">
        <v>7057</v>
      </c>
      <c r="Y491" s="187">
        <v>46806</v>
      </c>
      <c r="Z491" s="185" t="s">
        <v>7058</v>
      </c>
      <c r="AA491" s="187">
        <v>45844</v>
      </c>
      <c r="AB491" s="185" t="s">
        <v>7059</v>
      </c>
      <c r="AC491" s="187">
        <v>45972</v>
      </c>
      <c r="AD491" s="185" t="s">
        <v>61</v>
      </c>
      <c r="AE491" s="185" t="s">
        <v>7060</v>
      </c>
      <c r="AF491" s="185" t="s">
        <v>7061</v>
      </c>
      <c r="AG491" s="185" t="s">
        <v>61</v>
      </c>
      <c r="AH491" s="185" t="s">
        <v>61</v>
      </c>
      <c r="AI491" s="185" t="s">
        <v>7062</v>
      </c>
      <c r="AJ491" s="185" t="s">
        <v>61</v>
      </c>
      <c r="AK491" s="185" t="s">
        <v>61</v>
      </c>
      <c r="AL491" s="185" t="s">
        <v>61</v>
      </c>
      <c r="AM491" s="185" t="s">
        <v>7063</v>
      </c>
      <c r="AN491" s="185" t="s">
        <v>7064</v>
      </c>
    </row>
    <row r="492" customHeight="1" spans="1:40">
      <c r="A492" s="185">
        <v>486</v>
      </c>
      <c r="B492" s="185" t="s">
        <v>7065</v>
      </c>
      <c r="C492" s="186" t="s">
        <v>7066</v>
      </c>
      <c r="D492" s="185" t="s">
        <v>162</v>
      </c>
      <c r="E492" s="185" t="s">
        <v>46</v>
      </c>
      <c r="F492" s="185" t="s">
        <v>3573</v>
      </c>
      <c r="G492" s="185" t="s">
        <v>6843</v>
      </c>
      <c r="H492" s="185" t="s">
        <v>4093</v>
      </c>
      <c r="I492" s="187">
        <v>45781</v>
      </c>
      <c r="J492" s="185" t="s">
        <v>6353</v>
      </c>
      <c r="K492" s="185" t="s">
        <v>2244</v>
      </c>
      <c r="L492" s="185" t="s">
        <v>7067</v>
      </c>
      <c r="M492" s="185" t="s">
        <v>167</v>
      </c>
      <c r="N492" s="185" t="s">
        <v>7068</v>
      </c>
      <c r="O492" s="187">
        <v>46587</v>
      </c>
      <c r="P492" s="187">
        <v>44361</v>
      </c>
      <c r="Q492" s="187">
        <v>44648</v>
      </c>
      <c r="R492" s="187">
        <v>44679</v>
      </c>
      <c r="S492" s="187">
        <v>44992</v>
      </c>
      <c r="T492" s="185" t="s">
        <v>7069</v>
      </c>
      <c r="U492" s="187">
        <v>46001</v>
      </c>
      <c r="V492" s="185" t="s">
        <v>7070</v>
      </c>
      <c r="W492" s="187">
        <v>46362</v>
      </c>
      <c r="X492" s="185" t="s">
        <v>7071</v>
      </c>
      <c r="Y492" s="187">
        <v>46001</v>
      </c>
      <c r="Z492" s="185" t="s">
        <v>7072</v>
      </c>
      <c r="AA492" s="187">
        <v>46121</v>
      </c>
      <c r="AB492" s="185" t="s">
        <v>7073</v>
      </c>
      <c r="AC492" s="187">
        <v>46347</v>
      </c>
      <c r="AD492" s="185" t="s">
        <v>7074</v>
      </c>
      <c r="AE492" s="185" t="s">
        <v>7075</v>
      </c>
      <c r="AF492" s="185" t="s">
        <v>7076</v>
      </c>
      <c r="AG492" s="185" t="s">
        <v>61</v>
      </c>
      <c r="AH492" s="185" t="s">
        <v>61</v>
      </c>
      <c r="AI492" s="185" t="s">
        <v>7068</v>
      </c>
      <c r="AJ492" s="185" t="s">
        <v>61</v>
      </c>
      <c r="AK492" s="185" t="s">
        <v>61</v>
      </c>
      <c r="AL492" s="185" t="s">
        <v>61</v>
      </c>
      <c r="AM492" s="185" t="s">
        <v>7077</v>
      </c>
      <c r="AN492" s="185" t="s">
        <v>7078</v>
      </c>
    </row>
    <row r="493" customHeight="1" spans="1:40">
      <c r="A493" s="185">
        <v>487</v>
      </c>
      <c r="B493" s="185" t="s">
        <v>7079</v>
      </c>
      <c r="C493" s="186" t="s">
        <v>2407</v>
      </c>
      <c r="D493" s="185" t="s">
        <v>162</v>
      </c>
      <c r="E493" s="185" t="s">
        <v>967</v>
      </c>
      <c r="F493" s="185" t="s">
        <v>3573</v>
      </c>
      <c r="G493" s="185" t="s">
        <v>6843</v>
      </c>
      <c r="H493" s="185" t="s">
        <v>4093</v>
      </c>
      <c r="I493" s="187">
        <v>45798</v>
      </c>
      <c r="J493" s="185" t="s">
        <v>2504</v>
      </c>
      <c r="K493" s="185" t="s">
        <v>2504</v>
      </c>
      <c r="L493" s="185" t="s">
        <v>7080</v>
      </c>
      <c r="M493" s="185" t="s">
        <v>167</v>
      </c>
      <c r="N493" s="185" t="s">
        <v>7081</v>
      </c>
      <c r="O493" s="187">
        <v>46881</v>
      </c>
      <c r="P493" s="187">
        <v>44385</v>
      </c>
      <c r="Q493" s="187">
        <v>44470</v>
      </c>
      <c r="R493" s="187">
        <v>44681</v>
      </c>
      <c r="S493" s="187">
        <v>44994</v>
      </c>
      <c r="T493" s="185" t="s">
        <v>7082</v>
      </c>
      <c r="U493" s="187">
        <v>47000</v>
      </c>
      <c r="V493" s="185" t="s">
        <v>7083</v>
      </c>
      <c r="W493" s="187">
        <v>46434</v>
      </c>
      <c r="X493" s="185" t="s">
        <v>7084</v>
      </c>
      <c r="Y493" s="187">
        <v>46791</v>
      </c>
      <c r="Z493" s="185" t="s">
        <v>7085</v>
      </c>
      <c r="AA493" s="187">
        <v>46538</v>
      </c>
      <c r="AB493" s="185" t="s">
        <v>7086</v>
      </c>
      <c r="AC493" s="187">
        <v>45880</v>
      </c>
      <c r="AD493" s="185" t="s">
        <v>7087</v>
      </c>
      <c r="AE493" s="185" t="s">
        <v>7088</v>
      </c>
      <c r="AF493" s="185" t="s">
        <v>7089</v>
      </c>
      <c r="AG493" s="185" t="s">
        <v>61</v>
      </c>
      <c r="AH493" s="185" t="s">
        <v>61</v>
      </c>
      <c r="AI493" s="185" t="s">
        <v>7081</v>
      </c>
      <c r="AJ493" s="185" t="s">
        <v>61</v>
      </c>
      <c r="AK493" s="185" t="s">
        <v>7090</v>
      </c>
      <c r="AL493" s="185" t="s">
        <v>61</v>
      </c>
      <c r="AM493" s="185" t="s">
        <v>7091</v>
      </c>
      <c r="AN493" s="185" t="s">
        <v>7092</v>
      </c>
    </row>
    <row r="494" customHeight="1" spans="1:40">
      <c r="A494" s="185">
        <v>488</v>
      </c>
      <c r="B494" s="185" t="s">
        <v>7093</v>
      </c>
      <c r="C494" s="186" t="s">
        <v>469</v>
      </c>
      <c r="D494" s="185" t="s">
        <v>1569</v>
      </c>
      <c r="E494" s="185" t="s">
        <v>89</v>
      </c>
      <c r="F494" s="185" t="s">
        <v>3573</v>
      </c>
      <c r="G494" s="185" t="s">
        <v>6843</v>
      </c>
      <c r="H494" s="185" t="s">
        <v>4093</v>
      </c>
      <c r="I494" s="187">
        <v>45784</v>
      </c>
      <c r="J494" s="185" t="s">
        <v>6353</v>
      </c>
      <c r="K494" s="185" t="s">
        <v>6478</v>
      </c>
      <c r="L494" s="185" t="s">
        <v>7094</v>
      </c>
      <c r="M494" s="185" t="s">
        <v>1572</v>
      </c>
      <c r="N494" s="185" t="s">
        <v>7095</v>
      </c>
      <c r="O494" s="187">
        <v>46489</v>
      </c>
      <c r="P494" s="187">
        <v>44411</v>
      </c>
      <c r="Q494" s="187">
        <v>44468</v>
      </c>
      <c r="R494" s="187">
        <v>44650</v>
      </c>
      <c r="S494" s="187"/>
      <c r="T494" s="185" t="s">
        <v>7096</v>
      </c>
      <c r="U494" s="187">
        <v>46764</v>
      </c>
      <c r="V494" s="185" t="s">
        <v>7095</v>
      </c>
      <c r="W494" s="187">
        <v>46489</v>
      </c>
      <c r="X494" s="185" t="s">
        <v>61</v>
      </c>
      <c r="Y494" s="187" t="s">
        <v>61</v>
      </c>
      <c r="Z494" s="185" t="s">
        <v>7097</v>
      </c>
      <c r="AA494" s="187">
        <v>45730</v>
      </c>
      <c r="AB494" s="185" t="s">
        <v>7098</v>
      </c>
      <c r="AC494" s="187">
        <v>46360</v>
      </c>
      <c r="AD494" s="185" t="s">
        <v>61</v>
      </c>
      <c r="AE494" s="185" t="s">
        <v>7099</v>
      </c>
      <c r="AF494" s="185" t="s">
        <v>7100</v>
      </c>
      <c r="AG494" s="185" t="s">
        <v>61</v>
      </c>
      <c r="AH494" s="185" t="s">
        <v>61</v>
      </c>
      <c r="AI494" s="185" t="s">
        <v>61</v>
      </c>
      <c r="AJ494" s="185" t="s">
        <v>61</v>
      </c>
      <c r="AK494" s="185" t="s">
        <v>61</v>
      </c>
      <c r="AL494" s="185" t="s">
        <v>61</v>
      </c>
      <c r="AM494" s="185" t="s">
        <v>7101</v>
      </c>
      <c r="AN494" s="185" t="s">
        <v>7102</v>
      </c>
    </row>
    <row r="495" customHeight="1" spans="1:40">
      <c r="A495" s="185">
        <v>489</v>
      </c>
      <c r="B495" s="185" t="s">
        <v>7103</v>
      </c>
      <c r="C495" s="186" t="s">
        <v>7104</v>
      </c>
      <c r="D495" s="185" t="s">
        <v>3545</v>
      </c>
      <c r="E495" s="185" t="s">
        <v>3573</v>
      </c>
      <c r="F495" s="185" t="s">
        <v>3573</v>
      </c>
      <c r="G495" s="185" t="s">
        <v>6843</v>
      </c>
      <c r="H495" s="185" t="s">
        <v>4093</v>
      </c>
      <c r="I495" s="187">
        <v>45472</v>
      </c>
      <c r="J495" s="185" t="s">
        <v>7105</v>
      </c>
      <c r="K495" s="185" t="s">
        <v>7105</v>
      </c>
      <c r="L495" s="185" t="s">
        <v>7106</v>
      </c>
      <c r="M495" s="185" t="s">
        <v>1572</v>
      </c>
      <c r="N495" s="185" t="s">
        <v>7107</v>
      </c>
      <c r="O495" s="187">
        <v>46247</v>
      </c>
      <c r="P495" s="187"/>
      <c r="Q495" s="187"/>
      <c r="R495" s="187"/>
      <c r="S495" s="187"/>
      <c r="T495" s="185" t="s">
        <v>7108</v>
      </c>
      <c r="U495" s="187">
        <v>46258</v>
      </c>
      <c r="V495" s="185" t="s">
        <v>7107</v>
      </c>
      <c r="W495" s="187">
        <v>46247</v>
      </c>
      <c r="X495" s="185" t="s">
        <v>61</v>
      </c>
      <c r="Y495" s="187" t="s">
        <v>61</v>
      </c>
      <c r="Z495" s="185" t="s">
        <v>7109</v>
      </c>
      <c r="AA495" s="187">
        <v>46433</v>
      </c>
      <c r="AB495" s="185" t="s">
        <v>7110</v>
      </c>
      <c r="AC495" s="187">
        <v>45734</v>
      </c>
      <c r="AD495" s="185" t="s">
        <v>7111</v>
      </c>
      <c r="AE495" s="185" t="s">
        <v>61</v>
      </c>
      <c r="AF495" s="185" t="s">
        <v>7112</v>
      </c>
      <c r="AG495" s="185" t="s">
        <v>61</v>
      </c>
      <c r="AH495" s="185" t="s">
        <v>61</v>
      </c>
      <c r="AI495" s="185" t="s">
        <v>61</v>
      </c>
      <c r="AJ495" s="185" t="s">
        <v>61</v>
      </c>
      <c r="AK495" s="185" t="s">
        <v>61</v>
      </c>
      <c r="AL495" s="185" t="s">
        <v>61</v>
      </c>
      <c r="AM495" s="185" t="s">
        <v>3554</v>
      </c>
      <c r="AN495" s="185" t="s">
        <v>7113</v>
      </c>
    </row>
    <row r="496" customHeight="1" spans="1:40">
      <c r="A496" s="185">
        <v>490</v>
      </c>
      <c r="B496" s="185" t="s">
        <v>7114</v>
      </c>
      <c r="C496" s="186" t="s">
        <v>7115</v>
      </c>
      <c r="D496" s="185" t="s">
        <v>45</v>
      </c>
      <c r="E496" s="185" t="s">
        <v>46</v>
      </c>
      <c r="F496" s="185" t="s">
        <v>3086</v>
      </c>
      <c r="G496" s="185" t="s">
        <v>6843</v>
      </c>
      <c r="H496" s="185" t="s">
        <v>4093</v>
      </c>
      <c r="I496" s="187">
        <v>45781</v>
      </c>
      <c r="J496" s="185" t="s">
        <v>7116</v>
      </c>
      <c r="K496" s="185" t="s">
        <v>2244</v>
      </c>
      <c r="L496" s="185" t="s">
        <v>7117</v>
      </c>
      <c r="M496" s="185" t="s">
        <v>1923</v>
      </c>
      <c r="N496" s="185" t="s">
        <v>7118</v>
      </c>
      <c r="O496" s="187">
        <v>45894</v>
      </c>
      <c r="P496" s="187">
        <v>44393</v>
      </c>
      <c r="Q496" s="187">
        <v>44526</v>
      </c>
      <c r="R496" s="187">
        <v>44653</v>
      </c>
      <c r="S496" s="187"/>
      <c r="T496" s="185" t="s">
        <v>7119</v>
      </c>
      <c r="U496" s="187">
        <v>45973</v>
      </c>
      <c r="V496" s="185" t="s">
        <v>7120</v>
      </c>
      <c r="W496" s="187">
        <v>45845</v>
      </c>
      <c r="X496" s="185" t="s">
        <v>7121</v>
      </c>
      <c r="Y496" s="187">
        <v>45973</v>
      </c>
      <c r="Z496" s="185" t="s">
        <v>7122</v>
      </c>
      <c r="AA496" s="187">
        <v>46103</v>
      </c>
      <c r="AB496" s="185" t="s">
        <v>7123</v>
      </c>
      <c r="AC496" s="187">
        <v>46095</v>
      </c>
      <c r="AD496" s="185" t="s">
        <v>7124</v>
      </c>
      <c r="AE496" s="185" t="s">
        <v>7125</v>
      </c>
      <c r="AF496" s="185" t="s">
        <v>7126</v>
      </c>
      <c r="AG496" s="185" t="s">
        <v>7127</v>
      </c>
      <c r="AH496" s="185" t="s">
        <v>61</v>
      </c>
      <c r="AI496" s="185" t="s">
        <v>61</v>
      </c>
      <c r="AJ496" s="185" t="s">
        <v>61</v>
      </c>
      <c r="AK496" s="185" t="s">
        <v>61</v>
      </c>
      <c r="AL496" s="185" t="s">
        <v>61</v>
      </c>
      <c r="AM496" s="185" t="s">
        <v>2149</v>
      </c>
      <c r="AN496" s="185" t="s">
        <v>7128</v>
      </c>
    </row>
    <row r="497" customHeight="1" spans="1:40">
      <c r="A497" s="185">
        <v>491</v>
      </c>
      <c r="B497" s="185" t="s">
        <v>7129</v>
      </c>
      <c r="C497" s="186" t="s">
        <v>7130</v>
      </c>
      <c r="D497" s="185" t="s">
        <v>68</v>
      </c>
      <c r="E497" s="185" t="s">
        <v>3086</v>
      </c>
      <c r="F497" s="185" t="s">
        <v>3086</v>
      </c>
      <c r="G497" s="185" t="s">
        <v>6843</v>
      </c>
      <c r="H497" s="185" t="s">
        <v>4093</v>
      </c>
      <c r="I497" s="187">
        <v>45712</v>
      </c>
      <c r="J497" s="185" t="s">
        <v>7131</v>
      </c>
      <c r="K497" s="185" t="s">
        <v>1425</v>
      </c>
      <c r="L497" s="185" t="s">
        <v>7132</v>
      </c>
      <c r="M497" s="185" t="s">
        <v>1923</v>
      </c>
      <c r="N497" s="185" t="s">
        <v>7133</v>
      </c>
      <c r="O497" s="187">
        <v>45896</v>
      </c>
      <c r="P497" s="187">
        <v>44420</v>
      </c>
      <c r="Q497" s="187">
        <v>44468</v>
      </c>
      <c r="R497" s="187">
        <v>44708</v>
      </c>
      <c r="S497" s="187"/>
      <c r="T497" s="185" t="s">
        <v>7134</v>
      </c>
      <c r="U497" s="187">
        <v>46001</v>
      </c>
      <c r="V497" s="185" t="s">
        <v>7135</v>
      </c>
      <c r="W497" s="187">
        <v>46001</v>
      </c>
      <c r="X497" s="185" t="s">
        <v>7136</v>
      </c>
      <c r="Y497" s="187">
        <v>46001</v>
      </c>
      <c r="Z497" s="185" t="s">
        <v>7137</v>
      </c>
      <c r="AA497" s="187">
        <v>46114</v>
      </c>
      <c r="AB497" s="185" t="s">
        <v>7138</v>
      </c>
      <c r="AC497" s="187">
        <v>46062</v>
      </c>
      <c r="AD497" s="185" t="s">
        <v>7139</v>
      </c>
      <c r="AE497" s="185" t="s">
        <v>61</v>
      </c>
      <c r="AF497" s="185" t="s">
        <v>61</v>
      </c>
      <c r="AG497" s="185" t="s">
        <v>7140</v>
      </c>
      <c r="AH497" s="185" t="s">
        <v>61</v>
      </c>
      <c r="AI497" s="185" t="s">
        <v>61</v>
      </c>
      <c r="AJ497" s="185" t="s">
        <v>61</v>
      </c>
      <c r="AK497" s="185" t="s">
        <v>61</v>
      </c>
      <c r="AL497" s="185" t="s">
        <v>61</v>
      </c>
      <c r="AM497" s="185" t="s">
        <v>665</v>
      </c>
      <c r="AN497" s="185" t="s">
        <v>7141</v>
      </c>
    </row>
    <row r="498" customHeight="1" spans="1:40">
      <c r="A498" s="185">
        <v>492</v>
      </c>
      <c r="B498" s="185" t="s">
        <v>7142</v>
      </c>
      <c r="C498" s="186" t="s">
        <v>7143</v>
      </c>
      <c r="D498" s="185" t="s">
        <v>227</v>
      </c>
      <c r="E498" s="185" t="s">
        <v>46</v>
      </c>
      <c r="F498" s="185" t="s">
        <v>3086</v>
      </c>
      <c r="G498" s="185" t="s">
        <v>6843</v>
      </c>
      <c r="H498" s="185" t="s">
        <v>4093</v>
      </c>
      <c r="I498" s="187">
        <v>45576</v>
      </c>
      <c r="J498" s="185" t="s">
        <v>7144</v>
      </c>
      <c r="K498" s="185" t="s">
        <v>7145</v>
      </c>
      <c r="L498" s="185" t="s">
        <v>7146</v>
      </c>
      <c r="M498" s="185" t="s">
        <v>2120</v>
      </c>
      <c r="N498" s="185" t="s">
        <v>7147</v>
      </c>
      <c r="O498" s="187">
        <v>47609</v>
      </c>
      <c r="P498" s="187">
        <v>44386</v>
      </c>
      <c r="Q498" s="187">
        <v>44439</v>
      </c>
      <c r="R498" s="187">
        <v>44695</v>
      </c>
      <c r="S498" s="187"/>
      <c r="T498" s="185" t="s">
        <v>7148</v>
      </c>
      <c r="U498" s="187">
        <v>46678</v>
      </c>
      <c r="V498" s="185" t="s">
        <v>7149</v>
      </c>
      <c r="W498" s="187">
        <v>46678</v>
      </c>
      <c r="X498" s="185" t="s">
        <v>7150</v>
      </c>
      <c r="Y498" s="187">
        <v>46149</v>
      </c>
      <c r="Z498" s="185" t="s">
        <v>7151</v>
      </c>
      <c r="AA498" s="187">
        <v>46407</v>
      </c>
      <c r="AB498" s="185" t="s">
        <v>7152</v>
      </c>
      <c r="AC498" s="187">
        <v>46528</v>
      </c>
      <c r="AD498" s="185" t="s">
        <v>7153</v>
      </c>
      <c r="AE498" s="185" t="s">
        <v>61</v>
      </c>
      <c r="AF498" s="185" t="s">
        <v>7154</v>
      </c>
      <c r="AG498" s="185" t="s">
        <v>7155</v>
      </c>
      <c r="AH498" s="185" t="s">
        <v>61</v>
      </c>
      <c r="AI498" s="185" t="s">
        <v>61</v>
      </c>
      <c r="AJ498" s="185" t="s">
        <v>7156</v>
      </c>
      <c r="AK498" s="185" t="s">
        <v>61</v>
      </c>
      <c r="AL498" s="185" t="s">
        <v>61</v>
      </c>
      <c r="AM498" s="185" t="s">
        <v>4689</v>
      </c>
      <c r="AN498" s="185" t="s">
        <v>7157</v>
      </c>
    </row>
    <row r="499" customHeight="1" spans="1:40">
      <c r="A499" s="185">
        <v>493</v>
      </c>
      <c r="B499" s="185" t="s">
        <v>7158</v>
      </c>
      <c r="C499" s="186" t="s">
        <v>7159</v>
      </c>
      <c r="D499" s="185" t="s">
        <v>2083</v>
      </c>
      <c r="E499" s="185" t="s">
        <v>967</v>
      </c>
      <c r="F499" s="185" t="s">
        <v>3086</v>
      </c>
      <c r="G499" s="185" t="s">
        <v>6843</v>
      </c>
      <c r="H499" s="185" t="s">
        <v>4093</v>
      </c>
      <c r="I499" s="187">
        <v>45774</v>
      </c>
      <c r="J499" s="185" t="s">
        <v>7160</v>
      </c>
      <c r="K499" s="185" t="s">
        <v>5430</v>
      </c>
      <c r="L499" s="185" t="s">
        <v>7161</v>
      </c>
      <c r="M499" s="185" t="s">
        <v>72</v>
      </c>
      <c r="N499" s="185" t="s">
        <v>7162</v>
      </c>
      <c r="O499" s="187">
        <v>46418</v>
      </c>
      <c r="P499" s="187">
        <v>44448</v>
      </c>
      <c r="Q499" s="187">
        <v>44483</v>
      </c>
      <c r="R499" s="187">
        <v>44734</v>
      </c>
      <c r="S499" s="187"/>
      <c r="T499" s="185" t="s">
        <v>7163</v>
      </c>
      <c r="U499" s="187">
        <v>46974</v>
      </c>
      <c r="V499" s="185" t="s">
        <v>7164</v>
      </c>
      <c r="W499" s="187">
        <v>46554</v>
      </c>
      <c r="X499" s="185" t="s">
        <v>7165</v>
      </c>
      <c r="Y499" s="187">
        <v>46313</v>
      </c>
      <c r="Z499" s="185" t="s">
        <v>7166</v>
      </c>
      <c r="AA499" s="187">
        <v>46407</v>
      </c>
      <c r="AB499" s="185" t="s">
        <v>7167</v>
      </c>
      <c r="AC499" s="187">
        <v>46039</v>
      </c>
      <c r="AD499" s="185" t="s">
        <v>7168</v>
      </c>
      <c r="AE499" s="185" t="s">
        <v>61</v>
      </c>
      <c r="AF499" s="185" t="s">
        <v>7168</v>
      </c>
      <c r="AG499" s="185" t="s">
        <v>7169</v>
      </c>
      <c r="AH499" s="185" t="s">
        <v>61</v>
      </c>
      <c r="AI499" s="185" t="s">
        <v>61</v>
      </c>
      <c r="AJ499" s="185" t="s">
        <v>61</v>
      </c>
      <c r="AK499" s="185" t="s">
        <v>61</v>
      </c>
      <c r="AL499" s="185" t="s">
        <v>61</v>
      </c>
      <c r="AM499" s="185" t="s">
        <v>665</v>
      </c>
      <c r="AN499" s="185" t="s">
        <v>7170</v>
      </c>
    </row>
    <row r="500" customHeight="1" spans="1:40">
      <c r="A500" s="185">
        <v>494</v>
      </c>
      <c r="B500" s="185" t="s">
        <v>7171</v>
      </c>
      <c r="C500" s="186" t="s">
        <v>7172</v>
      </c>
      <c r="D500" s="185" t="s">
        <v>88</v>
      </c>
      <c r="E500" s="185" t="s">
        <v>46</v>
      </c>
      <c r="F500" s="185" t="s">
        <v>3086</v>
      </c>
      <c r="G500" s="185" t="s">
        <v>6843</v>
      </c>
      <c r="H500" s="185" t="s">
        <v>4093</v>
      </c>
      <c r="I500" s="187">
        <v>45817</v>
      </c>
      <c r="J500" s="185" t="s">
        <v>7173</v>
      </c>
      <c r="K500" s="185" t="s">
        <v>3148</v>
      </c>
      <c r="L500" s="185" t="s">
        <v>7174</v>
      </c>
      <c r="M500" s="185" t="s">
        <v>2139</v>
      </c>
      <c r="N500" s="185" t="s">
        <v>7175</v>
      </c>
      <c r="O500" s="187">
        <v>46394</v>
      </c>
      <c r="P500" s="187">
        <v>44478</v>
      </c>
      <c r="Q500" s="187">
        <v>44511</v>
      </c>
      <c r="R500" s="187">
        <v>44646</v>
      </c>
      <c r="S500" s="187"/>
      <c r="T500" s="185" t="s">
        <v>7176</v>
      </c>
      <c r="U500" s="187">
        <v>45965</v>
      </c>
      <c r="V500" s="185" t="s">
        <v>7177</v>
      </c>
      <c r="W500" s="187">
        <v>47434</v>
      </c>
      <c r="X500" s="185" t="s">
        <v>7178</v>
      </c>
      <c r="Y500" s="187">
        <v>45965</v>
      </c>
      <c r="Z500" s="185" t="s">
        <v>7179</v>
      </c>
      <c r="AA500" s="187">
        <v>46078</v>
      </c>
      <c r="AB500" s="185" t="s">
        <v>7180</v>
      </c>
      <c r="AC500" s="187">
        <v>46325</v>
      </c>
      <c r="AD500" s="185" t="s">
        <v>7181</v>
      </c>
      <c r="AE500" s="185" t="s">
        <v>61</v>
      </c>
      <c r="AF500" s="185" t="s">
        <v>61</v>
      </c>
      <c r="AG500" s="185" t="s">
        <v>7182</v>
      </c>
      <c r="AH500" s="185" t="s">
        <v>61</v>
      </c>
      <c r="AI500" s="185" t="s">
        <v>61</v>
      </c>
      <c r="AJ500" s="185" t="s">
        <v>61</v>
      </c>
      <c r="AK500" s="185" t="s">
        <v>61</v>
      </c>
      <c r="AL500" s="185" t="s">
        <v>61</v>
      </c>
      <c r="AM500" s="185" t="s">
        <v>3778</v>
      </c>
      <c r="AN500" s="185" t="s">
        <v>7183</v>
      </c>
    </row>
    <row r="501" customHeight="1" spans="1:40">
      <c r="A501" s="185">
        <v>495</v>
      </c>
      <c r="B501" s="185" t="s">
        <v>7184</v>
      </c>
      <c r="C501" s="186" t="s">
        <v>7185</v>
      </c>
      <c r="D501" s="185" t="s">
        <v>263</v>
      </c>
      <c r="E501" s="185" t="s">
        <v>3086</v>
      </c>
      <c r="F501" s="185" t="s">
        <v>3086</v>
      </c>
      <c r="G501" s="185" t="s">
        <v>6843</v>
      </c>
      <c r="H501" s="185" t="s">
        <v>4093</v>
      </c>
      <c r="I501" s="187">
        <v>45609</v>
      </c>
      <c r="J501" s="185" t="s">
        <v>7186</v>
      </c>
      <c r="K501" s="185" t="s">
        <v>4962</v>
      </c>
      <c r="L501" s="185" t="s">
        <v>7187</v>
      </c>
      <c r="M501" s="185" t="s">
        <v>2120</v>
      </c>
      <c r="N501" s="185" t="s">
        <v>7188</v>
      </c>
      <c r="O501" s="187">
        <v>47385</v>
      </c>
      <c r="P501" s="187">
        <v>44392</v>
      </c>
      <c r="Q501" s="187">
        <v>44536</v>
      </c>
      <c r="R501" s="187">
        <v>44678</v>
      </c>
      <c r="S501" s="187"/>
      <c r="T501" s="185" t="s">
        <v>7189</v>
      </c>
      <c r="U501" s="187">
        <v>46441</v>
      </c>
      <c r="V501" s="185" t="s">
        <v>7190</v>
      </c>
      <c r="W501" s="187">
        <v>46441</v>
      </c>
      <c r="X501" s="185" t="s">
        <v>7191</v>
      </c>
      <c r="Y501" s="187">
        <v>46441</v>
      </c>
      <c r="Z501" s="185" t="s">
        <v>7192</v>
      </c>
      <c r="AA501" s="187">
        <v>46675</v>
      </c>
      <c r="AB501" s="185" t="s">
        <v>7193</v>
      </c>
      <c r="AC501" s="187">
        <v>46037</v>
      </c>
      <c r="AD501" s="185" t="s">
        <v>7194</v>
      </c>
      <c r="AE501" s="185" t="s">
        <v>61</v>
      </c>
      <c r="AF501" s="185" t="s">
        <v>7195</v>
      </c>
      <c r="AG501" s="185" t="s">
        <v>7196</v>
      </c>
      <c r="AH501" s="185" t="s">
        <v>61</v>
      </c>
      <c r="AI501" s="185" t="s">
        <v>61</v>
      </c>
      <c r="AJ501" s="185" t="s">
        <v>61</v>
      </c>
      <c r="AK501" s="185" t="s">
        <v>61</v>
      </c>
      <c r="AL501" s="185" t="s">
        <v>61</v>
      </c>
      <c r="AM501" s="185" t="s">
        <v>665</v>
      </c>
      <c r="AN501" s="185" t="s">
        <v>7197</v>
      </c>
    </row>
    <row r="502" customHeight="1" spans="1:40">
      <c r="A502" s="185">
        <v>496</v>
      </c>
      <c r="B502" s="185" t="s">
        <v>7198</v>
      </c>
      <c r="C502" s="186" t="s">
        <v>7199</v>
      </c>
      <c r="D502" s="185" t="s">
        <v>108</v>
      </c>
      <c r="E502" s="185" t="s">
        <v>46</v>
      </c>
      <c r="F502" s="185" t="s">
        <v>3086</v>
      </c>
      <c r="G502" s="185" t="s">
        <v>6843</v>
      </c>
      <c r="H502" s="185" t="s">
        <v>4093</v>
      </c>
      <c r="I502" s="187">
        <v>45810</v>
      </c>
      <c r="J502" s="185" t="s">
        <v>7200</v>
      </c>
      <c r="K502" s="185" t="s">
        <v>3559</v>
      </c>
      <c r="L502" s="185" t="s">
        <v>7201</v>
      </c>
      <c r="M502" s="185" t="s">
        <v>249</v>
      </c>
      <c r="N502" s="185" t="s">
        <v>7202</v>
      </c>
      <c r="O502" s="187">
        <v>47408</v>
      </c>
      <c r="P502" s="187">
        <v>44390</v>
      </c>
      <c r="Q502" s="187">
        <v>44431</v>
      </c>
      <c r="R502" s="187">
        <v>44616</v>
      </c>
      <c r="S502" s="187"/>
      <c r="T502" s="185" t="s">
        <v>7203</v>
      </c>
      <c r="U502" s="187">
        <v>46723</v>
      </c>
      <c r="V502" s="185" t="s">
        <v>7204</v>
      </c>
      <c r="W502" s="187">
        <v>46723</v>
      </c>
      <c r="X502" s="185" t="s">
        <v>7205</v>
      </c>
      <c r="Y502" s="187">
        <v>47422</v>
      </c>
      <c r="Z502" s="185" t="s">
        <v>7206</v>
      </c>
      <c r="AA502" s="187">
        <v>46899</v>
      </c>
      <c r="AB502" s="185" t="s">
        <v>7207</v>
      </c>
      <c r="AC502" s="187">
        <v>46187</v>
      </c>
      <c r="AD502" s="185" t="s">
        <v>7208</v>
      </c>
      <c r="AE502" s="185" t="s">
        <v>61</v>
      </c>
      <c r="AF502" s="185" t="s">
        <v>61</v>
      </c>
      <c r="AG502" s="185" t="s">
        <v>7209</v>
      </c>
      <c r="AH502" s="185" t="s">
        <v>61</v>
      </c>
      <c r="AI502" s="185" t="s">
        <v>61</v>
      </c>
      <c r="AJ502" s="185" t="s">
        <v>61</v>
      </c>
      <c r="AK502" s="185" t="s">
        <v>61</v>
      </c>
      <c r="AL502" s="185" t="s">
        <v>61</v>
      </c>
      <c r="AM502" s="185" t="s">
        <v>665</v>
      </c>
      <c r="AN502" s="185" t="s">
        <v>7210</v>
      </c>
    </row>
    <row r="503" customHeight="1" spans="1:40">
      <c r="A503" s="185">
        <v>497</v>
      </c>
      <c r="B503" s="185" t="s">
        <v>7211</v>
      </c>
      <c r="C503" s="186" t="s">
        <v>7212</v>
      </c>
      <c r="D503" s="185" t="s">
        <v>2321</v>
      </c>
      <c r="E503" s="185" t="s">
        <v>46</v>
      </c>
      <c r="F503" s="185" t="s">
        <v>3086</v>
      </c>
      <c r="G503" s="185" t="s">
        <v>6843</v>
      </c>
      <c r="H503" s="185" t="s">
        <v>4093</v>
      </c>
      <c r="I503" s="187">
        <v>45755</v>
      </c>
      <c r="J503" s="185" t="s">
        <v>7213</v>
      </c>
      <c r="K503" s="185" t="s">
        <v>7214</v>
      </c>
      <c r="L503" s="185" t="s">
        <v>7215</v>
      </c>
      <c r="M503" s="185" t="s">
        <v>249</v>
      </c>
      <c r="N503" s="185" t="s">
        <v>7216</v>
      </c>
      <c r="O503" s="187">
        <v>46657</v>
      </c>
      <c r="P503" s="187">
        <v>44464</v>
      </c>
      <c r="Q503" s="187">
        <v>44607</v>
      </c>
      <c r="R503" s="187">
        <v>44740</v>
      </c>
      <c r="S503" s="187"/>
      <c r="T503" s="185" t="s">
        <v>7217</v>
      </c>
      <c r="U503" s="187">
        <v>47106</v>
      </c>
      <c r="V503" s="185" t="s">
        <v>7218</v>
      </c>
      <c r="W503" s="187">
        <v>47107</v>
      </c>
      <c r="X503" s="185" t="s">
        <v>7219</v>
      </c>
      <c r="Y503" s="187">
        <v>46622</v>
      </c>
      <c r="Z503" s="185" t="s">
        <v>7220</v>
      </c>
      <c r="AA503" s="187">
        <v>45844</v>
      </c>
      <c r="AB503" s="185" t="s">
        <v>7221</v>
      </c>
      <c r="AC503" s="187">
        <v>46134</v>
      </c>
      <c r="AD503" s="185" t="s">
        <v>7222</v>
      </c>
      <c r="AE503" s="185" t="s">
        <v>7223</v>
      </c>
      <c r="AF503" s="185" t="s">
        <v>7224</v>
      </c>
      <c r="AG503" s="185" t="s">
        <v>7225</v>
      </c>
      <c r="AH503" s="185" t="s">
        <v>61</v>
      </c>
      <c r="AI503" s="185" t="s">
        <v>61</v>
      </c>
      <c r="AJ503" s="185" t="s">
        <v>61</v>
      </c>
      <c r="AK503" s="185" t="s">
        <v>61</v>
      </c>
      <c r="AL503" s="185" t="s">
        <v>61</v>
      </c>
      <c r="AM503" s="185" t="s">
        <v>1968</v>
      </c>
      <c r="AN503" s="185" t="s">
        <v>7226</v>
      </c>
    </row>
    <row r="504" customHeight="1" spans="1:40">
      <c r="A504" s="185">
        <v>498</v>
      </c>
      <c r="B504" s="185" t="s">
        <v>7227</v>
      </c>
      <c r="C504" s="186" t="s">
        <v>7228</v>
      </c>
      <c r="D504" s="185" t="s">
        <v>390</v>
      </c>
      <c r="E504" s="185" t="s">
        <v>89</v>
      </c>
      <c r="F504" s="185" t="s">
        <v>3086</v>
      </c>
      <c r="G504" s="185" t="s">
        <v>6843</v>
      </c>
      <c r="H504" s="185" t="s">
        <v>4093</v>
      </c>
      <c r="I504" s="187">
        <v>45548</v>
      </c>
      <c r="J504" s="185" t="s">
        <v>7229</v>
      </c>
      <c r="K504" s="185" t="s">
        <v>7230</v>
      </c>
      <c r="L504" s="185" t="s">
        <v>7231</v>
      </c>
      <c r="M504" s="185" t="s">
        <v>130</v>
      </c>
      <c r="N504" s="185" t="s">
        <v>7232</v>
      </c>
      <c r="O504" s="187">
        <v>46749</v>
      </c>
      <c r="P504" s="187">
        <v>44431</v>
      </c>
      <c r="Q504" s="187">
        <v>44508</v>
      </c>
      <c r="R504" s="187">
        <v>44636</v>
      </c>
      <c r="S504" s="187"/>
      <c r="T504" s="185" t="s">
        <v>7233</v>
      </c>
      <c r="U504" s="187">
        <v>46132</v>
      </c>
      <c r="V504" s="185" t="s">
        <v>7234</v>
      </c>
      <c r="W504" s="187">
        <v>46553</v>
      </c>
      <c r="X504" s="185" t="s">
        <v>7235</v>
      </c>
      <c r="Y504" s="187">
        <v>46954</v>
      </c>
      <c r="Z504" s="185" t="s">
        <v>7236</v>
      </c>
      <c r="AA504" s="187">
        <v>46312</v>
      </c>
      <c r="AB504" s="185" t="s">
        <v>7237</v>
      </c>
      <c r="AC504" s="187">
        <v>45849</v>
      </c>
      <c r="AD504" s="185" t="s">
        <v>7238</v>
      </c>
      <c r="AE504" s="185" t="s">
        <v>7239</v>
      </c>
      <c r="AF504" s="185" t="s">
        <v>7240</v>
      </c>
      <c r="AG504" s="185" t="s">
        <v>61</v>
      </c>
      <c r="AH504" s="185" t="s">
        <v>7232</v>
      </c>
      <c r="AI504" s="185" t="s">
        <v>61</v>
      </c>
      <c r="AJ504" s="185" t="s">
        <v>61</v>
      </c>
      <c r="AK504" s="185" t="s">
        <v>61</v>
      </c>
      <c r="AL504" s="185" t="s">
        <v>7241</v>
      </c>
      <c r="AM504" s="185" t="s">
        <v>7242</v>
      </c>
      <c r="AN504" s="185" t="s">
        <v>7243</v>
      </c>
    </row>
    <row r="505" customHeight="1" spans="1:40">
      <c r="A505" s="185">
        <v>499</v>
      </c>
      <c r="B505" s="185" t="s">
        <v>7244</v>
      </c>
      <c r="C505" s="186" t="s">
        <v>7245</v>
      </c>
      <c r="D505" s="185" t="s">
        <v>126</v>
      </c>
      <c r="E505" s="185" t="s">
        <v>89</v>
      </c>
      <c r="F505" s="185" t="s">
        <v>3086</v>
      </c>
      <c r="G505" s="185" t="s">
        <v>6843</v>
      </c>
      <c r="H505" s="185" t="s">
        <v>4093</v>
      </c>
      <c r="I505" s="187">
        <v>45484</v>
      </c>
      <c r="J505" s="185" t="s">
        <v>7246</v>
      </c>
      <c r="K505" s="185" t="s">
        <v>7247</v>
      </c>
      <c r="L505" s="185" t="s">
        <v>7248</v>
      </c>
      <c r="M505" s="185" t="s">
        <v>130</v>
      </c>
      <c r="N505" s="185" t="s">
        <v>7249</v>
      </c>
      <c r="O505" s="187">
        <v>46778</v>
      </c>
      <c r="P505" s="187">
        <v>44417</v>
      </c>
      <c r="Q505" s="187">
        <v>44509</v>
      </c>
      <c r="R505" s="187">
        <v>44636</v>
      </c>
      <c r="S505" s="187"/>
      <c r="T505" s="185" t="s">
        <v>7250</v>
      </c>
      <c r="U505" s="187">
        <v>46099</v>
      </c>
      <c r="V505" s="185" t="s">
        <v>7251</v>
      </c>
      <c r="W505" s="187">
        <v>45893</v>
      </c>
      <c r="X505" s="185" t="s">
        <v>7252</v>
      </c>
      <c r="Y505" s="187">
        <v>46443</v>
      </c>
      <c r="Z505" s="185" t="s">
        <v>7253</v>
      </c>
      <c r="AA505" s="187">
        <v>46254</v>
      </c>
      <c r="AB505" s="185" t="s">
        <v>7254</v>
      </c>
      <c r="AC505" s="187">
        <v>46474</v>
      </c>
      <c r="AD505" s="185" t="s">
        <v>7255</v>
      </c>
      <c r="AE505" s="185" t="s">
        <v>7256</v>
      </c>
      <c r="AF505" s="185" t="s">
        <v>7257</v>
      </c>
      <c r="AG505" s="185" t="s">
        <v>61</v>
      </c>
      <c r="AH505" s="185" t="s">
        <v>7249</v>
      </c>
      <c r="AI505" s="185" t="s">
        <v>61</v>
      </c>
      <c r="AJ505" s="185" t="s">
        <v>61</v>
      </c>
      <c r="AK505" s="185" t="s">
        <v>61</v>
      </c>
      <c r="AL505" s="185" t="s">
        <v>61</v>
      </c>
      <c r="AM505" s="185" t="s">
        <v>4506</v>
      </c>
      <c r="AN505" s="185" t="s">
        <v>7258</v>
      </c>
    </row>
    <row r="506" customHeight="1" spans="1:40">
      <c r="A506" s="185">
        <v>500</v>
      </c>
      <c r="B506" s="185" t="s">
        <v>7259</v>
      </c>
      <c r="C506" s="186" t="s">
        <v>7260</v>
      </c>
      <c r="D506" s="185" t="s">
        <v>126</v>
      </c>
      <c r="E506" s="185" t="s">
        <v>3086</v>
      </c>
      <c r="F506" s="185" t="s">
        <v>3086</v>
      </c>
      <c r="G506" s="185" t="s">
        <v>6843</v>
      </c>
      <c r="H506" s="185" t="s">
        <v>4093</v>
      </c>
      <c r="I506" s="187">
        <v>45618</v>
      </c>
      <c r="J506" s="185" t="s">
        <v>5462</v>
      </c>
      <c r="K506" s="185" t="s">
        <v>5462</v>
      </c>
      <c r="L506" s="185" t="s">
        <v>7261</v>
      </c>
      <c r="M506" s="185" t="s">
        <v>148</v>
      </c>
      <c r="N506" s="185" t="s">
        <v>7262</v>
      </c>
      <c r="O506" s="187">
        <v>46572</v>
      </c>
      <c r="P506" s="187">
        <v>44403</v>
      </c>
      <c r="Q506" s="187">
        <v>44470</v>
      </c>
      <c r="R506" s="187">
        <v>44807</v>
      </c>
      <c r="S506" s="187"/>
      <c r="T506" s="185" t="s">
        <v>7263</v>
      </c>
      <c r="U506" s="187">
        <v>46322</v>
      </c>
      <c r="V506" s="185" t="s">
        <v>7264</v>
      </c>
      <c r="W506" s="187">
        <v>46322</v>
      </c>
      <c r="X506" s="185" t="s">
        <v>7265</v>
      </c>
      <c r="Y506" s="187">
        <v>46561</v>
      </c>
      <c r="Z506" s="185" t="s">
        <v>7266</v>
      </c>
      <c r="AA506" s="187">
        <v>46256</v>
      </c>
      <c r="AB506" s="185" t="s">
        <v>7267</v>
      </c>
      <c r="AC506" s="187">
        <v>46303</v>
      </c>
      <c r="AD506" s="185" t="s">
        <v>7268</v>
      </c>
      <c r="AE506" s="185" t="s">
        <v>7269</v>
      </c>
      <c r="AF506" s="185" t="s">
        <v>7270</v>
      </c>
      <c r="AG506" s="185" t="s">
        <v>7271</v>
      </c>
      <c r="AH506" s="185" t="s">
        <v>7272</v>
      </c>
      <c r="AI506" s="185" t="s">
        <v>61</v>
      </c>
      <c r="AJ506" s="185" t="s">
        <v>61</v>
      </c>
      <c r="AK506" s="185" t="s">
        <v>61</v>
      </c>
      <c r="AL506" s="185" t="s">
        <v>61</v>
      </c>
      <c r="AM506" s="185" t="s">
        <v>7273</v>
      </c>
      <c r="AN506" s="185" t="s">
        <v>7274</v>
      </c>
    </row>
    <row r="507" customHeight="1" spans="1:40">
      <c r="A507" s="185">
        <v>501</v>
      </c>
      <c r="B507" s="185" t="s">
        <v>7275</v>
      </c>
      <c r="C507" s="186" t="s">
        <v>7276</v>
      </c>
      <c r="D507" s="185" t="s">
        <v>126</v>
      </c>
      <c r="E507" s="185" t="s">
        <v>967</v>
      </c>
      <c r="F507" s="185" t="s">
        <v>3086</v>
      </c>
      <c r="G507" s="185" t="s">
        <v>6843</v>
      </c>
      <c r="H507" s="185" t="s">
        <v>4093</v>
      </c>
      <c r="I507" s="187">
        <v>45733</v>
      </c>
      <c r="J507" s="185" t="s">
        <v>7277</v>
      </c>
      <c r="K507" s="185" t="s">
        <v>7277</v>
      </c>
      <c r="L507" s="185" t="s">
        <v>7278</v>
      </c>
      <c r="M507" s="185" t="s">
        <v>72</v>
      </c>
      <c r="N507" s="185" t="s">
        <v>7279</v>
      </c>
      <c r="O507" s="187">
        <v>47436</v>
      </c>
      <c r="P507" s="187">
        <v>44389</v>
      </c>
      <c r="Q507" s="187">
        <v>44439</v>
      </c>
      <c r="R507" s="187">
        <v>44695</v>
      </c>
      <c r="S507" s="187"/>
      <c r="T507" s="185" t="s">
        <v>7280</v>
      </c>
      <c r="U507" s="187">
        <v>46552</v>
      </c>
      <c r="V507" s="185" t="s">
        <v>7281</v>
      </c>
      <c r="W507" s="187">
        <v>46348</v>
      </c>
      <c r="X507" s="185" t="s">
        <v>7282</v>
      </c>
      <c r="Y507" s="187">
        <v>46120</v>
      </c>
      <c r="Z507" s="185" t="s">
        <v>7283</v>
      </c>
      <c r="AA507" s="187">
        <v>45941</v>
      </c>
      <c r="AB507" s="185" t="s">
        <v>7284</v>
      </c>
      <c r="AC507" s="187">
        <v>46437</v>
      </c>
      <c r="AD507" s="185" t="s">
        <v>7285</v>
      </c>
      <c r="AE507" s="185" t="s">
        <v>61</v>
      </c>
      <c r="AF507" s="185" t="s">
        <v>7286</v>
      </c>
      <c r="AG507" s="185" t="s">
        <v>7287</v>
      </c>
      <c r="AH507" s="185" t="s">
        <v>61</v>
      </c>
      <c r="AI507" s="185" t="s">
        <v>61</v>
      </c>
      <c r="AJ507" s="185" t="s">
        <v>7288</v>
      </c>
      <c r="AK507" s="185" t="s">
        <v>61</v>
      </c>
      <c r="AL507" s="185" t="s">
        <v>61</v>
      </c>
      <c r="AM507" s="185" t="s">
        <v>7289</v>
      </c>
      <c r="AN507" s="185" t="s">
        <v>7290</v>
      </c>
    </row>
    <row r="508" customHeight="1" spans="1:40">
      <c r="A508" s="185">
        <v>502</v>
      </c>
      <c r="B508" s="185" t="s">
        <v>7291</v>
      </c>
      <c r="C508" s="186" t="s">
        <v>7292</v>
      </c>
      <c r="D508" s="185" t="s">
        <v>1893</v>
      </c>
      <c r="E508" s="185" t="s">
        <v>3086</v>
      </c>
      <c r="F508" s="185" t="s">
        <v>3086</v>
      </c>
      <c r="G508" s="185" t="s">
        <v>6843</v>
      </c>
      <c r="H508" s="185" t="s">
        <v>4093</v>
      </c>
      <c r="I508" s="187">
        <v>45708</v>
      </c>
      <c r="J508" s="185" t="s">
        <v>6286</v>
      </c>
      <c r="K508" s="185" t="s">
        <v>7293</v>
      </c>
      <c r="L508" s="185" t="s">
        <v>7294</v>
      </c>
      <c r="M508" s="185" t="s">
        <v>1572</v>
      </c>
      <c r="N508" s="185" t="s">
        <v>7295</v>
      </c>
      <c r="O508" s="187">
        <v>47387</v>
      </c>
      <c r="P508" s="187">
        <v>44463</v>
      </c>
      <c r="Q508" s="187">
        <v>44497</v>
      </c>
      <c r="R508" s="187"/>
      <c r="S508" s="187"/>
      <c r="T508" s="185" t="s">
        <v>61</v>
      </c>
      <c r="U508" s="187" t="s">
        <v>61</v>
      </c>
      <c r="V508" s="185" t="s">
        <v>7295</v>
      </c>
      <c r="W508" s="187">
        <v>47387</v>
      </c>
      <c r="X508" s="185" t="s">
        <v>61</v>
      </c>
      <c r="Y508" s="187" t="s">
        <v>61</v>
      </c>
      <c r="Z508" s="185" t="s">
        <v>7296</v>
      </c>
      <c r="AA508" s="187">
        <v>46675</v>
      </c>
      <c r="AB508" s="185" t="s">
        <v>7297</v>
      </c>
      <c r="AC508" s="187">
        <v>46295</v>
      </c>
      <c r="AD508" s="185" t="s">
        <v>61</v>
      </c>
      <c r="AE508" s="185" t="s">
        <v>61</v>
      </c>
      <c r="AF508" s="185" t="s">
        <v>61</v>
      </c>
      <c r="AG508" s="185" t="s">
        <v>61</v>
      </c>
      <c r="AH508" s="185" t="s">
        <v>61</v>
      </c>
      <c r="AI508" s="185" t="s">
        <v>61</v>
      </c>
      <c r="AJ508" s="185" t="s">
        <v>61</v>
      </c>
      <c r="AK508" s="185" t="s">
        <v>61</v>
      </c>
      <c r="AL508" s="185" t="s">
        <v>61</v>
      </c>
      <c r="AM508" s="185" t="s">
        <v>6291</v>
      </c>
      <c r="AN508" s="185" t="s">
        <v>7298</v>
      </c>
    </row>
    <row r="509" customHeight="1" spans="1:40">
      <c r="A509" s="185">
        <v>503</v>
      </c>
      <c r="B509" s="185" t="s">
        <v>7299</v>
      </c>
      <c r="C509" s="186" t="s">
        <v>7300</v>
      </c>
      <c r="D509" s="185" t="s">
        <v>162</v>
      </c>
      <c r="E509" s="185" t="s">
        <v>1640</v>
      </c>
      <c r="F509" s="185" t="s">
        <v>3086</v>
      </c>
      <c r="G509" s="185" t="s">
        <v>6843</v>
      </c>
      <c r="H509" s="185" t="s">
        <v>4093</v>
      </c>
      <c r="I509" s="187">
        <v>45707</v>
      </c>
      <c r="J509" s="185" t="s">
        <v>6240</v>
      </c>
      <c r="K509" s="185" t="s">
        <v>6240</v>
      </c>
      <c r="L509" s="185" t="s">
        <v>7301</v>
      </c>
      <c r="M509" s="185" t="s">
        <v>249</v>
      </c>
      <c r="N509" s="185" t="s">
        <v>7302</v>
      </c>
      <c r="O509" s="187">
        <v>46594</v>
      </c>
      <c r="P509" s="187">
        <v>44315</v>
      </c>
      <c r="Q509" s="187">
        <v>44341</v>
      </c>
      <c r="R509" s="187">
        <v>44673</v>
      </c>
      <c r="S509" s="187"/>
      <c r="T509" s="185" t="s">
        <v>7303</v>
      </c>
      <c r="U509" s="187">
        <v>47191</v>
      </c>
      <c r="V509" s="185" t="s">
        <v>7304</v>
      </c>
      <c r="W509" s="187">
        <v>47191</v>
      </c>
      <c r="X509" s="185" t="s">
        <v>7305</v>
      </c>
      <c r="Y509" s="187">
        <v>47177</v>
      </c>
      <c r="Z509" s="185" t="s">
        <v>7306</v>
      </c>
      <c r="AA509" s="187">
        <v>46147</v>
      </c>
      <c r="AB509" s="185" t="s">
        <v>7307</v>
      </c>
      <c r="AC509" s="187">
        <v>46530</v>
      </c>
      <c r="AD509" s="185" t="s">
        <v>7308</v>
      </c>
      <c r="AE509" s="185" t="s">
        <v>7309</v>
      </c>
      <c r="AF509" s="185" t="s">
        <v>7310</v>
      </c>
      <c r="AG509" s="185" t="s">
        <v>7311</v>
      </c>
      <c r="AH509" s="185" t="s">
        <v>61</v>
      </c>
      <c r="AI509" s="185" t="s">
        <v>61</v>
      </c>
      <c r="AJ509" s="185" t="s">
        <v>61</v>
      </c>
      <c r="AK509" s="185" t="s">
        <v>61</v>
      </c>
      <c r="AL509" s="185" t="s">
        <v>61</v>
      </c>
      <c r="AM509" s="185" t="s">
        <v>1968</v>
      </c>
      <c r="AN509" s="185" t="s">
        <v>7312</v>
      </c>
    </row>
    <row r="510" customHeight="1" spans="1:40">
      <c r="A510" s="185">
        <v>504</v>
      </c>
      <c r="B510" s="185" t="s">
        <v>7313</v>
      </c>
      <c r="C510" s="186" t="s">
        <v>7314</v>
      </c>
      <c r="D510" s="185" t="s">
        <v>162</v>
      </c>
      <c r="E510" s="185" t="s">
        <v>89</v>
      </c>
      <c r="F510" s="185" t="s">
        <v>3086</v>
      </c>
      <c r="G510" s="185" t="s">
        <v>6843</v>
      </c>
      <c r="H510" s="185" t="s">
        <v>4093</v>
      </c>
      <c r="I510" s="187">
        <v>45696</v>
      </c>
      <c r="J510" s="185" t="s">
        <v>7315</v>
      </c>
      <c r="K510" s="185" t="s">
        <v>5695</v>
      </c>
      <c r="L510" s="185" t="s">
        <v>7316</v>
      </c>
      <c r="M510" s="185" t="s">
        <v>93</v>
      </c>
      <c r="N510" s="185" t="s">
        <v>7317</v>
      </c>
      <c r="O510" s="187">
        <v>46994</v>
      </c>
      <c r="P510" s="187">
        <v>44392</v>
      </c>
      <c r="Q510" s="187">
        <v>44456</v>
      </c>
      <c r="R510" s="187">
        <v>44634</v>
      </c>
      <c r="S510" s="187"/>
      <c r="T510" s="185" t="s">
        <v>7318</v>
      </c>
      <c r="U510" s="187">
        <v>46362</v>
      </c>
      <c r="V510" s="185" t="s">
        <v>7319</v>
      </c>
      <c r="W510" s="187">
        <v>46008</v>
      </c>
      <c r="X510" s="185" t="s">
        <v>7320</v>
      </c>
      <c r="Y510" s="187">
        <v>47401</v>
      </c>
      <c r="Z510" s="185" t="s">
        <v>7321</v>
      </c>
      <c r="AA510" s="187">
        <v>46248</v>
      </c>
      <c r="AB510" s="185" t="s">
        <v>7322</v>
      </c>
      <c r="AC510" s="187">
        <v>45981</v>
      </c>
      <c r="AD510" s="185" t="s">
        <v>7323</v>
      </c>
      <c r="AE510" s="185" t="s">
        <v>61</v>
      </c>
      <c r="AF510" s="185" t="s">
        <v>7324</v>
      </c>
      <c r="AG510" s="185" t="s">
        <v>7325</v>
      </c>
      <c r="AH510" s="185" t="s">
        <v>61</v>
      </c>
      <c r="AI510" s="185" t="s">
        <v>61</v>
      </c>
      <c r="AJ510" s="185" t="s">
        <v>61</v>
      </c>
      <c r="AK510" s="185" t="s">
        <v>61</v>
      </c>
      <c r="AL510" s="185" t="s">
        <v>61</v>
      </c>
      <c r="AM510" s="185" t="s">
        <v>798</v>
      </c>
      <c r="AN510" s="185" t="s">
        <v>7326</v>
      </c>
    </row>
    <row r="511" customHeight="1" spans="1:40">
      <c r="A511" s="185">
        <v>505</v>
      </c>
      <c r="B511" s="185" t="s">
        <v>7327</v>
      </c>
      <c r="C511" s="186" t="s">
        <v>7328</v>
      </c>
      <c r="D511" s="185" t="s">
        <v>162</v>
      </c>
      <c r="E511" s="185" t="s">
        <v>967</v>
      </c>
      <c r="F511" s="185" t="s">
        <v>3086</v>
      </c>
      <c r="G511" s="185" t="s">
        <v>6843</v>
      </c>
      <c r="H511" s="185" t="s">
        <v>4093</v>
      </c>
      <c r="I511" s="187">
        <v>45800</v>
      </c>
      <c r="J511" s="185" t="s">
        <v>3234</v>
      </c>
      <c r="K511" s="185" t="s">
        <v>3234</v>
      </c>
      <c r="L511" s="185" t="s">
        <v>7329</v>
      </c>
      <c r="M511" s="185" t="s">
        <v>249</v>
      </c>
      <c r="N511" s="185" t="s">
        <v>7330</v>
      </c>
      <c r="O511" s="187">
        <v>47589</v>
      </c>
      <c r="P511" s="187">
        <v>44402</v>
      </c>
      <c r="Q511" s="187">
        <v>44432</v>
      </c>
      <c r="R511" s="187">
        <v>44646</v>
      </c>
      <c r="S511" s="187"/>
      <c r="T511" s="185" t="s">
        <v>7331</v>
      </c>
      <c r="U511" s="187">
        <v>46369</v>
      </c>
      <c r="V511" s="185" t="s">
        <v>7332</v>
      </c>
      <c r="W511" s="187">
        <v>46369</v>
      </c>
      <c r="X511" s="185" t="s">
        <v>7333</v>
      </c>
      <c r="Y511" s="187">
        <v>46069</v>
      </c>
      <c r="Z511" s="185" t="s">
        <v>7334</v>
      </c>
      <c r="AA511" s="187">
        <v>46647</v>
      </c>
      <c r="AB511" s="185" t="s">
        <v>7335</v>
      </c>
      <c r="AC511" s="187">
        <v>46505</v>
      </c>
      <c r="AD511" s="185" t="s">
        <v>7336</v>
      </c>
      <c r="AE511" s="185" t="s">
        <v>61</v>
      </c>
      <c r="AF511" s="185" t="s">
        <v>7337</v>
      </c>
      <c r="AG511" s="185" t="s">
        <v>7338</v>
      </c>
      <c r="AH511" s="185" t="s">
        <v>61</v>
      </c>
      <c r="AI511" s="185" t="s">
        <v>61</v>
      </c>
      <c r="AJ511" s="185" t="s">
        <v>61</v>
      </c>
      <c r="AK511" s="185" t="s">
        <v>61</v>
      </c>
      <c r="AL511" s="185" t="s">
        <v>61</v>
      </c>
      <c r="AM511" s="185" t="s">
        <v>7339</v>
      </c>
      <c r="AN511" s="185" t="s">
        <v>7340</v>
      </c>
    </row>
    <row r="512" customHeight="1" spans="1:40">
      <c r="A512" s="185">
        <v>506</v>
      </c>
      <c r="B512" s="185" t="s">
        <v>7341</v>
      </c>
      <c r="C512" s="186" t="s">
        <v>7342</v>
      </c>
      <c r="D512" s="185" t="s">
        <v>1569</v>
      </c>
      <c r="E512" s="185" t="s">
        <v>46</v>
      </c>
      <c r="F512" s="185" t="s">
        <v>3086</v>
      </c>
      <c r="G512" s="185" t="s">
        <v>6843</v>
      </c>
      <c r="H512" s="185" t="s">
        <v>4093</v>
      </c>
      <c r="I512" s="187">
        <v>45576</v>
      </c>
      <c r="J512" s="185" t="s">
        <v>7343</v>
      </c>
      <c r="K512" s="185" t="s">
        <v>7145</v>
      </c>
      <c r="L512" s="185" t="s">
        <v>7344</v>
      </c>
      <c r="M512" s="185" t="s">
        <v>1572</v>
      </c>
      <c r="N512" s="185" t="s">
        <v>7345</v>
      </c>
      <c r="O512" s="187">
        <v>46898</v>
      </c>
      <c r="P512" s="187">
        <v>44383</v>
      </c>
      <c r="Q512" s="187">
        <v>44565</v>
      </c>
      <c r="R512" s="187">
        <v>44679</v>
      </c>
      <c r="S512" s="187"/>
      <c r="T512" s="185" t="s">
        <v>7346</v>
      </c>
      <c r="U512" s="187">
        <v>47176</v>
      </c>
      <c r="V512" s="185" t="s">
        <v>7345</v>
      </c>
      <c r="W512" s="187">
        <v>46898</v>
      </c>
      <c r="X512" s="185" t="s">
        <v>7347</v>
      </c>
      <c r="Y512" s="187">
        <v>47176</v>
      </c>
      <c r="Z512" s="185" t="s">
        <v>7348</v>
      </c>
      <c r="AA512" s="187">
        <v>46201</v>
      </c>
      <c r="AB512" s="185" t="s">
        <v>7349</v>
      </c>
      <c r="AC512" s="187">
        <v>45814</v>
      </c>
      <c r="AD512" s="185" t="s">
        <v>61</v>
      </c>
      <c r="AE512" s="185" t="s">
        <v>61</v>
      </c>
      <c r="AF512" s="185" t="s">
        <v>61</v>
      </c>
      <c r="AG512" s="185" t="s">
        <v>61</v>
      </c>
      <c r="AH512" s="185" t="s">
        <v>61</v>
      </c>
      <c r="AI512" s="185" t="s">
        <v>61</v>
      </c>
      <c r="AJ512" s="185" t="s">
        <v>61</v>
      </c>
      <c r="AK512" s="185" t="s">
        <v>61</v>
      </c>
      <c r="AL512" s="185" t="s">
        <v>61</v>
      </c>
      <c r="AM512" s="185" t="s">
        <v>7350</v>
      </c>
      <c r="AN512" s="185" t="s">
        <v>7351</v>
      </c>
    </row>
    <row r="513" customHeight="1" spans="1:40">
      <c r="A513" s="185">
        <v>507</v>
      </c>
      <c r="B513" s="185" t="s">
        <v>7352</v>
      </c>
      <c r="C513" s="186" t="s">
        <v>7353</v>
      </c>
      <c r="D513" s="185" t="s">
        <v>3545</v>
      </c>
      <c r="E513" s="185" t="s">
        <v>3086</v>
      </c>
      <c r="F513" s="185" t="s">
        <v>3086</v>
      </c>
      <c r="G513" s="185" t="s">
        <v>6843</v>
      </c>
      <c r="H513" s="185" t="s">
        <v>4093</v>
      </c>
      <c r="I513" s="187">
        <v>45576</v>
      </c>
      <c r="J513" s="185" t="s">
        <v>7145</v>
      </c>
      <c r="K513" s="185" t="s">
        <v>7145</v>
      </c>
      <c r="L513" s="185" t="s">
        <v>7354</v>
      </c>
      <c r="M513" s="185" t="s">
        <v>1572</v>
      </c>
      <c r="N513" s="185" t="s">
        <v>7355</v>
      </c>
      <c r="O513" s="187">
        <v>47015</v>
      </c>
      <c r="P513" s="187">
        <v>44380</v>
      </c>
      <c r="Q513" s="187">
        <v>44534</v>
      </c>
      <c r="R513" s="187">
        <v>44641</v>
      </c>
      <c r="S513" s="187">
        <v>45500</v>
      </c>
      <c r="T513" s="185" t="s">
        <v>7356</v>
      </c>
      <c r="U513" s="187">
        <v>47137</v>
      </c>
      <c r="V513" s="185" t="s">
        <v>7355</v>
      </c>
      <c r="W513" s="187">
        <v>47015</v>
      </c>
      <c r="X513" s="185" t="s">
        <v>61</v>
      </c>
      <c r="Y513" s="187" t="s">
        <v>61</v>
      </c>
      <c r="Z513" s="185" t="s">
        <v>7357</v>
      </c>
      <c r="AA513" s="187">
        <v>46501</v>
      </c>
      <c r="AB513" s="185" t="s">
        <v>7358</v>
      </c>
      <c r="AC513" s="187">
        <v>45828</v>
      </c>
      <c r="AD513" s="185" t="s">
        <v>7359</v>
      </c>
      <c r="AE513" s="185" t="s">
        <v>7360</v>
      </c>
      <c r="AF513" s="185" t="s">
        <v>7361</v>
      </c>
      <c r="AG513" s="185" t="s">
        <v>61</v>
      </c>
      <c r="AH513" s="185" t="s">
        <v>61</v>
      </c>
      <c r="AI513" s="185" t="s">
        <v>61</v>
      </c>
      <c r="AJ513" s="185" t="s">
        <v>61</v>
      </c>
      <c r="AK513" s="185" t="s">
        <v>61</v>
      </c>
      <c r="AL513" s="185" t="s">
        <v>61</v>
      </c>
      <c r="AM513" s="185" t="s">
        <v>5156</v>
      </c>
      <c r="AN513" s="185" t="s">
        <v>7362</v>
      </c>
    </row>
    <row r="514" customHeight="1" spans="1:40">
      <c r="A514" s="185">
        <v>508</v>
      </c>
      <c r="B514" s="185" t="s">
        <v>7363</v>
      </c>
      <c r="C514" s="186" t="s">
        <v>7364</v>
      </c>
      <c r="D514" s="185" t="s">
        <v>3572</v>
      </c>
      <c r="E514" s="185" t="s">
        <v>3086</v>
      </c>
      <c r="F514" s="185" t="s">
        <v>3086</v>
      </c>
      <c r="G514" s="185" t="s">
        <v>6843</v>
      </c>
      <c r="H514" s="185" t="s">
        <v>4093</v>
      </c>
      <c r="I514" s="187">
        <v>45576</v>
      </c>
      <c r="J514" s="185" t="s">
        <v>7145</v>
      </c>
      <c r="K514" s="185" t="s">
        <v>7145</v>
      </c>
      <c r="L514" s="185" t="s">
        <v>7365</v>
      </c>
      <c r="M514" s="185" t="s">
        <v>1572</v>
      </c>
      <c r="N514" s="185" t="s">
        <v>7366</v>
      </c>
      <c r="O514" s="187">
        <v>46869</v>
      </c>
      <c r="P514" s="187">
        <v>44432</v>
      </c>
      <c r="Q514" s="187">
        <v>44460</v>
      </c>
      <c r="R514" s="187"/>
      <c r="S514" s="187"/>
      <c r="T514" s="185" t="s">
        <v>7367</v>
      </c>
      <c r="U514" s="187">
        <v>46946</v>
      </c>
      <c r="V514" s="185" t="s">
        <v>7366</v>
      </c>
      <c r="W514" s="187">
        <v>46869</v>
      </c>
      <c r="X514" s="185" t="s">
        <v>61</v>
      </c>
      <c r="Y514" s="187" t="s">
        <v>61</v>
      </c>
      <c r="Z514" s="185" t="s">
        <v>7368</v>
      </c>
      <c r="AA514" s="187">
        <v>46498</v>
      </c>
      <c r="AB514" s="185" t="s">
        <v>7369</v>
      </c>
      <c r="AC514" s="187">
        <v>45829</v>
      </c>
      <c r="AD514" s="185" t="s">
        <v>7370</v>
      </c>
      <c r="AE514" s="185" t="s">
        <v>7371</v>
      </c>
      <c r="AF514" s="185" t="s">
        <v>7372</v>
      </c>
      <c r="AG514" s="185" t="s">
        <v>61</v>
      </c>
      <c r="AH514" s="185" t="s">
        <v>61</v>
      </c>
      <c r="AI514" s="185" t="s">
        <v>61</v>
      </c>
      <c r="AJ514" s="185" t="s">
        <v>61</v>
      </c>
      <c r="AK514" s="185" t="s">
        <v>61</v>
      </c>
      <c r="AL514" s="185" t="s">
        <v>61</v>
      </c>
      <c r="AM514" s="185" t="s">
        <v>7373</v>
      </c>
      <c r="AN514" s="185" t="s">
        <v>7374</v>
      </c>
    </row>
    <row r="515" customHeight="1" spans="1:40">
      <c r="A515" s="185">
        <v>509</v>
      </c>
      <c r="B515" s="185" t="s">
        <v>7375</v>
      </c>
      <c r="C515" s="186" t="s">
        <v>7376</v>
      </c>
      <c r="D515" s="185" t="s">
        <v>45</v>
      </c>
      <c r="E515" s="185" t="s">
        <v>4732</v>
      </c>
      <c r="F515" s="185" t="s">
        <v>4732</v>
      </c>
      <c r="G515" s="185" t="s">
        <v>7377</v>
      </c>
      <c r="H515" s="185" t="s">
        <v>3855</v>
      </c>
      <c r="I515" s="187">
        <v>45649</v>
      </c>
      <c r="J515" s="185" t="s">
        <v>7378</v>
      </c>
      <c r="K515" s="185" t="s">
        <v>7379</v>
      </c>
      <c r="L515" s="185" t="s">
        <v>7380</v>
      </c>
      <c r="M515" s="185" t="s">
        <v>1940</v>
      </c>
      <c r="N515" s="185" t="s">
        <v>7381</v>
      </c>
      <c r="O515" s="187">
        <v>46391</v>
      </c>
      <c r="P515" s="187">
        <v>44393</v>
      </c>
      <c r="Q515" s="187">
        <v>44433</v>
      </c>
      <c r="R515" s="187">
        <v>44695</v>
      </c>
      <c r="S515" s="187"/>
      <c r="T515" s="185" t="s">
        <v>7382</v>
      </c>
      <c r="U515" s="187">
        <v>46373</v>
      </c>
      <c r="V515" s="185" t="s">
        <v>7383</v>
      </c>
      <c r="W515" s="187">
        <v>46373</v>
      </c>
      <c r="X515" s="185" t="s">
        <v>7384</v>
      </c>
      <c r="Y515" s="187">
        <v>46373</v>
      </c>
      <c r="Z515" s="185" t="s">
        <v>7385</v>
      </c>
      <c r="AA515" s="187">
        <v>46285</v>
      </c>
      <c r="AB515" s="185" t="s">
        <v>7386</v>
      </c>
      <c r="AC515" s="187">
        <v>46344</v>
      </c>
      <c r="AD515" s="185" t="s">
        <v>7387</v>
      </c>
      <c r="AE515" s="185" t="s">
        <v>61</v>
      </c>
      <c r="AF515" s="185" t="s">
        <v>61</v>
      </c>
      <c r="AG515" s="185" t="s">
        <v>7388</v>
      </c>
      <c r="AH515" s="185" t="s">
        <v>61</v>
      </c>
      <c r="AI515" s="185" t="s">
        <v>61</v>
      </c>
      <c r="AJ515" s="185" t="s">
        <v>7389</v>
      </c>
      <c r="AK515" s="185" t="s">
        <v>61</v>
      </c>
      <c r="AL515" s="185" t="s">
        <v>61</v>
      </c>
      <c r="AM515" s="185" t="s">
        <v>1968</v>
      </c>
      <c r="AN515" s="185" t="s">
        <v>7390</v>
      </c>
    </row>
    <row r="516" customHeight="1" spans="1:40">
      <c r="A516" s="185">
        <v>510</v>
      </c>
      <c r="B516" s="185" t="s">
        <v>7391</v>
      </c>
      <c r="C516" s="186" t="s">
        <v>7392</v>
      </c>
      <c r="D516" s="185" t="s">
        <v>68</v>
      </c>
      <c r="E516" s="185" t="s">
        <v>967</v>
      </c>
      <c r="F516" s="185" t="s">
        <v>4732</v>
      </c>
      <c r="G516" s="185" t="s">
        <v>7377</v>
      </c>
      <c r="H516" s="185" t="s">
        <v>3855</v>
      </c>
      <c r="I516" s="187">
        <v>45648</v>
      </c>
      <c r="J516" s="185" t="s">
        <v>7393</v>
      </c>
      <c r="K516" s="185" t="s">
        <v>6254</v>
      </c>
      <c r="L516" s="185" t="s">
        <v>7394</v>
      </c>
      <c r="M516" s="185" t="s">
        <v>1923</v>
      </c>
      <c r="N516" s="185" t="s">
        <v>7395</v>
      </c>
      <c r="O516" s="187">
        <v>47178</v>
      </c>
      <c r="P516" s="187">
        <v>44393</v>
      </c>
      <c r="Q516" s="187">
        <v>44434</v>
      </c>
      <c r="R516" s="187">
        <v>44595</v>
      </c>
      <c r="S516" s="187"/>
      <c r="T516" s="185" t="s">
        <v>7396</v>
      </c>
      <c r="U516" s="187">
        <v>47202</v>
      </c>
      <c r="V516" s="185" t="s">
        <v>7397</v>
      </c>
      <c r="W516" s="187">
        <v>47202</v>
      </c>
      <c r="X516" s="185" t="s">
        <v>7398</v>
      </c>
      <c r="Y516" s="187">
        <v>46532</v>
      </c>
      <c r="Z516" s="185" t="s">
        <v>7399</v>
      </c>
      <c r="AA516" s="187">
        <v>45695</v>
      </c>
      <c r="AB516" s="185" t="s">
        <v>7400</v>
      </c>
      <c r="AC516" s="187">
        <v>46366</v>
      </c>
      <c r="AD516" s="185" t="s">
        <v>7401</v>
      </c>
      <c r="AE516" s="185" t="s">
        <v>61</v>
      </c>
      <c r="AF516" s="185" t="s">
        <v>7402</v>
      </c>
      <c r="AG516" s="185" t="s">
        <v>7403</v>
      </c>
      <c r="AH516" s="185" t="s">
        <v>61</v>
      </c>
      <c r="AI516" s="185" t="s">
        <v>61</v>
      </c>
      <c r="AJ516" s="185" t="s">
        <v>7404</v>
      </c>
      <c r="AK516" s="185" t="s">
        <v>61</v>
      </c>
      <c r="AL516" s="185" t="s">
        <v>61</v>
      </c>
      <c r="AM516" s="185" t="s">
        <v>5081</v>
      </c>
      <c r="AN516" s="185" t="s">
        <v>7405</v>
      </c>
    </row>
    <row r="517" customHeight="1" spans="1:40">
      <c r="A517" s="185">
        <v>511</v>
      </c>
      <c r="B517" s="185" t="s">
        <v>7406</v>
      </c>
      <c r="C517" s="186" t="s">
        <v>7407</v>
      </c>
      <c r="D517" s="185" t="s">
        <v>227</v>
      </c>
      <c r="E517" s="185" t="s">
        <v>967</v>
      </c>
      <c r="F517" s="185" t="s">
        <v>4732</v>
      </c>
      <c r="G517" s="185" t="s">
        <v>7377</v>
      </c>
      <c r="H517" s="185" t="s">
        <v>3855</v>
      </c>
      <c r="I517" s="187">
        <v>45737</v>
      </c>
      <c r="J517" s="185" t="s">
        <v>894</v>
      </c>
      <c r="K517" s="185" t="s">
        <v>894</v>
      </c>
      <c r="L517" s="185" t="s">
        <v>7408</v>
      </c>
      <c r="M517" s="185" t="s">
        <v>72</v>
      </c>
      <c r="N517" s="185" t="s">
        <v>7409</v>
      </c>
      <c r="O517" s="187">
        <v>46370</v>
      </c>
      <c r="P517" s="187">
        <v>44418</v>
      </c>
      <c r="Q517" s="187">
        <v>44456</v>
      </c>
      <c r="R517" s="187">
        <v>44783</v>
      </c>
      <c r="S517" s="187"/>
      <c r="T517" s="185" t="s">
        <v>7410</v>
      </c>
      <c r="U517" s="187">
        <v>46530</v>
      </c>
      <c r="V517" s="185" t="s">
        <v>7411</v>
      </c>
      <c r="W517" s="187">
        <v>46530</v>
      </c>
      <c r="X517" s="185" t="s">
        <v>7412</v>
      </c>
      <c r="Y517" s="187">
        <v>46530</v>
      </c>
      <c r="Z517" s="185" t="s">
        <v>7413</v>
      </c>
      <c r="AA517" s="187">
        <v>45814</v>
      </c>
      <c r="AB517" s="185" t="s">
        <v>7414</v>
      </c>
      <c r="AC517" s="187">
        <v>46214</v>
      </c>
      <c r="AD517" s="185" t="s">
        <v>7415</v>
      </c>
      <c r="AE517" s="185" t="s">
        <v>61</v>
      </c>
      <c r="AF517" s="185" t="s">
        <v>7416</v>
      </c>
      <c r="AG517" s="185" t="s">
        <v>7417</v>
      </c>
      <c r="AH517" s="185" t="s">
        <v>61</v>
      </c>
      <c r="AI517" s="185" t="s">
        <v>61</v>
      </c>
      <c r="AJ517" s="185" t="s">
        <v>7418</v>
      </c>
      <c r="AK517" s="185" t="s">
        <v>61</v>
      </c>
      <c r="AL517" s="185" t="s">
        <v>61</v>
      </c>
      <c r="AM517" s="185" t="s">
        <v>5503</v>
      </c>
      <c r="AN517" s="185" t="s">
        <v>7419</v>
      </c>
    </row>
    <row r="518" customHeight="1" spans="1:40">
      <c r="A518" s="185">
        <v>512</v>
      </c>
      <c r="B518" s="185" t="s">
        <v>7420</v>
      </c>
      <c r="C518" s="186" t="s">
        <v>7421</v>
      </c>
      <c r="D518" s="185" t="s">
        <v>2083</v>
      </c>
      <c r="E518" s="185" t="s">
        <v>967</v>
      </c>
      <c r="F518" s="185" t="s">
        <v>4732</v>
      </c>
      <c r="G518" s="185" t="s">
        <v>7377</v>
      </c>
      <c r="H518" s="185" t="s">
        <v>3855</v>
      </c>
      <c r="I518" s="187">
        <v>45825</v>
      </c>
      <c r="J518" s="185" t="s">
        <v>952</v>
      </c>
      <c r="K518" s="185" t="s">
        <v>952</v>
      </c>
      <c r="L518" s="185" t="s">
        <v>7422</v>
      </c>
      <c r="M518" s="185" t="s">
        <v>72</v>
      </c>
      <c r="N518" s="185" t="s">
        <v>7423</v>
      </c>
      <c r="O518" s="187">
        <v>46216</v>
      </c>
      <c r="P518" s="187">
        <v>44389</v>
      </c>
      <c r="Q518" s="187">
        <v>44417</v>
      </c>
      <c r="R518" s="187">
        <v>44734</v>
      </c>
      <c r="S518" s="187"/>
      <c r="T518" s="185" t="s">
        <v>7424</v>
      </c>
      <c r="U518" s="187">
        <v>47093</v>
      </c>
      <c r="V518" s="185" t="s">
        <v>7425</v>
      </c>
      <c r="W518" s="187">
        <v>46990</v>
      </c>
      <c r="X518" s="185" t="s">
        <v>7426</v>
      </c>
      <c r="Y518" s="187">
        <v>47556</v>
      </c>
      <c r="Z518" s="185" t="s">
        <v>7427</v>
      </c>
      <c r="AA518" s="187">
        <v>46865</v>
      </c>
      <c r="AB518" s="185" t="s">
        <v>7428</v>
      </c>
      <c r="AC518" s="187">
        <v>46074</v>
      </c>
      <c r="AD518" s="185" t="s">
        <v>7429</v>
      </c>
      <c r="AE518" s="185" t="s">
        <v>7430</v>
      </c>
      <c r="AF518" s="185" t="s">
        <v>7431</v>
      </c>
      <c r="AG518" s="185" t="s">
        <v>7432</v>
      </c>
      <c r="AH518" s="185" t="s">
        <v>61</v>
      </c>
      <c r="AI518" s="185" t="s">
        <v>61</v>
      </c>
      <c r="AJ518" s="185" t="s">
        <v>7433</v>
      </c>
      <c r="AK518" s="185" t="s">
        <v>61</v>
      </c>
      <c r="AL518" s="185" t="s">
        <v>61</v>
      </c>
      <c r="AM518" s="185" t="s">
        <v>1968</v>
      </c>
      <c r="AN518" s="185" t="s">
        <v>7434</v>
      </c>
    </row>
    <row r="519" customHeight="1" spans="1:40">
      <c r="A519" s="185">
        <v>513</v>
      </c>
      <c r="B519" s="185" t="s">
        <v>7435</v>
      </c>
      <c r="C519" s="186" t="s">
        <v>7436</v>
      </c>
      <c r="D519" s="185" t="s">
        <v>88</v>
      </c>
      <c r="E519" s="185" t="s">
        <v>89</v>
      </c>
      <c r="F519" s="185" t="s">
        <v>4732</v>
      </c>
      <c r="G519" s="185" t="s">
        <v>7377</v>
      </c>
      <c r="H519" s="185" t="s">
        <v>3855</v>
      </c>
      <c r="I519" s="187">
        <v>45666</v>
      </c>
      <c r="J519" s="185" t="s">
        <v>7437</v>
      </c>
      <c r="K519" s="185" t="s">
        <v>1029</v>
      </c>
      <c r="L519" s="185" t="s">
        <v>7438</v>
      </c>
      <c r="M519" s="185" t="s">
        <v>2139</v>
      </c>
      <c r="N519" s="185" t="s">
        <v>7439</v>
      </c>
      <c r="O519" s="187">
        <v>45887</v>
      </c>
      <c r="P519" s="187"/>
      <c r="Q519" s="187">
        <v>44382</v>
      </c>
      <c r="R519" s="187">
        <v>44665</v>
      </c>
      <c r="S519" s="187"/>
      <c r="T519" s="185" t="s">
        <v>7440</v>
      </c>
      <c r="U519" s="187">
        <v>46712</v>
      </c>
      <c r="V519" s="185" t="s">
        <v>7441</v>
      </c>
      <c r="W519" s="187">
        <v>46707</v>
      </c>
      <c r="X519" s="185" t="s">
        <v>7442</v>
      </c>
      <c r="Y519" s="187">
        <v>46713</v>
      </c>
      <c r="Z519" s="185" t="s">
        <v>7443</v>
      </c>
      <c r="AA519" s="187">
        <v>45691</v>
      </c>
      <c r="AB519" s="185" t="s">
        <v>7444</v>
      </c>
      <c r="AC519" s="187">
        <v>46121</v>
      </c>
      <c r="AD519" s="185" t="s">
        <v>7445</v>
      </c>
      <c r="AE519" s="185" t="s">
        <v>61</v>
      </c>
      <c r="AF519" s="185" t="s">
        <v>61</v>
      </c>
      <c r="AG519" s="185" t="s">
        <v>7446</v>
      </c>
      <c r="AH519" s="185" t="s">
        <v>61</v>
      </c>
      <c r="AI519" s="185" t="s">
        <v>61</v>
      </c>
      <c r="AJ519" s="185" t="s">
        <v>61</v>
      </c>
      <c r="AK519" s="185" t="s">
        <v>61</v>
      </c>
      <c r="AL519" s="185" t="s">
        <v>61</v>
      </c>
      <c r="AM519" s="185" t="s">
        <v>3643</v>
      </c>
      <c r="AN519" s="185" t="s">
        <v>7447</v>
      </c>
    </row>
    <row r="520" customHeight="1" spans="1:40">
      <c r="A520" s="185">
        <v>514</v>
      </c>
      <c r="B520" s="185" t="s">
        <v>7448</v>
      </c>
      <c r="C520" s="186" t="s">
        <v>7449</v>
      </c>
      <c r="D520" s="185" t="s">
        <v>263</v>
      </c>
      <c r="E520" s="185" t="s">
        <v>4732</v>
      </c>
      <c r="F520" s="185" t="s">
        <v>4732</v>
      </c>
      <c r="G520" s="185" t="s">
        <v>7377</v>
      </c>
      <c r="H520" s="185" t="s">
        <v>3855</v>
      </c>
      <c r="I520" s="187">
        <v>45784</v>
      </c>
      <c r="J520" s="185" t="s">
        <v>281</v>
      </c>
      <c r="K520" s="185" t="s">
        <v>6478</v>
      </c>
      <c r="L520" s="185" t="s">
        <v>7450</v>
      </c>
      <c r="M520" s="185" t="s">
        <v>2120</v>
      </c>
      <c r="N520" s="185" t="s">
        <v>7451</v>
      </c>
      <c r="O520" s="187">
        <v>46876</v>
      </c>
      <c r="P520" s="187">
        <v>44404</v>
      </c>
      <c r="Q520" s="187">
        <v>44464</v>
      </c>
      <c r="R520" s="187">
        <v>44657</v>
      </c>
      <c r="S520" s="187"/>
      <c r="T520" s="185" t="s">
        <v>7452</v>
      </c>
      <c r="U520" s="187">
        <v>47309</v>
      </c>
      <c r="V520" s="185" t="s">
        <v>7453</v>
      </c>
      <c r="W520" s="187">
        <v>47309</v>
      </c>
      <c r="X520" s="185" t="s">
        <v>7454</v>
      </c>
      <c r="Y520" s="187">
        <v>46527</v>
      </c>
      <c r="Z520" s="185" t="s">
        <v>7455</v>
      </c>
      <c r="AA520" s="187">
        <v>46359</v>
      </c>
      <c r="AB520" s="185" t="s">
        <v>7456</v>
      </c>
      <c r="AC520" s="187">
        <v>45957</v>
      </c>
      <c r="AD520" s="185" t="s">
        <v>7457</v>
      </c>
      <c r="AE520" s="185" t="s">
        <v>61</v>
      </c>
      <c r="AF520" s="185" t="s">
        <v>7458</v>
      </c>
      <c r="AG520" s="185" t="s">
        <v>7459</v>
      </c>
      <c r="AH520" s="185" t="s">
        <v>61</v>
      </c>
      <c r="AI520" s="185" t="s">
        <v>61</v>
      </c>
      <c r="AJ520" s="185" t="s">
        <v>61</v>
      </c>
      <c r="AK520" s="185" t="s">
        <v>61</v>
      </c>
      <c r="AL520" s="185" t="s">
        <v>61</v>
      </c>
      <c r="AM520" s="185" t="s">
        <v>7460</v>
      </c>
      <c r="AN520" s="185" t="s">
        <v>7461</v>
      </c>
    </row>
    <row r="521" customHeight="1" spans="1:40">
      <c r="A521" s="185">
        <v>515</v>
      </c>
      <c r="B521" s="185" t="s">
        <v>7462</v>
      </c>
      <c r="C521" s="186" t="s">
        <v>7463</v>
      </c>
      <c r="D521" s="185" t="s">
        <v>108</v>
      </c>
      <c r="E521" s="185" t="s">
        <v>46</v>
      </c>
      <c r="F521" s="185" t="s">
        <v>4732</v>
      </c>
      <c r="G521" s="185" t="s">
        <v>7377</v>
      </c>
      <c r="H521" s="185" t="s">
        <v>3855</v>
      </c>
      <c r="I521" s="187">
        <v>45783</v>
      </c>
      <c r="J521" s="185" t="s">
        <v>5876</v>
      </c>
      <c r="K521" s="185" t="s">
        <v>1990</v>
      </c>
      <c r="L521" s="185" t="s">
        <v>7464</v>
      </c>
      <c r="M521" s="185" t="s">
        <v>249</v>
      </c>
      <c r="N521" s="185" t="s">
        <v>7465</v>
      </c>
      <c r="O521" s="187">
        <v>45951</v>
      </c>
      <c r="P521" s="187">
        <v>44400</v>
      </c>
      <c r="Q521" s="187">
        <v>44459</v>
      </c>
      <c r="R521" s="187">
        <v>44672</v>
      </c>
      <c r="S521" s="187"/>
      <c r="T521" s="185" t="s">
        <v>7466</v>
      </c>
      <c r="U521" s="187">
        <v>46712</v>
      </c>
      <c r="V521" s="185" t="s">
        <v>7467</v>
      </c>
      <c r="W521" s="187">
        <v>46712</v>
      </c>
      <c r="X521" s="185" t="s">
        <v>7468</v>
      </c>
      <c r="Y521" s="187">
        <v>45950</v>
      </c>
      <c r="Z521" s="185" t="s">
        <v>7469</v>
      </c>
      <c r="AA521" s="187">
        <v>46033</v>
      </c>
      <c r="AB521" s="185" t="s">
        <v>7470</v>
      </c>
      <c r="AC521" s="187">
        <v>46332</v>
      </c>
      <c r="AD521" s="185" t="s">
        <v>7471</v>
      </c>
      <c r="AE521" s="185" t="s">
        <v>61</v>
      </c>
      <c r="AF521" s="185" t="s">
        <v>61</v>
      </c>
      <c r="AG521" s="185" t="s">
        <v>7472</v>
      </c>
      <c r="AH521" s="185" t="s">
        <v>61</v>
      </c>
      <c r="AI521" s="185" t="s">
        <v>61</v>
      </c>
      <c r="AJ521" s="185" t="s">
        <v>61</v>
      </c>
      <c r="AK521" s="185" t="s">
        <v>61</v>
      </c>
      <c r="AL521" s="185" t="s">
        <v>61</v>
      </c>
      <c r="AM521" s="185" t="s">
        <v>798</v>
      </c>
      <c r="AN521" s="185" t="s">
        <v>7473</v>
      </c>
    </row>
    <row r="522" customHeight="1" spans="1:40">
      <c r="A522" s="185">
        <v>516</v>
      </c>
      <c r="B522" s="185" t="s">
        <v>7474</v>
      </c>
      <c r="C522" s="186" t="s">
        <v>7475</v>
      </c>
      <c r="D522" s="185" t="s">
        <v>2321</v>
      </c>
      <c r="E522" s="185" t="s">
        <v>46</v>
      </c>
      <c r="F522" s="185" t="s">
        <v>4732</v>
      </c>
      <c r="G522" s="185" t="s">
        <v>7377</v>
      </c>
      <c r="H522" s="185" t="s">
        <v>3855</v>
      </c>
      <c r="I522" s="187">
        <v>45756</v>
      </c>
      <c r="J522" s="185" t="s">
        <v>7476</v>
      </c>
      <c r="K522" s="185" t="s">
        <v>90</v>
      </c>
      <c r="L522" s="185" t="s">
        <v>1584</v>
      </c>
      <c r="M522" s="185" t="s">
        <v>249</v>
      </c>
      <c r="N522" s="185" t="s">
        <v>7477</v>
      </c>
      <c r="O522" s="187">
        <v>46726</v>
      </c>
      <c r="P522" s="187">
        <v>44441</v>
      </c>
      <c r="Q522" s="187">
        <v>44469</v>
      </c>
      <c r="R522" s="187">
        <v>44756</v>
      </c>
      <c r="S522" s="187"/>
      <c r="T522" s="185" t="s">
        <v>7478</v>
      </c>
      <c r="U522" s="187">
        <v>46705</v>
      </c>
      <c r="V522" s="185" t="s">
        <v>7479</v>
      </c>
      <c r="W522" s="187">
        <v>46705</v>
      </c>
      <c r="X522" s="185" t="s">
        <v>7480</v>
      </c>
      <c r="Y522" s="187">
        <v>46705</v>
      </c>
      <c r="Z522" s="185" t="s">
        <v>7481</v>
      </c>
      <c r="AA522" s="187">
        <v>46865</v>
      </c>
      <c r="AB522" s="185" t="s">
        <v>7482</v>
      </c>
      <c r="AC522" s="187">
        <v>46351</v>
      </c>
      <c r="AD522" s="185" t="s">
        <v>7483</v>
      </c>
      <c r="AE522" s="185" t="s">
        <v>61</v>
      </c>
      <c r="AF522" s="185" t="s">
        <v>61</v>
      </c>
      <c r="AG522" s="185" t="s">
        <v>7484</v>
      </c>
      <c r="AH522" s="185" t="s">
        <v>61</v>
      </c>
      <c r="AI522" s="185" t="s">
        <v>61</v>
      </c>
      <c r="AJ522" s="185" t="s">
        <v>61</v>
      </c>
      <c r="AK522" s="185" t="s">
        <v>61</v>
      </c>
      <c r="AL522" s="185" t="s">
        <v>61</v>
      </c>
      <c r="AM522" s="185" t="s">
        <v>2285</v>
      </c>
      <c r="AN522" s="185" t="s">
        <v>7485</v>
      </c>
    </row>
    <row r="523" customHeight="1" spans="1:40">
      <c r="A523" s="185">
        <v>517</v>
      </c>
      <c r="B523" s="185" t="s">
        <v>7486</v>
      </c>
      <c r="C523" s="186" t="s">
        <v>7487</v>
      </c>
      <c r="D523" s="185" t="s">
        <v>390</v>
      </c>
      <c r="E523" s="185" t="s">
        <v>46</v>
      </c>
      <c r="F523" s="185" t="s">
        <v>4732</v>
      </c>
      <c r="G523" s="185" t="s">
        <v>7377</v>
      </c>
      <c r="H523" s="185" t="s">
        <v>3855</v>
      </c>
      <c r="I523" s="187">
        <v>45507</v>
      </c>
      <c r="J523" s="185" t="s">
        <v>7488</v>
      </c>
      <c r="K523" s="185" t="s">
        <v>5639</v>
      </c>
      <c r="L523" s="185" t="s">
        <v>7489</v>
      </c>
      <c r="M523" s="185" t="s">
        <v>148</v>
      </c>
      <c r="N523" s="185" t="s">
        <v>7490</v>
      </c>
      <c r="O523" s="187">
        <v>46363</v>
      </c>
      <c r="P523" s="187">
        <v>44384</v>
      </c>
      <c r="Q523" s="187">
        <v>44470</v>
      </c>
      <c r="R523" s="187">
        <v>44657</v>
      </c>
      <c r="S523" s="187"/>
      <c r="T523" s="185" t="s">
        <v>7491</v>
      </c>
      <c r="U523" s="187">
        <v>46343</v>
      </c>
      <c r="V523" s="185" t="s">
        <v>7492</v>
      </c>
      <c r="W523" s="187">
        <v>46460</v>
      </c>
      <c r="X523" s="185" t="s">
        <v>7493</v>
      </c>
      <c r="Y523" s="187">
        <v>46343</v>
      </c>
      <c r="Z523" s="185" t="s">
        <v>7494</v>
      </c>
      <c r="AA523" s="187">
        <v>46414</v>
      </c>
      <c r="AB523" s="185" t="s">
        <v>7495</v>
      </c>
      <c r="AC523" s="187">
        <v>46197</v>
      </c>
      <c r="AD523" s="185" t="s">
        <v>7496</v>
      </c>
      <c r="AE523" s="185" t="s">
        <v>7497</v>
      </c>
      <c r="AF523" s="185" t="s">
        <v>7498</v>
      </c>
      <c r="AG523" s="185" t="s">
        <v>61</v>
      </c>
      <c r="AH523" s="185" t="s">
        <v>61</v>
      </c>
      <c r="AI523" s="185" t="s">
        <v>61</v>
      </c>
      <c r="AJ523" s="185" t="s">
        <v>61</v>
      </c>
      <c r="AK523" s="185" t="s">
        <v>61</v>
      </c>
      <c r="AL523" s="185" t="s">
        <v>61</v>
      </c>
      <c r="AM523" s="185" t="s">
        <v>7499</v>
      </c>
      <c r="AN523" s="185" t="s">
        <v>7500</v>
      </c>
    </row>
    <row r="524" customHeight="1" spans="1:40">
      <c r="A524" s="185">
        <v>518</v>
      </c>
      <c r="B524" s="185" t="s">
        <v>7501</v>
      </c>
      <c r="C524" s="186" t="s">
        <v>7502</v>
      </c>
      <c r="D524" s="185" t="s">
        <v>126</v>
      </c>
      <c r="E524" s="185" t="s">
        <v>4732</v>
      </c>
      <c r="F524" s="185" t="s">
        <v>4732</v>
      </c>
      <c r="G524" s="185" t="s">
        <v>7377</v>
      </c>
      <c r="H524" s="185" t="s">
        <v>3855</v>
      </c>
      <c r="I524" s="187">
        <v>45680</v>
      </c>
      <c r="J524" s="185" t="s">
        <v>4734</v>
      </c>
      <c r="K524" s="185" t="s">
        <v>4734</v>
      </c>
      <c r="L524" s="185" t="s">
        <v>7503</v>
      </c>
      <c r="M524" s="185" t="s">
        <v>148</v>
      </c>
      <c r="N524" s="185" t="s">
        <v>7504</v>
      </c>
      <c r="O524" s="187">
        <v>47379</v>
      </c>
      <c r="P524" s="187"/>
      <c r="Q524" s="187"/>
      <c r="R524" s="187"/>
      <c r="S524" s="187"/>
      <c r="T524" s="185" t="s">
        <v>7505</v>
      </c>
      <c r="U524" s="187">
        <v>47394</v>
      </c>
      <c r="V524" s="185" t="s">
        <v>7506</v>
      </c>
      <c r="W524" s="187">
        <v>47394</v>
      </c>
      <c r="X524" s="185" t="s">
        <v>7507</v>
      </c>
      <c r="Y524" s="187">
        <v>47390</v>
      </c>
      <c r="Z524" s="185" t="s">
        <v>7508</v>
      </c>
      <c r="AA524" s="187">
        <v>46275</v>
      </c>
      <c r="AB524" s="185" t="s">
        <v>7509</v>
      </c>
      <c r="AC524" s="187">
        <v>46297</v>
      </c>
      <c r="AD524" s="185" t="s">
        <v>7510</v>
      </c>
      <c r="AE524" s="185" t="s">
        <v>61</v>
      </c>
      <c r="AF524" s="185" t="s">
        <v>61</v>
      </c>
      <c r="AG524" s="185" t="s">
        <v>61</v>
      </c>
      <c r="AH524" s="185" t="s">
        <v>61</v>
      </c>
      <c r="AI524" s="185" t="s">
        <v>61</v>
      </c>
      <c r="AJ524" s="185" t="s">
        <v>61</v>
      </c>
      <c r="AK524" s="185" t="s">
        <v>61</v>
      </c>
      <c r="AL524" s="185" t="s">
        <v>61</v>
      </c>
      <c r="AM524" s="185" t="s">
        <v>7511</v>
      </c>
      <c r="AN524" s="185" t="s">
        <v>7512</v>
      </c>
    </row>
    <row r="525" customHeight="1" spans="1:40">
      <c r="A525" s="185">
        <v>519</v>
      </c>
      <c r="B525" s="185" t="s">
        <v>7513</v>
      </c>
      <c r="C525" s="186" t="s">
        <v>7514</v>
      </c>
      <c r="D525" s="185" t="s">
        <v>126</v>
      </c>
      <c r="E525" s="185" t="s">
        <v>7515</v>
      </c>
      <c r="F525" s="185" t="s">
        <v>4732</v>
      </c>
      <c r="G525" s="185" t="s">
        <v>7377</v>
      </c>
      <c r="H525" s="185" t="s">
        <v>3855</v>
      </c>
      <c r="I525" s="187">
        <v>45755</v>
      </c>
      <c r="J525" s="185" t="s">
        <v>7214</v>
      </c>
      <c r="K525" s="185" t="s">
        <v>7214</v>
      </c>
      <c r="L525" s="185" t="s">
        <v>7516</v>
      </c>
      <c r="M525" s="185" t="s">
        <v>72</v>
      </c>
      <c r="N525" s="185" t="s">
        <v>7517</v>
      </c>
      <c r="O525" s="187">
        <v>47556</v>
      </c>
      <c r="P525" s="187">
        <v>44387</v>
      </c>
      <c r="Q525" s="187">
        <v>44421</v>
      </c>
      <c r="R525" s="187">
        <v>44628</v>
      </c>
      <c r="S525" s="187">
        <v>44985</v>
      </c>
      <c r="T525" s="185" t="s">
        <v>7518</v>
      </c>
      <c r="U525" s="187">
        <v>46828</v>
      </c>
      <c r="V525" s="185" t="s">
        <v>7519</v>
      </c>
      <c r="W525" s="187">
        <v>46714</v>
      </c>
      <c r="X525" s="185" t="s">
        <v>7520</v>
      </c>
      <c r="Y525" s="187">
        <v>47556</v>
      </c>
      <c r="Z525" s="185" t="s">
        <v>7521</v>
      </c>
      <c r="AA525" s="187">
        <v>46069</v>
      </c>
      <c r="AB525" s="185" t="s">
        <v>7522</v>
      </c>
      <c r="AC525" s="187">
        <v>46472</v>
      </c>
      <c r="AD525" s="185" t="s">
        <v>7523</v>
      </c>
      <c r="AE525" s="185" t="s">
        <v>7524</v>
      </c>
      <c r="AF525" s="185" t="s">
        <v>7525</v>
      </c>
      <c r="AG525" s="185" t="s">
        <v>7526</v>
      </c>
      <c r="AH525" s="185" t="s">
        <v>61</v>
      </c>
      <c r="AI525" s="185" t="s">
        <v>61</v>
      </c>
      <c r="AJ525" s="185" t="s">
        <v>7527</v>
      </c>
      <c r="AK525" s="185" t="s">
        <v>61</v>
      </c>
      <c r="AL525" s="185" t="s">
        <v>61</v>
      </c>
      <c r="AM525" s="185" t="s">
        <v>665</v>
      </c>
      <c r="AN525" s="185" t="s">
        <v>7528</v>
      </c>
    </row>
    <row r="526" customHeight="1" spans="1:40">
      <c r="A526" s="185">
        <v>520</v>
      </c>
      <c r="B526" s="185" t="s">
        <v>7529</v>
      </c>
      <c r="C526" s="186" t="s">
        <v>7530</v>
      </c>
      <c r="D526" s="185" t="s">
        <v>126</v>
      </c>
      <c r="E526" s="185" t="s">
        <v>4732</v>
      </c>
      <c r="F526" s="185" t="s">
        <v>4732</v>
      </c>
      <c r="G526" s="185" t="s">
        <v>7377</v>
      </c>
      <c r="H526" s="185" t="s">
        <v>3855</v>
      </c>
      <c r="I526" s="187">
        <v>45481</v>
      </c>
      <c r="J526" s="185" t="s">
        <v>6381</v>
      </c>
      <c r="K526" s="185" t="s">
        <v>6381</v>
      </c>
      <c r="L526" s="185" t="s">
        <v>7531</v>
      </c>
      <c r="M526" s="185" t="s">
        <v>72</v>
      </c>
      <c r="N526" s="185" t="s">
        <v>7532</v>
      </c>
      <c r="O526" s="187">
        <v>47177</v>
      </c>
      <c r="P526" s="187">
        <v>44427</v>
      </c>
      <c r="Q526" s="187">
        <v>44455</v>
      </c>
      <c r="R526" s="187">
        <v>44659</v>
      </c>
      <c r="S526" s="187"/>
      <c r="T526" s="185" t="s">
        <v>7533</v>
      </c>
      <c r="U526" s="187">
        <v>46349</v>
      </c>
      <c r="V526" s="185" t="s">
        <v>7534</v>
      </c>
      <c r="W526" s="187">
        <v>47520</v>
      </c>
      <c r="X526" s="185" t="s">
        <v>7535</v>
      </c>
      <c r="Y526" s="187">
        <v>46972</v>
      </c>
      <c r="Z526" s="185" t="s">
        <v>7536</v>
      </c>
      <c r="AA526" s="187">
        <v>46321</v>
      </c>
      <c r="AB526" s="185" t="s">
        <v>7537</v>
      </c>
      <c r="AC526" s="187">
        <v>45911</v>
      </c>
      <c r="AD526" s="185" t="s">
        <v>7538</v>
      </c>
      <c r="AE526" s="185" t="s">
        <v>61</v>
      </c>
      <c r="AF526" s="185" t="s">
        <v>7539</v>
      </c>
      <c r="AG526" s="185" t="s">
        <v>7540</v>
      </c>
      <c r="AH526" s="185" t="s">
        <v>61</v>
      </c>
      <c r="AI526" s="185" t="s">
        <v>61</v>
      </c>
      <c r="AJ526" s="185" t="s">
        <v>7541</v>
      </c>
      <c r="AK526" s="185" t="s">
        <v>61</v>
      </c>
      <c r="AL526" s="185" t="s">
        <v>61</v>
      </c>
      <c r="AM526" s="185" t="s">
        <v>4438</v>
      </c>
      <c r="AN526" s="185" t="s">
        <v>7542</v>
      </c>
    </row>
    <row r="527" customHeight="1" spans="1:40">
      <c r="A527" s="185">
        <v>521</v>
      </c>
      <c r="B527" s="185" t="s">
        <v>7543</v>
      </c>
      <c r="C527" s="186" t="s">
        <v>7544</v>
      </c>
      <c r="D527" s="185" t="s">
        <v>1893</v>
      </c>
      <c r="E527" s="185" t="s">
        <v>1894</v>
      </c>
      <c r="F527" s="185" t="s">
        <v>4732</v>
      </c>
      <c r="G527" s="185" t="s">
        <v>7377</v>
      </c>
      <c r="H527" s="185" t="s">
        <v>3855</v>
      </c>
      <c r="I527" s="187">
        <v>45521</v>
      </c>
      <c r="J527" s="185" t="s">
        <v>7545</v>
      </c>
      <c r="K527" s="185" t="s">
        <v>7546</v>
      </c>
      <c r="L527" s="185" t="s">
        <v>7547</v>
      </c>
      <c r="M527" s="185" t="s">
        <v>1572</v>
      </c>
      <c r="N527" s="185" t="s">
        <v>7548</v>
      </c>
      <c r="O527" s="187">
        <v>47303</v>
      </c>
      <c r="P527" s="187">
        <v>44384</v>
      </c>
      <c r="Q527" s="187">
        <v>44452</v>
      </c>
      <c r="R527" s="187">
        <v>44763</v>
      </c>
      <c r="S527" s="187">
        <v>45412</v>
      </c>
      <c r="T527" s="185" t="s">
        <v>61</v>
      </c>
      <c r="U527" s="187" t="s">
        <v>61</v>
      </c>
      <c r="V527" s="185" t="s">
        <v>7548</v>
      </c>
      <c r="W527" s="187">
        <v>47303</v>
      </c>
      <c r="X527" s="185" t="s">
        <v>61</v>
      </c>
      <c r="Y527" s="187" t="s">
        <v>61</v>
      </c>
      <c r="Z527" s="185" t="s">
        <v>7549</v>
      </c>
      <c r="AA527" s="187">
        <v>46601</v>
      </c>
      <c r="AB527" s="185" t="s">
        <v>7550</v>
      </c>
      <c r="AC527" s="187">
        <v>46215</v>
      </c>
      <c r="AD527" s="185" t="s">
        <v>61</v>
      </c>
      <c r="AE527" s="185" t="s">
        <v>61</v>
      </c>
      <c r="AF527" s="185" t="s">
        <v>61</v>
      </c>
      <c r="AG527" s="185" t="s">
        <v>61</v>
      </c>
      <c r="AH527" s="185" t="s">
        <v>61</v>
      </c>
      <c r="AI527" s="185" t="s">
        <v>61</v>
      </c>
      <c r="AJ527" s="185" t="s">
        <v>61</v>
      </c>
      <c r="AK527" s="185" t="s">
        <v>61</v>
      </c>
      <c r="AL527" s="185" t="s">
        <v>61</v>
      </c>
      <c r="AM527" s="185" t="s">
        <v>3476</v>
      </c>
      <c r="AN527" s="185" t="s">
        <v>7551</v>
      </c>
    </row>
    <row r="528" customHeight="1" spans="1:40">
      <c r="A528" s="185">
        <v>522</v>
      </c>
      <c r="B528" s="185" t="s">
        <v>7552</v>
      </c>
      <c r="C528" s="186" t="s">
        <v>7553</v>
      </c>
      <c r="D528" s="185" t="s">
        <v>2965</v>
      </c>
      <c r="E528" s="185" t="s">
        <v>46</v>
      </c>
      <c r="F528" s="185" t="s">
        <v>4732</v>
      </c>
      <c r="G528" s="185" t="s">
        <v>7377</v>
      </c>
      <c r="H528" s="185" t="s">
        <v>3855</v>
      </c>
      <c r="I528" s="187">
        <v>45648</v>
      </c>
      <c r="J528" s="185" t="s">
        <v>7554</v>
      </c>
      <c r="K528" s="185" t="s">
        <v>6254</v>
      </c>
      <c r="L528" s="185" t="s">
        <v>7555</v>
      </c>
      <c r="M528" s="185" t="s">
        <v>167</v>
      </c>
      <c r="N528" s="185" t="s">
        <v>7556</v>
      </c>
      <c r="O528" s="187">
        <v>46427</v>
      </c>
      <c r="P528" s="187">
        <v>44390</v>
      </c>
      <c r="Q528" s="187">
        <v>44433</v>
      </c>
      <c r="R528" s="187">
        <v>44664</v>
      </c>
      <c r="S528" s="187"/>
      <c r="T528" s="185" t="s">
        <v>7557</v>
      </c>
      <c r="U528" s="187">
        <v>46322</v>
      </c>
      <c r="V528" s="185" t="s">
        <v>7558</v>
      </c>
      <c r="W528" s="187">
        <v>46327</v>
      </c>
      <c r="X528" s="185" t="s">
        <v>7559</v>
      </c>
      <c r="Y528" s="187">
        <v>46324</v>
      </c>
      <c r="Z528" s="185" t="s">
        <v>7560</v>
      </c>
      <c r="AA528" s="187">
        <v>46044</v>
      </c>
      <c r="AB528" s="185" t="s">
        <v>7561</v>
      </c>
      <c r="AC528" s="187">
        <v>45888</v>
      </c>
      <c r="AD528" s="185" t="s">
        <v>61</v>
      </c>
      <c r="AE528" s="185" t="s">
        <v>7562</v>
      </c>
      <c r="AF528" s="185" t="s">
        <v>7563</v>
      </c>
      <c r="AG528" s="185" t="s">
        <v>61</v>
      </c>
      <c r="AH528" s="185" t="s">
        <v>61</v>
      </c>
      <c r="AI528" s="185" t="s">
        <v>7556</v>
      </c>
      <c r="AJ528" s="185" t="s">
        <v>61</v>
      </c>
      <c r="AK528" s="185" t="s">
        <v>61</v>
      </c>
      <c r="AL528" s="185" t="s">
        <v>61</v>
      </c>
      <c r="AM528" s="185" t="s">
        <v>64</v>
      </c>
      <c r="AN528" s="185" t="s">
        <v>7564</v>
      </c>
    </row>
    <row r="529" customHeight="1" spans="1:40">
      <c r="A529" s="185">
        <v>523</v>
      </c>
      <c r="B529" s="185" t="s">
        <v>7565</v>
      </c>
      <c r="C529" s="186" t="s">
        <v>7566</v>
      </c>
      <c r="D529" s="185" t="s">
        <v>162</v>
      </c>
      <c r="E529" s="185" t="s">
        <v>4732</v>
      </c>
      <c r="F529" s="185" t="s">
        <v>4732</v>
      </c>
      <c r="G529" s="185" t="s">
        <v>7377</v>
      </c>
      <c r="H529" s="185" t="s">
        <v>3855</v>
      </c>
      <c r="I529" s="187">
        <v>45619</v>
      </c>
      <c r="J529" s="185" t="s">
        <v>7567</v>
      </c>
      <c r="K529" s="185" t="s">
        <v>7567</v>
      </c>
      <c r="L529" s="185" t="s">
        <v>7568</v>
      </c>
      <c r="M529" s="185" t="s">
        <v>93</v>
      </c>
      <c r="N529" s="185" t="s">
        <v>7569</v>
      </c>
      <c r="O529" s="187">
        <v>47379</v>
      </c>
      <c r="P529" s="187">
        <v>44368</v>
      </c>
      <c r="Q529" s="187">
        <v>44477</v>
      </c>
      <c r="R529" s="187">
        <v>44724</v>
      </c>
      <c r="S529" s="187"/>
      <c r="T529" s="185" t="s">
        <v>7570</v>
      </c>
      <c r="U529" s="187">
        <v>46572</v>
      </c>
      <c r="V529" s="185" t="s">
        <v>7571</v>
      </c>
      <c r="W529" s="187">
        <v>46572</v>
      </c>
      <c r="X529" s="185" t="s">
        <v>7572</v>
      </c>
      <c r="Y529" s="187">
        <v>47303</v>
      </c>
      <c r="Z529" s="185" t="s">
        <v>7573</v>
      </c>
      <c r="AA529" s="187">
        <v>46003</v>
      </c>
      <c r="AB529" s="185" t="s">
        <v>7574</v>
      </c>
      <c r="AC529" s="187">
        <v>46139</v>
      </c>
      <c r="AD529" s="185" t="s">
        <v>7575</v>
      </c>
      <c r="AE529" s="185" t="s">
        <v>61</v>
      </c>
      <c r="AF529" s="185" t="s">
        <v>7576</v>
      </c>
      <c r="AG529" s="185" t="s">
        <v>7577</v>
      </c>
      <c r="AH529" s="185" t="s">
        <v>61</v>
      </c>
      <c r="AI529" s="185" t="s">
        <v>61</v>
      </c>
      <c r="AJ529" s="185" t="s">
        <v>61</v>
      </c>
      <c r="AK529" s="185" t="s">
        <v>61</v>
      </c>
      <c r="AL529" s="185" t="s">
        <v>61</v>
      </c>
      <c r="AM529" s="185" t="s">
        <v>7578</v>
      </c>
      <c r="AN529" s="185" t="s">
        <v>7579</v>
      </c>
    </row>
    <row r="530" customHeight="1" spans="1:40">
      <c r="A530" s="185">
        <v>524</v>
      </c>
      <c r="B530" s="185" t="s">
        <v>7580</v>
      </c>
      <c r="C530" s="186" t="s">
        <v>7581</v>
      </c>
      <c r="D530" s="185" t="s">
        <v>162</v>
      </c>
      <c r="E530" s="185" t="s">
        <v>4732</v>
      </c>
      <c r="F530" s="185" t="s">
        <v>4732</v>
      </c>
      <c r="G530" s="185" t="s">
        <v>7377</v>
      </c>
      <c r="H530" s="185" t="s">
        <v>3855</v>
      </c>
      <c r="I530" s="187">
        <v>45837</v>
      </c>
      <c r="J530" s="185" t="s">
        <v>1906</v>
      </c>
      <c r="K530" s="185" t="s">
        <v>1906</v>
      </c>
      <c r="L530" s="185" t="s">
        <v>7582</v>
      </c>
      <c r="M530" s="185" t="s">
        <v>167</v>
      </c>
      <c r="N530" s="185" t="s">
        <v>7583</v>
      </c>
      <c r="O530" s="187">
        <v>47626</v>
      </c>
      <c r="P530" s="187">
        <v>44438</v>
      </c>
      <c r="Q530" s="187">
        <v>44463</v>
      </c>
      <c r="R530" s="187">
        <v>44663</v>
      </c>
      <c r="S530" s="187"/>
      <c r="T530" s="185" t="s">
        <v>7584</v>
      </c>
      <c r="U530" s="187">
        <v>46443</v>
      </c>
      <c r="V530" s="185" t="s">
        <v>7585</v>
      </c>
      <c r="W530" s="187">
        <v>47612</v>
      </c>
      <c r="X530" s="185" t="s">
        <v>7586</v>
      </c>
      <c r="Y530" s="187">
        <v>46843</v>
      </c>
      <c r="Z530" s="185" t="s">
        <v>7587</v>
      </c>
      <c r="AA530" s="187">
        <v>46907</v>
      </c>
      <c r="AB530" s="185" t="s">
        <v>7588</v>
      </c>
      <c r="AC530" s="187">
        <v>46553</v>
      </c>
      <c r="AD530" s="185" t="s">
        <v>61</v>
      </c>
      <c r="AE530" s="185" t="s">
        <v>7589</v>
      </c>
      <c r="AF530" s="185" t="s">
        <v>7590</v>
      </c>
      <c r="AG530" s="185" t="s">
        <v>61</v>
      </c>
      <c r="AH530" s="185" t="s">
        <v>61</v>
      </c>
      <c r="AI530" s="185" t="s">
        <v>61</v>
      </c>
      <c r="AJ530" s="185" t="s">
        <v>61</v>
      </c>
      <c r="AK530" s="185" t="s">
        <v>61</v>
      </c>
      <c r="AL530" s="185" t="s">
        <v>61</v>
      </c>
      <c r="AM530" s="185" t="s">
        <v>7591</v>
      </c>
      <c r="AN530" s="185" t="s">
        <v>7592</v>
      </c>
    </row>
    <row r="531" customHeight="1" spans="1:40">
      <c r="A531" s="185">
        <v>525</v>
      </c>
      <c r="B531" s="185" t="s">
        <v>7593</v>
      </c>
      <c r="C531" s="186" t="s">
        <v>7594</v>
      </c>
      <c r="D531" s="185" t="s">
        <v>162</v>
      </c>
      <c r="E531" s="185" t="s">
        <v>4732</v>
      </c>
      <c r="F531" s="185" t="s">
        <v>4732</v>
      </c>
      <c r="G531" s="185" t="s">
        <v>7377</v>
      </c>
      <c r="H531" s="185" t="s">
        <v>3855</v>
      </c>
      <c r="I531" s="187">
        <v>45619</v>
      </c>
      <c r="J531" s="185" t="s">
        <v>7567</v>
      </c>
      <c r="K531" s="185" t="s">
        <v>7567</v>
      </c>
      <c r="L531" s="185" t="s">
        <v>7595</v>
      </c>
      <c r="M531" s="185" t="s">
        <v>267</v>
      </c>
      <c r="N531" s="185" t="s">
        <v>7596</v>
      </c>
      <c r="O531" s="187">
        <v>47304</v>
      </c>
      <c r="P531" s="187">
        <v>44420</v>
      </c>
      <c r="Q531" s="187">
        <v>44542</v>
      </c>
      <c r="R531" s="187">
        <v>44732</v>
      </c>
      <c r="S531" s="187"/>
      <c r="T531" s="185" t="s">
        <v>7597</v>
      </c>
      <c r="U531" s="187">
        <v>45950</v>
      </c>
      <c r="V531" s="185" t="s">
        <v>7598</v>
      </c>
      <c r="W531" s="187">
        <v>47398</v>
      </c>
      <c r="X531" s="185" t="s">
        <v>7599</v>
      </c>
      <c r="Y531" s="187">
        <v>46579</v>
      </c>
      <c r="Z531" s="185" t="s">
        <v>7600</v>
      </c>
      <c r="AA531" s="187">
        <v>45950</v>
      </c>
      <c r="AB531" s="185" t="s">
        <v>7601</v>
      </c>
      <c r="AC531" s="187">
        <v>46318</v>
      </c>
      <c r="AD531" s="185" t="s">
        <v>7602</v>
      </c>
      <c r="AE531" s="185" t="s">
        <v>61</v>
      </c>
      <c r="AF531" s="185" t="s">
        <v>7603</v>
      </c>
      <c r="AG531" s="185" t="s">
        <v>7604</v>
      </c>
      <c r="AH531" s="185" t="s">
        <v>61</v>
      </c>
      <c r="AI531" s="185" t="s">
        <v>61</v>
      </c>
      <c r="AJ531" s="185" t="s">
        <v>61</v>
      </c>
      <c r="AK531" s="185" t="s">
        <v>61</v>
      </c>
      <c r="AL531" s="185" t="s">
        <v>61</v>
      </c>
      <c r="AM531" s="185" t="s">
        <v>5156</v>
      </c>
      <c r="AN531" s="185" t="s">
        <v>7605</v>
      </c>
    </row>
    <row r="532" customHeight="1" spans="1:40">
      <c r="A532" s="185">
        <v>526</v>
      </c>
      <c r="B532" s="185" t="s">
        <v>7606</v>
      </c>
      <c r="C532" s="186" t="s">
        <v>7607</v>
      </c>
      <c r="D532" s="185" t="s">
        <v>1569</v>
      </c>
      <c r="E532" s="185" t="s">
        <v>89</v>
      </c>
      <c r="F532" s="185" t="s">
        <v>4732</v>
      </c>
      <c r="G532" s="185" t="s">
        <v>7377</v>
      </c>
      <c r="H532" s="185" t="s">
        <v>3855</v>
      </c>
      <c r="I532" s="187">
        <v>45756</v>
      </c>
      <c r="J532" s="185" t="s">
        <v>3468</v>
      </c>
      <c r="K532" s="185" t="s">
        <v>90</v>
      </c>
      <c r="L532" s="185" t="s">
        <v>7608</v>
      </c>
      <c r="M532" s="185" t="s">
        <v>1572</v>
      </c>
      <c r="N532" s="185" t="s">
        <v>7609</v>
      </c>
      <c r="O532" s="187">
        <v>47535</v>
      </c>
      <c r="P532" s="187">
        <v>44379</v>
      </c>
      <c r="Q532" s="187">
        <v>44407</v>
      </c>
      <c r="R532" s="187">
        <v>44598</v>
      </c>
      <c r="S532" s="187"/>
      <c r="T532" s="185" t="s">
        <v>61</v>
      </c>
      <c r="U532" s="187" t="s">
        <v>61</v>
      </c>
      <c r="V532" s="185" t="s">
        <v>7609</v>
      </c>
      <c r="W532" s="187">
        <v>47535</v>
      </c>
      <c r="X532" s="185" t="s">
        <v>61</v>
      </c>
      <c r="Y532" s="187" t="s">
        <v>61</v>
      </c>
      <c r="Z532" s="185" t="s">
        <v>7610</v>
      </c>
      <c r="AA532" s="187">
        <v>46830</v>
      </c>
      <c r="AB532" s="185" t="s">
        <v>7611</v>
      </c>
      <c r="AC532" s="187">
        <v>46448</v>
      </c>
      <c r="AD532" s="185" t="s">
        <v>61</v>
      </c>
      <c r="AE532" s="185" t="s">
        <v>61</v>
      </c>
      <c r="AF532" s="185" t="s">
        <v>61</v>
      </c>
      <c r="AG532" s="185" t="s">
        <v>61</v>
      </c>
      <c r="AH532" s="185" t="s">
        <v>61</v>
      </c>
      <c r="AI532" s="185" t="s">
        <v>61</v>
      </c>
      <c r="AJ532" s="185" t="s">
        <v>61</v>
      </c>
      <c r="AK532" s="185" t="s">
        <v>61</v>
      </c>
      <c r="AL532" s="185" t="s">
        <v>61</v>
      </c>
      <c r="AM532" s="185" t="s">
        <v>3476</v>
      </c>
      <c r="AN532" s="185" t="s">
        <v>7612</v>
      </c>
    </row>
    <row r="533" customHeight="1" spans="1:40">
      <c r="A533" s="185">
        <v>527</v>
      </c>
      <c r="B533" s="185" t="s">
        <v>7613</v>
      </c>
      <c r="C533" s="186" t="s">
        <v>7614</v>
      </c>
      <c r="D533" s="185" t="s">
        <v>1569</v>
      </c>
      <c r="E533" s="185" t="s">
        <v>89</v>
      </c>
      <c r="F533" s="185" t="s">
        <v>4732</v>
      </c>
      <c r="G533" s="185" t="s">
        <v>7377</v>
      </c>
      <c r="H533" s="185" t="s">
        <v>3855</v>
      </c>
      <c r="I533" s="187">
        <v>45619</v>
      </c>
      <c r="J533" s="185" t="s">
        <v>437</v>
      </c>
      <c r="K533" s="185" t="s">
        <v>7567</v>
      </c>
      <c r="L533" s="185" t="s">
        <v>7615</v>
      </c>
      <c r="M533" s="185" t="s">
        <v>130</v>
      </c>
      <c r="N533" s="185" t="s">
        <v>7616</v>
      </c>
      <c r="O533" s="187">
        <v>46845</v>
      </c>
      <c r="P533" s="187">
        <v>44298</v>
      </c>
      <c r="Q533" s="187">
        <v>44395</v>
      </c>
      <c r="R533" s="187">
        <v>44707</v>
      </c>
      <c r="S533" s="187"/>
      <c r="T533" s="185" t="s">
        <v>7617</v>
      </c>
      <c r="U533" s="187">
        <v>47539</v>
      </c>
      <c r="V533" s="185" t="s">
        <v>7618</v>
      </c>
      <c r="W533" s="187">
        <v>46892</v>
      </c>
      <c r="X533" s="185" t="s">
        <v>61</v>
      </c>
      <c r="Y533" s="187" t="s">
        <v>61</v>
      </c>
      <c r="Z533" s="185" t="s">
        <v>7619</v>
      </c>
      <c r="AA533" s="187">
        <v>45840</v>
      </c>
      <c r="AB533" s="185" t="s">
        <v>7620</v>
      </c>
      <c r="AC533" s="187">
        <v>46134</v>
      </c>
      <c r="AD533" s="185" t="s">
        <v>61</v>
      </c>
      <c r="AE533" s="185" t="s">
        <v>61</v>
      </c>
      <c r="AF533" s="185" t="s">
        <v>7621</v>
      </c>
      <c r="AG533" s="185" t="s">
        <v>61</v>
      </c>
      <c r="AH533" s="185" t="s">
        <v>7616</v>
      </c>
      <c r="AI533" s="185" t="s">
        <v>61</v>
      </c>
      <c r="AJ533" s="185" t="s">
        <v>61</v>
      </c>
      <c r="AK533" s="185" t="s">
        <v>61</v>
      </c>
      <c r="AL533" s="185" t="s">
        <v>61</v>
      </c>
      <c r="AM533" s="185" t="s">
        <v>7622</v>
      </c>
      <c r="AN533" s="185" t="s">
        <v>7623</v>
      </c>
    </row>
    <row r="534" customHeight="1" spans="1:40">
      <c r="A534" s="185">
        <v>528</v>
      </c>
      <c r="B534" s="185" t="s">
        <v>7624</v>
      </c>
      <c r="C534" s="186" t="s">
        <v>7625</v>
      </c>
      <c r="D534" s="185" t="s">
        <v>3545</v>
      </c>
      <c r="E534" s="185" t="s">
        <v>4732</v>
      </c>
      <c r="F534" s="185" t="s">
        <v>4732</v>
      </c>
      <c r="G534" s="185" t="s">
        <v>7377</v>
      </c>
      <c r="H534" s="185" t="s">
        <v>3855</v>
      </c>
      <c r="I534" s="187">
        <v>45756</v>
      </c>
      <c r="J534" s="185" t="s">
        <v>90</v>
      </c>
      <c r="K534" s="185" t="s">
        <v>90</v>
      </c>
      <c r="L534" s="185" t="s">
        <v>7626</v>
      </c>
      <c r="M534" s="185" t="s">
        <v>1572</v>
      </c>
      <c r="N534" s="185" t="s">
        <v>7627</v>
      </c>
      <c r="O534" s="187">
        <v>46898</v>
      </c>
      <c r="P534" s="187"/>
      <c r="Q534" s="187"/>
      <c r="R534" s="187"/>
      <c r="S534" s="187"/>
      <c r="T534" s="185" t="s">
        <v>7628</v>
      </c>
      <c r="U534" s="187">
        <v>47539</v>
      </c>
      <c r="V534" s="185" t="s">
        <v>7627</v>
      </c>
      <c r="W534" s="187">
        <v>46898</v>
      </c>
      <c r="X534" s="185" t="s">
        <v>61</v>
      </c>
      <c r="Y534" s="187" t="s">
        <v>61</v>
      </c>
      <c r="Z534" s="185" t="s">
        <v>7629</v>
      </c>
      <c r="AA534" s="187">
        <v>46825</v>
      </c>
      <c r="AB534" s="185" t="s">
        <v>7630</v>
      </c>
      <c r="AC534" s="187">
        <v>46104</v>
      </c>
      <c r="AD534" s="185" t="s">
        <v>7631</v>
      </c>
      <c r="AE534" s="185" t="s">
        <v>7632</v>
      </c>
      <c r="AF534" s="185" t="s">
        <v>7633</v>
      </c>
      <c r="AG534" s="185" t="s">
        <v>61</v>
      </c>
      <c r="AH534" s="185" t="s">
        <v>61</v>
      </c>
      <c r="AI534" s="185" t="s">
        <v>61</v>
      </c>
      <c r="AJ534" s="185" t="s">
        <v>61</v>
      </c>
      <c r="AK534" s="185" t="s">
        <v>61</v>
      </c>
      <c r="AL534" s="185" t="s">
        <v>61</v>
      </c>
      <c r="AM534" s="185" t="s">
        <v>2192</v>
      </c>
      <c r="AN534" s="185" t="s">
        <v>7634</v>
      </c>
    </row>
    <row r="535" customHeight="1" spans="1:40">
      <c r="A535" s="185">
        <v>529</v>
      </c>
      <c r="B535" s="185" t="s">
        <v>7635</v>
      </c>
      <c r="C535" s="186" t="s">
        <v>7636</v>
      </c>
      <c r="D535" s="185" t="s">
        <v>3572</v>
      </c>
      <c r="E535" s="185" t="s">
        <v>4732</v>
      </c>
      <c r="F535" s="185" t="s">
        <v>4732</v>
      </c>
      <c r="G535" s="185" t="s">
        <v>7377</v>
      </c>
      <c r="H535" s="185" t="s">
        <v>3855</v>
      </c>
      <c r="I535" s="187">
        <v>45536</v>
      </c>
      <c r="J535" s="185" t="s">
        <v>7637</v>
      </c>
      <c r="K535" s="185" t="s">
        <v>7637</v>
      </c>
      <c r="L535" s="185" t="s">
        <v>7638</v>
      </c>
      <c r="M535" s="185" t="s">
        <v>1572</v>
      </c>
      <c r="N535" s="185" t="s">
        <v>7639</v>
      </c>
      <c r="O535" s="187">
        <v>47014</v>
      </c>
      <c r="P535" s="187">
        <v>44400</v>
      </c>
      <c r="Q535" s="187">
        <v>44443</v>
      </c>
      <c r="R535" s="187">
        <v>45318</v>
      </c>
      <c r="S535" s="187">
        <v>45511</v>
      </c>
      <c r="T535" s="185" t="s">
        <v>7640</v>
      </c>
      <c r="U535" s="187">
        <v>47137</v>
      </c>
      <c r="V535" s="185" t="s">
        <v>7639</v>
      </c>
      <c r="W535" s="187">
        <v>47014</v>
      </c>
      <c r="X535" s="185" t="s">
        <v>61</v>
      </c>
      <c r="Y535" s="187" t="s">
        <v>61</v>
      </c>
      <c r="Z535" s="185" t="s">
        <v>7641</v>
      </c>
      <c r="AA535" s="187">
        <v>46585</v>
      </c>
      <c r="AB535" s="185" t="s">
        <v>7642</v>
      </c>
      <c r="AC535" s="187">
        <v>45833</v>
      </c>
      <c r="AD535" s="185" t="s">
        <v>7643</v>
      </c>
      <c r="AE535" s="185" t="s">
        <v>7644</v>
      </c>
      <c r="AF535" s="185" t="s">
        <v>7645</v>
      </c>
      <c r="AG535" s="185" t="s">
        <v>61</v>
      </c>
      <c r="AH535" s="185" t="s">
        <v>61</v>
      </c>
      <c r="AI535" s="185" t="s">
        <v>61</v>
      </c>
      <c r="AJ535" s="185" t="s">
        <v>61</v>
      </c>
      <c r="AK535" s="185" t="s">
        <v>61</v>
      </c>
      <c r="AL535" s="185" t="s">
        <v>61</v>
      </c>
      <c r="AM535" s="185" t="s">
        <v>5156</v>
      </c>
      <c r="AN535" s="185" t="s">
        <v>7646</v>
      </c>
    </row>
    <row r="536" customHeight="1" spans="1:40">
      <c r="A536" s="185">
        <v>530</v>
      </c>
      <c r="B536" s="185" t="s">
        <v>7647</v>
      </c>
      <c r="C536" s="186" t="s">
        <v>7648</v>
      </c>
      <c r="D536" s="185" t="s">
        <v>45</v>
      </c>
      <c r="E536" s="185" t="s">
        <v>1367</v>
      </c>
      <c r="F536" s="185" t="s">
        <v>7649</v>
      </c>
      <c r="G536" s="185" t="s">
        <v>7650</v>
      </c>
      <c r="H536" s="185" t="s">
        <v>7651</v>
      </c>
      <c r="I536" s="187">
        <v>45807</v>
      </c>
      <c r="J536" s="185" t="s">
        <v>3306</v>
      </c>
      <c r="K536" s="185" t="s">
        <v>91</v>
      </c>
      <c r="L536" s="185" t="s">
        <v>7652</v>
      </c>
      <c r="M536" s="185" t="s">
        <v>1940</v>
      </c>
      <c r="N536" s="185" t="s">
        <v>7653</v>
      </c>
      <c r="O536" s="187">
        <v>46341</v>
      </c>
      <c r="P536" s="187">
        <v>44377</v>
      </c>
      <c r="Q536" s="187">
        <v>44407</v>
      </c>
      <c r="R536" s="187">
        <v>44753</v>
      </c>
      <c r="S536" s="187"/>
      <c r="T536" s="185" t="s">
        <v>7654</v>
      </c>
      <c r="U536" s="187">
        <v>46147</v>
      </c>
      <c r="V536" s="185" t="s">
        <v>7655</v>
      </c>
      <c r="W536" s="187">
        <v>46147</v>
      </c>
      <c r="X536" s="185" t="s">
        <v>7656</v>
      </c>
      <c r="Y536" s="187">
        <v>46160</v>
      </c>
      <c r="Z536" s="185" t="s">
        <v>7657</v>
      </c>
      <c r="AA536" s="187">
        <v>46307</v>
      </c>
      <c r="AB536" s="185" t="s">
        <v>7658</v>
      </c>
      <c r="AC536" s="187">
        <v>45950</v>
      </c>
      <c r="AD536" s="185" t="s">
        <v>7659</v>
      </c>
      <c r="AE536" s="185" t="s">
        <v>61</v>
      </c>
      <c r="AF536" s="185" t="s">
        <v>61</v>
      </c>
      <c r="AG536" s="185" t="s">
        <v>7660</v>
      </c>
      <c r="AH536" s="185" t="s">
        <v>61</v>
      </c>
      <c r="AI536" s="185" t="s">
        <v>61</v>
      </c>
      <c r="AJ536" s="185" t="s">
        <v>7661</v>
      </c>
      <c r="AK536" s="185" t="s">
        <v>61</v>
      </c>
      <c r="AL536" s="185" t="s">
        <v>61</v>
      </c>
      <c r="AM536" s="185" t="s">
        <v>2255</v>
      </c>
      <c r="AN536" s="185" t="s">
        <v>7662</v>
      </c>
    </row>
    <row r="537" customHeight="1" spans="1:40">
      <c r="A537" s="185">
        <v>531</v>
      </c>
      <c r="B537" s="185" t="s">
        <v>7663</v>
      </c>
      <c r="C537" s="186" t="s">
        <v>7664</v>
      </c>
      <c r="D537" s="185" t="s">
        <v>68</v>
      </c>
      <c r="E537" s="185" t="s">
        <v>7649</v>
      </c>
      <c r="F537" s="185" t="s">
        <v>7649</v>
      </c>
      <c r="G537" s="185" t="s">
        <v>7650</v>
      </c>
      <c r="H537" s="185" t="s">
        <v>7651</v>
      </c>
      <c r="I537" s="187">
        <v>45716</v>
      </c>
      <c r="J537" s="185" t="s">
        <v>7665</v>
      </c>
      <c r="K537" s="185" t="s">
        <v>3588</v>
      </c>
      <c r="L537" s="185" t="s">
        <v>7666</v>
      </c>
      <c r="M537" s="185" t="s">
        <v>1940</v>
      </c>
      <c r="N537" s="185" t="s">
        <v>7667</v>
      </c>
      <c r="O537" s="187">
        <v>47457</v>
      </c>
      <c r="P537" s="187">
        <v>44394</v>
      </c>
      <c r="Q537" s="187">
        <v>44445</v>
      </c>
      <c r="R537" s="187">
        <v>44699</v>
      </c>
      <c r="S537" s="187"/>
      <c r="T537" s="185" t="s">
        <v>7668</v>
      </c>
      <c r="U537" s="187">
        <v>46086</v>
      </c>
      <c r="V537" s="185" t="s">
        <v>7669</v>
      </c>
      <c r="W537" s="187">
        <v>46077</v>
      </c>
      <c r="X537" s="185" t="s">
        <v>7670</v>
      </c>
      <c r="Y537" s="187">
        <v>46077</v>
      </c>
      <c r="Z537" s="185" t="s">
        <v>7671</v>
      </c>
      <c r="AA537" s="187">
        <v>45865</v>
      </c>
      <c r="AB537" s="185" t="s">
        <v>7672</v>
      </c>
      <c r="AC537" s="187">
        <v>45869</v>
      </c>
      <c r="AD537" s="185" t="s">
        <v>7673</v>
      </c>
      <c r="AE537" s="185" t="s">
        <v>61</v>
      </c>
      <c r="AF537" s="185" t="s">
        <v>7674</v>
      </c>
      <c r="AG537" s="185" t="s">
        <v>7675</v>
      </c>
      <c r="AH537" s="185" t="s">
        <v>61</v>
      </c>
      <c r="AI537" s="185" t="s">
        <v>61</v>
      </c>
      <c r="AJ537" s="185" t="s">
        <v>7676</v>
      </c>
      <c r="AK537" s="185" t="s">
        <v>61</v>
      </c>
      <c r="AL537" s="185" t="s">
        <v>61</v>
      </c>
      <c r="AM537" s="185" t="s">
        <v>7677</v>
      </c>
      <c r="AN537" s="185" t="s">
        <v>7678</v>
      </c>
    </row>
    <row r="538" customHeight="1" spans="1:40">
      <c r="A538" s="185">
        <v>532</v>
      </c>
      <c r="B538" s="185" t="s">
        <v>7679</v>
      </c>
      <c r="C538" s="186" t="s">
        <v>7680</v>
      </c>
      <c r="D538" s="185" t="s">
        <v>227</v>
      </c>
      <c r="E538" s="185" t="s">
        <v>1367</v>
      </c>
      <c r="F538" s="185" t="s">
        <v>7649</v>
      </c>
      <c r="G538" s="185" t="s">
        <v>7650</v>
      </c>
      <c r="H538" s="185" t="s">
        <v>7651</v>
      </c>
      <c r="I538" s="187">
        <v>45511</v>
      </c>
      <c r="J538" s="185" t="s">
        <v>7681</v>
      </c>
      <c r="K538" s="185" t="s">
        <v>7682</v>
      </c>
      <c r="L538" s="185" t="s">
        <v>7683</v>
      </c>
      <c r="M538" s="185" t="s">
        <v>72</v>
      </c>
      <c r="N538" s="185" t="s">
        <v>7684</v>
      </c>
      <c r="O538" s="187">
        <v>46391</v>
      </c>
      <c r="P538" s="187">
        <v>44392</v>
      </c>
      <c r="Q538" s="187">
        <v>44435</v>
      </c>
      <c r="R538" s="187">
        <v>44629</v>
      </c>
      <c r="S538" s="187"/>
      <c r="T538" s="185" t="s">
        <v>7685</v>
      </c>
      <c r="U538" s="187">
        <v>46379</v>
      </c>
      <c r="V538" s="185" t="s">
        <v>7686</v>
      </c>
      <c r="W538" s="187">
        <v>46400</v>
      </c>
      <c r="X538" s="185" t="s">
        <v>7687</v>
      </c>
      <c r="Y538" s="187">
        <v>46427</v>
      </c>
      <c r="Z538" s="185" t="s">
        <v>7688</v>
      </c>
      <c r="AA538" s="187">
        <v>46405</v>
      </c>
      <c r="AB538" s="185" t="s">
        <v>7689</v>
      </c>
      <c r="AC538" s="187">
        <v>46496</v>
      </c>
      <c r="AD538" s="185" t="s">
        <v>7690</v>
      </c>
      <c r="AE538" s="185" t="s">
        <v>61</v>
      </c>
      <c r="AF538" s="185" t="s">
        <v>61</v>
      </c>
      <c r="AG538" s="185" t="s">
        <v>7691</v>
      </c>
      <c r="AH538" s="185" t="s">
        <v>61</v>
      </c>
      <c r="AI538" s="185" t="s">
        <v>61</v>
      </c>
      <c r="AJ538" s="185" t="s">
        <v>61</v>
      </c>
      <c r="AK538" s="185" t="s">
        <v>61</v>
      </c>
      <c r="AL538" s="185" t="s">
        <v>61</v>
      </c>
      <c r="AM538" s="185" t="s">
        <v>3629</v>
      </c>
      <c r="AN538" s="185" t="s">
        <v>7692</v>
      </c>
    </row>
    <row r="539" customHeight="1" spans="1:40">
      <c r="A539" s="185">
        <v>533</v>
      </c>
      <c r="B539" s="185" t="s">
        <v>7693</v>
      </c>
      <c r="C539" s="186" t="s">
        <v>7694</v>
      </c>
      <c r="D539" s="185" t="s">
        <v>2083</v>
      </c>
      <c r="E539" s="185" t="s">
        <v>967</v>
      </c>
      <c r="F539" s="185" t="s">
        <v>7649</v>
      </c>
      <c r="G539" s="185" t="s">
        <v>7650</v>
      </c>
      <c r="H539" s="185" t="s">
        <v>7651</v>
      </c>
      <c r="I539" s="187">
        <v>45483</v>
      </c>
      <c r="J539" s="185" t="s">
        <v>3900</v>
      </c>
      <c r="K539" s="185" t="s">
        <v>7695</v>
      </c>
      <c r="L539" s="185" t="s">
        <v>7696</v>
      </c>
      <c r="M539" s="185" t="s">
        <v>1923</v>
      </c>
      <c r="N539" s="185" t="s">
        <v>7697</v>
      </c>
      <c r="O539" s="187">
        <v>46425</v>
      </c>
      <c r="P539" s="187">
        <v>44413</v>
      </c>
      <c r="Q539" s="187">
        <v>44446</v>
      </c>
      <c r="R539" s="187">
        <v>44657</v>
      </c>
      <c r="S539" s="187"/>
      <c r="T539" s="185" t="s">
        <v>7698</v>
      </c>
      <c r="U539" s="187">
        <v>45924</v>
      </c>
      <c r="V539" s="185" t="s">
        <v>7699</v>
      </c>
      <c r="W539" s="187">
        <v>45924</v>
      </c>
      <c r="X539" s="185" t="s">
        <v>7700</v>
      </c>
      <c r="Y539" s="187">
        <v>45924</v>
      </c>
      <c r="Z539" s="185" t="s">
        <v>7701</v>
      </c>
      <c r="AA539" s="187">
        <v>46250</v>
      </c>
      <c r="AB539" s="185" t="s">
        <v>7702</v>
      </c>
      <c r="AC539" s="187">
        <v>46207</v>
      </c>
      <c r="AD539" s="185" t="s">
        <v>7703</v>
      </c>
      <c r="AE539" s="185" t="s">
        <v>7704</v>
      </c>
      <c r="AF539" s="185" t="s">
        <v>7705</v>
      </c>
      <c r="AG539" s="185" t="s">
        <v>7706</v>
      </c>
      <c r="AH539" s="185" t="s">
        <v>61</v>
      </c>
      <c r="AI539" s="185" t="s">
        <v>61</v>
      </c>
      <c r="AJ539" s="185" t="s">
        <v>61</v>
      </c>
      <c r="AK539" s="185" t="s">
        <v>61</v>
      </c>
      <c r="AL539" s="185" t="s">
        <v>61</v>
      </c>
      <c r="AM539" s="185" t="s">
        <v>3689</v>
      </c>
      <c r="AN539" s="185" t="s">
        <v>7707</v>
      </c>
    </row>
    <row r="540" customHeight="1" spans="1:40">
      <c r="A540" s="185">
        <v>534</v>
      </c>
      <c r="B540" s="185" t="s">
        <v>7708</v>
      </c>
      <c r="C540" s="186" t="s">
        <v>7709</v>
      </c>
      <c r="D540" s="185" t="s">
        <v>88</v>
      </c>
      <c r="E540" s="185" t="s">
        <v>967</v>
      </c>
      <c r="F540" s="185" t="s">
        <v>7649</v>
      </c>
      <c r="G540" s="185" t="s">
        <v>7650</v>
      </c>
      <c r="H540" s="185" t="s">
        <v>7651</v>
      </c>
      <c r="I540" s="187">
        <v>45735</v>
      </c>
      <c r="J540" s="185" t="s">
        <v>7710</v>
      </c>
      <c r="K540" s="185" t="s">
        <v>7711</v>
      </c>
      <c r="L540" s="185" t="s">
        <v>7712</v>
      </c>
      <c r="M540" s="185" t="s">
        <v>2139</v>
      </c>
      <c r="N540" s="185" t="s">
        <v>7713</v>
      </c>
      <c r="O540" s="187">
        <v>46363</v>
      </c>
      <c r="P540" s="187">
        <v>44382</v>
      </c>
      <c r="Q540" s="187">
        <v>44439</v>
      </c>
      <c r="R540" s="187">
        <v>44670</v>
      </c>
      <c r="S540" s="187"/>
      <c r="T540" s="185" t="s">
        <v>7714</v>
      </c>
      <c r="U540" s="187">
        <v>46344</v>
      </c>
      <c r="V540" s="185" t="s">
        <v>7715</v>
      </c>
      <c r="W540" s="187">
        <v>46344</v>
      </c>
      <c r="X540" s="185" t="s">
        <v>7716</v>
      </c>
      <c r="Y540" s="187">
        <v>46344</v>
      </c>
      <c r="Z540" s="185" t="s">
        <v>7717</v>
      </c>
      <c r="AA540" s="187">
        <v>46832</v>
      </c>
      <c r="AB540" s="185" t="s">
        <v>7718</v>
      </c>
      <c r="AC540" s="187">
        <v>46463</v>
      </c>
      <c r="AD540" s="185" t="s">
        <v>7719</v>
      </c>
      <c r="AE540" s="185" t="s">
        <v>61</v>
      </c>
      <c r="AF540" s="185" t="s">
        <v>61</v>
      </c>
      <c r="AG540" s="185" t="s">
        <v>7720</v>
      </c>
      <c r="AH540" s="185" t="s">
        <v>61</v>
      </c>
      <c r="AI540" s="185" t="s">
        <v>61</v>
      </c>
      <c r="AJ540" s="185" t="s">
        <v>61</v>
      </c>
      <c r="AK540" s="185" t="s">
        <v>61</v>
      </c>
      <c r="AL540" s="185" t="s">
        <v>61</v>
      </c>
      <c r="AM540" s="185" t="s">
        <v>4164</v>
      </c>
      <c r="AN540" s="185" t="s">
        <v>7721</v>
      </c>
    </row>
    <row r="541" customHeight="1" spans="1:40">
      <c r="A541" s="185">
        <v>535</v>
      </c>
      <c r="B541" s="185" t="s">
        <v>7722</v>
      </c>
      <c r="C541" s="186" t="s">
        <v>7723</v>
      </c>
      <c r="D541" s="185" t="s">
        <v>263</v>
      </c>
      <c r="E541" s="185" t="s">
        <v>7649</v>
      </c>
      <c r="F541" s="185" t="s">
        <v>7649</v>
      </c>
      <c r="G541" s="185" t="s">
        <v>7650</v>
      </c>
      <c r="H541" s="185" t="s">
        <v>7651</v>
      </c>
      <c r="I541" s="187">
        <v>45701</v>
      </c>
      <c r="J541" s="185" t="s">
        <v>7724</v>
      </c>
      <c r="K541" s="185" t="s">
        <v>5522</v>
      </c>
      <c r="L541" s="185" t="s">
        <v>7725</v>
      </c>
      <c r="M541" s="185" t="s">
        <v>2120</v>
      </c>
      <c r="N541" s="185" t="s">
        <v>7726</v>
      </c>
      <c r="O541" s="187">
        <v>47325</v>
      </c>
      <c r="P541" s="187">
        <v>44391</v>
      </c>
      <c r="Q541" s="187">
        <v>44432</v>
      </c>
      <c r="R541" s="187">
        <v>44665</v>
      </c>
      <c r="S541" s="187"/>
      <c r="T541" s="185" t="s">
        <v>7727</v>
      </c>
      <c r="U541" s="187">
        <v>45910</v>
      </c>
      <c r="V541" s="185" t="s">
        <v>7728</v>
      </c>
      <c r="W541" s="187">
        <v>47318</v>
      </c>
      <c r="X541" s="185" t="s">
        <v>7729</v>
      </c>
      <c r="Y541" s="187">
        <v>45909</v>
      </c>
      <c r="Z541" s="185" t="s">
        <v>7730</v>
      </c>
      <c r="AA541" s="187">
        <v>46477</v>
      </c>
      <c r="AB541" s="185" t="s">
        <v>7731</v>
      </c>
      <c r="AC541" s="187">
        <v>46031</v>
      </c>
      <c r="AD541" s="185" t="s">
        <v>7732</v>
      </c>
      <c r="AE541" s="185" t="s">
        <v>7733</v>
      </c>
      <c r="AF541" s="185" t="s">
        <v>7734</v>
      </c>
      <c r="AG541" s="185" t="s">
        <v>7735</v>
      </c>
      <c r="AH541" s="185" t="s">
        <v>61</v>
      </c>
      <c r="AI541" s="185" t="s">
        <v>61</v>
      </c>
      <c r="AJ541" s="185" t="s">
        <v>61</v>
      </c>
      <c r="AK541" s="185" t="s">
        <v>61</v>
      </c>
      <c r="AL541" s="185" t="s">
        <v>61</v>
      </c>
      <c r="AM541" s="185" t="s">
        <v>2065</v>
      </c>
      <c r="AN541" s="185" t="s">
        <v>7736</v>
      </c>
    </row>
    <row r="542" customHeight="1" spans="1:40">
      <c r="A542" s="185">
        <v>536</v>
      </c>
      <c r="B542" s="185" t="s">
        <v>7737</v>
      </c>
      <c r="C542" s="186" t="s">
        <v>7738</v>
      </c>
      <c r="D542" s="185" t="s">
        <v>108</v>
      </c>
      <c r="E542" s="185" t="s">
        <v>967</v>
      </c>
      <c r="F542" s="185" t="s">
        <v>7649</v>
      </c>
      <c r="G542" s="185" t="s">
        <v>7650</v>
      </c>
      <c r="H542" s="185" t="s">
        <v>7651</v>
      </c>
      <c r="I542" s="187">
        <v>45807</v>
      </c>
      <c r="J542" s="185" t="s">
        <v>91</v>
      </c>
      <c r="K542" s="185" t="s">
        <v>91</v>
      </c>
      <c r="L542" s="185" t="s">
        <v>7739</v>
      </c>
      <c r="M542" s="185" t="s">
        <v>249</v>
      </c>
      <c r="N542" s="185" t="s">
        <v>7740</v>
      </c>
      <c r="O542" s="187">
        <v>46611</v>
      </c>
      <c r="P542" s="187"/>
      <c r="Q542" s="187"/>
      <c r="R542" s="187"/>
      <c r="S542" s="187"/>
      <c r="T542" s="185" t="s">
        <v>7741</v>
      </c>
      <c r="U542" s="187">
        <v>46177</v>
      </c>
      <c r="V542" s="185" t="s">
        <v>7742</v>
      </c>
      <c r="W542" s="187">
        <v>46617</v>
      </c>
      <c r="X542" s="185" t="s">
        <v>7743</v>
      </c>
      <c r="Y542" s="187">
        <v>46603</v>
      </c>
      <c r="Z542" s="185" t="s">
        <v>7744</v>
      </c>
      <c r="AA542" s="187">
        <v>46287</v>
      </c>
      <c r="AB542" s="185" t="s">
        <v>7745</v>
      </c>
      <c r="AC542" s="187">
        <v>46074</v>
      </c>
      <c r="AD542" s="185" t="s">
        <v>61</v>
      </c>
      <c r="AE542" s="185" t="s">
        <v>61</v>
      </c>
      <c r="AF542" s="185" t="s">
        <v>61</v>
      </c>
      <c r="AG542" s="185" t="s">
        <v>7746</v>
      </c>
      <c r="AH542" s="185" t="s">
        <v>61</v>
      </c>
      <c r="AI542" s="185" t="s">
        <v>61</v>
      </c>
      <c r="AJ542" s="185" t="s">
        <v>61</v>
      </c>
      <c r="AK542" s="185" t="s">
        <v>61</v>
      </c>
      <c r="AL542" s="185" t="s">
        <v>61</v>
      </c>
      <c r="AM542" s="185" t="s">
        <v>2255</v>
      </c>
      <c r="AN542" s="185" t="s">
        <v>7747</v>
      </c>
    </row>
    <row r="543" customHeight="1" spans="1:40">
      <c r="A543" s="185">
        <v>537</v>
      </c>
      <c r="B543" s="185" t="s">
        <v>7748</v>
      </c>
      <c r="C543" s="186" t="s">
        <v>7749</v>
      </c>
      <c r="D543" s="185" t="s">
        <v>2321</v>
      </c>
      <c r="E543" s="185" t="s">
        <v>967</v>
      </c>
      <c r="F543" s="185" t="s">
        <v>7649</v>
      </c>
      <c r="G543" s="185" t="s">
        <v>7650</v>
      </c>
      <c r="H543" s="185" t="s">
        <v>7651</v>
      </c>
      <c r="I543" s="187">
        <v>45583</v>
      </c>
      <c r="J543" s="185" t="s">
        <v>7750</v>
      </c>
      <c r="K543" s="185" t="s">
        <v>7750</v>
      </c>
      <c r="L543" s="185" t="s">
        <v>7751</v>
      </c>
      <c r="M543" s="185" t="s">
        <v>249</v>
      </c>
      <c r="N543" s="185" t="s">
        <v>7752</v>
      </c>
      <c r="O543" s="187">
        <v>45818</v>
      </c>
      <c r="P543" s="187">
        <v>44420</v>
      </c>
      <c r="Q543" s="187">
        <v>44522</v>
      </c>
      <c r="R543" s="187">
        <v>44698</v>
      </c>
      <c r="S543" s="187"/>
      <c r="T543" s="185" t="s">
        <v>7753</v>
      </c>
      <c r="U543" s="187">
        <v>46456</v>
      </c>
      <c r="V543" s="185" t="s">
        <v>7754</v>
      </c>
      <c r="W543" s="187">
        <v>46456</v>
      </c>
      <c r="X543" s="185" t="s">
        <v>7755</v>
      </c>
      <c r="Y543" s="187">
        <v>47332</v>
      </c>
      <c r="Z543" s="185" t="s">
        <v>7756</v>
      </c>
      <c r="AA543" s="187">
        <v>46758</v>
      </c>
      <c r="AB543" s="185" t="s">
        <v>7757</v>
      </c>
      <c r="AC543" s="187">
        <v>46086</v>
      </c>
      <c r="AD543" s="185" t="s">
        <v>7758</v>
      </c>
      <c r="AE543" s="185" t="s">
        <v>7759</v>
      </c>
      <c r="AF543" s="185" t="s">
        <v>7760</v>
      </c>
      <c r="AG543" s="185" t="s">
        <v>7761</v>
      </c>
      <c r="AH543" s="185" t="s">
        <v>61</v>
      </c>
      <c r="AI543" s="185" t="s">
        <v>61</v>
      </c>
      <c r="AJ543" s="185" t="s">
        <v>61</v>
      </c>
      <c r="AK543" s="185" t="s">
        <v>61</v>
      </c>
      <c r="AL543" s="185" t="s">
        <v>61</v>
      </c>
      <c r="AM543" s="185" t="s">
        <v>1968</v>
      </c>
      <c r="AN543" s="185" t="s">
        <v>7762</v>
      </c>
    </row>
    <row r="544" customHeight="1" spans="1:40">
      <c r="A544" s="185">
        <v>538</v>
      </c>
      <c r="B544" s="185" t="s">
        <v>7763</v>
      </c>
      <c r="C544" s="186" t="s">
        <v>7764</v>
      </c>
      <c r="D544" s="185" t="s">
        <v>390</v>
      </c>
      <c r="E544" s="185" t="s">
        <v>89</v>
      </c>
      <c r="F544" s="185" t="s">
        <v>7649</v>
      </c>
      <c r="G544" s="185" t="s">
        <v>7650</v>
      </c>
      <c r="H544" s="185" t="s">
        <v>7651</v>
      </c>
      <c r="I544" s="187">
        <v>45618</v>
      </c>
      <c r="J544" s="185" t="s">
        <v>3661</v>
      </c>
      <c r="K544" s="185" t="s">
        <v>5462</v>
      </c>
      <c r="L544" s="185" t="s">
        <v>7765</v>
      </c>
      <c r="M544" s="185" t="s">
        <v>130</v>
      </c>
      <c r="N544" s="185" t="s">
        <v>7766</v>
      </c>
      <c r="O544" s="187">
        <v>46461</v>
      </c>
      <c r="P544" s="187">
        <v>44396</v>
      </c>
      <c r="Q544" s="187">
        <v>44426</v>
      </c>
      <c r="R544" s="187">
        <v>44753</v>
      </c>
      <c r="S544" s="187"/>
      <c r="T544" s="185" t="s">
        <v>7767</v>
      </c>
      <c r="U544" s="187">
        <v>46379</v>
      </c>
      <c r="V544" s="185" t="s">
        <v>7768</v>
      </c>
      <c r="W544" s="187">
        <v>46385</v>
      </c>
      <c r="X544" s="185" t="s">
        <v>7769</v>
      </c>
      <c r="Y544" s="187">
        <v>46379</v>
      </c>
      <c r="Z544" s="185" t="s">
        <v>7770</v>
      </c>
      <c r="AA544" s="187">
        <v>46759</v>
      </c>
      <c r="AB544" s="185" t="s">
        <v>7771</v>
      </c>
      <c r="AC544" s="187">
        <v>46347</v>
      </c>
      <c r="AD544" s="185" t="s">
        <v>7772</v>
      </c>
      <c r="AE544" s="185" t="s">
        <v>7773</v>
      </c>
      <c r="AF544" s="185" t="s">
        <v>7774</v>
      </c>
      <c r="AG544" s="185" t="s">
        <v>61</v>
      </c>
      <c r="AH544" s="185" t="s">
        <v>7766</v>
      </c>
      <c r="AI544" s="185" t="s">
        <v>61</v>
      </c>
      <c r="AJ544" s="185" t="s">
        <v>61</v>
      </c>
      <c r="AK544" s="185" t="s">
        <v>61</v>
      </c>
      <c r="AL544" s="185" t="s">
        <v>61</v>
      </c>
      <c r="AM544" s="185" t="s">
        <v>64</v>
      </c>
      <c r="AN544" s="185" t="s">
        <v>7775</v>
      </c>
    </row>
    <row r="545" customHeight="1" spans="1:40">
      <c r="A545" s="185">
        <v>539</v>
      </c>
      <c r="B545" s="185" t="s">
        <v>7776</v>
      </c>
      <c r="C545" s="186" t="s">
        <v>7777</v>
      </c>
      <c r="D545" s="185" t="s">
        <v>126</v>
      </c>
      <c r="E545" s="185" t="s">
        <v>89</v>
      </c>
      <c r="F545" s="185" t="s">
        <v>7649</v>
      </c>
      <c r="G545" s="185" t="s">
        <v>7650</v>
      </c>
      <c r="H545" s="185" t="s">
        <v>7651</v>
      </c>
      <c r="I545" s="187">
        <v>45632</v>
      </c>
      <c r="J545" s="185" t="s">
        <v>7778</v>
      </c>
      <c r="K545" s="185" t="s">
        <v>6130</v>
      </c>
      <c r="L545" s="185" t="s">
        <v>7779</v>
      </c>
      <c r="M545" s="185" t="s">
        <v>148</v>
      </c>
      <c r="N545" s="185" t="s">
        <v>7780</v>
      </c>
      <c r="O545" s="187">
        <v>47023</v>
      </c>
      <c r="P545" s="187">
        <v>44434</v>
      </c>
      <c r="Q545" s="187">
        <v>44478</v>
      </c>
      <c r="R545" s="187">
        <v>44820</v>
      </c>
      <c r="S545" s="187"/>
      <c r="T545" s="185" t="s">
        <v>7781</v>
      </c>
      <c r="U545" s="187">
        <v>47374</v>
      </c>
      <c r="V545" s="185" t="s">
        <v>7782</v>
      </c>
      <c r="W545" s="187">
        <v>47317</v>
      </c>
      <c r="X545" s="185" t="s">
        <v>7783</v>
      </c>
      <c r="Y545" s="187">
        <v>46369</v>
      </c>
      <c r="Z545" s="185" t="s">
        <v>7784</v>
      </c>
      <c r="AA545" s="187">
        <v>46275</v>
      </c>
      <c r="AB545" s="185" t="s">
        <v>7785</v>
      </c>
      <c r="AC545" s="187">
        <v>45935</v>
      </c>
      <c r="AD545" s="185" t="s">
        <v>7786</v>
      </c>
      <c r="AE545" s="185" t="s">
        <v>7787</v>
      </c>
      <c r="AF545" s="185" t="s">
        <v>7788</v>
      </c>
      <c r="AG545" s="185" t="s">
        <v>61</v>
      </c>
      <c r="AH545" s="185" t="s">
        <v>7789</v>
      </c>
      <c r="AI545" s="185" t="s">
        <v>61</v>
      </c>
      <c r="AJ545" s="185" t="s">
        <v>61</v>
      </c>
      <c r="AK545" s="185" t="s">
        <v>61</v>
      </c>
      <c r="AL545" s="185" t="s">
        <v>61</v>
      </c>
      <c r="AM545" s="185" t="s">
        <v>7790</v>
      </c>
      <c r="AN545" s="185" t="s">
        <v>7791</v>
      </c>
    </row>
    <row r="546" customHeight="1" spans="1:40">
      <c r="A546" s="185">
        <v>540</v>
      </c>
      <c r="B546" s="185" t="s">
        <v>7792</v>
      </c>
      <c r="C546" s="186" t="s">
        <v>7793</v>
      </c>
      <c r="D546" s="185" t="s">
        <v>126</v>
      </c>
      <c r="E546" s="185" t="s">
        <v>89</v>
      </c>
      <c r="F546" s="185" t="s">
        <v>7649</v>
      </c>
      <c r="G546" s="185" t="s">
        <v>7650</v>
      </c>
      <c r="H546" s="185" t="s">
        <v>7651</v>
      </c>
      <c r="I546" s="187">
        <v>45583</v>
      </c>
      <c r="J546" s="185" t="s">
        <v>7794</v>
      </c>
      <c r="K546" s="185" t="s">
        <v>7750</v>
      </c>
      <c r="L546" s="185" t="s">
        <v>7795</v>
      </c>
      <c r="M546" s="185" t="s">
        <v>130</v>
      </c>
      <c r="N546" s="185" t="s">
        <v>7796</v>
      </c>
      <c r="O546" s="187">
        <v>46778</v>
      </c>
      <c r="P546" s="187">
        <v>44394</v>
      </c>
      <c r="Q546" s="187">
        <v>44503</v>
      </c>
      <c r="R546" s="187">
        <v>44664</v>
      </c>
      <c r="S546" s="187">
        <v>45050</v>
      </c>
      <c r="T546" s="185" t="s">
        <v>7797</v>
      </c>
      <c r="U546" s="187">
        <v>46763</v>
      </c>
      <c r="V546" s="185" t="s">
        <v>7798</v>
      </c>
      <c r="W546" s="187">
        <v>46763</v>
      </c>
      <c r="X546" s="185" t="s">
        <v>7799</v>
      </c>
      <c r="Y546" s="187">
        <v>46983</v>
      </c>
      <c r="Z546" s="185" t="s">
        <v>7800</v>
      </c>
      <c r="AA546" s="187">
        <v>46355</v>
      </c>
      <c r="AB546" s="185" t="s">
        <v>7801</v>
      </c>
      <c r="AC546" s="187">
        <v>45811</v>
      </c>
      <c r="AD546" s="185" t="s">
        <v>7802</v>
      </c>
      <c r="AE546" s="185" t="s">
        <v>7803</v>
      </c>
      <c r="AF546" s="185" t="s">
        <v>7804</v>
      </c>
      <c r="AG546" s="185" t="s">
        <v>61</v>
      </c>
      <c r="AH546" s="185" t="s">
        <v>7796</v>
      </c>
      <c r="AI546" s="185" t="s">
        <v>61</v>
      </c>
      <c r="AJ546" s="185" t="s">
        <v>61</v>
      </c>
      <c r="AK546" s="185" t="s">
        <v>61</v>
      </c>
      <c r="AL546" s="185" t="s">
        <v>61</v>
      </c>
      <c r="AM546" s="185" t="s">
        <v>7805</v>
      </c>
      <c r="AN546" s="185" t="s">
        <v>7806</v>
      </c>
    </row>
    <row r="547" customHeight="1" spans="1:40">
      <c r="A547" s="185">
        <v>541</v>
      </c>
      <c r="B547" s="185" t="s">
        <v>7807</v>
      </c>
      <c r="C547" s="186" t="s">
        <v>7808</v>
      </c>
      <c r="D547" s="185" t="s">
        <v>126</v>
      </c>
      <c r="E547" s="185" t="s">
        <v>89</v>
      </c>
      <c r="F547" s="185" t="s">
        <v>7649</v>
      </c>
      <c r="G547" s="185" t="s">
        <v>7650</v>
      </c>
      <c r="H547" s="185" t="s">
        <v>7651</v>
      </c>
      <c r="I547" s="187">
        <v>45533</v>
      </c>
      <c r="J547" s="185" t="s">
        <v>7809</v>
      </c>
      <c r="K547" s="185" t="s">
        <v>4876</v>
      </c>
      <c r="L547" s="185" t="s">
        <v>7810</v>
      </c>
      <c r="M547" s="185" t="s">
        <v>148</v>
      </c>
      <c r="N547" s="185" t="s">
        <v>7811</v>
      </c>
      <c r="O547" s="187">
        <v>46033</v>
      </c>
      <c r="P547" s="187">
        <v>44391</v>
      </c>
      <c r="Q547" s="187">
        <v>44508</v>
      </c>
      <c r="R547" s="187">
        <v>44636</v>
      </c>
      <c r="S547" s="187"/>
      <c r="T547" s="185" t="s">
        <v>7812</v>
      </c>
      <c r="U547" s="187">
        <v>46286</v>
      </c>
      <c r="V547" s="185" t="s">
        <v>7813</v>
      </c>
      <c r="W547" s="187">
        <v>45985</v>
      </c>
      <c r="X547" s="185" t="s">
        <v>7814</v>
      </c>
      <c r="Y547" s="187">
        <v>46029</v>
      </c>
      <c r="Z547" s="185" t="s">
        <v>7815</v>
      </c>
      <c r="AA547" s="187">
        <v>45926</v>
      </c>
      <c r="AB547" s="185" t="s">
        <v>7816</v>
      </c>
      <c r="AC547" s="187">
        <v>46260</v>
      </c>
      <c r="AD547" s="185" t="s">
        <v>7817</v>
      </c>
      <c r="AE547" s="185" t="s">
        <v>7818</v>
      </c>
      <c r="AF547" s="185" t="s">
        <v>7819</v>
      </c>
      <c r="AG547" s="185" t="s">
        <v>7820</v>
      </c>
      <c r="AH547" s="185" t="s">
        <v>61</v>
      </c>
      <c r="AI547" s="185" t="s">
        <v>61</v>
      </c>
      <c r="AJ547" s="185" t="s">
        <v>61</v>
      </c>
      <c r="AK547" s="185" t="s">
        <v>61</v>
      </c>
      <c r="AL547" s="185" t="s">
        <v>61</v>
      </c>
      <c r="AM547" s="185" t="s">
        <v>7821</v>
      </c>
      <c r="AN547" s="185" t="s">
        <v>7822</v>
      </c>
    </row>
    <row r="548" customHeight="1" spans="1:40">
      <c r="A548" s="185">
        <v>542</v>
      </c>
      <c r="B548" s="185" t="s">
        <v>7823</v>
      </c>
      <c r="C548" s="186" t="s">
        <v>7824</v>
      </c>
      <c r="D548" s="185" t="s">
        <v>1893</v>
      </c>
      <c r="E548" s="185" t="s">
        <v>89</v>
      </c>
      <c r="F548" s="185" t="s">
        <v>7649</v>
      </c>
      <c r="G548" s="185" t="s">
        <v>7650</v>
      </c>
      <c r="H548" s="185" t="s">
        <v>7651</v>
      </c>
      <c r="I548" s="187">
        <v>45638</v>
      </c>
      <c r="J548" s="185" t="s">
        <v>7825</v>
      </c>
      <c r="K548" s="185" t="s">
        <v>1322</v>
      </c>
      <c r="L548" s="185" t="s">
        <v>7826</v>
      </c>
      <c r="M548" s="185" t="s">
        <v>1572</v>
      </c>
      <c r="N548" s="185" t="s">
        <v>7827</v>
      </c>
      <c r="O548" s="187">
        <v>46132</v>
      </c>
      <c r="P548" s="187">
        <v>44399</v>
      </c>
      <c r="Q548" s="187">
        <v>44428</v>
      </c>
      <c r="R548" s="187">
        <v>45183</v>
      </c>
      <c r="S548" s="187"/>
      <c r="T548" s="185" t="s">
        <v>7828</v>
      </c>
      <c r="U548" s="187">
        <v>46336</v>
      </c>
      <c r="V548" s="185" t="s">
        <v>7827</v>
      </c>
      <c r="W548" s="187">
        <v>46132</v>
      </c>
      <c r="X548" s="185" t="s">
        <v>7829</v>
      </c>
      <c r="Y548" s="187">
        <v>46132</v>
      </c>
      <c r="Z548" s="185" t="s">
        <v>7830</v>
      </c>
      <c r="AA548" s="187">
        <v>46078</v>
      </c>
      <c r="AB548" s="185" t="s">
        <v>7831</v>
      </c>
      <c r="AC548" s="187">
        <v>45915</v>
      </c>
      <c r="AD548" s="185" t="s">
        <v>61</v>
      </c>
      <c r="AE548" s="185" t="s">
        <v>61</v>
      </c>
      <c r="AF548" s="185" t="s">
        <v>7832</v>
      </c>
      <c r="AG548" s="185" t="s">
        <v>61</v>
      </c>
      <c r="AH548" s="185" t="s">
        <v>61</v>
      </c>
      <c r="AI548" s="185" t="s">
        <v>61</v>
      </c>
      <c r="AJ548" s="185" t="s">
        <v>61</v>
      </c>
      <c r="AK548" s="185" t="s">
        <v>61</v>
      </c>
      <c r="AL548" s="185" t="s">
        <v>61</v>
      </c>
      <c r="AM548" s="185" t="s">
        <v>177</v>
      </c>
      <c r="AN548" s="185" t="s">
        <v>7833</v>
      </c>
    </row>
    <row r="549" customHeight="1" spans="1:40">
      <c r="A549" s="185">
        <v>543</v>
      </c>
      <c r="B549" s="185" t="s">
        <v>7834</v>
      </c>
      <c r="C549" s="186" t="s">
        <v>7835</v>
      </c>
      <c r="D549" s="185" t="s">
        <v>2965</v>
      </c>
      <c r="E549" s="185" t="s">
        <v>46</v>
      </c>
      <c r="F549" s="185" t="s">
        <v>7649</v>
      </c>
      <c r="G549" s="185" t="s">
        <v>7650</v>
      </c>
      <c r="H549" s="185" t="s">
        <v>7651</v>
      </c>
      <c r="I549" s="187">
        <v>45662</v>
      </c>
      <c r="J549" s="185" t="s">
        <v>7836</v>
      </c>
      <c r="K549" s="185" t="s">
        <v>7837</v>
      </c>
      <c r="L549" s="185" t="s">
        <v>7838</v>
      </c>
      <c r="M549" s="185" t="s">
        <v>167</v>
      </c>
      <c r="N549" s="185" t="s">
        <v>7839</v>
      </c>
      <c r="O549" s="187">
        <v>45985</v>
      </c>
      <c r="P549" s="187">
        <v>44392</v>
      </c>
      <c r="Q549" s="187">
        <v>44431</v>
      </c>
      <c r="R549" s="187">
        <v>44665</v>
      </c>
      <c r="S549" s="187">
        <v>44981</v>
      </c>
      <c r="T549" s="185" t="s">
        <v>7840</v>
      </c>
      <c r="U549" s="187">
        <v>46588</v>
      </c>
      <c r="V549" s="185" t="s">
        <v>7841</v>
      </c>
      <c r="W549" s="187">
        <v>46434</v>
      </c>
      <c r="X549" s="185" t="s">
        <v>7842</v>
      </c>
      <c r="Y549" s="187">
        <v>46434</v>
      </c>
      <c r="Z549" s="185" t="s">
        <v>7843</v>
      </c>
      <c r="AA549" s="187">
        <v>46484</v>
      </c>
      <c r="AB549" s="185" t="s">
        <v>7844</v>
      </c>
      <c r="AC549" s="187">
        <v>46428</v>
      </c>
      <c r="AD549" s="185" t="s">
        <v>7845</v>
      </c>
      <c r="AE549" s="185" t="s">
        <v>7846</v>
      </c>
      <c r="AF549" s="185" t="s">
        <v>7847</v>
      </c>
      <c r="AG549" s="185" t="s">
        <v>61</v>
      </c>
      <c r="AH549" s="185" t="s">
        <v>61</v>
      </c>
      <c r="AI549" s="185" t="s">
        <v>7839</v>
      </c>
      <c r="AJ549" s="185" t="s">
        <v>61</v>
      </c>
      <c r="AK549" s="185" t="s">
        <v>61</v>
      </c>
      <c r="AL549" s="185" t="s">
        <v>61</v>
      </c>
      <c r="AM549" s="185" t="s">
        <v>7848</v>
      </c>
      <c r="AN549" s="185" t="s">
        <v>7849</v>
      </c>
    </row>
    <row r="550" customHeight="1" spans="1:40">
      <c r="A550" s="185">
        <v>544</v>
      </c>
      <c r="B550" s="185" t="s">
        <v>7850</v>
      </c>
      <c r="C550" s="186" t="s">
        <v>7851</v>
      </c>
      <c r="D550" s="185" t="s">
        <v>162</v>
      </c>
      <c r="E550" s="185" t="s">
        <v>89</v>
      </c>
      <c r="F550" s="185" t="s">
        <v>7649</v>
      </c>
      <c r="G550" s="185" t="s">
        <v>7650</v>
      </c>
      <c r="H550" s="185" t="s">
        <v>7651</v>
      </c>
      <c r="I550" s="187">
        <v>45681</v>
      </c>
      <c r="J550" s="185" t="s">
        <v>7852</v>
      </c>
      <c r="K550" s="185" t="s">
        <v>3131</v>
      </c>
      <c r="L550" s="185" t="s">
        <v>7853</v>
      </c>
      <c r="M550" s="185" t="s">
        <v>267</v>
      </c>
      <c r="N550" s="185" t="s">
        <v>7854</v>
      </c>
      <c r="O550" s="187">
        <v>46736</v>
      </c>
      <c r="P550" s="187">
        <v>44392</v>
      </c>
      <c r="Q550" s="187">
        <v>44426</v>
      </c>
      <c r="R550" s="187">
        <v>44631</v>
      </c>
      <c r="S550" s="187"/>
      <c r="T550" s="185" t="s">
        <v>7855</v>
      </c>
      <c r="U550" s="187">
        <v>46730</v>
      </c>
      <c r="V550" s="185" t="s">
        <v>7856</v>
      </c>
      <c r="W550" s="187">
        <v>46730</v>
      </c>
      <c r="X550" s="185" t="s">
        <v>7857</v>
      </c>
      <c r="Y550" s="187">
        <v>46730</v>
      </c>
      <c r="Z550" s="185" t="s">
        <v>7858</v>
      </c>
      <c r="AA550" s="187">
        <v>46070</v>
      </c>
      <c r="AB550" s="185" t="s">
        <v>7859</v>
      </c>
      <c r="AC550" s="187">
        <v>46406</v>
      </c>
      <c r="AD550" s="185" t="s">
        <v>7860</v>
      </c>
      <c r="AE550" s="185" t="s">
        <v>7861</v>
      </c>
      <c r="AF550" s="185" t="s">
        <v>7862</v>
      </c>
      <c r="AG550" s="185" t="s">
        <v>7863</v>
      </c>
      <c r="AH550" s="185" t="s">
        <v>61</v>
      </c>
      <c r="AI550" s="185" t="s">
        <v>61</v>
      </c>
      <c r="AJ550" s="185" t="s">
        <v>61</v>
      </c>
      <c r="AK550" s="185" t="s">
        <v>61</v>
      </c>
      <c r="AL550" s="185" t="s">
        <v>61</v>
      </c>
      <c r="AM550" s="185" t="s">
        <v>7864</v>
      </c>
      <c r="AN550" s="185" t="s">
        <v>7865</v>
      </c>
    </row>
    <row r="551" customHeight="1" spans="1:40">
      <c r="A551" s="185">
        <v>545</v>
      </c>
      <c r="B551" s="185" t="s">
        <v>7866</v>
      </c>
      <c r="C551" s="186" t="s">
        <v>7867</v>
      </c>
      <c r="D551" s="185" t="s">
        <v>162</v>
      </c>
      <c r="E551" s="185" t="s">
        <v>89</v>
      </c>
      <c r="F551" s="185" t="s">
        <v>7649</v>
      </c>
      <c r="G551" s="185" t="s">
        <v>7650</v>
      </c>
      <c r="H551" s="185" t="s">
        <v>7651</v>
      </c>
      <c r="I551" s="187">
        <v>45714</v>
      </c>
      <c r="J551" s="185" t="s">
        <v>7868</v>
      </c>
      <c r="K551" s="185" t="s">
        <v>7040</v>
      </c>
      <c r="L551" s="185" t="s">
        <v>7869</v>
      </c>
      <c r="M551" s="185" t="s">
        <v>267</v>
      </c>
      <c r="N551" s="185" t="s">
        <v>7870</v>
      </c>
      <c r="O551" s="187">
        <v>47546</v>
      </c>
      <c r="P551" s="187">
        <v>44279</v>
      </c>
      <c r="Q551" s="187">
        <v>44394</v>
      </c>
      <c r="R551" s="187">
        <v>44705</v>
      </c>
      <c r="S551" s="187"/>
      <c r="T551" s="185" t="s">
        <v>7871</v>
      </c>
      <c r="U551" s="187">
        <v>46788</v>
      </c>
      <c r="V551" s="185" t="s">
        <v>7872</v>
      </c>
      <c r="W551" s="187">
        <v>46373</v>
      </c>
      <c r="X551" s="185" t="s">
        <v>7873</v>
      </c>
      <c r="Y551" s="187">
        <v>46791</v>
      </c>
      <c r="Z551" s="185" t="s">
        <v>7874</v>
      </c>
      <c r="AA551" s="187">
        <v>45899</v>
      </c>
      <c r="AB551" s="185" t="s">
        <v>7875</v>
      </c>
      <c r="AC551" s="187">
        <v>46373</v>
      </c>
      <c r="AD551" s="185" t="s">
        <v>7876</v>
      </c>
      <c r="AE551" s="185" t="s">
        <v>7877</v>
      </c>
      <c r="AF551" s="185" t="s">
        <v>7878</v>
      </c>
      <c r="AG551" s="185" t="s">
        <v>61</v>
      </c>
      <c r="AH551" s="185" t="s">
        <v>61</v>
      </c>
      <c r="AI551" s="185" t="s">
        <v>7879</v>
      </c>
      <c r="AJ551" s="185" t="s">
        <v>61</v>
      </c>
      <c r="AK551" s="185" t="s">
        <v>61</v>
      </c>
      <c r="AL551" s="185" t="s">
        <v>61</v>
      </c>
      <c r="AM551" s="185" t="s">
        <v>7880</v>
      </c>
      <c r="AN551" s="185" t="s">
        <v>7881</v>
      </c>
    </row>
    <row r="552" customHeight="1" spans="1:40">
      <c r="A552" s="185">
        <v>546</v>
      </c>
      <c r="B552" s="185" t="s">
        <v>7882</v>
      </c>
      <c r="C552" s="186" t="s">
        <v>7883</v>
      </c>
      <c r="D552" s="185" t="s">
        <v>162</v>
      </c>
      <c r="E552" s="185" t="s">
        <v>967</v>
      </c>
      <c r="F552" s="185" t="s">
        <v>7649</v>
      </c>
      <c r="G552" s="185" t="s">
        <v>7650</v>
      </c>
      <c r="H552" s="185" t="s">
        <v>7651</v>
      </c>
      <c r="I552" s="187">
        <v>45623</v>
      </c>
      <c r="J552" s="185" t="s">
        <v>7884</v>
      </c>
      <c r="K552" s="185" t="s">
        <v>4930</v>
      </c>
      <c r="L552" s="185" t="s">
        <v>7885</v>
      </c>
      <c r="M552" s="185" t="s">
        <v>167</v>
      </c>
      <c r="N552" s="185" t="s">
        <v>7886</v>
      </c>
      <c r="O552" s="187">
        <v>46433</v>
      </c>
      <c r="P552" s="187">
        <v>44459</v>
      </c>
      <c r="Q552" s="187">
        <v>44504</v>
      </c>
      <c r="R552" s="187">
        <v>44743</v>
      </c>
      <c r="S552" s="187"/>
      <c r="T552" s="185" t="s">
        <v>7887</v>
      </c>
      <c r="U552" s="187">
        <v>46401</v>
      </c>
      <c r="V552" s="185" t="s">
        <v>7888</v>
      </c>
      <c r="W552" s="187">
        <v>45860</v>
      </c>
      <c r="X552" s="185" t="s">
        <v>7887</v>
      </c>
      <c r="Y552" s="187">
        <v>46401</v>
      </c>
      <c r="Z552" s="185" t="s">
        <v>7889</v>
      </c>
      <c r="AA552" s="187">
        <v>46378</v>
      </c>
      <c r="AB552" s="185" t="s">
        <v>7890</v>
      </c>
      <c r="AC552" s="187">
        <v>46090</v>
      </c>
      <c r="AD552" s="185" t="s">
        <v>7891</v>
      </c>
      <c r="AE552" s="185" t="s">
        <v>61</v>
      </c>
      <c r="AF552" s="185" t="s">
        <v>7892</v>
      </c>
      <c r="AG552" s="185" t="s">
        <v>61</v>
      </c>
      <c r="AH552" s="185" t="s">
        <v>61</v>
      </c>
      <c r="AI552" s="185" t="s">
        <v>7886</v>
      </c>
      <c r="AJ552" s="185" t="s">
        <v>61</v>
      </c>
      <c r="AK552" s="185" t="s">
        <v>61</v>
      </c>
      <c r="AL552" s="185" t="s">
        <v>61</v>
      </c>
      <c r="AM552" s="185" t="s">
        <v>7893</v>
      </c>
      <c r="AN552" s="185" t="s">
        <v>7894</v>
      </c>
    </row>
    <row r="553" customHeight="1" spans="1:40">
      <c r="A553" s="185">
        <v>547</v>
      </c>
      <c r="B553" s="185" t="s">
        <v>7895</v>
      </c>
      <c r="C553" s="186" t="s">
        <v>7896</v>
      </c>
      <c r="D553" s="185" t="s">
        <v>1569</v>
      </c>
      <c r="E553" s="185" t="s">
        <v>89</v>
      </c>
      <c r="F553" s="185" t="s">
        <v>7649</v>
      </c>
      <c r="G553" s="185" t="s">
        <v>7650</v>
      </c>
      <c r="H553" s="185" t="s">
        <v>7651</v>
      </c>
      <c r="I553" s="187">
        <v>45714</v>
      </c>
      <c r="J553" s="185" t="s">
        <v>7897</v>
      </c>
      <c r="K553" s="185" t="s">
        <v>7040</v>
      </c>
      <c r="L553" s="185" t="s">
        <v>7898</v>
      </c>
      <c r="M553" s="185" t="s">
        <v>1572</v>
      </c>
      <c r="N553" s="185" t="s">
        <v>7899</v>
      </c>
      <c r="O553" s="187">
        <v>46229</v>
      </c>
      <c r="P553" s="187">
        <v>44446</v>
      </c>
      <c r="Q553" s="187">
        <v>44530</v>
      </c>
      <c r="R553" s="187">
        <v>44757</v>
      </c>
      <c r="S553" s="187"/>
      <c r="T553" s="185" t="s">
        <v>7900</v>
      </c>
      <c r="U553" s="187">
        <v>46770</v>
      </c>
      <c r="V553" s="185" t="s">
        <v>7899</v>
      </c>
      <c r="W553" s="187">
        <v>46229</v>
      </c>
      <c r="X553" s="185" t="s">
        <v>7901</v>
      </c>
      <c r="Y553" s="187">
        <v>46601</v>
      </c>
      <c r="Z553" s="185" t="s">
        <v>7902</v>
      </c>
      <c r="AA553" s="187">
        <v>46264</v>
      </c>
      <c r="AB553" s="185" t="s">
        <v>7903</v>
      </c>
      <c r="AC553" s="187">
        <v>46512</v>
      </c>
      <c r="AD553" s="185" t="s">
        <v>61</v>
      </c>
      <c r="AE553" s="185" t="s">
        <v>61</v>
      </c>
      <c r="AF553" s="185" t="s">
        <v>7904</v>
      </c>
      <c r="AG553" s="185" t="s">
        <v>61</v>
      </c>
      <c r="AH553" s="185" t="s">
        <v>61</v>
      </c>
      <c r="AI553" s="185" t="s">
        <v>61</v>
      </c>
      <c r="AJ553" s="185" t="s">
        <v>61</v>
      </c>
      <c r="AK553" s="185" t="s">
        <v>61</v>
      </c>
      <c r="AL553" s="185" t="s">
        <v>61</v>
      </c>
      <c r="AM553" s="185" t="s">
        <v>177</v>
      </c>
      <c r="AN553" s="185" t="s">
        <v>7905</v>
      </c>
    </row>
    <row r="554" customHeight="1" spans="1:40">
      <c r="A554" s="185">
        <v>548</v>
      </c>
      <c r="B554" s="185" t="s">
        <v>7906</v>
      </c>
      <c r="C554" s="186" t="s">
        <v>7907</v>
      </c>
      <c r="D554" s="185" t="s">
        <v>3535</v>
      </c>
      <c r="E554" s="185" t="s">
        <v>7649</v>
      </c>
      <c r="F554" s="185" t="s">
        <v>7649</v>
      </c>
      <c r="G554" s="185" t="s">
        <v>7650</v>
      </c>
      <c r="H554" s="185" t="s">
        <v>7651</v>
      </c>
      <c r="I554" s="187">
        <v>45836</v>
      </c>
      <c r="J554" s="185" t="s">
        <v>7908</v>
      </c>
      <c r="K554" s="185" t="s">
        <v>7908</v>
      </c>
      <c r="L554" s="185" t="s">
        <v>7908</v>
      </c>
      <c r="M554" s="185" t="s">
        <v>1572</v>
      </c>
      <c r="N554" s="185" t="s">
        <v>7909</v>
      </c>
      <c r="O554" s="187">
        <v>47426</v>
      </c>
      <c r="P554" s="187"/>
      <c r="Q554" s="187"/>
      <c r="R554" s="187"/>
      <c r="S554" s="187"/>
      <c r="T554" s="185" t="s">
        <v>7910</v>
      </c>
      <c r="U554" s="187">
        <v>47645</v>
      </c>
      <c r="V554" s="185" t="s">
        <v>7909</v>
      </c>
      <c r="W554" s="187">
        <v>47426</v>
      </c>
      <c r="X554" s="185" t="s">
        <v>61</v>
      </c>
      <c r="Y554" s="187" t="s">
        <v>61</v>
      </c>
      <c r="Z554" s="185" t="s">
        <v>7911</v>
      </c>
      <c r="AA554" s="187">
        <v>46879</v>
      </c>
      <c r="AB554" s="185" t="s">
        <v>7912</v>
      </c>
      <c r="AC554" s="187">
        <v>46540</v>
      </c>
      <c r="AD554" s="185" t="s">
        <v>7913</v>
      </c>
      <c r="AE554" s="185" t="s">
        <v>61</v>
      </c>
      <c r="AF554" s="185" t="s">
        <v>61</v>
      </c>
      <c r="AG554" s="185" t="s">
        <v>61</v>
      </c>
      <c r="AH554" s="185" t="s">
        <v>61</v>
      </c>
      <c r="AI554" s="185" t="s">
        <v>61</v>
      </c>
      <c r="AJ554" s="185" t="s">
        <v>61</v>
      </c>
      <c r="AK554" s="185" t="s">
        <v>61</v>
      </c>
      <c r="AL554" s="185" t="s">
        <v>61</v>
      </c>
      <c r="AM554" s="185" t="s">
        <v>1785</v>
      </c>
      <c r="AN554" s="185" t="s">
        <v>7914</v>
      </c>
    </row>
    <row r="555" customHeight="1" spans="1:40">
      <c r="A555" s="185">
        <v>549</v>
      </c>
      <c r="B555" s="185" t="s">
        <v>7915</v>
      </c>
      <c r="C555" s="186" t="s">
        <v>7916</v>
      </c>
      <c r="D555" s="185" t="s">
        <v>3545</v>
      </c>
      <c r="E555" s="185" t="s">
        <v>7649</v>
      </c>
      <c r="F555" s="185" t="s">
        <v>7649</v>
      </c>
      <c r="G555" s="185" t="s">
        <v>7650</v>
      </c>
      <c r="H555" s="185" t="s">
        <v>7651</v>
      </c>
      <c r="I555" s="187">
        <v>45525</v>
      </c>
      <c r="J555" s="185" t="s">
        <v>6366</v>
      </c>
      <c r="K555" s="185" t="s">
        <v>6366</v>
      </c>
      <c r="L555" s="185" t="s">
        <v>7917</v>
      </c>
      <c r="M555" s="185" t="s">
        <v>1572</v>
      </c>
      <c r="N555" s="185" t="s">
        <v>7918</v>
      </c>
      <c r="O555" s="187">
        <v>46986</v>
      </c>
      <c r="P555" s="187">
        <v>44441</v>
      </c>
      <c r="Q555" s="187">
        <v>44511</v>
      </c>
      <c r="R555" s="187">
        <v>44819</v>
      </c>
      <c r="S555" s="187"/>
      <c r="T555" s="185" t="s">
        <v>7919</v>
      </c>
      <c r="U555" s="187">
        <v>46993</v>
      </c>
      <c r="V555" s="185" t="s">
        <v>7918</v>
      </c>
      <c r="W555" s="187">
        <v>46986</v>
      </c>
      <c r="X555" s="185" t="s">
        <v>61</v>
      </c>
      <c r="Y555" s="187" t="s">
        <v>61</v>
      </c>
      <c r="Z555" s="185" t="s">
        <v>7920</v>
      </c>
      <c r="AA555" s="187">
        <v>46552</v>
      </c>
      <c r="AB555" s="185" t="s">
        <v>7921</v>
      </c>
      <c r="AC555" s="187">
        <v>46169</v>
      </c>
      <c r="AD555" s="185" t="s">
        <v>7922</v>
      </c>
      <c r="AE555" s="185" t="s">
        <v>7923</v>
      </c>
      <c r="AF555" s="185" t="s">
        <v>7924</v>
      </c>
      <c r="AG555" s="185" t="s">
        <v>61</v>
      </c>
      <c r="AH555" s="185" t="s">
        <v>61</v>
      </c>
      <c r="AI555" s="185" t="s">
        <v>61</v>
      </c>
      <c r="AJ555" s="185" t="s">
        <v>61</v>
      </c>
      <c r="AK555" s="185" t="s">
        <v>61</v>
      </c>
      <c r="AL555" s="185" t="s">
        <v>61</v>
      </c>
      <c r="AM555" s="185" t="s">
        <v>3568</v>
      </c>
      <c r="AN555" s="185" t="s">
        <v>7925</v>
      </c>
    </row>
    <row r="556" customHeight="1" spans="1:40">
      <c r="A556" s="185">
        <v>550</v>
      </c>
      <c r="B556" s="185" t="s">
        <v>7926</v>
      </c>
      <c r="C556" s="186" t="s">
        <v>7927</v>
      </c>
      <c r="D556" s="185" t="s">
        <v>3572</v>
      </c>
      <c r="E556" s="185" t="s">
        <v>7649</v>
      </c>
      <c r="F556" s="185" t="s">
        <v>7649</v>
      </c>
      <c r="G556" s="185" t="s">
        <v>7650</v>
      </c>
      <c r="H556" s="185" t="s">
        <v>7651</v>
      </c>
      <c r="I556" s="187">
        <v>45538</v>
      </c>
      <c r="J556" s="185" t="s">
        <v>7928</v>
      </c>
      <c r="K556" s="185" t="s">
        <v>7928</v>
      </c>
      <c r="L556" s="185" t="s">
        <v>7929</v>
      </c>
      <c r="M556" s="185" t="s">
        <v>1572</v>
      </c>
      <c r="N556" s="185" t="s">
        <v>7930</v>
      </c>
      <c r="O556" s="187">
        <v>47014</v>
      </c>
      <c r="P556" s="187">
        <v>44494</v>
      </c>
      <c r="Q556" s="187">
        <v>44522</v>
      </c>
      <c r="R556" s="187">
        <v>45318</v>
      </c>
      <c r="S556" s="187">
        <v>45511</v>
      </c>
      <c r="T556" s="185" t="s">
        <v>7931</v>
      </c>
      <c r="U556" s="187">
        <v>47137</v>
      </c>
      <c r="V556" s="185" t="s">
        <v>7930</v>
      </c>
      <c r="W556" s="187">
        <v>47014</v>
      </c>
      <c r="X556" s="185" t="s">
        <v>61</v>
      </c>
      <c r="Y556" s="187" t="s">
        <v>61</v>
      </c>
      <c r="Z556" s="185" t="s">
        <v>7932</v>
      </c>
      <c r="AA556" s="187">
        <v>46594</v>
      </c>
      <c r="AB556" s="185" t="s">
        <v>7933</v>
      </c>
      <c r="AC556" s="187">
        <v>45832</v>
      </c>
      <c r="AD556" s="185" t="s">
        <v>7934</v>
      </c>
      <c r="AE556" s="185" t="s">
        <v>7935</v>
      </c>
      <c r="AF556" s="185" t="s">
        <v>7936</v>
      </c>
      <c r="AG556" s="185" t="s">
        <v>61</v>
      </c>
      <c r="AH556" s="185" t="s">
        <v>61</v>
      </c>
      <c r="AI556" s="185" t="s">
        <v>61</v>
      </c>
      <c r="AJ556" s="185" t="s">
        <v>61</v>
      </c>
      <c r="AK556" s="185" t="s">
        <v>61</v>
      </c>
      <c r="AL556" s="185" t="s">
        <v>61</v>
      </c>
      <c r="AM556" s="185" t="s">
        <v>5156</v>
      </c>
      <c r="AN556" s="185" t="s">
        <v>7937</v>
      </c>
    </row>
    <row r="557" customHeight="1" spans="1:40">
      <c r="A557" s="185">
        <v>551</v>
      </c>
      <c r="B557" s="185" t="s">
        <v>7938</v>
      </c>
      <c r="C557" s="186" t="s">
        <v>7939</v>
      </c>
      <c r="D557" s="185" t="s">
        <v>45</v>
      </c>
      <c r="E557" s="185" t="s">
        <v>4875</v>
      </c>
      <c r="F557" s="185" t="s">
        <v>4875</v>
      </c>
      <c r="G557" s="185" t="s">
        <v>3854</v>
      </c>
      <c r="H557" s="185" t="s">
        <v>3855</v>
      </c>
      <c r="I557" s="187">
        <v>45569</v>
      </c>
      <c r="J557" s="185" t="s">
        <v>7940</v>
      </c>
      <c r="K557" s="185" t="s">
        <v>4945</v>
      </c>
      <c r="L557" s="185" t="s">
        <v>7941</v>
      </c>
      <c r="M557" s="185" t="s">
        <v>1940</v>
      </c>
      <c r="N557" s="185" t="s">
        <v>7942</v>
      </c>
      <c r="O557" s="187">
        <v>47071</v>
      </c>
      <c r="P557" s="187">
        <v>44396</v>
      </c>
      <c r="Q557" s="187">
        <v>44424</v>
      </c>
      <c r="R557" s="187">
        <v>44700</v>
      </c>
      <c r="S557" s="187"/>
      <c r="T557" s="185" t="s">
        <v>7943</v>
      </c>
      <c r="U557" s="187">
        <v>47624</v>
      </c>
      <c r="V557" s="185" t="s">
        <v>7944</v>
      </c>
      <c r="W557" s="187">
        <v>47624</v>
      </c>
      <c r="X557" s="185" t="s">
        <v>7945</v>
      </c>
      <c r="Y557" s="187">
        <v>47624</v>
      </c>
      <c r="Z557" s="185" t="s">
        <v>7946</v>
      </c>
      <c r="AA557" s="187">
        <v>45869</v>
      </c>
      <c r="AB557" s="185" t="s">
        <v>7947</v>
      </c>
      <c r="AC557" s="187">
        <v>46250</v>
      </c>
      <c r="AD557" s="185" t="s">
        <v>7948</v>
      </c>
      <c r="AE557" s="185" t="s">
        <v>7949</v>
      </c>
      <c r="AF557" s="185" t="s">
        <v>7950</v>
      </c>
      <c r="AG557" s="185" t="s">
        <v>7951</v>
      </c>
      <c r="AH557" s="185" t="s">
        <v>61</v>
      </c>
      <c r="AI557" s="185" t="s">
        <v>61</v>
      </c>
      <c r="AJ557" s="185" t="s">
        <v>7952</v>
      </c>
      <c r="AK557" s="185" t="s">
        <v>61</v>
      </c>
      <c r="AL557" s="185" t="s">
        <v>61</v>
      </c>
      <c r="AM557" s="185" t="s">
        <v>7953</v>
      </c>
      <c r="AN557" s="185" t="s">
        <v>7954</v>
      </c>
    </row>
    <row r="558" customHeight="1" spans="1:40">
      <c r="A558" s="185">
        <v>552</v>
      </c>
      <c r="B558" s="185" t="s">
        <v>7955</v>
      </c>
      <c r="C558" s="186" t="s">
        <v>7956</v>
      </c>
      <c r="D558" s="185" t="s">
        <v>68</v>
      </c>
      <c r="E558" s="185" t="s">
        <v>46</v>
      </c>
      <c r="F558" s="185" t="s">
        <v>4875</v>
      </c>
      <c r="G558" s="185" t="s">
        <v>3854</v>
      </c>
      <c r="H558" s="185" t="s">
        <v>3855</v>
      </c>
      <c r="I558" s="187">
        <v>45805</v>
      </c>
      <c r="J558" s="185" t="s">
        <v>7957</v>
      </c>
      <c r="K558" s="185" t="s">
        <v>5002</v>
      </c>
      <c r="L558" s="185" t="s">
        <v>7958</v>
      </c>
      <c r="M558" s="185" t="s">
        <v>1923</v>
      </c>
      <c r="N558" s="185" t="s">
        <v>7959</v>
      </c>
      <c r="O558" s="187">
        <v>46502</v>
      </c>
      <c r="P558" s="187">
        <v>44385</v>
      </c>
      <c r="Q558" s="187">
        <v>44413</v>
      </c>
      <c r="R558" s="187">
        <v>44624</v>
      </c>
      <c r="S558" s="187">
        <v>45135</v>
      </c>
      <c r="T558" s="185" t="s">
        <v>7960</v>
      </c>
      <c r="U558" s="187">
        <v>47553</v>
      </c>
      <c r="V558" s="185" t="s">
        <v>7961</v>
      </c>
      <c r="W558" s="187">
        <v>47095</v>
      </c>
      <c r="X558" s="185" t="s">
        <v>7962</v>
      </c>
      <c r="Y558" s="187">
        <v>46258</v>
      </c>
      <c r="Z558" s="185" t="s">
        <v>7963</v>
      </c>
      <c r="AA558" s="187">
        <v>46109</v>
      </c>
      <c r="AB558" s="185" t="s">
        <v>7964</v>
      </c>
      <c r="AC558" s="187">
        <v>46024</v>
      </c>
      <c r="AD558" s="185" t="s">
        <v>7965</v>
      </c>
      <c r="AE558" s="185" t="s">
        <v>61</v>
      </c>
      <c r="AF558" s="185" t="s">
        <v>7966</v>
      </c>
      <c r="AG558" s="185" t="s">
        <v>7967</v>
      </c>
      <c r="AH558" s="185" t="s">
        <v>61</v>
      </c>
      <c r="AI558" s="185" t="s">
        <v>61</v>
      </c>
      <c r="AJ558" s="185" t="s">
        <v>7968</v>
      </c>
      <c r="AK558" s="185" t="s">
        <v>61</v>
      </c>
      <c r="AL558" s="185" t="s">
        <v>61</v>
      </c>
      <c r="AM558" s="185" t="s">
        <v>798</v>
      </c>
      <c r="AN558" s="185" t="s">
        <v>7969</v>
      </c>
    </row>
    <row r="559" customHeight="1" spans="1:40">
      <c r="A559" s="185">
        <v>553</v>
      </c>
      <c r="B559" s="185" t="s">
        <v>7970</v>
      </c>
      <c r="C559" s="186" t="s">
        <v>7971</v>
      </c>
      <c r="D559" s="185" t="s">
        <v>227</v>
      </c>
      <c r="E559" s="185" t="s">
        <v>967</v>
      </c>
      <c r="F559" s="185" t="s">
        <v>4875</v>
      </c>
      <c r="G559" s="185" t="s">
        <v>3854</v>
      </c>
      <c r="H559" s="185" t="s">
        <v>3855</v>
      </c>
      <c r="I559" s="187">
        <v>45604</v>
      </c>
      <c r="J559" s="185" t="s">
        <v>1206</v>
      </c>
      <c r="K559" s="185" t="s">
        <v>1206</v>
      </c>
      <c r="L559" s="185" t="s">
        <v>7972</v>
      </c>
      <c r="M559" s="185" t="s">
        <v>72</v>
      </c>
      <c r="N559" s="185" t="s">
        <v>7973</v>
      </c>
      <c r="O559" s="187">
        <v>47310</v>
      </c>
      <c r="P559" s="187">
        <v>44045</v>
      </c>
      <c r="Q559" s="187">
        <v>44173</v>
      </c>
      <c r="R559" s="187">
        <v>44247</v>
      </c>
      <c r="S559" s="187"/>
      <c r="T559" s="185" t="s">
        <v>7974</v>
      </c>
      <c r="U559" s="187">
        <v>47307</v>
      </c>
      <c r="V559" s="185" t="s">
        <v>7975</v>
      </c>
      <c r="W559" s="187">
        <v>47307</v>
      </c>
      <c r="X559" s="185" t="s">
        <v>7976</v>
      </c>
      <c r="Y559" s="187">
        <v>47307</v>
      </c>
      <c r="Z559" s="185" t="s">
        <v>7977</v>
      </c>
      <c r="AA559" s="187">
        <v>46626</v>
      </c>
      <c r="AB559" s="185" t="s">
        <v>7978</v>
      </c>
      <c r="AC559" s="187">
        <v>46271</v>
      </c>
      <c r="AD559" s="185" t="s">
        <v>7979</v>
      </c>
      <c r="AE559" s="185" t="s">
        <v>61</v>
      </c>
      <c r="AF559" s="185" t="s">
        <v>61</v>
      </c>
      <c r="AG559" s="185" t="s">
        <v>7980</v>
      </c>
      <c r="AH559" s="185" t="s">
        <v>61</v>
      </c>
      <c r="AI559" s="185" t="s">
        <v>61</v>
      </c>
      <c r="AJ559" s="185" t="s">
        <v>7981</v>
      </c>
      <c r="AK559" s="185" t="s">
        <v>61</v>
      </c>
      <c r="AL559" s="185" t="s">
        <v>61</v>
      </c>
      <c r="AM559" s="185" t="s">
        <v>2131</v>
      </c>
      <c r="AN559" s="185" t="s">
        <v>7982</v>
      </c>
    </row>
    <row r="560" customHeight="1" spans="1:40">
      <c r="A560" s="185">
        <v>554</v>
      </c>
      <c r="B560" s="185" t="s">
        <v>7983</v>
      </c>
      <c r="C560" s="186" t="s">
        <v>7984</v>
      </c>
      <c r="D560" s="185" t="s">
        <v>2083</v>
      </c>
      <c r="E560" s="185" t="s">
        <v>1367</v>
      </c>
      <c r="F560" s="185" t="s">
        <v>4875</v>
      </c>
      <c r="G560" s="185" t="s">
        <v>3854</v>
      </c>
      <c r="H560" s="185" t="s">
        <v>3855</v>
      </c>
      <c r="I560" s="187">
        <v>45629</v>
      </c>
      <c r="J560" s="185" t="s">
        <v>7985</v>
      </c>
      <c r="K560" s="185" t="s">
        <v>715</v>
      </c>
      <c r="L560" s="185" t="s">
        <v>7986</v>
      </c>
      <c r="M560" s="185" t="s">
        <v>72</v>
      </c>
      <c r="N560" s="185" t="s">
        <v>7987</v>
      </c>
      <c r="O560" s="187">
        <v>46093</v>
      </c>
      <c r="P560" s="187">
        <v>44393</v>
      </c>
      <c r="Q560" s="187">
        <v>44434</v>
      </c>
      <c r="R560" s="187">
        <v>44726</v>
      </c>
      <c r="S560" s="187"/>
      <c r="T560" s="185" t="s">
        <v>7988</v>
      </c>
      <c r="U560" s="187">
        <v>47442</v>
      </c>
      <c r="V560" s="185" t="s">
        <v>7989</v>
      </c>
      <c r="W560" s="187">
        <v>46892</v>
      </c>
      <c r="X560" s="185" t="s">
        <v>7990</v>
      </c>
      <c r="Y560" s="187">
        <v>45861</v>
      </c>
      <c r="Z560" s="185" t="s">
        <v>7991</v>
      </c>
      <c r="AA560" s="187">
        <v>46823</v>
      </c>
      <c r="AB560" s="185" t="s">
        <v>7992</v>
      </c>
      <c r="AC560" s="187">
        <v>46149</v>
      </c>
      <c r="AD560" s="185" t="s">
        <v>7993</v>
      </c>
      <c r="AE560" s="185" t="s">
        <v>61</v>
      </c>
      <c r="AF560" s="185" t="s">
        <v>7994</v>
      </c>
      <c r="AG560" s="185" t="s">
        <v>7995</v>
      </c>
      <c r="AH560" s="185" t="s">
        <v>61</v>
      </c>
      <c r="AI560" s="185" t="s">
        <v>61</v>
      </c>
      <c r="AJ560" s="185" t="s">
        <v>7996</v>
      </c>
      <c r="AK560" s="185" t="s">
        <v>61</v>
      </c>
      <c r="AL560" s="185" t="s">
        <v>61</v>
      </c>
      <c r="AM560" s="185" t="s">
        <v>2131</v>
      </c>
      <c r="AN560" s="185" t="s">
        <v>7997</v>
      </c>
    </row>
    <row r="561" customHeight="1" spans="1:40">
      <c r="A561" s="185">
        <v>555</v>
      </c>
      <c r="B561" s="185" t="s">
        <v>7998</v>
      </c>
      <c r="C561" s="186" t="s">
        <v>7999</v>
      </c>
      <c r="D561" s="185" t="s">
        <v>88</v>
      </c>
      <c r="E561" s="185" t="s">
        <v>4875</v>
      </c>
      <c r="F561" s="185" t="s">
        <v>4875</v>
      </c>
      <c r="G561" s="185" t="s">
        <v>3854</v>
      </c>
      <c r="H561" s="185" t="s">
        <v>3855</v>
      </c>
      <c r="I561" s="187">
        <v>45777</v>
      </c>
      <c r="J561" s="185" t="s">
        <v>8000</v>
      </c>
      <c r="K561" s="185" t="s">
        <v>2306</v>
      </c>
      <c r="L561" s="185" t="s">
        <v>8001</v>
      </c>
      <c r="M561" s="185" t="s">
        <v>2139</v>
      </c>
      <c r="N561" s="185" t="s">
        <v>8002</v>
      </c>
      <c r="O561" s="187">
        <v>47525</v>
      </c>
      <c r="P561" s="187">
        <v>44392</v>
      </c>
      <c r="Q561" s="187">
        <v>44435</v>
      </c>
      <c r="R561" s="187">
        <v>44645</v>
      </c>
      <c r="S561" s="187">
        <v>45009</v>
      </c>
      <c r="T561" s="185" t="s">
        <v>8003</v>
      </c>
      <c r="U561" s="187">
        <v>46357</v>
      </c>
      <c r="V561" s="185" t="s">
        <v>8004</v>
      </c>
      <c r="W561" s="187">
        <v>46358</v>
      </c>
      <c r="X561" s="185" t="s">
        <v>8005</v>
      </c>
      <c r="Y561" s="187">
        <v>46356</v>
      </c>
      <c r="Z561" s="185" t="s">
        <v>8006</v>
      </c>
      <c r="AA561" s="187">
        <v>46464</v>
      </c>
      <c r="AB561" s="185" t="s">
        <v>8007</v>
      </c>
      <c r="AC561" s="187">
        <v>46422</v>
      </c>
      <c r="AD561" s="185" t="s">
        <v>8008</v>
      </c>
      <c r="AE561" s="185" t="s">
        <v>61</v>
      </c>
      <c r="AF561" s="185" t="s">
        <v>61</v>
      </c>
      <c r="AG561" s="185" t="s">
        <v>8009</v>
      </c>
      <c r="AH561" s="185" t="s">
        <v>61</v>
      </c>
      <c r="AI561" s="185" t="s">
        <v>61</v>
      </c>
      <c r="AJ561" s="185" t="s">
        <v>61</v>
      </c>
      <c r="AK561" s="185" t="s">
        <v>61</v>
      </c>
      <c r="AL561" s="185" t="s">
        <v>61</v>
      </c>
      <c r="AM561" s="185" t="s">
        <v>1968</v>
      </c>
      <c r="AN561" s="185" t="s">
        <v>8010</v>
      </c>
    </row>
    <row r="562" customHeight="1" spans="1:40">
      <c r="A562" s="185">
        <v>556</v>
      </c>
      <c r="B562" s="185" t="s">
        <v>8011</v>
      </c>
      <c r="C562" s="186" t="s">
        <v>8012</v>
      </c>
      <c r="D562" s="185" t="s">
        <v>263</v>
      </c>
      <c r="E562" s="185" t="s">
        <v>4875</v>
      </c>
      <c r="F562" s="185" t="s">
        <v>4875</v>
      </c>
      <c r="G562" s="185" t="s">
        <v>3854</v>
      </c>
      <c r="H562" s="185" t="s">
        <v>3855</v>
      </c>
      <c r="I562" s="187">
        <v>45596</v>
      </c>
      <c r="J562" s="185" t="s">
        <v>4912</v>
      </c>
      <c r="K562" s="185" t="s">
        <v>6741</v>
      </c>
      <c r="L562" s="185" t="s">
        <v>8013</v>
      </c>
      <c r="M562" s="185" t="s">
        <v>2120</v>
      </c>
      <c r="N562" s="185" t="s">
        <v>8014</v>
      </c>
      <c r="O562" s="187">
        <v>47147</v>
      </c>
      <c r="P562" s="187">
        <v>44429</v>
      </c>
      <c r="Q562" s="187">
        <v>44457</v>
      </c>
      <c r="R562" s="187">
        <v>44675</v>
      </c>
      <c r="S562" s="187"/>
      <c r="T562" s="185" t="s">
        <v>8015</v>
      </c>
      <c r="U562" s="187">
        <v>46098</v>
      </c>
      <c r="V562" s="185" t="s">
        <v>8016</v>
      </c>
      <c r="W562" s="187">
        <v>46098</v>
      </c>
      <c r="X562" s="185" t="s">
        <v>8017</v>
      </c>
      <c r="Y562" s="187">
        <v>46098</v>
      </c>
      <c r="Z562" s="185" t="s">
        <v>8018</v>
      </c>
      <c r="AA562" s="187">
        <v>46288</v>
      </c>
      <c r="AB562" s="185" t="s">
        <v>8019</v>
      </c>
      <c r="AC562" s="187">
        <v>46057</v>
      </c>
      <c r="AD562" s="185" t="s">
        <v>8020</v>
      </c>
      <c r="AE562" s="185" t="s">
        <v>61</v>
      </c>
      <c r="AF562" s="185" t="s">
        <v>61</v>
      </c>
      <c r="AG562" s="185" t="s">
        <v>8021</v>
      </c>
      <c r="AH562" s="185" t="s">
        <v>61</v>
      </c>
      <c r="AI562" s="185" t="s">
        <v>61</v>
      </c>
      <c r="AJ562" s="185" t="s">
        <v>61</v>
      </c>
      <c r="AK562" s="185" t="s">
        <v>61</v>
      </c>
      <c r="AL562" s="185" t="s">
        <v>61</v>
      </c>
      <c r="AM562" s="185" t="s">
        <v>2131</v>
      </c>
      <c r="AN562" s="185" t="s">
        <v>8022</v>
      </c>
    </row>
    <row r="563" customHeight="1" spans="1:40">
      <c r="A563" s="185">
        <v>557</v>
      </c>
      <c r="B563" s="185" t="s">
        <v>8023</v>
      </c>
      <c r="C563" s="186" t="s">
        <v>8024</v>
      </c>
      <c r="D563" s="185" t="s">
        <v>108</v>
      </c>
      <c r="E563" s="185" t="s">
        <v>967</v>
      </c>
      <c r="F563" s="185" t="s">
        <v>4875</v>
      </c>
      <c r="G563" s="185" t="s">
        <v>3854</v>
      </c>
      <c r="H563" s="185" t="s">
        <v>3855</v>
      </c>
      <c r="I563" s="187">
        <v>45763</v>
      </c>
      <c r="J563" s="185" t="s">
        <v>5300</v>
      </c>
      <c r="K563" s="185" t="s">
        <v>5300</v>
      </c>
      <c r="L563" s="185" t="s">
        <v>8025</v>
      </c>
      <c r="M563" s="185" t="s">
        <v>2120</v>
      </c>
      <c r="N563" s="185" t="s">
        <v>8026</v>
      </c>
      <c r="O563" s="187">
        <v>47226</v>
      </c>
      <c r="P563" s="187">
        <v>44396</v>
      </c>
      <c r="Q563" s="187">
        <v>44436</v>
      </c>
      <c r="R563" s="187">
        <v>44698</v>
      </c>
      <c r="S563" s="187"/>
      <c r="T563" s="185" t="s">
        <v>8027</v>
      </c>
      <c r="U563" s="187">
        <v>46530</v>
      </c>
      <c r="V563" s="185" t="s">
        <v>8028</v>
      </c>
      <c r="W563" s="187">
        <v>46530</v>
      </c>
      <c r="X563" s="185" t="s">
        <v>8029</v>
      </c>
      <c r="Y563" s="187">
        <v>47572</v>
      </c>
      <c r="Z563" s="185" t="s">
        <v>8030</v>
      </c>
      <c r="AA563" s="187">
        <v>46719</v>
      </c>
      <c r="AB563" s="185" t="s">
        <v>8031</v>
      </c>
      <c r="AC563" s="187">
        <v>46079</v>
      </c>
      <c r="AD563" s="185" t="s">
        <v>8032</v>
      </c>
      <c r="AE563" s="185" t="s">
        <v>8033</v>
      </c>
      <c r="AF563" s="185" t="s">
        <v>8034</v>
      </c>
      <c r="AG563" s="185" t="s">
        <v>8035</v>
      </c>
      <c r="AH563" s="185" t="s">
        <v>61</v>
      </c>
      <c r="AI563" s="185" t="s">
        <v>61</v>
      </c>
      <c r="AJ563" s="185" t="s">
        <v>61</v>
      </c>
      <c r="AK563" s="185" t="s">
        <v>61</v>
      </c>
      <c r="AL563" s="185" t="s">
        <v>61</v>
      </c>
      <c r="AM563" s="185" t="s">
        <v>5183</v>
      </c>
      <c r="AN563" s="185" t="s">
        <v>8036</v>
      </c>
    </row>
    <row r="564" customHeight="1" spans="1:40">
      <c r="A564" s="185">
        <v>558</v>
      </c>
      <c r="B564" s="185" t="s">
        <v>8037</v>
      </c>
      <c r="C564" s="186" t="s">
        <v>8038</v>
      </c>
      <c r="D564" s="185" t="s">
        <v>390</v>
      </c>
      <c r="E564" s="185" t="s">
        <v>967</v>
      </c>
      <c r="F564" s="185" t="s">
        <v>4875</v>
      </c>
      <c r="G564" s="185" t="s">
        <v>3854</v>
      </c>
      <c r="H564" s="185" t="s">
        <v>3855</v>
      </c>
      <c r="I564" s="187">
        <v>45682</v>
      </c>
      <c r="J564" s="185" t="s">
        <v>454</v>
      </c>
      <c r="K564" s="185" t="s">
        <v>454</v>
      </c>
      <c r="L564" s="185" t="s">
        <v>8039</v>
      </c>
      <c r="M564" s="185" t="s">
        <v>130</v>
      </c>
      <c r="N564" s="185" t="s">
        <v>8040</v>
      </c>
      <c r="O564" s="187">
        <v>47230</v>
      </c>
      <c r="P564" s="187">
        <v>44468</v>
      </c>
      <c r="Q564" s="187">
        <v>44503</v>
      </c>
      <c r="R564" s="187">
        <v>44636</v>
      </c>
      <c r="S564" s="187"/>
      <c r="T564" s="185" t="s">
        <v>8041</v>
      </c>
      <c r="U564" s="187">
        <v>47441</v>
      </c>
      <c r="V564" s="185" t="s">
        <v>8042</v>
      </c>
      <c r="W564" s="187">
        <v>47464</v>
      </c>
      <c r="X564" s="185" t="s">
        <v>8043</v>
      </c>
      <c r="Y564" s="187">
        <v>47441</v>
      </c>
      <c r="Z564" s="185" t="s">
        <v>8044</v>
      </c>
      <c r="AA564" s="187">
        <v>45900</v>
      </c>
      <c r="AB564" s="185" t="s">
        <v>8045</v>
      </c>
      <c r="AC564" s="187">
        <v>46401</v>
      </c>
      <c r="AD564" s="185" t="s">
        <v>8046</v>
      </c>
      <c r="AE564" s="185" t="s">
        <v>8047</v>
      </c>
      <c r="AF564" s="185" t="s">
        <v>8048</v>
      </c>
      <c r="AG564" s="185" t="s">
        <v>61</v>
      </c>
      <c r="AH564" s="185" t="s">
        <v>8049</v>
      </c>
      <c r="AI564" s="185" t="s">
        <v>61</v>
      </c>
      <c r="AJ564" s="185" t="s">
        <v>61</v>
      </c>
      <c r="AK564" s="185" t="s">
        <v>61</v>
      </c>
      <c r="AL564" s="185" t="s">
        <v>61</v>
      </c>
      <c r="AM564" s="185" t="s">
        <v>8050</v>
      </c>
      <c r="AN564" s="185" t="s">
        <v>8051</v>
      </c>
    </row>
    <row r="565" customHeight="1" spans="1:40">
      <c r="A565" s="185">
        <v>559</v>
      </c>
      <c r="B565" s="185" t="s">
        <v>8052</v>
      </c>
      <c r="C565" s="186" t="s">
        <v>8053</v>
      </c>
      <c r="D565" s="185" t="s">
        <v>126</v>
      </c>
      <c r="E565" s="185" t="s">
        <v>4875</v>
      </c>
      <c r="F565" s="185" t="s">
        <v>4875</v>
      </c>
      <c r="G565" s="185" t="s">
        <v>3854</v>
      </c>
      <c r="H565" s="185" t="s">
        <v>3855</v>
      </c>
      <c r="I565" s="187">
        <v>45585</v>
      </c>
      <c r="J565" s="185" t="s">
        <v>8054</v>
      </c>
      <c r="K565" s="185" t="s">
        <v>8054</v>
      </c>
      <c r="L565" s="185" t="s">
        <v>8055</v>
      </c>
      <c r="M565" s="185" t="s">
        <v>130</v>
      </c>
      <c r="N565" s="185" t="s">
        <v>8056</v>
      </c>
      <c r="O565" s="187">
        <v>47285</v>
      </c>
      <c r="P565" s="187">
        <v>44405</v>
      </c>
      <c r="Q565" s="187">
        <v>44536</v>
      </c>
      <c r="R565" s="187">
        <v>44664</v>
      </c>
      <c r="S565" s="187"/>
      <c r="T565" s="185" t="s">
        <v>61</v>
      </c>
      <c r="U565" s="187">
        <v>47520</v>
      </c>
      <c r="V565" s="185" t="s">
        <v>8057</v>
      </c>
      <c r="W565" s="187">
        <v>46927</v>
      </c>
      <c r="X565" s="185" t="s">
        <v>8058</v>
      </c>
      <c r="Y565" s="187">
        <v>46537</v>
      </c>
      <c r="Z565" s="185" t="s">
        <v>8059</v>
      </c>
      <c r="AA565" s="187">
        <v>45830</v>
      </c>
      <c r="AB565" s="185" t="s">
        <v>8060</v>
      </c>
      <c r="AC565" s="187">
        <v>46303</v>
      </c>
      <c r="AD565" s="185" t="s">
        <v>8061</v>
      </c>
      <c r="AE565" s="185" t="s">
        <v>8062</v>
      </c>
      <c r="AF565" s="185" t="s">
        <v>8063</v>
      </c>
      <c r="AG565" s="185" t="s">
        <v>61</v>
      </c>
      <c r="AH565" s="185" t="s">
        <v>8056</v>
      </c>
      <c r="AI565" s="185" t="s">
        <v>61</v>
      </c>
      <c r="AJ565" s="185" t="s">
        <v>61</v>
      </c>
      <c r="AK565" s="185" t="s">
        <v>61</v>
      </c>
      <c r="AL565" s="185" t="s">
        <v>61</v>
      </c>
      <c r="AM565" s="185" t="s">
        <v>8064</v>
      </c>
      <c r="AN565" s="185" t="s">
        <v>8065</v>
      </c>
    </row>
    <row r="566" customHeight="1" spans="1:40">
      <c r="A566" s="185">
        <v>560</v>
      </c>
      <c r="B566" s="185" t="s">
        <v>8066</v>
      </c>
      <c r="C566" s="186" t="s">
        <v>8067</v>
      </c>
      <c r="D566" s="185" t="s">
        <v>126</v>
      </c>
      <c r="E566" s="185" t="s">
        <v>4875</v>
      </c>
      <c r="F566" s="185" t="s">
        <v>4875</v>
      </c>
      <c r="G566" s="185" t="s">
        <v>3854</v>
      </c>
      <c r="H566" s="185" t="s">
        <v>3855</v>
      </c>
      <c r="I566" s="187">
        <v>45716</v>
      </c>
      <c r="J566" s="185" t="s">
        <v>3588</v>
      </c>
      <c r="K566" s="185" t="s">
        <v>3588</v>
      </c>
      <c r="L566" s="185" t="s">
        <v>8068</v>
      </c>
      <c r="M566" s="185" t="s">
        <v>53</v>
      </c>
      <c r="N566" s="185" t="s">
        <v>8069</v>
      </c>
      <c r="O566" s="187">
        <v>47476</v>
      </c>
      <c r="P566" s="187">
        <v>44463</v>
      </c>
      <c r="Q566" s="187">
        <v>44497</v>
      </c>
      <c r="R566" s="187">
        <v>44978</v>
      </c>
      <c r="S566" s="187"/>
      <c r="T566" s="185" t="s">
        <v>8070</v>
      </c>
      <c r="U566" s="187">
        <v>46765</v>
      </c>
      <c r="V566" s="185" t="s">
        <v>8071</v>
      </c>
      <c r="W566" s="187">
        <v>46586</v>
      </c>
      <c r="X566" s="185" t="s">
        <v>8072</v>
      </c>
      <c r="Y566" s="187">
        <v>47365</v>
      </c>
      <c r="Z566" s="185" t="s">
        <v>8073</v>
      </c>
      <c r="AA566" s="187">
        <v>46049</v>
      </c>
      <c r="AB566" s="185" t="s">
        <v>8074</v>
      </c>
      <c r="AC566" s="187">
        <v>46344</v>
      </c>
      <c r="AD566" s="185" t="s">
        <v>8075</v>
      </c>
      <c r="AE566" s="185" t="s">
        <v>61</v>
      </c>
      <c r="AF566" s="185" t="s">
        <v>61</v>
      </c>
      <c r="AG566" s="185" t="s">
        <v>8076</v>
      </c>
      <c r="AH566" s="185" t="s">
        <v>61</v>
      </c>
      <c r="AI566" s="185" t="s">
        <v>61</v>
      </c>
      <c r="AJ566" s="185" t="s">
        <v>61</v>
      </c>
      <c r="AK566" s="185" t="s">
        <v>61</v>
      </c>
      <c r="AL566" s="185" t="s">
        <v>61</v>
      </c>
      <c r="AM566" s="185" t="s">
        <v>6250</v>
      </c>
      <c r="AN566" s="185" t="s">
        <v>8077</v>
      </c>
    </row>
    <row r="567" customHeight="1" spans="1:40">
      <c r="A567" s="185">
        <v>561</v>
      </c>
      <c r="B567" s="185" t="s">
        <v>8078</v>
      </c>
      <c r="C567" s="186" t="s">
        <v>8079</v>
      </c>
      <c r="D567" s="185" t="s">
        <v>126</v>
      </c>
      <c r="E567" s="185" t="s">
        <v>4875</v>
      </c>
      <c r="F567" s="185" t="s">
        <v>4875</v>
      </c>
      <c r="G567" s="185" t="s">
        <v>3854</v>
      </c>
      <c r="H567" s="185" t="s">
        <v>3855</v>
      </c>
      <c r="I567" s="187">
        <v>45497</v>
      </c>
      <c r="J567" s="185" t="s">
        <v>3546</v>
      </c>
      <c r="K567" s="185" t="s">
        <v>3546</v>
      </c>
      <c r="L567" s="185" t="s">
        <v>8080</v>
      </c>
      <c r="M567" s="185" t="s">
        <v>148</v>
      </c>
      <c r="N567" s="185" t="s">
        <v>8081</v>
      </c>
      <c r="O567" s="187">
        <v>47300</v>
      </c>
      <c r="P567" s="187">
        <v>44382</v>
      </c>
      <c r="Q567" s="187">
        <v>44418</v>
      </c>
      <c r="R567" s="187">
        <v>44630</v>
      </c>
      <c r="S567" s="187"/>
      <c r="T567" s="185" t="s">
        <v>8082</v>
      </c>
      <c r="U567" s="187">
        <v>47175</v>
      </c>
      <c r="V567" s="185" t="s">
        <v>8083</v>
      </c>
      <c r="W567" s="187">
        <v>47175</v>
      </c>
      <c r="X567" s="185" t="s">
        <v>8084</v>
      </c>
      <c r="Y567" s="187">
        <v>46266</v>
      </c>
      <c r="Z567" s="185" t="s">
        <v>8085</v>
      </c>
      <c r="AA567" s="187">
        <v>46110</v>
      </c>
      <c r="AB567" s="185" t="s">
        <v>8086</v>
      </c>
      <c r="AC567" s="187">
        <v>46044</v>
      </c>
      <c r="AD567" s="185" t="s">
        <v>8087</v>
      </c>
      <c r="AE567" s="185" t="s">
        <v>61</v>
      </c>
      <c r="AF567" s="185" t="s">
        <v>8088</v>
      </c>
      <c r="AG567" s="185" t="s">
        <v>61</v>
      </c>
      <c r="AH567" s="185" t="s">
        <v>61</v>
      </c>
      <c r="AI567" s="185" t="s">
        <v>61</v>
      </c>
      <c r="AJ567" s="185" t="s">
        <v>61</v>
      </c>
      <c r="AK567" s="185" t="s">
        <v>61</v>
      </c>
      <c r="AL567" s="185" t="s">
        <v>61</v>
      </c>
      <c r="AM567" s="185" t="s">
        <v>8089</v>
      </c>
      <c r="AN567" s="185" t="s">
        <v>8090</v>
      </c>
    </row>
    <row r="568" customHeight="1" spans="1:40">
      <c r="A568" s="185">
        <v>562</v>
      </c>
      <c r="B568" s="185" t="s">
        <v>8091</v>
      </c>
      <c r="C568" s="186" t="s">
        <v>8092</v>
      </c>
      <c r="D568" s="185" t="s">
        <v>2965</v>
      </c>
      <c r="E568" s="185" t="s">
        <v>89</v>
      </c>
      <c r="F568" s="185" t="s">
        <v>4875</v>
      </c>
      <c r="G568" s="185" t="s">
        <v>3854</v>
      </c>
      <c r="H568" s="185" t="s">
        <v>3855</v>
      </c>
      <c r="I568" s="187">
        <v>45775</v>
      </c>
      <c r="J568" s="185" t="s">
        <v>8093</v>
      </c>
      <c r="K568" s="185" t="s">
        <v>8094</v>
      </c>
      <c r="L568" s="185" t="s">
        <v>8095</v>
      </c>
      <c r="M568" s="185" t="s">
        <v>167</v>
      </c>
      <c r="N568" s="185" t="s">
        <v>8096</v>
      </c>
      <c r="O568" s="187">
        <v>46300</v>
      </c>
      <c r="P568" s="187">
        <v>44404</v>
      </c>
      <c r="Q568" s="187">
        <v>44435</v>
      </c>
      <c r="R568" s="187">
        <v>44672</v>
      </c>
      <c r="S568" s="187"/>
      <c r="T568" s="185" t="s">
        <v>8097</v>
      </c>
      <c r="U568" s="187">
        <v>46160</v>
      </c>
      <c r="V568" s="185" t="s">
        <v>8098</v>
      </c>
      <c r="W568" s="187">
        <v>46160</v>
      </c>
      <c r="X568" s="185" t="s">
        <v>8099</v>
      </c>
      <c r="Y568" s="187">
        <v>46159</v>
      </c>
      <c r="Z568" s="185" t="s">
        <v>8100</v>
      </c>
      <c r="AA568" s="187">
        <v>46535</v>
      </c>
      <c r="AB568" s="185" t="s">
        <v>8101</v>
      </c>
      <c r="AC568" s="187">
        <v>46093</v>
      </c>
      <c r="AD568" s="185" t="s">
        <v>8102</v>
      </c>
      <c r="AE568" s="185" t="s">
        <v>8103</v>
      </c>
      <c r="AF568" s="185" t="s">
        <v>8104</v>
      </c>
      <c r="AG568" s="185" t="s">
        <v>61</v>
      </c>
      <c r="AH568" s="185" t="s">
        <v>61</v>
      </c>
      <c r="AI568" s="185" t="s">
        <v>8096</v>
      </c>
      <c r="AJ568" s="185" t="s">
        <v>61</v>
      </c>
      <c r="AK568" s="185" t="s">
        <v>61</v>
      </c>
      <c r="AL568" s="185" t="s">
        <v>61</v>
      </c>
      <c r="AM568" s="185" t="s">
        <v>177</v>
      </c>
      <c r="AN568" s="185" t="s">
        <v>8105</v>
      </c>
    </row>
    <row r="569" customHeight="1" spans="1:40">
      <c r="A569" s="185">
        <v>563</v>
      </c>
      <c r="B569" s="185" t="s">
        <v>8106</v>
      </c>
      <c r="C569" s="186" t="s">
        <v>8107</v>
      </c>
      <c r="D569" s="185" t="s">
        <v>162</v>
      </c>
      <c r="E569" s="185" t="s">
        <v>4875</v>
      </c>
      <c r="F569" s="185" t="s">
        <v>4875</v>
      </c>
      <c r="G569" s="185" t="s">
        <v>3854</v>
      </c>
      <c r="H569" s="185" t="s">
        <v>3855</v>
      </c>
      <c r="I569" s="187">
        <v>45522</v>
      </c>
      <c r="J569" s="185" t="s">
        <v>8108</v>
      </c>
      <c r="K569" s="185" t="s">
        <v>8108</v>
      </c>
      <c r="L569" s="185" t="s">
        <v>8109</v>
      </c>
      <c r="M569" s="185" t="s">
        <v>167</v>
      </c>
      <c r="N569" s="185" t="s">
        <v>8110</v>
      </c>
      <c r="O569" s="187"/>
      <c r="P569" s="187">
        <v>44483</v>
      </c>
      <c r="Q569" s="187">
        <v>44625</v>
      </c>
      <c r="R569" s="187">
        <v>44909</v>
      </c>
      <c r="S569" s="187"/>
      <c r="T569" s="185" t="s">
        <v>8111</v>
      </c>
      <c r="U569" s="187">
        <v>45928</v>
      </c>
      <c r="V569" s="185" t="s">
        <v>8112</v>
      </c>
      <c r="W569" s="187">
        <v>45921</v>
      </c>
      <c r="X569" s="185" t="s">
        <v>8113</v>
      </c>
      <c r="Y569" s="187">
        <v>47358</v>
      </c>
      <c r="Z569" s="185" t="s">
        <v>8114</v>
      </c>
      <c r="AA569" s="187">
        <v>45956</v>
      </c>
      <c r="AB569" s="185" t="s">
        <v>8115</v>
      </c>
      <c r="AC569" s="187">
        <v>46114</v>
      </c>
      <c r="AD569" s="185" t="s">
        <v>8116</v>
      </c>
      <c r="AE569" s="185" t="s">
        <v>8117</v>
      </c>
      <c r="AF569" s="185" t="s">
        <v>8118</v>
      </c>
      <c r="AG569" s="185" t="s">
        <v>61</v>
      </c>
      <c r="AH569" s="185" t="s">
        <v>61</v>
      </c>
      <c r="AI569" s="185" t="s">
        <v>8110</v>
      </c>
      <c r="AJ569" s="185" t="s">
        <v>61</v>
      </c>
      <c r="AK569" s="185" t="s">
        <v>61</v>
      </c>
      <c r="AL569" s="185" t="s">
        <v>61</v>
      </c>
      <c r="AM569" s="185" t="s">
        <v>8119</v>
      </c>
      <c r="AN569" s="185" t="s">
        <v>8120</v>
      </c>
    </row>
    <row r="570" customHeight="1" spans="1:40">
      <c r="A570" s="185">
        <v>564</v>
      </c>
      <c r="B570" s="185" t="s">
        <v>8121</v>
      </c>
      <c r="C570" s="186" t="s">
        <v>8122</v>
      </c>
      <c r="D570" s="185" t="s">
        <v>162</v>
      </c>
      <c r="E570" s="185" t="s">
        <v>89</v>
      </c>
      <c r="F570" s="185" t="s">
        <v>4875</v>
      </c>
      <c r="G570" s="185" t="s">
        <v>3854</v>
      </c>
      <c r="H570" s="185" t="s">
        <v>3855</v>
      </c>
      <c r="I570" s="187">
        <v>45795</v>
      </c>
      <c r="J570" s="185" t="s">
        <v>4335</v>
      </c>
      <c r="K570" s="185" t="s">
        <v>8123</v>
      </c>
      <c r="L570" s="185" t="s">
        <v>4037</v>
      </c>
      <c r="M570" s="185" t="s">
        <v>267</v>
      </c>
      <c r="N570" s="185" t="s">
        <v>8124</v>
      </c>
      <c r="O570" s="187">
        <v>46995</v>
      </c>
      <c r="P570" s="187">
        <v>44378</v>
      </c>
      <c r="Q570" s="187">
        <v>44575</v>
      </c>
      <c r="R570" s="187">
        <v>44671</v>
      </c>
      <c r="S570" s="187"/>
      <c r="T570" s="185" t="s">
        <v>8125</v>
      </c>
      <c r="U570" s="187">
        <v>45921</v>
      </c>
      <c r="V570" s="185" t="s">
        <v>8126</v>
      </c>
      <c r="W570" s="187">
        <v>45907</v>
      </c>
      <c r="X570" s="185" t="s">
        <v>8127</v>
      </c>
      <c r="Y570" s="187">
        <v>46839</v>
      </c>
      <c r="Z570" s="185" t="s">
        <v>8128</v>
      </c>
      <c r="AA570" s="187">
        <v>45964</v>
      </c>
      <c r="AB570" s="185" t="s">
        <v>8129</v>
      </c>
      <c r="AC570" s="187">
        <v>45891</v>
      </c>
      <c r="AD570" s="185" t="s">
        <v>8130</v>
      </c>
      <c r="AE570" s="185" t="s">
        <v>8131</v>
      </c>
      <c r="AF570" s="185" t="s">
        <v>8132</v>
      </c>
      <c r="AG570" s="185" t="s">
        <v>8133</v>
      </c>
      <c r="AH570" s="185" t="s">
        <v>61</v>
      </c>
      <c r="AI570" s="185" t="s">
        <v>8134</v>
      </c>
      <c r="AJ570" s="185" t="s">
        <v>61</v>
      </c>
      <c r="AK570" s="185" t="s">
        <v>61</v>
      </c>
      <c r="AL570" s="185" t="s">
        <v>61</v>
      </c>
      <c r="AM570" s="185" t="s">
        <v>8135</v>
      </c>
      <c r="AN570" s="185" t="s">
        <v>8136</v>
      </c>
    </row>
    <row r="571" customHeight="1" spans="1:40">
      <c r="A571" s="185">
        <v>565</v>
      </c>
      <c r="B571" s="185" t="s">
        <v>8137</v>
      </c>
      <c r="C571" s="186" t="s">
        <v>8138</v>
      </c>
      <c r="D571" s="185" t="s">
        <v>162</v>
      </c>
      <c r="E571" s="185" t="s">
        <v>4875</v>
      </c>
      <c r="F571" s="185" t="s">
        <v>4875</v>
      </c>
      <c r="G571" s="185" t="s">
        <v>3854</v>
      </c>
      <c r="H571" s="185" t="s">
        <v>3855</v>
      </c>
      <c r="I571" s="187">
        <v>45716</v>
      </c>
      <c r="J571" s="185" t="s">
        <v>3588</v>
      </c>
      <c r="K571" s="185" t="s">
        <v>3588</v>
      </c>
      <c r="L571" s="185" t="s">
        <v>8139</v>
      </c>
      <c r="M571" s="185" t="s">
        <v>267</v>
      </c>
      <c r="N571" s="185" t="s">
        <v>8140</v>
      </c>
      <c r="O571" s="187">
        <v>47300</v>
      </c>
      <c r="P571" s="187">
        <v>44440</v>
      </c>
      <c r="Q571" s="187">
        <v>44470</v>
      </c>
      <c r="R571" s="187">
        <v>44716</v>
      </c>
      <c r="S571" s="187"/>
      <c r="T571" s="185" t="s">
        <v>8141</v>
      </c>
      <c r="U571" s="187">
        <v>46972</v>
      </c>
      <c r="V571" s="185" t="s">
        <v>8142</v>
      </c>
      <c r="W571" s="187">
        <v>46993</v>
      </c>
      <c r="X571" s="185" t="s">
        <v>8143</v>
      </c>
      <c r="Y571" s="187">
        <v>46925</v>
      </c>
      <c r="Z571" s="185" t="s">
        <v>8144</v>
      </c>
      <c r="AA571" s="187">
        <v>45990</v>
      </c>
      <c r="AB571" s="185" t="s">
        <v>8145</v>
      </c>
      <c r="AC571" s="187">
        <v>46002</v>
      </c>
      <c r="AD571" s="185" t="s">
        <v>8146</v>
      </c>
      <c r="AE571" s="185" t="s">
        <v>8147</v>
      </c>
      <c r="AF571" s="185" t="s">
        <v>8148</v>
      </c>
      <c r="AG571" s="185" t="s">
        <v>61</v>
      </c>
      <c r="AH571" s="185" t="s">
        <v>61</v>
      </c>
      <c r="AI571" s="185" t="s">
        <v>61</v>
      </c>
      <c r="AJ571" s="185" t="s">
        <v>61</v>
      </c>
      <c r="AK571" s="185" t="s">
        <v>61</v>
      </c>
      <c r="AL571" s="185" t="s">
        <v>61</v>
      </c>
      <c r="AM571" s="185" t="s">
        <v>8149</v>
      </c>
      <c r="AN571" s="185" t="s">
        <v>8150</v>
      </c>
    </row>
    <row r="572" customHeight="1" spans="1:40">
      <c r="A572" s="185">
        <v>566</v>
      </c>
      <c r="B572" s="185" t="s">
        <v>8151</v>
      </c>
      <c r="C572" s="186" t="s">
        <v>8152</v>
      </c>
      <c r="D572" s="185" t="s">
        <v>1569</v>
      </c>
      <c r="E572" s="185" t="s">
        <v>967</v>
      </c>
      <c r="F572" s="185" t="s">
        <v>4875</v>
      </c>
      <c r="G572" s="185" t="s">
        <v>3854</v>
      </c>
      <c r="H572" s="185" t="s">
        <v>3855</v>
      </c>
      <c r="I572" s="187">
        <v>45814</v>
      </c>
      <c r="J572" s="185" t="s">
        <v>3162</v>
      </c>
      <c r="K572" s="185" t="s">
        <v>3162</v>
      </c>
      <c r="L572" s="185" t="s">
        <v>8153</v>
      </c>
      <c r="M572" s="185" t="s">
        <v>1572</v>
      </c>
      <c r="N572" s="185" t="s">
        <v>8154</v>
      </c>
      <c r="O572" s="187">
        <v>46355</v>
      </c>
      <c r="P572" s="187">
        <v>44420</v>
      </c>
      <c r="Q572" s="187">
        <v>44469</v>
      </c>
      <c r="R572" s="187">
        <v>44659</v>
      </c>
      <c r="S572" s="187">
        <v>44988</v>
      </c>
      <c r="T572" s="185" t="s">
        <v>8155</v>
      </c>
      <c r="U572" s="187">
        <v>46330</v>
      </c>
      <c r="V572" s="185" t="s">
        <v>8154</v>
      </c>
      <c r="W572" s="187">
        <v>46355</v>
      </c>
      <c r="X572" s="185" t="s">
        <v>8156</v>
      </c>
      <c r="Y572" s="187">
        <v>46352</v>
      </c>
      <c r="Z572" s="185" t="s">
        <v>8157</v>
      </c>
      <c r="AA572" s="187">
        <v>46304</v>
      </c>
      <c r="AB572" s="185" t="s">
        <v>8154</v>
      </c>
      <c r="AC572" s="187">
        <v>46513</v>
      </c>
      <c r="AD572" s="185" t="s">
        <v>61</v>
      </c>
      <c r="AE572" s="185" t="s">
        <v>61</v>
      </c>
      <c r="AF572" s="185" t="s">
        <v>8158</v>
      </c>
      <c r="AG572" s="185" t="s">
        <v>61</v>
      </c>
      <c r="AH572" s="185" t="s">
        <v>61</v>
      </c>
      <c r="AI572" s="185" t="s">
        <v>61</v>
      </c>
      <c r="AJ572" s="185" t="s">
        <v>61</v>
      </c>
      <c r="AK572" s="185" t="s">
        <v>61</v>
      </c>
      <c r="AL572" s="185" t="s">
        <v>61</v>
      </c>
      <c r="AM572" s="185" t="s">
        <v>8159</v>
      </c>
      <c r="AN572" s="185" t="s">
        <v>8160</v>
      </c>
    </row>
    <row r="573" customHeight="1" spans="1:40">
      <c r="A573" s="185">
        <v>567</v>
      </c>
      <c r="B573" s="185" t="s">
        <v>8161</v>
      </c>
      <c r="C573" s="186" t="s">
        <v>8162</v>
      </c>
      <c r="D573" s="185" t="s">
        <v>3545</v>
      </c>
      <c r="E573" s="185" t="s">
        <v>4875</v>
      </c>
      <c r="F573" s="185" t="s">
        <v>4875</v>
      </c>
      <c r="G573" s="185" t="s">
        <v>3854</v>
      </c>
      <c r="H573" s="185" t="s">
        <v>3855</v>
      </c>
      <c r="I573" s="187">
        <v>45605</v>
      </c>
      <c r="J573" s="185" t="s">
        <v>8163</v>
      </c>
      <c r="K573" s="185" t="s">
        <v>8163</v>
      </c>
      <c r="L573" s="185" t="s">
        <v>8164</v>
      </c>
      <c r="M573" s="185" t="s">
        <v>1572</v>
      </c>
      <c r="N573" s="185" t="s">
        <v>8165</v>
      </c>
      <c r="O573" s="187">
        <v>46882</v>
      </c>
      <c r="P573" s="187">
        <v>44455</v>
      </c>
      <c r="Q573" s="187">
        <v>44483</v>
      </c>
      <c r="R573" s="187">
        <v>44984</v>
      </c>
      <c r="S573" s="187"/>
      <c r="T573" s="185" t="s">
        <v>8166</v>
      </c>
      <c r="U573" s="187">
        <v>46958</v>
      </c>
      <c r="V573" s="185" t="s">
        <v>8165</v>
      </c>
      <c r="W573" s="187">
        <v>46882</v>
      </c>
      <c r="X573" s="185" t="s">
        <v>61</v>
      </c>
      <c r="Y573" s="187" t="s">
        <v>61</v>
      </c>
      <c r="Z573" s="185" t="s">
        <v>8167</v>
      </c>
      <c r="AA573" s="187">
        <v>46423</v>
      </c>
      <c r="AB573" s="185" t="s">
        <v>8168</v>
      </c>
      <c r="AC573" s="187">
        <v>46153</v>
      </c>
      <c r="AD573" s="185" t="s">
        <v>8169</v>
      </c>
      <c r="AE573" s="185" t="s">
        <v>8170</v>
      </c>
      <c r="AF573" s="185" t="s">
        <v>8171</v>
      </c>
      <c r="AG573" s="185" t="s">
        <v>61</v>
      </c>
      <c r="AH573" s="185" t="s">
        <v>61</v>
      </c>
      <c r="AI573" s="185" t="s">
        <v>61</v>
      </c>
      <c r="AJ573" s="185" t="s">
        <v>61</v>
      </c>
      <c r="AK573" s="185" t="s">
        <v>61</v>
      </c>
      <c r="AL573" s="185" t="s">
        <v>61</v>
      </c>
      <c r="AM573" s="185" t="s">
        <v>5425</v>
      </c>
      <c r="AN573" s="185" t="s">
        <v>8172</v>
      </c>
    </row>
    <row r="574" customHeight="1" spans="1:40">
      <c r="A574" s="185">
        <v>568</v>
      </c>
      <c r="B574" s="185" t="s">
        <v>8173</v>
      </c>
      <c r="C574" s="186" t="s">
        <v>8174</v>
      </c>
      <c r="D574" s="185" t="s">
        <v>3572</v>
      </c>
      <c r="E574" s="185" t="s">
        <v>4875</v>
      </c>
      <c r="F574" s="185" t="s">
        <v>4875</v>
      </c>
      <c r="G574" s="185" t="s">
        <v>3854</v>
      </c>
      <c r="H574" s="185" t="s">
        <v>3855</v>
      </c>
      <c r="I574" s="187">
        <v>45605</v>
      </c>
      <c r="J574" s="185" t="s">
        <v>8163</v>
      </c>
      <c r="K574" s="185" t="s">
        <v>8163</v>
      </c>
      <c r="L574" s="185" t="s">
        <v>8175</v>
      </c>
      <c r="M574" s="185" t="s">
        <v>1572</v>
      </c>
      <c r="N574" s="185" t="s">
        <v>8176</v>
      </c>
      <c r="O574" s="187">
        <v>46848</v>
      </c>
      <c r="P574" s="187">
        <v>44508</v>
      </c>
      <c r="Q574" s="187">
        <v>44548</v>
      </c>
      <c r="R574" s="187">
        <v>44894</v>
      </c>
      <c r="S574" s="187"/>
      <c r="T574" s="185" t="s">
        <v>8177</v>
      </c>
      <c r="U574" s="187">
        <v>46897</v>
      </c>
      <c r="V574" s="185" t="s">
        <v>8176</v>
      </c>
      <c r="W574" s="187">
        <v>46848</v>
      </c>
      <c r="X574" s="185" t="s">
        <v>61</v>
      </c>
      <c r="Y574" s="187" t="s">
        <v>61</v>
      </c>
      <c r="Z574" s="185" t="s">
        <v>8178</v>
      </c>
      <c r="AA574" s="187">
        <v>46578</v>
      </c>
      <c r="AB574" s="185" t="s">
        <v>8179</v>
      </c>
      <c r="AC574" s="187">
        <v>46170</v>
      </c>
      <c r="AD574" s="185" t="s">
        <v>8180</v>
      </c>
      <c r="AE574" s="185" t="s">
        <v>61</v>
      </c>
      <c r="AF574" s="185" t="s">
        <v>8181</v>
      </c>
      <c r="AG574" s="185" t="s">
        <v>61</v>
      </c>
      <c r="AH574" s="185" t="s">
        <v>61</v>
      </c>
      <c r="AI574" s="185" t="s">
        <v>61</v>
      </c>
      <c r="AJ574" s="185" t="s">
        <v>61</v>
      </c>
      <c r="AK574" s="185" t="s">
        <v>61</v>
      </c>
      <c r="AL574" s="185" t="s">
        <v>61</v>
      </c>
      <c r="AM574" s="185" t="s">
        <v>5887</v>
      </c>
      <c r="AN574" s="185" t="s">
        <v>8182</v>
      </c>
    </row>
    <row r="575" customHeight="1" spans="1:40">
      <c r="A575" s="185">
        <v>569</v>
      </c>
      <c r="B575" s="185" t="s">
        <v>8183</v>
      </c>
      <c r="C575" s="186" t="s">
        <v>8184</v>
      </c>
      <c r="D575" s="185" t="s">
        <v>45</v>
      </c>
      <c r="E575" s="185" t="s">
        <v>3499</v>
      </c>
      <c r="F575" s="185" t="s">
        <v>3499</v>
      </c>
      <c r="G575" s="185" t="s">
        <v>7377</v>
      </c>
      <c r="H575" s="185" t="s">
        <v>4093</v>
      </c>
      <c r="I575" s="187">
        <v>45672</v>
      </c>
      <c r="J575" s="185" t="s">
        <v>8185</v>
      </c>
      <c r="K575" s="185" t="s">
        <v>4108</v>
      </c>
      <c r="L575" s="185" t="s">
        <v>8186</v>
      </c>
      <c r="M575" s="185" t="s">
        <v>1940</v>
      </c>
      <c r="N575" s="185" t="s">
        <v>8187</v>
      </c>
      <c r="O575" s="187">
        <v>47176</v>
      </c>
      <c r="P575" s="187">
        <v>44432</v>
      </c>
      <c r="Q575" s="187">
        <v>44459</v>
      </c>
      <c r="R575" s="187">
        <v>44659</v>
      </c>
      <c r="S575" s="187"/>
      <c r="T575" s="185" t="s">
        <v>8188</v>
      </c>
      <c r="U575" s="187">
        <v>45956</v>
      </c>
      <c r="V575" s="185" t="s">
        <v>8189</v>
      </c>
      <c r="W575" s="187">
        <v>45874</v>
      </c>
      <c r="X575" s="185" t="s">
        <v>8190</v>
      </c>
      <c r="Y575" s="187">
        <v>45956</v>
      </c>
      <c r="Z575" s="185" t="s">
        <v>8191</v>
      </c>
      <c r="AA575" s="187">
        <v>46635</v>
      </c>
      <c r="AB575" s="185" t="s">
        <v>8192</v>
      </c>
      <c r="AC575" s="187">
        <v>45917</v>
      </c>
      <c r="AD575" s="185" t="s">
        <v>8193</v>
      </c>
      <c r="AE575" s="185" t="s">
        <v>8194</v>
      </c>
      <c r="AF575" s="185" t="s">
        <v>8195</v>
      </c>
      <c r="AG575" s="185" t="s">
        <v>8196</v>
      </c>
      <c r="AH575" s="185" t="s">
        <v>61</v>
      </c>
      <c r="AI575" s="185" t="s">
        <v>61</v>
      </c>
      <c r="AJ575" s="185" t="s">
        <v>8197</v>
      </c>
      <c r="AK575" s="185" t="s">
        <v>61</v>
      </c>
      <c r="AL575" s="185" t="s">
        <v>61</v>
      </c>
      <c r="AM575" s="185" t="s">
        <v>1984</v>
      </c>
      <c r="AN575" s="185" t="s">
        <v>8198</v>
      </c>
    </row>
    <row r="576" customHeight="1" spans="1:40">
      <c r="A576" s="185">
        <v>570</v>
      </c>
      <c r="B576" s="185" t="s">
        <v>8199</v>
      </c>
      <c r="C576" s="186" t="s">
        <v>8200</v>
      </c>
      <c r="D576" s="185" t="s">
        <v>68</v>
      </c>
      <c r="E576" s="185" t="s">
        <v>3499</v>
      </c>
      <c r="F576" s="185" t="s">
        <v>3499</v>
      </c>
      <c r="G576" s="185" t="s">
        <v>7377</v>
      </c>
      <c r="H576" s="185" t="s">
        <v>4093</v>
      </c>
      <c r="I576" s="187">
        <v>45786</v>
      </c>
      <c r="J576" s="185" t="s">
        <v>8201</v>
      </c>
      <c r="K576" s="185" t="s">
        <v>4455</v>
      </c>
      <c r="L576" s="185" t="s">
        <v>8202</v>
      </c>
      <c r="M576" s="185" t="s">
        <v>1923</v>
      </c>
      <c r="N576" s="185" t="s">
        <v>8203</v>
      </c>
      <c r="O576" s="187">
        <v>46522</v>
      </c>
      <c r="P576" s="187">
        <v>44392</v>
      </c>
      <c r="Q576" s="187">
        <v>44426</v>
      </c>
      <c r="R576" s="187">
        <v>44617</v>
      </c>
      <c r="S576" s="187"/>
      <c r="T576" s="185" t="s">
        <v>8204</v>
      </c>
      <c r="U576" s="187">
        <v>46042</v>
      </c>
      <c r="V576" s="185" t="s">
        <v>8205</v>
      </c>
      <c r="W576" s="187">
        <v>46639</v>
      </c>
      <c r="X576" s="185" t="s">
        <v>8206</v>
      </c>
      <c r="Y576" s="187">
        <v>46804</v>
      </c>
      <c r="Z576" s="185" t="s">
        <v>8207</v>
      </c>
      <c r="AA576" s="187">
        <v>46108</v>
      </c>
      <c r="AB576" s="185" t="s">
        <v>8208</v>
      </c>
      <c r="AC576" s="187">
        <v>46135</v>
      </c>
      <c r="AD576" s="185" t="s">
        <v>8209</v>
      </c>
      <c r="AE576" s="185" t="s">
        <v>61</v>
      </c>
      <c r="AF576" s="185" t="s">
        <v>61</v>
      </c>
      <c r="AG576" s="185" t="s">
        <v>8210</v>
      </c>
      <c r="AH576" s="185" t="s">
        <v>61</v>
      </c>
      <c r="AI576" s="185" t="s">
        <v>61</v>
      </c>
      <c r="AJ576" s="185" t="s">
        <v>61</v>
      </c>
      <c r="AK576" s="185" t="s">
        <v>61</v>
      </c>
      <c r="AL576" s="185" t="s">
        <v>61</v>
      </c>
      <c r="AM576" s="185" t="s">
        <v>8211</v>
      </c>
      <c r="AN576" s="185" t="s">
        <v>8212</v>
      </c>
    </row>
    <row r="577" customHeight="1" spans="1:40">
      <c r="A577" s="185">
        <v>571</v>
      </c>
      <c r="B577" s="185" t="s">
        <v>8213</v>
      </c>
      <c r="C577" s="186" t="s">
        <v>8214</v>
      </c>
      <c r="D577" s="185" t="s">
        <v>227</v>
      </c>
      <c r="E577" s="185" t="s">
        <v>89</v>
      </c>
      <c r="F577" s="185" t="s">
        <v>3499</v>
      </c>
      <c r="G577" s="185" t="s">
        <v>7377</v>
      </c>
      <c r="H577" s="185" t="s">
        <v>4093</v>
      </c>
      <c r="I577" s="187">
        <v>45786</v>
      </c>
      <c r="J577" s="185" t="s">
        <v>4108</v>
      </c>
      <c r="K577" s="185" t="s">
        <v>4455</v>
      </c>
      <c r="L577" s="185" t="s">
        <v>8215</v>
      </c>
      <c r="M577" s="185" t="s">
        <v>1923</v>
      </c>
      <c r="N577" s="185" t="s">
        <v>8216</v>
      </c>
      <c r="O577" s="187">
        <v>47272</v>
      </c>
      <c r="P577" s="187">
        <v>44392</v>
      </c>
      <c r="Q577" s="187">
        <v>44424</v>
      </c>
      <c r="R577" s="187">
        <v>44665</v>
      </c>
      <c r="S577" s="187"/>
      <c r="T577" s="185" t="s">
        <v>8217</v>
      </c>
      <c r="U577" s="187">
        <v>46106</v>
      </c>
      <c r="V577" s="185" t="s">
        <v>8218</v>
      </c>
      <c r="W577" s="187">
        <v>47464</v>
      </c>
      <c r="X577" s="185" t="s">
        <v>8219</v>
      </c>
      <c r="Y577" s="187">
        <v>46763</v>
      </c>
      <c r="Z577" s="185" t="s">
        <v>8220</v>
      </c>
      <c r="AA577" s="187">
        <v>46465</v>
      </c>
      <c r="AB577" s="185" t="s">
        <v>8221</v>
      </c>
      <c r="AC577" s="187">
        <v>46397</v>
      </c>
      <c r="AD577" s="185" t="s">
        <v>8222</v>
      </c>
      <c r="AE577" s="185" t="s">
        <v>61</v>
      </c>
      <c r="AF577" s="185" t="s">
        <v>8223</v>
      </c>
      <c r="AG577" s="185" t="s">
        <v>8224</v>
      </c>
      <c r="AH577" s="185" t="s">
        <v>61</v>
      </c>
      <c r="AI577" s="185" t="s">
        <v>61</v>
      </c>
      <c r="AJ577" s="185" t="s">
        <v>8225</v>
      </c>
      <c r="AK577" s="185" t="s">
        <v>61</v>
      </c>
      <c r="AL577" s="185" t="s">
        <v>61</v>
      </c>
      <c r="AM577" s="185" t="s">
        <v>665</v>
      </c>
      <c r="AN577" s="185" t="s">
        <v>8226</v>
      </c>
    </row>
    <row r="578" customHeight="1" spans="1:40">
      <c r="A578" s="185">
        <v>572</v>
      </c>
      <c r="B578" s="185" t="s">
        <v>8227</v>
      </c>
      <c r="C578" s="186" t="s">
        <v>8228</v>
      </c>
      <c r="D578" s="185" t="s">
        <v>2083</v>
      </c>
      <c r="E578" s="185" t="s">
        <v>46</v>
      </c>
      <c r="F578" s="185" t="s">
        <v>3499</v>
      </c>
      <c r="G578" s="185" t="s">
        <v>7377</v>
      </c>
      <c r="H578" s="185" t="s">
        <v>4093</v>
      </c>
      <c r="I578" s="187">
        <v>45540</v>
      </c>
      <c r="J578" s="185" t="s">
        <v>8229</v>
      </c>
      <c r="K578" s="185" t="s">
        <v>8230</v>
      </c>
      <c r="L578" s="185" t="s">
        <v>8231</v>
      </c>
      <c r="M578" s="185" t="s">
        <v>72</v>
      </c>
      <c r="N578" s="185" t="s">
        <v>8232</v>
      </c>
      <c r="O578" s="187">
        <v>46597</v>
      </c>
      <c r="P578" s="187">
        <v>44393</v>
      </c>
      <c r="Q578" s="187">
        <v>44434</v>
      </c>
      <c r="R578" s="187">
        <v>44662</v>
      </c>
      <c r="S578" s="187"/>
      <c r="T578" s="185" t="s">
        <v>8233</v>
      </c>
      <c r="U578" s="187">
        <v>47372</v>
      </c>
      <c r="V578" s="185" t="s">
        <v>8234</v>
      </c>
      <c r="W578" s="187">
        <v>47356</v>
      </c>
      <c r="X578" s="185" t="s">
        <v>8235</v>
      </c>
      <c r="Y578" s="187">
        <v>46565</v>
      </c>
      <c r="Z578" s="185" t="s">
        <v>8236</v>
      </c>
      <c r="AA578" s="187">
        <v>46442</v>
      </c>
      <c r="AB578" s="185" t="s">
        <v>8237</v>
      </c>
      <c r="AC578" s="187">
        <v>45876</v>
      </c>
      <c r="AD578" s="185" t="s">
        <v>8238</v>
      </c>
      <c r="AE578" s="185" t="s">
        <v>61</v>
      </c>
      <c r="AF578" s="185" t="s">
        <v>8239</v>
      </c>
      <c r="AG578" s="185" t="s">
        <v>8240</v>
      </c>
      <c r="AH578" s="185" t="s">
        <v>61</v>
      </c>
      <c r="AI578" s="185" t="s">
        <v>61</v>
      </c>
      <c r="AJ578" s="185" t="s">
        <v>8241</v>
      </c>
      <c r="AK578" s="185" t="s">
        <v>61</v>
      </c>
      <c r="AL578" s="185" t="s">
        <v>61</v>
      </c>
      <c r="AM578" s="185" t="s">
        <v>4689</v>
      </c>
      <c r="AN578" s="185" t="s">
        <v>8242</v>
      </c>
    </row>
    <row r="579" customHeight="1" spans="1:40">
      <c r="A579" s="185">
        <v>573</v>
      </c>
      <c r="B579" s="185" t="s">
        <v>8243</v>
      </c>
      <c r="C579" s="186" t="s">
        <v>8244</v>
      </c>
      <c r="D579" s="185" t="s">
        <v>88</v>
      </c>
      <c r="E579" s="185" t="s">
        <v>3499</v>
      </c>
      <c r="F579" s="185" t="s">
        <v>3499</v>
      </c>
      <c r="G579" s="185" t="s">
        <v>7377</v>
      </c>
      <c r="H579" s="185" t="s">
        <v>4093</v>
      </c>
      <c r="I579" s="187">
        <v>45816</v>
      </c>
      <c r="J579" s="185" t="s">
        <v>3378</v>
      </c>
      <c r="K579" s="185" t="s">
        <v>2623</v>
      </c>
      <c r="L579" s="185" t="s">
        <v>8245</v>
      </c>
      <c r="M579" s="185" t="s">
        <v>2139</v>
      </c>
      <c r="N579" s="185" t="s">
        <v>8246</v>
      </c>
      <c r="O579" s="187">
        <v>46799</v>
      </c>
      <c r="P579" s="187">
        <v>44390</v>
      </c>
      <c r="Q579" s="187">
        <v>44431</v>
      </c>
      <c r="R579" s="187">
        <v>44636</v>
      </c>
      <c r="S579" s="187"/>
      <c r="T579" s="185" t="s">
        <v>8247</v>
      </c>
      <c r="U579" s="187">
        <v>45928</v>
      </c>
      <c r="V579" s="185" t="s">
        <v>8248</v>
      </c>
      <c r="W579" s="187">
        <v>45928</v>
      </c>
      <c r="X579" s="185" t="s">
        <v>8249</v>
      </c>
      <c r="Y579" s="187">
        <v>45928</v>
      </c>
      <c r="Z579" s="185" t="s">
        <v>8250</v>
      </c>
      <c r="AA579" s="187">
        <v>46474</v>
      </c>
      <c r="AB579" s="185" t="s">
        <v>8251</v>
      </c>
      <c r="AC579" s="187">
        <v>45994</v>
      </c>
      <c r="AD579" s="185" t="s">
        <v>8252</v>
      </c>
      <c r="AE579" s="185" t="s">
        <v>61</v>
      </c>
      <c r="AF579" s="185" t="s">
        <v>61</v>
      </c>
      <c r="AG579" s="185" t="s">
        <v>8253</v>
      </c>
      <c r="AH579" s="185" t="s">
        <v>61</v>
      </c>
      <c r="AI579" s="185" t="s">
        <v>61</v>
      </c>
      <c r="AJ579" s="185" t="s">
        <v>61</v>
      </c>
      <c r="AK579" s="185" t="s">
        <v>61</v>
      </c>
      <c r="AL579" s="185" t="s">
        <v>61</v>
      </c>
      <c r="AM579" s="185" t="s">
        <v>1968</v>
      </c>
      <c r="AN579" s="185" t="s">
        <v>8254</v>
      </c>
    </row>
    <row r="580" customHeight="1" spans="1:40">
      <c r="A580" s="185">
        <v>574</v>
      </c>
      <c r="B580" s="185" t="s">
        <v>8255</v>
      </c>
      <c r="C580" s="186" t="s">
        <v>8256</v>
      </c>
      <c r="D580" s="185" t="s">
        <v>263</v>
      </c>
      <c r="E580" s="185" t="s">
        <v>3499</v>
      </c>
      <c r="F580" s="185" t="s">
        <v>3499</v>
      </c>
      <c r="G580" s="185" t="s">
        <v>7377</v>
      </c>
      <c r="H580" s="185" t="s">
        <v>4093</v>
      </c>
      <c r="I580" s="187">
        <v>45790</v>
      </c>
      <c r="J580" s="185" t="s">
        <v>8257</v>
      </c>
      <c r="K580" s="185" t="s">
        <v>2055</v>
      </c>
      <c r="L580" s="185" t="s">
        <v>8258</v>
      </c>
      <c r="M580" s="185" t="s">
        <v>2120</v>
      </c>
      <c r="N580" s="185" t="s">
        <v>8259</v>
      </c>
      <c r="O580" s="187">
        <v>46994</v>
      </c>
      <c r="P580" s="187">
        <v>44390</v>
      </c>
      <c r="Q580" s="187">
        <v>44432</v>
      </c>
      <c r="R580" s="187">
        <v>44642</v>
      </c>
      <c r="S580" s="187"/>
      <c r="T580" s="185" t="s">
        <v>8260</v>
      </c>
      <c r="U580" s="187">
        <v>45888</v>
      </c>
      <c r="V580" s="185" t="s">
        <v>8261</v>
      </c>
      <c r="W580" s="187">
        <v>45865</v>
      </c>
      <c r="X580" s="185" t="s">
        <v>8262</v>
      </c>
      <c r="Y580" s="187">
        <v>45888</v>
      </c>
      <c r="Z580" s="185" t="s">
        <v>8263</v>
      </c>
      <c r="AA580" s="187">
        <v>46402</v>
      </c>
      <c r="AB580" s="185" t="s">
        <v>8264</v>
      </c>
      <c r="AC580" s="187">
        <v>46514</v>
      </c>
      <c r="AD580" s="185" t="s">
        <v>8265</v>
      </c>
      <c r="AE580" s="185" t="s">
        <v>61</v>
      </c>
      <c r="AF580" s="185" t="s">
        <v>8266</v>
      </c>
      <c r="AG580" s="185" t="s">
        <v>8267</v>
      </c>
      <c r="AH580" s="185" t="s">
        <v>61</v>
      </c>
      <c r="AI580" s="185" t="s">
        <v>61</v>
      </c>
      <c r="AJ580" s="185" t="s">
        <v>61</v>
      </c>
      <c r="AK580" s="185" t="s">
        <v>61</v>
      </c>
      <c r="AL580" s="185" t="s">
        <v>61</v>
      </c>
      <c r="AM580" s="185" t="s">
        <v>1984</v>
      </c>
      <c r="AN580" s="185" t="s">
        <v>8268</v>
      </c>
    </row>
    <row r="581" customHeight="1" spans="1:40">
      <c r="A581" s="185">
        <v>575</v>
      </c>
      <c r="B581" s="185" t="s">
        <v>8269</v>
      </c>
      <c r="C581" s="186" t="s">
        <v>8270</v>
      </c>
      <c r="D581" s="185" t="s">
        <v>108</v>
      </c>
      <c r="E581" s="185" t="s">
        <v>89</v>
      </c>
      <c r="F581" s="185" t="s">
        <v>3499</v>
      </c>
      <c r="G581" s="185" t="s">
        <v>7377</v>
      </c>
      <c r="H581" s="185" t="s">
        <v>4093</v>
      </c>
      <c r="I581" s="187">
        <v>45539</v>
      </c>
      <c r="J581" s="185" t="s">
        <v>8271</v>
      </c>
      <c r="K581" s="185" t="s">
        <v>8272</v>
      </c>
      <c r="L581" s="185" t="s">
        <v>8273</v>
      </c>
      <c r="M581" s="185" t="s">
        <v>249</v>
      </c>
      <c r="N581" s="185" t="s">
        <v>8274</v>
      </c>
      <c r="O581" s="187">
        <v>46884</v>
      </c>
      <c r="P581" s="187">
        <v>44414</v>
      </c>
      <c r="Q581" s="187">
        <v>44503</v>
      </c>
      <c r="R581" s="187">
        <v>44671</v>
      </c>
      <c r="S581" s="187"/>
      <c r="T581" s="185" t="s">
        <v>8275</v>
      </c>
      <c r="U581" s="187">
        <v>46005</v>
      </c>
      <c r="V581" s="185" t="s">
        <v>8276</v>
      </c>
      <c r="W581" s="187">
        <v>46005</v>
      </c>
      <c r="X581" s="185" t="s">
        <v>8277</v>
      </c>
      <c r="Y581" s="187">
        <v>46005</v>
      </c>
      <c r="Z581" s="185" t="s">
        <v>8278</v>
      </c>
      <c r="AA581" s="187">
        <v>46297</v>
      </c>
      <c r="AB581" s="185" t="s">
        <v>8279</v>
      </c>
      <c r="AC581" s="187">
        <v>46325</v>
      </c>
      <c r="AD581" s="185" t="s">
        <v>8280</v>
      </c>
      <c r="AE581" s="185" t="s">
        <v>61</v>
      </c>
      <c r="AF581" s="185" t="s">
        <v>8281</v>
      </c>
      <c r="AG581" s="185" t="s">
        <v>8282</v>
      </c>
      <c r="AH581" s="185" t="s">
        <v>61</v>
      </c>
      <c r="AI581" s="185" t="s">
        <v>61</v>
      </c>
      <c r="AJ581" s="185" t="s">
        <v>61</v>
      </c>
      <c r="AK581" s="185" t="s">
        <v>61</v>
      </c>
      <c r="AL581" s="185" t="s">
        <v>61</v>
      </c>
      <c r="AM581" s="185" t="s">
        <v>798</v>
      </c>
      <c r="AN581" s="185" t="s">
        <v>8283</v>
      </c>
    </row>
    <row r="582" customHeight="1" spans="1:40">
      <c r="A582" s="185">
        <v>576</v>
      </c>
      <c r="B582" s="185" t="s">
        <v>8284</v>
      </c>
      <c r="C582" s="186" t="s">
        <v>8285</v>
      </c>
      <c r="D582" s="185" t="s">
        <v>2321</v>
      </c>
      <c r="E582" s="185" t="s">
        <v>46</v>
      </c>
      <c r="F582" s="185" t="s">
        <v>3499</v>
      </c>
      <c r="G582" s="185" t="s">
        <v>7377</v>
      </c>
      <c r="H582" s="185" t="s">
        <v>4093</v>
      </c>
      <c r="I582" s="187">
        <v>45764</v>
      </c>
      <c r="J582" s="185" t="s">
        <v>8286</v>
      </c>
      <c r="K582" s="185" t="s">
        <v>2848</v>
      </c>
      <c r="L582" s="185" t="s">
        <v>8287</v>
      </c>
      <c r="M582" s="185" t="s">
        <v>249</v>
      </c>
      <c r="N582" s="185" t="s">
        <v>8288</v>
      </c>
      <c r="O582" s="187">
        <v>46959</v>
      </c>
      <c r="P582" s="187">
        <v>44403</v>
      </c>
      <c r="Q582" s="187">
        <v>44443</v>
      </c>
      <c r="R582" s="187">
        <v>44649</v>
      </c>
      <c r="S582" s="187"/>
      <c r="T582" s="185" t="s">
        <v>8289</v>
      </c>
      <c r="U582" s="187">
        <v>47584</v>
      </c>
      <c r="V582" s="185" t="s">
        <v>8290</v>
      </c>
      <c r="W582" s="187">
        <v>47584</v>
      </c>
      <c r="X582" s="185" t="s">
        <v>8291</v>
      </c>
      <c r="Y582" s="187">
        <v>47177</v>
      </c>
      <c r="Z582" s="185" t="s">
        <v>8292</v>
      </c>
      <c r="AA582" s="187">
        <v>46136</v>
      </c>
      <c r="AB582" s="185" t="s">
        <v>8293</v>
      </c>
      <c r="AC582" s="187">
        <v>46492</v>
      </c>
      <c r="AD582" s="185" t="s">
        <v>8294</v>
      </c>
      <c r="AE582" s="185" t="s">
        <v>8295</v>
      </c>
      <c r="AF582" s="185" t="s">
        <v>8296</v>
      </c>
      <c r="AG582" s="185" t="s">
        <v>8297</v>
      </c>
      <c r="AH582" s="185" t="s">
        <v>61</v>
      </c>
      <c r="AI582" s="185" t="s">
        <v>61</v>
      </c>
      <c r="AJ582" s="185" t="s">
        <v>61</v>
      </c>
      <c r="AK582" s="185" t="s">
        <v>61</v>
      </c>
      <c r="AL582" s="185" t="s">
        <v>61</v>
      </c>
      <c r="AM582" s="185" t="s">
        <v>1968</v>
      </c>
      <c r="AN582" s="185" t="s">
        <v>8298</v>
      </c>
    </row>
    <row r="583" customHeight="1" spans="1:40">
      <c r="A583" s="185">
        <v>577</v>
      </c>
      <c r="B583" s="185" t="s">
        <v>8299</v>
      </c>
      <c r="C583" s="186" t="s">
        <v>8300</v>
      </c>
      <c r="D583" s="185" t="s">
        <v>390</v>
      </c>
      <c r="E583" s="185" t="s">
        <v>46</v>
      </c>
      <c r="F583" s="185" t="s">
        <v>3499</v>
      </c>
      <c r="G583" s="185" t="s">
        <v>7377</v>
      </c>
      <c r="H583" s="185" t="s">
        <v>4093</v>
      </c>
      <c r="I583" s="187">
        <v>45486</v>
      </c>
      <c r="J583" s="185" t="s">
        <v>8301</v>
      </c>
      <c r="K583" s="185" t="s">
        <v>8302</v>
      </c>
      <c r="L583" s="185" t="s">
        <v>8303</v>
      </c>
      <c r="M583" s="185" t="s">
        <v>130</v>
      </c>
      <c r="N583" s="185" t="s">
        <v>8304</v>
      </c>
      <c r="O583" s="187">
        <v>46749</v>
      </c>
      <c r="P583" s="187">
        <v>44383</v>
      </c>
      <c r="Q583" s="187">
        <v>44412</v>
      </c>
      <c r="R583" s="187">
        <v>44636</v>
      </c>
      <c r="S583" s="187"/>
      <c r="T583" s="185" t="s">
        <v>8305</v>
      </c>
      <c r="U583" s="187">
        <v>45845</v>
      </c>
      <c r="V583" s="185" t="s">
        <v>8306</v>
      </c>
      <c r="W583" s="187">
        <v>46885</v>
      </c>
      <c r="X583" s="185" t="s">
        <v>8307</v>
      </c>
      <c r="Y583" s="187">
        <v>45840</v>
      </c>
      <c r="Z583" s="185" t="s">
        <v>8308</v>
      </c>
      <c r="AA583" s="187">
        <v>45756</v>
      </c>
      <c r="AB583" s="185" t="s">
        <v>8309</v>
      </c>
      <c r="AC583" s="187">
        <v>46449</v>
      </c>
      <c r="AD583" s="185" t="s">
        <v>8310</v>
      </c>
      <c r="AE583" s="185" t="s">
        <v>8311</v>
      </c>
      <c r="AF583" s="185" t="s">
        <v>8312</v>
      </c>
      <c r="AG583" s="185" t="s">
        <v>61</v>
      </c>
      <c r="AH583" s="185" t="s">
        <v>8304</v>
      </c>
      <c r="AI583" s="185" t="s">
        <v>61</v>
      </c>
      <c r="AJ583" s="185" t="s">
        <v>61</v>
      </c>
      <c r="AK583" s="185" t="s">
        <v>61</v>
      </c>
      <c r="AL583" s="185" t="s">
        <v>61</v>
      </c>
      <c r="AM583" s="185" t="s">
        <v>798</v>
      </c>
      <c r="AN583" s="185" t="s">
        <v>8313</v>
      </c>
    </row>
    <row r="584" customHeight="1" spans="1:40">
      <c r="A584" s="185">
        <v>578</v>
      </c>
      <c r="B584" s="185" t="s">
        <v>8314</v>
      </c>
      <c r="C584" s="186" t="s">
        <v>8315</v>
      </c>
      <c r="D584" s="185" t="s">
        <v>126</v>
      </c>
      <c r="E584" s="185" t="s">
        <v>46</v>
      </c>
      <c r="F584" s="185" t="s">
        <v>3499</v>
      </c>
      <c r="G584" s="185" t="s">
        <v>7377</v>
      </c>
      <c r="H584" s="185" t="s">
        <v>4093</v>
      </c>
      <c r="I584" s="187">
        <v>45691</v>
      </c>
      <c r="J584" s="185" t="s">
        <v>8316</v>
      </c>
      <c r="K584" s="185" t="s">
        <v>4537</v>
      </c>
      <c r="L584" s="185" t="s">
        <v>8317</v>
      </c>
      <c r="M584" s="185" t="s">
        <v>130</v>
      </c>
      <c r="N584" s="185" t="s">
        <v>8318</v>
      </c>
      <c r="O584" s="187">
        <v>46430</v>
      </c>
      <c r="P584" s="187">
        <v>44389</v>
      </c>
      <c r="Q584" s="187">
        <v>44420</v>
      </c>
      <c r="R584" s="187">
        <v>44649</v>
      </c>
      <c r="S584" s="187"/>
      <c r="T584" s="185" t="s">
        <v>8319</v>
      </c>
      <c r="U584" s="187">
        <v>46404</v>
      </c>
      <c r="V584" s="185" t="s">
        <v>8320</v>
      </c>
      <c r="W584" s="187">
        <v>46359</v>
      </c>
      <c r="X584" s="185" t="s">
        <v>8321</v>
      </c>
      <c r="Y584" s="187">
        <v>46401</v>
      </c>
      <c r="Z584" s="185" t="s">
        <v>8322</v>
      </c>
      <c r="AA584" s="187">
        <v>46132</v>
      </c>
      <c r="AB584" s="185" t="s">
        <v>8323</v>
      </c>
      <c r="AC584" s="187">
        <v>46050</v>
      </c>
      <c r="AD584" s="185" t="s">
        <v>8324</v>
      </c>
      <c r="AE584" s="185" t="s">
        <v>8325</v>
      </c>
      <c r="AF584" s="185" t="s">
        <v>8324</v>
      </c>
      <c r="AG584" s="185" t="s">
        <v>61</v>
      </c>
      <c r="AH584" s="185" t="s">
        <v>8318</v>
      </c>
      <c r="AI584" s="185" t="s">
        <v>61</v>
      </c>
      <c r="AJ584" s="185" t="s">
        <v>61</v>
      </c>
      <c r="AK584" s="185" t="s">
        <v>61</v>
      </c>
      <c r="AL584" s="185" t="s">
        <v>61</v>
      </c>
      <c r="AM584" s="185" t="s">
        <v>64</v>
      </c>
      <c r="AN584" s="185" t="s">
        <v>8326</v>
      </c>
    </row>
    <row r="585" customHeight="1" spans="1:40">
      <c r="A585" s="185">
        <v>579</v>
      </c>
      <c r="B585" s="185" t="s">
        <v>8327</v>
      </c>
      <c r="C585" s="186" t="s">
        <v>8328</v>
      </c>
      <c r="D585" s="185" t="s">
        <v>126</v>
      </c>
      <c r="E585" s="185" t="s">
        <v>2949</v>
      </c>
      <c r="F585" s="185" t="s">
        <v>3499</v>
      </c>
      <c r="G585" s="185" t="s">
        <v>7377</v>
      </c>
      <c r="H585" s="185" t="s">
        <v>4093</v>
      </c>
      <c r="I585" s="187">
        <v>45537</v>
      </c>
      <c r="J585" s="185" t="s">
        <v>502</v>
      </c>
      <c r="K585" s="185" t="s">
        <v>502</v>
      </c>
      <c r="L585" s="185" t="s">
        <v>8329</v>
      </c>
      <c r="M585" s="185" t="s">
        <v>72</v>
      </c>
      <c r="N585" s="185" t="s">
        <v>8330</v>
      </c>
      <c r="O585" s="187">
        <v>47283</v>
      </c>
      <c r="P585" s="187">
        <v>44385</v>
      </c>
      <c r="Q585" s="187">
        <v>44448</v>
      </c>
      <c r="R585" s="187">
        <v>44651</v>
      </c>
      <c r="S585" s="187"/>
      <c r="T585" s="185" t="s">
        <v>8331</v>
      </c>
      <c r="U585" s="187">
        <v>46390</v>
      </c>
      <c r="V585" s="185" t="s">
        <v>8332</v>
      </c>
      <c r="W585" s="187">
        <v>46380</v>
      </c>
      <c r="X585" s="185" t="s">
        <v>8333</v>
      </c>
      <c r="Y585" s="187">
        <v>47318</v>
      </c>
      <c r="Z585" s="185" t="s">
        <v>8334</v>
      </c>
      <c r="AA585" s="187">
        <v>45751</v>
      </c>
      <c r="AB585" s="185" t="s">
        <v>8335</v>
      </c>
      <c r="AC585" s="187">
        <v>46248</v>
      </c>
      <c r="AD585" s="185" t="s">
        <v>8336</v>
      </c>
      <c r="AE585" s="185" t="s">
        <v>8337</v>
      </c>
      <c r="AF585" s="185" t="s">
        <v>8338</v>
      </c>
      <c r="AG585" s="185" t="s">
        <v>8339</v>
      </c>
      <c r="AH585" s="185" t="s">
        <v>61</v>
      </c>
      <c r="AI585" s="185" t="s">
        <v>61</v>
      </c>
      <c r="AJ585" s="185" t="s">
        <v>8340</v>
      </c>
      <c r="AK585" s="185" t="s">
        <v>61</v>
      </c>
      <c r="AL585" s="185" t="s">
        <v>61</v>
      </c>
      <c r="AM585" s="185" t="s">
        <v>665</v>
      </c>
      <c r="AN585" s="185" t="s">
        <v>8341</v>
      </c>
    </row>
    <row r="586" customHeight="1" spans="1:40">
      <c r="A586" s="185">
        <v>580</v>
      </c>
      <c r="B586" s="185" t="s">
        <v>8342</v>
      </c>
      <c r="C586" s="186" t="s">
        <v>8343</v>
      </c>
      <c r="D586" s="185" t="s">
        <v>1893</v>
      </c>
      <c r="E586" s="185" t="s">
        <v>46</v>
      </c>
      <c r="F586" s="185" t="s">
        <v>3499</v>
      </c>
      <c r="G586" s="185" t="s">
        <v>7377</v>
      </c>
      <c r="H586" s="185" t="s">
        <v>4093</v>
      </c>
      <c r="I586" s="187">
        <v>45595</v>
      </c>
      <c r="J586" s="185" t="s">
        <v>8344</v>
      </c>
      <c r="K586" s="185" t="s">
        <v>6741</v>
      </c>
      <c r="L586" s="185" t="s">
        <v>8345</v>
      </c>
      <c r="M586" s="185" t="s">
        <v>1572</v>
      </c>
      <c r="N586" s="185" t="s">
        <v>8346</v>
      </c>
      <c r="O586" s="187">
        <v>46083</v>
      </c>
      <c r="P586" s="187">
        <v>44450</v>
      </c>
      <c r="Q586" s="187">
        <v>44480</v>
      </c>
      <c r="R586" s="187">
        <v>44666</v>
      </c>
      <c r="S586" s="187"/>
      <c r="T586" s="185" t="s">
        <v>61</v>
      </c>
      <c r="U586" s="187">
        <v>47603</v>
      </c>
      <c r="V586" s="185" t="s">
        <v>8346</v>
      </c>
      <c r="W586" s="187">
        <v>46083</v>
      </c>
      <c r="X586" s="185" t="s">
        <v>8347</v>
      </c>
      <c r="Y586" s="187">
        <v>47137</v>
      </c>
      <c r="Z586" s="185" t="s">
        <v>8348</v>
      </c>
      <c r="AA586" s="187">
        <v>46775</v>
      </c>
      <c r="AB586" s="185" t="s">
        <v>8349</v>
      </c>
      <c r="AC586" s="187">
        <v>46324</v>
      </c>
      <c r="AD586" s="185" t="s">
        <v>61</v>
      </c>
      <c r="AE586" s="185" t="s">
        <v>61</v>
      </c>
      <c r="AF586" s="185" t="s">
        <v>8350</v>
      </c>
      <c r="AG586" s="185" t="s">
        <v>61</v>
      </c>
      <c r="AH586" s="185" t="s">
        <v>61</v>
      </c>
      <c r="AI586" s="185" t="s">
        <v>61</v>
      </c>
      <c r="AJ586" s="185" t="s">
        <v>61</v>
      </c>
      <c r="AK586" s="185" t="s">
        <v>61</v>
      </c>
      <c r="AL586" s="185" t="s">
        <v>61</v>
      </c>
      <c r="AM586" s="185" t="s">
        <v>64</v>
      </c>
      <c r="AN586" s="185" t="s">
        <v>8351</v>
      </c>
    </row>
    <row r="587" customHeight="1" spans="1:40">
      <c r="A587" s="185">
        <v>581</v>
      </c>
      <c r="B587" s="185" t="s">
        <v>8352</v>
      </c>
      <c r="C587" s="186" t="s">
        <v>2166</v>
      </c>
      <c r="D587" s="185" t="s">
        <v>2965</v>
      </c>
      <c r="E587" s="185" t="s">
        <v>46</v>
      </c>
      <c r="F587" s="185" t="s">
        <v>3499</v>
      </c>
      <c r="G587" s="185" t="s">
        <v>7377</v>
      </c>
      <c r="H587" s="185" t="s">
        <v>4093</v>
      </c>
      <c r="I587" s="187">
        <v>45681</v>
      </c>
      <c r="J587" s="185" t="s">
        <v>8353</v>
      </c>
      <c r="K587" s="185" t="s">
        <v>3131</v>
      </c>
      <c r="L587" s="185" t="s">
        <v>8354</v>
      </c>
      <c r="M587" s="185" t="s">
        <v>167</v>
      </c>
      <c r="N587" s="185" t="s">
        <v>8355</v>
      </c>
      <c r="O587" s="187">
        <v>46428</v>
      </c>
      <c r="P587" s="187">
        <v>44391</v>
      </c>
      <c r="Q587" s="187">
        <v>44427</v>
      </c>
      <c r="R587" s="187">
        <v>44667</v>
      </c>
      <c r="S587" s="187"/>
      <c r="T587" s="185" t="s">
        <v>8356</v>
      </c>
      <c r="U587" s="187">
        <v>47252</v>
      </c>
      <c r="V587" s="185" t="s">
        <v>8357</v>
      </c>
      <c r="W587" s="187">
        <v>46428</v>
      </c>
      <c r="X587" s="185" t="s">
        <v>8358</v>
      </c>
      <c r="Y587" s="187">
        <v>46428</v>
      </c>
      <c r="Z587" s="185" t="s">
        <v>8359</v>
      </c>
      <c r="AA587" s="187">
        <v>46166</v>
      </c>
      <c r="AB587" s="185" t="s">
        <v>8360</v>
      </c>
      <c r="AC587" s="187">
        <v>46267</v>
      </c>
      <c r="AD587" s="185" t="s">
        <v>8361</v>
      </c>
      <c r="AE587" s="185" t="s">
        <v>8362</v>
      </c>
      <c r="AF587" s="185" t="s">
        <v>8363</v>
      </c>
      <c r="AG587" s="185" t="s">
        <v>61</v>
      </c>
      <c r="AH587" s="185" t="s">
        <v>61</v>
      </c>
      <c r="AI587" s="185" t="s">
        <v>8355</v>
      </c>
      <c r="AJ587" s="185" t="s">
        <v>61</v>
      </c>
      <c r="AK587" s="185" t="s">
        <v>61</v>
      </c>
      <c r="AL587" s="185" t="s">
        <v>61</v>
      </c>
      <c r="AM587" s="185" t="s">
        <v>177</v>
      </c>
      <c r="AN587" s="185" t="s">
        <v>8364</v>
      </c>
    </row>
    <row r="588" customHeight="1" spans="1:40">
      <c r="A588" s="185">
        <v>582</v>
      </c>
      <c r="B588" s="185" t="s">
        <v>8365</v>
      </c>
      <c r="C588" s="186" t="s">
        <v>8366</v>
      </c>
      <c r="D588" s="185" t="s">
        <v>162</v>
      </c>
      <c r="E588" s="185" t="s">
        <v>46</v>
      </c>
      <c r="F588" s="185" t="s">
        <v>3499</v>
      </c>
      <c r="G588" s="185" t="s">
        <v>7377</v>
      </c>
      <c r="H588" s="185" t="s">
        <v>4093</v>
      </c>
      <c r="I588" s="187">
        <v>45735</v>
      </c>
      <c r="J588" s="185" t="s">
        <v>2503</v>
      </c>
      <c r="K588" s="185" t="s">
        <v>7711</v>
      </c>
      <c r="L588" s="185" t="s">
        <v>8367</v>
      </c>
      <c r="M588" s="185" t="s">
        <v>167</v>
      </c>
      <c r="N588" s="185" t="s">
        <v>8368</v>
      </c>
      <c r="O588" s="187">
        <v>46947</v>
      </c>
      <c r="P588" s="187">
        <v>44392</v>
      </c>
      <c r="Q588" s="187">
        <v>44466</v>
      </c>
      <c r="R588" s="187">
        <v>44670</v>
      </c>
      <c r="S588" s="187"/>
      <c r="T588" s="185" t="s">
        <v>8369</v>
      </c>
      <c r="U588" s="187">
        <v>46463</v>
      </c>
      <c r="V588" s="185" t="s">
        <v>8370</v>
      </c>
      <c r="W588" s="187">
        <v>45882</v>
      </c>
      <c r="X588" s="185" t="s">
        <v>8371</v>
      </c>
      <c r="Y588" s="187">
        <v>46491</v>
      </c>
      <c r="Z588" s="185" t="s">
        <v>8372</v>
      </c>
      <c r="AA588" s="187">
        <v>45759</v>
      </c>
      <c r="AB588" s="185" t="s">
        <v>8373</v>
      </c>
      <c r="AC588" s="187">
        <v>46194</v>
      </c>
      <c r="AD588" s="185" t="s">
        <v>8374</v>
      </c>
      <c r="AE588" s="185" t="s">
        <v>8375</v>
      </c>
      <c r="AF588" s="185" t="s">
        <v>8376</v>
      </c>
      <c r="AG588" s="185" t="s">
        <v>61</v>
      </c>
      <c r="AH588" s="185" t="s">
        <v>61</v>
      </c>
      <c r="AI588" s="185" t="s">
        <v>8368</v>
      </c>
      <c r="AJ588" s="185" t="s">
        <v>61</v>
      </c>
      <c r="AK588" s="185" t="s">
        <v>61</v>
      </c>
      <c r="AL588" s="185" t="s">
        <v>61</v>
      </c>
      <c r="AM588" s="185" t="s">
        <v>8377</v>
      </c>
      <c r="AN588" s="185" t="s">
        <v>8378</v>
      </c>
    </row>
    <row r="589" customHeight="1" spans="1:40">
      <c r="A589" s="185">
        <v>583</v>
      </c>
      <c r="B589" s="185" t="s">
        <v>8379</v>
      </c>
      <c r="C589" s="186" t="s">
        <v>8380</v>
      </c>
      <c r="D589" s="185" t="s">
        <v>162</v>
      </c>
      <c r="E589" s="185" t="s">
        <v>46</v>
      </c>
      <c r="F589" s="185" t="s">
        <v>3499</v>
      </c>
      <c r="G589" s="185" t="s">
        <v>7377</v>
      </c>
      <c r="H589" s="185" t="s">
        <v>4093</v>
      </c>
      <c r="I589" s="187">
        <v>45681</v>
      </c>
      <c r="J589" s="185" t="s">
        <v>8381</v>
      </c>
      <c r="K589" s="185" t="s">
        <v>3131</v>
      </c>
      <c r="L589" s="185" t="s">
        <v>8382</v>
      </c>
      <c r="M589" s="185" t="s">
        <v>267</v>
      </c>
      <c r="N589" s="185" t="s">
        <v>8383</v>
      </c>
      <c r="O589" s="187">
        <v>47134</v>
      </c>
      <c r="P589" s="187">
        <v>44393</v>
      </c>
      <c r="Q589" s="187">
        <v>44441</v>
      </c>
      <c r="R589" s="187">
        <v>44665</v>
      </c>
      <c r="S589" s="187"/>
      <c r="T589" s="185" t="s">
        <v>8384</v>
      </c>
      <c r="U589" s="187">
        <v>47244</v>
      </c>
      <c r="V589" s="185" t="s">
        <v>8385</v>
      </c>
      <c r="W589" s="187">
        <v>47608</v>
      </c>
      <c r="X589" s="185" t="s">
        <v>61</v>
      </c>
      <c r="Y589" s="187">
        <v>47602</v>
      </c>
      <c r="Z589" s="185" t="s">
        <v>8386</v>
      </c>
      <c r="AA589" s="187">
        <v>46110</v>
      </c>
      <c r="AB589" s="185" t="s">
        <v>8387</v>
      </c>
      <c r="AC589" s="187">
        <v>46545</v>
      </c>
      <c r="AD589" s="185" t="s">
        <v>8388</v>
      </c>
      <c r="AE589" s="185" t="s">
        <v>8389</v>
      </c>
      <c r="AF589" s="185" t="s">
        <v>8390</v>
      </c>
      <c r="AG589" s="185" t="s">
        <v>8391</v>
      </c>
      <c r="AH589" s="185" t="s">
        <v>61</v>
      </c>
      <c r="AI589" s="185" t="s">
        <v>61</v>
      </c>
      <c r="AJ589" s="185" t="s">
        <v>61</v>
      </c>
      <c r="AK589" s="185" t="s">
        <v>61</v>
      </c>
      <c r="AL589" s="185" t="s">
        <v>61</v>
      </c>
      <c r="AM589" s="185" t="s">
        <v>8392</v>
      </c>
      <c r="AN589" s="185" t="s">
        <v>8393</v>
      </c>
    </row>
    <row r="590" customHeight="1" spans="1:40">
      <c r="A590" s="185">
        <v>584</v>
      </c>
      <c r="B590" s="185" t="s">
        <v>8394</v>
      </c>
      <c r="C590" s="186" t="s">
        <v>8395</v>
      </c>
      <c r="D590" s="185" t="s">
        <v>1569</v>
      </c>
      <c r="E590" s="185" t="s">
        <v>89</v>
      </c>
      <c r="F590" s="185" t="s">
        <v>3499</v>
      </c>
      <c r="G590" s="185" t="s">
        <v>7377</v>
      </c>
      <c r="H590" s="185" t="s">
        <v>4093</v>
      </c>
      <c r="I590" s="187">
        <v>45568</v>
      </c>
      <c r="J590" s="185" t="s">
        <v>8396</v>
      </c>
      <c r="K590" s="185" t="s">
        <v>8397</v>
      </c>
      <c r="L590" s="185" t="s">
        <v>8398</v>
      </c>
      <c r="M590" s="185" t="s">
        <v>1572</v>
      </c>
      <c r="N590" s="185" t="s">
        <v>8399</v>
      </c>
      <c r="O590" s="187">
        <v>46885</v>
      </c>
      <c r="P590" s="187">
        <v>44379</v>
      </c>
      <c r="Q590" s="187">
        <v>44407</v>
      </c>
      <c r="R590" s="187">
        <v>44581</v>
      </c>
      <c r="S590" s="187">
        <v>45054</v>
      </c>
      <c r="T590" s="185" t="s">
        <v>8400</v>
      </c>
      <c r="U590" s="187">
        <v>47393</v>
      </c>
      <c r="V590" s="185" t="s">
        <v>8399</v>
      </c>
      <c r="W590" s="187">
        <v>46885</v>
      </c>
      <c r="X590" s="185" t="s">
        <v>8401</v>
      </c>
      <c r="Y590" s="187">
        <v>47399</v>
      </c>
      <c r="Z590" s="185" t="s">
        <v>8402</v>
      </c>
      <c r="AA590" s="187">
        <v>46181</v>
      </c>
      <c r="AB590" s="185" t="s">
        <v>8403</v>
      </c>
      <c r="AC590" s="187">
        <v>46450</v>
      </c>
      <c r="AD590" s="185" t="s">
        <v>61</v>
      </c>
      <c r="AE590" s="185" t="s">
        <v>61</v>
      </c>
      <c r="AF590" s="185" t="s">
        <v>61</v>
      </c>
      <c r="AG590" s="185" t="s">
        <v>61</v>
      </c>
      <c r="AH590" s="185" t="s">
        <v>61</v>
      </c>
      <c r="AI590" s="185" t="s">
        <v>61</v>
      </c>
      <c r="AJ590" s="185" t="s">
        <v>61</v>
      </c>
      <c r="AK590" s="185" t="s">
        <v>61</v>
      </c>
      <c r="AL590" s="185" t="s">
        <v>61</v>
      </c>
      <c r="AM590" s="185" t="s">
        <v>8404</v>
      </c>
      <c r="AN590" s="185" t="s">
        <v>8405</v>
      </c>
    </row>
    <row r="591" customHeight="1" spans="1:40">
      <c r="A591" s="185">
        <v>585</v>
      </c>
      <c r="B591" s="185" t="s">
        <v>8406</v>
      </c>
      <c r="C591" s="186" t="s">
        <v>8407</v>
      </c>
      <c r="D591" s="185" t="s">
        <v>3545</v>
      </c>
      <c r="E591" s="185" t="s">
        <v>3499</v>
      </c>
      <c r="F591" s="185" t="s">
        <v>3499</v>
      </c>
      <c r="G591" s="185" t="s">
        <v>7377</v>
      </c>
      <c r="H591" s="185" t="s">
        <v>4093</v>
      </c>
      <c r="I591" s="187">
        <v>45827</v>
      </c>
      <c r="J591" s="185" t="s">
        <v>111</v>
      </c>
      <c r="K591" s="185" t="s">
        <v>111</v>
      </c>
      <c r="L591" s="185" t="s">
        <v>1308</v>
      </c>
      <c r="M591" s="185" t="s">
        <v>1572</v>
      </c>
      <c r="N591" s="185" t="s">
        <v>8408</v>
      </c>
      <c r="O591" s="187">
        <v>47165</v>
      </c>
      <c r="P591" s="187">
        <v>44445</v>
      </c>
      <c r="Q591" s="187">
        <v>44473</v>
      </c>
      <c r="R591" s="187"/>
      <c r="S591" s="187"/>
      <c r="T591" s="185" t="s">
        <v>8409</v>
      </c>
      <c r="U591" s="187">
        <v>47185</v>
      </c>
      <c r="V591" s="185" t="s">
        <v>8408</v>
      </c>
      <c r="W591" s="187">
        <v>47165</v>
      </c>
      <c r="X591" s="185" t="s">
        <v>61</v>
      </c>
      <c r="Y591" s="187" t="s">
        <v>61</v>
      </c>
      <c r="Z591" s="185" t="s">
        <v>8410</v>
      </c>
      <c r="AA591" s="187">
        <v>46732</v>
      </c>
      <c r="AB591" s="185" t="s">
        <v>8411</v>
      </c>
      <c r="AC591" s="187">
        <v>46058</v>
      </c>
      <c r="AD591" s="185" t="s">
        <v>8412</v>
      </c>
      <c r="AE591" s="185" t="s">
        <v>61</v>
      </c>
      <c r="AF591" s="185" t="s">
        <v>61</v>
      </c>
      <c r="AG591" s="185" t="s">
        <v>61</v>
      </c>
      <c r="AH591" s="185" t="s">
        <v>61</v>
      </c>
      <c r="AI591" s="185" t="s">
        <v>61</v>
      </c>
      <c r="AJ591" s="185" t="s">
        <v>61</v>
      </c>
      <c r="AK591" s="185" t="s">
        <v>61</v>
      </c>
      <c r="AL591" s="185" t="s">
        <v>61</v>
      </c>
      <c r="AM591" s="185" t="s">
        <v>3554</v>
      </c>
      <c r="AN591" s="185" t="s">
        <v>8413</v>
      </c>
    </row>
    <row r="592" customHeight="1" spans="1:40">
      <c r="A592" s="185">
        <v>586</v>
      </c>
      <c r="B592" s="185" t="s">
        <v>8414</v>
      </c>
      <c r="C592" s="186" t="s">
        <v>8415</v>
      </c>
      <c r="D592" s="185" t="s">
        <v>3572</v>
      </c>
      <c r="E592" s="185" t="s">
        <v>3499</v>
      </c>
      <c r="F592" s="185" t="s">
        <v>3499</v>
      </c>
      <c r="G592" s="185" t="s">
        <v>7377</v>
      </c>
      <c r="H592" s="185" t="s">
        <v>4093</v>
      </c>
      <c r="I592" s="187">
        <v>45619</v>
      </c>
      <c r="J592" s="185" t="s">
        <v>7567</v>
      </c>
      <c r="K592" s="185" t="s">
        <v>7567</v>
      </c>
      <c r="L592" s="185" t="s">
        <v>3510</v>
      </c>
      <c r="M592" s="185" t="s">
        <v>1572</v>
      </c>
      <c r="N592" s="185" t="s">
        <v>8416</v>
      </c>
      <c r="O592" s="187">
        <v>46983</v>
      </c>
      <c r="P592" s="187">
        <v>44386</v>
      </c>
      <c r="Q592" s="187">
        <v>44431</v>
      </c>
      <c r="R592" s="187">
        <v>44789</v>
      </c>
      <c r="S592" s="187"/>
      <c r="T592" s="185" t="s">
        <v>8417</v>
      </c>
      <c r="U592" s="187">
        <v>47001</v>
      </c>
      <c r="V592" s="185" t="s">
        <v>8416</v>
      </c>
      <c r="W592" s="187">
        <v>46983</v>
      </c>
      <c r="X592" s="185" t="s">
        <v>61</v>
      </c>
      <c r="Y592" s="187" t="s">
        <v>61</v>
      </c>
      <c r="Z592" s="185" t="s">
        <v>8418</v>
      </c>
      <c r="AA592" s="187">
        <v>46551</v>
      </c>
      <c r="AB592" s="185" t="s">
        <v>8419</v>
      </c>
      <c r="AC592" s="187">
        <v>45868</v>
      </c>
      <c r="AD592" s="185" t="s">
        <v>8420</v>
      </c>
      <c r="AE592" s="185" t="s">
        <v>61</v>
      </c>
      <c r="AF592" s="185" t="s">
        <v>61</v>
      </c>
      <c r="AG592" s="185" t="s">
        <v>61</v>
      </c>
      <c r="AH592" s="185" t="s">
        <v>61</v>
      </c>
      <c r="AI592" s="185" t="s">
        <v>61</v>
      </c>
      <c r="AJ592" s="185" t="s">
        <v>61</v>
      </c>
      <c r="AK592" s="185" t="s">
        <v>61</v>
      </c>
      <c r="AL592" s="185" t="s">
        <v>61</v>
      </c>
      <c r="AM592" s="185" t="s">
        <v>3554</v>
      </c>
      <c r="AN592" s="185" t="s">
        <v>8421</v>
      </c>
    </row>
    <row r="593" customHeight="1" spans="1:40">
      <c r="A593" s="185">
        <v>587</v>
      </c>
      <c r="B593" s="185" t="s">
        <v>8422</v>
      </c>
      <c r="C593" s="186" t="s">
        <v>8423</v>
      </c>
      <c r="D593" s="185" t="s">
        <v>45</v>
      </c>
      <c r="E593" s="185" t="s">
        <v>46</v>
      </c>
      <c r="F593" s="185" t="s">
        <v>2472</v>
      </c>
      <c r="G593" s="185" t="s">
        <v>3854</v>
      </c>
      <c r="H593" s="185" t="s">
        <v>3855</v>
      </c>
      <c r="I593" s="187">
        <v>45782</v>
      </c>
      <c r="J593" s="185" t="s">
        <v>8424</v>
      </c>
      <c r="K593" s="185" t="s">
        <v>1642</v>
      </c>
      <c r="L593" s="185" t="s">
        <v>8425</v>
      </c>
      <c r="M593" s="185" t="s">
        <v>1940</v>
      </c>
      <c r="N593" s="185" t="s">
        <v>8426</v>
      </c>
      <c r="O593" s="187">
        <v>46828</v>
      </c>
      <c r="P593" s="187">
        <v>44707</v>
      </c>
      <c r="Q593" s="187">
        <v>44737</v>
      </c>
      <c r="R593" s="187">
        <v>45074</v>
      </c>
      <c r="S593" s="187"/>
      <c r="T593" s="185" t="s">
        <v>8427</v>
      </c>
      <c r="U593" s="187">
        <v>47528</v>
      </c>
      <c r="V593" s="185" t="s">
        <v>8428</v>
      </c>
      <c r="W593" s="187">
        <v>46909</v>
      </c>
      <c r="X593" s="185" t="s">
        <v>8429</v>
      </c>
      <c r="Y593" s="187">
        <v>47532</v>
      </c>
      <c r="Z593" s="185" t="s">
        <v>8430</v>
      </c>
      <c r="AA593" s="187">
        <v>46063</v>
      </c>
      <c r="AB593" s="185" t="s">
        <v>8431</v>
      </c>
      <c r="AC593" s="187">
        <v>46506</v>
      </c>
      <c r="AD593" s="185" t="s">
        <v>8432</v>
      </c>
      <c r="AE593" s="185" t="s">
        <v>61</v>
      </c>
      <c r="AF593" s="185" t="s">
        <v>61</v>
      </c>
      <c r="AG593" s="185" t="s">
        <v>8433</v>
      </c>
      <c r="AH593" s="185" t="s">
        <v>61</v>
      </c>
      <c r="AI593" s="185" t="s">
        <v>61</v>
      </c>
      <c r="AJ593" s="185" t="s">
        <v>8434</v>
      </c>
      <c r="AK593" s="185" t="s">
        <v>61</v>
      </c>
      <c r="AL593" s="185" t="s">
        <v>61</v>
      </c>
      <c r="AM593" s="185" t="s">
        <v>4984</v>
      </c>
      <c r="AN593" s="185" t="s">
        <v>8435</v>
      </c>
    </row>
    <row r="594" customHeight="1" spans="1:40">
      <c r="A594" s="185">
        <v>588</v>
      </c>
      <c r="B594" s="185" t="s">
        <v>8436</v>
      </c>
      <c r="C594" s="186" t="s">
        <v>8437</v>
      </c>
      <c r="D594" s="185" t="s">
        <v>68</v>
      </c>
      <c r="E594" s="185" t="s">
        <v>967</v>
      </c>
      <c r="F594" s="185" t="s">
        <v>2472</v>
      </c>
      <c r="G594" s="185" t="s">
        <v>3854</v>
      </c>
      <c r="H594" s="185" t="s">
        <v>3855</v>
      </c>
      <c r="I594" s="187">
        <v>45524</v>
      </c>
      <c r="J594" s="185" t="s">
        <v>8438</v>
      </c>
      <c r="K594" s="185" t="s">
        <v>8439</v>
      </c>
      <c r="L594" s="185" t="s">
        <v>8440</v>
      </c>
      <c r="M594" s="185" t="s">
        <v>1923</v>
      </c>
      <c r="N594" s="185" t="s">
        <v>8441</v>
      </c>
      <c r="O594" s="187">
        <v>47339</v>
      </c>
      <c r="P594" s="187">
        <v>44392</v>
      </c>
      <c r="Q594" s="187">
        <v>44420</v>
      </c>
      <c r="R594" s="187">
        <v>44615</v>
      </c>
      <c r="S594" s="187"/>
      <c r="T594" s="185" t="s">
        <v>8442</v>
      </c>
      <c r="U594" s="187">
        <v>46252</v>
      </c>
      <c r="V594" s="185" t="s">
        <v>8443</v>
      </c>
      <c r="W594" s="187">
        <v>46252</v>
      </c>
      <c r="X594" s="185" t="s">
        <v>8444</v>
      </c>
      <c r="Y594" s="187">
        <v>46252</v>
      </c>
      <c r="Z594" s="185" t="s">
        <v>8445</v>
      </c>
      <c r="AA594" s="187">
        <v>46275</v>
      </c>
      <c r="AB594" s="185" t="s">
        <v>8446</v>
      </c>
      <c r="AC594" s="187">
        <v>46247</v>
      </c>
      <c r="AD594" s="185" t="s">
        <v>8447</v>
      </c>
      <c r="AE594" s="185" t="s">
        <v>61</v>
      </c>
      <c r="AF594" s="185" t="s">
        <v>8448</v>
      </c>
      <c r="AG594" s="185" t="s">
        <v>8449</v>
      </c>
      <c r="AH594" s="185" t="s">
        <v>61</v>
      </c>
      <c r="AI594" s="185" t="s">
        <v>61</v>
      </c>
      <c r="AJ594" s="185" t="s">
        <v>8450</v>
      </c>
      <c r="AK594" s="185" t="s">
        <v>61</v>
      </c>
      <c r="AL594" s="185" t="s">
        <v>61</v>
      </c>
      <c r="AM594" s="185" t="s">
        <v>3734</v>
      </c>
      <c r="AN594" s="185" t="s">
        <v>8451</v>
      </c>
    </row>
    <row r="595" customHeight="1" spans="1:40">
      <c r="A595" s="185">
        <v>589</v>
      </c>
      <c r="B595" s="185" t="s">
        <v>8452</v>
      </c>
      <c r="C595" s="186" t="s">
        <v>8453</v>
      </c>
      <c r="D595" s="185" t="s">
        <v>227</v>
      </c>
      <c r="E595" s="185" t="s">
        <v>967</v>
      </c>
      <c r="F595" s="185" t="s">
        <v>2472</v>
      </c>
      <c r="G595" s="185" t="s">
        <v>3854</v>
      </c>
      <c r="H595" s="185" t="s">
        <v>3855</v>
      </c>
      <c r="I595" s="187">
        <v>45543</v>
      </c>
      <c r="J595" s="185" t="s">
        <v>8454</v>
      </c>
      <c r="K595" s="185" t="s">
        <v>3349</v>
      </c>
      <c r="L595" s="185" t="s">
        <v>8455</v>
      </c>
      <c r="M595" s="185" t="s">
        <v>72</v>
      </c>
      <c r="N595" s="185" t="s">
        <v>8456</v>
      </c>
      <c r="O595" s="187">
        <v>47057</v>
      </c>
      <c r="P595" s="187">
        <v>44394</v>
      </c>
      <c r="Q595" s="187">
        <v>44414</v>
      </c>
      <c r="R595" s="187">
        <v>44966</v>
      </c>
      <c r="S595" s="187"/>
      <c r="T595" s="185" t="s">
        <v>8457</v>
      </c>
      <c r="U595" s="187">
        <v>47049</v>
      </c>
      <c r="V595" s="185" t="s">
        <v>8458</v>
      </c>
      <c r="W595" s="187">
        <v>46930</v>
      </c>
      <c r="X595" s="185" t="s">
        <v>8459</v>
      </c>
      <c r="Y595" s="187">
        <v>46548</v>
      </c>
      <c r="Z595" s="185" t="s">
        <v>8460</v>
      </c>
      <c r="AA595" s="187">
        <v>46124</v>
      </c>
      <c r="AB595" s="185" t="s">
        <v>8461</v>
      </c>
      <c r="AC595" s="187">
        <v>46493</v>
      </c>
      <c r="AD595" s="185" t="s">
        <v>8462</v>
      </c>
      <c r="AE595" s="185" t="s">
        <v>61</v>
      </c>
      <c r="AF595" s="185" t="s">
        <v>8463</v>
      </c>
      <c r="AG595" s="185" t="s">
        <v>8464</v>
      </c>
      <c r="AH595" s="185" t="s">
        <v>61</v>
      </c>
      <c r="AI595" s="185" t="s">
        <v>61</v>
      </c>
      <c r="AJ595" s="185" t="s">
        <v>8465</v>
      </c>
      <c r="AK595" s="185" t="s">
        <v>61</v>
      </c>
      <c r="AL595" s="185" t="s">
        <v>61</v>
      </c>
      <c r="AM595" s="185" t="s">
        <v>8466</v>
      </c>
      <c r="AN595" s="185" t="s">
        <v>8467</v>
      </c>
    </row>
    <row r="596" customHeight="1" spans="1:40">
      <c r="A596" s="185">
        <v>590</v>
      </c>
      <c r="B596" s="185" t="s">
        <v>8468</v>
      </c>
      <c r="C596" s="186" t="s">
        <v>8469</v>
      </c>
      <c r="D596" s="185" t="s">
        <v>2083</v>
      </c>
      <c r="E596" s="185" t="s">
        <v>46</v>
      </c>
      <c r="F596" s="185" t="s">
        <v>2472</v>
      </c>
      <c r="G596" s="185" t="s">
        <v>3854</v>
      </c>
      <c r="H596" s="185" t="s">
        <v>3855</v>
      </c>
      <c r="I596" s="187">
        <v>45592</v>
      </c>
      <c r="J596" s="185" t="s">
        <v>8470</v>
      </c>
      <c r="K596" s="185" t="s">
        <v>4912</v>
      </c>
      <c r="L596" s="185" t="s">
        <v>6255</v>
      </c>
      <c r="M596" s="185" t="s">
        <v>72</v>
      </c>
      <c r="N596" s="185" t="s">
        <v>8471</v>
      </c>
      <c r="O596" s="187">
        <v>46996</v>
      </c>
      <c r="P596" s="187">
        <v>44421</v>
      </c>
      <c r="Q596" s="187">
        <v>44515</v>
      </c>
      <c r="R596" s="187">
        <v>44657</v>
      </c>
      <c r="S596" s="187"/>
      <c r="T596" s="185" t="s">
        <v>8472</v>
      </c>
      <c r="U596" s="187">
        <v>46700</v>
      </c>
      <c r="V596" s="185" t="s">
        <v>8473</v>
      </c>
      <c r="W596" s="187">
        <v>46655</v>
      </c>
      <c r="X596" s="185" t="s">
        <v>8474</v>
      </c>
      <c r="Y596" s="187">
        <v>46832</v>
      </c>
      <c r="Z596" s="185" t="s">
        <v>8475</v>
      </c>
      <c r="AA596" s="187">
        <v>46803</v>
      </c>
      <c r="AB596" s="185" t="s">
        <v>8476</v>
      </c>
      <c r="AC596" s="187">
        <v>45938</v>
      </c>
      <c r="AD596" s="185" t="s">
        <v>8477</v>
      </c>
      <c r="AE596" s="185" t="s">
        <v>8478</v>
      </c>
      <c r="AF596" s="185" t="s">
        <v>8479</v>
      </c>
      <c r="AG596" s="185" t="s">
        <v>8480</v>
      </c>
      <c r="AH596" s="185" t="s">
        <v>61</v>
      </c>
      <c r="AI596" s="185" t="s">
        <v>61</v>
      </c>
      <c r="AJ596" s="185" t="s">
        <v>8481</v>
      </c>
      <c r="AK596" s="185" t="s">
        <v>61</v>
      </c>
      <c r="AL596" s="185" t="s">
        <v>61</v>
      </c>
      <c r="AM596" s="185" t="s">
        <v>6265</v>
      </c>
      <c r="AN596" s="185" t="s">
        <v>8482</v>
      </c>
    </row>
    <row r="597" customHeight="1" spans="1:40">
      <c r="A597" s="185">
        <v>591</v>
      </c>
      <c r="B597" s="185" t="s">
        <v>8483</v>
      </c>
      <c r="C597" s="186" t="s">
        <v>8484</v>
      </c>
      <c r="D597" s="185" t="s">
        <v>88</v>
      </c>
      <c r="E597" s="185" t="s">
        <v>46</v>
      </c>
      <c r="F597" s="185" t="s">
        <v>2472</v>
      </c>
      <c r="G597" s="185" t="s">
        <v>3854</v>
      </c>
      <c r="H597" s="185" t="s">
        <v>3855</v>
      </c>
      <c r="I597" s="187">
        <v>45674</v>
      </c>
      <c r="J597" s="185" t="s">
        <v>8485</v>
      </c>
      <c r="K597" s="185" t="s">
        <v>1307</v>
      </c>
      <c r="L597" s="185" t="s">
        <v>8486</v>
      </c>
      <c r="M597" s="185" t="s">
        <v>2120</v>
      </c>
      <c r="N597" s="185" t="s">
        <v>8487</v>
      </c>
      <c r="O597" s="187">
        <v>47059</v>
      </c>
      <c r="P597" s="187">
        <v>44469</v>
      </c>
      <c r="Q597" s="187">
        <v>44568</v>
      </c>
      <c r="R597" s="187">
        <v>44669</v>
      </c>
      <c r="S597" s="187">
        <v>44981</v>
      </c>
      <c r="T597" s="185" t="s">
        <v>8488</v>
      </c>
      <c r="U597" s="187">
        <v>46358</v>
      </c>
      <c r="V597" s="185" t="s">
        <v>8489</v>
      </c>
      <c r="W597" s="187">
        <v>46064</v>
      </c>
      <c r="X597" s="185" t="s">
        <v>8490</v>
      </c>
      <c r="Y597" s="187">
        <v>46358</v>
      </c>
      <c r="Z597" s="185" t="s">
        <v>8491</v>
      </c>
      <c r="AA597" s="187">
        <v>46374</v>
      </c>
      <c r="AB597" s="185" t="s">
        <v>8492</v>
      </c>
      <c r="AC597" s="187">
        <v>46006</v>
      </c>
      <c r="AD597" s="185" t="s">
        <v>8493</v>
      </c>
      <c r="AE597" s="185" t="s">
        <v>61</v>
      </c>
      <c r="AF597" s="185" t="s">
        <v>61</v>
      </c>
      <c r="AG597" s="185" t="s">
        <v>8494</v>
      </c>
      <c r="AH597" s="185" t="s">
        <v>61</v>
      </c>
      <c r="AI597" s="185" t="s">
        <v>61</v>
      </c>
      <c r="AJ597" s="185" t="s">
        <v>61</v>
      </c>
      <c r="AK597" s="185" t="s">
        <v>61</v>
      </c>
      <c r="AL597" s="185" t="s">
        <v>61</v>
      </c>
      <c r="AM597" s="185" t="s">
        <v>3643</v>
      </c>
      <c r="AN597" s="185" t="s">
        <v>8495</v>
      </c>
    </row>
    <row r="598" customHeight="1" spans="1:40">
      <c r="A598" s="185">
        <v>592</v>
      </c>
      <c r="B598" s="185" t="s">
        <v>8496</v>
      </c>
      <c r="C598" s="186" t="s">
        <v>8497</v>
      </c>
      <c r="D598" s="185" t="s">
        <v>108</v>
      </c>
      <c r="E598" s="185" t="s">
        <v>8498</v>
      </c>
      <c r="F598" s="185" t="s">
        <v>2472</v>
      </c>
      <c r="G598" s="185" t="s">
        <v>3854</v>
      </c>
      <c r="H598" s="185" t="s">
        <v>3855</v>
      </c>
      <c r="I598" s="187">
        <v>45726</v>
      </c>
      <c r="J598" s="185" t="s">
        <v>4319</v>
      </c>
      <c r="K598" s="185" t="s">
        <v>4319</v>
      </c>
      <c r="L598" s="185" t="s">
        <v>8499</v>
      </c>
      <c r="M598" s="185" t="s">
        <v>2120</v>
      </c>
      <c r="N598" s="185" t="s">
        <v>8500</v>
      </c>
      <c r="O598" s="187">
        <v>47526</v>
      </c>
      <c r="P598" s="187">
        <v>44377</v>
      </c>
      <c r="Q598" s="187">
        <v>44377</v>
      </c>
      <c r="R598" s="187">
        <v>44660</v>
      </c>
      <c r="S598" s="187"/>
      <c r="T598" s="185" t="s">
        <v>8501</v>
      </c>
      <c r="U598" s="187">
        <v>47291</v>
      </c>
      <c r="V598" s="185" t="s">
        <v>8502</v>
      </c>
      <c r="W598" s="187">
        <v>46134</v>
      </c>
      <c r="X598" s="185" t="s">
        <v>8503</v>
      </c>
      <c r="Y598" s="187">
        <v>47317</v>
      </c>
      <c r="Z598" s="185" t="s">
        <v>8504</v>
      </c>
      <c r="AA598" s="187">
        <v>45927</v>
      </c>
      <c r="AB598" s="185" t="s">
        <v>8505</v>
      </c>
      <c r="AC598" s="187">
        <v>45970</v>
      </c>
      <c r="AD598" s="185" t="s">
        <v>8506</v>
      </c>
      <c r="AE598" s="185" t="s">
        <v>8507</v>
      </c>
      <c r="AF598" s="185" t="s">
        <v>8508</v>
      </c>
      <c r="AG598" s="185" t="s">
        <v>8509</v>
      </c>
      <c r="AH598" s="185" t="s">
        <v>61</v>
      </c>
      <c r="AI598" s="185" t="s">
        <v>61</v>
      </c>
      <c r="AJ598" s="185" t="s">
        <v>61</v>
      </c>
      <c r="AK598" s="185" t="s">
        <v>61</v>
      </c>
      <c r="AL598" s="185" t="s">
        <v>61</v>
      </c>
      <c r="AM598" s="185" t="s">
        <v>8510</v>
      </c>
      <c r="AN598" s="185" t="s">
        <v>8511</v>
      </c>
    </row>
    <row r="599" customHeight="1" spans="1:40">
      <c r="A599" s="185">
        <v>593</v>
      </c>
      <c r="B599" s="185" t="s">
        <v>8512</v>
      </c>
      <c r="C599" s="186" t="s">
        <v>8513</v>
      </c>
      <c r="D599" s="185" t="s">
        <v>2321</v>
      </c>
      <c r="E599" s="185" t="s">
        <v>967</v>
      </c>
      <c r="F599" s="185" t="s">
        <v>2472</v>
      </c>
      <c r="G599" s="185" t="s">
        <v>3854</v>
      </c>
      <c r="H599" s="185" t="s">
        <v>3855</v>
      </c>
      <c r="I599" s="187">
        <v>45592</v>
      </c>
      <c r="J599" s="185" t="s">
        <v>8514</v>
      </c>
      <c r="K599" s="185" t="s">
        <v>4912</v>
      </c>
      <c r="L599" s="185" t="s">
        <v>2922</v>
      </c>
      <c r="M599" s="185" t="s">
        <v>249</v>
      </c>
      <c r="N599" s="185" t="s">
        <v>8515</v>
      </c>
      <c r="O599" s="187">
        <v>46160</v>
      </c>
      <c r="P599" s="187">
        <v>44438</v>
      </c>
      <c r="Q599" s="187">
        <v>44468</v>
      </c>
      <c r="R599" s="187">
        <v>44636</v>
      </c>
      <c r="S599" s="187"/>
      <c r="T599" s="185" t="s">
        <v>8516</v>
      </c>
      <c r="U599" s="187">
        <v>46895</v>
      </c>
      <c r="V599" s="185" t="s">
        <v>8517</v>
      </c>
      <c r="W599" s="187">
        <v>46895</v>
      </c>
      <c r="X599" s="185" t="s">
        <v>8518</v>
      </c>
      <c r="Y599" s="187">
        <v>46162</v>
      </c>
      <c r="Z599" s="185" t="s">
        <v>8519</v>
      </c>
      <c r="AA599" s="187">
        <v>46187</v>
      </c>
      <c r="AB599" s="185" t="s">
        <v>8520</v>
      </c>
      <c r="AC599" s="187">
        <v>45966</v>
      </c>
      <c r="AD599" s="185" t="s">
        <v>8521</v>
      </c>
      <c r="AE599" s="185" t="s">
        <v>61</v>
      </c>
      <c r="AF599" s="185" t="s">
        <v>8522</v>
      </c>
      <c r="AG599" s="185" t="s">
        <v>8523</v>
      </c>
      <c r="AH599" s="185" t="s">
        <v>61</v>
      </c>
      <c r="AI599" s="185" t="s">
        <v>61</v>
      </c>
      <c r="AJ599" s="185" t="s">
        <v>61</v>
      </c>
      <c r="AK599" s="185" t="s">
        <v>61</v>
      </c>
      <c r="AL599" s="185" t="s">
        <v>61</v>
      </c>
      <c r="AM599" s="185" t="s">
        <v>798</v>
      </c>
      <c r="AN599" s="185" t="s">
        <v>8524</v>
      </c>
    </row>
    <row r="600" customHeight="1" spans="1:40">
      <c r="A600" s="185">
        <v>594</v>
      </c>
      <c r="B600" s="185" t="s">
        <v>8525</v>
      </c>
      <c r="C600" s="186" t="s">
        <v>8526</v>
      </c>
      <c r="D600" s="185" t="s">
        <v>390</v>
      </c>
      <c r="E600" s="185" t="s">
        <v>46</v>
      </c>
      <c r="F600" s="185" t="s">
        <v>2472</v>
      </c>
      <c r="G600" s="185" t="s">
        <v>3854</v>
      </c>
      <c r="H600" s="185" t="s">
        <v>3855</v>
      </c>
      <c r="I600" s="187">
        <v>45837</v>
      </c>
      <c r="J600" s="185" t="s">
        <v>8527</v>
      </c>
      <c r="K600" s="185" t="s">
        <v>1906</v>
      </c>
      <c r="L600" s="185" t="s">
        <v>8528</v>
      </c>
      <c r="M600" s="185" t="s">
        <v>130</v>
      </c>
      <c r="N600" s="185" t="s">
        <v>8529</v>
      </c>
      <c r="O600" s="187">
        <v>46624</v>
      </c>
      <c r="P600" s="187">
        <v>44390</v>
      </c>
      <c r="Q600" s="187">
        <v>44455</v>
      </c>
      <c r="R600" s="187">
        <v>44658</v>
      </c>
      <c r="S600" s="187"/>
      <c r="T600" s="185" t="s">
        <v>8530</v>
      </c>
      <c r="U600" s="187">
        <v>46638</v>
      </c>
      <c r="V600" s="185" t="s">
        <v>8531</v>
      </c>
      <c r="W600" s="187">
        <v>46373</v>
      </c>
      <c r="X600" s="185" t="s">
        <v>8532</v>
      </c>
      <c r="Y600" s="187">
        <v>46373</v>
      </c>
      <c r="Z600" s="185" t="s">
        <v>8533</v>
      </c>
      <c r="AA600" s="187">
        <v>46490</v>
      </c>
      <c r="AB600" s="185" t="s">
        <v>8534</v>
      </c>
      <c r="AC600" s="187">
        <v>46451</v>
      </c>
      <c r="AD600" s="185" t="s">
        <v>8535</v>
      </c>
      <c r="AE600" s="185" t="s">
        <v>8536</v>
      </c>
      <c r="AF600" s="185" t="s">
        <v>8537</v>
      </c>
      <c r="AG600" s="185" t="s">
        <v>61</v>
      </c>
      <c r="AH600" s="185" t="s">
        <v>8529</v>
      </c>
      <c r="AI600" s="185" t="s">
        <v>61</v>
      </c>
      <c r="AJ600" s="185" t="s">
        <v>61</v>
      </c>
      <c r="AK600" s="185" t="s">
        <v>61</v>
      </c>
      <c r="AL600" s="185" t="s">
        <v>61</v>
      </c>
      <c r="AM600" s="185" t="s">
        <v>177</v>
      </c>
      <c r="AN600" s="185" t="s">
        <v>8538</v>
      </c>
    </row>
    <row r="601" customHeight="1" spans="1:40">
      <c r="A601" s="185">
        <v>595</v>
      </c>
      <c r="B601" s="185" t="s">
        <v>8539</v>
      </c>
      <c r="C601" s="186" t="s">
        <v>8540</v>
      </c>
      <c r="D601" s="185" t="s">
        <v>126</v>
      </c>
      <c r="E601" s="185" t="s">
        <v>2472</v>
      </c>
      <c r="F601" s="185" t="s">
        <v>2472</v>
      </c>
      <c r="G601" s="185" t="s">
        <v>3854</v>
      </c>
      <c r="H601" s="185" t="s">
        <v>3855</v>
      </c>
      <c r="I601" s="187">
        <v>45723</v>
      </c>
      <c r="J601" s="185" t="s">
        <v>5508</v>
      </c>
      <c r="K601" s="185" t="s">
        <v>5508</v>
      </c>
      <c r="L601" s="185" t="s">
        <v>8541</v>
      </c>
      <c r="M601" s="185" t="s">
        <v>53</v>
      </c>
      <c r="N601" s="185" t="s">
        <v>8542</v>
      </c>
      <c r="O601" s="187">
        <v>47307</v>
      </c>
      <c r="P601" s="187">
        <v>44267</v>
      </c>
      <c r="Q601" s="187">
        <v>44301</v>
      </c>
      <c r="R601" s="187">
        <v>45048</v>
      </c>
      <c r="S601" s="187"/>
      <c r="T601" s="185" t="s">
        <v>8543</v>
      </c>
      <c r="U601" s="187">
        <v>46141</v>
      </c>
      <c r="V601" s="185" t="s">
        <v>8544</v>
      </c>
      <c r="W601" s="187">
        <v>46134</v>
      </c>
      <c r="X601" s="185" t="s">
        <v>8545</v>
      </c>
      <c r="Y601" s="187">
        <v>46602</v>
      </c>
      <c r="Z601" s="185" t="s">
        <v>8546</v>
      </c>
      <c r="AA601" s="187">
        <v>46181</v>
      </c>
      <c r="AB601" s="185" t="s">
        <v>8547</v>
      </c>
      <c r="AC601" s="187">
        <v>46032</v>
      </c>
      <c r="AD601" s="185" t="s">
        <v>8548</v>
      </c>
      <c r="AE601" s="185" t="s">
        <v>61</v>
      </c>
      <c r="AF601" s="185" t="s">
        <v>8549</v>
      </c>
      <c r="AG601" s="185" t="s">
        <v>61</v>
      </c>
      <c r="AH601" s="185" t="s">
        <v>61</v>
      </c>
      <c r="AI601" s="185" t="s">
        <v>61</v>
      </c>
      <c r="AJ601" s="185" t="s">
        <v>8550</v>
      </c>
      <c r="AK601" s="185" t="s">
        <v>61</v>
      </c>
      <c r="AL601" s="185" t="s">
        <v>61</v>
      </c>
      <c r="AM601" s="185" t="s">
        <v>5040</v>
      </c>
      <c r="AN601" s="185" t="s">
        <v>8551</v>
      </c>
    </row>
    <row r="602" customHeight="1" spans="1:40">
      <c r="A602" s="185">
        <v>596</v>
      </c>
      <c r="B602" s="185" t="s">
        <v>8552</v>
      </c>
      <c r="C602" s="186" t="s">
        <v>8553</v>
      </c>
      <c r="D602" s="185" t="s">
        <v>126</v>
      </c>
      <c r="E602" s="185" t="s">
        <v>2472</v>
      </c>
      <c r="F602" s="185" t="s">
        <v>2472</v>
      </c>
      <c r="G602" s="185" t="s">
        <v>3854</v>
      </c>
      <c r="H602" s="185" t="s">
        <v>3855</v>
      </c>
      <c r="I602" s="187">
        <v>45628</v>
      </c>
      <c r="J602" s="185" t="s">
        <v>8554</v>
      </c>
      <c r="K602" s="185" t="s">
        <v>8554</v>
      </c>
      <c r="L602" s="185" t="s">
        <v>8555</v>
      </c>
      <c r="M602" s="185" t="s">
        <v>53</v>
      </c>
      <c r="N602" s="185" t="s">
        <v>8556</v>
      </c>
      <c r="O602" s="187">
        <v>47307</v>
      </c>
      <c r="P602" s="187">
        <v>44424</v>
      </c>
      <c r="Q602" s="187">
        <v>44453</v>
      </c>
      <c r="R602" s="187"/>
      <c r="S602" s="187"/>
      <c r="T602" s="185" t="s">
        <v>8557</v>
      </c>
      <c r="U602" s="187">
        <v>46595</v>
      </c>
      <c r="V602" s="185" t="s">
        <v>8558</v>
      </c>
      <c r="W602" s="187">
        <v>46572</v>
      </c>
      <c r="X602" s="185" t="s">
        <v>8559</v>
      </c>
      <c r="Y602" s="187">
        <v>47176</v>
      </c>
      <c r="Z602" s="185" t="s">
        <v>8560</v>
      </c>
      <c r="AA602" s="187">
        <v>46435</v>
      </c>
      <c r="AB602" s="185" t="s">
        <v>8561</v>
      </c>
      <c r="AC602" s="187">
        <v>46037</v>
      </c>
      <c r="AD602" s="185" t="s">
        <v>8562</v>
      </c>
      <c r="AE602" s="185" t="s">
        <v>61</v>
      </c>
      <c r="AF602" s="185" t="s">
        <v>8563</v>
      </c>
      <c r="AG602" s="185" t="s">
        <v>61</v>
      </c>
      <c r="AH602" s="185" t="s">
        <v>61</v>
      </c>
      <c r="AI602" s="185" t="s">
        <v>61</v>
      </c>
      <c r="AJ602" s="185" t="s">
        <v>8564</v>
      </c>
      <c r="AK602" s="185" t="s">
        <v>61</v>
      </c>
      <c r="AL602" s="185" t="s">
        <v>61</v>
      </c>
      <c r="AM602" s="185" t="s">
        <v>5040</v>
      </c>
      <c r="AN602" s="185" t="s">
        <v>8565</v>
      </c>
    </row>
    <row r="603" customHeight="1" spans="1:40">
      <c r="A603" s="185">
        <v>597</v>
      </c>
      <c r="B603" s="185" t="s">
        <v>8566</v>
      </c>
      <c r="C603" s="186" t="s">
        <v>8567</v>
      </c>
      <c r="D603" s="185" t="s">
        <v>126</v>
      </c>
      <c r="E603" s="185" t="s">
        <v>1971</v>
      </c>
      <c r="F603" s="185" t="s">
        <v>2472</v>
      </c>
      <c r="G603" s="185" t="s">
        <v>3854</v>
      </c>
      <c r="H603" s="185" t="s">
        <v>3855</v>
      </c>
      <c r="I603" s="187">
        <v>45775</v>
      </c>
      <c r="J603" s="185" t="s">
        <v>8094</v>
      </c>
      <c r="K603" s="185" t="s">
        <v>8094</v>
      </c>
      <c r="L603" s="185" t="s">
        <v>8568</v>
      </c>
      <c r="M603" s="185" t="s">
        <v>72</v>
      </c>
      <c r="N603" s="185" t="s">
        <v>8569</v>
      </c>
      <c r="O603" s="187">
        <v>47406</v>
      </c>
      <c r="P603" s="187">
        <v>44401</v>
      </c>
      <c r="Q603" s="187">
        <v>44441</v>
      </c>
      <c r="R603" s="187">
        <v>44634</v>
      </c>
      <c r="S603" s="187"/>
      <c r="T603" s="185" t="s">
        <v>8570</v>
      </c>
      <c r="U603" s="187">
        <v>46334</v>
      </c>
      <c r="V603" s="185" t="s">
        <v>8571</v>
      </c>
      <c r="W603" s="187">
        <v>46314</v>
      </c>
      <c r="X603" s="185" t="s">
        <v>8572</v>
      </c>
      <c r="Y603" s="187">
        <v>47471</v>
      </c>
      <c r="Z603" s="185" t="s">
        <v>8573</v>
      </c>
      <c r="AA603" s="187">
        <v>46475</v>
      </c>
      <c r="AB603" s="185" t="s">
        <v>8574</v>
      </c>
      <c r="AC603" s="187">
        <v>46209</v>
      </c>
      <c r="AD603" s="185" t="s">
        <v>8575</v>
      </c>
      <c r="AE603" s="185" t="s">
        <v>8576</v>
      </c>
      <c r="AF603" s="185" t="s">
        <v>8577</v>
      </c>
      <c r="AG603" s="185" t="s">
        <v>8578</v>
      </c>
      <c r="AH603" s="185" t="s">
        <v>61</v>
      </c>
      <c r="AI603" s="185" t="s">
        <v>61</v>
      </c>
      <c r="AJ603" s="185" t="s">
        <v>8579</v>
      </c>
      <c r="AK603" s="185" t="s">
        <v>61</v>
      </c>
      <c r="AL603" s="185" t="s">
        <v>61</v>
      </c>
      <c r="AM603" s="185" t="s">
        <v>1968</v>
      </c>
      <c r="AN603" s="185" t="s">
        <v>8580</v>
      </c>
    </row>
    <row r="604" customHeight="1" spans="1:40">
      <c r="A604" s="185">
        <v>598</v>
      </c>
      <c r="B604" s="185" t="s">
        <v>8581</v>
      </c>
      <c r="C604" s="186" t="s">
        <v>8582</v>
      </c>
      <c r="D604" s="185" t="s">
        <v>2965</v>
      </c>
      <c r="E604" s="185" t="s">
        <v>46</v>
      </c>
      <c r="F604" s="185" t="s">
        <v>2472</v>
      </c>
      <c r="G604" s="185" t="s">
        <v>3854</v>
      </c>
      <c r="H604" s="185" t="s">
        <v>3855</v>
      </c>
      <c r="I604" s="187">
        <v>45737</v>
      </c>
      <c r="J604" s="185" t="s">
        <v>8583</v>
      </c>
      <c r="K604" s="185" t="s">
        <v>894</v>
      </c>
      <c r="L604" s="185" t="s">
        <v>1657</v>
      </c>
      <c r="M604" s="185" t="s">
        <v>167</v>
      </c>
      <c r="N604" s="185" t="s">
        <v>8584</v>
      </c>
      <c r="O604" s="187">
        <v>46665</v>
      </c>
      <c r="P604" s="187">
        <v>44422</v>
      </c>
      <c r="Q604" s="187">
        <v>44445</v>
      </c>
      <c r="R604" s="187">
        <v>44750</v>
      </c>
      <c r="S604" s="187"/>
      <c r="T604" s="185" t="s">
        <v>8585</v>
      </c>
      <c r="U604" s="187">
        <v>46350</v>
      </c>
      <c r="V604" s="185" t="s">
        <v>8586</v>
      </c>
      <c r="W604" s="187">
        <v>46363</v>
      </c>
      <c r="X604" s="185" t="s">
        <v>8587</v>
      </c>
      <c r="Y604" s="187">
        <v>47507</v>
      </c>
      <c r="Z604" s="185" t="s">
        <v>8588</v>
      </c>
      <c r="AA604" s="187">
        <v>46084</v>
      </c>
      <c r="AB604" s="185" t="s">
        <v>8589</v>
      </c>
      <c r="AC604" s="187">
        <v>46229</v>
      </c>
      <c r="AD604" s="185" t="s">
        <v>8590</v>
      </c>
      <c r="AE604" s="185" t="s">
        <v>8591</v>
      </c>
      <c r="AF604" s="185" t="s">
        <v>8592</v>
      </c>
      <c r="AG604" s="185" t="s">
        <v>61</v>
      </c>
      <c r="AH604" s="185" t="s">
        <v>61</v>
      </c>
      <c r="AI604" s="185" t="s">
        <v>8584</v>
      </c>
      <c r="AJ604" s="185" t="s">
        <v>61</v>
      </c>
      <c r="AK604" s="185" t="s">
        <v>61</v>
      </c>
      <c r="AL604" s="185" t="s">
        <v>61</v>
      </c>
      <c r="AM604" s="185" t="s">
        <v>8593</v>
      </c>
      <c r="AN604" s="185" t="s">
        <v>8594</v>
      </c>
    </row>
    <row r="605" customHeight="1" spans="1:40">
      <c r="A605" s="185">
        <v>599</v>
      </c>
      <c r="B605" s="185" t="s">
        <v>8595</v>
      </c>
      <c r="C605" s="186" t="s">
        <v>8596</v>
      </c>
      <c r="D605" s="185" t="s">
        <v>162</v>
      </c>
      <c r="E605" s="185" t="s">
        <v>89</v>
      </c>
      <c r="F605" s="185" t="s">
        <v>2472</v>
      </c>
      <c r="G605" s="185" t="s">
        <v>3854</v>
      </c>
      <c r="H605" s="185" t="s">
        <v>3855</v>
      </c>
      <c r="I605" s="187">
        <v>45775</v>
      </c>
      <c r="J605" s="185" t="s">
        <v>8597</v>
      </c>
      <c r="K605" s="185" t="s">
        <v>8094</v>
      </c>
      <c r="L605" s="185" t="s">
        <v>8598</v>
      </c>
      <c r="M605" s="185" t="s">
        <v>167</v>
      </c>
      <c r="N605" s="185" t="s">
        <v>8599</v>
      </c>
      <c r="O605" s="187">
        <v>46088</v>
      </c>
      <c r="P605" s="187">
        <v>44393</v>
      </c>
      <c r="Q605" s="187">
        <v>44437</v>
      </c>
      <c r="R605" s="187">
        <v>44669</v>
      </c>
      <c r="S605" s="187"/>
      <c r="T605" s="185" t="s">
        <v>8600</v>
      </c>
      <c r="U605" s="187">
        <v>46128</v>
      </c>
      <c r="V605" s="185" t="s">
        <v>8601</v>
      </c>
      <c r="W605" s="187">
        <v>46127</v>
      </c>
      <c r="X605" s="185" t="s">
        <v>8602</v>
      </c>
      <c r="Y605" s="187">
        <v>46127</v>
      </c>
      <c r="Z605" s="185" t="s">
        <v>8603</v>
      </c>
      <c r="AA605" s="187">
        <v>46364</v>
      </c>
      <c r="AB605" s="185" t="s">
        <v>8604</v>
      </c>
      <c r="AC605" s="187">
        <v>46269</v>
      </c>
      <c r="AD605" s="185" t="s">
        <v>8605</v>
      </c>
      <c r="AE605" s="185" t="s">
        <v>8606</v>
      </c>
      <c r="AF605" s="185" t="s">
        <v>8607</v>
      </c>
      <c r="AG605" s="185" t="s">
        <v>61</v>
      </c>
      <c r="AH605" s="185" t="s">
        <v>61</v>
      </c>
      <c r="AI605" s="185" t="s">
        <v>8599</v>
      </c>
      <c r="AJ605" s="185" t="s">
        <v>61</v>
      </c>
      <c r="AK605" s="185" t="s">
        <v>61</v>
      </c>
      <c r="AL605" s="185" t="s">
        <v>61</v>
      </c>
      <c r="AM605" s="185" t="s">
        <v>177</v>
      </c>
      <c r="AN605" s="185" t="s">
        <v>8608</v>
      </c>
    </row>
    <row r="606" customHeight="1" spans="1:40">
      <c r="A606" s="185">
        <v>600</v>
      </c>
      <c r="B606" s="185" t="s">
        <v>8609</v>
      </c>
      <c r="C606" s="186" t="s">
        <v>8610</v>
      </c>
      <c r="D606" s="185" t="s">
        <v>162</v>
      </c>
      <c r="E606" s="185" t="s">
        <v>46</v>
      </c>
      <c r="F606" s="185" t="s">
        <v>2472</v>
      </c>
      <c r="G606" s="185" t="s">
        <v>3854</v>
      </c>
      <c r="H606" s="185" t="s">
        <v>3855</v>
      </c>
      <c r="I606" s="187">
        <v>45611</v>
      </c>
      <c r="J606" s="185" t="s">
        <v>8611</v>
      </c>
      <c r="K606" s="185" t="s">
        <v>6395</v>
      </c>
      <c r="L606" s="185" t="s">
        <v>8612</v>
      </c>
      <c r="M606" s="185" t="s">
        <v>93</v>
      </c>
      <c r="N606" s="185" t="s">
        <v>8613</v>
      </c>
      <c r="O606" s="187">
        <v>45873</v>
      </c>
      <c r="P606" s="187">
        <v>44464</v>
      </c>
      <c r="Q606" s="187">
        <v>44496</v>
      </c>
      <c r="R606" s="187">
        <v>44721</v>
      </c>
      <c r="S606" s="187"/>
      <c r="T606" s="185" t="s">
        <v>8614</v>
      </c>
      <c r="U606" s="187">
        <v>47203</v>
      </c>
      <c r="V606" s="185" t="s">
        <v>8615</v>
      </c>
      <c r="W606" s="187">
        <v>46562</v>
      </c>
      <c r="X606" s="185" t="s">
        <v>8616</v>
      </c>
      <c r="Y606" s="187">
        <v>47164</v>
      </c>
      <c r="Z606" s="185" t="s">
        <v>8617</v>
      </c>
      <c r="AA606" s="187">
        <v>46443</v>
      </c>
      <c r="AB606" s="185" t="s">
        <v>8618</v>
      </c>
      <c r="AC606" s="187">
        <v>45969</v>
      </c>
      <c r="AD606" s="185" t="s">
        <v>8619</v>
      </c>
      <c r="AE606" s="185" t="s">
        <v>61</v>
      </c>
      <c r="AF606" s="185" t="s">
        <v>8620</v>
      </c>
      <c r="AG606" s="185" t="s">
        <v>61</v>
      </c>
      <c r="AH606" s="185" t="s">
        <v>61</v>
      </c>
      <c r="AI606" s="185" t="s">
        <v>61</v>
      </c>
      <c r="AJ606" s="185" t="s">
        <v>61</v>
      </c>
      <c r="AK606" s="185" t="s">
        <v>61</v>
      </c>
      <c r="AL606" s="185" t="s">
        <v>61</v>
      </c>
      <c r="AM606" s="185" t="s">
        <v>8621</v>
      </c>
      <c r="AN606" s="185" t="s">
        <v>8622</v>
      </c>
    </row>
    <row r="607" customHeight="1" spans="1:40">
      <c r="A607" s="185">
        <v>601</v>
      </c>
      <c r="B607" s="185" t="s">
        <v>8623</v>
      </c>
      <c r="C607" s="186" t="s">
        <v>8624</v>
      </c>
      <c r="D607" s="185" t="s">
        <v>162</v>
      </c>
      <c r="E607" s="185" t="s">
        <v>46</v>
      </c>
      <c r="F607" s="185" t="s">
        <v>2472</v>
      </c>
      <c r="G607" s="185" t="s">
        <v>3854</v>
      </c>
      <c r="H607" s="185" t="s">
        <v>3855</v>
      </c>
      <c r="I607" s="187">
        <v>45639</v>
      </c>
      <c r="J607" s="185" t="s">
        <v>6934</v>
      </c>
      <c r="K607" s="185" t="s">
        <v>3964</v>
      </c>
      <c r="L607" s="185" t="s">
        <v>8625</v>
      </c>
      <c r="M607" s="185" t="s">
        <v>167</v>
      </c>
      <c r="N607" s="185" t="s">
        <v>8626</v>
      </c>
      <c r="O607" s="187">
        <v>46721</v>
      </c>
      <c r="P607" s="187">
        <v>44395</v>
      </c>
      <c r="Q607" s="187">
        <v>44427</v>
      </c>
      <c r="R607" s="187">
        <v>44881</v>
      </c>
      <c r="S607" s="187"/>
      <c r="T607" s="185" t="s">
        <v>8627</v>
      </c>
      <c r="U607" s="187">
        <v>47238</v>
      </c>
      <c r="V607" s="185" t="s">
        <v>8628</v>
      </c>
      <c r="W607" s="187">
        <v>47078</v>
      </c>
      <c r="X607" s="185" t="s">
        <v>8629</v>
      </c>
      <c r="Y607" s="187">
        <v>45970</v>
      </c>
      <c r="Z607" s="185" t="s">
        <v>8630</v>
      </c>
      <c r="AA607" s="187">
        <v>46399</v>
      </c>
      <c r="AB607" s="185" t="s">
        <v>61</v>
      </c>
      <c r="AC607" s="187">
        <v>46203</v>
      </c>
      <c r="AD607" s="185" t="s">
        <v>8631</v>
      </c>
      <c r="AE607" s="185" t="s">
        <v>8632</v>
      </c>
      <c r="AF607" s="185" t="s">
        <v>8633</v>
      </c>
      <c r="AG607" s="185" t="s">
        <v>61</v>
      </c>
      <c r="AH607" s="185" t="s">
        <v>61</v>
      </c>
      <c r="AI607" s="185" t="s">
        <v>8626</v>
      </c>
      <c r="AJ607" s="185" t="s">
        <v>61</v>
      </c>
      <c r="AK607" s="185" t="s">
        <v>61</v>
      </c>
      <c r="AL607" s="185" t="s">
        <v>61</v>
      </c>
      <c r="AM607" s="185" t="s">
        <v>8634</v>
      </c>
      <c r="AN607" s="185" t="s">
        <v>8635</v>
      </c>
    </row>
    <row r="608" customHeight="1" spans="1:40">
      <c r="A608" s="185">
        <v>602</v>
      </c>
      <c r="B608" s="185" t="s">
        <v>8636</v>
      </c>
      <c r="C608" s="186" t="s">
        <v>8637</v>
      </c>
      <c r="D608" s="185" t="s">
        <v>1569</v>
      </c>
      <c r="E608" s="185" t="s">
        <v>46</v>
      </c>
      <c r="F608" s="185" t="s">
        <v>2472</v>
      </c>
      <c r="G608" s="185" t="s">
        <v>3854</v>
      </c>
      <c r="H608" s="185" t="s">
        <v>3855</v>
      </c>
      <c r="I608" s="187">
        <v>45602</v>
      </c>
      <c r="J608" s="185" t="s">
        <v>8638</v>
      </c>
      <c r="K608" s="185" t="s">
        <v>7031</v>
      </c>
      <c r="L608" s="185" t="s">
        <v>8639</v>
      </c>
      <c r="M608" s="185" t="s">
        <v>1572</v>
      </c>
      <c r="N608" s="185" t="s">
        <v>8640</v>
      </c>
      <c r="O608" s="187">
        <v>46917</v>
      </c>
      <c r="P608" s="187">
        <v>44439</v>
      </c>
      <c r="Q608" s="187">
        <v>44538</v>
      </c>
      <c r="R608" s="187">
        <v>44679</v>
      </c>
      <c r="S608" s="187">
        <v>44992</v>
      </c>
      <c r="T608" s="185" t="s">
        <v>61</v>
      </c>
      <c r="U608" s="187" t="s">
        <v>61</v>
      </c>
      <c r="V608" s="185" t="s">
        <v>8640</v>
      </c>
      <c r="W608" s="187">
        <v>46917</v>
      </c>
      <c r="X608" s="185" t="s">
        <v>8641</v>
      </c>
      <c r="Y608" s="187">
        <v>47441</v>
      </c>
      <c r="Z608" s="185" t="s">
        <v>8642</v>
      </c>
      <c r="AA608" s="187">
        <v>46095</v>
      </c>
      <c r="AB608" s="185" t="s">
        <v>8643</v>
      </c>
      <c r="AC608" s="187">
        <v>46250</v>
      </c>
      <c r="AD608" s="185" t="s">
        <v>61</v>
      </c>
      <c r="AE608" s="185" t="s">
        <v>61</v>
      </c>
      <c r="AF608" s="185" t="s">
        <v>61</v>
      </c>
      <c r="AG608" s="185" t="s">
        <v>61</v>
      </c>
      <c r="AH608" s="185" t="s">
        <v>61</v>
      </c>
      <c r="AI608" s="185" t="s">
        <v>61</v>
      </c>
      <c r="AJ608" s="185" t="s">
        <v>61</v>
      </c>
      <c r="AK608" s="185" t="s">
        <v>61</v>
      </c>
      <c r="AL608" s="185" t="s">
        <v>61</v>
      </c>
      <c r="AM608" s="185" t="s">
        <v>177</v>
      </c>
      <c r="AN608" s="185" t="s">
        <v>8644</v>
      </c>
    </row>
    <row r="609" customHeight="1" spans="1:40">
      <c r="A609" s="185">
        <v>603</v>
      </c>
      <c r="B609" s="185" t="s">
        <v>8645</v>
      </c>
      <c r="C609" s="186" t="s">
        <v>8646</v>
      </c>
      <c r="D609" s="185" t="s">
        <v>45</v>
      </c>
      <c r="E609" s="185" t="s">
        <v>46</v>
      </c>
      <c r="F609" s="185" t="s">
        <v>8647</v>
      </c>
      <c r="G609" s="185" t="s">
        <v>8648</v>
      </c>
      <c r="H609" s="185" t="s">
        <v>8649</v>
      </c>
      <c r="I609" s="187">
        <v>45563</v>
      </c>
      <c r="J609" s="185" t="s">
        <v>8650</v>
      </c>
      <c r="K609" s="185" t="s">
        <v>8651</v>
      </c>
      <c r="L609" s="185" t="s">
        <v>8652</v>
      </c>
      <c r="M609" s="185" t="s">
        <v>1940</v>
      </c>
      <c r="N609" s="185" t="s">
        <v>8653</v>
      </c>
      <c r="O609" s="187">
        <v>46175</v>
      </c>
      <c r="P609" s="187">
        <v>44439</v>
      </c>
      <c r="Q609" s="187">
        <v>44546</v>
      </c>
      <c r="R609" s="187">
        <v>44665</v>
      </c>
      <c r="S609" s="187">
        <v>45006</v>
      </c>
      <c r="T609" s="185" t="s">
        <v>8654</v>
      </c>
      <c r="U609" s="187">
        <v>47437</v>
      </c>
      <c r="V609" s="185" t="s">
        <v>8655</v>
      </c>
      <c r="W609" s="187">
        <v>47441</v>
      </c>
      <c r="X609" s="185" t="s">
        <v>8656</v>
      </c>
      <c r="Y609" s="187">
        <v>47437</v>
      </c>
      <c r="Z609" s="185" t="s">
        <v>8657</v>
      </c>
      <c r="AA609" s="187">
        <v>46100</v>
      </c>
      <c r="AB609" s="185" t="s">
        <v>8658</v>
      </c>
      <c r="AC609" s="187">
        <v>46486</v>
      </c>
      <c r="AD609" s="185" t="s">
        <v>8659</v>
      </c>
      <c r="AE609" s="185" t="s">
        <v>61</v>
      </c>
      <c r="AF609" s="185" t="s">
        <v>61</v>
      </c>
      <c r="AG609" s="185" t="s">
        <v>8660</v>
      </c>
      <c r="AH609" s="185" t="s">
        <v>61</v>
      </c>
      <c r="AI609" s="185" t="s">
        <v>61</v>
      </c>
      <c r="AJ609" s="185" t="s">
        <v>61</v>
      </c>
      <c r="AK609" s="185" t="s">
        <v>61</v>
      </c>
      <c r="AL609" s="185" t="s">
        <v>61</v>
      </c>
      <c r="AM609" s="185" t="s">
        <v>1984</v>
      </c>
      <c r="AN609" s="185" t="s">
        <v>8661</v>
      </c>
    </row>
    <row r="610" customHeight="1" spans="1:40">
      <c r="A610" s="185">
        <v>604</v>
      </c>
      <c r="B610" s="185" t="s">
        <v>8662</v>
      </c>
      <c r="C610" s="186" t="s">
        <v>8663</v>
      </c>
      <c r="D610" s="185" t="s">
        <v>8664</v>
      </c>
      <c r="E610" s="185" t="s">
        <v>89</v>
      </c>
      <c r="F610" s="185" t="s">
        <v>8647</v>
      </c>
      <c r="G610" s="185" t="s">
        <v>8648</v>
      </c>
      <c r="H610" s="185" t="s">
        <v>8649</v>
      </c>
      <c r="I610" s="187">
        <v>45842</v>
      </c>
      <c r="J610" s="185" t="s">
        <v>8665</v>
      </c>
      <c r="K610" s="185" t="s">
        <v>1906</v>
      </c>
      <c r="L610" s="185" t="s">
        <v>8666</v>
      </c>
      <c r="M610" s="185" t="s">
        <v>1940</v>
      </c>
      <c r="N610" s="185" t="s">
        <v>8667</v>
      </c>
      <c r="O610" s="187">
        <v>47177</v>
      </c>
      <c r="P610" s="187">
        <v>44403</v>
      </c>
      <c r="Q610" s="187">
        <v>44446</v>
      </c>
      <c r="R610" s="187">
        <v>44614</v>
      </c>
      <c r="S610" s="187">
        <v>44960</v>
      </c>
      <c r="T610" s="185" t="s">
        <v>8668</v>
      </c>
      <c r="U610" s="187">
        <v>46379</v>
      </c>
      <c r="V610" s="185" t="s">
        <v>8669</v>
      </c>
      <c r="W610" s="187">
        <v>45904</v>
      </c>
      <c r="X610" s="185" t="s">
        <v>8670</v>
      </c>
      <c r="Y610" s="187">
        <v>46379</v>
      </c>
      <c r="Z610" s="185" t="s">
        <v>8671</v>
      </c>
      <c r="AA610" s="187">
        <v>46364</v>
      </c>
      <c r="AB610" s="185" t="s">
        <v>8672</v>
      </c>
      <c r="AC610" s="187">
        <v>46011</v>
      </c>
      <c r="AD610" s="185" t="s">
        <v>8673</v>
      </c>
      <c r="AE610" s="185" t="s">
        <v>61</v>
      </c>
      <c r="AF610" s="185" t="s">
        <v>8674</v>
      </c>
      <c r="AG610" s="185" t="s">
        <v>8675</v>
      </c>
      <c r="AH610" s="185" t="s">
        <v>61</v>
      </c>
      <c r="AI610" s="185" t="s">
        <v>61</v>
      </c>
      <c r="AJ610" s="185" t="s">
        <v>61</v>
      </c>
      <c r="AK610" s="185" t="s">
        <v>61</v>
      </c>
      <c r="AL610" s="185" t="s">
        <v>61</v>
      </c>
      <c r="AM610" s="185" t="s">
        <v>2238</v>
      </c>
      <c r="AN610" s="185" t="s">
        <v>8676</v>
      </c>
    </row>
    <row r="611" customHeight="1" spans="1:40">
      <c r="A611" s="185">
        <v>605</v>
      </c>
      <c r="B611" s="185" t="s">
        <v>8677</v>
      </c>
      <c r="C611" s="186" t="s">
        <v>8678</v>
      </c>
      <c r="D611" s="185" t="s">
        <v>68</v>
      </c>
      <c r="E611" s="185" t="s">
        <v>8647</v>
      </c>
      <c r="F611" s="185" t="s">
        <v>8647</v>
      </c>
      <c r="G611" s="185" t="s">
        <v>8648</v>
      </c>
      <c r="H611" s="185" t="s">
        <v>8649</v>
      </c>
      <c r="I611" s="187">
        <v>45612</v>
      </c>
      <c r="J611" s="185" t="s">
        <v>8679</v>
      </c>
      <c r="K611" s="185" t="s">
        <v>8680</v>
      </c>
      <c r="L611" s="185" t="s">
        <v>8681</v>
      </c>
      <c r="M611" s="185" t="s">
        <v>1940</v>
      </c>
      <c r="N611" s="185" t="s">
        <v>8682</v>
      </c>
      <c r="O611" s="187">
        <v>47381</v>
      </c>
      <c r="P611" s="187">
        <v>44390</v>
      </c>
      <c r="Q611" s="187">
        <v>44418</v>
      </c>
      <c r="R611" s="187">
        <v>44778</v>
      </c>
      <c r="S611" s="187"/>
      <c r="T611" s="185" t="s">
        <v>8683</v>
      </c>
      <c r="U611" s="187">
        <v>46637</v>
      </c>
      <c r="V611" s="185" t="s">
        <v>8684</v>
      </c>
      <c r="W611" s="187">
        <v>47164</v>
      </c>
      <c r="X611" s="185" t="s">
        <v>8685</v>
      </c>
      <c r="Y611" s="187">
        <v>46637</v>
      </c>
      <c r="Z611" s="185" t="s">
        <v>8686</v>
      </c>
      <c r="AA611" s="187">
        <v>45830</v>
      </c>
      <c r="AB611" s="185" t="s">
        <v>8687</v>
      </c>
      <c r="AC611" s="187">
        <v>46009</v>
      </c>
      <c r="AD611" s="185" t="s">
        <v>8688</v>
      </c>
      <c r="AE611" s="185" t="s">
        <v>61</v>
      </c>
      <c r="AF611" s="185" t="s">
        <v>61</v>
      </c>
      <c r="AG611" s="185" t="s">
        <v>8689</v>
      </c>
      <c r="AH611" s="185" t="s">
        <v>61</v>
      </c>
      <c r="AI611" s="185" t="s">
        <v>61</v>
      </c>
      <c r="AJ611" s="185" t="s">
        <v>61</v>
      </c>
      <c r="AK611" s="185" t="s">
        <v>61</v>
      </c>
      <c r="AL611" s="185" t="s">
        <v>61</v>
      </c>
      <c r="AM611" s="185" t="s">
        <v>3734</v>
      </c>
      <c r="AN611" s="185" t="s">
        <v>8690</v>
      </c>
    </row>
    <row r="612" customHeight="1" spans="1:40">
      <c r="A612" s="185">
        <v>606</v>
      </c>
      <c r="B612" s="185" t="s">
        <v>8691</v>
      </c>
      <c r="C612" s="186" t="s">
        <v>8692</v>
      </c>
      <c r="D612" s="185" t="s">
        <v>227</v>
      </c>
      <c r="E612" s="185" t="s">
        <v>967</v>
      </c>
      <c r="F612" s="185" t="s">
        <v>8647</v>
      </c>
      <c r="G612" s="185" t="s">
        <v>8648</v>
      </c>
      <c r="H612" s="185" t="s">
        <v>8649</v>
      </c>
      <c r="I612" s="187">
        <v>45493</v>
      </c>
      <c r="J612" s="185" t="s">
        <v>8693</v>
      </c>
      <c r="K612" s="185" t="s">
        <v>8694</v>
      </c>
      <c r="L612" s="185" t="s">
        <v>8695</v>
      </c>
      <c r="M612" s="185" t="s">
        <v>1923</v>
      </c>
      <c r="N612" s="185" t="s">
        <v>8696</v>
      </c>
      <c r="O612" s="187">
        <v>46307</v>
      </c>
      <c r="P612" s="187">
        <v>44414</v>
      </c>
      <c r="Q612" s="187">
        <v>44448</v>
      </c>
      <c r="R612" s="187">
        <v>44716</v>
      </c>
      <c r="S612" s="187">
        <v>45010</v>
      </c>
      <c r="T612" s="185" t="s">
        <v>8697</v>
      </c>
      <c r="U612" s="187">
        <v>47156</v>
      </c>
      <c r="V612" s="185" t="s">
        <v>8698</v>
      </c>
      <c r="W612" s="187">
        <v>47156</v>
      </c>
      <c r="X612" s="185" t="s">
        <v>8699</v>
      </c>
      <c r="Y612" s="187">
        <v>46113</v>
      </c>
      <c r="Z612" s="185" t="s">
        <v>8700</v>
      </c>
      <c r="AA612" s="187">
        <v>46407</v>
      </c>
      <c r="AB612" s="185" t="s">
        <v>8701</v>
      </c>
      <c r="AC612" s="187">
        <v>46408</v>
      </c>
      <c r="AD612" s="185" t="s">
        <v>8702</v>
      </c>
      <c r="AE612" s="185" t="s">
        <v>61</v>
      </c>
      <c r="AF612" s="185" t="s">
        <v>8703</v>
      </c>
      <c r="AG612" s="185" t="s">
        <v>8704</v>
      </c>
      <c r="AH612" s="185" t="s">
        <v>61</v>
      </c>
      <c r="AI612" s="185" t="s">
        <v>61</v>
      </c>
      <c r="AJ612" s="185" t="s">
        <v>8705</v>
      </c>
      <c r="AK612" s="185" t="s">
        <v>61</v>
      </c>
      <c r="AL612" s="185" t="s">
        <v>61</v>
      </c>
      <c r="AM612" s="185" t="s">
        <v>3734</v>
      </c>
      <c r="AN612" s="185" t="s">
        <v>8706</v>
      </c>
    </row>
    <row r="613" customHeight="1" spans="1:40">
      <c r="A613" s="185">
        <v>607</v>
      </c>
      <c r="B613" s="185" t="s">
        <v>8707</v>
      </c>
      <c r="C613" s="186" t="s">
        <v>8708</v>
      </c>
      <c r="D613" s="185" t="s">
        <v>2083</v>
      </c>
      <c r="E613" s="185" t="s">
        <v>967</v>
      </c>
      <c r="F613" s="185" t="s">
        <v>8647</v>
      </c>
      <c r="G613" s="185" t="s">
        <v>8648</v>
      </c>
      <c r="H613" s="185" t="s">
        <v>8649</v>
      </c>
      <c r="I613" s="187">
        <v>45597</v>
      </c>
      <c r="J613" s="185" t="s">
        <v>8709</v>
      </c>
      <c r="K613" s="185" t="s">
        <v>5862</v>
      </c>
      <c r="L613" s="185" t="s">
        <v>8710</v>
      </c>
      <c r="M613" s="185" t="s">
        <v>1923</v>
      </c>
      <c r="N613" s="185" t="s">
        <v>8711</v>
      </c>
      <c r="O613" s="187">
        <v>47028</v>
      </c>
      <c r="P613" s="187">
        <v>44438</v>
      </c>
      <c r="Q613" s="187">
        <v>44473</v>
      </c>
      <c r="R613" s="187">
        <v>44662</v>
      </c>
      <c r="S613" s="187"/>
      <c r="T613" s="185" t="s">
        <v>8712</v>
      </c>
      <c r="U613" s="187">
        <v>46426</v>
      </c>
      <c r="V613" s="185" t="s">
        <v>8713</v>
      </c>
      <c r="W613" s="187">
        <v>46425</v>
      </c>
      <c r="X613" s="185" t="s">
        <v>8714</v>
      </c>
      <c r="Y613" s="187">
        <v>46426</v>
      </c>
      <c r="Z613" s="185" t="s">
        <v>8715</v>
      </c>
      <c r="AA613" s="187">
        <v>46619</v>
      </c>
      <c r="AB613" s="185" t="s">
        <v>8716</v>
      </c>
      <c r="AC613" s="187">
        <v>45855</v>
      </c>
      <c r="AD613" s="185" t="s">
        <v>8717</v>
      </c>
      <c r="AE613" s="185" t="s">
        <v>61</v>
      </c>
      <c r="AF613" s="185" t="s">
        <v>61</v>
      </c>
      <c r="AG613" s="185" t="s">
        <v>8718</v>
      </c>
      <c r="AH613" s="185" t="s">
        <v>61</v>
      </c>
      <c r="AI613" s="185" t="s">
        <v>61</v>
      </c>
      <c r="AJ613" s="185" t="s">
        <v>61</v>
      </c>
      <c r="AK613" s="185" t="s">
        <v>61</v>
      </c>
      <c r="AL613" s="185" t="s">
        <v>61</v>
      </c>
      <c r="AM613" s="185" t="s">
        <v>2238</v>
      </c>
      <c r="AN613" s="185" t="s">
        <v>8719</v>
      </c>
    </row>
    <row r="614" customHeight="1" spans="1:40">
      <c r="A614" s="185">
        <v>608</v>
      </c>
      <c r="B614" s="185" t="s">
        <v>8720</v>
      </c>
      <c r="C614" s="186" t="s">
        <v>8721</v>
      </c>
      <c r="D614" s="185" t="s">
        <v>8722</v>
      </c>
      <c r="E614" s="185" t="s">
        <v>1367</v>
      </c>
      <c r="F614" s="185" t="s">
        <v>8647</v>
      </c>
      <c r="G614" s="185" t="s">
        <v>8648</v>
      </c>
      <c r="H614" s="185" t="s">
        <v>8649</v>
      </c>
      <c r="I614" s="187">
        <v>45672</v>
      </c>
      <c r="J614" s="185" t="s">
        <v>8723</v>
      </c>
      <c r="K614" s="185" t="s">
        <v>4108</v>
      </c>
      <c r="L614" s="185" t="s">
        <v>8724</v>
      </c>
      <c r="M614" s="185" t="s">
        <v>72</v>
      </c>
      <c r="N614" s="185" t="s">
        <v>8725</v>
      </c>
      <c r="O614" s="187">
        <v>46167</v>
      </c>
      <c r="P614" s="187">
        <v>44386</v>
      </c>
      <c r="Q614" s="187">
        <v>44432</v>
      </c>
      <c r="R614" s="187">
        <v>44753</v>
      </c>
      <c r="S614" s="187"/>
      <c r="T614" s="185" t="s">
        <v>8726</v>
      </c>
      <c r="U614" s="187">
        <v>47337</v>
      </c>
      <c r="V614" s="185" t="s">
        <v>8727</v>
      </c>
      <c r="W614" s="187">
        <v>47338</v>
      </c>
      <c r="X614" s="185" t="s">
        <v>8728</v>
      </c>
      <c r="Y614" s="187">
        <v>46149</v>
      </c>
      <c r="Z614" s="185" t="s">
        <v>8729</v>
      </c>
      <c r="AA614" s="187">
        <v>46407</v>
      </c>
      <c r="AB614" s="185" t="s">
        <v>8730</v>
      </c>
      <c r="AC614" s="187">
        <v>46415</v>
      </c>
      <c r="AD614" s="185" t="s">
        <v>8731</v>
      </c>
      <c r="AE614" s="185" t="s">
        <v>61</v>
      </c>
      <c r="AF614" s="185" t="s">
        <v>61</v>
      </c>
      <c r="AG614" s="185" t="s">
        <v>8732</v>
      </c>
      <c r="AH614" s="185" t="s">
        <v>61</v>
      </c>
      <c r="AI614" s="185" t="s">
        <v>61</v>
      </c>
      <c r="AJ614" s="185" t="s">
        <v>61</v>
      </c>
      <c r="AK614" s="185" t="s">
        <v>61</v>
      </c>
      <c r="AL614" s="185" t="s">
        <v>61</v>
      </c>
      <c r="AM614" s="185" t="s">
        <v>665</v>
      </c>
      <c r="AN614" s="185" t="s">
        <v>8733</v>
      </c>
    </row>
    <row r="615" customHeight="1" spans="1:40">
      <c r="A615" s="185">
        <v>609</v>
      </c>
      <c r="B615" s="185" t="s">
        <v>8734</v>
      </c>
      <c r="C615" s="186" t="s">
        <v>8735</v>
      </c>
      <c r="D615" s="185" t="s">
        <v>88</v>
      </c>
      <c r="E615" s="185" t="s">
        <v>8647</v>
      </c>
      <c r="F615" s="185" t="s">
        <v>8647</v>
      </c>
      <c r="G615" s="185" t="s">
        <v>8648</v>
      </c>
      <c r="H615" s="185" t="s">
        <v>8649</v>
      </c>
      <c r="I615" s="187">
        <v>45674</v>
      </c>
      <c r="J615" s="185" t="s">
        <v>8736</v>
      </c>
      <c r="K615" s="185" t="s">
        <v>1307</v>
      </c>
      <c r="L615" s="185" t="s">
        <v>8737</v>
      </c>
      <c r="M615" s="185" t="s">
        <v>2139</v>
      </c>
      <c r="N615" s="185" t="s">
        <v>8738</v>
      </c>
      <c r="O615" s="187">
        <v>47198</v>
      </c>
      <c r="P615" s="187">
        <v>44434</v>
      </c>
      <c r="Q615" s="187">
        <v>44530</v>
      </c>
      <c r="R615" s="187">
        <v>44703</v>
      </c>
      <c r="S615" s="187"/>
      <c r="T615" s="185" t="s">
        <v>8739</v>
      </c>
      <c r="U615" s="187">
        <v>47205</v>
      </c>
      <c r="V615" s="185" t="s">
        <v>8740</v>
      </c>
      <c r="W615" s="187">
        <v>47204</v>
      </c>
      <c r="X615" s="185" t="s">
        <v>8741</v>
      </c>
      <c r="Y615" s="187">
        <v>47204</v>
      </c>
      <c r="Z615" s="185" t="s">
        <v>8742</v>
      </c>
      <c r="AA615" s="187">
        <v>45810</v>
      </c>
      <c r="AB615" s="185" t="s">
        <v>8743</v>
      </c>
      <c r="AC615" s="187">
        <v>46074</v>
      </c>
      <c r="AD615" s="185" t="s">
        <v>8744</v>
      </c>
      <c r="AE615" s="185" t="s">
        <v>61</v>
      </c>
      <c r="AF615" s="185" t="s">
        <v>61</v>
      </c>
      <c r="AG615" s="185" t="s">
        <v>8745</v>
      </c>
      <c r="AH615" s="185" t="s">
        <v>61</v>
      </c>
      <c r="AI615" s="185" t="s">
        <v>61</v>
      </c>
      <c r="AJ615" s="185" t="s">
        <v>61</v>
      </c>
      <c r="AK615" s="185" t="s">
        <v>61</v>
      </c>
      <c r="AL615" s="185" t="s">
        <v>61</v>
      </c>
      <c r="AM615" s="185" t="s">
        <v>8746</v>
      </c>
      <c r="AN615" s="185" t="s">
        <v>8747</v>
      </c>
    </row>
    <row r="616" customHeight="1" spans="1:40">
      <c r="A616" s="185">
        <v>610</v>
      </c>
      <c r="B616" s="185" t="s">
        <v>8748</v>
      </c>
      <c r="C616" s="186" t="s">
        <v>8749</v>
      </c>
      <c r="D616" s="185" t="s">
        <v>263</v>
      </c>
      <c r="E616" s="185" t="s">
        <v>8647</v>
      </c>
      <c r="F616" s="185" t="s">
        <v>8647</v>
      </c>
      <c r="G616" s="185" t="s">
        <v>8648</v>
      </c>
      <c r="H616" s="185" t="s">
        <v>8649</v>
      </c>
      <c r="I616" s="187">
        <v>45700</v>
      </c>
      <c r="J616" s="185" t="s">
        <v>8750</v>
      </c>
      <c r="K616" s="185" t="s">
        <v>6813</v>
      </c>
      <c r="L616" s="185" t="s">
        <v>8751</v>
      </c>
      <c r="M616" s="185" t="s">
        <v>2139</v>
      </c>
      <c r="N616" s="185" t="s">
        <v>8752</v>
      </c>
      <c r="O616" s="187">
        <v>45921</v>
      </c>
      <c r="P616" s="187">
        <v>44464</v>
      </c>
      <c r="Q616" s="187">
        <v>44464</v>
      </c>
      <c r="R616" s="187">
        <v>44669</v>
      </c>
      <c r="S616" s="187"/>
      <c r="T616" s="185" t="s">
        <v>8753</v>
      </c>
      <c r="U616" s="187">
        <v>46483</v>
      </c>
      <c r="V616" s="185" t="s">
        <v>8754</v>
      </c>
      <c r="W616" s="187">
        <v>46482</v>
      </c>
      <c r="X616" s="185" t="s">
        <v>8755</v>
      </c>
      <c r="Y616" s="187">
        <v>46482</v>
      </c>
      <c r="Z616" s="185" t="s">
        <v>8756</v>
      </c>
      <c r="AA616" s="187">
        <v>45996</v>
      </c>
      <c r="AB616" s="185" t="s">
        <v>8757</v>
      </c>
      <c r="AC616" s="187">
        <v>46529</v>
      </c>
      <c r="AD616" s="185" t="s">
        <v>8758</v>
      </c>
      <c r="AE616" s="185" t="s">
        <v>61</v>
      </c>
      <c r="AF616" s="185" t="s">
        <v>61</v>
      </c>
      <c r="AG616" s="185" t="s">
        <v>8759</v>
      </c>
      <c r="AH616" s="185" t="s">
        <v>61</v>
      </c>
      <c r="AI616" s="185" t="s">
        <v>61</v>
      </c>
      <c r="AJ616" s="185" t="s">
        <v>61</v>
      </c>
      <c r="AK616" s="185" t="s">
        <v>61</v>
      </c>
      <c r="AL616" s="185" t="s">
        <v>61</v>
      </c>
      <c r="AM616" s="185" t="s">
        <v>1968</v>
      </c>
      <c r="AN616" s="185" t="s">
        <v>8760</v>
      </c>
    </row>
    <row r="617" customHeight="1" spans="1:40">
      <c r="A617" s="185">
        <v>611</v>
      </c>
      <c r="B617" s="185" t="s">
        <v>8761</v>
      </c>
      <c r="C617" s="186" t="s">
        <v>8762</v>
      </c>
      <c r="D617" s="185" t="s">
        <v>108</v>
      </c>
      <c r="E617" s="185" t="s">
        <v>46</v>
      </c>
      <c r="F617" s="185" t="s">
        <v>8647</v>
      </c>
      <c r="G617" s="185" t="s">
        <v>8648</v>
      </c>
      <c r="H617" s="185" t="s">
        <v>8649</v>
      </c>
      <c r="I617" s="187">
        <v>45682</v>
      </c>
      <c r="J617" s="185" t="s">
        <v>8763</v>
      </c>
      <c r="K617" s="185" t="s">
        <v>454</v>
      </c>
      <c r="L617" s="185" t="s">
        <v>8764</v>
      </c>
      <c r="M617" s="185" t="s">
        <v>2120</v>
      </c>
      <c r="N617" s="185" t="s">
        <v>8765</v>
      </c>
      <c r="O617" s="187">
        <v>46152</v>
      </c>
      <c r="P617" s="187">
        <v>44394</v>
      </c>
      <c r="Q617" s="187">
        <v>44428</v>
      </c>
      <c r="R617" s="187">
        <v>44681</v>
      </c>
      <c r="S617" s="187"/>
      <c r="T617" s="185" t="s">
        <v>8766</v>
      </c>
      <c r="U617" s="187">
        <v>46083</v>
      </c>
      <c r="V617" s="185" t="s">
        <v>8767</v>
      </c>
      <c r="W617" s="187">
        <v>46078</v>
      </c>
      <c r="X617" s="185" t="s">
        <v>8768</v>
      </c>
      <c r="Y617" s="187">
        <v>46083</v>
      </c>
      <c r="Z617" s="185" t="s">
        <v>8769</v>
      </c>
      <c r="AA617" s="187">
        <v>46612</v>
      </c>
      <c r="AB617" s="185" t="s">
        <v>8770</v>
      </c>
      <c r="AC617" s="187">
        <v>46150</v>
      </c>
      <c r="AD617" s="185" t="s">
        <v>61</v>
      </c>
      <c r="AE617" s="185" t="s">
        <v>61</v>
      </c>
      <c r="AF617" s="185" t="s">
        <v>61</v>
      </c>
      <c r="AG617" s="185" t="s">
        <v>61</v>
      </c>
      <c r="AH617" s="185" t="s">
        <v>61</v>
      </c>
      <c r="AI617" s="185" t="s">
        <v>61</v>
      </c>
      <c r="AJ617" s="185" t="s">
        <v>61</v>
      </c>
      <c r="AK617" s="185" t="s">
        <v>61</v>
      </c>
      <c r="AL617" s="185" t="s">
        <v>61</v>
      </c>
      <c r="AM617" s="185" t="s">
        <v>2238</v>
      </c>
      <c r="AN617" s="185" t="s">
        <v>8771</v>
      </c>
    </row>
    <row r="618" customHeight="1" spans="1:40">
      <c r="A618" s="185">
        <v>612</v>
      </c>
      <c r="B618" s="185" t="s">
        <v>8772</v>
      </c>
      <c r="C618" s="186" t="s">
        <v>8773</v>
      </c>
      <c r="D618" s="185" t="s">
        <v>2321</v>
      </c>
      <c r="E618" s="185" t="s">
        <v>967</v>
      </c>
      <c r="F618" s="185" t="s">
        <v>8647</v>
      </c>
      <c r="G618" s="185" t="s">
        <v>8648</v>
      </c>
      <c r="H618" s="185" t="s">
        <v>8649</v>
      </c>
      <c r="I618" s="187">
        <v>45683</v>
      </c>
      <c r="J618" s="185" t="s">
        <v>8774</v>
      </c>
      <c r="K618" s="185" t="s">
        <v>8775</v>
      </c>
      <c r="L618" s="185" t="s">
        <v>8776</v>
      </c>
      <c r="M618" s="185" t="s">
        <v>249</v>
      </c>
      <c r="N618" s="185" t="s">
        <v>8777</v>
      </c>
      <c r="O618" s="187">
        <v>46827</v>
      </c>
      <c r="P618" s="187">
        <v>44417</v>
      </c>
      <c r="Q618" s="187">
        <v>44490</v>
      </c>
      <c r="R618" s="187">
        <v>44612</v>
      </c>
      <c r="S618" s="187"/>
      <c r="T618" s="185" t="s">
        <v>8778</v>
      </c>
      <c r="U618" s="187">
        <v>47379</v>
      </c>
      <c r="V618" s="185" t="s">
        <v>8779</v>
      </c>
      <c r="W618" s="187">
        <v>47379</v>
      </c>
      <c r="X618" s="185" t="s">
        <v>8780</v>
      </c>
      <c r="Y618" s="187">
        <v>46853</v>
      </c>
      <c r="Z618" s="185" t="s">
        <v>8781</v>
      </c>
      <c r="AA618" s="187">
        <v>45844</v>
      </c>
      <c r="AB618" s="185" t="s">
        <v>8782</v>
      </c>
      <c r="AC618" s="187">
        <v>46169</v>
      </c>
      <c r="AD618" s="185" t="s">
        <v>8783</v>
      </c>
      <c r="AE618" s="185" t="s">
        <v>8784</v>
      </c>
      <c r="AF618" s="185" t="s">
        <v>8785</v>
      </c>
      <c r="AG618" s="185" t="s">
        <v>8786</v>
      </c>
      <c r="AH618" s="185" t="s">
        <v>61</v>
      </c>
      <c r="AI618" s="185" t="s">
        <v>61</v>
      </c>
      <c r="AJ618" s="185" t="s">
        <v>61</v>
      </c>
      <c r="AK618" s="185" t="s">
        <v>61</v>
      </c>
      <c r="AL618" s="185" t="s">
        <v>61</v>
      </c>
      <c r="AM618" s="185" t="s">
        <v>1968</v>
      </c>
      <c r="AN618" s="185" t="s">
        <v>8787</v>
      </c>
    </row>
    <row r="619" customHeight="1" spans="1:40">
      <c r="A619" s="185">
        <v>613</v>
      </c>
      <c r="B619" s="185" t="s">
        <v>8788</v>
      </c>
      <c r="C619" s="186" t="s">
        <v>2166</v>
      </c>
      <c r="D619" s="185" t="s">
        <v>390</v>
      </c>
      <c r="E619" s="185" t="s">
        <v>89</v>
      </c>
      <c r="F619" s="185" t="s">
        <v>8647</v>
      </c>
      <c r="G619" s="185" t="s">
        <v>8648</v>
      </c>
      <c r="H619" s="185" t="s">
        <v>8649</v>
      </c>
      <c r="I619" s="187">
        <v>45633</v>
      </c>
      <c r="J619" s="185" t="s">
        <v>8789</v>
      </c>
      <c r="K619" s="185" t="s">
        <v>8790</v>
      </c>
      <c r="L619" s="185" t="s">
        <v>8791</v>
      </c>
      <c r="M619" s="185" t="s">
        <v>130</v>
      </c>
      <c r="N619" s="185" t="s">
        <v>8792</v>
      </c>
      <c r="O619" s="187">
        <v>46442</v>
      </c>
      <c r="P619" s="187">
        <v>44405</v>
      </c>
      <c r="Q619" s="187">
        <v>44434</v>
      </c>
      <c r="R619" s="187">
        <v>44737</v>
      </c>
      <c r="S619" s="187"/>
      <c r="T619" s="185" t="s">
        <v>8793</v>
      </c>
      <c r="U619" s="187">
        <v>46720</v>
      </c>
      <c r="V619" s="185" t="s">
        <v>8794</v>
      </c>
      <c r="W619" s="187">
        <v>46362</v>
      </c>
      <c r="X619" s="185" t="s">
        <v>8795</v>
      </c>
      <c r="Y619" s="187">
        <v>46362</v>
      </c>
      <c r="Z619" s="185" t="s">
        <v>8796</v>
      </c>
      <c r="AA619" s="187">
        <v>46528</v>
      </c>
      <c r="AB619" s="185" t="s">
        <v>8797</v>
      </c>
      <c r="AC619" s="187">
        <v>45876</v>
      </c>
      <c r="AD619" s="185" t="s">
        <v>8798</v>
      </c>
      <c r="AE619" s="185" t="s">
        <v>8799</v>
      </c>
      <c r="AF619" s="185" t="s">
        <v>8800</v>
      </c>
      <c r="AG619" s="185" t="s">
        <v>61</v>
      </c>
      <c r="AH619" s="185" t="s">
        <v>8792</v>
      </c>
      <c r="AI619" s="185" t="s">
        <v>61</v>
      </c>
      <c r="AJ619" s="185" t="s">
        <v>61</v>
      </c>
      <c r="AK619" s="185" t="s">
        <v>61</v>
      </c>
      <c r="AL619" s="185" t="s">
        <v>61</v>
      </c>
      <c r="AM619" s="185" t="s">
        <v>177</v>
      </c>
      <c r="AN619" s="185" t="s">
        <v>8801</v>
      </c>
    </row>
    <row r="620" customHeight="1" spans="1:40">
      <c r="A620" s="185">
        <v>614</v>
      </c>
      <c r="B620" s="185" t="s">
        <v>8802</v>
      </c>
      <c r="C620" s="186" t="s">
        <v>8803</v>
      </c>
      <c r="D620" s="185" t="s">
        <v>126</v>
      </c>
      <c r="E620" s="185" t="s">
        <v>967</v>
      </c>
      <c r="F620" s="185" t="s">
        <v>8647</v>
      </c>
      <c r="G620" s="185" t="s">
        <v>8648</v>
      </c>
      <c r="H620" s="185" t="s">
        <v>8649</v>
      </c>
      <c r="I620" s="187">
        <v>45520</v>
      </c>
      <c r="J620" s="185" t="s">
        <v>8804</v>
      </c>
      <c r="K620" s="185" t="s">
        <v>4442</v>
      </c>
      <c r="L620" s="185" t="s">
        <v>8805</v>
      </c>
      <c r="M620" s="185" t="s">
        <v>130</v>
      </c>
      <c r="N620" s="185" t="s">
        <v>8806</v>
      </c>
      <c r="O620" s="187">
        <v>47027</v>
      </c>
      <c r="P620" s="187">
        <v>44392</v>
      </c>
      <c r="Q620" s="187">
        <v>44420</v>
      </c>
      <c r="R620" s="187">
        <v>44708</v>
      </c>
      <c r="S620" s="187"/>
      <c r="T620" s="185" t="s">
        <v>8807</v>
      </c>
      <c r="U620" s="187">
        <v>47045</v>
      </c>
      <c r="V620" s="185" t="s">
        <v>8808</v>
      </c>
      <c r="W620" s="187">
        <v>47364</v>
      </c>
      <c r="X620" s="185" t="s">
        <v>8809</v>
      </c>
      <c r="Y620" s="187">
        <v>47045</v>
      </c>
      <c r="Z620" s="185" t="s">
        <v>8810</v>
      </c>
      <c r="AA620" s="187">
        <v>46242</v>
      </c>
      <c r="AB620" s="185" t="s">
        <v>8811</v>
      </c>
      <c r="AC620" s="187">
        <v>46247</v>
      </c>
      <c r="AD620" s="185" t="s">
        <v>8812</v>
      </c>
      <c r="AE620" s="185" t="s">
        <v>8813</v>
      </c>
      <c r="AF620" s="185" t="s">
        <v>8814</v>
      </c>
      <c r="AG620" s="185" t="s">
        <v>61</v>
      </c>
      <c r="AH620" s="185" t="s">
        <v>8806</v>
      </c>
      <c r="AI620" s="185" t="s">
        <v>61</v>
      </c>
      <c r="AJ620" s="185" t="s">
        <v>61</v>
      </c>
      <c r="AK620" s="185" t="s">
        <v>61</v>
      </c>
      <c r="AL620" s="185" t="s">
        <v>61</v>
      </c>
      <c r="AM620" s="185" t="s">
        <v>620</v>
      </c>
      <c r="AN620" s="185" t="s">
        <v>8815</v>
      </c>
    </row>
    <row r="621" customHeight="1" spans="1:40">
      <c r="A621" s="185">
        <v>615</v>
      </c>
      <c r="B621" s="185" t="s">
        <v>8816</v>
      </c>
      <c r="C621" s="186" t="s">
        <v>8817</v>
      </c>
      <c r="D621" s="185" t="s">
        <v>126</v>
      </c>
      <c r="E621" s="185" t="s">
        <v>7515</v>
      </c>
      <c r="F621" s="185" t="s">
        <v>8647</v>
      </c>
      <c r="G621" s="185" t="s">
        <v>8648</v>
      </c>
      <c r="H621" s="185" t="s">
        <v>8649</v>
      </c>
      <c r="I621" s="187">
        <v>45680</v>
      </c>
      <c r="J621" s="185" t="s">
        <v>8818</v>
      </c>
      <c r="K621" s="185" t="s">
        <v>4734</v>
      </c>
      <c r="L621" s="185" t="s">
        <v>8819</v>
      </c>
      <c r="M621" s="185" t="s">
        <v>130</v>
      </c>
      <c r="N621" s="185" t="s">
        <v>8820</v>
      </c>
      <c r="O621" s="187">
        <v>46778</v>
      </c>
      <c r="P621" s="187">
        <v>44414</v>
      </c>
      <c r="Q621" s="187">
        <v>44484</v>
      </c>
      <c r="R621" s="187">
        <v>44712</v>
      </c>
      <c r="S621" s="187"/>
      <c r="T621" s="185" t="s">
        <v>8821</v>
      </c>
      <c r="U621" s="187">
        <v>46364</v>
      </c>
      <c r="V621" s="185" t="s">
        <v>8822</v>
      </c>
      <c r="W621" s="187">
        <v>46096</v>
      </c>
      <c r="X621" s="185" t="s">
        <v>8823</v>
      </c>
      <c r="Y621" s="187">
        <v>46715</v>
      </c>
      <c r="Z621" s="185" t="s">
        <v>8824</v>
      </c>
      <c r="AA621" s="187">
        <v>46062</v>
      </c>
      <c r="AB621" s="185" t="s">
        <v>8825</v>
      </c>
      <c r="AC621" s="187">
        <v>45975</v>
      </c>
      <c r="AD621" s="185" t="s">
        <v>8826</v>
      </c>
      <c r="AE621" s="185" t="s">
        <v>8827</v>
      </c>
      <c r="AF621" s="185" t="s">
        <v>8828</v>
      </c>
      <c r="AG621" s="185" t="s">
        <v>61</v>
      </c>
      <c r="AH621" s="185" t="s">
        <v>8820</v>
      </c>
      <c r="AI621" s="185" t="s">
        <v>61</v>
      </c>
      <c r="AJ621" s="185" t="s">
        <v>61</v>
      </c>
      <c r="AK621" s="185" t="s">
        <v>61</v>
      </c>
      <c r="AL621" s="185" t="s">
        <v>61</v>
      </c>
      <c r="AM621" s="185" t="s">
        <v>620</v>
      </c>
      <c r="AN621" s="185" t="s">
        <v>8829</v>
      </c>
    </row>
    <row r="622" customHeight="1" spans="1:40">
      <c r="A622" s="185">
        <v>616</v>
      </c>
      <c r="B622" s="185" t="s">
        <v>8830</v>
      </c>
      <c r="C622" s="186" t="s">
        <v>8831</v>
      </c>
      <c r="D622" s="185" t="s">
        <v>126</v>
      </c>
      <c r="E622" s="185" t="s">
        <v>89</v>
      </c>
      <c r="F622" s="185" t="s">
        <v>8647</v>
      </c>
      <c r="G622" s="185" t="s">
        <v>8648</v>
      </c>
      <c r="H622" s="185" t="s">
        <v>8649</v>
      </c>
      <c r="I622" s="187">
        <v>45426</v>
      </c>
      <c r="J622" s="185" t="s">
        <v>8832</v>
      </c>
      <c r="K622" s="185" t="s">
        <v>8833</v>
      </c>
      <c r="L622" s="185" t="s">
        <v>8834</v>
      </c>
      <c r="M622" s="185" t="s">
        <v>130</v>
      </c>
      <c r="N622" s="185" t="s">
        <v>8835</v>
      </c>
      <c r="O622" s="187">
        <v>46439</v>
      </c>
      <c r="P622" s="187">
        <v>44416</v>
      </c>
      <c r="Q622" s="187">
        <v>44474</v>
      </c>
      <c r="R622" s="187">
        <v>44665</v>
      </c>
      <c r="S622" s="187">
        <v>44981</v>
      </c>
      <c r="T622" s="185" t="s">
        <v>8836</v>
      </c>
      <c r="U622" s="187">
        <v>46121</v>
      </c>
      <c r="V622" s="185" t="s">
        <v>8837</v>
      </c>
      <c r="W622" s="187">
        <v>46121</v>
      </c>
      <c r="X622" s="185" t="s">
        <v>8838</v>
      </c>
      <c r="Y622" s="187">
        <v>46121</v>
      </c>
      <c r="Z622" s="185" t="s">
        <v>8839</v>
      </c>
      <c r="AA622" s="187">
        <v>46501</v>
      </c>
      <c r="AB622" s="185" t="s">
        <v>8840</v>
      </c>
      <c r="AC622" s="187">
        <v>46409</v>
      </c>
      <c r="AD622" s="185" t="s">
        <v>8841</v>
      </c>
      <c r="AE622" s="185" t="s">
        <v>8842</v>
      </c>
      <c r="AF622" s="185" t="s">
        <v>8843</v>
      </c>
      <c r="AG622" s="185" t="s">
        <v>61</v>
      </c>
      <c r="AH622" s="185" t="s">
        <v>8835</v>
      </c>
      <c r="AI622" s="185" t="s">
        <v>61</v>
      </c>
      <c r="AJ622" s="185" t="s">
        <v>61</v>
      </c>
      <c r="AK622" s="185" t="s">
        <v>61</v>
      </c>
      <c r="AL622" s="185" t="s">
        <v>61</v>
      </c>
      <c r="AM622" s="185" t="s">
        <v>64</v>
      </c>
      <c r="AN622" s="185" t="s">
        <v>8844</v>
      </c>
    </row>
    <row r="623" customHeight="1" spans="1:40">
      <c r="A623" s="185">
        <v>617</v>
      </c>
      <c r="B623" s="185" t="s">
        <v>8845</v>
      </c>
      <c r="C623" s="186" t="s">
        <v>8846</v>
      </c>
      <c r="D623" s="185" t="s">
        <v>2936</v>
      </c>
      <c r="E623" s="185" t="s">
        <v>89</v>
      </c>
      <c r="F623" s="185" t="s">
        <v>8647</v>
      </c>
      <c r="G623" s="185" t="s">
        <v>8648</v>
      </c>
      <c r="H623" s="185" t="s">
        <v>8649</v>
      </c>
      <c r="I623" s="187">
        <v>45800</v>
      </c>
      <c r="J623" s="185" t="s">
        <v>8847</v>
      </c>
      <c r="K623" s="185" t="s">
        <v>3234</v>
      </c>
      <c r="L623" s="185" t="s">
        <v>8848</v>
      </c>
      <c r="M623" s="185" t="s">
        <v>130</v>
      </c>
      <c r="N623" s="185" t="s">
        <v>8849</v>
      </c>
      <c r="O623" s="187">
        <v>47141</v>
      </c>
      <c r="P623" s="187">
        <v>44392</v>
      </c>
      <c r="Q623" s="187">
        <v>44425</v>
      </c>
      <c r="R623" s="187">
        <v>44630</v>
      </c>
      <c r="S623" s="187"/>
      <c r="T623" s="185" t="s">
        <v>8850</v>
      </c>
      <c r="U623" s="187">
        <v>46623</v>
      </c>
      <c r="V623" s="185" t="s">
        <v>8851</v>
      </c>
      <c r="W623" s="187">
        <v>46574</v>
      </c>
      <c r="X623" s="185" t="s">
        <v>8852</v>
      </c>
      <c r="Y623" s="187">
        <v>47147</v>
      </c>
      <c r="Z623" s="185" t="s">
        <v>8853</v>
      </c>
      <c r="AA623" s="187">
        <v>45873</v>
      </c>
      <c r="AB623" s="185" t="s">
        <v>8854</v>
      </c>
      <c r="AC623" s="187">
        <v>46039</v>
      </c>
      <c r="AD623" s="185" t="s">
        <v>61</v>
      </c>
      <c r="AE623" s="185" t="s">
        <v>8855</v>
      </c>
      <c r="AF623" s="185" t="s">
        <v>8856</v>
      </c>
      <c r="AG623" s="185" t="s">
        <v>61</v>
      </c>
      <c r="AH623" s="185" t="s">
        <v>61</v>
      </c>
      <c r="AI623" s="185" t="s">
        <v>61</v>
      </c>
      <c r="AJ623" s="185" t="s">
        <v>61</v>
      </c>
      <c r="AK623" s="185" t="s">
        <v>61</v>
      </c>
      <c r="AL623" s="185" t="s">
        <v>8849</v>
      </c>
      <c r="AM623" s="185" t="s">
        <v>8857</v>
      </c>
      <c r="AN623" s="185" t="s">
        <v>8858</v>
      </c>
    </row>
    <row r="624" customHeight="1" spans="1:40">
      <c r="A624" s="185">
        <v>618</v>
      </c>
      <c r="B624" s="185" t="s">
        <v>8859</v>
      </c>
      <c r="C624" s="186" t="s">
        <v>8860</v>
      </c>
      <c r="D624" s="185" t="s">
        <v>1893</v>
      </c>
      <c r="E624" s="185" t="s">
        <v>89</v>
      </c>
      <c r="F624" s="185" t="s">
        <v>8647</v>
      </c>
      <c r="G624" s="185" t="s">
        <v>8648</v>
      </c>
      <c r="H624" s="185" t="s">
        <v>8649</v>
      </c>
      <c r="I624" s="187">
        <v>45605</v>
      </c>
      <c r="J624" s="185" t="s">
        <v>8861</v>
      </c>
      <c r="K624" s="185" t="s">
        <v>8163</v>
      </c>
      <c r="L624" s="185" t="s">
        <v>8862</v>
      </c>
      <c r="M624" s="185" t="s">
        <v>1572</v>
      </c>
      <c r="N624" s="185" t="s">
        <v>8863</v>
      </c>
      <c r="O624" s="187">
        <v>46422</v>
      </c>
      <c r="P624" s="187">
        <v>44442</v>
      </c>
      <c r="Q624" s="187">
        <v>44515</v>
      </c>
      <c r="R624" s="187">
        <v>44669</v>
      </c>
      <c r="S624" s="187"/>
      <c r="T624" s="185" t="s">
        <v>8864</v>
      </c>
      <c r="U624" s="187">
        <v>46422</v>
      </c>
      <c r="V624" s="185" t="s">
        <v>8863</v>
      </c>
      <c r="W624" s="187">
        <v>46422</v>
      </c>
      <c r="X624" s="185" t="s">
        <v>8865</v>
      </c>
      <c r="Y624" s="187">
        <v>46422</v>
      </c>
      <c r="Z624" s="185" t="s">
        <v>8866</v>
      </c>
      <c r="AA624" s="187">
        <v>45878</v>
      </c>
      <c r="AB624" s="185" t="s">
        <v>8867</v>
      </c>
      <c r="AC624" s="187">
        <v>46275</v>
      </c>
      <c r="AD624" s="185" t="s">
        <v>8868</v>
      </c>
      <c r="AE624" s="185" t="s">
        <v>61</v>
      </c>
      <c r="AF624" s="185" t="s">
        <v>61</v>
      </c>
      <c r="AG624" s="185" t="s">
        <v>61</v>
      </c>
      <c r="AH624" s="185" t="s">
        <v>61</v>
      </c>
      <c r="AI624" s="185" t="s">
        <v>61</v>
      </c>
      <c r="AJ624" s="185" t="s">
        <v>61</v>
      </c>
      <c r="AK624" s="185" t="s">
        <v>61</v>
      </c>
      <c r="AL624" s="185" t="s">
        <v>61</v>
      </c>
      <c r="AM624" s="185" t="s">
        <v>3097</v>
      </c>
      <c r="AN624" s="185" t="s">
        <v>8869</v>
      </c>
    </row>
    <row r="625" customHeight="1" spans="1:40">
      <c r="A625" s="185">
        <v>619</v>
      </c>
      <c r="B625" s="185" t="s">
        <v>8870</v>
      </c>
      <c r="C625" s="186" t="s">
        <v>8871</v>
      </c>
      <c r="D625" s="185" t="s">
        <v>2965</v>
      </c>
      <c r="E625" s="185" t="s">
        <v>46</v>
      </c>
      <c r="F625" s="185" t="s">
        <v>8647</v>
      </c>
      <c r="G625" s="185" t="s">
        <v>8648</v>
      </c>
      <c r="H625" s="185" t="s">
        <v>8649</v>
      </c>
      <c r="I625" s="187">
        <v>45566</v>
      </c>
      <c r="J625" s="185" t="s">
        <v>8872</v>
      </c>
      <c r="K625" s="185" t="s">
        <v>8873</v>
      </c>
      <c r="L625" s="185" t="s">
        <v>8874</v>
      </c>
      <c r="M625" s="185" t="s">
        <v>167</v>
      </c>
      <c r="N625" s="185" t="s">
        <v>8875</v>
      </c>
      <c r="O625" s="187">
        <v>46127</v>
      </c>
      <c r="P625" s="187">
        <v>44466</v>
      </c>
      <c r="Q625" s="187">
        <v>44501</v>
      </c>
      <c r="R625" s="187">
        <v>44639</v>
      </c>
      <c r="S625" s="187"/>
      <c r="T625" s="185" t="s">
        <v>8876</v>
      </c>
      <c r="U625" s="187">
        <v>47324</v>
      </c>
      <c r="V625" s="185" t="s">
        <v>8877</v>
      </c>
      <c r="W625" s="187">
        <v>47324</v>
      </c>
      <c r="X625" s="185" t="s">
        <v>8878</v>
      </c>
      <c r="Y625" s="187">
        <v>47324</v>
      </c>
      <c r="Z625" s="185" t="s">
        <v>8879</v>
      </c>
      <c r="AA625" s="187">
        <v>46262</v>
      </c>
      <c r="AB625" s="185" t="s">
        <v>8880</v>
      </c>
      <c r="AC625" s="187">
        <v>46105</v>
      </c>
      <c r="AD625" s="185" t="s">
        <v>8881</v>
      </c>
      <c r="AE625" s="185" t="s">
        <v>8882</v>
      </c>
      <c r="AF625" s="185" t="s">
        <v>8883</v>
      </c>
      <c r="AG625" s="185" t="s">
        <v>61</v>
      </c>
      <c r="AH625" s="185" t="s">
        <v>61</v>
      </c>
      <c r="AI625" s="185" t="s">
        <v>8884</v>
      </c>
      <c r="AJ625" s="185" t="s">
        <v>61</v>
      </c>
      <c r="AK625" s="185" t="s">
        <v>61</v>
      </c>
      <c r="AL625" s="185" t="s">
        <v>61</v>
      </c>
      <c r="AM625" s="185" t="s">
        <v>177</v>
      </c>
      <c r="AN625" s="185" t="s">
        <v>8885</v>
      </c>
    </row>
    <row r="626" customHeight="1" spans="1:40">
      <c r="A626" s="185">
        <v>620</v>
      </c>
      <c r="B626" s="185" t="s">
        <v>8886</v>
      </c>
      <c r="C626" s="186" t="s">
        <v>8887</v>
      </c>
      <c r="D626" s="185" t="s">
        <v>162</v>
      </c>
      <c r="E626" s="185" t="s">
        <v>2135</v>
      </c>
      <c r="F626" s="185" t="s">
        <v>8647</v>
      </c>
      <c r="G626" s="185" t="s">
        <v>8648</v>
      </c>
      <c r="H626" s="185" t="s">
        <v>8649</v>
      </c>
      <c r="I626" s="187">
        <v>45772</v>
      </c>
      <c r="J626" s="185" t="s">
        <v>128</v>
      </c>
      <c r="K626" s="185" t="s">
        <v>128</v>
      </c>
      <c r="L626" s="185" t="s">
        <v>8724</v>
      </c>
      <c r="M626" s="185" t="s">
        <v>249</v>
      </c>
      <c r="N626" s="185" t="s">
        <v>8888</v>
      </c>
      <c r="O626" s="187">
        <v>47414</v>
      </c>
      <c r="P626" s="187">
        <v>44448</v>
      </c>
      <c r="Q626" s="187">
        <v>44539</v>
      </c>
      <c r="R626" s="187">
        <v>44651</v>
      </c>
      <c r="S626" s="187"/>
      <c r="T626" s="185" t="s">
        <v>8889</v>
      </c>
      <c r="U626" s="187">
        <v>46400</v>
      </c>
      <c r="V626" s="185" t="s">
        <v>8890</v>
      </c>
      <c r="W626" s="187">
        <v>46385</v>
      </c>
      <c r="X626" s="185" t="s">
        <v>61</v>
      </c>
      <c r="Y626" s="187" t="s">
        <v>61</v>
      </c>
      <c r="Z626" s="185" t="s">
        <v>8891</v>
      </c>
      <c r="AA626" s="187">
        <v>46478</v>
      </c>
      <c r="AB626" s="185" t="s">
        <v>8892</v>
      </c>
      <c r="AC626" s="187">
        <v>46498</v>
      </c>
      <c r="AD626" s="185" t="s">
        <v>8893</v>
      </c>
      <c r="AE626" s="185" t="s">
        <v>61</v>
      </c>
      <c r="AF626" s="185" t="s">
        <v>61</v>
      </c>
      <c r="AG626" s="185" t="s">
        <v>8894</v>
      </c>
      <c r="AH626" s="185" t="s">
        <v>61</v>
      </c>
      <c r="AI626" s="185" t="s">
        <v>61</v>
      </c>
      <c r="AJ626" s="185" t="s">
        <v>61</v>
      </c>
      <c r="AK626" s="185" t="s">
        <v>61</v>
      </c>
      <c r="AL626" s="185" t="s">
        <v>61</v>
      </c>
      <c r="AM626" s="185" t="s">
        <v>665</v>
      </c>
      <c r="AN626" s="185" t="s">
        <v>8895</v>
      </c>
    </row>
    <row r="627" customHeight="1" spans="1:40">
      <c r="A627" s="185">
        <v>621</v>
      </c>
      <c r="B627" s="185" t="s">
        <v>8896</v>
      </c>
      <c r="C627" s="186" t="s">
        <v>8897</v>
      </c>
      <c r="D627" s="185" t="s">
        <v>162</v>
      </c>
      <c r="E627" s="185" t="s">
        <v>46</v>
      </c>
      <c r="F627" s="185" t="s">
        <v>8647</v>
      </c>
      <c r="G627" s="185" t="s">
        <v>8648</v>
      </c>
      <c r="H627" s="185" t="s">
        <v>8649</v>
      </c>
      <c r="I627" s="187">
        <v>45795</v>
      </c>
      <c r="J627" s="185" t="s">
        <v>8898</v>
      </c>
      <c r="K627" s="185" t="s">
        <v>8123</v>
      </c>
      <c r="L627" s="185" t="s">
        <v>8899</v>
      </c>
      <c r="M627" s="185" t="s">
        <v>167</v>
      </c>
      <c r="N627" s="185" t="s">
        <v>8900</v>
      </c>
      <c r="O627" s="187">
        <v>46351</v>
      </c>
      <c r="P627" s="187">
        <v>44371</v>
      </c>
      <c r="Q627" s="187">
        <v>44399</v>
      </c>
      <c r="R627" s="187">
        <v>44757</v>
      </c>
      <c r="S627" s="187"/>
      <c r="T627" s="185" t="s">
        <v>8901</v>
      </c>
      <c r="U627" s="187">
        <v>46404</v>
      </c>
      <c r="V627" s="185" t="s">
        <v>8902</v>
      </c>
      <c r="W627" s="187">
        <v>46340</v>
      </c>
      <c r="X627" s="185" t="s">
        <v>8903</v>
      </c>
      <c r="Y627" s="187">
        <v>46340</v>
      </c>
      <c r="Z627" s="185" t="s">
        <v>8904</v>
      </c>
      <c r="AA627" s="187">
        <v>46155</v>
      </c>
      <c r="AB627" s="185" t="s">
        <v>8905</v>
      </c>
      <c r="AC627" s="187">
        <v>45997</v>
      </c>
      <c r="AD627" s="185" t="s">
        <v>8906</v>
      </c>
      <c r="AE627" s="185" t="s">
        <v>8907</v>
      </c>
      <c r="AF627" s="185" t="s">
        <v>8908</v>
      </c>
      <c r="AG627" s="185" t="s">
        <v>61</v>
      </c>
      <c r="AH627" s="185" t="s">
        <v>61</v>
      </c>
      <c r="AI627" s="185" t="s">
        <v>8900</v>
      </c>
      <c r="AJ627" s="185" t="s">
        <v>61</v>
      </c>
      <c r="AK627" s="185" t="s">
        <v>61</v>
      </c>
      <c r="AL627" s="185" t="s">
        <v>61</v>
      </c>
      <c r="AM627" s="185" t="s">
        <v>64</v>
      </c>
      <c r="AN627" s="185" t="s">
        <v>8909</v>
      </c>
    </row>
    <row r="628" customHeight="1" spans="1:40">
      <c r="A628" s="185">
        <v>622</v>
      </c>
      <c r="B628" s="185" t="s">
        <v>8910</v>
      </c>
      <c r="C628" s="186" t="s">
        <v>8911</v>
      </c>
      <c r="D628" s="185" t="s">
        <v>162</v>
      </c>
      <c r="E628" s="185" t="s">
        <v>967</v>
      </c>
      <c r="F628" s="185" t="s">
        <v>8647</v>
      </c>
      <c r="G628" s="185" t="s">
        <v>8648</v>
      </c>
      <c r="H628" s="185" t="s">
        <v>8649</v>
      </c>
      <c r="I628" s="187">
        <v>45730</v>
      </c>
      <c r="J628" s="185" t="s">
        <v>8912</v>
      </c>
      <c r="K628" s="185" t="s">
        <v>5112</v>
      </c>
      <c r="L628" s="185" t="s">
        <v>8913</v>
      </c>
      <c r="M628" s="185" t="s">
        <v>167</v>
      </c>
      <c r="N628" s="185" t="s">
        <v>8914</v>
      </c>
      <c r="O628" s="187">
        <v>46494</v>
      </c>
      <c r="P628" s="187">
        <v>44389</v>
      </c>
      <c r="Q628" s="187">
        <v>44479</v>
      </c>
      <c r="R628" s="187">
        <v>44698</v>
      </c>
      <c r="S628" s="187"/>
      <c r="T628" s="185" t="s">
        <v>8915</v>
      </c>
      <c r="U628" s="187">
        <v>46370</v>
      </c>
      <c r="V628" s="185" t="s">
        <v>8916</v>
      </c>
      <c r="W628" s="187">
        <v>46370</v>
      </c>
      <c r="X628" s="185" t="s">
        <v>8917</v>
      </c>
      <c r="Y628" s="187">
        <v>46370</v>
      </c>
      <c r="Z628" s="185" t="s">
        <v>8918</v>
      </c>
      <c r="AA628" s="187">
        <v>46214</v>
      </c>
      <c r="AB628" s="185" t="s">
        <v>8919</v>
      </c>
      <c r="AC628" s="187">
        <v>46352</v>
      </c>
      <c r="AD628" s="185" t="s">
        <v>8920</v>
      </c>
      <c r="AE628" s="185" t="s">
        <v>8921</v>
      </c>
      <c r="AF628" s="185" t="s">
        <v>8922</v>
      </c>
      <c r="AG628" s="185" t="s">
        <v>61</v>
      </c>
      <c r="AH628" s="185" t="s">
        <v>61</v>
      </c>
      <c r="AI628" s="185" t="s">
        <v>8914</v>
      </c>
      <c r="AJ628" s="185" t="s">
        <v>61</v>
      </c>
      <c r="AK628" s="185" t="s">
        <v>61</v>
      </c>
      <c r="AL628" s="185" t="s">
        <v>61</v>
      </c>
      <c r="AM628" s="185" t="s">
        <v>177</v>
      </c>
      <c r="AN628" s="185" t="s">
        <v>8923</v>
      </c>
    </row>
    <row r="629" customHeight="1" spans="1:40">
      <c r="A629" s="185">
        <v>623</v>
      </c>
      <c r="B629" s="185" t="s">
        <v>8924</v>
      </c>
      <c r="C629" s="186" t="s">
        <v>8925</v>
      </c>
      <c r="D629" s="185" t="s">
        <v>3440</v>
      </c>
      <c r="E629" s="185" t="s">
        <v>46</v>
      </c>
      <c r="F629" s="185" t="s">
        <v>8647</v>
      </c>
      <c r="G629" s="185" t="s">
        <v>8648</v>
      </c>
      <c r="H629" s="185" t="s">
        <v>8649</v>
      </c>
      <c r="I629" s="187">
        <v>45745</v>
      </c>
      <c r="J629" s="185" t="s">
        <v>8926</v>
      </c>
      <c r="K629" s="185" t="s">
        <v>8927</v>
      </c>
      <c r="L629" s="185" t="s">
        <v>8928</v>
      </c>
      <c r="M629" s="185" t="s">
        <v>167</v>
      </c>
      <c r="N629" s="185" t="s">
        <v>8929</v>
      </c>
      <c r="O629" s="187">
        <v>46377</v>
      </c>
      <c r="P629" s="187">
        <v>44471</v>
      </c>
      <c r="Q629" s="187">
        <v>44499</v>
      </c>
      <c r="R629" s="187">
        <v>44673</v>
      </c>
      <c r="S629" s="187"/>
      <c r="T629" s="185" t="s">
        <v>8930</v>
      </c>
      <c r="U629" s="187">
        <v>46177</v>
      </c>
      <c r="V629" s="185" t="s">
        <v>8931</v>
      </c>
      <c r="W629" s="187">
        <v>46238</v>
      </c>
      <c r="X629" s="185" t="s">
        <v>8932</v>
      </c>
      <c r="Y629" s="187">
        <v>46238</v>
      </c>
      <c r="Z629" s="185" t="s">
        <v>8933</v>
      </c>
      <c r="AA629" s="187">
        <v>45961</v>
      </c>
      <c r="AB629" s="185" t="s">
        <v>8934</v>
      </c>
      <c r="AC629" s="187">
        <v>46408</v>
      </c>
      <c r="AD629" s="185" t="s">
        <v>61</v>
      </c>
      <c r="AE629" s="185" t="s">
        <v>8935</v>
      </c>
      <c r="AF629" s="185" t="s">
        <v>8936</v>
      </c>
      <c r="AG629" s="185" t="s">
        <v>61</v>
      </c>
      <c r="AH629" s="185" t="s">
        <v>61</v>
      </c>
      <c r="AI629" s="185" t="s">
        <v>8929</v>
      </c>
      <c r="AJ629" s="185" t="s">
        <v>61</v>
      </c>
      <c r="AK629" s="185" t="s">
        <v>61</v>
      </c>
      <c r="AL629" s="185" t="s">
        <v>61</v>
      </c>
      <c r="AM629" s="185" t="s">
        <v>8937</v>
      </c>
      <c r="AN629" s="185" t="s">
        <v>8938</v>
      </c>
    </row>
    <row r="630" customHeight="1" spans="1:40">
      <c r="A630" s="185">
        <v>624</v>
      </c>
      <c r="B630" s="185" t="s">
        <v>8939</v>
      </c>
      <c r="C630" s="186" t="s">
        <v>8940</v>
      </c>
      <c r="D630" s="185" t="s">
        <v>1569</v>
      </c>
      <c r="E630" s="185" t="s">
        <v>46</v>
      </c>
      <c r="F630" s="185" t="s">
        <v>8647</v>
      </c>
      <c r="G630" s="185" t="s">
        <v>8648</v>
      </c>
      <c r="H630" s="185" t="s">
        <v>8649</v>
      </c>
      <c r="I630" s="187">
        <v>45657</v>
      </c>
      <c r="J630" s="185" t="s">
        <v>8872</v>
      </c>
      <c r="K630" s="185" t="s">
        <v>6752</v>
      </c>
      <c r="L630" s="185" t="s">
        <v>8941</v>
      </c>
      <c r="M630" s="185" t="s">
        <v>1572</v>
      </c>
      <c r="N630" s="185" t="s">
        <v>8942</v>
      </c>
      <c r="O630" s="187">
        <v>46408</v>
      </c>
      <c r="P630" s="187">
        <v>44466</v>
      </c>
      <c r="Q630" s="187">
        <v>44501</v>
      </c>
      <c r="R630" s="187">
        <v>44716</v>
      </c>
      <c r="S630" s="187"/>
      <c r="T630" s="185" t="s">
        <v>8943</v>
      </c>
      <c r="U630" s="187">
        <v>46124</v>
      </c>
      <c r="V630" s="185" t="s">
        <v>8942</v>
      </c>
      <c r="W630" s="187">
        <v>46408</v>
      </c>
      <c r="X630" s="185" t="s">
        <v>8944</v>
      </c>
      <c r="Y630" s="187">
        <v>46408</v>
      </c>
      <c r="Z630" s="185" t="s">
        <v>8945</v>
      </c>
      <c r="AA630" s="187">
        <v>46417</v>
      </c>
      <c r="AB630" s="185" t="s">
        <v>8946</v>
      </c>
      <c r="AC630" s="187">
        <v>46514</v>
      </c>
      <c r="AD630" s="185" t="s">
        <v>8947</v>
      </c>
      <c r="AE630" s="185" t="s">
        <v>8948</v>
      </c>
      <c r="AF630" s="185" t="s">
        <v>8949</v>
      </c>
      <c r="AG630" s="185" t="s">
        <v>61</v>
      </c>
      <c r="AH630" s="185" t="s">
        <v>61</v>
      </c>
      <c r="AI630" s="185" t="s">
        <v>61</v>
      </c>
      <c r="AJ630" s="185" t="s">
        <v>61</v>
      </c>
      <c r="AK630" s="185" t="s">
        <v>61</v>
      </c>
      <c r="AL630" s="185" t="s">
        <v>61</v>
      </c>
      <c r="AM630" s="185" t="s">
        <v>177</v>
      </c>
      <c r="AN630" s="185" t="s">
        <v>8950</v>
      </c>
    </row>
    <row r="631" customHeight="1" spans="1:40">
      <c r="A631" s="185">
        <v>625</v>
      </c>
      <c r="B631" s="185" t="s">
        <v>8951</v>
      </c>
      <c r="C631" s="186" t="s">
        <v>8952</v>
      </c>
      <c r="D631" s="185" t="s">
        <v>3535</v>
      </c>
      <c r="E631" s="185" t="s">
        <v>89</v>
      </c>
      <c r="F631" s="185" t="s">
        <v>8647</v>
      </c>
      <c r="G631" s="185" t="s">
        <v>8648</v>
      </c>
      <c r="H631" s="185" t="s">
        <v>8649</v>
      </c>
      <c r="I631" s="187">
        <v>45801</v>
      </c>
      <c r="J631" s="185" t="s">
        <v>8953</v>
      </c>
      <c r="K631" s="185" t="s">
        <v>265</v>
      </c>
      <c r="L631" s="185" t="s">
        <v>5059</v>
      </c>
      <c r="M631" s="185" t="s">
        <v>1572</v>
      </c>
      <c r="N631" s="185" t="s">
        <v>8954</v>
      </c>
      <c r="O631" s="187">
        <v>46954</v>
      </c>
      <c r="P631" s="187">
        <v>44411</v>
      </c>
      <c r="Q631" s="187">
        <v>44469</v>
      </c>
      <c r="R631" s="187">
        <v>45146</v>
      </c>
      <c r="S631" s="187"/>
      <c r="T631" s="185" t="s">
        <v>8955</v>
      </c>
      <c r="U631" s="187">
        <v>46991</v>
      </c>
      <c r="V631" s="185" t="s">
        <v>8954</v>
      </c>
      <c r="W631" s="187">
        <v>46954</v>
      </c>
      <c r="X631" s="185" t="s">
        <v>61</v>
      </c>
      <c r="Y631" s="187" t="s">
        <v>61</v>
      </c>
      <c r="Z631" s="185" t="s">
        <v>8956</v>
      </c>
      <c r="AA631" s="187">
        <v>46241</v>
      </c>
      <c r="AB631" s="185" t="s">
        <v>8957</v>
      </c>
      <c r="AC631" s="187">
        <v>45933</v>
      </c>
      <c r="AD631" s="185" t="s">
        <v>61</v>
      </c>
      <c r="AE631" s="185" t="s">
        <v>8958</v>
      </c>
      <c r="AF631" s="185" t="s">
        <v>8959</v>
      </c>
      <c r="AG631" s="185" t="s">
        <v>61</v>
      </c>
      <c r="AH631" s="185" t="s">
        <v>61</v>
      </c>
      <c r="AI631" s="185" t="s">
        <v>61</v>
      </c>
      <c r="AJ631" s="185" t="s">
        <v>61</v>
      </c>
      <c r="AK631" s="185" t="s">
        <v>61</v>
      </c>
      <c r="AL631" s="185" t="s">
        <v>61</v>
      </c>
      <c r="AM631" s="185" t="s">
        <v>8960</v>
      </c>
      <c r="AN631" s="185" t="s">
        <v>8961</v>
      </c>
    </row>
    <row r="632" customHeight="1" spans="1:40">
      <c r="A632" s="185">
        <v>626</v>
      </c>
      <c r="B632" s="185" t="s">
        <v>8962</v>
      </c>
      <c r="C632" s="186" t="s">
        <v>8963</v>
      </c>
      <c r="D632" s="185" t="s">
        <v>3545</v>
      </c>
      <c r="E632" s="185" t="s">
        <v>8647</v>
      </c>
      <c r="F632" s="185" t="s">
        <v>8647</v>
      </c>
      <c r="G632" s="185" t="s">
        <v>8648</v>
      </c>
      <c r="H632" s="185" t="s">
        <v>8649</v>
      </c>
      <c r="I632" s="187">
        <v>45683</v>
      </c>
      <c r="J632" s="185" t="s">
        <v>8775</v>
      </c>
      <c r="K632" s="185" t="s">
        <v>8775</v>
      </c>
      <c r="L632" s="185" t="s">
        <v>8964</v>
      </c>
      <c r="M632" s="185" t="s">
        <v>1572</v>
      </c>
      <c r="N632" s="185" t="s">
        <v>8965</v>
      </c>
      <c r="O632" s="187">
        <v>46924</v>
      </c>
      <c r="P632" s="187">
        <v>44429</v>
      </c>
      <c r="Q632" s="187">
        <v>44464</v>
      </c>
      <c r="R632" s="187">
        <v>44658</v>
      </c>
      <c r="S632" s="187"/>
      <c r="T632" s="185" t="s">
        <v>8966</v>
      </c>
      <c r="U632" s="187">
        <v>46937</v>
      </c>
      <c r="V632" s="185" t="s">
        <v>8965</v>
      </c>
      <c r="W632" s="187">
        <v>46924</v>
      </c>
      <c r="X632" s="185" t="s">
        <v>61</v>
      </c>
      <c r="Y632" s="187" t="s">
        <v>61</v>
      </c>
      <c r="Z632" s="185" t="s">
        <v>8967</v>
      </c>
      <c r="AA632" s="187">
        <v>46762</v>
      </c>
      <c r="AB632" s="185" t="s">
        <v>8968</v>
      </c>
      <c r="AC632" s="187">
        <v>45849</v>
      </c>
      <c r="AD632" s="185" t="s">
        <v>8969</v>
      </c>
      <c r="AE632" s="185" t="s">
        <v>61</v>
      </c>
      <c r="AF632" s="185" t="s">
        <v>8970</v>
      </c>
      <c r="AG632" s="185" t="s">
        <v>61</v>
      </c>
      <c r="AH632" s="185" t="s">
        <v>61</v>
      </c>
      <c r="AI632" s="185" t="s">
        <v>61</v>
      </c>
      <c r="AJ632" s="185" t="s">
        <v>61</v>
      </c>
      <c r="AK632" s="185" t="s">
        <v>61</v>
      </c>
      <c r="AL632" s="185" t="s">
        <v>61</v>
      </c>
      <c r="AM632" s="185" t="s">
        <v>6209</v>
      </c>
      <c r="AN632" s="185" t="s">
        <v>8971</v>
      </c>
    </row>
    <row r="633" customHeight="1" spans="1:40">
      <c r="A633" s="185">
        <v>627</v>
      </c>
      <c r="B633" s="185" t="s">
        <v>8972</v>
      </c>
      <c r="C633" s="186" t="s">
        <v>8973</v>
      </c>
      <c r="D633" s="185" t="s">
        <v>3572</v>
      </c>
      <c r="E633" s="185" t="s">
        <v>8647</v>
      </c>
      <c r="F633" s="185" t="s">
        <v>8647</v>
      </c>
      <c r="G633" s="185" t="s">
        <v>8648</v>
      </c>
      <c r="H633" s="185" t="s">
        <v>8649</v>
      </c>
      <c r="I633" s="187">
        <v>45562</v>
      </c>
      <c r="J633" s="185" t="s">
        <v>8974</v>
      </c>
      <c r="K633" s="185" t="s">
        <v>8974</v>
      </c>
      <c r="L633" s="185" t="s">
        <v>8975</v>
      </c>
      <c r="M633" s="185" t="s">
        <v>1572</v>
      </c>
      <c r="N633" s="185" t="s">
        <v>8976</v>
      </c>
      <c r="O633" s="187">
        <v>46983</v>
      </c>
      <c r="P633" s="187">
        <v>44436</v>
      </c>
      <c r="Q633" s="187">
        <v>44464</v>
      </c>
      <c r="R633" s="187">
        <v>44672</v>
      </c>
      <c r="S633" s="187"/>
      <c r="T633" s="185" t="s">
        <v>8977</v>
      </c>
      <c r="U633" s="187">
        <v>47001</v>
      </c>
      <c r="V633" s="185" t="s">
        <v>8976</v>
      </c>
      <c r="W633" s="187">
        <v>46983</v>
      </c>
      <c r="X633" s="185" t="s">
        <v>61</v>
      </c>
      <c r="Y633" s="187" t="s">
        <v>61</v>
      </c>
      <c r="Z633" s="185" t="s">
        <v>8978</v>
      </c>
      <c r="AA633" s="187">
        <v>46506</v>
      </c>
      <c r="AB633" s="185" t="s">
        <v>8979</v>
      </c>
      <c r="AC633" s="187">
        <v>45868</v>
      </c>
      <c r="AD633" s="185" t="s">
        <v>8980</v>
      </c>
      <c r="AE633" s="185" t="s">
        <v>61</v>
      </c>
      <c r="AF633" s="185" t="s">
        <v>61</v>
      </c>
      <c r="AG633" s="185" t="s">
        <v>61</v>
      </c>
      <c r="AH633" s="185" t="s">
        <v>61</v>
      </c>
      <c r="AI633" s="185" t="s">
        <v>61</v>
      </c>
      <c r="AJ633" s="185" t="s">
        <v>61</v>
      </c>
      <c r="AK633" s="185" t="s">
        <v>61</v>
      </c>
      <c r="AL633" s="185" t="s">
        <v>61</v>
      </c>
      <c r="AM633" s="185" t="s">
        <v>3554</v>
      </c>
      <c r="AN633" s="185" t="s">
        <v>8981</v>
      </c>
    </row>
    <row r="634" customHeight="1" spans="1:40">
      <c r="A634" s="185">
        <v>628</v>
      </c>
      <c r="B634" s="185" t="s">
        <v>8982</v>
      </c>
      <c r="C634" s="186" t="s">
        <v>8983</v>
      </c>
      <c r="D634" s="185" t="s">
        <v>45</v>
      </c>
      <c r="E634" s="185" t="s">
        <v>1937</v>
      </c>
      <c r="F634" s="185" t="s">
        <v>1937</v>
      </c>
      <c r="G634" s="185" t="s">
        <v>8648</v>
      </c>
      <c r="H634" s="185" t="s">
        <v>8649</v>
      </c>
      <c r="I634" s="187">
        <v>45796</v>
      </c>
      <c r="J634" s="185" t="s">
        <v>8984</v>
      </c>
      <c r="K634" s="185" t="s">
        <v>146</v>
      </c>
      <c r="L634" s="185" t="s">
        <v>8985</v>
      </c>
      <c r="M634" s="185" t="s">
        <v>1940</v>
      </c>
      <c r="N634" s="185" t="s">
        <v>8986</v>
      </c>
      <c r="O634" s="187">
        <v>47231</v>
      </c>
      <c r="P634" s="187">
        <v>44441</v>
      </c>
      <c r="Q634" s="187">
        <v>44469</v>
      </c>
      <c r="R634" s="187">
        <v>44672</v>
      </c>
      <c r="S634" s="187">
        <v>45007</v>
      </c>
      <c r="T634" s="185" t="s">
        <v>8987</v>
      </c>
      <c r="U634" s="187">
        <v>47611</v>
      </c>
      <c r="V634" s="185" t="s">
        <v>8988</v>
      </c>
      <c r="W634" s="187">
        <v>47611</v>
      </c>
      <c r="X634" s="185" t="s">
        <v>8989</v>
      </c>
      <c r="Y634" s="187">
        <v>47612</v>
      </c>
      <c r="Z634" s="185" t="s">
        <v>8990</v>
      </c>
      <c r="AA634" s="187">
        <v>46012</v>
      </c>
      <c r="AB634" s="185" t="s">
        <v>8991</v>
      </c>
      <c r="AC634" s="187">
        <v>46428</v>
      </c>
      <c r="AD634" s="185" t="s">
        <v>8992</v>
      </c>
      <c r="AE634" s="185" t="s">
        <v>61</v>
      </c>
      <c r="AF634" s="185" t="s">
        <v>61</v>
      </c>
      <c r="AG634" s="185" t="s">
        <v>8993</v>
      </c>
      <c r="AH634" s="185" t="s">
        <v>61</v>
      </c>
      <c r="AI634" s="185" t="s">
        <v>61</v>
      </c>
      <c r="AJ634" s="185" t="s">
        <v>8994</v>
      </c>
      <c r="AK634" s="185" t="s">
        <v>61</v>
      </c>
      <c r="AL634" s="185" t="s">
        <v>61</v>
      </c>
      <c r="AM634" s="185" t="s">
        <v>8995</v>
      </c>
      <c r="AN634" s="185" t="s">
        <v>8996</v>
      </c>
    </row>
    <row r="635" customHeight="1" spans="1:40">
      <c r="A635" s="185">
        <v>629</v>
      </c>
      <c r="B635" s="185" t="s">
        <v>8997</v>
      </c>
      <c r="C635" s="186" t="s">
        <v>8998</v>
      </c>
      <c r="D635" s="185" t="s">
        <v>68</v>
      </c>
      <c r="E635" s="185" t="s">
        <v>1937</v>
      </c>
      <c r="F635" s="185" t="s">
        <v>1937</v>
      </c>
      <c r="G635" s="185" t="s">
        <v>8648</v>
      </c>
      <c r="H635" s="185" t="s">
        <v>8649</v>
      </c>
      <c r="I635" s="187">
        <v>45655</v>
      </c>
      <c r="J635" s="185" t="s">
        <v>8999</v>
      </c>
      <c r="K635" s="185" t="s">
        <v>9000</v>
      </c>
      <c r="L635" s="185" t="s">
        <v>9001</v>
      </c>
      <c r="M635" s="185" t="s">
        <v>1923</v>
      </c>
      <c r="N635" s="185" t="s">
        <v>9002</v>
      </c>
      <c r="O635" s="187">
        <v>46666</v>
      </c>
      <c r="P635" s="187">
        <v>44399</v>
      </c>
      <c r="Q635" s="187">
        <v>44439</v>
      </c>
      <c r="R635" s="187">
        <v>44649</v>
      </c>
      <c r="S635" s="187"/>
      <c r="T635" s="185" t="s">
        <v>9003</v>
      </c>
      <c r="U635" s="187">
        <v>45949</v>
      </c>
      <c r="V635" s="185" t="s">
        <v>9004</v>
      </c>
      <c r="W635" s="187">
        <v>45949</v>
      </c>
      <c r="X635" s="185" t="s">
        <v>9005</v>
      </c>
      <c r="Y635" s="187">
        <v>45949</v>
      </c>
      <c r="Z635" s="185" t="s">
        <v>9006</v>
      </c>
      <c r="AA635" s="187">
        <v>46122</v>
      </c>
      <c r="AB635" s="185" t="s">
        <v>9007</v>
      </c>
      <c r="AC635" s="187">
        <v>46282</v>
      </c>
      <c r="AD635" s="185" t="s">
        <v>9008</v>
      </c>
      <c r="AE635" s="185" t="s">
        <v>61</v>
      </c>
      <c r="AF635" s="185" t="s">
        <v>61</v>
      </c>
      <c r="AG635" s="185" t="s">
        <v>9009</v>
      </c>
      <c r="AH635" s="185" t="s">
        <v>61</v>
      </c>
      <c r="AI635" s="185" t="s">
        <v>61</v>
      </c>
      <c r="AJ635" s="185" t="s">
        <v>9010</v>
      </c>
      <c r="AK635" s="185" t="s">
        <v>61</v>
      </c>
      <c r="AL635" s="185" t="s">
        <v>61</v>
      </c>
      <c r="AM635" s="185" t="s">
        <v>2131</v>
      </c>
      <c r="AN635" s="185" t="s">
        <v>9011</v>
      </c>
    </row>
    <row r="636" customHeight="1" spans="1:40">
      <c r="A636" s="185">
        <v>630</v>
      </c>
      <c r="B636" s="185" t="s">
        <v>9012</v>
      </c>
      <c r="C636" s="186" t="s">
        <v>9013</v>
      </c>
      <c r="D636" s="185" t="s">
        <v>227</v>
      </c>
      <c r="E636" s="185" t="s">
        <v>967</v>
      </c>
      <c r="F636" s="185" t="s">
        <v>1937</v>
      </c>
      <c r="G636" s="185" t="s">
        <v>8648</v>
      </c>
      <c r="H636" s="185" t="s">
        <v>8649</v>
      </c>
      <c r="I636" s="187">
        <v>45796</v>
      </c>
      <c r="J636" s="185" t="s">
        <v>7852</v>
      </c>
      <c r="K636" s="185" t="s">
        <v>146</v>
      </c>
      <c r="L636" s="185" t="s">
        <v>9014</v>
      </c>
      <c r="M636" s="185" t="s">
        <v>1923</v>
      </c>
      <c r="N636" s="185" t="s">
        <v>9015</v>
      </c>
      <c r="O636" s="187">
        <v>47563</v>
      </c>
      <c r="P636" s="187">
        <v>44403</v>
      </c>
      <c r="Q636" s="187">
        <v>44432</v>
      </c>
      <c r="R636" s="187">
        <v>44747</v>
      </c>
      <c r="S636" s="187">
        <v>45002</v>
      </c>
      <c r="T636" s="185" t="s">
        <v>9016</v>
      </c>
      <c r="U636" s="187">
        <v>46363</v>
      </c>
      <c r="V636" s="185" t="s">
        <v>9017</v>
      </c>
      <c r="W636" s="187">
        <v>46363</v>
      </c>
      <c r="X636" s="185" t="s">
        <v>9018</v>
      </c>
      <c r="Y636" s="187">
        <v>46093</v>
      </c>
      <c r="Z636" s="185" t="s">
        <v>9019</v>
      </c>
      <c r="AA636" s="187">
        <v>46110</v>
      </c>
      <c r="AB636" s="185" t="s">
        <v>9020</v>
      </c>
      <c r="AC636" s="187">
        <v>46240</v>
      </c>
      <c r="AD636" s="185" t="s">
        <v>9021</v>
      </c>
      <c r="AE636" s="185" t="s">
        <v>61</v>
      </c>
      <c r="AF636" s="185" t="s">
        <v>61</v>
      </c>
      <c r="AG636" s="185" t="s">
        <v>9022</v>
      </c>
      <c r="AH636" s="185" t="s">
        <v>61</v>
      </c>
      <c r="AI636" s="185" t="s">
        <v>61</v>
      </c>
      <c r="AJ636" s="185" t="s">
        <v>9023</v>
      </c>
      <c r="AK636" s="185" t="s">
        <v>61</v>
      </c>
      <c r="AL636" s="185" t="s">
        <v>61</v>
      </c>
      <c r="AM636" s="185" t="s">
        <v>2238</v>
      </c>
      <c r="AN636" s="185" t="s">
        <v>9024</v>
      </c>
    </row>
    <row r="637" customHeight="1" spans="1:40">
      <c r="A637" s="185">
        <v>631</v>
      </c>
      <c r="B637" s="185" t="s">
        <v>9025</v>
      </c>
      <c r="C637" s="186" t="s">
        <v>9026</v>
      </c>
      <c r="D637" s="185" t="s">
        <v>2083</v>
      </c>
      <c r="E637" s="185" t="s">
        <v>1937</v>
      </c>
      <c r="F637" s="185" t="s">
        <v>1937</v>
      </c>
      <c r="G637" s="185" t="s">
        <v>8648</v>
      </c>
      <c r="H637" s="185" t="s">
        <v>8649</v>
      </c>
      <c r="I637" s="187">
        <v>45622</v>
      </c>
      <c r="J637" s="185" t="s">
        <v>7567</v>
      </c>
      <c r="K637" s="185" t="s">
        <v>6517</v>
      </c>
      <c r="L637" s="185" t="s">
        <v>9027</v>
      </c>
      <c r="M637" s="185" t="s">
        <v>1923</v>
      </c>
      <c r="N637" s="185" t="s">
        <v>9028</v>
      </c>
      <c r="O637" s="187">
        <v>47272</v>
      </c>
      <c r="P637" s="187">
        <v>44272</v>
      </c>
      <c r="Q637" s="187">
        <v>44268</v>
      </c>
      <c r="R637" s="187">
        <v>44707</v>
      </c>
      <c r="S637" s="187">
        <v>45020</v>
      </c>
      <c r="T637" s="185" t="s">
        <v>9029</v>
      </c>
      <c r="U637" s="187">
        <v>47430</v>
      </c>
      <c r="V637" s="185" t="s">
        <v>9030</v>
      </c>
      <c r="W637" s="187">
        <v>47430</v>
      </c>
      <c r="X637" s="185" t="s">
        <v>9031</v>
      </c>
      <c r="Y637" s="187">
        <v>47430</v>
      </c>
      <c r="Z637" s="185" t="s">
        <v>9032</v>
      </c>
      <c r="AA637" s="187">
        <v>46534</v>
      </c>
      <c r="AB637" s="185" t="s">
        <v>9033</v>
      </c>
      <c r="AC637" s="187">
        <v>46133</v>
      </c>
      <c r="AD637" s="185" t="s">
        <v>9034</v>
      </c>
      <c r="AE637" s="185" t="s">
        <v>9035</v>
      </c>
      <c r="AF637" s="185" t="s">
        <v>9036</v>
      </c>
      <c r="AG637" s="185" t="s">
        <v>9037</v>
      </c>
      <c r="AH637" s="185" t="s">
        <v>61</v>
      </c>
      <c r="AI637" s="185" t="s">
        <v>61</v>
      </c>
      <c r="AJ637" s="185" t="s">
        <v>61</v>
      </c>
      <c r="AK637" s="185" t="s">
        <v>61</v>
      </c>
      <c r="AL637" s="185" t="s">
        <v>61</v>
      </c>
      <c r="AM637" s="185" t="s">
        <v>1968</v>
      </c>
      <c r="AN637" s="185" t="s">
        <v>9038</v>
      </c>
    </row>
    <row r="638" customHeight="1" spans="1:40">
      <c r="A638" s="185">
        <v>632</v>
      </c>
      <c r="B638" s="185" t="s">
        <v>9039</v>
      </c>
      <c r="C638" s="186" t="s">
        <v>9040</v>
      </c>
      <c r="D638" s="185" t="s">
        <v>8722</v>
      </c>
      <c r="E638" s="185" t="s">
        <v>967</v>
      </c>
      <c r="F638" s="185" t="s">
        <v>1937</v>
      </c>
      <c r="G638" s="185" t="s">
        <v>8648</v>
      </c>
      <c r="H638" s="185" t="s">
        <v>8649</v>
      </c>
      <c r="I638" s="187">
        <v>45840</v>
      </c>
      <c r="J638" s="185" t="s">
        <v>9041</v>
      </c>
      <c r="K638" s="185" t="s">
        <v>3041</v>
      </c>
      <c r="L638" s="185" t="s">
        <v>9042</v>
      </c>
      <c r="M638" s="185" t="s">
        <v>72</v>
      </c>
      <c r="N638" s="185" t="s">
        <v>9043</v>
      </c>
      <c r="O638" s="187">
        <v>46910</v>
      </c>
      <c r="P638" s="187">
        <v>44508</v>
      </c>
      <c r="Q638" s="187">
        <v>44536</v>
      </c>
      <c r="R638" s="187">
        <v>44667</v>
      </c>
      <c r="S638" s="187"/>
      <c r="T638" s="185" t="s">
        <v>9044</v>
      </c>
      <c r="U638" s="187">
        <v>46715</v>
      </c>
      <c r="V638" s="185" t="s">
        <v>9045</v>
      </c>
      <c r="W638" s="187">
        <v>46723</v>
      </c>
      <c r="X638" s="185" t="s">
        <v>9046</v>
      </c>
      <c r="Y638" s="187">
        <v>46715</v>
      </c>
      <c r="Z638" s="185" t="s">
        <v>9047</v>
      </c>
      <c r="AA638" s="187">
        <v>46434</v>
      </c>
      <c r="AB638" s="185" t="s">
        <v>9048</v>
      </c>
      <c r="AC638" s="187">
        <v>45964</v>
      </c>
      <c r="AD638" s="185" t="s">
        <v>9049</v>
      </c>
      <c r="AE638" s="185" t="s">
        <v>61</v>
      </c>
      <c r="AF638" s="185" t="s">
        <v>9050</v>
      </c>
      <c r="AG638" s="185" t="s">
        <v>9051</v>
      </c>
      <c r="AH638" s="185" t="s">
        <v>61</v>
      </c>
      <c r="AI638" s="185" t="s">
        <v>61</v>
      </c>
      <c r="AJ638" s="185" t="s">
        <v>9052</v>
      </c>
      <c r="AK638" s="185" t="s">
        <v>61</v>
      </c>
      <c r="AL638" s="185" t="s">
        <v>61</v>
      </c>
      <c r="AM638" s="185" t="s">
        <v>2255</v>
      </c>
      <c r="AN638" s="185" t="s">
        <v>9053</v>
      </c>
    </row>
    <row r="639" customHeight="1" spans="1:40">
      <c r="A639" s="185">
        <v>633</v>
      </c>
      <c r="B639" s="185" t="s">
        <v>9054</v>
      </c>
      <c r="C639" s="186" t="s">
        <v>9055</v>
      </c>
      <c r="D639" s="185" t="s">
        <v>88</v>
      </c>
      <c r="E639" s="185" t="s">
        <v>1937</v>
      </c>
      <c r="F639" s="185" t="s">
        <v>1937</v>
      </c>
      <c r="G639" s="185" t="s">
        <v>8648</v>
      </c>
      <c r="H639" s="185" t="s">
        <v>8649</v>
      </c>
      <c r="I639" s="187">
        <v>45560</v>
      </c>
      <c r="J639" s="185" t="s">
        <v>9056</v>
      </c>
      <c r="K639" s="185" t="s">
        <v>700</v>
      </c>
      <c r="L639" s="185" t="s">
        <v>9057</v>
      </c>
      <c r="M639" s="185" t="s">
        <v>2139</v>
      </c>
      <c r="N639" s="185" t="s">
        <v>9058</v>
      </c>
      <c r="O639" s="187">
        <v>46994</v>
      </c>
      <c r="P639" s="187">
        <v>44403</v>
      </c>
      <c r="Q639" s="187">
        <v>44446</v>
      </c>
      <c r="R639" s="187">
        <v>44669</v>
      </c>
      <c r="S639" s="187"/>
      <c r="T639" s="185" t="s">
        <v>9059</v>
      </c>
      <c r="U639" s="187">
        <v>46089</v>
      </c>
      <c r="V639" s="185" t="s">
        <v>9060</v>
      </c>
      <c r="W639" s="187">
        <v>46089</v>
      </c>
      <c r="X639" s="185" t="s">
        <v>9061</v>
      </c>
      <c r="Y639" s="187">
        <v>46089</v>
      </c>
      <c r="Z639" s="185" t="s">
        <v>9062</v>
      </c>
      <c r="AA639" s="187">
        <v>46035</v>
      </c>
      <c r="AB639" s="185" t="s">
        <v>9063</v>
      </c>
      <c r="AC639" s="187">
        <v>46278</v>
      </c>
      <c r="AD639" s="185" t="s">
        <v>9064</v>
      </c>
      <c r="AE639" s="185" t="s">
        <v>61</v>
      </c>
      <c r="AF639" s="185" t="s">
        <v>61</v>
      </c>
      <c r="AG639" s="185" t="s">
        <v>9065</v>
      </c>
      <c r="AH639" s="185" t="s">
        <v>61</v>
      </c>
      <c r="AI639" s="185" t="s">
        <v>61</v>
      </c>
      <c r="AJ639" s="185" t="s">
        <v>61</v>
      </c>
      <c r="AK639" s="185" t="s">
        <v>61</v>
      </c>
      <c r="AL639" s="185" t="s">
        <v>61</v>
      </c>
      <c r="AM639" s="185" t="s">
        <v>1968</v>
      </c>
      <c r="AN639" s="185" t="s">
        <v>9066</v>
      </c>
    </row>
    <row r="640" customHeight="1" spans="1:40">
      <c r="A640" s="185">
        <v>634</v>
      </c>
      <c r="B640" s="185" t="s">
        <v>9067</v>
      </c>
      <c r="C640" s="186" t="s">
        <v>9068</v>
      </c>
      <c r="D640" s="185" t="s">
        <v>263</v>
      </c>
      <c r="E640" s="185" t="s">
        <v>1937</v>
      </c>
      <c r="F640" s="185" t="s">
        <v>1937</v>
      </c>
      <c r="G640" s="185" t="s">
        <v>8648</v>
      </c>
      <c r="H640" s="185" t="s">
        <v>8649</v>
      </c>
      <c r="I640" s="187">
        <v>45525</v>
      </c>
      <c r="J640" s="185" t="s">
        <v>7476</v>
      </c>
      <c r="K640" s="185" t="s">
        <v>6366</v>
      </c>
      <c r="L640" s="185" t="s">
        <v>9069</v>
      </c>
      <c r="M640" s="185" t="s">
        <v>2139</v>
      </c>
      <c r="N640" s="185" t="s">
        <v>9070</v>
      </c>
      <c r="O640" s="187">
        <v>46658</v>
      </c>
      <c r="P640" s="187">
        <v>44439</v>
      </c>
      <c r="Q640" s="187">
        <v>44532</v>
      </c>
      <c r="R640" s="187">
        <v>44672</v>
      </c>
      <c r="S640" s="187"/>
      <c r="T640" s="185" t="s">
        <v>9071</v>
      </c>
      <c r="U640" s="187">
        <v>47087</v>
      </c>
      <c r="V640" s="185" t="s">
        <v>9072</v>
      </c>
      <c r="W640" s="187">
        <v>47087</v>
      </c>
      <c r="X640" s="185" t="s">
        <v>9073</v>
      </c>
      <c r="Y640" s="187">
        <v>47087</v>
      </c>
      <c r="Z640" s="185" t="s">
        <v>9074</v>
      </c>
      <c r="AA640" s="187">
        <v>45864</v>
      </c>
      <c r="AB640" s="185" t="s">
        <v>9075</v>
      </c>
      <c r="AC640" s="187">
        <v>46368</v>
      </c>
      <c r="AD640" s="185" t="s">
        <v>9076</v>
      </c>
      <c r="AE640" s="185" t="s">
        <v>61</v>
      </c>
      <c r="AF640" s="185" t="s">
        <v>61</v>
      </c>
      <c r="AG640" s="185" t="s">
        <v>9077</v>
      </c>
      <c r="AH640" s="185" t="s">
        <v>61</v>
      </c>
      <c r="AI640" s="185" t="s">
        <v>61</v>
      </c>
      <c r="AJ640" s="185" t="s">
        <v>61</v>
      </c>
      <c r="AK640" s="185" t="s">
        <v>61</v>
      </c>
      <c r="AL640" s="185" t="s">
        <v>61</v>
      </c>
      <c r="AM640" s="185" t="s">
        <v>1968</v>
      </c>
      <c r="AN640" s="185" t="s">
        <v>9078</v>
      </c>
    </row>
    <row r="641" customHeight="1" spans="1:40">
      <c r="A641" s="185">
        <v>635</v>
      </c>
      <c r="B641" s="185" t="s">
        <v>9079</v>
      </c>
      <c r="C641" s="186" t="s">
        <v>9080</v>
      </c>
      <c r="D641" s="185" t="s">
        <v>108</v>
      </c>
      <c r="E641" s="185" t="s">
        <v>89</v>
      </c>
      <c r="F641" s="185" t="s">
        <v>1937</v>
      </c>
      <c r="G641" s="185" t="s">
        <v>8648</v>
      </c>
      <c r="H641" s="185" t="s">
        <v>8649</v>
      </c>
      <c r="I641" s="187">
        <v>45619</v>
      </c>
      <c r="J641" s="185" t="s">
        <v>9081</v>
      </c>
      <c r="K641" s="185" t="s">
        <v>7567</v>
      </c>
      <c r="L641" s="185" t="s">
        <v>9082</v>
      </c>
      <c r="M641" s="185" t="s">
        <v>249</v>
      </c>
      <c r="N641" s="185" t="s">
        <v>9083</v>
      </c>
      <c r="O641" s="187">
        <v>46372</v>
      </c>
      <c r="P641" s="187">
        <v>44404</v>
      </c>
      <c r="Q641" s="187">
        <v>44426</v>
      </c>
      <c r="R641" s="187">
        <v>44629</v>
      </c>
      <c r="S641" s="187"/>
      <c r="T641" s="185" t="s">
        <v>9084</v>
      </c>
      <c r="U641" s="187">
        <v>46356</v>
      </c>
      <c r="V641" s="185" t="s">
        <v>9085</v>
      </c>
      <c r="W641" s="187">
        <v>46356</v>
      </c>
      <c r="X641" s="185" t="s">
        <v>9086</v>
      </c>
      <c r="Y641" s="187">
        <v>46356</v>
      </c>
      <c r="Z641" s="185" t="s">
        <v>9087</v>
      </c>
      <c r="AA641" s="187">
        <v>46009</v>
      </c>
      <c r="AB641" s="185" t="s">
        <v>9088</v>
      </c>
      <c r="AC641" s="187">
        <v>46527</v>
      </c>
      <c r="AD641" s="185" t="s">
        <v>9089</v>
      </c>
      <c r="AE641" s="185" t="s">
        <v>61</v>
      </c>
      <c r="AF641" s="185" t="s">
        <v>61</v>
      </c>
      <c r="AG641" s="185" t="s">
        <v>9090</v>
      </c>
      <c r="AH641" s="185" t="s">
        <v>61</v>
      </c>
      <c r="AI641" s="185" t="s">
        <v>61</v>
      </c>
      <c r="AJ641" s="185" t="s">
        <v>61</v>
      </c>
      <c r="AK641" s="185" t="s">
        <v>61</v>
      </c>
      <c r="AL641" s="185" t="s">
        <v>61</v>
      </c>
      <c r="AM641" s="185" t="s">
        <v>3734</v>
      </c>
      <c r="AN641" s="185" t="s">
        <v>9091</v>
      </c>
    </row>
    <row r="642" customHeight="1" spans="1:40">
      <c r="A642" s="185">
        <v>636</v>
      </c>
      <c r="B642" s="185" t="s">
        <v>9092</v>
      </c>
      <c r="C642" s="186" t="s">
        <v>9093</v>
      </c>
      <c r="D642" s="185" t="s">
        <v>2321</v>
      </c>
      <c r="E642" s="185" t="s">
        <v>967</v>
      </c>
      <c r="F642" s="185" t="s">
        <v>1937</v>
      </c>
      <c r="G642" s="185" t="s">
        <v>8648</v>
      </c>
      <c r="H642" s="185" t="s">
        <v>8649</v>
      </c>
      <c r="I642" s="187">
        <v>45790</v>
      </c>
      <c r="J642" s="185" t="s">
        <v>2055</v>
      </c>
      <c r="K642" s="185" t="s">
        <v>2055</v>
      </c>
      <c r="L642" s="185" t="s">
        <v>7503</v>
      </c>
      <c r="M642" s="185" t="s">
        <v>249</v>
      </c>
      <c r="N642" s="185" t="s">
        <v>9094</v>
      </c>
      <c r="O642" s="187">
        <v>46316</v>
      </c>
      <c r="P642" s="187">
        <v>44403</v>
      </c>
      <c r="Q642" s="187">
        <v>44448</v>
      </c>
      <c r="R642" s="187">
        <v>44704</v>
      </c>
      <c r="S642" s="187"/>
      <c r="T642" s="185" t="s">
        <v>9095</v>
      </c>
      <c r="U642" s="187">
        <v>47426</v>
      </c>
      <c r="V642" s="185" t="s">
        <v>9096</v>
      </c>
      <c r="W642" s="187">
        <v>47528</v>
      </c>
      <c r="X642" s="185" t="s">
        <v>9097</v>
      </c>
      <c r="Y642" s="187">
        <v>46377</v>
      </c>
      <c r="Z642" s="185" t="s">
        <v>9098</v>
      </c>
      <c r="AA642" s="187">
        <v>46407</v>
      </c>
      <c r="AB642" s="185" t="s">
        <v>9099</v>
      </c>
      <c r="AC642" s="187">
        <v>45858</v>
      </c>
      <c r="AD642" s="185" t="s">
        <v>9100</v>
      </c>
      <c r="AE642" s="185" t="s">
        <v>61</v>
      </c>
      <c r="AF642" s="185" t="s">
        <v>61</v>
      </c>
      <c r="AG642" s="185" t="s">
        <v>9101</v>
      </c>
      <c r="AH642" s="185" t="s">
        <v>61</v>
      </c>
      <c r="AI642" s="185" t="s">
        <v>61</v>
      </c>
      <c r="AJ642" s="185" t="s">
        <v>61</v>
      </c>
      <c r="AK642" s="185" t="s">
        <v>61</v>
      </c>
      <c r="AL642" s="185" t="s">
        <v>61</v>
      </c>
      <c r="AM642" s="185" t="s">
        <v>665</v>
      </c>
      <c r="AN642" s="185" t="s">
        <v>9102</v>
      </c>
    </row>
    <row r="643" customHeight="1" spans="1:40">
      <c r="A643" s="185">
        <v>637</v>
      </c>
      <c r="B643" s="185" t="s">
        <v>9103</v>
      </c>
      <c r="C643" s="186" t="s">
        <v>9104</v>
      </c>
      <c r="D643" s="185" t="s">
        <v>390</v>
      </c>
      <c r="E643" s="185" t="s">
        <v>967</v>
      </c>
      <c r="F643" s="185" t="s">
        <v>1937</v>
      </c>
      <c r="G643" s="185" t="s">
        <v>8648</v>
      </c>
      <c r="H643" s="185" t="s">
        <v>8649</v>
      </c>
      <c r="I643" s="187">
        <v>45796</v>
      </c>
      <c r="J643" s="185" t="s">
        <v>9105</v>
      </c>
      <c r="K643" s="185" t="s">
        <v>146</v>
      </c>
      <c r="L643" s="185" t="s">
        <v>9106</v>
      </c>
      <c r="M643" s="185" t="s">
        <v>130</v>
      </c>
      <c r="N643" s="185" t="s">
        <v>9107</v>
      </c>
      <c r="O643" s="187">
        <v>46389</v>
      </c>
      <c r="P643" s="187">
        <v>44403</v>
      </c>
      <c r="Q643" s="187">
        <v>44433</v>
      </c>
      <c r="R643" s="187">
        <v>44716</v>
      </c>
      <c r="S643" s="187">
        <v>44980</v>
      </c>
      <c r="T643" s="185" t="s">
        <v>9108</v>
      </c>
      <c r="U643" s="187">
        <v>45865</v>
      </c>
      <c r="V643" s="185" t="s">
        <v>9109</v>
      </c>
      <c r="W643" s="187">
        <v>45867</v>
      </c>
      <c r="X643" s="185" t="s">
        <v>9110</v>
      </c>
      <c r="Y643" s="187">
        <v>45858</v>
      </c>
      <c r="Z643" s="185" t="s">
        <v>9111</v>
      </c>
      <c r="AA643" s="187">
        <v>45931</v>
      </c>
      <c r="AB643" s="185" t="s">
        <v>9112</v>
      </c>
      <c r="AC643" s="187">
        <v>46506</v>
      </c>
      <c r="AD643" s="185" t="s">
        <v>9113</v>
      </c>
      <c r="AE643" s="185" t="s">
        <v>9114</v>
      </c>
      <c r="AF643" s="185" t="s">
        <v>9115</v>
      </c>
      <c r="AG643" s="185" t="s">
        <v>61</v>
      </c>
      <c r="AH643" s="185" t="s">
        <v>9107</v>
      </c>
      <c r="AI643" s="185" t="s">
        <v>61</v>
      </c>
      <c r="AJ643" s="185" t="s">
        <v>61</v>
      </c>
      <c r="AK643" s="185" t="s">
        <v>61</v>
      </c>
      <c r="AL643" s="185" t="s">
        <v>61</v>
      </c>
      <c r="AM643" s="185" t="s">
        <v>64</v>
      </c>
      <c r="AN643" s="185" t="s">
        <v>9116</v>
      </c>
    </row>
    <row r="644" customHeight="1" spans="1:40">
      <c r="A644" s="185">
        <v>638</v>
      </c>
      <c r="B644" s="185" t="s">
        <v>9117</v>
      </c>
      <c r="C644" s="186" t="s">
        <v>9118</v>
      </c>
      <c r="D644" s="185" t="s">
        <v>126</v>
      </c>
      <c r="E644" s="185" t="s">
        <v>89</v>
      </c>
      <c r="F644" s="185" t="s">
        <v>1937</v>
      </c>
      <c r="G644" s="185" t="s">
        <v>8648</v>
      </c>
      <c r="H644" s="185" t="s">
        <v>8649</v>
      </c>
      <c r="I644" s="187">
        <v>45761</v>
      </c>
      <c r="J644" s="185" t="s">
        <v>9119</v>
      </c>
      <c r="K644" s="185" t="s">
        <v>4304</v>
      </c>
      <c r="L644" s="185" t="s">
        <v>9120</v>
      </c>
      <c r="M644" s="185" t="s">
        <v>130</v>
      </c>
      <c r="N644" s="185" t="s">
        <v>9121</v>
      </c>
      <c r="O644" s="187">
        <v>46378</v>
      </c>
      <c r="P644" s="187">
        <v>44392</v>
      </c>
      <c r="Q644" s="187">
        <v>44466</v>
      </c>
      <c r="R644" s="187">
        <v>44665</v>
      </c>
      <c r="S644" s="187"/>
      <c r="T644" s="185" t="s">
        <v>9122</v>
      </c>
      <c r="U644" s="187">
        <v>46418</v>
      </c>
      <c r="V644" s="185" t="s">
        <v>9123</v>
      </c>
      <c r="W644" s="187">
        <v>46420</v>
      </c>
      <c r="X644" s="185" t="s">
        <v>9124</v>
      </c>
      <c r="Y644" s="187">
        <v>46420</v>
      </c>
      <c r="Z644" s="185" t="s">
        <v>9125</v>
      </c>
      <c r="AA644" s="187">
        <v>46117</v>
      </c>
      <c r="AB644" s="185" t="s">
        <v>9126</v>
      </c>
      <c r="AC644" s="187">
        <v>45935</v>
      </c>
      <c r="AD644" s="185" t="s">
        <v>9127</v>
      </c>
      <c r="AE644" s="185" t="s">
        <v>9128</v>
      </c>
      <c r="AF644" s="185" t="s">
        <v>9129</v>
      </c>
      <c r="AG644" s="185" t="s">
        <v>61</v>
      </c>
      <c r="AH644" s="185" t="s">
        <v>9121</v>
      </c>
      <c r="AI644" s="185" t="s">
        <v>61</v>
      </c>
      <c r="AJ644" s="185" t="s">
        <v>61</v>
      </c>
      <c r="AK644" s="185" t="s">
        <v>61</v>
      </c>
      <c r="AL644" s="185" t="s">
        <v>61</v>
      </c>
      <c r="AM644" s="185" t="s">
        <v>798</v>
      </c>
      <c r="AN644" s="185" t="s">
        <v>9130</v>
      </c>
    </row>
    <row r="645" customHeight="1" spans="1:40">
      <c r="A645" s="185">
        <v>639</v>
      </c>
      <c r="B645" s="185" t="s">
        <v>9131</v>
      </c>
      <c r="C645" s="186" t="s">
        <v>9132</v>
      </c>
      <c r="D645" s="185" t="s">
        <v>126</v>
      </c>
      <c r="E645" s="185" t="s">
        <v>2772</v>
      </c>
      <c r="F645" s="185" t="s">
        <v>1937</v>
      </c>
      <c r="G645" s="185" t="s">
        <v>8648</v>
      </c>
      <c r="H645" s="185" t="s">
        <v>8649</v>
      </c>
      <c r="I645" s="187">
        <v>45840</v>
      </c>
      <c r="J645" s="185" t="s">
        <v>8583</v>
      </c>
      <c r="K645" s="185" t="s">
        <v>3041</v>
      </c>
      <c r="L645" s="185" t="s">
        <v>9133</v>
      </c>
      <c r="M645" s="185" t="s">
        <v>148</v>
      </c>
      <c r="N645" s="185" t="s">
        <v>9134</v>
      </c>
      <c r="O645" s="187">
        <v>46167</v>
      </c>
      <c r="P645" s="187">
        <v>44495</v>
      </c>
      <c r="Q645" s="187">
        <v>44516</v>
      </c>
      <c r="R645" s="187">
        <v>44643</v>
      </c>
      <c r="S645" s="187"/>
      <c r="T645" s="185" t="s">
        <v>9135</v>
      </c>
      <c r="U645" s="187">
        <v>46107</v>
      </c>
      <c r="V645" s="185" t="s">
        <v>9136</v>
      </c>
      <c r="W645" s="187">
        <v>46107</v>
      </c>
      <c r="X645" s="185" t="s">
        <v>9137</v>
      </c>
      <c r="Y645" s="187">
        <v>46107</v>
      </c>
      <c r="Z645" s="185" t="s">
        <v>9138</v>
      </c>
      <c r="AA645" s="187">
        <v>46102</v>
      </c>
      <c r="AB645" s="185" t="s">
        <v>9139</v>
      </c>
      <c r="AC645" s="187">
        <v>46394</v>
      </c>
      <c r="AD645" s="185" t="s">
        <v>9140</v>
      </c>
      <c r="AE645" s="185" t="s">
        <v>61</v>
      </c>
      <c r="AF645" s="185" t="s">
        <v>9141</v>
      </c>
      <c r="AG645" s="185" t="s">
        <v>9142</v>
      </c>
      <c r="AH645" s="185" t="s">
        <v>61</v>
      </c>
      <c r="AI645" s="185" t="s">
        <v>61</v>
      </c>
      <c r="AJ645" s="185" t="s">
        <v>61</v>
      </c>
      <c r="AK645" s="185" t="s">
        <v>61</v>
      </c>
      <c r="AL645" s="185" t="s">
        <v>61</v>
      </c>
      <c r="AM645" s="185" t="s">
        <v>64</v>
      </c>
      <c r="AN645" s="185" t="s">
        <v>9143</v>
      </c>
    </row>
    <row r="646" customHeight="1" spans="1:40">
      <c r="A646" s="185">
        <v>640</v>
      </c>
      <c r="B646" s="185" t="s">
        <v>9144</v>
      </c>
      <c r="C646" s="186" t="s">
        <v>9145</v>
      </c>
      <c r="D646" s="185" t="s">
        <v>126</v>
      </c>
      <c r="E646" s="185" t="s">
        <v>89</v>
      </c>
      <c r="F646" s="185" t="s">
        <v>1937</v>
      </c>
      <c r="G646" s="185" t="s">
        <v>8648</v>
      </c>
      <c r="H646" s="185" t="s">
        <v>8649</v>
      </c>
      <c r="I646" s="187">
        <v>45518</v>
      </c>
      <c r="J646" s="185" t="s">
        <v>9146</v>
      </c>
      <c r="K646" s="185" t="s">
        <v>9147</v>
      </c>
      <c r="L646" s="185" t="s">
        <v>9148</v>
      </c>
      <c r="M646" s="185" t="s">
        <v>130</v>
      </c>
      <c r="N646" s="185" t="s">
        <v>9149</v>
      </c>
      <c r="O646" s="187">
        <v>46040</v>
      </c>
      <c r="P646" s="187">
        <v>44400</v>
      </c>
      <c r="Q646" s="187">
        <v>44443</v>
      </c>
      <c r="R646" s="187">
        <v>44704</v>
      </c>
      <c r="S646" s="187"/>
      <c r="T646" s="185" t="s">
        <v>9150</v>
      </c>
      <c r="U646" s="187">
        <v>47507</v>
      </c>
      <c r="V646" s="185" t="s">
        <v>9151</v>
      </c>
      <c r="W646" s="187">
        <v>47503</v>
      </c>
      <c r="X646" s="185" t="s">
        <v>9152</v>
      </c>
      <c r="Y646" s="187">
        <v>47507</v>
      </c>
      <c r="Z646" s="185" t="s">
        <v>9153</v>
      </c>
      <c r="AA646" s="187">
        <v>46424</v>
      </c>
      <c r="AB646" s="185" t="s">
        <v>9154</v>
      </c>
      <c r="AC646" s="187">
        <v>46246</v>
      </c>
      <c r="AD646" s="185" t="s">
        <v>9155</v>
      </c>
      <c r="AE646" s="185" t="s">
        <v>9156</v>
      </c>
      <c r="AF646" s="185" t="s">
        <v>9157</v>
      </c>
      <c r="AG646" s="185" t="s">
        <v>61</v>
      </c>
      <c r="AH646" s="185" t="s">
        <v>9149</v>
      </c>
      <c r="AI646" s="185" t="s">
        <v>61</v>
      </c>
      <c r="AJ646" s="185" t="s">
        <v>61</v>
      </c>
      <c r="AK646" s="185" t="s">
        <v>61</v>
      </c>
      <c r="AL646" s="185" t="s">
        <v>61</v>
      </c>
      <c r="AM646" s="185" t="s">
        <v>64</v>
      </c>
      <c r="AN646" s="185" t="s">
        <v>9158</v>
      </c>
    </row>
    <row r="647" customHeight="1" spans="1:40">
      <c r="A647" s="185">
        <v>641</v>
      </c>
      <c r="B647" s="185" t="s">
        <v>9159</v>
      </c>
      <c r="C647" s="186" t="s">
        <v>9160</v>
      </c>
      <c r="D647" s="185" t="s">
        <v>2936</v>
      </c>
      <c r="E647" s="185" t="s">
        <v>89</v>
      </c>
      <c r="F647" s="185" t="s">
        <v>1937</v>
      </c>
      <c r="G647" s="185" t="s">
        <v>8648</v>
      </c>
      <c r="H647" s="185" t="s">
        <v>8649</v>
      </c>
      <c r="I647" s="187">
        <v>45824</v>
      </c>
      <c r="J647" s="185" t="s">
        <v>9161</v>
      </c>
      <c r="K647" s="185" t="s">
        <v>576</v>
      </c>
      <c r="L647" s="185" t="s">
        <v>9162</v>
      </c>
      <c r="M647" s="185" t="s">
        <v>130</v>
      </c>
      <c r="N647" s="185" t="s">
        <v>9163</v>
      </c>
      <c r="O647" s="187">
        <v>46798</v>
      </c>
      <c r="P647" s="187">
        <v>44446</v>
      </c>
      <c r="Q647" s="187">
        <v>44539</v>
      </c>
      <c r="R647" s="187">
        <v>44897</v>
      </c>
      <c r="S647" s="187">
        <v>44897</v>
      </c>
      <c r="T647" s="185" t="s">
        <v>9164</v>
      </c>
      <c r="U647" s="187">
        <v>46680</v>
      </c>
      <c r="V647" s="185" t="s">
        <v>9165</v>
      </c>
      <c r="W647" s="187">
        <v>46707</v>
      </c>
      <c r="X647" s="185" t="s">
        <v>9166</v>
      </c>
      <c r="Y647" s="187">
        <v>46268</v>
      </c>
      <c r="Z647" s="185" t="s">
        <v>9167</v>
      </c>
      <c r="AA647" s="187">
        <v>46190</v>
      </c>
      <c r="AB647" s="185" t="s">
        <v>9168</v>
      </c>
      <c r="AC647" s="187">
        <v>46550</v>
      </c>
      <c r="AD647" s="185" t="s">
        <v>9169</v>
      </c>
      <c r="AE647" s="185" t="s">
        <v>9170</v>
      </c>
      <c r="AF647" s="185" t="s">
        <v>61</v>
      </c>
      <c r="AG647" s="185" t="s">
        <v>61</v>
      </c>
      <c r="AH647" s="185" t="s">
        <v>9163</v>
      </c>
      <c r="AI647" s="185" t="s">
        <v>61</v>
      </c>
      <c r="AJ647" s="185" t="s">
        <v>61</v>
      </c>
      <c r="AK647" s="185" t="s">
        <v>61</v>
      </c>
      <c r="AL647" s="185" t="s">
        <v>9171</v>
      </c>
      <c r="AM647" s="185" t="s">
        <v>9172</v>
      </c>
      <c r="AN647" s="185"/>
    </row>
    <row r="648" customHeight="1" spans="1:40">
      <c r="A648" s="185">
        <v>642</v>
      </c>
      <c r="B648" s="185" t="s">
        <v>9173</v>
      </c>
      <c r="C648" s="186" t="s">
        <v>9174</v>
      </c>
      <c r="D648" s="185" t="s">
        <v>1893</v>
      </c>
      <c r="E648" s="185" t="s">
        <v>967</v>
      </c>
      <c r="F648" s="185" t="s">
        <v>1937</v>
      </c>
      <c r="G648" s="185" t="s">
        <v>8648</v>
      </c>
      <c r="H648" s="185" t="s">
        <v>8649</v>
      </c>
      <c r="I648" s="187">
        <v>45778</v>
      </c>
      <c r="J648" s="185" t="s">
        <v>9175</v>
      </c>
      <c r="K648" s="185" t="s">
        <v>1957</v>
      </c>
      <c r="L648" s="185" t="s">
        <v>9176</v>
      </c>
      <c r="M648" s="185" t="s">
        <v>1572</v>
      </c>
      <c r="N648" s="185" t="s">
        <v>9177</v>
      </c>
      <c r="O648" s="187">
        <v>46630</v>
      </c>
      <c r="P648" s="187">
        <v>44437</v>
      </c>
      <c r="Q648" s="187">
        <v>44469</v>
      </c>
      <c r="R648" s="187">
        <v>44707</v>
      </c>
      <c r="S648" s="187"/>
      <c r="T648" s="185" t="s">
        <v>9178</v>
      </c>
      <c r="U648" s="187">
        <v>47385</v>
      </c>
      <c r="V648" s="185" t="s">
        <v>9177</v>
      </c>
      <c r="W648" s="187">
        <v>46630</v>
      </c>
      <c r="X648" s="185" t="s">
        <v>61</v>
      </c>
      <c r="Y648" s="187" t="s">
        <v>61</v>
      </c>
      <c r="Z648" s="185" t="s">
        <v>9179</v>
      </c>
      <c r="AA648" s="187">
        <v>45812</v>
      </c>
      <c r="AB648" s="185" t="s">
        <v>9180</v>
      </c>
      <c r="AC648" s="187">
        <v>45988</v>
      </c>
      <c r="AD648" s="185" t="s">
        <v>61</v>
      </c>
      <c r="AE648" s="185" t="s">
        <v>9181</v>
      </c>
      <c r="AF648" s="185" t="s">
        <v>61</v>
      </c>
      <c r="AG648" s="185" t="s">
        <v>61</v>
      </c>
      <c r="AH648" s="185" t="s">
        <v>61</v>
      </c>
      <c r="AI648" s="185" t="s">
        <v>61</v>
      </c>
      <c r="AJ648" s="185" t="s">
        <v>61</v>
      </c>
      <c r="AK648" s="185" t="s">
        <v>61</v>
      </c>
      <c r="AL648" s="185" t="s">
        <v>61</v>
      </c>
      <c r="AM648" s="185" t="s">
        <v>64</v>
      </c>
      <c r="AN648" s="185" t="s">
        <v>9182</v>
      </c>
    </row>
    <row r="649" customHeight="1" spans="1:40">
      <c r="A649" s="185">
        <v>643</v>
      </c>
      <c r="B649" s="185" t="s">
        <v>9183</v>
      </c>
      <c r="C649" s="186" t="s">
        <v>9184</v>
      </c>
      <c r="D649" s="185" t="s">
        <v>2965</v>
      </c>
      <c r="E649" s="185" t="s">
        <v>89</v>
      </c>
      <c r="F649" s="185" t="s">
        <v>1937</v>
      </c>
      <c r="G649" s="185" t="s">
        <v>8648</v>
      </c>
      <c r="H649" s="185" t="s">
        <v>8649</v>
      </c>
      <c r="I649" s="187">
        <v>45790</v>
      </c>
      <c r="J649" s="185" t="s">
        <v>9185</v>
      </c>
      <c r="K649" s="185" t="s">
        <v>2055</v>
      </c>
      <c r="L649" s="185" t="s">
        <v>9186</v>
      </c>
      <c r="M649" s="185" t="s">
        <v>167</v>
      </c>
      <c r="N649" s="185" t="s">
        <v>9187</v>
      </c>
      <c r="O649" s="187">
        <v>46209</v>
      </c>
      <c r="P649" s="187">
        <v>44403</v>
      </c>
      <c r="Q649" s="187">
        <v>44445</v>
      </c>
      <c r="R649" s="187">
        <v>44600</v>
      </c>
      <c r="S649" s="187"/>
      <c r="T649" s="185" t="s">
        <v>9188</v>
      </c>
      <c r="U649" s="187">
        <v>46502</v>
      </c>
      <c r="V649" s="185" t="s">
        <v>9189</v>
      </c>
      <c r="W649" s="187">
        <v>47297</v>
      </c>
      <c r="X649" s="185" t="s">
        <v>9190</v>
      </c>
      <c r="Y649" s="187">
        <v>47297</v>
      </c>
      <c r="Z649" s="185" t="s">
        <v>9191</v>
      </c>
      <c r="AA649" s="187">
        <v>46477</v>
      </c>
      <c r="AB649" s="185" t="s">
        <v>9192</v>
      </c>
      <c r="AC649" s="187">
        <v>46150</v>
      </c>
      <c r="AD649" s="185" t="s">
        <v>9193</v>
      </c>
      <c r="AE649" s="185" t="s">
        <v>9194</v>
      </c>
      <c r="AF649" s="185" t="s">
        <v>9195</v>
      </c>
      <c r="AG649" s="185" t="s">
        <v>61</v>
      </c>
      <c r="AH649" s="185" t="s">
        <v>61</v>
      </c>
      <c r="AI649" s="185" t="s">
        <v>9187</v>
      </c>
      <c r="AJ649" s="185" t="s">
        <v>61</v>
      </c>
      <c r="AK649" s="185" t="s">
        <v>61</v>
      </c>
      <c r="AL649" s="185" t="s">
        <v>61</v>
      </c>
      <c r="AM649" s="185" t="s">
        <v>64</v>
      </c>
      <c r="AN649" s="185" t="s">
        <v>9196</v>
      </c>
    </row>
    <row r="650" customHeight="1" spans="1:40">
      <c r="A650" s="185">
        <v>644</v>
      </c>
      <c r="B650" s="185" t="s">
        <v>9197</v>
      </c>
      <c r="C650" s="186" t="s">
        <v>9198</v>
      </c>
      <c r="D650" s="185" t="s">
        <v>162</v>
      </c>
      <c r="E650" s="185" t="s">
        <v>89</v>
      </c>
      <c r="F650" s="185" t="s">
        <v>1937</v>
      </c>
      <c r="G650" s="185" t="s">
        <v>8648</v>
      </c>
      <c r="H650" s="185" t="s">
        <v>8649</v>
      </c>
      <c r="I650" s="187">
        <v>45700</v>
      </c>
      <c r="J650" s="185" t="s">
        <v>9199</v>
      </c>
      <c r="K650" s="185" t="s">
        <v>6813</v>
      </c>
      <c r="L650" s="185" t="s">
        <v>9200</v>
      </c>
      <c r="M650" s="185" t="s">
        <v>267</v>
      </c>
      <c r="N650" s="185" t="s">
        <v>9201</v>
      </c>
      <c r="O650" s="187">
        <v>45811</v>
      </c>
      <c r="P650" s="187">
        <v>44417</v>
      </c>
      <c r="Q650" s="187">
        <v>44440</v>
      </c>
      <c r="R650" s="187">
        <v>44704</v>
      </c>
      <c r="S650" s="187"/>
      <c r="T650" s="185" t="s">
        <v>9202</v>
      </c>
      <c r="U650" s="187">
        <v>46104</v>
      </c>
      <c r="V650" s="185" t="s">
        <v>9203</v>
      </c>
      <c r="W650" s="187">
        <v>46105</v>
      </c>
      <c r="X650" s="185" t="s">
        <v>9204</v>
      </c>
      <c r="Y650" s="187">
        <v>46104</v>
      </c>
      <c r="Z650" s="185" t="s">
        <v>9205</v>
      </c>
      <c r="AA650" s="187">
        <v>45839</v>
      </c>
      <c r="AB650" s="185" t="s">
        <v>4657</v>
      </c>
      <c r="AC650" s="187">
        <v>46527</v>
      </c>
      <c r="AD650" s="185" t="s">
        <v>9206</v>
      </c>
      <c r="AE650" s="185" t="s">
        <v>61</v>
      </c>
      <c r="AF650" s="185" t="s">
        <v>9207</v>
      </c>
      <c r="AG650" s="185" t="s">
        <v>61</v>
      </c>
      <c r="AH650" s="185" t="s">
        <v>61</v>
      </c>
      <c r="AI650" s="185" t="s">
        <v>61</v>
      </c>
      <c r="AJ650" s="185" t="s">
        <v>61</v>
      </c>
      <c r="AK650" s="185" t="s">
        <v>61</v>
      </c>
      <c r="AL650" s="185" t="s">
        <v>61</v>
      </c>
      <c r="AM650" s="185" t="s">
        <v>2018</v>
      </c>
      <c r="AN650" s="185" t="s">
        <v>9208</v>
      </c>
    </row>
    <row r="651" customHeight="1" spans="1:40">
      <c r="A651" s="185">
        <v>645</v>
      </c>
      <c r="B651" s="185" t="s">
        <v>9209</v>
      </c>
      <c r="C651" s="186" t="s">
        <v>9210</v>
      </c>
      <c r="D651" s="185" t="s">
        <v>162</v>
      </c>
      <c r="E651" s="185" t="s">
        <v>89</v>
      </c>
      <c r="F651" s="185" t="s">
        <v>1937</v>
      </c>
      <c r="G651" s="185" t="s">
        <v>8648</v>
      </c>
      <c r="H651" s="185" t="s">
        <v>8649</v>
      </c>
      <c r="I651" s="187">
        <v>45498</v>
      </c>
      <c r="J651" s="185" t="s">
        <v>9211</v>
      </c>
      <c r="K651" s="185" t="s">
        <v>3993</v>
      </c>
      <c r="L651" s="185" t="s">
        <v>9212</v>
      </c>
      <c r="M651" s="185" t="s">
        <v>267</v>
      </c>
      <c r="N651" s="185" t="s">
        <v>9213</v>
      </c>
      <c r="O651" s="187">
        <v>46897</v>
      </c>
      <c r="P651" s="187">
        <v>44394</v>
      </c>
      <c r="Q651" s="187">
        <v>44427</v>
      </c>
      <c r="R651" s="187">
        <v>44616</v>
      </c>
      <c r="S651" s="187"/>
      <c r="T651" s="185" t="s">
        <v>9214</v>
      </c>
      <c r="U651" s="187">
        <v>46587</v>
      </c>
      <c r="V651" s="185" t="s">
        <v>9215</v>
      </c>
      <c r="W651" s="187">
        <v>46587</v>
      </c>
      <c r="X651" s="185" t="s">
        <v>9216</v>
      </c>
      <c r="Y651" s="187">
        <v>47268</v>
      </c>
      <c r="Z651" s="185" t="s">
        <v>9217</v>
      </c>
      <c r="AA651" s="187">
        <v>46590</v>
      </c>
      <c r="AB651" s="185" t="s">
        <v>9218</v>
      </c>
      <c r="AC651" s="187">
        <v>46443</v>
      </c>
      <c r="AD651" s="185" t="s">
        <v>9219</v>
      </c>
      <c r="AE651" s="185" t="s">
        <v>9220</v>
      </c>
      <c r="AF651" s="185" t="s">
        <v>9221</v>
      </c>
      <c r="AG651" s="185" t="s">
        <v>61</v>
      </c>
      <c r="AH651" s="185" t="s">
        <v>61</v>
      </c>
      <c r="AI651" s="185" t="s">
        <v>9222</v>
      </c>
      <c r="AJ651" s="185" t="s">
        <v>61</v>
      </c>
      <c r="AK651" s="185" t="s">
        <v>61</v>
      </c>
      <c r="AL651" s="185" t="s">
        <v>61</v>
      </c>
      <c r="AM651" s="185" t="s">
        <v>1363</v>
      </c>
      <c r="AN651" s="185" t="s">
        <v>9223</v>
      </c>
    </row>
    <row r="652" customHeight="1" spans="1:40">
      <c r="A652" s="185">
        <v>646</v>
      </c>
      <c r="B652" s="185" t="s">
        <v>9224</v>
      </c>
      <c r="C652" s="186" t="s">
        <v>9225</v>
      </c>
      <c r="D652" s="185" t="s">
        <v>162</v>
      </c>
      <c r="E652" s="185" t="s">
        <v>89</v>
      </c>
      <c r="F652" s="185" t="s">
        <v>1937</v>
      </c>
      <c r="G652" s="185" t="s">
        <v>8648</v>
      </c>
      <c r="H652" s="185" t="s">
        <v>8649</v>
      </c>
      <c r="I652" s="187">
        <v>45467</v>
      </c>
      <c r="J652" s="185" t="s">
        <v>9226</v>
      </c>
      <c r="K652" s="185" t="s">
        <v>3708</v>
      </c>
      <c r="L652" s="185" t="s">
        <v>9227</v>
      </c>
      <c r="M652" s="185" t="s">
        <v>267</v>
      </c>
      <c r="N652" s="185" t="s">
        <v>9228</v>
      </c>
      <c r="O652" s="187">
        <v>46796</v>
      </c>
      <c r="P652" s="187">
        <v>44387</v>
      </c>
      <c r="Q652" s="187">
        <v>44426</v>
      </c>
      <c r="R652" s="187">
        <v>44760</v>
      </c>
      <c r="S652" s="187"/>
      <c r="T652" s="185" t="s">
        <v>9229</v>
      </c>
      <c r="U652" s="187">
        <v>46636</v>
      </c>
      <c r="V652" s="185" t="s">
        <v>9230</v>
      </c>
      <c r="W652" s="187">
        <v>46420</v>
      </c>
      <c r="X652" s="185" t="s">
        <v>9231</v>
      </c>
      <c r="Y652" s="187">
        <v>46846</v>
      </c>
      <c r="Z652" s="185" t="s">
        <v>9232</v>
      </c>
      <c r="AA652" s="187">
        <v>46450</v>
      </c>
      <c r="AB652" s="185" t="s">
        <v>9233</v>
      </c>
      <c r="AC652" s="187">
        <v>46167</v>
      </c>
      <c r="AD652" s="185" t="s">
        <v>9234</v>
      </c>
      <c r="AE652" s="185" t="s">
        <v>9235</v>
      </c>
      <c r="AF652" s="185" t="s">
        <v>9236</v>
      </c>
      <c r="AG652" s="185" t="s">
        <v>61</v>
      </c>
      <c r="AH652" s="185" t="s">
        <v>61</v>
      </c>
      <c r="AI652" s="185" t="s">
        <v>9237</v>
      </c>
      <c r="AJ652" s="185" t="s">
        <v>61</v>
      </c>
      <c r="AK652" s="185" t="s">
        <v>61</v>
      </c>
      <c r="AL652" s="185" t="s">
        <v>61</v>
      </c>
      <c r="AM652" s="185" t="s">
        <v>9238</v>
      </c>
      <c r="AN652" s="185" t="s">
        <v>9239</v>
      </c>
    </row>
    <row r="653" customHeight="1" spans="1:40">
      <c r="A653" s="185">
        <v>647</v>
      </c>
      <c r="B653" s="185" t="s">
        <v>9240</v>
      </c>
      <c r="C653" s="186" t="s">
        <v>9241</v>
      </c>
      <c r="D653" s="185" t="s">
        <v>3440</v>
      </c>
      <c r="E653" s="185" t="s">
        <v>1937</v>
      </c>
      <c r="F653" s="185" t="s">
        <v>1937</v>
      </c>
      <c r="G653" s="185" t="s">
        <v>8648</v>
      </c>
      <c r="H653" s="185" t="s">
        <v>8649</v>
      </c>
      <c r="I653" s="187">
        <v>45463</v>
      </c>
      <c r="J653" s="185" t="s">
        <v>9242</v>
      </c>
      <c r="K653" s="185" t="s">
        <v>9242</v>
      </c>
      <c r="L653" s="185" t="s">
        <v>9243</v>
      </c>
      <c r="M653" s="185" t="s">
        <v>1572</v>
      </c>
      <c r="N653" s="185" t="s">
        <v>9244</v>
      </c>
      <c r="O653" s="187">
        <v>46469</v>
      </c>
      <c r="P653" s="187">
        <v>37121</v>
      </c>
      <c r="Q653" s="187">
        <v>44532</v>
      </c>
      <c r="R653" s="187"/>
      <c r="S653" s="187"/>
      <c r="T653" s="185" t="s">
        <v>9245</v>
      </c>
      <c r="U653" s="187">
        <v>47457</v>
      </c>
      <c r="V653" s="185" t="s">
        <v>9244</v>
      </c>
      <c r="W653" s="187">
        <v>46469</v>
      </c>
      <c r="X653" s="185" t="s">
        <v>9246</v>
      </c>
      <c r="Y653" s="187">
        <v>46715</v>
      </c>
      <c r="Z653" s="185" t="s">
        <v>9247</v>
      </c>
      <c r="AA653" s="187">
        <v>45858</v>
      </c>
      <c r="AB653" s="185" t="s">
        <v>9248</v>
      </c>
      <c r="AC653" s="187">
        <v>46184</v>
      </c>
      <c r="AD653" s="185" t="s">
        <v>61</v>
      </c>
      <c r="AE653" s="185" t="s">
        <v>61</v>
      </c>
      <c r="AF653" s="185" t="s">
        <v>61</v>
      </c>
      <c r="AG653" s="185" t="s">
        <v>61</v>
      </c>
      <c r="AH653" s="185" t="s">
        <v>61</v>
      </c>
      <c r="AI653" s="185" t="s">
        <v>61</v>
      </c>
      <c r="AJ653" s="185" t="s">
        <v>61</v>
      </c>
      <c r="AK653" s="185" t="s">
        <v>61</v>
      </c>
      <c r="AL653" s="185" t="s">
        <v>61</v>
      </c>
      <c r="AM653" s="185" t="s">
        <v>2945</v>
      </c>
      <c r="AN653" s="185" t="s">
        <v>9249</v>
      </c>
    </row>
    <row r="654" customHeight="1" spans="1:40">
      <c r="A654" s="185">
        <v>648</v>
      </c>
      <c r="B654" s="185" t="s">
        <v>9250</v>
      </c>
      <c r="C654" s="186" t="s">
        <v>9251</v>
      </c>
      <c r="D654" s="185" t="s">
        <v>1569</v>
      </c>
      <c r="E654" s="185" t="s">
        <v>1937</v>
      </c>
      <c r="F654" s="185" t="s">
        <v>1937</v>
      </c>
      <c r="G654" s="185" t="s">
        <v>8648</v>
      </c>
      <c r="H654" s="185" t="s">
        <v>8649</v>
      </c>
      <c r="I654" s="187">
        <v>45703</v>
      </c>
      <c r="J654" s="185" t="s">
        <v>9252</v>
      </c>
      <c r="K654" s="185" t="s">
        <v>3441</v>
      </c>
      <c r="L654" s="185" t="s">
        <v>9253</v>
      </c>
      <c r="M654" s="185" t="s">
        <v>130</v>
      </c>
      <c r="N654" s="185" t="s">
        <v>9254</v>
      </c>
      <c r="O654" s="187">
        <v>46156</v>
      </c>
      <c r="P654" s="187">
        <v>44403</v>
      </c>
      <c r="Q654" s="187">
        <v>44446</v>
      </c>
      <c r="R654" s="187">
        <v>44669</v>
      </c>
      <c r="S654" s="187"/>
      <c r="T654" s="185" t="s">
        <v>9255</v>
      </c>
      <c r="U654" s="187">
        <v>46124</v>
      </c>
      <c r="V654" s="185" t="s">
        <v>9256</v>
      </c>
      <c r="W654" s="187">
        <v>46124</v>
      </c>
      <c r="X654" s="185" t="s">
        <v>9257</v>
      </c>
      <c r="Y654" s="187">
        <v>46124</v>
      </c>
      <c r="Z654" s="185" t="s">
        <v>9258</v>
      </c>
      <c r="AA654" s="187">
        <v>46695</v>
      </c>
      <c r="AB654" s="185" t="s">
        <v>9259</v>
      </c>
      <c r="AC654" s="187">
        <v>46128</v>
      </c>
      <c r="AD654" s="185" t="s">
        <v>9260</v>
      </c>
      <c r="AE654" s="185" t="s">
        <v>9261</v>
      </c>
      <c r="AF654" s="185" t="s">
        <v>9262</v>
      </c>
      <c r="AG654" s="185" t="s">
        <v>61</v>
      </c>
      <c r="AH654" s="185" t="s">
        <v>9254</v>
      </c>
      <c r="AI654" s="185" t="s">
        <v>61</v>
      </c>
      <c r="AJ654" s="185" t="s">
        <v>61</v>
      </c>
      <c r="AK654" s="185" t="s">
        <v>61</v>
      </c>
      <c r="AL654" s="185" t="s">
        <v>61</v>
      </c>
      <c r="AM654" s="185" t="s">
        <v>64</v>
      </c>
      <c r="AN654" s="185" t="s">
        <v>9263</v>
      </c>
    </row>
    <row r="655" customHeight="1" spans="1:40">
      <c r="A655" s="185">
        <v>649</v>
      </c>
      <c r="B655" s="185" t="s">
        <v>9264</v>
      </c>
      <c r="C655" s="186" t="s">
        <v>9265</v>
      </c>
      <c r="D655" s="185" t="s">
        <v>3535</v>
      </c>
      <c r="E655" s="185" t="s">
        <v>89</v>
      </c>
      <c r="F655" s="185" t="s">
        <v>1937</v>
      </c>
      <c r="G655" s="185" t="s">
        <v>8648</v>
      </c>
      <c r="H655" s="185" t="s">
        <v>8649</v>
      </c>
      <c r="I655" s="187">
        <v>45499</v>
      </c>
      <c r="J655" s="185" t="s">
        <v>9266</v>
      </c>
      <c r="K655" s="185" t="s">
        <v>1956</v>
      </c>
      <c r="L655" s="185" t="s">
        <v>9267</v>
      </c>
      <c r="M655" s="185" t="s">
        <v>1572</v>
      </c>
      <c r="N655" s="185" t="s">
        <v>9268</v>
      </c>
      <c r="O655" s="187">
        <v>47209</v>
      </c>
      <c r="P655" s="187">
        <v>44505</v>
      </c>
      <c r="Q655" s="187">
        <v>44952</v>
      </c>
      <c r="R655" s="187"/>
      <c r="S655" s="187"/>
      <c r="T655" s="185" t="s">
        <v>9269</v>
      </c>
      <c r="U655" s="187">
        <v>47471</v>
      </c>
      <c r="V655" s="185" t="s">
        <v>9268</v>
      </c>
      <c r="W655" s="187">
        <v>47209</v>
      </c>
      <c r="X655" s="185" t="s">
        <v>61</v>
      </c>
      <c r="Y655" s="187" t="s">
        <v>61</v>
      </c>
      <c r="Z655" s="185" t="s">
        <v>9270</v>
      </c>
      <c r="AA655" s="187">
        <v>46529</v>
      </c>
      <c r="AB655" s="185" t="s">
        <v>9271</v>
      </c>
      <c r="AC655" s="187">
        <v>46132</v>
      </c>
      <c r="AD655" s="185" t="s">
        <v>61</v>
      </c>
      <c r="AE655" s="185" t="s">
        <v>9272</v>
      </c>
      <c r="AF655" s="185" t="s">
        <v>9273</v>
      </c>
      <c r="AG655" s="185" t="s">
        <v>61</v>
      </c>
      <c r="AH655" s="185" t="s">
        <v>61</v>
      </c>
      <c r="AI655" s="185" t="s">
        <v>61</v>
      </c>
      <c r="AJ655" s="185" t="s">
        <v>61</v>
      </c>
      <c r="AK655" s="185" t="s">
        <v>9274</v>
      </c>
      <c r="AL655" s="185" t="s">
        <v>61</v>
      </c>
      <c r="AM655" s="185" t="s">
        <v>9275</v>
      </c>
      <c r="AN655" s="185" t="s">
        <v>9276</v>
      </c>
    </row>
    <row r="656" customHeight="1" spans="1:40">
      <c r="A656" s="185">
        <v>650</v>
      </c>
      <c r="B656" s="185" t="s">
        <v>9277</v>
      </c>
      <c r="C656" s="186" t="s">
        <v>9278</v>
      </c>
      <c r="D656" s="185" t="s">
        <v>3535</v>
      </c>
      <c r="E656" s="185" t="s">
        <v>1937</v>
      </c>
      <c r="F656" s="185" t="s">
        <v>1937</v>
      </c>
      <c r="G656" s="185" t="s">
        <v>8648</v>
      </c>
      <c r="H656" s="185" t="s">
        <v>8649</v>
      </c>
      <c r="I656" s="187">
        <v>45703</v>
      </c>
      <c r="J656" s="185" t="s">
        <v>3441</v>
      </c>
      <c r="K656" s="185" t="s">
        <v>3441</v>
      </c>
      <c r="L656" s="185" t="s">
        <v>9279</v>
      </c>
      <c r="M656" s="185" t="s">
        <v>1572</v>
      </c>
      <c r="N656" s="185" t="s">
        <v>9280</v>
      </c>
      <c r="O656" s="187">
        <v>47316</v>
      </c>
      <c r="P656" s="187"/>
      <c r="Q656" s="187"/>
      <c r="R656" s="187"/>
      <c r="S656" s="187"/>
      <c r="T656" s="185" t="s">
        <v>9281</v>
      </c>
      <c r="U656" s="187">
        <v>47356</v>
      </c>
      <c r="V656" s="185" t="s">
        <v>9280</v>
      </c>
      <c r="W656" s="187">
        <v>47316</v>
      </c>
      <c r="X656" s="185" t="s">
        <v>61</v>
      </c>
      <c r="Y656" s="187" t="s">
        <v>61</v>
      </c>
      <c r="Z656" s="185" t="s">
        <v>9282</v>
      </c>
      <c r="AA656" s="187">
        <v>46598</v>
      </c>
      <c r="AB656" s="185" t="s">
        <v>9283</v>
      </c>
      <c r="AC656" s="187">
        <v>46227</v>
      </c>
      <c r="AD656" s="185" t="s">
        <v>61</v>
      </c>
      <c r="AE656" s="185" t="s">
        <v>9284</v>
      </c>
      <c r="AF656" s="185" t="s">
        <v>9285</v>
      </c>
      <c r="AG656" s="185" t="s">
        <v>61</v>
      </c>
      <c r="AH656" s="185" t="s">
        <v>61</v>
      </c>
      <c r="AI656" s="185" t="s">
        <v>9286</v>
      </c>
      <c r="AJ656" s="185" t="s">
        <v>61</v>
      </c>
      <c r="AK656" s="185" t="s">
        <v>61</v>
      </c>
      <c r="AL656" s="185" t="s">
        <v>61</v>
      </c>
      <c r="AM656" s="185" t="s">
        <v>9287</v>
      </c>
      <c r="AN656" s="185" t="s">
        <v>9288</v>
      </c>
    </row>
    <row r="657" customHeight="1" spans="1:40">
      <c r="A657" s="185">
        <v>651</v>
      </c>
      <c r="B657" s="185" t="s">
        <v>9289</v>
      </c>
      <c r="C657" s="186" t="s">
        <v>9290</v>
      </c>
      <c r="D657" s="185" t="s">
        <v>3545</v>
      </c>
      <c r="E657" s="185" t="s">
        <v>1937</v>
      </c>
      <c r="F657" s="185" t="s">
        <v>1937</v>
      </c>
      <c r="G657" s="185" t="s">
        <v>8648</v>
      </c>
      <c r="H657" s="185" t="s">
        <v>8649</v>
      </c>
      <c r="I657" s="187">
        <v>45672</v>
      </c>
      <c r="J657" s="185" t="s">
        <v>4108</v>
      </c>
      <c r="K657" s="185" t="s">
        <v>4108</v>
      </c>
      <c r="L657" s="185" t="s">
        <v>9291</v>
      </c>
      <c r="M657" s="185" t="s">
        <v>1572</v>
      </c>
      <c r="N657" s="185" t="s">
        <v>9292</v>
      </c>
      <c r="O657" s="187">
        <v>46796</v>
      </c>
      <c r="P657" s="187">
        <v>44433</v>
      </c>
      <c r="Q657" s="187">
        <v>44494</v>
      </c>
      <c r="R657" s="187"/>
      <c r="S657" s="187"/>
      <c r="T657" s="185" t="s">
        <v>9293</v>
      </c>
      <c r="U657" s="187">
        <v>47205</v>
      </c>
      <c r="V657" s="185" t="s">
        <v>9292</v>
      </c>
      <c r="W657" s="187">
        <v>46796</v>
      </c>
      <c r="X657" s="185" t="s">
        <v>61</v>
      </c>
      <c r="Y657" s="187" t="s">
        <v>61</v>
      </c>
      <c r="Z657" s="185" t="s">
        <v>9294</v>
      </c>
      <c r="AA657" s="187">
        <v>46506</v>
      </c>
      <c r="AB657" s="185" t="s">
        <v>9295</v>
      </c>
      <c r="AC657" s="187">
        <v>46030</v>
      </c>
      <c r="AD657" s="185" t="s">
        <v>9296</v>
      </c>
      <c r="AE657" s="185" t="s">
        <v>9297</v>
      </c>
      <c r="AF657" s="185" t="s">
        <v>9298</v>
      </c>
      <c r="AG657" s="185" t="s">
        <v>61</v>
      </c>
      <c r="AH657" s="185" t="s">
        <v>61</v>
      </c>
      <c r="AI657" s="185" t="s">
        <v>61</v>
      </c>
      <c r="AJ657" s="185" t="s">
        <v>61</v>
      </c>
      <c r="AK657" s="185" t="s">
        <v>61</v>
      </c>
      <c r="AL657" s="185" t="s">
        <v>61</v>
      </c>
      <c r="AM657" s="185" t="s">
        <v>2269</v>
      </c>
      <c r="AN657" s="185" t="s">
        <v>9299</v>
      </c>
    </row>
    <row r="658" customHeight="1" spans="1:40">
      <c r="A658" s="185">
        <v>652</v>
      </c>
      <c r="B658" s="185" t="s">
        <v>9300</v>
      </c>
      <c r="C658" s="186" t="s">
        <v>9301</v>
      </c>
      <c r="D658" s="185" t="s">
        <v>3572</v>
      </c>
      <c r="E658" s="185" t="s">
        <v>1937</v>
      </c>
      <c r="F658" s="185" t="s">
        <v>1937</v>
      </c>
      <c r="G658" s="185" t="s">
        <v>8648</v>
      </c>
      <c r="H658" s="185" t="s">
        <v>8649</v>
      </c>
      <c r="I658" s="187">
        <v>45637</v>
      </c>
      <c r="J658" s="185" t="s">
        <v>9302</v>
      </c>
      <c r="K658" s="185" t="s">
        <v>9302</v>
      </c>
      <c r="L658" s="185" t="s">
        <v>9303</v>
      </c>
      <c r="M658" s="185" t="s">
        <v>1572</v>
      </c>
      <c r="N658" s="185" t="s">
        <v>9304</v>
      </c>
      <c r="O658" s="187">
        <v>46983</v>
      </c>
      <c r="P658" s="187">
        <v>44448</v>
      </c>
      <c r="Q658" s="187">
        <v>44553</v>
      </c>
      <c r="R658" s="187">
        <v>44772</v>
      </c>
      <c r="S658" s="187"/>
      <c r="T658" s="185" t="s">
        <v>9305</v>
      </c>
      <c r="U658" s="187">
        <v>47001</v>
      </c>
      <c r="V658" s="185" t="s">
        <v>9304</v>
      </c>
      <c r="W658" s="187">
        <v>46983</v>
      </c>
      <c r="X658" s="185" t="s">
        <v>61</v>
      </c>
      <c r="Y658" s="187" t="s">
        <v>61</v>
      </c>
      <c r="Z658" s="185" t="s">
        <v>9306</v>
      </c>
      <c r="AA658" s="187">
        <v>46600</v>
      </c>
      <c r="AB658" s="185" t="s">
        <v>9307</v>
      </c>
      <c r="AC658" s="187">
        <v>45868</v>
      </c>
      <c r="AD658" s="185" t="s">
        <v>9308</v>
      </c>
      <c r="AE658" s="185" t="s">
        <v>61</v>
      </c>
      <c r="AF658" s="185" t="s">
        <v>61</v>
      </c>
      <c r="AG658" s="185" t="s">
        <v>61</v>
      </c>
      <c r="AH658" s="185" t="s">
        <v>61</v>
      </c>
      <c r="AI658" s="185" t="s">
        <v>61</v>
      </c>
      <c r="AJ658" s="185" t="s">
        <v>61</v>
      </c>
      <c r="AK658" s="185" t="s">
        <v>61</v>
      </c>
      <c r="AL658" s="185" t="s">
        <v>61</v>
      </c>
      <c r="AM658" s="185" t="s">
        <v>3554</v>
      </c>
      <c r="AN658" s="185" t="s">
        <v>9309</v>
      </c>
    </row>
    <row r="659" customHeight="1" spans="1:40">
      <c r="A659" s="185">
        <v>653</v>
      </c>
      <c r="B659" s="185" t="s">
        <v>9310</v>
      </c>
      <c r="C659" s="186" t="s">
        <v>9311</v>
      </c>
      <c r="D659" s="185" t="s">
        <v>45</v>
      </c>
      <c r="E659" s="185" t="s">
        <v>9312</v>
      </c>
      <c r="F659" s="185" t="s">
        <v>9312</v>
      </c>
      <c r="G659" s="185" t="s">
        <v>8648</v>
      </c>
      <c r="H659" s="185" t="s">
        <v>8649</v>
      </c>
      <c r="I659" s="187">
        <v>45701</v>
      </c>
      <c r="J659" s="185" t="s">
        <v>2950</v>
      </c>
      <c r="K659" s="185" t="s">
        <v>5522</v>
      </c>
      <c r="L659" s="185" t="s">
        <v>9313</v>
      </c>
      <c r="M659" s="185" t="s">
        <v>1940</v>
      </c>
      <c r="N659" s="185" t="s">
        <v>9314</v>
      </c>
      <c r="O659" s="187">
        <v>45895</v>
      </c>
      <c r="P659" s="187">
        <v>44428</v>
      </c>
      <c r="Q659" s="187">
        <v>44457</v>
      </c>
      <c r="R659" s="187">
        <v>44775</v>
      </c>
      <c r="S659" s="187"/>
      <c r="T659" s="185" t="s">
        <v>9315</v>
      </c>
      <c r="U659" s="187">
        <v>46244</v>
      </c>
      <c r="V659" s="185" t="s">
        <v>9316</v>
      </c>
      <c r="W659" s="187">
        <v>46258</v>
      </c>
      <c r="X659" s="185" t="s">
        <v>9317</v>
      </c>
      <c r="Y659" s="187">
        <v>46258</v>
      </c>
      <c r="Z659" s="185" t="s">
        <v>9318</v>
      </c>
      <c r="AA659" s="187">
        <v>46606</v>
      </c>
      <c r="AB659" s="185" t="s">
        <v>9319</v>
      </c>
      <c r="AC659" s="187">
        <v>46407</v>
      </c>
      <c r="AD659" s="185" t="s">
        <v>9320</v>
      </c>
      <c r="AE659" s="185" t="s">
        <v>61</v>
      </c>
      <c r="AF659" s="185" t="s">
        <v>61</v>
      </c>
      <c r="AG659" s="185" t="s">
        <v>9321</v>
      </c>
      <c r="AH659" s="185" t="s">
        <v>61</v>
      </c>
      <c r="AI659" s="185" t="s">
        <v>61</v>
      </c>
      <c r="AJ659" s="185" t="s">
        <v>9322</v>
      </c>
      <c r="AK659" s="185" t="s">
        <v>61</v>
      </c>
      <c r="AL659" s="185" t="s">
        <v>61</v>
      </c>
      <c r="AM659" s="185" t="s">
        <v>1968</v>
      </c>
      <c r="AN659" s="185" t="s">
        <v>9323</v>
      </c>
    </row>
    <row r="660" customHeight="1" spans="1:40">
      <c r="A660" s="185">
        <v>654</v>
      </c>
      <c r="B660" s="185" t="s">
        <v>9324</v>
      </c>
      <c r="C660" s="186" t="s">
        <v>9325</v>
      </c>
      <c r="D660" s="185" t="s">
        <v>68</v>
      </c>
      <c r="E660" s="185" t="s">
        <v>46</v>
      </c>
      <c r="F660" s="185" t="s">
        <v>9312</v>
      </c>
      <c r="G660" s="185" t="s">
        <v>8648</v>
      </c>
      <c r="H660" s="185" t="s">
        <v>8649</v>
      </c>
      <c r="I660" s="187">
        <v>45741</v>
      </c>
      <c r="J660" s="185" t="s">
        <v>9326</v>
      </c>
      <c r="K660" s="185" t="s">
        <v>9327</v>
      </c>
      <c r="L660" s="185" t="s">
        <v>9328</v>
      </c>
      <c r="M660" s="185" t="s">
        <v>1940</v>
      </c>
      <c r="N660" s="185" t="s">
        <v>9329</v>
      </c>
      <c r="O660" s="187">
        <v>47492</v>
      </c>
      <c r="P660" s="187">
        <v>44451</v>
      </c>
      <c r="Q660" s="187">
        <v>44497</v>
      </c>
      <c r="R660" s="187">
        <v>44716</v>
      </c>
      <c r="S660" s="187"/>
      <c r="T660" s="185" t="s">
        <v>9330</v>
      </c>
      <c r="U660" s="187">
        <v>47498</v>
      </c>
      <c r="V660" s="185" t="s">
        <v>9331</v>
      </c>
      <c r="W660" s="187">
        <v>46912</v>
      </c>
      <c r="X660" s="185" t="s">
        <v>9332</v>
      </c>
      <c r="Y660" s="187">
        <v>47505</v>
      </c>
      <c r="Z660" s="185" t="s">
        <v>9333</v>
      </c>
      <c r="AA660" s="187">
        <v>46430</v>
      </c>
      <c r="AB660" s="185" t="s">
        <v>9334</v>
      </c>
      <c r="AC660" s="187">
        <v>45992</v>
      </c>
      <c r="AD660" s="185" t="s">
        <v>9335</v>
      </c>
      <c r="AE660" s="185" t="s">
        <v>61</v>
      </c>
      <c r="AF660" s="185" t="s">
        <v>61</v>
      </c>
      <c r="AG660" s="185" t="s">
        <v>9336</v>
      </c>
      <c r="AH660" s="185" t="s">
        <v>61</v>
      </c>
      <c r="AI660" s="185" t="s">
        <v>61</v>
      </c>
      <c r="AJ660" s="185" t="s">
        <v>9337</v>
      </c>
      <c r="AK660" s="185" t="s">
        <v>61</v>
      </c>
      <c r="AL660" s="185" t="s">
        <v>61</v>
      </c>
      <c r="AM660" s="185" t="s">
        <v>5183</v>
      </c>
      <c r="AN660" s="185" t="s">
        <v>9338</v>
      </c>
    </row>
    <row r="661" customHeight="1" spans="1:40">
      <c r="A661" s="185">
        <v>655</v>
      </c>
      <c r="B661" s="185" t="s">
        <v>9339</v>
      </c>
      <c r="C661" s="186" t="s">
        <v>9340</v>
      </c>
      <c r="D661" s="185" t="s">
        <v>227</v>
      </c>
      <c r="E661" s="185" t="s">
        <v>46</v>
      </c>
      <c r="F661" s="185" t="s">
        <v>9312</v>
      </c>
      <c r="G661" s="185" t="s">
        <v>8648</v>
      </c>
      <c r="H661" s="185" t="s">
        <v>8649</v>
      </c>
      <c r="I661" s="187">
        <v>45560</v>
      </c>
      <c r="J661" s="185" t="s">
        <v>9341</v>
      </c>
      <c r="K661" s="185" t="s">
        <v>700</v>
      </c>
      <c r="L661" s="185" t="s">
        <v>9342</v>
      </c>
      <c r="M661" s="185" t="s">
        <v>72</v>
      </c>
      <c r="N661" s="185" t="s">
        <v>9343</v>
      </c>
      <c r="O661" s="187">
        <v>45953</v>
      </c>
      <c r="P661" s="187">
        <v>44403</v>
      </c>
      <c r="Q661" s="187">
        <v>44432</v>
      </c>
      <c r="R661" s="187">
        <v>44645</v>
      </c>
      <c r="S661" s="187"/>
      <c r="T661" s="185" t="s">
        <v>9344</v>
      </c>
      <c r="U661" s="187">
        <v>46128</v>
      </c>
      <c r="V661" s="185" t="s">
        <v>9345</v>
      </c>
      <c r="W661" s="187">
        <v>46021</v>
      </c>
      <c r="X661" s="185" t="s">
        <v>9346</v>
      </c>
      <c r="Y661" s="187">
        <v>46128</v>
      </c>
      <c r="Z661" s="185" t="s">
        <v>9347</v>
      </c>
      <c r="AA661" s="187">
        <v>46097</v>
      </c>
      <c r="AB661" s="185" t="s">
        <v>9348</v>
      </c>
      <c r="AC661" s="187">
        <v>46273</v>
      </c>
      <c r="AD661" s="185" t="s">
        <v>9344</v>
      </c>
      <c r="AE661" s="185" t="s">
        <v>61</v>
      </c>
      <c r="AF661" s="185" t="s">
        <v>61</v>
      </c>
      <c r="AG661" s="185" t="s">
        <v>9349</v>
      </c>
      <c r="AH661" s="185" t="s">
        <v>61</v>
      </c>
      <c r="AI661" s="185" t="s">
        <v>61</v>
      </c>
      <c r="AJ661" s="185" t="s">
        <v>9350</v>
      </c>
      <c r="AK661" s="185" t="s">
        <v>61</v>
      </c>
      <c r="AL661" s="185" t="s">
        <v>61</v>
      </c>
      <c r="AM661" s="185" t="s">
        <v>1968</v>
      </c>
      <c r="AN661" s="185" t="s">
        <v>9351</v>
      </c>
    </row>
    <row r="662" customHeight="1" spans="1:40">
      <c r="A662" s="185">
        <v>656</v>
      </c>
      <c r="B662" s="185" t="s">
        <v>9352</v>
      </c>
      <c r="C662" s="186" t="s">
        <v>9353</v>
      </c>
      <c r="D662" s="185" t="s">
        <v>2083</v>
      </c>
      <c r="E662" s="185" t="s">
        <v>967</v>
      </c>
      <c r="F662" s="185" t="s">
        <v>9312</v>
      </c>
      <c r="G662" s="185" t="s">
        <v>8648</v>
      </c>
      <c r="H662" s="185" t="s">
        <v>8649</v>
      </c>
      <c r="I662" s="187">
        <v>45806</v>
      </c>
      <c r="J662" s="185" t="s">
        <v>2938</v>
      </c>
      <c r="K662" s="185" t="s">
        <v>2938</v>
      </c>
      <c r="L662" s="185" t="s">
        <v>9354</v>
      </c>
      <c r="M662" s="185" t="s">
        <v>1923</v>
      </c>
      <c r="N662" s="185" t="s">
        <v>9355</v>
      </c>
      <c r="O662" s="187">
        <v>47441</v>
      </c>
      <c r="P662" s="187">
        <v>44455</v>
      </c>
      <c r="Q662" s="187">
        <v>44485</v>
      </c>
      <c r="R662" s="187">
        <v>44665</v>
      </c>
      <c r="S662" s="187"/>
      <c r="T662" s="185" t="s">
        <v>9356</v>
      </c>
      <c r="U662" s="187">
        <v>46376</v>
      </c>
      <c r="V662" s="185" t="s">
        <v>9357</v>
      </c>
      <c r="W662" s="187">
        <v>46376</v>
      </c>
      <c r="X662" s="185" t="s">
        <v>9358</v>
      </c>
      <c r="Y662" s="187">
        <v>47398</v>
      </c>
      <c r="Z662" s="185" t="s">
        <v>9359</v>
      </c>
      <c r="AA662" s="187">
        <v>46713</v>
      </c>
      <c r="AB662" s="185" t="s">
        <v>9360</v>
      </c>
      <c r="AC662" s="187">
        <v>46030</v>
      </c>
      <c r="AD662" s="185" t="s">
        <v>9361</v>
      </c>
      <c r="AE662" s="185" t="s">
        <v>61</v>
      </c>
      <c r="AF662" s="185" t="s">
        <v>61</v>
      </c>
      <c r="AG662" s="185" t="s">
        <v>9362</v>
      </c>
      <c r="AH662" s="185" t="s">
        <v>61</v>
      </c>
      <c r="AI662" s="185" t="s">
        <v>61</v>
      </c>
      <c r="AJ662" s="185" t="s">
        <v>61</v>
      </c>
      <c r="AK662" s="185" t="s">
        <v>61</v>
      </c>
      <c r="AL662" s="185" t="s">
        <v>61</v>
      </c>
      <c r="AM662" s="185" t="s">
        <v>665</v>
      </c>
      <c r="AN662" s="185" t="s">
        <v>9363</v>
      </c>
    </row>
    <row r="663" customHeight="1" spans="1:40">
      <c r="A663" s="185">
        <v>657</v>
      </c>
      <c r="B663" s="185" t="s">
        <v>9364</v>
      </c>
      <c r="C663" s="186" t="s">
        <v>9365</v>
      </c>
      <c r="D663" s="185" t="s">
        <v>8722</v>
      </c>
      <c r="E663" s="185" t="s">
        <v>967</v>
      </c>
      <c r="F663" s="185" t="s">
        <v>9312</v>
      </c>
      <c r="G663" s="185" t="s">
        <v>8648</v>
      </c>
      <c r="H663" s="185" t="s">
        <v>8649</v>
      </c>
      <c r="I663" s="187">
        <v>45720</v>
      </c>
      <c r="J663" s="185" t="s">
        <v>9366</v>
      </c>
      <c r="K663" s="185" t="s">
        <v>9366</v>
      </c>
      <c r="L663" s="185" t="s">
        <v>9367</v>
      </c>
      <c r="M663" s="185" t="s">
        <v>72</v>
      </c>
      <c r="N663" s="185" t="s">
        <v>9368</v>
      </c>
      <c r="O663" s="187">
        <v>47405</v>
      </c>
      <c r="P663" s="187">
        <v>44392</v>
      </c>
      <c r="Q663" s="187">
        <v>44423</v>
      </c>
      <c r="R663" s="187">
        <v>44706</v>
      </c>
      <c r="S663" s="187"/>
      <c r="T663" s="185" t="s">
        <v>9369</v>
      </c>
      <c r="U663" s="187">
        <v>46771</v>
      </c>
      <c r="V663" s="185" t="s">
        <v>9370</v>
      </c>
      <c r="W663" s="187">
        <v>46771</v>
      </c>
      <c r="X663" s="185" t="s">
        <v>9371</v>
      </c>
      <c r="Y663" s="187">
        <v>47456</v>
      </c>
      <c r="Z663" s="185" t="s">
        <v>9372</v>
      </c>
      <c r="AA663" s="187">
        <v>46788</v>
      </c>
      <c r="AB663" s="185" t="s">
        <v>9373</v>
      </c>
      <c r="AC663" s="187">
        <v>46439</v>
      </c>
      <c r="AD663" s="185" t="s">
        <v>9374</v>
      </c>
      <c r="AE663" s="185" t="s">
        <v>9375</v>
      </c>
      <c r="AF663" s="185" t="s">
        <v>9376</v>
      </c>
      <c r="AG663" s="185" t="s">
        <v>9377</v>
      </c>
      <c r="AH663" s="185" t="s">
        <v>61</v>
      </c>
      <c r="AI663" s="185" t="s">
        <v>61</v>
      </c>
      <c r="AJ663" s="185" t="s">
        <v>61</v>
      </c>
      <c r="AK663" s="185" t="s">
        <v>61</v>
      </c>
      <c r="AL663" s="185" t="s">
        <v>61</v>
      </c>
      <c r="AM663" s="185" t="s">
        <v>9378</v>
      </c>
      <c r="AN663" s="185" t="s">
        <v>9379</v>
      </c>
    </row>
    <row r="664" customHeight="1" spans="1:40">
      <c r="A664" s="185">
        <v>658</v>
      </c>
      <c r="B664" s="185" t="s">
        <v>9380</v>
      </c>
      <c r="C664" s="186" t="s">
        <v>9381</v>
      </c>
      <c r="D664" s="185" t="s">
        <v>88</v>
      </c>
      <c r="E664" s="185" t="s">
        <v>46</v>
      </c>
      <c r="F664" s="185" t="s">
        <v>9312</v>
      </c>
      <c r="G664" s="185" t="s">
        <v>8648</v>
      </c>
      <c r="H664" s="185" t="s">
        <v>8649</v>
      </c>
      <c r="I664" s="187">
        <v>45812</v>
      </c>
      <c r="J664" s="185" t="s">
        <v>9382</v>
      </c>
      <c r="K664" s="185" t="s">
        <v>2608</v>
      </c>
      <c r="L664" s="185" t="s">
        <v>9383</v>
      </c>
      <c r="M664" s="185" t="s">
        <v>2139</v>
      </c>
      <c r="N664" s="185" t="s">
        <v>9384</v>
      </c>
      <c r="O664" s="187">
        <v>47311</v>
      </c>
      <c r="P664" s="187">
        <v>44461</v>
      </c>
      <c r="Q664" s="187">
        <v>44512</v>
      </c>
      <c r="R664" s="187">
        <v>44744</v>
      </c>
      <c r="S664" s="187"/>
      <c r="T664" s="185" t="s">
        <v>9385</v>
      </c>
      <c r="U664" s="187">
        <v>46364</v>
      </c>
      <c r="V664" s="185" t="s">
        <v>9386</v>
      </c>
      <c r="W664" s="187">
        <v>46373</v>
      </c>
      <c r="X664" s="185" t="s">
        <v>9387</v>
      </c>
      <c r="Y664" s="187">
        <v>46366</v>
      </c>
      <c r="Z664" s="185" t="s">
        <v>9388</v>
      </c>
      <c r="AA664" s="187">
        <v>46377</v>
      </c>
      <c r="AB664" s="185" t="s">
        <v>9389</v>
      </c>
      <c r="AC664" s="187">
        <v>46315</v>
      </c>
      <c r="AD664" s="185" t="s">
        <v>9390</v>
      </c>
      <c r="AE664" s="185" t="s">
        <v>61</v>
      </c>
      <c r="AF664" s="185" t="s">
        <v>61</v>
      </c>
      <c r="AG664" s="185" t="s">
        <v>9391</v>
      </c>
      <c r="AH664" s="185" t="s">
        <v>61</v>
      </c>
      <c r="AI664" s="185" t="s">
        <v>61</v>
      </c>
      <c r="AJ664" s="185" t="s">
        <v>61</v>
      </c>
      <c r="AK664" s="185" t="s">
        <v>61</v>
      </c>
      <c r="AL664" s="185" t="s">
        <v>61</v>
      </c>
      <c r="AM664" s="185" t="s">
        <v>1968</v>
      </c>
      <c r="AN664" s="185" t="s">
        <v>9392</v>
      </c>
    </row>
    <row r="665" customHeight="1" spans="1:40">
      <c r="A665" s="185">
        <v>659</v>
      </c>
      <c r="B665" s="185" t="s">
        <v>9393</v>
      </c>
      <c r="C665" s="186" t="s">
        <v>9394</v>
      </c>
      <c r="D665" s="185" t="s">
        <v>263</v>
      </c>
      <c r="E665" s="185" t="s">
        <v>9312</v>
      </c>
      <c r="F665" s="185" t="s">
        <v>9312</v>
      </c>
      <c r="G665" s="185" t="s">
        <v>8648</v>
      </c>
      <c r="H665" s="185" t="s">
        <v>8649</v>
      </c>
      <c r="I665" s="187">
        <v>45503</v>
      </c>
      <c r="J665" s="185" t="s">
        <v>9395</v>
      </c>
      <c r="K665" s="185" t="s">
        <v>437</v>
      </c>
      <c r="L665" s="185" t="s">
        <v>9396</v>
      </c>
      <c r="M665" s="185" t="s">
        <v>2120</v>
      </c>
      <c r="N665" s="185" t="s">
        <v>9397</v>
      </c>
      <c r="O665" s="187">
        <v>47162</v>
      </c>
      <c r="P665" s="187">
        <v>44364</v>
      </c>
      <c r="Q665" s="187">
        <v>44450</v>
      </c>
      <c r="R665" s="187">
        <v>44644</v>
      </c>
      <c r="S665" s="187"/>
      <c r="T665" s="185" t="s">
        <v>9398</v>
      </c>
      <c r="U665" s="187">
        <v>47408</v>
      </c>
      <c r="V665" s="185" t="s">
        <v>9399</v>
      </c>
      <c r="W665" s="187">
        <v>47414</v>
      </c>
      <c r="X665" s="185" t="s">
        <v>9400</v>
      </c>
      <c r="Y665" s="187">
        <v>47408</v>
      </c>
      <c r="Z665" s="185" t="s">
        <v>9401</v>
      </c>
      <c r="AA665" s="187">
        <v>46048</v>
      </c>
      <c r="AB665" s="185" t="s">
        <v>9402</v>
      </c>
      <c r="AC665" s="187">
        <v>45957</v>
      </c>
      <c r="AD665" s="185" t="s">
        <v>9403</v>
      </c>
      <c r="AE665" s="185" t="s">
        <v>61</v>
      </c>
      <c r="AF665" s="185" t="s">
        <v>9404</v>
      </c>
      <c r="AG665" s="185" t="s">
        <v>9405</v>
      </c>
      <c r="AH665" s="185" t="s">
        <v>61</v>
      </c>
      <c r="AI665" s="185" t="s">
        <v>61</v>
      </c>
      <c r="AJ665" s="185" t="s">
        <v>61</v>
      </c>
      <c r="AK665" s="185" t="s">
        <v>61</v>
      </c>
      <c r="AL665" s="185" t="s">
        <v>61</v>
      </c>
      <c r="AM665" s="185" t="s">
        <v>9406</v>
      </c>
      <c r="AN665" s="185" t="s">
        <v>9407</v>
      </c>
    </row>
    <row r="666" customHeight="1" spans="1:40">
      <c r="A666" s="185">
        <v>660</v>
      </c>
      <c r="B666" s="185" t="s">
        <v>9408</v>
      </c>
      <c r="C666" s="186" t="s">
        <v>9409</v>
      </c>
      <c r="D666" s="185" t="s">
        <v>108</v>
      </c>
      <c r="E666" s="185" t="s">
        <v>967</v>
      </c>
      <c r="F666" s="185" t="s">
        <v>9312</v>
      </c>
      <c r="G666" s="185" t="s">
        <v>8648</v>
      </c>
      <c r="H666" s="185" t="s">
        <v>8649</v>
      </c>
      <c r="I666" s="187">
        <v>45808</v>
      </c>
      <c r="J666" s="185" t="s">
        <v>9410</v>
      </c>
      <c r="K666" s="185" t="s">
        <v>91</v>
      </c>
      <c r="L666" s="185" t="s">
        <v>9411</v>
      </c>
      <c r="M666" s="185" t="s">
        <v>2120</v>
      </c>
      <c r="N666" s="185" t="s">
        <v>9412</v>
      </c>
      <c r="O666" s="187">
        <v>47175</v>
      </c>
      <c r="P666" s="187">
        <v>44536</v>
      </c>
      <c r="Q666" s="187">
        <v>44566</v>
      </c>
      <c r="R666" s="187">
        <v>44656</v>
      </c>
      <c r="S666" s="187"/>
      <c r="T666" s="185" t="s">
        <v>9413</v>
      </c>
      <c r="U666" s="187">
        <v>47039</v>
      </c>
      <c r="V666" s="185" t="s">
        <v>9414</v>
      </c>
      <c r="W666" s="187">
        <v>46807</v>
      </c>
      <c r="X666" s="185" t="s">
        <v>9415</v>
      </c>
      <c r="Y666" s="187">
        <v>46237</v>
      </c>
      <c r="Z666" s="185" t="s">
        <v>9416</v>
      </c>
      <c r="AA666" s="187">
        <v>45825</v>
      </c>
      <c r="AB666" s="185" t="s">
        <v>9417</v>
      </c>
      <c r="AC666" s="187">
        <v>46103</v>
      </c>
      <c r="AD666" s="185" t="s">
        <v>9418</v>
      </c>
      <c r="AE666" s="185" t="s">
        <v>9419</v>
      </c>
      <c r="AF666" s="185" t="s">
        <v>9420</v>
      </c>
      <c r="AG666" s="185" t="s">
        <v>9421</v>
      </c>
      <c r="AH666" s="185" t="s">
        <v>61</v>
      </c>
      <c r="AI666" s="185" t="s">
        <v>61</v>
      </c>
      <c r="AJ666" s="185" t="s">
        <v>61</v>
      </c>
      <c r="AK666" s="185" t="s">
        <v>61</v>
      </c>
      <c r="AL666" s="185" t="s">
        <v>61</v>
      </c>
      <c r="AM666" s="185" t="s">
        <v>8466</v>
      </c>
      <c r="AN666" s="185" t="s">
        <v>9422</v>
      </c>
    </row>
    <row r="667" customHeight="1" spans="1:40">
      <c r="A667" s="185">
        <v>661</v>
      </c>
      <c r="B667" s="185" t="s">
        <v>9423</v>
      </c>
      <c r="C667" s="186" t="s">
        <v>9424</v>
      </c>
      <c r="D667" s="185" t="s">
        <v>2321</v>
      </c>
      <c r="E667" s="185" t="s">
        <v>967</v>
      </c>
      <c r="F667" s="185" t="s">
        <v>9312</v>
      </c>
      <c r="G667" s="185" t="s">
        <v>8648</v>
      </c>
      <c r="H667" s="185" t="s">
        <v>8649</v>
      </c>
      <c r="I667" s="187">
        <v>45501</v>
      </c>
      <c r="J667" s="185" t="s">
        <v>9425</v>
      </c>
      <c r="K667" s="185" t="s">
        <v>9426</v>
      </c>
      <c r="L667" s="185" t="s">
        <v>9427</v>
      </c>
      <c r="M667" s="185" t="s">
        <v>249</v>
      </c>
      <c r="N667" s="185" t="s">
        <v>9428</v>
      </c>
      <c r="O667" s="187">
        <v>47381</v>
      </c>
      <c r="P667" s="187">
        <v>44396</v>
      </c>
      <c r="Q667" s="187">
        <v>44437</v>
      </c>
      <c r="R667" s="187">
        <v>44670</v>
      </c>
      <c r="S667" s="187"/>
      <c r="T667" s="185" t="s">
        <v>9429</v>
      </c>
      <c r="U667" s="187">
        <v>46293</v>
      </c>
      <c r="V667" s="185" t="s">
        <v>9430</v>
      </c>
      <c r="W667" s="187">
        <v>45847</v>
      </c>
      <c r="X667" s="185" t="s">
        <v>9431</v>
      </c>
      <c r="Y667" s="187">
        <v>47366</v>
      </c>
      <c r="Z667" s="185" t="s">
        <v>9432</v>
      </c>
      <c r="AA667" s="187">
        <v>46159</v>
      </c>
      <c r="AB667" s="185" t="s">
        <v>9433</v>
      </c>
      <c r="AC667" s="187">
        <v>46227</v>
      </c>
      <c r="AD667" s="185" t="s">
        <v>9434</v>
      </c>
      <c r="AE667" s="185" t="s">
        <v>61</v>
      </c>
      <c r="AF667" s="185" t="s">
        <v>9435</v>
      </c>
      <c r="AG667" s="185" t="s">
        <v>9436</v>
      </c>
      <c r="AH667" s="185" t="s">
        <v>61</v>
      </c>
      <c r="AI667" s="185" t="s">
        <v>61</v>
      </c>
      <c r="AJ667" s="185" t="s">
        <v>61</v>
      </c>
      <c r="AK667" s="185" t="s">
        <v>61</v>
      </c>
      <c r="AL667" s="185" t="s">
        <v>61</v>
      </c>
      <c r="AM667" s="185" t="s">
        <v>2285</v>
      </c>
      <c r="AN667" s="185" t="s">
        <v>9437</v>
      </c>
    </row>
    <row r="668" customHeight="1" spans="1:40">
      <c r="A668" s="185">
        <v>662</v>
      </c>
      <c r="B668" s="185" t="s">
        <v>9438</v>
      </c>
      <c r="C668" s="186" t="s">
        <v>9439</v>
      </c>
      <c r="D668" s="185" t="s">
        <v>390</v>
      </c>
      <c r="E668" s="185" t="s">
        <v>89</v>
      </c>
      <c r="F668" s="185" t="s">
        <v>9312</v>
      </c>
      <c r="G668" s="185" t="s">
        <v>8648</v>
      </c>
      <c r="H668" s="185" t="s">
        <v>8649</v>
      </c>
      <c r="I668" s="187">
        <v>45560</v>
      </c>
      <c r="J668" s="185" t="s">
        <v>2921</v>
      </c>
      <c r="K668" s="185" t="s">
        <v>700</v>
      </c>
      <c r="L668" s="185" t="s">
        <v>7765</v>
      </c>
      <c r="M668" s="185" t="s">
        <v>130</v>
      </c>
      <c r="N668" s="185" t="s">
        <v>9440</v>
      </c>
      <c r="O668" s="187">
        <v>46472</v>
      </c>
      <c r="P668" s="187">
        <v>44417</v>
      </c>
      <c r="Q668" s="187">
        <v>44440</v>
      </c>
      <c r="R668" s="187"/>
      <c r="S668" s="187"/>
      <c r="T668" s="185" t="s">
        <v>9441</v>
      </c>
      <c r="U668" s="187">
        <v>47422</v>
      </c>
      <c r="V668" s="185" t="s">
        <v>9442</v>
      </c>
      <c r="W668" s="187">
        <v>47589</v>
      </c>
      <c r="X668" s="185" t="s">
        <v>61</v>
      </c>
      <c r="Y668" s="187">
        <v>47651</v>
      </c>
      <c r="Z668" s="185" t="s">
        <v>9443</v>
      </c>
      <c r="AA668" s="187">
        <v>46872</v>
      </c>
      <c r="AB668" s="185" t="s">
        <v>9444</v>
      </c>
      <c r="AC668" s="187">
        <v>46241</v>
      </c>
      <c r="AD668" s="185" t="s">
        <v>9445</v>
      </c>
      <c r="AE668" s="185" t="s">
        <v>9446</v>
      </c>
      <c r="AF668" s="185" t="s">
        <v>9447</v>
      </c>
      <c r="AG668" s="185" t="s">
        <v>61</v>
      </c>
      <c r="AH668" s="185" t="s">
        <v>9440</v>
      </c>
      <c r="AI668" s="185" t="s">
        <v>61</v>
      </c>
      <c r="AJ668" s="185" t="s">
        <v>61</v>
      </c>
      <c r="AK668" s="185" t="s">
        <v>61</v>
      </c>
      <c r="AL668" s="185" t="s">
        <v>61</v>
      </c>
      <c r="AM668" s="185" t="s">
        <v>64</v>
      </c>
      <c r="AN668" s="185" t="s">
        <v>9448</v>
      </c>
    </row>
    <row r="669" customHeight="1" spans="1:40">
      <c r="A669" s="185">
        <v>663</v>
      </c>
      <c r="B669" s="185" t="s">
        <v>9449</v>
      </c>
      <c r="C669" s="186" t="s">
        <v>9450</v>
      </c>
      <c r="D669" s="185" t="s">
        <v>126</v>
      </c>
      <c r="E669" s="185" t="s">
        <v>89</v>
      </c>
      <c r="F669" s="185" t="s">
        <v>9312</v>
      </c>
      <c r="G669" s="185" t="s">
        <v>8648</v>
      </c>
      <c r="H669" s="185" t="s">
        <v>8649</v>
      </c>
      <c r="I669" s="187">
        <v>45583</v>
      </c>
      <c r="J669" s="185" t="s">
        <v>9451</v>
      </c>
      <c r="K669" s="185" t="s">
        <v>7750</v>
      </c>
      <c r="L669" s="185" t="s">
        <v>9452</v>
      </c>
      <c r="M669" s="185" t="s">
        <v>130</v>
      </c>
      <c r="N669" s="185" t="s">
        <v>9453</v>
      </c>
      <c r="O669" s="187">
        <v>46421</v>
      </c>
      <c r="P669" s="187">
        <v>44439</v>
      </c>
      <c r="Q669" s="187">
        <v>44467</v>
      </c>
      <c r="R669" s="187">
        <v>44649</v>
      </c>
      <c r="S669" s="187"/>
      <c r="T669" s="185" t="s">
        <v>9454</v>
      </c>
      <c r="U669" s="187">
        <v>46476</v>
      </c>
      <c r="V669" s="185" t="s">
        <v>9455</v>
      </c>
      <c r="W669" s="187">
        <v>47246</v>
      </c>
      <c r="X669" s="185" t="s">
        <v>9456</v>
      </c>
      <c r="Y669" s="187">
        <v>47414</v>
      </c>
      <c r="Z669" s="185" t="s">
        <v>9457</v>
      </c>
      <c r="AA669" s="187">
        <v>46284</v>
      </c>
      <c r="AB669" s="185" t="s">
        <v>9458</v>
      </c>
      <c r="AC669" s="187">
        <v>46430</v>
      </c>
      <c r="AD669" s="185" t="s">
        <v>9459</v>
      </c>
      <c r="AE669" s="185" t="s">
        <v>9460</v>
      </c>
      <c r="AF669" s="185" t="s">
        <v>9461</v>
      </c>
      <c r="AG669" s="185" t="s">
        <v>61</v>
      </c>
      <c r="AH669" s="185" t="s">
        <v>9453</v>
      </c>
      <c r="AI669" s="185" t="s">
        <v>61</v>
      </c>
      <c r="AJ669" s="185" t="s">
        <v>61</v>
      </c>
      <c r="AK669" s="185" t="s">
        <v>61</v>
      </c>
      <c r="AL669" s="185" t="s">
        <v>61</v>
      </c>
      <c r="AM669" s="185" t="s">
        <v>64</v>
      </c>
      <c r="AN669" s="185" t="s">
        <v>9462</v>
      </c>
    </row>
    <row r="670" customHeight="1" spans="1:40">
      <c r="A670" s="185">
        <v>664</v>
      </c>
      <c r="B670" s="185" t="s">
        <v>9463</v>
      </c>
      <c r="C670" s="186" t="s">
        <v>9464</v>
      </c>
      <c r="D670" s="185" t="s">
        <v>126</v>
      </c>
      <c r="E670" s="185" t="s">
        <v>2182</v>
      </c>
      <c r="F670" s="185" t="s">
        <v>9312</v>
      </c>
      <c r="G670" s="185" t="s">
        <v>8648</v>
      </c>
      <c r="H670" s="185" t="s">
        <v>8649</v>
      </c>
      <c r="I670" s="187">
        <v>45808</v>
      </c>
      <c r="J670" s="185" t="s">
        <v>453</v>
      </c>
      <c r="K670" s="185" t="s">
        <v>91</v>
      </c>
      <c r="L670" s="185" t="s">
        <v>4290</v>
      </c>
      <c r="M670" s="185" t="s">
        <v>130</v>
      </c>
      <c r="N670" s="185" t="s">
        <v>9465</v>
      </c>
      <c r="O670" s="187">
        <v>46489</v>
      </c>
      <c r="P670" s="187">
        <v>44403</v>
      </c>
      <c r="Q670" s="187">
        <v>44509</v>
      </c>
      <c r="R670" s="187">
        <v>44699</v>
      </c>
      <c r="S670" s="187"/>
      <c r="T670" s="185" t="s">
        <v>9466</v>
      </c>
      <c r="U670" s="187">
        <v>46470</v>
      </c>
      <c r="V670" s="185" t="s">
        <v>9467</v>
      </c>
      <c r="W670" s="187">
        <v>46470</v>
      </c>
      <c r="X670" s="185" t="s">
        <v>9468</v>
      </c>
      <c r="Y670" s="187">
        <v>46470</v>
      </c>
      <c r="Z670" s="185" t="s">
        <v>9469</v>
      </c>
      <c r="AA670" s="187">
        <v>46250</v>
      </c>
      <c r="AB670" s="185" t="s">
        <v>9470</v>
      </c>
      <c r="AC670" s="187">
        <v>45891</v>
      </c>
      <c r="AD670" s="185" t="s">
        <v>61</v>
      </c>
      <c r="AE670" s="185" t="s">
        <v>61</v>
      </c>
      <c r="AF670" s="185" t="s">
        <v>9471</v>
      </c>
      <c r="AG670" s="185" t="s">
        <v>61</v>
      </c>
      <c r="AH670" s="185" t="s">
        <v>9465</v>
      </c>
      <c r="AI670" s="185" t="s">
        <v>61</v>
      </c>
      <c r="AJ670" s="185" t="s">
        <v>61</v>
      </c>
      <c r="AK670" s="185" t="s">
        <v>61</v>
      </c>
      <c r="AL670" s="185" t="s">
        <v>61</v>
      </c>
      <c r="AM670" s="185" t="s">
        <v>1363</v>
      </c>
      <c r="AN670" s="185" t="s">
        <v>9472</v>
      </c>
    </row>
    <row r="671" customHeight="1" spans="1:40">
      <c r="A671" s="185">
        <v>665</v>
      </c>
      <c r="B671" s="185" t="s">
        <v>9473</v>
      </c>
      <c r="C671" s="186" t="s">
        <v>9474</v>
      </c>
      <c r="D671" s="185" t="s">
        <v>126</v>
      </c>
      <c r="E671" s="185" t="s">
        <v>7515</v>
      </c>
      <c r="F671" s="185" t="s">
        <v>9312</v>
      </c>
      <c r="G671" s="185" t="s">
        <v>8648</v>
      </c>
      <c r="H671" s="185" t="s">
        <v>8649</v>
      </c>
      <c r="I671" s="187">
        <v>45806</v>
      </c>
      <c r="J671" s="185" t="s">
        <v>2938</v>
      </c>
      <c r="K671" s="185" t="s">
        <v>2938</v>
      </c>
      <c r="L671" s="185" t="s">
        <v>9475</v>
      </c>
      <c r="M671" s="185" t="s">
        <v>72</v>
      </c>
      <c r="N671" s="185" t="s">
        <v>9476</v>
      </c>
      <c r="O671" s="187">
        <v>47019</v>
      </c>
      <c r="P671" s="187">
        <v>44363</v>
      </c>
      <c r="Q671" s="187">
        <v>44447</v>
      </c>
      <c r="R671" s="187">
        <v>44757</v>
      </c>
      <c r="S671" s="187"/>
      <c r="T671" s="185" t="s">
        <v>9477</v>
      </c>
      <c r="U671" s="187">
        <v>46135</v>
      </c>
      <c r="V671" s="185" t="s">
        <v>9478</v>
      </c>
      <c r="W671" s="187">
        <v>47473</v>
      </c>
      <c r="X671" s="185" t="s">
        <v>9479</v>
      </c>
      <c r="Y671" s="187">
        <v>47035</v>
      </c>
      <c r="Z671" s="185" t="s">
        <v>9480</v>
      </c>
      <c r="AA671" s="187">
        <v>46744</v>
      </c>
      <c r="AB671" s="185" t="s">
        <v>9481</v>
      </c>
      <c r="AC671" s="187">
        <v>46531</v>
      </c>
      <c r="AD671" s="185" t="s">
        <v>61</v>
      </c>
      <c r="AE671" s="185" t="s">
        <v>61</v>
      </c>
      <c r="AF671" s="185" t="s">
        <v>61</v>
      </c>
      <c r="AG671" s="185" t="s">
        <v>61</v>
      </c>
      <c r="AH671" s="185" t="s">
        <v>61</v>
      </c>
      <c r="AI671" s="185" t="s">
        <v>61</v>
      </c>
      <c r="AJ671" s="185" t="s">
        <v>61</v>
      </c>
      <c r="AK671" s="185" t="s">
        <v>61</v>
      </c>
      <c r="AL671" s="185" t="s">
        <v>61</v>
      </c>
      <c r="AM671" s="185" t="s">
        <v>1968</v>
      </c>
      <c r="AN671" s="185" t="s">
        <v>9482</v>
      </c>
    </row>
    <row r="672" customHeight="1" spans="1:40">
      <c r="A672" s="185">
        <v>666</v>
      </c>
      <c r="B672" s="185" t="s">
        <v>9483</v>
      </c>
      <c r="C672" s="186" t="s">
        <v>9484</v>
      </c>
      <c r="D672" s="185" t="s">
        <v>2936</v>
      </c>
      <c r="E672" s="185" t="s">
        <v>46</v>
      </c>
      <c r="F672" s="185" t="s">
        <v>9312</v>
      </c>
      <c r="G672" s="185" t="s">
        <v>8648</v>
      </c>
      <c r="H672" s="185" t="s">
        <v>8649</v>
      </c>
      <c r="I672" s="187">
        <v>45703</v>
      </c>
      <c r="J672" s="185" t="s">
        <v>2789</v>
      </c>
      <c r="K672" s="185" t="s">
        <v>3441</v>
      </c>
      <c r="L672" s="185" t="s">
        <v>9485</v>
      </c>
      <c r="M672" s="185" t="s">
        <v>130</v>
      </c>
      <c r="N672" s="185" t="s">
        <v>9486</v>
      </c>
      <c r="O672" s="187">
        <v>46698</v>
      </c>
      <c r="P672" s="187">
        <v>44552</v>
      </c>
      <c r="Q672" s="187">
        <v>44937</v>
      </c>
      <c r="R672" s="187"/>
      <c r="S672" s="187"/>
      <c r="T672" s="185" t="s">
        <v>9487</v>
      </c>
      <c r="U672" s="187">
        <v>46753</v>
      </c>
      <c r="V672" s="185" t="s">
        <v>9488</v>
      </c>
      <c r="W672" s="187">
        <v>46708</v>
      </c>
      <c r="X672" s="185" t="s">
        <v>9489</v>
      </c>
      <c r="Y672" s="187">
        <v>47171</v>
      </c>
      <c r="Z672" s="185" t="s">
        <v>9490</v>
      </c>
      <c r="AA672" s="187">
        <v>45984</v>
      </c>
      <c r="AB672" s="185" t="s">
        <v>9491</v>
      </c>
      <c r="AC672" s="187">
        <v>46086</v>
      </c>
      <c r="AD672" s="185" t="s">
        <v>61</v>
      </c>
      <c r="AE672" s="185" t="s">
        <v>9492</v>
      </c>
      <c r="AF672" s="185" t="s">
        <v>9493</v>
      </c>
      <c r="AG672" s="185" t="s">
        <v>61</v>
      </c>
      <c r="AH672" s="185" t="s">
        <v>61</v>
      </c>
      <c r="AI672" s="185" t="s">
        <v>61</v>
      </c>
      <c r="AJ672" s="185" t="s">
        <v>61</v>
      </c>
      <c r="AK672" s="185" t="s">
        <v>61</v>
      </c>
      <c r="AL672" s="185" t="s">
        <v>61</v>
      </c>
      <c r="AM672" s="185" t="s">
        <v>9494</v>
      </c>
      <c r="AN672" s="185" t="s">
        <v>9495</v>
      </c>
    </row>
    <row r="673" customHeight="1" spans="1:40">
      <c r="A673" s="185">
        <v>667</v>
      </c>
      <c r="B673" s="185" t="s">
        <v>9496</v>
      </c>
      <c r="C673" s="186" t="s">
        <v>9497</v>
      </c>
      <c r="D673" s="185" t="s">
        <v>1893</v>
      </c>
      <c r="E673" s="185" t="s">
        <v>89</v>
      </c>
      <c r="F673" s="185" t="s">
        <v>9312</v>
      </c>
      <c r="G673" s="185" t="s">
        <v>8648</v>
      </c>
      <c r="H673" s="185" t="s">
        <v>8649</v>
      </c>
      <c r="I673" s="187">
        <v>45827</v>
      </c>
      <c r="J673" s="185" t="s">
        <v>9498</v>
      </c>
      <c r="K673" s="185" t="s">
        <v>111</v>
      </c>
      <c r="L673" s="185" t="s">
        <v>9499</v>
      </c>
      <c r="M673" s="185" t="s">
        <v>1572</v>
      </c>
      <c r="N673" s="185" t="s">
        <v>9500</v>
      </c>
      <c r="O673" s="187">
        <v>46152</v>
      </c>
      <c r="P673" s="187">
        <v>44404</v>
      </c>
      <c r="Q673" s="187">
        <v>44438</v>
      </c>
      <c r="R673" s="187">
        <v>44650</v>
      </c>
      <c r="S673" s="187"/>
      <c r="T673" s="185" t="s">
        <v>9501</v>
      </c>
      <c r="U673" s="187">
        <v>46117</v>
      </c>
      <c r="V673" s="185" t="s">
        <v>9500</v>
      </c>
      <c r="W673" s="187">
        <v>46152</v>
      </c>
      <c r="X673" s="185" t="s">
        <v>9502</v>
      </c>
      <c r="Y673" s="187">
        <v>46152</v>
      </c>
      <c r="Z673" s="185" t="s">
        <v>9503</v>
      </c>
      <c r="AA673" s="187">
        <v>46128</v>
      </c>
      <c r="AB673" s="185" t="s">
        <v>9504</v>
      </c>
      <c r="AC673" s="187">
        <v>46093</v>
      </c>
      <c r="AD673" s="185" t="s">
        <v>9505</v>
      </c>
      <c r="AE673" s="185" t="s">
        <v>9506</v>
      </c>
      <c r="AF673" s="185" t="s">
        <v>9507</v>
      </c>
      <c r="AG673" s="185" t="s">
        <v>61</v>
      </c>
      <c r="AH673" s="185" t="s">
        <v>61</v>
      </c>
      <c r="AI673" s="185" t="s">
        <v>61</v>
      </c>
      <c r="AJ673" s="185" t="s">
        <v>61</v>
      </c>
      <c r="AK673" s="185" t="s">
        <v>61</v>
      </c>
      <c r="AL673" s="185" t="s">
        <v>61</v>
      </c>
      <c r="AM673" s="185" t="s">
        <v>177</v>
      </c>
      <c r="AN673" s="185" t="s">
        <v>9508</v>
      </c>
    </row>
    <row r="674" customHeight="1" spans="1:40">
      <c r="A674" s="185">
        <v>668</v>
      </c>
      <c r="B674" s="185" t="s">
        <v>9509</v>
      </c>
      <c r="C674" s="186" t="s">
        <v>9510</v>
      </c>
      <c r="D674" s="185" t="s">
        <v>2965</v>
      </c>
      <c r="E674" s="185" t="s">
        <v>89</v>
      </c>
      <c r="F674" s="185" t="s">
        <v>9312</v>
      </c>
      <c r="G674" s="185" t="s">
        <v>8648</v>
      </c>
      <c r="H674" s="185" t="s">
        <v>8649</v>
      </c>
      <c r="I674" s="187">
        <v>45776</v>
      </c>
      <c r="J674" s="185" t="s">
        <v>9511</v>
      </c>
      <c r="K674" s="185" t="s">
        <v>849</v>
      </c>
      <c r="L674" s="185" t="s">
        <v>9512</v>
      </c>
      <c r="M674" s="185" t="s">
        <v>167</v>
      </c>
      <c r="N674" s="185" t="s">
        <v>9513</v>
      </c>
      <c r="O674" s="187">
        <v>46230</v>
      </c>
      <c r="P674" s="187">
        <v>44449</v>
      </c>
      <c r="Q674" s="187">
        <v>44516</v>
      </c>
      <c r="R674" s="187">
        <v>44737</v>
      </c>
      <c r="S674" s="187"/>
      <c r="T674" s="185" t="s">
        <v>9514</v>
      </c>
      <c r="U674" s="187">
        <v>46112</v>
      </c>
      <c r="V674" s="185" t="s">
        <v>9515</v>
      </c>
      <c r="W674" s="187">
        <v>46112</v>
      </c>
      <c r="X674" s="185" t="s">
        <v>9516</v>
      </c>
      <c r="Y674" s="187">
        <v>46112</v>
      </c>
      <c r="Z674" s="185" t="s">
        <v>9517</v>
      </c>
      <c r="AA674" s="187">
        <v>46214</v>
      </c>
      <c r="AB674" s="185" t="s">
        <v>9518</v>
      </c>
      <c r="AC674" s="187">
        <v>46458</v>
      </c>
      <c r="AD674" s="185" t="s">
        <v>9519</v>
      </c>
      <c r="AE674" s="185" t="s">
        <v>9520</v>
      </c>
      <c r="AF674" s="185" t="s">
        <v>9521</v>
      </c>
      <c r="AG674" s="185" t="s">
        <v>61</v>
      </c>
      <c r="AH674" s="185" t="s">
        <v>61</v>
      </c>
      <c r="AI674" s="185" t="s">
        <v>9513</v>
      </c>
      <c r="AJ674" s="185" t="s">
        <v>61</v>
      </c>
      <c r="AK674" s="185" t="s">
        <v>61</v>
      </c>
      <c r="AL674" s="185" t="s">
        <v>61</v>
      </c>
      <c r="AM674" s="185" t="s">
        <v>620</v>
      </c>
      <c r="AN674" s="185" t="s">
        <v>9522</v>
      </c>
    </row>
    <row r="675" customHeight="1" spans="1:40">
      <c r="A675" s="185">
        <v>669</v>
      </c>
      <c r="B675" s="185" t="s">
        <v>9523</v>
      </c>
      <c r="C675" s="186" t="s">
        <v>9524</v>
      </c>
      <c r="D675" s="185" t="s">
        <v>162</v>
      </c>
      <c r="E675" s="185" t="s">
        <v>89</v>
      </c>
      <c r="F675" s="185" t="s">
        <v>9312</v>
      </c>
      <c r="G675" s="185" t="s">
        <v>8648</v>
      </c>
      <c r="H675" s="185" t="s">
        <v>8649</v>
      </c>
      <c r="I675" s="187">
        <v>45494</v>
      </c>
      <c r="J675" s="185" t="s">
        <v>9525</v>
      </c>
      <c r="K675" s="185" t="s">
        <v>9526</v>
      </c>
      <c r="L675" s="185" t="s">
        <v>9527</v>
      </c>
      <c r="M675" s="185" t="s">
        <v>167</v>
      </c>
      <c r="N675" s="185" t="s">
        <v>9528</v>
      </c>
      <c r="O675" s="187">
        <v>46742</v>
      </c>
      <c r="P675" s="187">
        <v>44416</v>
      </c>
      <c r="Q675" s="187">
        <v>44446</v>
      </c>
      <c r="R675" s="187">
        <v>44699</v>
      </c>
      <c r="S675" s="187"/>
      <c r="T675" s="185" t="s">
        <v>9529</v>
      </c>
      <c r="U675" s="187">
        <v>45872</v>
      </c>
      <c r="V675" s="185" t="s">
        <v>9530</v>
      </c>
      <c r="W675" s="187">
        <v>46810</v>
      </c>
      <c r="X675" s="185" t="s">
        <v>9531</v>
      </c>
      <c r="Y675" s="187">
        <v>46029</v>
      </c>
      <c r="Z675" s="185" t="s">
        <v>9532</v>
      </c>
      <c r="AA675" s="187">
        <v>46425</v>
      </c>
      <c r="AB675" s="185" t="s">
        <v>9533</v>
      </c>
      <c r="AC675" s="187">
        <v>46387</v>
      </c>
      <c r="AD675" s="185" t="s">
        <v>9534</v>
      </c>
      <c r="AE675" s="185" t="s">
        <v>9535</v>
      </c>
      <c r="AF675" s="185" t="s">
        <v>9536</v>
      </c>
      <c r="AG675" s="185" t="s">
        <v>61</v>
      </c>
      <c r="AH675" s="185" t="s">
        <v>61</v>
      </c>
      <c r="AI675" s="185" t="s">
        <v>9528</v>
      </c>
      <c r="AJ675" s="185" t="s">
        <v>61</v>
      </c>
      <c r="AK675" s="185" t="s">
        <v>61</v>
      </c>
      <c r="AL675" s="185" t="s">
        <v>61</v>
      </c>
      <c r="AM675" s="185" t="s">
        <v>177</v>
      </c>
      <c r="AN675" s="185" t="s">
        <v>9537</v>
      </c>
    </row>
    <row r="676" customHeight="1" spans="1:40">
      <c r="A676" s="185">
        <v>670</v>
      </c>
      <c r="B676" s="185" t="s">
        <v>9538</v>
      </c>
      <c r="C676" s="186" t="s">
        <v>9539</v>
      </c>
      <c r="D676" s="185" t="s">
        <v>162</v>
      </c>
      <c r="E676" s="185" t="s">
        <v>46</v>
      </c>
      <c r="F676" s="185" t="s">
        <v>9312</v>
      </c>
      <c r="G676" s="185" t="s">
        <v>8648</v>
      </c>
      <c r="H676" s="185" t="s">
        <v>8649</v>
      </c>
      <c r="I676" s="187">
        <v>45723</v>
      </c>
      <c r="J676" s="185" t="s">
        <v>9540</v>
      </c>
      <c r="K676" s="185" t="s">
        <v>5508</v>
      </c>
      <c r="L676" s="185" t="s">
        <v>9541</v>
      </c>
      <c r="M676" s="185" t="s">
        <v>93</v>
      </c>
      <c r="N676" s="185" t="s">
        <v>9542</v>
      </c>
      <c r="O676" s="187">
        <v>47050</v>
      </c>
      <c r="P676" s="187">
        <v>44460</v>
      </c>
      <c r="Q676" s="187">
        <v>44488</v>
      </c>
      <c r="R676" s="187">
        <v>44634</v>
      </c>
      <c r="S676" s="187"/>
      <c r="T676" s="185" t="s">
        <v>9543</v>
      </c>
      <c r="U676" s="187">
        <v>47374</v>
      </c>
      <c r="V676" s="185" t="s">
        <v>9544</v>
      </c>
      <c r="W676" s="187">
        <v>47255</v>
      </c>
      <c r="X676" s="185" t="s">
        <v>9545</v>
      </c>
      <c r="Y676" s="187">
        <v>46990</v>
      </c>
      <c r="Z676" s="185" t="s">
        <v>9546</v>
      </c>
      <c r="AA676" s="187">
        <v>46429</v>
      </c>
      <c r="AB676" s="185" t="s">
        <v>9547</v>
      </c>
      <c r="AC676" s="187">
        <v>46031</v>
      </c>
      <c r="AD676" s="185" t="s">
        <v>9548</v>
      </c>
      <c r="AE676" s="185" t="s">
        <v>61</v>
      </c>
      <c r="AF676" s="185" t="s">
        <v>9549</v>
      </c>
      <c r="AG676" s="185" t="s">
        <v>9550</v>
      </c>
      <c r="AH676" s="185" t="s">
        <v>61</v>
      </c>
      <c r="AI676" s="185" t="s">
        <v>61</v>
      </c>
      <c r="AJ676" s="185" t="s">
        <v>61</v>
      </c>
      <c r="AK676" s="185" t="s">
        <v>61</v>
      </c>
      <c r="AL676" s="185" t="s">
        <v>61</v>
      </c>
      <c r="AM676" s="185" t="s">
        <v>4533</v>
      </c>
      <c r="AN676" s="185" t="s">
        <v>9551</v>
      </c>
    </row>
    <row r="677" customHeight="1" spans="1:40">
      <c r="A677" s="185">
        <v>671</v>
      </c>
      <c r="B677" s="185" t="s">
        <v>9552</v>
      </c>
      <c r="C677" s="186" t="s">
        <v>9553</v>
      </c>
      <c r="D677" s="185" t="s">
        <v>162</v>
      </c>
      <c r="E677" s="185" t="s">
        <v>46</v>
      </c>
      <c r="F677" s="185" t="s">
        <v>9312</v>
      </c>
      <c r="G677" s="185" t="s">
        <v>8648</v>
      </c>
      <c r="H677" s="185" t="s">
        <v>8649</v>
      </c>
      <c r="I677" s="187">
        <v>45525</v>
      </c>
      <c r="J677" s="185" t="s">
        <v>9554</v>
      </c>
      <c r="K677" s="185" t="s">
        <v>6366</v>
      </c>
      <c r="L677" s="185" t="s">
        <v>9555</v>
      </c>
      <c r="M677" s="185" t="s">
        <v>167</v>
      </c>
      <c r="N677" s="185" t="s">
        <v>9556</v>
      </c>
      <c r="O677" s="187">
        <v>46572</v>
      </c>
      <c r="P677" s="187">
        <v>44374</v>
      </c>
      <c r="Q677" s="187">
        <v>44407</v>
      </c>
      <c r="R677" s="187">
        <v>44692</v>
      </c>
      <c r="S677" s="187"/>
      <c r="T677" s="185" t="s">
        <v>9557</v>
      </c>
      <c r="U677" s="187">
        <v>46327</v>
      </c>
      <c r="V677" s="185" t="s">
        <v>9558</v>
      </c>
      <c r="W677" s="187">
        <v>45992</v>
      </c>
      <c r="X677" s="185" t="s">
        <v>9559</v>
      </c>
      <c r="Y677" s="187">
        <v>46328</v>
      </c>
      <c r="Z677" s="185" t="s">
        <v>9560</v>
      </c>
      <c r="AA677" s="187">
        <v>46461</v>
      </c>
      <c r="AB677" s="185" t="s">
        <v>9561</v>
      </c>
      <c r="AC677" s="187">
        <v>45866</v>
      </c>
      <c r="AD677" s="185" t="s">
        <v>9562</v>
      </c>
      <c r="AE677" s="185" t="s">
        <v>9563</v>
      </c>
      <c r="AF677" s="185" t="s">
        <v>9564</v>
      </c>
      <c r="AG677" s="185" t="s">
        <v>61</v>
      </c>
      <c r="AH677" s="185" t="s">
        <v>61</v>
      </c>
      <c r="AI677" s="185" t="s">
        <v>9556</v>
      </c>
      <c r="AJ677" s="185" t="s">
        <v>61</v>
      </c>
      <c r="AK677" s="185" t="s">
        <v>61</v>
      </c>
      <c r="AL677" s="185" t="s">
        <v>61</v>
      </c>
      <c r="AM677" s="185" t="s">
        <v>9565</v>
      </c>
      <c r="AN677" s="185" t="s">
        <v>9566</v>
      </c>
    </row>
    <row r="678" customHeight="1" spans="1:40">
      <c r="A678" s="185">
        <v>672</v>
      </c>
      <c r="B678" s="185" t="s">
        <v>9567</v>
      </c>
      <c r="C678" s="186" t="s">
        <v>9568</v>
      </c>
      <c r="D678" s="185" t="s">
        <v>3440</v>
      </c>
      <c r="E678" s="185" t="s">
        <v>46</v>
      </c>
      <c r="F678" s="185" t="s">
        <v>9312</v>
      </c>
      <c r="G678" s="185" t="s">
        <v>8648</v>
      </c>
      <c r="H678" s="185" t="s">
        <v>8649</v>
      </c>
      <c r="I678" s="187">
        <v>45741</v>
      </c>
      <c r="J678" s="185" t="s">
        <v>8763</v>
      </c>
      <c r="K678" s="185" t="s">
        <v>9327</v>
      </c>
      <c r="L678" s="185" t="s">
        <v>9569</v>
      </c>
      <c r="M678" s="185" t="s">
        <v>130</v>
      </c>
      <c r="N678" s="185" t="s">
        <v>9570</v>
      </c>
      <c r="O678" s="187">
        <v>46427</v>
      </c>
      <c r="P678" s="187">
        <v>44405</v>
      </c>
      <c r="Q678" s="187">
        <v>44452</v>
      </c>
      <c r="R678" s="187">
        <v>44718</v>
      </c>
      <c r="S678" s="187"/>
      <c r="T678" s="185" t="s">
        <v>9571</v>
      </c>
      <c r="U678" s="187">
        <v>46974</v>
      </c>
      <c r="V678" s="185" t="s">
        <v>9572</v>
      </c>
      <c r="W678" s="187">
        <v>45986</v>
      </c>
      <c r="X678" s="185" t="s">
        <v>9573</v>
      </c>
      <c r="Y678" s="187">
        <v>46974</v>
      </c>
      <c r="Z678" s="185" t="s">
        <v>9574</v>
      </c>
      <c r="AA678" s="187">
        <v>46256</v>
      </c>
      <c r="AB678" s="185" t="s">
        <v>9575</v>
      </c>
      <c r="AC678" s="187">
        <v>46505</v>
      </c>
      <c r="AD678" s="185" t="s">
        <v>9576</v>
      </c>
      <c r="AE678" s="185" t="s">
        <v>9577</v>
      </c>
      <c r="AF678" s="185" t="s">
        <v>9578</v>
      </c>
      <c r="AG678" s="185" t="s">
        <v>61</v>
      </c>
      <c r="AH678" s="185" t="s">
        <v>9570</v>
      </c>
      <c r="AI678" s="185" t="s">
        <v>61</v>
      </c>
      <c r="AJ678" s="185" t="s">
        <v>61</v>
      </c>
      <c r="AK678" s="185" t="s">
        <v>61</v>
      </c>
      <c r="AL678" s="185" t="s">
        <v>61</v>
      </c>
      <c r="AM678" s="185" t="s">
        <v>64</v>
      </c>
      <c r="AN678" s="185" t="s">
        <v>9579</v>
      </c>
    </row>
    <row r="679" customHeight="1" spans="1:40">
      <c r="A679" s="185">
        <v>673</v>
      </c>
      <c r="B679" s="185" t="s">
        <v>9580</v>
      </c>
      <c r="C679" s="186" t="s">
        <v>9581</v>
      </c>
      <c r="D679" s="185" t="s">
        <v>1569</v>
      </c>
      <c r="E679" s="185" t="s">
        <v>46</v>
      </c>
      <c r="F679" s="185" t="s">
        <v>9312</v>
      </c>
      <c r="G679" s="185" t="s">
        <v>8648</v>
      </c>
      <c r="H679" s="185" t="s">
        <v>8649</v>
      </c>
      <c r="I679" s="187">
        <v>45722</v>
      </c>
      <c r="J679" s="185" t="s">
        <v>9582</v>
      </c>
      <c r="K679" s="185" t="s">
        <v>789</v>
      </c>
      <c r="L679" s="185" t="s">
        <v>9583</v>
      </c>
      <c r="M679" s="185" t="s">
        <v>1572</v>
      </c>
      <c r="N679" s="185" t="s">
        <v>9584</v>
      </c>
      <c r="O679" s="187">
        <v>47072</v>
      </c>
      <c r="P679" s="187">
        <v>44382</v>
      </c>
      <c r="Q679" s="187">
        <v>44445</v>
      </c>
      <c r="R679" s="187"/>
      <c r="S679" s="187"/>
      <c r="T679" s="185" t="s">
        <v>61</v>
      </c>
      <c r="U679" s="187" t="s">
        <v>61</v>
      </c>
      <c r="V679" s="185" t="s">
        <v>9584</v>
      </c>
      <c r="W679" s="187">
        <v>47072</v>
      </c>
      <c r="X679" s="185" t="s">
        <v>61</v>
      </c>
      <c r="Y679" s="187" t="s">
        <v>61</v>
      </c>
      <c r="Z679" s="185" t="s">
        <v>9585</v>
      </c>
      <c r="AA679" s="187">
        <v>46363</v>
      </c>
      <c r="AB679" s="185" t="s">
        <v>9586</v>
      </c>
      <c r="AC679" s="187">
        <v>45982</v>
      </c>
      <c r="AD679" s="185" t="s">
        <v>61</v>
      </c>
      <c r="AE679" s="185" t="s">
        <v>61</v>
      </c>
      <c r="AF679" s="185" t="s">
        <v>61</v>
      </c>
      <c r="AG679" s="185" t="s">
        <v>61</v>
      </c>
      <c r="AH679" s="185" t="s">
        <v>61</v>
      </c>
      <c r="AI679" s="185" t="s">
        <v>61</v>
      </c>
      <c r="AJ679" s="185" t="s">
        <v>61</v>
      </c>
      <c r="AK679" s="185" t="s">
        <v>61</v>
      </c>
      <c r="AL679" s="185" t="s">
        <v>61</v>
      </c>
      <c r="AM679" s="185" t="s">
        <v>9587</v>
      </c>
      <c r="AN679" s="185"/>
    </row>
    <row r="680" customHeight="1" spans="1:40">
      <c r="A680" s="185">
        <v>674</v>
      </c>
      <c r="B680" s="185" t="s">
        <v>9588</v>
      </c>
      <c r="C680" s="186" t="s">
        <v>9589</v>
      </c>
      <c r="D680" s="185" t="s">
        <v>3535</v>
      </c>
      <c r="E680" s="185" t="s">
        <v>1670</v>
      </c>
      <c r="F680" s="185" t="s">
        <v>9312</v>
      </c>
      <c r="G680" s="185" t="s">
        <v>8648</v>
      </c>
      <c r="H680" s="185" t="s">
        <v>8649</v>
      </c>
      <c r="I680" s="187">
        <v>45777</v>
      </c>
      <c r="J680" s="185" t="s">
        <v>789</v>
      </c>
      <c r="K680" s="185" t="s">
        <v>2306</v>
      </c>
      <c r="L680" s="185" t="s">
        <v>9590</v>
      </c>
      <c r="M680" s="185" t="s">
        <v>130</v>
      </c>
      <c r="N680" s="185" t="s">
        <v>9591</v>
      </c>
      <c r="O680" s="187">
        <v>47284</v>
      </c>
      <c r="P680" s="187"/>
      <c r="Q680" s="187"/>
      <c r="R680" s="187"/>
      <c r="S680" s="187"/>
      <c r="T680" s="185" t="s">
        <v>9592</v>
      </c>
      <c r="U680" s="187">
        <v>46239</v>
      </c>
      <c r="V680" s="185" t="s">
        <v>9593</v>
      </c>
      <c r="W680" s="187">
        <v>46239</v>
      </c>
      <c r="X680" s="185" t="s">
        <v>9594</v>
      </c>
      <c r="Y680" s="187">
        <v>46239</v>
      </c>
      <c r="Z680" s="185" t="s">
        <v>9595</v>
      </c>
      <c r="AA680" s="187">
        <v>46804</v>
      </c>
      <c r="AB680" s="185" t="s">
        <v>9596</v>
      </c>
      <c r="AC680" s="187">
        <v>46432</v>
      </c>
      <c r="AD680" s="185" t="s">
        <v>61</v>
      </c>
      <c r="AE680" s="185" t="s">
        <v>61</v>
      </c>
      <c r="AF680" s="185" t="s">
        <v>61</v>
      </c>
      <c r="AG680" s="185" t="s">
        <v>61</v>
      </c>
      <c r="AH680" s="185" t="s">
        <v>61</v>
      </c>
      <c r="AI680" s="185" t="s">
        <v>61</v>
      </c>
      <c r="AJ680" s="185" t="s">
        <v>61</v>
      </c>
      <c r="AK680" s="185" t="s">
        <v>61</v>
      </c>
      <c r="AL680" s="185" t="s">
        <v>9591</v>
      </c>
      <c r="AM680" s="185" t="s">
        <v>3689</v>
      </c>
      <c r="AN680" s="185" t="s">
        <v>9597</v>
      </c>
    </row>
    <row r="681" customHeight="1" spans="1:40">
      <c r="A681" s="185">
        <v>675</v>
      </c>
      <c r="B681" s="185" t="s">
        <v>9598</v>
      </c>
      <c r="C681" s="186" t="s">
        <v>9599</v>
      </c>
      <c r="D681" s="185" t="s">
        <v>3545</v>
      </c>
      <c r="E681" s="185" t="s">
        <v>9312</v>
      </c>
      <c r="F681" s="185" t="s">
        <v>9312</v>
      </c>
      <c r="G681" s="185" t="s">
        <v>8648</v>
      </c>
      <c r="H681" s="185" t="s">
        <v>8649</v>
      </c>
      <c r="I681" s="187">
        <v>45625</v>
      </c>
      <c r="J681" s="185" t="s">
        <v>3457</v>
      </c>
      <c r="K681" s="185" t="s">
        <v>3457</v>
      </c>
      <c r="L681" s="185" t="s">
        <v>3560</v>
      </c>
      <c r="M681" s="185" t="s">
        <v>1572</v>
      </c>
      <c r="N681" s="185" t="s">
        <v>9600</v>
      </c>
      <c r="O681" s="187">
        <v>46983</v>
      </c>
      <c r="P681" s="187">
        <v>44389</v>
      </c>
      <c r="Q681" s="187">
        <v>44417</v>
      </c>
      <c r="R681" s="187">
        <v>44630</v>
      </c>
      <c r="S681" s="187"/>
      <c r="T681" s="185" t="s">
        <v>9601</v>
      </c>
      <c r="U681" s="187">
        <v>47185</v>
      </c>
      <c r="V681" s="185" t="s">
        <v>9600</v>
      </c>
      <c r="W681" s="187">
        <v>46983</v>
      </c>
      <c r="X681" s="185" t="s">
        <v>61</v>
      </c>
      <c r="Y681" s="187" t="s">
        <v>61</v>
      </c>
      <c r="Z681" s="185" t="s">
        <v>9602</v>
      </c>
      <c r="AA681" s="187">
        <v>46521</v>
      </c>
      <c r="AB681" s="185" t="s">
        <v>9603</v>
      </c>
      <c r="AC681" s="187">
        <v>45867</v>
      </c>
      <c r="AD681" s="185" t="s">
        <v>9604</v>
      </c>
      <c r="AE681" s="185" t="s">
        <v>61</v>
      </c>
      <c r="AF681" s="185" t="s">
        <v>9605</v>
      </c>
      <c r="AG681" s="185" t="s">
        <v>61</v>
      </c>
      <c r="AH681" s="185" t="s">
        <v>61</v>
      </c>
      <c r="AI681" s="185" t="s">
        <v>61</v>
      </c>
      <c r="AJ681" s="185" t="s">
        <v>61</v>
      </c>
      <c r="AK681" s="185" t="s">
        <v>61</v>
      </c>
      <c r="AL681" s="185" t="s">
        <v>61</v>
      </c>
      <c r="AM681" s="185" t="s">
        <v>3554</v>
      </c>
      <c r="AN681" s="185" t="s">
        <v>9606</v>
      </c>
    </row>
    <row r="682" customHeight="1" spans="1:40">
      <c r="A682" s="185">
        <v>676</v>
      </c>
      <c r="B682" s="185" t="s">
        <v>9607</v>
      </c>
      <c r="C682" s="186" t="s">
        <v>9608</v>
      </c>
      <c r="D682" s="185" t="s">
        <v>3572</v>
      </c>
      <c r="E682" s="185" t="s">
        <v>9312</v>
      </c>
      <c r="F682" s="185" t="s">
        <v>9312</v>
      </c>
      <c r="G682" s="185" t="s">
        <v>8648</v>
      </c>
      <c r="H682" s="185" t="s">
        <v>8649</v>
      </c>
      <c r="I682" s="187">
        <v>45625</v>
      </c>
      <c r="J682" s="185" t="s">
        <v>3457</v>
      </c>
      <c r="K682" s="185" t="s">
        <v>3457</v>
      </c>
      <c r="L682" s="185" t="s">
        <v>9609</v>
      </c>
      <c r="M682" s="185" t="s">
        <v>1572</v>
      </c>
      <c r="N682" s="185" t="s">
        <v>9610</v>
      </c>
      <c r="O682" s="187">
        <v>46983</v>
      </c>
      <c r="P682" s="187">
        <v>44509</v>
      </c>
      <c r="Q682" s="187">
        <v>44546</v>
      </c>
      <c r="R682" s="187"/>
      <c r="S682" s="187"/>
      <c r="T682" s="185" t="s">
        <v>9611</v>
      </c>
      <c r="U682" s="187">
        <v>47001</v>
      </c>
      <c r="V682" s="185" t="s">
        <v>9610</v>
      </c>
      <c r="W682" s="187">
        <v>46983</v>
      </c>
      <c r="X682" s="185" t="s">
        <v>61</v>
      </c>
      <c r="Y682" s="187" t="s">
        <v>61</v>
      </c>
      <c r="Z682" s="185" t="s">
        <v>9612</v>
      </c>
      <c r="AA682" s="187">
        <v>46648</v>
      </c>
      <c r="AB682" s="185" t="s">
        <v>9613</v>
      </c>
      <c r="AC682" s="187">
        <v>45868</v>
      </c>
      <c r="AD682" s="185" t="s">
        <v>9614</v>
      </c>
      <c r="AE682" s="185" t="s">
        <v>61</v>
      </c>
      <c r="AF682" s="185" t="s">
        <v>61</v>
      </c>
      <c r="AG682" s="185" t="s">
        <v>61</v>
      </c>
      <c r="AH682" s="185" t="s">
        <v>61</v>
      </c>
      <c r="AI682" s="185" t="s">
        <v>61</v>
      </c>
      <c r="AJ682" s="185" t="s">
        <v>61</v>
      </c>
      <c r="AK682" s="185" t="s">
        <v>61</v>
      </c>
      <c r="AL682" s="185" t="s">
        <v>61</v>
      </c>
      <c r="AM682" s="185" t="s">
        <v>3554</v>
      </c>
      <c r="AN682" s="185" t="s">
        <v>9615</v>
      </c>
    </row>
    <row r="683" customHeight="1" spans="1:40">
      <c r="A683" s="185">
        <v>677</v>
      </c>
      <c r="B683" s="185" t="s">
        <v>9616</v>
      </c>
      <c r="C683" s="186" t="s">
        <v>9617</v>
      </c>
      <c r="D683" s="185" t="s">
        <v>45</v>
      </c>
      <c r="E683" s="185" t="s">
        <v>2289</v>
      </c>
      <c r="F683" s="185" t="s">
        <v>2289</v>
      </c>
      <c r="G683" s="185" t="s">
        <v>8648</v>
      </c>
      <c r="H683" s="185" t="s">
        <v>8649</v>
      </c>
      <c r="I683" s="187">
        <v>45566</v>
      </c>
      <c r="J683" s="185" t="s">
        <v>9618</v>
      </c>
      <c r="K683" s="185" t="s">
        <v>8873</v>
      </c>
      <c r="L683" s="185" t="s">
        <v>9619</v>
      </c>
      <c r="M683" s="185" t="s">
        <v>1940</v>
      </c>
      <c r="N683" s="185" t="s">
        <v>9620</v>
      </c>
      <c r="O683" s="187">
        <v>47107</v>
      </c>
      <c r="P683" s="187">
        <v>44405</v>
      </c>
      <c r="Q683" s="187">
        <v>44434</v>
      </c>
      <c r="R683" s="187">
        <v>44763</v>
      </c>
      <c r="S683" s="187"/>
      <c r="T683" s="185" t="s">
        <v>9621</v>
      </c>
      <c r="U683" s="187">
        <v>47505</v>
      </c>
      <c r="V683" s="185" t="s">
        <v>9622</v>
      </c>
      <c r="W683" s="187">
        <v>47505</v>
      </c>
      <c r="X683" s="185" t="s">
        <v>9623</v>
      </c>
      <c r="Y683" s="187">
        <v>47505</v>
      </c>
      <c r="Z683" s="185" t="s">
        <v>9624</v>
      </c>
      <c r="AA683" s="187">
        <v>46305</v>
      </c>
      <c r="AB683" s="185" t="s">
        <v>9625</v>
      </c>
      <c r="AC683" s="187">
        <v>46276</v>
      </c>
      <c r="AD683" s="185" t="s">
        <v>9626</v>
      </c>
      <c r="AE683" s="185" t="s">
        <v>61</v>
      </c>
      <c r="AF683" s="185" t="s">
        <v>61</v>
      </c>
      <c r="AG683" s="185" t="s">
        <v>9627</v>
      </c>
      <c r="AH683" s="185" t="s">
        <v>61</v>
      </c>
      <c r="AI683" s="185" t="s">
        <v>61</v>
      </c>
      <c r="AJ683" s="185" t="s">
        <v>9628</v>
      </c>
      <c r="AK683" s="185" t="s">
        <v>61</v>
      </c>
      <c r="AL683" s="185" t="s">
        <v>61</v>
      </c>
      <c r="AM683" s="185" t="s">
        <v>1968</v>
      </c>
      <c r="AN683" s="185" t="s">
        <v>9629</v>
      </c>
    </row>
    <row r="684" customHeight="1" spans="1:40">
      <c r="A684" s="185">
        <v>678</v>
      </c>
      <c r="B684" s="185" t="s">
        <v>9630</v>
      </c>
      <c r="C684" s="186" t="s">
        <v>9631</v>
      </c>
      <c r="D684" s="185" t="s">
        <v>68</v>
      </c>
      <c r="E684" s="185" t="s">
        <v>2289</v>
      </c>
      <c r="F684" s="185" t="s">
        <v>2289</v>
      </c>
      <c r="G684" s="185" t="s">
        <v>8648</v>
      </c>
      <c r="H684" s="185" t="s">
        <v>8649</v>
      </c>
      <c r="I684" s="187">
        <v>45772</v>
      </c>
      <c r="J684" s="185" t="s">
        <v>9632</v>
      </c>
      <c r="K684" s="185" t="s">
        <v>128</v>
      </c>
      <c r="L684" s="185" t="s">
        <v>9633</v>
      </c>
      <c r="M684" s="185" t="s">
        <v>1940</v>
      </c>
      <c r="N684" s="185" t="s">
        <v>9634</v>
      </c>
      <c r="O684" s="187">
        <v>46856</v>
      </c>
      <c r="P684" s="187">
        <v>44440</v>
      </c>
      <c r="Q684" s="187">
        <v>44484</v>
      </c>
      <c r="R684" s="187">
        <v>44666</v>
      </c>
      <c r="S684" s="187">
        <v>45020</v>
      </c>
      <c r="T684" s="185" t="s">
        <v>9635</v>
      </c>
      <c r="U684" s="187">
        <v>46086</v>
      </c>
      <c r="V684" s="185" t="s">
        <v>9636</v>
      </c>
      <c r="W684" s="187">
        <v>46082</v>
      </c>
      <c r="X684" s="185" t="s">
        <v>9637</v>
      </c>
      <c r="Y684" s="187">
        <v>46086</v>
      </c>
      <c r="Z684" s="185" t="s">
        <v>9638</v>
      </c>
      <c r="AA684" s="187">
        <v>46150</v>
      </c>
      <c r="AB684" s="185" t="s">
        <v>9639</v>
      </c>
      <c r="AC684" s="187">
        <v>46257</v>
      </c>
      <c r="AD684" s="185" t="s">
        <v>9640</v>
      </c>
      <c r="AE684" s="185" t="s">
        <v>61</v>
      </c>
      <c r="AF684" s="185" t="s">
        <v>61</v>
      </c>
      <c r="AG684" s="185" t="s">
        <v>9641</v>
      </c>
      <c r="AH684" s="185" t="s">
        <v>61</v>
      </c>
      <c r="AI684" s="185" t="s">
        <v>61</v>
      </c>
      <c r="AJ684" s="185" t="s">
        <v>61</v>
      </c>
      <c r="AK684" s="185" t="s">
        <v>61</v>
      </c>
      <c r="AL684" s="185" t="s">
        <v>61</v>
      </c>
      <c r="AM684" s="185" t="s">
        <v>1968</v>
      </c>
      <c r="AN684" s="185" t="s">
        <v>9642</v>
      </c>
    </row>
    <row r="685" customHeight="1" spans="1:40">
      <c r="A685" s="185">
        <v>679</v>
      </c>
      <c r="B685" s="185" t="s">
        <v>9643</v>
      </c>
      <c r="C685" s="186" t="s">
        <v>9644</v>
      </c>
      <c r="D685" s="185" t="s">
        <v>227</v>
      </c>
      <c r="E685" s="185" t="s">
        <v>967</v>
      </c>
      <c r="F685" s="185" t="s">
        <v>2289</v>
      </c>
      <c r="G685" s="185" t="s">
        <v>8648</v>
      </c>
      <c r="H685" s="185" t="s">
        <v>8649</v>
      </c>
      <c r="I685" s="187">
        <v>45550</v>
      </c>
      <c r="J685" s="185" t="s">
        <v>9645</v>
      </c>
      <c r="K685" s="185" t="s">
        <v>4006</v>
      </c>
      <c r="L685" s="185" t="s">
        <v>2671</v>
      </c>
      <c r="M685" s="185" t="s">
        <v>1923</v>
      </c>
      <c r="N685" s="185" t="s">
        <v>9646</v>
      </c>
      <c r="O685" s="187">
        <v>46715</v>
      </c>
      <c r="P685" s="187">
        <v>44442</v>
      </c>
      <c r="Q685" s="187">
        <v>44530</v>
      </c>
      <c r="R685" s="187">
        <v>44699</v>
      </c>
      <c r="S685" s="187"/>
      <c r="T685" s="185" t="s">
        <v>9647</v>
      </c>
      <c r="U685" s="187">
        <v>47520</v>
      </c>
      <c r="V685" s="185" t="s">
        <v>9648</v>
      </c>
      <c r="W685" s="187">
        <v>47314</v>
      </c>
      <c r="X685" s="185" t="s">
        <v>9649</v>
      </c>
      <c r="Y685" s="187">
        <v>46625</v>
      </c>
      <c r="Z685" s="185" t="s">
        <v>9650</v>
      </c>
      <c r="AA685" s="187">
        <v>46415</v>
      </c>
      <c r="AB685" s="185" t="s">
        <v>9651</v>
      </c>
      <c r="AC685" s="187">
        <v>45995</v>
      </c>
      <c r="AD685" s="185" t="s">
        <v>9652</v>
      </c>
      <c r="AE685" s="185" t="s">
        <v>61</v>
      </c>
      <c r="AF685" s="185" t="s">
        <v>9653</v>
      </c>
      <c r="AG685" s="185" t="s">
        <v>9654</v>
      </c>
      <c r="AH685" s="185" t="s">
        <v>61</v>
      </c>
      <c r="AI685" s="185" t="s">
        <v>61</v>
      </c>
      <c r="AJ685" s="185" t="s">
        <v>9653</v>
      </c>
      <c r="AK685" s="185" t="s">
        <v>61</v>
      </c>
      <c r="AL685" s="185" t="s">
        <v>61</v>
      </c>
      <c r="AM685" s="185" t="s">
        <v>9655</v>
      </c>
      <c r="AN685" s="185" t="s">
        <v>9656</v>
      </c>
    </row>
    <row r="686" customHeight="1" spans="1:40">
      <c r="A686" s="185">
        <v>680</v>
      </c>
      <c r="B686" s="185" t="s">
        <v>9657</v>
      </c>
      <c r="C686" s="186" t="s">
        <v>9658</v>
      </c>
      <c r="D686" s="185" t="s">
        <v>2083</v>
      </c>
      <c r="E686" s="185" t="s">
        <v>967</v>
      </c>
      <c r="F686" s="185" t="s">
        <v>2289</v>
      </c>
      <c r="G686" s="185" t="s">
        <v>8648</v>
      </c>
      <c r="H686" s="185" t="s">
        <v>8649</v>
      </c>
      <c r="I686" s="187">
        <v>45496</v>
      </c>
      <c r="J686" s="185" t="s">
        <v>9659</v>
      </c>
      <c r="K686" s="185" t="s">
        <v>9660</v>
      </c>
      <c r="L686" s="185" t="s">
        <v>9661</v>
      </c>
      <c r="M686" s="185" t="s">
        <v>72</v>
      </c>
      <c r="N686" s="185" t="s">
        <v>9662</v>
      </c>
      <c r="O686" s="187">
        <v>45908</v>
      </c>
      <c r="P686" s="187">
        <v>44434</v>
      </c>
      <c r="Q686" s="187">
        <v>44529</v>
      </c>
      <c r="R686" s="187">
        <v>44712</v>
      </c>
      <c r="S686" s="187">
        <v>44968</v>
      </c>
      <c r="T686" s="185" t="s">
        <v>9663</v>
      </c>
      <c r="U686" s="187">
        <v>45881</v>
      </c>
      <c r="V686" s="185" t="s">
        <v>9664</v>
      </c>
      <c r="W686" s="187">
        <v>45880</v>
      </c>
      <c r="X686" s="185" t="s">
        <v>9665</v>
      </c>
      <c r="Y686" s="187">
        <v>45880</v>
      </c>
      <c r="Z686" s="185" t="s">
        <v>9666</v>
      </c>
      <c r="AA686" s="187">
        <v>45885</v>
      </c>
      <c r="AB686" s="185" t="s">
        <v>9667</v>
      </c>
      <c r="AC686" s="187">
        <v>46186</v>
      </c>
      <c r="AD686" s="185" t="s">
        <v>9668</v>
      </c>
      <c r="AE686" s="185" t="s">
        <v>61</v>
      </c>
      <c r="AF686" s="185" t="s">
        <v>61</v>
      </c>
      <c r="AG686" s="185" t="s">
        <v>9669</v>
      </c>
      <c r="AH686" s="185" t="s">
        <v>61</v>
      </c>
      <c r="AI686" s="185" t="s">
        <v>61</v>
      </c>
      <c r="AJ686" s="185" t="s">
        <v>61</v>
      </c>
      <c r="AK686" s="185" t="s">
        <v>61</v>
      </c>
      <c r="AL686" s="185" t="s">
        <v>61</v>
      </c>
      <c r="AM686" s="185" t="s">
        <v>3734</v>
      </c>
      <c r="AN686" s="185" t="s">
        <v>9670</v>
      </c>
    </row>
    <row r="687" customHeight="1" spans="1:40">
      <c r="A687" s="185">
        <v>681</v>
      </c>
      <c r="B687" s="185" t="s">
        <v>9671</v>
      </c>
      <c r="C687" s="186" t="s">
        <v>9672</v>
      </c>
      <c r="D687" s="185" t="s">
        <v>8722</v>
      </c>
      <c r="E687" s="185" t="s">
        <v>1367</v>
      </c>
      <c r="F687" s="185" t="s">
        <v>2289</v>
      </c>
      <c r="G687" s="185" t="s">
        <v>8648</v>
      </c>
      <c r="H687" s="185" t="s">
        <v>8649</v>
      </c>
      <c r="I687" s="187">
        <v>45772</v>
      </c>
      <c r="J687" s="185" t="s">
        <v>9673</v>
      </c>
      <c r="K687" s="185" t="s">
        <v>128</v>
      </c>
      <c r="L687" s="185" t="s">
        <v>9674</v>
      </c>
      <c r="M687" s="185" t="s">
        <v>72</v>
      </c>
      <c r="N687" s="185" t="s">
        <v>9675</v>
      </c>
      <c r="O687" s="187">
        <v>47183</v>
      </c>
      <c r="P687" s="187">
        <v>44438</v>
      </c>
      <c r="Q687" s="187">
        <v>44496</v>
      </c>
      <c r="R687" s="187">
        <v>44765</v>
      </c>
      <c r="S687" s="187"/>
      <c r="T687" s="185" t="s">
        <v>9676</v>
      </c>
      <c r="U687" s="187">
        <v>45935</v>
      </c>
      <c r="V687" s="185" t="s">
        <v>9677</v>
      </c>
      <c r="W687" s="187">
        <v>47345</v>
      </c>
      <c r="X687" s="185" t="s">
        <v>9678</v>
      </c>
      <c r="Y687" s="187">
        <v>46649</v>
      </c>
      <c r="Z687" s="185" t="s">
        <v>9679</v>
      </c>
      <c r="AA687" s="187">
        <v>46124</v>
      </c>
      <c r="AB687" s="185" t="s">
        <v>9680</v>
      </c>
      <c r="AC687" s="187">
        <v>46430</v>
      </c>
      <c r="AD687" s="185" t="s">
        <v>9681</v>
      </c>
      <c r="AE687" s="185" t="s">
        <v>61</v>
      </c>
      <c r="AF687" s="185" t="s">
        <v>61</v>
      </c>
      <c r="AG687" s="185" t="s">
        <v>9682</v>
      </c>
      <c r="AH687" s="185" t="s">
        <v>61</v>
      </c>
      <c r="AI687" s="185" t="s">
        <v>61</v>
      </c>
      <c r="AJ687" s="185" t="s">
        <v>61</v>
      </c>
      <c r="AK687" s="185" t="s">
        <v>61</v>
      </c>
      <c r="AL687" s="185" t="s">
        <v>61</v>
      </c>
      <c r="AM687" s="185" t="s">
        <v>9683</v>
      </c>
      <c r="AN687" s="185" t="s">
        <v>9684</v>
      </c>
    </row>
    <row r="688" customHeight="1" spans="1:40">
      <c r="A688" s="185">
        <v>682</v>
      </c>
      <c r="B688" s="185" t="s">
        <v>9685</v>
      </c>
      <c r="C688" s="186" t="s">
        <v>9686</v>
      </c>
      <c r="D688" s="185" t="s">
        <v>88</v>
      </c>
      <c r="E688" s="185" t="s">
        <v>2289</v>
      </c>
      <c r="F688" s="185" t="s">
        <v>2289</v>
      </c>
      <c r="G688" s="185" t="s">
        <v>8648</v>
      </c>
      <c r="H688" s="185" t="s">
        <v>8649</v>
      </c>
      <c r="I688" s="187">
        <v>45587</v>
      </c>
      <c r="J688" s="185" t="s">
        <v>9687</v>
      </c>
      <c r="K688" s="185" t="s">
        <v>4336</v>
      </c>
      <c r="L688" s="185" t="s">
        <v>9688</v>
      </c>
      <c r="M688" s="185" t="s">
        <v>2139</v>
      </c>
      <c r="N688" s="185" t="s">
        <v>9689</v>
      </c>
      <c r="O688" s="187">
        <v>46041</v>
      </c>
      <c r="P688" s="187">
        <v>44490</v>
      </c>
      <c r="Q688" s="187">
        <v>44529</v>
      </c>
      <c r="R688" s="187">
        <v>44671</v>
      </c>
      <c r="S688" s="187"/>
      <c r="T688" s="185" t="s">
        <v>9690</v>
      </c>
      <c r="U688" s="187">
        <v>46096</v>
      </c>
      <c r="V688" s="185" t="s">
        <v>9691</v>
      </c>
      <c r="W688" s="187">
        <v>46058</v>
      </c>
      <c r="X688" s="185" t="s">
        <v>9692</v>
      </c>
      <c r="Y688" s="187">
        <v>46096</v>
      </c>
      <c r="Z688" s="185" t="s">
        <v>9693</v>
      </c>
      <c r="AA688" s="187">
        <v>46208</v>
      </c>
      <c r="AB688" s="185" t="s">
        <v>9694</v>
      </c>
      <c r="AC688" s="187">
        <v>46537</v>
      </c>
      <c r="AD688" s="185" t="s">
        <v>9695</v>
      </c>
      <c r="AE688" s="185" t="s">
        <v>61</v>
      </c>
      <c r="AF688" s="185" t="s">
        <v>61</v>
      </c>
      <c r="AG688" s="185" t="s">
        <v>9696</v>
      </c>
      <c r="AH688" s="185" t="s">
        <v>61</v>
      </c>
      <c r="AI688" s="185" t="s">
        <v>61</v>
      </c>
      <c r="AJ688" s="185" t="s">
        <v>61</v>
      </c>
      <c r="AK688" s="185" t="s">
        <v>61</v>
      </c>
      <c r="AL688" s="185" t="s">
        <v>61</v>
      </c>
      <c r="AM688" s="185" t="s">
        <v>2285</v>
      </c>
      <c r="AN688" s="185" t="s">
        <v>9697</v>
      </c>
    </row>
    <row r="689" customHeight="1" spans="1:40">
      <c r="A689" s="185">
        <v>683</v>
      </c>
      <c r="B689" s="185" t="s">
        <v>9698</v>
      </c>
      <c r="C689" s="186" t="s">
        <v>9699</v>
      </c>
      <c r="D689" s="185" t="s">
        <v>263</v>
      </c>
      <c r="E689" s="185" t="s">
        <v>2289</v>
      </c>
      <c r="F689" s="185" t="s">
        <v>2289</v>
      </c>
      <c r="G689" s="185" t="s">
        <v>8648</v>
      </c>
      <c r="H689" s="185" t="s">
        <v>8649</v>
      </c>
      <c r="I689" s="187">
        <v>45779</v>
      </c>
      <c r="J689" s="185" t="s">
        <v>2306</v>
      </c>
      <c r="K689" s="185" t="s">
        <v>2291</v>
      </c>
      <c r="L689" s="185" t="s">
        <v>9700</v>
      </c>
      <c r="M689" s="185" t="s">
        <v>2139</v>
      </c>
      <c r="N689" s="185" t="s">
        <v>9701</v>
      </c>
      <c r="O689" s="187">
        <v>47611</v>
      </c>
      <c r="P689" s="187">
        <v>44426</v>
      </c>
      <c r="Q689" s="187">
        <v>44454</v>
      </c>
      <c r="R689" s="187">
        <v>44626</v>
      </c>
      <c r="S689" s="187"/>
      <c r="T689" s="185" t="s">
        <v>9702</v>
      </c>
      <c r="U689" s="187">
        <v>47528</v>
      </c>
      <c r="V689" s="185" t="s">
        <v>9703</v>
      </c>
      <c r="W689" s="187">
        <v>47528</v>
      </c>
      <c r="X689" s="185" t="s">
        <v>9704</v>
      </c>
      <c r="Y689" s="187">
        <v>47528</v>
      </c>
      <c r="Z689" s="185" t="s">
        <v>9705</v>
      </c>
      <c r="AA689" s="187">
        <v>46152</v>
      </c>
      <c r="AB689" s="185" t="s">
        <v>9706</v>
      </c>
      <c r="AC689" s="187">
        <v>46223</v>
      </c>
      <c r="AD689" s="185" t="s">
        <v>9707</v>
      </c>
      <c r="AE689" s="185" t="s">
        <v>61</v>
      </c>
      <c r="AF689" s="185" t="s">
        <v>9708</v>
      </c>
      <c r="AG689" s="185" t="s">
        <v>9709</v>
      </c>
      <c r="AH689" s="185" t="s">
        <v>61</v>
      </c>
      <c r="AI689" s="185" t="s">
        <v>61</v>
      </c>
      <c r="AJ689" s="185" t="s">
        <v>61</v>
      </c>
      <c r="AK689" s="185" t="s">
        <v>61</v>
      </c>
      <c r="AL689" s="185" t="s">
        <v>61</v>
      </c>
      <c r="AM689" s="185" t="s">
        <v>9710</v>
      </c>
      <c r="AN689" s="185" t="s">
        <v>9711</v>
      </c>
    </row>
    <row r="690" customHeight="1" spans="1:40">
      <c r="A690" s="185">
        <v>684</v>
      </c>
      <c r="B690" s="185" t="s">
        <v>9712</v>
      </c>
      <c r="C690" s="186" t="s">
        <v>9713</v>
      </c>
      <c r="D690" s="185" t="s">
        <v>108</v>
      </c>
      <c r="E690" s="185" t="s">
        <v>967</v>
      </c>
      <c r="F690" s="185" t="s">
        <v>2289</v>
      </c>
      <c r="G690" s="185" t="s">
        <v>8648</v>
      </c>
      <c r="H690" s="185" t="s">
        <v>8649</v>
      </c>
      <c r="I690" s="187">
        <v>45764</v>
      </c>
      <c r="J690" s="185" t="s">
        <v>9714</v>
      </c>
      <c r="K690" s="185" t="s">
        <v>2848</v>
      </c>
      <c r="L690" s="185" t="s">
        <v>9715</v>
      </c>
      <c r="M690" s="185" t="s">
        <v>2120</v>
      </c>
      <c r="N690" s="185" t="s">
        <v>9716</v>
      </c>
      <c r="O690" s="187">
        <v>47373</v>
      </c>
      <c r="P690" s="187">
        <v>44405</v>
      </c>
      <c r="Q690" s="187">
        <v>44434</v>
      </c>
      <c r="R690" s="187">
        <v>44676</v>
      </c>
      <c r="S690" s="187"/>
      <c r="T690" s="185" t="s">
        <v>9717</v>
      </c>
      <c r="U690" s="187">
        <v>46040</v>
      </c>
      <c r="V690" s="185" t="s">
        <v>9718</v>
      </c>
      <c r="W690" s="187">
        <v>46040</v>
      </c>
      <c r="X690" s="185" t="s">
        <v>9719</v>
      </c>
      <c r="Y690" s="187">
        <v>46555</v>
      </c>
      <c r="Z690" s="185" t="s">
        <v>9720</v>
      </c>
      <c r="AA690" s="187">
        <v>46348</v>
      </c>
      <c r="AB690" s="185" t="s">
        <v>9721</v>
      </c>
      <c r="AC690" s="187">
        <v>46451</v>
      </c>
      <c r="AD690" s="185" t="s">
        <v>9722</v>
      </c>
      <c r="AE690" s="185" t="s">
        <v>9723</v>
      </c>
      <c r="AF690" s="185" t="s">
        <v>9724</v>
      </c>
      <c r="AG690" s="185" t="s">
        <v>9725</v>
      </c>
      <c r="AH690" s="185" t="s">
        <v>61</v>
      </c>
      <c r="AI690" s="185" t="s">
        <v>61</v>
      </c>
      <c r="AJ690" s="185" t="s">
        <v>61</v>
      </c>
      <c r="AK690" s="185" t="s">
        <v>61</v>
      </c>
      <c r="AL690" s="185" t="s">
        <v>61</v>
      </c>
      <c r="AM690" s="185" t="s">
        <v>2238</v>
      </c>
      <c r="AN690" s="185" t="s">
        <v>9726</v>
      </c>
    </row>
    <row r="691" customHeight="1" spans="1:40">
      <c r="A691" s="185">
        <v>685</v>
      </c>
      <c r="B691" s="185" t="s">
        <v>9727</v>
      </c>
      <c r="C691" s="186" t="s">
        <v>9728</v>
      </c>
      <c r="D691" s="185" t="s">
        <v>2321</v>
      </c>
      <c r="E691" s="185" t="s">
        <v>967</v>
      </c>
      <c r="F691" s="185" t="s">
        <v>2289</v>
      </c>
      <c r="G691" s="185" t="s">
        <v>8648</v>
      </c>
      <c r="H691" s="185" t="s">
        <v>8649</v>
      </c>
      <c r="I691" s="187">
        <v>45597</v>
      </c>
      <c r="J691" s="185" t="s">
        <v>5862</v>
      </c>
      <c r="K691" s="185" t="s">
        <v>5862</v>
      </c>
      <c r="L691" s="185" t="s">
        <v>9729</v>
      </c>
      <c r="M691" s="185" t="s">
        <v>249</v>
      </c>
      <c r="N691" s="185" t="s">
        <v>9730</v>
      </c>
      <c r="O691" s="187">
        <v>47245</v>
      </c>
      <c r="P691" s="187">
        <v>44370</v>
      </c>
      <c r="Q691" s="187">
        <v>44406</v>
      </c>
      <c r="R691" s="187">
        <v>44609</v>
      </c>
      <c r="S691" s="187"/>
      <c r="T691" s="185" t="s">
        <v>9731</v>
      </c>
      <c r="U691" s="187">
        <v>46007</v>
      </c>
      <c r="V691" s="185" t="s">
        <v>9732</v>
      </c>
      <c r="W691" s="187">
        <v>46005</v>
      </c>
      <c r="X691" s="185" t="s">
        <v>9733</v>
      </c>
      <c r="Y691" s="187">
        <v>46007</v>
      </c>
      <c r="Z691" s="185" t="s">
        <v>9734</v>
      </c>
      <c r="AA691" s="187">
        <v>45950</v>
      </c>
      <c r="AB691" s="185" t="s">
        <v>9735</v>
      </c>
      <c r="AC691" s="187">
        <v>46536</v>
      </c>
      <c r="AD691" s="185" t="s">
        <v>9736</v>
      </c>
      <c r="AE691" s="185" t="s">
        <v>61</v>
      </c>
      <c r="AF691" s="185" t="s">
        <v>61</v>
      </c>
      <c r="AG691" s="185" t="s">
        <v>9737</v>
      </c>
      <c r="AH691" s="185" t="s">
        <v>61</v>
      </c>
      <c r="AI691" s="185" t="s">
        <v>61</v>
      </c>
      <c r="AJ691" s="185" t="s">
        <v>61</v>
      </c>
      <c r="AK691" s="185" t="s">
        <v>61</v>
      </c>
      <c r="AL691" s="185" t="s">
        <v>61</v>
      </c>
      <c r="AM691" s="185" t="s">
        <v>1968</v>
      </c>
      <c r="AN691" s="185" t="s">
        <v>9738</v>
      </c>
    </row>
    <row r="692" customHeight="1" spans="1:40">
      <c r="A692" s="185">
        <v>686</v>
      </c>
      <c r="B692" s="185" t="s">
        <v>9739</v>
      </c>
      <c r="C692" s="186" t="s">
        <v>9740</v>
      </c>
      <c r="D692" s="185" t="s">
        <v>390</v>
      </c>
      <c r="E692" s="185" t="s">
        <v>46</v>
      </c>
      <c r="F692" s="185" t="s">
        <v>2289</v>
      </c>
      <c r="G692" s="185" t="s">
        <v>8648</v>
      </c>
      <c r="H692" s="185" t="s">
        <v>8649</v>
      </c>
      <c r="I692" s="187">
        <v>45746</v>
      </c>
      <c r="J692" s="185" t="s">
        <v>9741</v>
      </c>
      <c r="K692" s="185" t="s">
        <v>9742</v>
      </c>
      <c r="L692" s="185" t="s">
        <v>9743</v>
      </c>
      <c r="M692" s="185" t="s">
        <v>148</v>
      </c>
      <c r="N692" s="185" t="s">
        <v>9744</v>
      </c>
      <c r="O692" s="187">
        <v>46532</v>
      </c>
      <c r="P692" s="187">
        <v>44403</v>
      </c>
      <c r="Q692" s="187">
        <v>44449</v>
      </c>
      <c r="R692" s="187">
        <v>44697</v>
      </c>
      <c r="S692" s="187">
        <v>44993</v>
      </c>
      <c r="T692" s="185" t="s">
        <v>9745</v>
      </c>
      <c r="U692" s="187">
        <v>46278</v>
      </c>
      <c r="V692" s="185" t="s">
        <v>9746</v>
      </c>
      <c r="W692" s="187">
        <v>47624</v>
      </c>
      <c r="X692" s="185" t="s">
        <v>9747</v>
      </c>
      <c r="Y692" s="187">
        <v>45911</v>
      </c>
      <c r="Z692" s="185" t="s">
        <v>9748</v>
      </c>
      <c r="AA692" s="187">
        <v>45929</v>
      </c>
      <c r="AB692" s="185" t="s">
        <v>9749</v>
      </c>
      <c r="AC692" s="187">
        <v>46026</v>
      </c>
      <c r="AD692" s="185" t="s">
        <v>9750</v>
      </c>
      <c r="AE692" s="185" t="s">
        <v>61</v>
      </c>
      <c r="AF692" s="185" t="s">
        <v>9751</v>
      </c>
      <c r="AG692" s="185" t="s">
        <v>9752</v>
      </c>
      <c r="AH692" s="185" t="s">
        <v>61</v>
      </c>
      <c r="AI692" s="185" t="s">
        <v>61</v>
      </c>
      <c r="AJ692" s="185" t="s">
        <v>9753</v>
      </c>
      <c r="AK692" s="185" t="s">
        <v>61</v>
      </c>
      <c r="AL692" s="185" t="s">
        <v>61</v>
      </c>
      <c r="AM692" s="185" t="s">
        <v>177</v>
      </c>
      <c r="AN692" s="185" t="s">
        <v>9754</v>
      </c>
    </row>
    <row r="693" customHeight="1" spans="1:40">
      <c r="A693" s="185">
        <v>687</v>
      </c>
      <c r="B693" s="185" t="s">
        <v>9755</v>
      </c>
      <c r="C693" s="186" t="s">
        <v>9756</v>
      </c>
      <c r="D693" s="185" t="s">
        <v>126</v>
      </c>
      <c r="E693" s="185" t="s">
        <v>89</v>
      </c>
      <c r="F693" s="185" t="s">
        <v>2289</v>
      </c>
      <c r="G693" s="185" t="s">
        <v>8648</v>
      </c>
      <c r="H693" s="185" t="s">
        <v>8649</v>
      </c>
      <c r="I693" s="187">
        <v>45835</v>
      </c>
      <c r="J693" s="185" t="s">
        <v>9757</v>
      </c>
      <c r="K693" s="185" t="s">
        <v>3132</v>
      </c>
      <c r="L693" s="185" t="s">
        <v>9758</v>
      </c>
      <c r="M693" s="185" t="s">
        <v>148</v>
      </c>
      <c r="N693" s="185" t="s">
        <v>9759</v>
      </c>
      <c r="O693" s="187">
        <v>46260</v>
      </c>
      <c r="P693" s="187">
        <v>44373</v>
      </c>
      <c r="Q693" s="187">
        <v>44401</v>
      </c>
      <c r="R693" s="187">
        <v>44704</v>
      </c>
      <c r="S693" s="187"/>
      <c r="T693" s="185" t="s">
        <v>9760</v>
      </c>
      <c r="U693" s="187">
        <v>46293</v>
      </c>
      <c r="V693" s="185" t="s">
        <v>9761</v>
      </c>
      <c r="W693" s="187">
        <v>46293</v>
      </c>
      <c r="X693" s="185" t="s">
        <v>9762</v>
      </c>
      <c r="Y693" s="187">
        <v>46293</v>
      </c>
      <c r="Z693" s="185" t="s">
        <v>9763</v>
      </c>
      <c r="AA693" s="187">
        <v>46439</v>
      </c>
      <c r="AB693" s="185" t="s">
        <v>9764</v>
      </c>
      <c r="AC693" s="187">
        <v>46298</v>
      </c>
      <c r="AD693" s="185" t="s">
        <v>9765</v>
      </c>
      <c r="AE693" s="185" t="s">
        <v>9766</v>
      </c>
      <c r="AF693" s="185" t="s">
        <v>9767</v>
      </c>
      <c r="AG693" s="185" t="s">
        <v>61</v>
      </c>
      <c r="AH693" s="185" t="s">
        <v>61</v>
      </c>
      <c r="AI693" s="185" t="s">
        <v>61</v>
      </c>
      <c r="AJ693" s="185" t="s">
        <v>61</v>
      </c>
      <c r="AK693" s="185" t="s">
        <v>61</v>
      </c>
      <c r="AL693" s="185" t="s">
        <v>61</v>
      </c>
      <c r="AM693" s="185" t="s">
        <v>3097</v>
      </c>
      <c r="AN693" s="185" t="s">
        <v>9768</v>
      </c>
    </row>
    <row r="694" customHeight="1" spans="1:40">
      <c r="A694" s="185">
        <v>688</v>
      </c>
      <c r="B694" s="185" t="s">
        <v>9769</v>
      </c>
      <c r="C694" s="186" t="s">
        <v>9770</v>
      </c>
      <c r="D694" s="185" t="s">
        <v>126</v>
      </c>
      <c r="E694" s="185" t="s">
        <v>2037</v>
      </c>
      <c r="F694" s="185" t="s">
        <v>2289</v>
      </c>
      <c r="G694" s="185" t="s">
        <v>8648</v>
      </c>
      <c r="H694" s="185" t="s">
        <v>8649</v>
      </c>
      <c r="I694" s="187">
        <v>45835</v>
      </c>
      <c r="J694" s="185" t="s">
        <v>3132</v>
      </c>
      <c r="K694" s="185" t="s">
        <v>3132</v>
      </c>
      <c r="L694" s="185" t="s">
        <v>9771</v>
      </c>
      <c r="M694" s="185" t="s">
        <v>72</v>
      </c>
      <c r="N694" s="185" t="s">
        <v>9772</v>
      </c>
      <c r="O694" s="187">
        <v>47556</v>
      </c>
      <c r="P694" s="187">
        <v>44433</v>
      </c>
      <c r="Q694" s="187">
        <v>44489</v>
      </c>
      <c r="R694" s="187">
        <v>44685</v>
      </c>
      <c r="S694" s="187"/>
      <c r="T694" s="185" t="s">
        <v>9773</v>
      </c>
      <c r="U694" s="187">
        <v>46393</v>
      </c>
      <c r="V694" s="185" t="s">
        <v>9774</v>
      </c>
      <c r="W694" s="187">
        <v>46380</v>
      </c>
      <c r="X694" s="185" t="s">
        <v>61</v>
      </c>
      <c r="Y694" s="187" t="s">
        <v>61</v>
      </c>
      <c r="Z694" s="185" t="s">
        <v>9775</v>
      </c>
      <c r="AA694" s="187">
        <v>46471</v>
      </c>
      <c r="AB694" s="185" t="s">
        <v>9776</v>
      </c>
      <c r="AC694" s="187">
        <v>45435</v>
      </c>
      <c r="AD694" s="185" t="s">
        <v>9777</v>
      </c>
      <c r="AE694" s="185" t="s">
        <v>61</v>
      </c>
      <c r="AF694" s="185" t="s">
        <v>61</v>
      </c>
      <c r="AG694" s="185" t="s">
        <v>9778</v>
      </c>
      <c r="AH694" s="185" t="s">
        <v>61</v>
      </c>
      <c r="AI694" s="185" t="s">
        <v>61</v>
      </c>
      <c r="AJ694" s="185" t="s">
        <v>61</v>
      </c>
      <c r="AK694" s="185" t="s">
        <v>61</v>
      </c>
      <c r="AL694" s="185" t="s">
        <v>61</v>
      </c>
      <c r="AM694" s="185" t="s">
        <v>665</v>
      </c>
      <c r="AN694" s="185" t="s">
        <v>9779</v>
      </c>
    </row>
    <row r="695" customHeight="1" spans="1:40">
      <c r="A695" s="185">
        <v>689</v>
      </c>
      <c r="B695" s="185" t="s">
        <v>9780</v>
      </c>
      <c r="C695" s="186" t="s">
        <v>9781</v>
      </c>
      <c r="D695" s="185" t="s">
        <v>126</v>
      </c>
      <c r="E695" s="185" t="s">
        <v>1955</v>
      </c>
      <c r="F695" s="185" t="s">
        <v>2289</v>
      </c>
      <c r="G695" s="185" t="s">
        <v>8648</v>
      </c>
      <c r="H695" s="185" t="s">
        <v>8649</v>
      </c>
      <c r="I695" s="187">
        <v>45716</v>
      </c>
      <c r="J695" s="185" t="s">
        <v>9782</v>
      </c>
      <c r="K695" s="185" t="s">
        <v>3588</v>
      </c>
      <c r="L695" s="185" t="s">
        <v>9783</v>
      </c>
      <c r="M695" s="185" t="s">
        <v>130</v>
      </c>
      <c r="N695" s="185" t="s">
        <v>9784</v>
      </c>
      <c r="O695" s="187">
        <v>46822</v>
      </c>
      <c r="P695" s="187">
        <v>44452</v>
      </c>
      <c r="Q695" s="187">
        <v>44541</v>
      </c>
      <c r="R695" s="187">
        <v>44947</v>
      </c>
      <c r="S695" s="187"/>
      <c r="T695" s="185" t="s">
        <v>9785</v>
      </c>
      <c r="U695" s="187">
        <v>47029</v>
      </c>
      <c r="V695" s="185" t="s">
        <v>9786</v>
      </c>
      <c r="W695" s="187">
        <v>46121</v>
      </c>
      <c r="X695" s="185" t="s">
        <v>9787</v>
      </c>
      <c r="Y695" s="187">
        <v>47426</v>
      </c>
      <c r="Z695" s="185" t="s">
        <v>9788</v>
      </c>
      <c r="AA695" s="187">
        <v>46102</v>
      </c>
      <c r="AB695" s="185" t="s">
        <v>9789</v>
      </c>
      <c r="AC695" s="187">
        <v>46200</v>
      </c>
      <c r="AD695" s="185" t="s">
        <v>9790</v>
      </c>
      <c r="AE695" s="185" t="s">
        <v>9791</v>
      </c>
      <c r="AF695" s="185" t="s">
        <v>9792</v>
      </c>
      <c r="AG695" s="185" t="s">
        <v>61</v>
      </c>
      <c r="AH695" s="185" t="s">
        <v>9784</v>
      </c>
      <c r="AI695" s="185" t="s">
        <v>61</v>
      </c>
      <c r="AJ695" s="185" t="s">
        <v>61</v>
      </c>
      <c r="AK695" s="185" t="s">
        <v>61</v>
      </c>
      <c r="AL695" s="185" t="s">
        <v>61</v>
      </c>
      <c r="AM695" s="185" t="s">
        <v>64</v>
      </c>
      <c r="AN695" s="185" t="s">
        <v>9793</v>
      </c>
    </row>
    <row r="696" customHeight="1" spans="1:40">
      <c r="A696" s="185">
        <v>690</v>
      </c>
      <c r="B696" s="185" t="s">
        <v>9794</v>
      </c>
      <c r="C696" s="186" t="s">
        <v>9795</v>
      </c>
      <c r="D696" s="185" t="s">
        <v>2936</v>
      </c>
      <c r="E696" s="185" t="s">
        <v>2289</v>
      </c>
      <c r="F696" s="185" t="s">
        <v>2289</v>
      </c>
      <c r="G696" s="185" t="s">
        <v>8648</v>
      </c>
      <c r="H696" s="185" t="s">
        <v>8649</v>
      </c>
      <c r="I696" s="187">
        <v>45458</v>
      </c>
      <c r="J696" s="185" t="s">
        <v>9796</v>
      </c>
      <c r="K696" s="185" t="s">
        <v>9796</v>
      </c>
      <c r="L696" s="185" t="s">
        <v>9797</v>
      </c>
      <c r="M696" s="185" t="s">
        <v>130</v>
      </c>
      <c r="N696" s="185" t="s">
        <v>9798</v>
      </c>
      <c r="O696" s="187">
        <v>46694</v>
      </c>
      <c r="P696" s="187">
        <v>44458</v>
      </c>
      <c r="Q696" s="187">
        <v>44487</v>
      </c>
      <c r="R696" s="187">
        <v>44893</v>
      </c>
      <c r="S696" s="187"/>
      <c r="T696" s="185" t="s">
        <v>9799</v>
      </c>
      <c r="U696" s="187">
        <v>46404</v>
      </c>
      <c r="V696" s="185" t="s">
        <v>9800</v>
      </c>
      <c r="W696" s="187">
        <v>46369</v>
      </c>
      <c r="X696" s="185" t="s">
        <v>9801</v>
      </c>
      <c r="Y696" s="187">
        <v>47265</v>
      </c>
      <c r="Z696" s="185" t="s">
        <v>9802</v>
      </c>
      <c r="AA696" s="187">
        <v>46400</v>
      </c>
      <c r="AB696" s="185" t="s">
        <v>9803</v>
      </c>
      <c r="AC696" s="187">
        <v>46164</v>
      </c>
      <c r="AD696" s="185" t="s">
        <v>9804</v>
      </c>
      <c r="AE696" s="185" t="s">
        <v>9805</v>
      </c>
      <c r="AF696" s="185" t="s">
        <v>9806</v>
      </c>
      <c r="AG696" s="185" t="s">
        <v>61</v>
      </c>
      <c r="AH696" s="185" t="s">
        <v>61</v>
      </c>
      <c r="AI696" s="185" t="s">
        <v>61</v>
      </c>
      <c r="AJ696" s="185" t="s">
        <v>61</v>
      </c>
      <c r="AK696" s="185" t="s">
        <v>61</v>
      </c>
      <c r="AL696" s="185" t="s">
        <v>9798</v>
      </c>
      <c r="AM696" s="185" t="s">
        <v>9807</v>
      </c>
      <c r="AN696" s="185"/>
    </row>
    <row r="697" customHeight="1" spans="1:40">
      <c r="A697" s="185">
        <v>691</v>
      </c>
      <c r="B697" s="185" t="s">
        <v>9808</v>
      </c>
      <c r="C697" s="186" t="s">
        <v>9809</v>
      </c>
      <c r="D697" s="185" t="s">
        <v>1893</v>
      </c>
      <c r="E697" s="185" t="s">
        <v>2182</v>
      </c>
      <c r="F697" s="185" t="s">
        <v>2289</v>
      </c>
      <c r="G697" s="185" t="s">
        <v>8648</v>
      </c>
      <c r="H697" s="185" t="s">
        <v>8649</v>
      </c>
      <c r="I697" s="187">
        <v>45825</v>
      </c>
      <c r="J697" s="185" t="s">
        <v>2457</v>
      </c>
      <c r="K697" s="185" t="s">
        <v>952</v>
      </c>
      <c r="L697" s="185" t="s">
        <v>9810</v>
      </c>
      <c r="M697" s="185" t="s">
        <v>5074</v>
      </c>
      <c r="N697" s="185" t="s">
        <v>9811</v>
      </c>
      <c r="O697" s="187">
        <v>47363</v>
      </c>
      <c r="P697" s="187">
        <v>44420</v>
      </c>
      <c r="Q697" s="187">
        <v>44468</v>
      </c>
      <c r="R697" s="187">
        <v>44709</v>
      </c>
      <c r="S697" s="187"/>
      <c r="T697" s="185" t="s">
        <v>9812</v>
      </c>
      <c r="U697" s="187">
        <v>47175</v>
      </c>
      <c r="V697" s="185" t="s">
        <v>9813</v>
      </c>
      <c r="W697" s="187">
        <v>47175</v>
      </c>
      <c r="X697" s="185" t="s">
        <v>9814</v>
      </c>
      <c r="Y697" s="187">
        <v>47175</v>
      </c>
      <c r="Z697" s="185" t="s">
        <v>9815</v>
      </c>
      <c r="AA697" s="187">
        <v>46214</v>
      </c>
      <c r="AB697" s="185" t="s">
        <v>9816</v>
      </c>
      <c r="AC697" s="187">
        <v>46020</v>
      </c>
      <c r="AD697" s="185" t="s">
        <v>9817</v>
      </c>
      <c r="AE697" s="185" t="s">
        <v>9818</v>
      </c>
      <c r="AF697" s="185" t="s">
        <v>9819</v>
      </c>
      <c r="AG697" s="185" t="s">
        <v>9820</v>
      </c>
      <c r="AH697" s="185" t="s">
        <v>61</v>
      </c>
      <c r="AI697" s="185" t="s">
        <v>61</v>
      </c>
      <c r="AJ697" s="185" t="s">
        <v>61</v>
      </c>
      <c r="AK697" s="185" t="s">
        <v>61</v>
      </c>
      <c r="AL697" s="185" t="s">
        <v>61</v>
      </c>
      <c r="AM697" s="185" t="s">
        <v>9821</v>
      </c>
      <c r="AN697" s="185" t="s">
        <v>9822</v>
      </c>
    </row>
    <row r="698" customHeight="1" spans="1:40">
      <c r="A698" s="185">
        <v>692</v>
      </c>
      <c r="B698" s="185" t="s">
        <v>9823</v>
      </c>
      <c r="C698" s="186" t="s">
        <v>9824</v>
      </c>
      <c r="D698" s="185" t="s">
        <v>2965</v>
      </c>
      <c r="E698" s="185" t="s">
        <v>46</v>
      </c>
      <c r="F698" s="185" t="s">
        <v>2289</v>
      </c>
      <c r="G698" s="185" t="s">
        <v>8648</v>
      </c>
      <c r="H698" s="185" t="s">
        <v>8649</v>
      </c>
      <c r="I698" s="187">
        <v>45618</v>
      </c>
      <c r="J698" s="185" t="s">
        <v>3233</v>
      </c>
      <c r="K698" s="185" t="s">
        <v>5462</v>
      </c>
      <c r="L698" s="185" t="s">
        <v>9825</v>
      </c>
      <c r="M698" s="185" t="s">
        <v>267</v>
      </c>
      <c r="N698" s="185" t="s">
        <v>9826</v>
      </c>
      <c r="O698" s="187">
        <v>46694</v>
      </c>
      <c r="P698" s="187">
        <v>44479</v>
      </c>
      <c r="Q698" s="187">
        <v>44516</v>
      </c>
      <c r="R698" s="187">
        <v>44631</v>
      </c>
      <c r="S698" s="187"/>
      <c r="T698" s="185" t="s">
        <v>9827</v>
      </c>
      <c r="U698" s="187">
        <v>46362</v>
      </c>
      <c r="V698" s="185" t="s">
        <v>9828</v>
      </c>
      <c r="W698" s="187">
        <v>46331</v>
      </c>
      <c r="X698" s="185" t="s">
        <v>9829</v>
      </c>
      <c r="Y698" s="187">
        <v>46359</v>
      </c>
      <c r="Z698" s="185" t="s">
        <v>9830</v>
      </c>
      <c r="AA698" s="187">
        <v>46370</v>
      </c>
      <c r="AB698" s="185" t="s">
        <v>9831</v>
      </c>
      <c r="AC698" s="187">
        <v>45914</v>
      </c>
      <c r="AD698" s="185" t="s">
        <v>9832</v>
      </c>
      <c r="AE698" s="185" t="s">
        <v>9833</v>
      </c>
      <c r="AF698" s="185" t="s">
        <v>9834</v>
      </c>
      <c r="AG698" s="185" t="s">
        <v>9835</v>
      </c>
      <c r="AH698" s="185" t="s">
        <v>61</v>
      </c>
      <c r="AI698" s="185" t="s">
        <v>61</v>
      </c>
      <c r="AJ698" s="185" t="s">
        <v>61</v>
      </c>
      <c r="AK698" s="185" t="s">
        <v>61</v>
      </c>
      <c r="AL698" s="185" t="s">
        <v>61</v>
      </c>
      <c r="AM698" s="185" t="s">
        <v>9836</v>
      </c>
      <c r="AN698" s="185" t="s">
        <v>9837</v>
      </c>
    </row>
    <row r="699" customHeight="1" spans="1:40">
      <c r="A699" s="185">
        <v>693</v>
      </c>
      <c r="B699" s="185" t="s">
        <v>9838</v>
      </c>
      <c r="C699" s="186" t="s">
        <v>9839</v>
      </c>
      <c r="D699" s="185" t="s">
        <v>162</v>
      </c>
      <c r="E699" s="185" t="s">
        <v>967</v>
      </c>
      <c r="F699" s="185" t="s">
        <v>2289</v>
      </c>
      <c r="G699" s="185" t="s">
        <v>8648</v>
      </c>
      <c r="H699" s="185" t="s">
        <v>8649</v>
      </c>
      <c r="I699" s="187">
        <v>45657</v>
      </c>
      <c r="J699" s="185" t="s">
        <v>9840</v>
      </c>
      <c r="K699" s="185" t="s">
        <v>6752</v>
      </c>
      <c r="L699" s="185" t="s">
        <v>9841</v>
      </c>
      <c r="M699" s="185" t="s">
        <v>167</v>
      </c>
      <c r="N699" s="185" t="s">
        <v>9842</v>
      </c>
      <c r="O699" s="187">
        <v>46363</v>
      </c>
      <c r="P699" s="187">
        <v>44415</v>
      </c>
      <c r="Q699" s="187">
        <v>44443</v>
      </c>
      <c r="R699" s="187">
        <v>44678</v>
      </c>
      <c r="S699" s="187"/>
      <c r="T699" s="185" t="s">
        <v>9843</v>
      </c>
      <c r="U699" s="187">
        <v>46135</v>
      </c>
      <c r="V699" s="185" t="s">
        <v>9844</v>
      </c>
      <c r="W699" s="187">
        <v>47596</v>
      </c>
      <c r="X699" s="185" t="s">
        <v>9845</v>
      </c>
      <c r="Y699" s="187">
        <v>46135</v>
      </c>
      <c r="Z699" s="185" t="s">
        <v>9846</v>
      </c>
      <c r="AA699" s="187">
        <v>46731</v>
      </c>
      <c r="AB699" s="185" t="s">
        <v>9847</v>
      </c>
      <c r="AC699" s="187">
        <v>45846</v>
      </c>
      <c r="AD699" s="185" t="s">
        <v>9848</v>
      </c>
      <c r="AE699" s="185" t="s">
        <v>9849</v>
      </c>
      <c r="AF699" s="185" t="s">
        <v>9850</v>
      </c>
      <c r="AG699" s="185" t="s">
        <v>61</v>
      </c>
      <c r="AH699" s="185" t="s">
        <v>61</v>
      </c>
      <c r="AI699" s="185" t="s">
        <v>9842</v>
      </c>
      <c r="AJ699" s="185" t="s">
        <v>61</v>
      </c>
      <c r="AK699" s="185" t="s">
        <v>61</v>
      </c>
      <c r="AL699" s="185" t="s">
        <v>61</v>
      </c>
      <c r="AM699" s="185" t="s">
        <v>177</v>
      </c>
      <c r="AN699" s="185" t="s">
        <v>9851</v>
      </c>
    </row>
    <row r="700" customHeight="1" spans="1:40">
      <c r="A700" s="185">
        <v>694</v>
      </c>
      <c r="B700" s="185" t="s">
        <v>9852</v>
      </c>
      <c r="C700" s="186" t="s">
        <v>9853</v>
      </c>
      <c r="D700" s="185" t="s">
        <v>162</v>
      </c>
      <c r="E700" s="185" t="s">
        <v>89</v>
      </c>
      <c r="F700" s="185" t="s">
        <v>2289</v>
      </c>
      <c r="G700" s="185" t="s">
        <v>8648</v>
      </c>
      <c r="H700" s="185" t="s">
        <v>8649</v>
      </c>
      <c r="I700" s="187">
        <v>45640</v>
      </c>
      <c r="J700" s="185" t="s">
        <v>9854</v>
      </c>
      <c r="K700" s="185" t="s">
        <v>2290</v>
      </c>
      <c r="L700" s="185" t="s">
        <v>9855</v>
      </c>
      <c r="M700" s="185" t="s">
        <v>167</v>
      </c>
      <c r="N700" s="185" t="s">
        <v>9856</v>
      </c>
      <c r="O700" s="187">
        <v>46427</v>
      </c>
      <c r="P700" s="187">
        <v>44394</v>
      </c>
      <c r="Q700" s="187">
        <v>44464</v>
      </c>
      <c r="R700" s="187">
        <v>44942</v>
      </c>
      <c r="S700" s="187"/>
      <c r="T700" s="185" t="s">
        <v>9857</v>
      </c>
      <c r="U700" s="187">
        <v>46656</v>
      </c>
      <c r="V700" s="185" t="s">
        <v>9858</v>
      </c>
      <c r="W700" s="187">
        <v>46629</v>
      </c>
      <c r="X700" s="185" t="s">
        <v>9859</v>
      </c>
      <c r="Y700" s="187">
        <v>46656</v>
      </c>
      <c r="Z700" s="185" t="s">
        <v>9860</v>
      </c>
      <c r="AA700" s="187">
        <v>46445</v>
      </c>
      <c r="AB700" s="185" t="s">
        <v>9861</v>
      </c>
      <c r="AC700" s="187">
        <v>46322</v>
      </c>
      <c r="AD700" s="185" t="s">
        <v>9862</v>
      </c>
      <c r="AE700" s="185" t="s">
        <v>9863</v>
      </c>
      <c r="AF700" s="185" t="s">
        <v>9864</v>
      </c>
      <c r="AG700" s="185" t="s">
        <v>61</v>
      </c>
      <c r="AH700" s="185" t="s">
        <v>61</v>
      </c>
      <c r="AI700" s="185" t="s">
        <v>9856</v>
      </c>
      <c r="AJ700" s="185" t="s">
        <v>61</v>
      </c>
      <c r="AK700" s="185" t="s">
        <v>61</v>
      </c>
      <c r="AL700" s="185" t="s">
        <v>61</v>
      </c>
      <c r="AM700" s="185" t="s">
        <v>64</v>
      </c>
      <c r="AN700" s="185" t="s">
        <v>9865</v>
      </c>
    </row>
    <row r="701" customHeight="1" spans="1:40">
      <c r="A701" s="185">
        <v>695</v>
      </c>
      <c r="B701" s="185" t="s">
        <v>9866</v>
      </c>
      <c r="C701" s="186" t="s">
        <v>9867</v>
      </c>
      <c r="D701" s="185" t="s">
        <v>162</v>
      </c>
      <c r="E701" s="185" t="s">
        <v>2289</v>
      </c>
      <c r="F701" s="185" t="s">
        <v>2289</v>
      </c>
      <c r="G701" s="185" t="s">
        <v>8648</v>
      </c>
      <c r="H701" s="185" t="s">
        <v>8649</v>
      </c>
      <c r="I701" s="187">
        <v>45726</v>
      </c>
      <c r="J701" s="185" t="s">
        <v>4319</v>
      </c>
      <c r="K701" s="185" t="s">
        <v>4319</v>
      </c>
      <c r="L701" s="185" t="s">
        <v>9868</v>
      </c>
      <c r="M701" s="185" t="s">
        <v>93</v>
      </c>
      <c r="N701" s="185" t="s">
        <v>9869</v>
      </c>
      <c r="O701" s="187">
        <v>47307</v>
      </c>
      <c r="P701" s="187"/>
      <c r="Q701" s="187"/>
      <c r="R701" s="187"/>
      <c r="S701" s="187"/>
      <c r="T701" s="185" t="s">
        <v>9870</v>
      </c>
      <c r="U701" s="187">
        <v>47032</v>
      </c>
      <c r="V701" s="185" t="s">
        <v>9871</v>
      </c>
      <c r="W701" s="187">
        <v>46240</v>
      </c>
      <c r="X701" s="185" t="s">
        <v>9872</v>
      </c>
      <c r="Y701" s="187">
        <v>47060</v>
      </c>
      <c r="Z701" s="185" t="s">
        <v>9873</v>
      </c>
      <c r="AA701" s="187">
        <v>45889</v>
      </c>
      <c r="AB701" s="185" t="s">
        <v>9874</v>
      </c>
      <c r="AC701" s="187">
        <v>46044</v>
      </c>
      <c r="AD701" s="185" t="s">
        <v>9875</v>
      </c>
      <c r="AE701" s="185" t="s">
        <v>61</v>
      </c>
      <c r="AF701" s="185" t="s">
        <v>9876</v>
      </c>
      <c r="AG701" s="185" t="s">
        <v>61</v>
      </c>
      <c r="AH701" s="185" t="s">
        <v>61</v>
      </c>
      <c r="AI701" s="185" t="s">
        <v>61</v>
      </c>
      <c r="AJ701" s="185" t="s">
        <v>61</v>
      </c>
      <c r="AK701" s="185" t="s">
        <v>61</v>
      </c>
      <c r="AL701" s="185" t="s">
        <v>61</v>
      </c>
      <c r="AM701" s="185" t="s">
        <v>9877</v>
      </c>
      <c r="AN701" s="185" t="s">
        <v>9878</v>
      </c>
    </row>
    <row r="702" customHeight="1" spans="1:40">
      <c r="A702" s="185">
        <v>696</v>
      </c>
      <c r="B702" s="185" t="s">
        <v>9879</v>
      </c>
      <c r="C702" s="186" t="s">
        <v>9880</v>
      </c>
      <c r="D702" s="185" t="s">
        <v>3440</v>
      </c>
      <c r="E702" s="185" t="s">
        <v>46</v>
      </c>
      <c r="F702" s="185" t="s">
        <v>2289</v>
      </c>
      <c r="G702" s="185" t="s">
        <v>8648</v>
      </c>
      <c r="H702" s="185" t="s">
        <v>8649</v>
      </c>
      <c r="I702" s="187">
        <v>45745</v>
      </c>
      <c r="J702" s="185" t="s">
        <v>3306</v>
      </c>
      <c r="K702" s="185" t="s">
        <v>8927</v>
      </c>
      <c r="L702" s="185" t="s">
        <v>9881</v>
      </c>
      <c r="M702" s="185" t="s">
        <v>167</v>
      </c>
      <c r="N702" s="185" t="s">
        <v>9882</v>
      </c>
      <c r="O702" s="187">
        <v>46396</v>
      </c>
      <c r="P702" s="187"/>
      <c r="Q702" s="187"/>
      <c r="R702" s="187"/>
      <c r="S702" s="187"/>
      <c r="T702" s="185" t="s">
        <v>9883</v>
      </c>
      <c r="U702" s="187">
        <v>46604</v>
      </c>
      <c r="V702" s="185" t="s">
        <v>9884</v>
      </c>
      <c r="W702" s="187">
        <v>46604</v>
      </c>
      <c r="X702" s="185" t="s">
        <v>9885</v>
      </c>
      <c r="Y702" s="187">
        <v>46604</v>
      </c>
      <c r="Z702" s="185" t="s">
        <v>9886</v>
      </c>
      <c r="AA702" s="187">
        <v>46197</v>
      </c>
      <c r="AB702" s="185" t="s">
        <v>9887</v>
      </c>
      <c r="AC702" s="187">
        <v>46284</v>
      </c>
      <c r="AD702" s="185" t="s">
        <v>9888</v>
      </c>
      <c r="AE702" s="185" t="s">
        <v>9889</v>
      </c>
      <c r="AF702" s="185" t="s">
        <v>9890</v>
      </c>
      <c r="AG702" s="185" t="s">
        <v>61</v>
      </c>
      <c r="AH702" s="185" t="s">
        <v>61</v>
      </c>
      <c r="AI702" s="185" t="s">
        <v>9882</v>
      </c>
      <c r="AJ702" s="185" t="s">
        <v>61</v>
      </c>
      <c r="AK702" s="185" t="s">
        <v>61</v>
      </c>
      <c r="AL702" s="185" t="s">
        <v>61</v>
      </c>
      <c r="AM702" s="185" t="s">
        <v>9891</v>
      </c>
      <c r="AN702" s="185" t="s">
        <v>9892</v>
      </c>
    </row>
    <row r="703" customHeight="1" spans="1:40">
      <c r="A703" s="185">
        <v>697</v>
      </c>
      <c r="B703" s="185" t="s">
        <v>9893</v>
      </c>
      <c r="C703" s="186" t="s">
        <v>9894</v>
      </c>
      <c r="D703" s="185" t="s">
        <v>1569</v>
      </c>
      <c r="E703" s="185" t="s">
        <v>967</v>
      </c>
      <c r="F703" s="185" t="s">
        <v>2289</v>
      </c>
      <c r="G703" s="185" t="s">
        <v>8648</v>
      </c>
      <c r="H703" s="185" t="s">
        <v>8649</v>
      </c>
      <c r="I703" s="187">
        <v>45813</v>
      </c>
      <c r="J703" s="185" t="s">
        <v>165</v>
      </c>
      <c r="K703" s="185" t="s">
        <v>165</v>
      </c>
      <c r="L703" s="185" t="s">
        <v>9895</v>
      </c>
      <c r="M703" s="185" t="s">
        <v>1572</v>
      </c>
      <c r="N703" s="185" t="s">
        <v>9896</v>
      </c>
      <c r="O703" s="187">
        <v>47328</v>
      </c>
      <c r="P703" s="187">
        <v>44393</v>
      </c>
      <c r="Q703" s="187">
        <v>44487</v>
      </c>
      <c r="R703" s="187">
        <v>44737</v>
      </c>
      <c r="S703" s="187"/>
      <c r="T703" s="185" t="s">
        <v>61</v>
      </c>
      <c r="U703" s="187" t="s">
        <v>61</v>
      </c>
      <c r="V703" s="185" t="s">
        <v>9896</v>
      </c>
      <c r="W703" s="187">
        <v>47328</v>
      </c>
      <c r="X703" s="185" t="s">
        <v>9897</v>
      </c>
      <c r="Y703" s="187">
        <v>46355</v>
      </c>
      <c r="Z703" s="185" t="s">
        <v>9898</v>
      </c>
      <c r="AA703" s="187">
        <v>45621</v>
      </c>
      <c r="AB703" s="185" t="s">
        <v>9899</v>
      </c>
      <c r="AC703" s="187">
        <v>46541</v>
      </c>
      <c r="AD703" s="185" t="s">
        <v>61</v>
      </c>
      <c r="AE703" s="185" t="s">
        <v>61</v>
      </c>
      <c r="AF703" s="185" t="s">
        <v>9900</v>
      </c>
      <c r="AG703" s="185" t="s">
        <v>61</v>
      </c>
      <c r="AH703" s="185" t="s">
        <v>61</v>
      </c>
      <c r="AI703" s="185" t="s">
        <v>61</v>
      </c>
      <c r="AJ703" s="185" t="s">
        <v>61</v>
      </c>
      <c r="AK703" s="185" t="s">
        <v>61</v>
      </c>
      <c r="AL703" s="185" t="s">
        <v>61</v>
      </c>
      <c r="AM703" s="185" t="s">
        <v>9901</v>
      </c>
      <c r="AN703" s="185" t="s">
        <v>9902</v>
      </c>
    </row>
    <row r="704" customHeight="1" spans="1:40">
      <c r="A704" s="185">
        <v>698</v>
      </c>
      <c r="B704" s="185" t="s">
        <v>9903</v>
      </c>
      <c r="C704" s="186" t="s">
        <v>9904</v>
      </c>
      <c r="D704" s="185" t="s">
        <v>3535</v>
      </c>
      <c r="E704" s="185" t="s">
        <v>46</v>
      </c>
      <c r="F704" s="185" t="s">
        <v>2289</v>
      </c>
      <c r="G704" s="185" t="s">
        <v>8648</v>
      </c>
      <c r="H704" s="185" t="s">
        <v>8649</v>
      </c>
      <c r="I704" s="187">
        <v>45813</v>
      </c>
      <c r="J704" s="185" t="s">
        <v>9905</v>
      </c>
      <c r="K704" s="185" t="s">
        <v>165</v>
      </c>
      <c r="L704" s="185" t="s">
        <v>9906</v>
      </c>
      <c r="M704" s="185" t="s">
        <v>130</v>
      </c>
      <c r="N704" s="185" t="s">
        <v>9907</v>
      </c>
      <c r="O704" s="187">
        <v>47233</v>
      </c>
      <c r="P704" s="187">
        <v>44456</v>
      </c>
      <c r="Q704" s="187">
        <v>44543</v>
      </c>
      <c r="R704" s="187"/>
      <c r="S704" s="187"/>
      <c r="T704" s="185" t="s">
        <v>9908</v>
      </c>
      <c r="U704" s="187">
        <v>47202</v>
      </c>
      <c r="V704" s="185" t="s">
        <v>9909</v>
      </c>
      <c r="W704" s="187">
        <v>47149</v>
      </c>
      <c r="X704" s="185" t="s">
        <v>61</v>
      </c>
      <c r="Y704" s="187" t="s">
        <v>61</v>
      </c>
      <c r="Z704" s="185" t="s">
        <v>9910</v>
      </c>
      <c r="AA704" s="187">
        <v>46425</v>
      </c>
      <c r="AB704" s="185" t="s">
        <v>9911</v>
      </c>
      <c r="AC704" s="187">
        <v>46079</v>
      </c>
      <c r="AD704" s="185" t="s">
        <v>9912</v>
      </c>
      <c r="AE704" s="185" t="s">
        <v>9913</v>
      </c>
      <c r="AF704" s="185" t="s">
        <v>9914</v>
      </c>
      <c r="AG704" s="185" t="s">
        <v>61</v>
      </c>
      <c r="AH704" s="185" t="s">
        <v>61</v>
      </c>
      <c r="AI704" s="185" t="s">
        <v>61</v>
      </c>
      <c r="AJ704" s="185" t="s">
        <v>61</v>
      </c>
      <c r="AK704" s="185" t="s">
        <v>61</v>
      </c>
      <c r="AL704" s="185" t="s">
        <v>9915</v>
      </c>
      <c r="AM704" s="185" t="s">
        <v>9916</v>
      </c>
      <c r="AN704" s="185" t="s">
        <v>9917</v>
      </c>
    </row>
    <row r="705" customHeight="1" spans="1:40">
      <c r="A705" s="185">
        <v>699</v>
      </c>
      <c r="B705" s="185" t="s">
        <v>9918</v>
      </c>
      <c r="C705" s="186" t="s">
        <v>9919</v>
      </c>
      <c r="D705" s="185" t="s">
        <v>3572</v>
      </c>
      <c r="E705" s="185" t="s">
        <v>2289</v>
      </c>
      <c r="F705" s="185" t="s">
        <v>2289</v>
      </c>
      <c r="G705" s="185" t="s">
        <v>8648</v>
      </c>
      <c r="H705" s="185" t="s">
        <v>8649</v>
      </c>
      <c r="I705" s="187">
        <v>45497</v>
      </c>
      <c r="J705" s="185" t="s">
        <v>3546</v>
      </c>
      <c r="K705" s="185" t="s">
        <v>3546</v>
      </c>
      <c r="L705" s="185" t="s">
        <v>9920</v>
      </c>
      <c r="M705" s="185" t="s">
        <v>1572</v>
      </c>
      <c r="N705" s="185" t="s">
        <v>9921</v>
      </c>
      <c r="O705" s="187">
        <v>46910</v>
      </c>
      <c r="P705" s="187">
        <v>44384</v>
      </c>
      <c r="Q705" s="187">
        <v>44413</v>
      </c>
      <c r="R705" s="187">
        <v>44649</v>
      </c>
      <c r="S705" s="187">
        <v>44984</v>
      </c>
      <c r="T705" s="185" t="s">
        <v>9922</v>
      </c>
      <c r="U705" s="187">
        <v>46920</v>
      </c>
      <c r="V705" s="185" t="s">
        <v>9921</v>
      </c>
      <c r="W705" s="187">
        <v>46910</v>
      </c>
      <c r="X705" s="185" t="s">
        <v>61</v>
      </c>
      <c r="Y705" s="187" t="s">
        <v>61</v>
      </c>
      <c r="Z705" s="185" t="s">
        <v>9923</v>
      </c>
      <c r="AA705" s="187">
        <v>46410</v>
      </c>
      <c r="AB705" s="185" t="s">
        <v>9924</v>
      </c>
      <c r="AC705" s="187">
        <v>46155</v>
      </c>
      <c r="AD705" s="185" t="s">
        <v>9925</v>
      </c>
      <c r="AE705" s="185" t="s">
        <v>9926</v>
      </c>
      <c r="AF705" s="185" t="s">
        <v>9927</v>
      </c>
      <c r="AG705" s="185" t="s">
        <v>61</v>
      </c>
      <c r="AH705" s="185" t="s">
        <v>61</v>
      </c>
      <c r="AI705" s="185" t="s">
        <v>61</v>
      </c>
      <c r="AJ705" s="185" t="s">
        <v>61</v>
      </c>
      <c r="AK705" s="185" t="s">
        <v>61</v>
      </c>
      <c r="AL705" s="185" t="s">
        <v>61</v>
      </c>
      <c r="AM705" s="185" t="s">
        <v>5425</v>
      </c>
      <c r="AN705" s="185" t="s">
        <v>9928</v>
      </c>
    </row>
    <row r="706" customHeight="1" spans="1:40">
      <c r="A706" s="185">
        <v>700</v>
      </c>
      <c r="B706" s="185" t="s">
        <v>9929</v>
      </c>
      <c r="C706" s="186" t="s">
        <v>9930</v>
      </c>
      <c r="D706" s="185" t="s">
        <v>45</v>
      </c>
      <c r="E706" s="185" t="s">
        <v>2182</v>
      </c>
      <c r="F706" s="185" t="s">
        <v>2182</v>
      </c>
      <c r="G706" s="185" t="s">
        <v>8648</v>
      </c>
      <c r="H706" s="185" t="s">
        <v>8649</v>
      </c>
      <c r="I706" s="187">
        <v>45630</v>
      </c>
      <c r="J706" s="185" t="s">
        <v>9931</v>
      </c>
      <c r="K706" s="185" t="s">
        <v>5623</v>
      </c>
      <c r="L706" s="185" t="s">
        <v>9932</v>
      </c>
      <c r="M706" s="185" t="s">
        <v>1940</v>
      </c>
      <c r="N706" s="185" t="s">
        <v>9933</v>
      </c>
      <c r="O706" s="187">
        <v>46320</v>
      </c>
      <c r="P706" s="187">
        <v>44405</v>
      </c>
      <c r="Q706" s="187">
        <v>44452</v>
      </c>
      <c r="R706" s="187">
        <v>44678</v>
      </c>
      <c r="S706" s="187"/>
      <c r="T706" s="185" t="s">
        <v>9934</v>
      </c>
      <c r="U706" s="187">
        <v>47548</v>
      </c>
      <c r="V706" s="185" t="s">
        <v>9935</v>
      </c>
      <c r="W706" s="187">
        <v>47548</v>
      </c>
      <c r="X706" s="185" t="s">
        <v>9936</v>
      </c>
      <c r="Y706" s="187">
        <v>47548</v>
      </c>
      <c r="Z706" s="185" t="s">
        <v>9937</v>
      </c>
      <c r="AA706" s="187">
        <v>46323</v>
      </c>
      <c r="AB706" s="185" t="s">
        <v>9938</v>
      </c>
      <c r="AC706" s="187">
        <v>46283</v>
      </c>
      <c r="AD706" s="185" t="s">
        <v>9939</v>
      </c>
      <c r="AE706" s="185" t="s">
        <v>9940</v>
      </c>
      <c r="AF706" s="185" t="s">
        <v>9941</v>
      </c>
      <c r="AG706" s="185" t="s">
        <v>9942</v>
      </c>
      <c r="AH706" s="185" t="s">
        <v>61</v>
      </c>
      <c r="AI706" s="185" t="s">
        <v>61</v>
      </c>
      <c r="AJ706" s="185" t="s">
        <v>9943</v>
      </c>
      <c r="AK706" s="185" t="s">
        <v>61</v>
      </c>
      <c r="AL706" s="185" t="s">
        <v>61</v>
      </c>
      <c r="AM706" s="185" t="s">
        <v>1698</v>
      </c>
      <c r="AN706" s="185" t="s">
        <v>9944</v>
      </c>
    </row>
    <row r="707" customHeight="1" spans="1:40">
      <c r="A707" s="185">
        <v>701</v>
      </c>
      <c r="B707" s="185" t="s">
        <v>9945</v>
      </c>
      <c r="C707" s="186" t="s">
        <v>9946</v>
      </c>
      <c r="D707" s="185" t="s">
        <v>68</v>
      </c>
      <c r="E707" s="185" t="s">
        <v>2182</v>
      </c>
      <c r="F707" s="185" t="s">
        <v>2182</v>
      </c>
      <c r="G707" s="185" t="s">
        <v>8648</v>
      </c>
      <c r="H707" s="185" t="s">
        <v>8649</v>
      </c>
      <c r="I707" s="187">
        <v>45833</v>
      </c>
      <c r="J707" s="185" t="s">
        <v>2086</v>
      </c>
      <c r="K707" s="185" t="s">
        <v>2168</v>
      </c>
      <c r="L707" s="185" t="s">
        <v>9947</v>
      </c>
      <c r="M707" s="185" t="s">
        <v>1940</v>
      </c>
      <c r="N707" s="185" t="s">
        <v>9948</v>
      </c>
      <c r="O707" s="187">
        <v>47624</v>
      </c>
      <c r="P707" s="187">
        <v>44393</v>
      </c>
      <c r="Q707" s="187">
        <v>44428</v>
      </c>
      <c r="R707" s="187">
        <v>44678</v>
      </c>
      <c r="S707" s="187"/>
      <c r="T707" s="185" t="s">
        <v>9949</v>
      </c>
      <c r="U707" s="187">
        <v>46028</v>
      </c>
      <c r="V707" s="185" t="s">
        <v>9950</v>
      </c>
      <c r="W707" s="187">
        <v>46028</v>
      </c>
      <c r="X707" s="185" t="s">
        <v>9951</v>
      </c>
      <c r="Y707" s="187">
        <v>46048</v>
      </c>
      <c r="Z707" s="185" t="s">
        <v>9952</v>
      </c>
      <c r="AA707" s="187">
        <v>45933</v>
      </c>
      <c r="AB707" s="185" t="s">
        <v>9953</v>
      </c>
      <c r="AC707" s="187">
        <v>46283</v>
      </c>
      <c r="AD707" s="185" t="s">
        <v>9954</v>
      </c>
      <c r="AE707" s="185" t="s">
        <v>61</v>
      </c>
      <c r="AF707" s="185" t="s">
        <v>61</v>
      </c>
      <c r="AG707" s="185" t="s">
        <v>9955</v>
      </c>
      <c r="AH707" s="185" t="s">
        <v>61</v>
      </c>
      <c r="AI707" s="185" t="s">
        <v>61</v>
      </c>
      <c r="AJ707" s="185" t="s">
        <v>9956</v>
      </c>
      <c r="AK707" s="185" t="s">
        <v>61</v>
      </c>
      <c r="AL707" s="185" t="s">
        <v>61</v>
      </c>
      <c r="AM707" s="185" t="s">
        <v>5957</v>
      </c>
      <c r="AN707" s="185" t="s">
        <v>9957</v>
      </c>
    </row>
    <row r="708" customHeight="1" spans="1:40">
      <c r="A708" s="185">
        <v>702</v>
      </c>
      <c r="B708" s="185" t="s">
        <v>9958</v>
      </c>
      <c r="C708" s="186" t="s">
        <v>9959</v>
      </c>
      <c r="D708" s="185" t="s">
        <v>227</v>
      </c>
      <c r="E708" s="185" t="s">
        <v>89</v>
      </c>
      <c r="F708" s="185" t="s">
        <v>2182</v>
      </c>
      <c r="G708" s="185" t="s">
        <v>8648</v>
      </c>
      <c r="H708" s="185" t="s">
        <v>8649</v>
      </c>
      <c r="I708" s="187">
        <v>45700</v>
      </c>
      <c r="J708" s="185" t="s">
        <v>1307</v>
      </c>
      <c r="K708" s="185" t="s">
        <v>6813</v>
      </c>
      <c r="L708" s="185" t="s">
        <v>4320</v>
      </c>
      <c r="M708" s="185" t="s">
        <v>1923</v>
      </c>
      <c r="N708" s="185" t="s">
        <v>9960</v>
      </c>
      <c r="O708" s="187">
        <v>47272</v>
      </c>
      <c r="P708" s="187">
        <v>44405</v>
      </c>
      <c r="Q708" s="187">
        <v>44438</v>
      </c>
      <c r="R708" s="187">
        <v>44669</v>
      </c>
      <c r="S708" s="187"/>
      <c r="T708" s="185" t="s">
        <v>9961</v>
      </c>
      <c r="U708" s="187">
        <v>46027</v>
      </c>
      <c r="V708" s="185" t="s">
        <v>9962</v>
      </c>
      <c r="W708" s="187">
        <v>46027</v>
      </c>
      <c r="X708" s="185" t="s">
        <v>9963</v>
      </c>
      <c r="Y708" s="187">
        <v>47358</v>
      </c>
      <c r="Z708" s="185" t="s">
        <v>9964</v>
      </c>
      <c r="AA708" s="187">
        <v>46383</v>
      </c>
      <c r="AB708" s="185" t="s">
        <v>9965</v>
      </c>
      <c r="AC708" s="187">
        <v>45862</v>
      </c>
      <c r="AD708" s="185" t="s">
        <v>9966</v>
      </c>
      <c r="AE708" s="185" t="s">
        <v>61</v>
      </c>
      <c r="AF708" s="185" t="s">
        <v>61</v>
      </c>
      <c r="AG708" s="185" t="s">
        <v>9967</v>
      </c>
      <c r="AH708" s="185" t="s">
        <v>61</v>
      </c>
      <c r="AI708" s="185" t="s">
        <v>61</v>
      </c>
      <c r="AJ708" s="185" t="s">
        <v>61</v>
      </c>
      <c r="AK708" s="185" t="s">
        <v>61</v>
      </c>
      <c r="AL708" s="185" t="s">
        <v>61</v>
      </c>
      <c r="AM708" s="185" t="s">
        <v>3672</v>
      </c>
      <c r="AN708" s="185" t="s">
        <v>9968</v>
      </c>
    </row>
    <row r="709" customHeight="1" spans="1:40">
      <c r="A709" s="185">
        <v>703</v>
      </c>
      <c r="B709" s="185" t="s">
        <v>9969</v>
      </c>
      <c r="C709" s="186" t="s">
        <v>9970</v>
      </c>
      <c r="D709" s="185" t="s">
        <v>2083</v>
      </c>
      <c r="E709" s="185" t="s">
        <v>967</v>
      </c>
      <c r="F709" s="185" t="s">
        <v>2182</v>
      </c>
      <c r="G709" s="185" t="s">
        <v>8648</v>
      </c>
      <c r="H709" s="185" t="s">
        <v>8649</v>
      </c>
      <c r="I709" s="187">
        <v>45506</v>
      </c>
      <c r="J709" s="185" t="s">
        <v>9971</v>
      </c>
      <c r="K709" s="185" t="s">
        <v>9972</v>
      </c>
      <c r="L709" s="185" t="s">
        <v>9973</v>
      </c>
      <c r="M709" s="185" t="s">
        <v>72</v>
      </c>
      <c r="N709" s="185" t="s">
        <v>9974</v>
      </c>
      <c r="O709" s="187">
        <v>46372</v>
      </c>
      <c r="P709" s="187">
        <v>44410</v>
      </c>
      <c r="Q709" s="187">
        <v>44396</v>
      </c>
      <c r="R709" s="187">
        <v>44648</v>
      </c>
      <c r="S709" s="187">
        <v>44967</v>
      </c>
      <c r="T709" s="185" t="s">
        <v>9975</v>
      </c>
      <c r="U709" s="187">
        <v>46352</v>
      </c>
      <c r="V709" s="185" t="s">
        <v>9976</v>
      </c>
      <c r="W709" s="187">
        <v>46356</v>
      </c>
      <c r="X709" s="185" t="s">
        <v>9977</v>
      </c>
      <c r="Y709" s="187">
        <v>46352</v>
      </c>
      <c r="Z709" s="185" t="s">
        <v>9978</v>
      </c>
      <c r="AA709" s="187">
        <v>46097</v>
      </c>
      <c r="AB709" s="185" t="s">
        <v>9979</v>
      </c>
      <c r="AC709" s="187">
        <v>46298</v>
      </c>
      <c r="AD709" s="185" t="s">
        <v>9980</v>
      </c>
      <c r="AE709" s="185" t="s">
        <v>61</v>
      </c>
      <c r="AF709" s="185" t="s">
        <v>61</v>
      </c>
      <c r="AG709" s="185" t="s">
        <v>9981</v>
      </c>
      <c r="AH709" s="185" t="s">
        <v>61</v>
      </c>
      <c r="AI709" s="185" t="s">
        <v>61</v>
      </c>
      <c r="AJ709" s="185" t="s">
        <v>61</v>
      </c>
      <c r="AK709" s="185" t="s">
        <v>61</v>
      </c>
      <c r="AL709" s="185" t="s">
        <v>61</v>
      </c>
      <c r="AM709" s="185" t="s">
        <v>1984</v>
      </c>
      <c r="AN709" s="185" t="s">
        <v>9982</v>
      </c>
    </row>
    <row r="710" customHeight="1" spans="1:40">
      <c r="A710" s="185">
        <v>704</v>
      </c>
      <c r="B710" s="185" t="s">
        <v>9983</v>
      </c>
      <c r="C710" s="186" t="s">
        <v>9984</v>
      </c>
      <c r="D710" s="185" t="s">
        <v>8722</v>
      </c>
      <c r="E710" s="185" t="s">
        <v>967</v>
      </c>
      <c r="F710" s="185" t="s">
        <v>2182</v>
      </c>
      <c r="G710" s="185" t="s">
        <v>8648</v>
      </c>
      <c r="H710" s="185" t="s">
        <v>8649</v>
      </c>
      <c r="I710" s="187">
        <v>45738</v>
      </c>
      <c r="J710" s="185" t="s">
        <v>9985</v>
      </c>
      <c r="K710" s="185" t="s">
        <v>4627</v>
      </c>
      <c r="L710" s="185" t="s">
        <v>9986</v>
      </c>
      <c r="M710" s="185" t="s">
        <v>72</v>
      </c>
      <c r="N710" s="185" t="s">
        <v>9987</v>
      </c>
      <c r="O710" s="187">
        <v>46316</v>
      </c>
      <c r="P710" s="187">
        <v>44411</v>
      </c>
      <c r="Q710" s="187">
        <v>44455</v>
      </c>
      <c r="R710" s="187">
        <v>44645</v>
      </c>
      <c r="S710" s="187"/>
      <c r="T710" s="185" t="s">
        <v>9988</v>
      </c>
      <c r="U710" s="187">
        <v>47156</v>
      </c>
      <c r="V710" s="185" t="s">
        <v>9989</v>
      </c>
      <c r="W710" s="187">
        <v>46877</v>
      </c>
      <c r="X710" s="185" t="s">
        <v>9990</v>
      </c>
      <c r="Y710" s="187">
        <v>46048</v>
      </c>
      <c r="Z710" s="185" t="s">
        <v>9991</v>
      </c>
      <c r="AA710" s="187">
        <v>46038</v>
      </c>
      <c r="AB710" s="185" t="s">
        <v>9992</v>
      </c>
      <c r="AC710" s="187">
        <v>46038</v>
      </c>
      <c r="AD710" s="185" t="s">
        <v>9993</v>
      </c>
      <c r="AE710" s="185" t="s">
        <v>9994</v>
      </c>
      <c r="AF710" s="185" t="s">
        <v>9995</v>
      </c>
      <c r="AG710" s="185" t="s">
        <v>9996</v>
      </c>
      <c r="AH710" s="185" t="s">
        <v>61</v>
      </c>
      <c r="AI710" s="185" t="s">
        <v>61</v>
      </c>
      <c r="AJ710" s="185" t="s">
        <v>61</v>
      </c>
      <c r="AK710" s="185" t="s">
        <v>61</v>
      </c>
      <c r="AL710" s="185" t="s">
        <v>61</v>
      </c>
      <c r="AM710" s="185" t="s">
        <v>9997</v>
      </c>
      <c r="AN710" s="185" t="s">
        <v>9998</v>
      </c>
    </row>
    <row r="711" customHeight="1" spans="1:40">
      <c r="A711" s="185">
        <v>705</v>
      </c>
      <c r="B711" s="185" t="s">
        <v>9999</v>
      </c>
      <c r="C711" s="186" t="s">
        <v>10000</v>
      </c>
      <c r="D711" s="185" t="s">
        <v>88</v>
      </c>
      <c r="E711" s="185" t="s">
        <v>2182</v>
      </c>
      <c r="F711" s="185" t="s">
        <v>2182</v>
      </c>
      <c r="G711" s="185" t="s">
        <v>8648</v>
      </c>
      <c r="H711" s="185" t="s">
        <v>8649</v>
      </c>
      <c r="I711" s="187">
        <v>45766</v>
      </c>
      <c r="J711" s="185" t="s">
        <v>10001</v>
      </c>
      <c r="K711" s="185" t="s">
        <v>547</v>
      </c>
      <c r="L711" s="185" t="s">
        <v>10002</v>
      </c>
      <c r="M711" s="185" t="s">
        <v>2139</v>
      </c>
      <c r="N711" s="185" t="s">
        <v>10003</v>
      </c>
      <c r="O711" s="187">
        <v>46286</v>
      </c>
      <c r="P711" s="187">
        <v>44403</v>
      </c>
      <c r="Q711" s="187">
        <v>44432</v>
      </c>
      <c r="R711" s="187">
        <v>44669</v>
      </c>
      <c r="S711" s="187"/>
      <c r="T711" s="185" t="s">
        <v>10004</v>
      </c>
      <c r="U711" s="187">
        <v>46369</v>
      </c>
      <c r="V711" s="185" t="s">
        <v>10005</v>
      </c>
      <c r="W711" s="187">
        <v>46369</v>
      </c>
      <c r="X711" s="185" t="s">
        <v>10006</v>
      </c>
      <c r="Y711" s="187">
        <v>46369</v>
      </c>
      <c r="Z711" s="185" t="s">
        <v>10007</v>
      </c>
      <c r="AA711" s="187">
        <v>45835</v>
      </c>
      <c r="AB711" s="185" t="s">
        <v>10008</v>
      </c>
      <c r="AC711" s="187">
        <v>46485</v>
      </c>
      <c r="AD711" s="185" t="s">
        <v>10009</v>
      </c>
      <c r="AE711" s="185" t="s">
        <v>61</v>
      </c>
      <c r="AF711" s="185" t="s">
        <v>61</v>
      </c>
      <c r="AG711" s="185" t="s">
        <v>10010</v>
      </c>
      <c r="AH711" s="185" t="s">
        <v>61</v>
      </c>
      <c r="AI711" s="185" t="s">
        <v>61</v>
      </c>
      <c r="AJ711" s="185" t="s">
        <v>61</v>
      </c>
      <c r="AK711" s="185" t="s">
        <v>61</v>
      </c>
      <c r="AL711" s="185" t="s">
        <v>61</v>
      </c>
      <c r="AM711" s="185" t="s">
        <v>2238</v>
      </c>
      <c r="AN711" s="185" t="s">
        <v>10011</v>
      </c>
    </row>
    <row r="712" customHeight="1" spans="1:40">
      <c r="A712" s="185">
        <v>706</v>
      </c>
      <c r="B712" s="185" t="s">
        <v>10012</v>
      </c>
      <c r="C712" s="186" t="s">
        <v>10013</v>
      </c>
      <c r="D712" s="185" t="s">
        <v>263</v>
      </c>
      <c r="E712" s="185" t="s">
        <v>2182</v>
      </c>
      <c r="F712" s="185" t="s">
        <v>2182</v>
      </c>
      <c r="G712" s="185" t="s">
        <v>8648</v>
      </c>
      <c r="H712" s="185" t="s">
        <v>8649</v>
      </c>
      <c r="I712" s="187">
        <v>45788</v>
      </c>
      <c r="J712" s="185" t="s">
        <v>10014</v>
      </c>
      <c r="K712" s="185" t="s">
        <v>1599</v>
      </c>
      <c r="L712" s="185" t="s">
        <v>10015</v>
      </c>
      <c r="M712" s="185" t="s">
        <v>2120</v>
      </c>
      <c r="N712" s="185" t="s">
        <v>10016</v>
      </c>
      <c r="O712" s="187">
        <v>46390</v>
      </c>
      <c r="P712" s="187">
        <v>44384</v>
      </c>
      <c r="Q712" s="187">
        <v>44417</v>
      </c>
      <c r="R712" s="187">
        <v>44747</v>
      </c>
      <c r="S712" s="187"/>
      <c r="T712" s="185" t="s">
        <v>10017</v>
      </c>
      <c r="U712" s="187">
        <v>47589</v>
      </c>
      <c r="V712" s="185" t="s">
        <v>10018</v>
      </c>
      <c r="W712" s="187">
        <v>45922</v>
      </c>
      <c r="X712" s="185" t="s">
        <v>10019</v>
      </c>
      <c r="Y712" s="187">
        <v>45922</v>
      </c>
      <c r="Z712" s="185" t="s">
        <v>10020</v>
      </c>
      <c r="AA712" s="187">
        <v>46250</v>
      </c>
      <c r="AB712" s="185" t="s">
        <v>10021</v>
      </c>
      <c r="AC712" s="187">
        <v>46207</v>
      </c>
      <c r="AD712" s="185" t="s">
        <v>10022</v>
      </c>
      <c r="AE712" s="185" t="s">
        <v>61</v>
      </c>
      <c r="AF712" s="185" t="s">
        <v>61</v>
      </c>
      <c r="AG712" s="185" t="s">
        <v>10023</v>
      </c>
      <c r="AH712" s="185" t="s">
        <v>61</v>
      </c>
      <c r="AI712" s="185" t="s">
        <v>61</v>
      </c>
      <c r="AJ712" s="185" t="s">
        <v>61</v>
      </c>
      <c r="AK712" s="185" t="s">
        <v>61</v>
      </c>
      <c r="AL712" s="185" t="s">
        <v>61</v>
      </c>
      <c r="AM712" s="185" t="s">
        <v>2285</v>
      </c>
      <c r="AN712" s="185" t="s">
        <v>10024</v>
      </c>
    </row>
    <row r="713" customHeight="1" spans="1:40">
      <c r="A713" s="185">
        <v>707</v>
      </c>
      <c r="B713" s="185" t="s">
        <v>10025</v>
      </c>
      <c r="C713" s="186" t="s">
        <v>10026</v>
      </c>
      <c r="D713" s="185" t="s">
        <v>108</v>
      </c>
      <c r="E713" s="185" t="s">
        <v>2182</v>
      </c>
      <c r="F713" s="185" t="s">
        <v>2182</v>
      </c>
      <c r="G713" s="185" t="s">
        <v>8648</v>
      </c>
      <c r="H713" s="185" t="s">
        <v>8649</v>
      </c>
      <c r="I713" s="187">
        <v>45737</v>
      </c>
      <c r="J713" s="185" t="s">
        <v>894</v>
      </c>
      <c r="K713" s="185" t="s">
        <v>894</v>
      </c>
      <c r="L713" s="185" t="s">
        <v>10027</v>
      </c>
      <c r="M713" s="185" t="s">
        <v>2120</v>
      </c>
      <c r="N713" s="185" t="s">
        <v>10028</v>
      </c>
      <c r="O713" s="187">
        <v>47461</v>
      </c>
      <c r="P713" s="187">
        <v>44276</v>
      </c>
      <c r="Q713" s="187">
        <v>44423</v>
      </c>
      <c r="R713" s="187">
        <v>44661</v>
      </c>
      <c r="S713" s="187"/>
      <c r="T713" s="185" t="s">
        <v>10029</v>
      </c>
      <c r="U713" s="187">
        <v>46940</v>
      </c>
      <c r="V713" s="185" t="s">
        <v>10030</v>
      </c>
      <c r="W713" s="187">
        <v>46938</v>
      </c>
      <c r="X713" s="185" t="s">
        <v>10031</v>
      </c>
      <c r="Y713" s="187">
        <v>46133</v>
      </c>
      <c r="Z713" s="185" t="s">
        <v>10032</v>
      </c>
      <c r="AA713" s="187">
        <v>46684</v>
      </c>
      <c r="AB713" s="185" t="s">
        <v>10033</v>
      </c>
      <c r="AC713" s="187">
        <v>45999</v>
      </c>
      <c r="AD713" s="185" t="s">
        <v>10034</v>
      </c>
      <c r="AE713" s="185" t="s">
        <v>61</v>
      </c>
      <c r="AF713" s="185" t="s">
        <v>10035</v>
      </c>
      <c r="AG713" s="185" t="s">
        <v>10036</v>
      </c>
      <c r="AH713" s="185" t="s">
        <v>61</v>
      </c>
      <c r="AI713" s="185" t="s">
        <v>61</v>
      </c>
      <c r="AJ713" s="185" t="s">
        <v>61</v>
      </c>
      <c r="AK713" s="185" t="s">
        <v>61</v>
      </c>
      <c r="AL713" s="185" t="s">
        <v>61</v>
      </c>
      <c r="AM713" s="185" t="s">
        <v>10037</v>
      </c>
      <c r="AN713" s="185" t="s">
        <v>10038</v>
      </c>
    </row>
    <row r="714" customHeight="1" spans="1:40">
      <c r="A714" s="185">
        <v>708</v>
      </c>
      <c r="B714" s="185" t="s">
        <v>10039</v>
      </c>
      <c r="C714" s="186" t="s">
        <v>10040</v>
      </c>
      <c r="D714" s="185" t="s">
        <v>2321</v>
      </c>
      <c r="E714" s="185" t="s">
        <v>967</v>
      </c>
      <c r="F714" s="185" t="s">
        <v>2182</v>
      </c>
      <c r="G714" s="185" t="s">
        <v>8648</v>
      </c>
      <c r="H714" s="185" t="s">
        <v>8649</v>
      </c>
      <c r="I714" s="187">
        <v>45812</v>
      </c>
      <c r="J714" s="185" t="s">
        <v>2608</v>
      </c>
      <c r="K714" s="185" t="s">
        <v>2608</v>
      </c>
      <c r="L714" s="185" t="s">
        <v>10041</v>
      </c>
      <c r="M714" s="185" t="s">
        <v>249</v>
      </c>
      <c r="N714" s="185" t="s">
        <v>10042</v>
      </c>
      <c r="O714" s="187">
        <v>46827</v>
      </c>
      <c r="P714" s="187">
        <v>44439</v>
      </c>
      <c r="Q714" s="187">
        <v>44467</v>
      </c>
      <c r="R714" s="187">
        <v>44737</v>
      </c>
      <c r="S714" s="187"/>
      <c r="T714" s="185" t="s">
        <v>10043</v>
      </c>
      <c r="U714" s="187">
        <v>47351</v>
      </c>
      <c r="V714" s="185" t="s">
        <v>10044</v>
      </c>
      <c r="W714" s="187">
        <v>47352</v>
      </c>
      <c r="X714" s="185" t="s">
        <v>10045</v>
      </c>
      <c r="Y714" s="187">
        <v>46853</v>
      </c>
      <c r="Z714" s="185" t="s">
        <v>10046</v>
      </c>
      <c r="AA714" s="187">
        <v>45844</v>
      </c>
      <c r="AB714" s="185" t="s">
        <v>10047</v>
      </c>
      <c r="AC714" s="187">
        <v>46192</v>
      </c>
      <c r="AD714" s="185" t="s">
        <v>10048</v>
      </c>
      <c r="AE714" s="185" t="s">
        <v>10049</v>
      </c>
      <c r="AF714" s="185" t="s">
        <v>10050</v>
      </c>
      <c r="AG714" s="185" t="s">
        <v>10051</v>
      </c>
      <c r="AH714" s="185" t="s">
        <v>61</v>
      </c>
      <c r="AI714" s="185" t="s">
        <v>61</v>
      </c>
      <c r="AJ714" s="185" t="s">
        <v>61</v>
      </c>
      <c r="AK714" s="185" t="s">
        <v>61</v>
      </c>
      <c r="AL714" s="185" t="s">
        <v>61</v>
      </c>
      <c r="AM714" s="185" t="s">
        <v>1968</v>
      </c>
      <c r="AN714" s="185" t="s">
        <v>10052</v>
      </c>
    </row>
    <row r="715" customHeight="1" spans="1:40">
      <c r="A715" s="185">
        <v>709</v>
      </c>
      <c r="B715" s="185" t="s">
        <v>10053</v>
      </c>
      <c r="C715" s="186" t="s">
        <v>10054</v>
      </c>
      <c r="D715" s="185" t="s">
        <v>390</v>
      </c>
      <c r="E715" s="185" t="s">
        <v>89</v>
      </c>
      <c r="F715" s="185" t="s">
        <v>2182</v>
      </c>
      <c r="G715" s="185" t="s">
        <v>8648</v>
      </c>
      <c r="H715" s="185" t="s">
        <v>8649</v>
      </c>
      <c r="I715" s="187">
        <v>45713</v>
      </c>
      <c r="J715" s="185" t="s">
        <v>10055</v>
      </c>
      <c r="K715" s="185" t="s">
        <v>5415</v>
      </c>
      <c r="L715" s="185" t="s">
        <v>10056</v>
      </c>
      <c r="M715" s="185" t="s">
        <v>148</v>
      </c>
      <c r="N715" s="185" t="s">
        <v>10057</v>
      </c>
      <c r="O715" s="187">
        <v>47450</v>
      </c>
      <c r="P715" s="187">
        <v>44393</v>
      </c>
      <c r="Q715" s="187">
        <v>44428</v>
      </c>
      <c r="R715" s="187">
        <v>44701</v>
      </c>
      <c r="S715" s="187"/>
      <c r="T715" s="185" t="s">
        <v>10058</v>
      </c>
      <c r="U715" s="187">
        <v>46134</v>
      </c>
      <c r="V715" s="185" t="s">
        <v>10059</v>
      </c>
      <c r="W715" s="187">
        <v>46134</v>
      </c>
      <c r="X715" s="185" t="s">
        <v>10060</v>
      </c>
      <c r="Y715" s="187">
        <v>46134</v>
      </c>
      <c r="Z715" s="185" t="s">
        <v>10061</v>
      </c>
      <c r="AA715" s="187">
        <v>46484</v>
      </c>
      <c r="AB715" s="185" t="s">
        <v>10062</v>
      </c>
      <c r="AC715" s="187">
        <v>46423</v>
      </c>
      <c r="AD715" s="185" t="s">
        <v>10063</v>
      </c>
      <c r="AE715" s="185" t="s">
        <v>61</v>
      </c>
      <c r="AF715" s="185" t="s">
        <v>10064</v>
      </c>
      <c r="AG715" s="185" t="s">
        <v>10065</v>
      </c>
      <c r="AH715" s="185" t="s">
        <v>61</v>
      </c>
      <c r="AI715" s="185" t="s">
        <v>61</v>
      </c>
      <c r="AJ715" s="185" t="s">
        <v>61</v>
      </c>
      <c r="AK715" s="185" t="s">
        <v>61</v>
      </c>
      <c r="AL715" s="185" t="s">
        <v>61</v>
      </c>
      <c r="AM715" s="185" t="s">
        <v>64</v>
      </c>
      <c r="AN715" s="185" t="s">
        <v>10066</v>
      </c>
    </row>
    <row r="716" customHeight="1" spans="1:40">
      <c r="A716" s="185">
        <v>710</v>
      </c>
      <c r="B716" s="185" t="s">
        <v>10067</v>
      </c>
      <c r="C716" s="186" t="s">
        <v>10068</v>
      </c>
      <c r="D716" s="185" t="s">
        <v>126</v>
      </c>
      <c r="E716" s="185" t="s">
        <v>89</v>
      </c>
      <c r="F716" s="185" t="s">
        <v>2182</v>
      </c>
      <c r="G716" s="185" t="s">
        <v>8648</v>
      </c>
      <c r="H716" s="185" t="s">
        <v>8649</v>
      </c>
      <c r="I716" s="187">
        <v>45499</v>
      </c>
      <c r="J716" s="185" t="s">
        <v>10069</v>
      </c>
      <c r="K716" s="185" t="s">
        <v>1956</v>
      </c>
      <c r="L716" s="185" t="s">
        <v>10070</v>
      </c>
      <c r="M716" s="185" t="s">
        <v>130</v>
      </c>
      <c r="N716" s="185" t="s">
        <v>10071</v>
      </c>
      <c r="O716" s="187">
        <v>46208</v>
      </c>
      <c r="P716" s="187">
        <v>44394</v>
      </c>
      <c r="Q716" s="187">
        <v>44440</v>
      </c>
      <c r="R716" s="187">
        <v>45075</v>
      </c>
      <c r="S716" s="187"/>
      <c r="T716" s="185" t="s">
        <v>10072</v>
      </c>
      <c r="U716" s="187">
        <v>46884</v>
      </c>
      <c r="V716" s="185" t="s">
        <v>10073</v>
      </c>
      <c r="W716" s="187">
        <v>46888</v>
      </c>
      <c r="X716" s="185" t="s">
        <v>10074</v>
      </c>
      <c r="Y716" s="187">
        <v>46232</v>
      </c>
      <c r="Z716" s="185" t="s">
        <v>10075</v>
      </c>
      <c r="AA716" s="187">
        <v>45978</v>
      </c>
      <c r="AB716" s="185" t="s">
        <v>10076</v>
      </c>
      <c r="AC716" s="187">
        <v>46470</v>
      </c>
      <c r="AD716" s="185" t="s">
        <v>10077</v>
      </c>
      <c r="AE716" s="185" t="s">
        <v>10078</v>
      </c>
      <c r="AF716" s="185" t="s">
        <v>10079</v>
      </c>
      <c r="AG716" s="185" t="s">
        <v>61</v>
      </c>
      <c r="AH716" s="185" t="s">
        <v>10071</v>
      </c>
      <c r="AI716" s="185" t="s">
        <v>61</v>
      </c>
      <c r="AJ716" s="185" t="s">
        <v>61</v>
      </c>
      <c r="AK716" s="185" t="s">
        <v>61</v>
      </c>
      <c r="AL716" s="185" t="s">
        <v>10080</v>
      </c>
      <c r="AM716" s="185" t="s">
        <v>10081</v>
      </c>
      <c r="AN716" s="185" t="s">
        <v>10082</v>
      </c>
    </row>
    <row r="717" customHeight="1" spans="1:40">
      <c r="A717" s="185">
        <v>711</v>
      </c>
      <c r="B717" s="185" t="s">
        <v>10083</v>
      </c>
      <c r="C717" s="186" t="s">
        <v>10084</v>
      </c>
      <c r="D717" s="185" t="s">
        <v>126</v>
      </c>
      <c r="E717" s="185" t="s">
        <v>2289</v>
      </c>
      <c r="F717" s="185" t="s">
        <v>2182</v>
      </c>
      <c r="G717" s="185" t="s">
        <v>8648</v>
      </c>
      <c r="H717" s="185" t="s">
        <v>8649</v>
      </c>
      <c r="I717" s="187">
        <v>45714</v>
      </c>
      <c r="J717" s="185" t="s">
        <v>7040</v>
      </c>
      <c r="K717" s="185" t="s">
        <v>7040</v>
      </c>
      <c r="L717" s="185" t="s">
        <v>2790</v>
      </c>
      <c r="M717" s="185" t="s">
        <v>72</v>
      </c>
      <c r="N717" s="185" t="s">
        <v>10085</v>
      </c>
      <c r="O717" s="187">
        <v>47379</v>
      </c>
      <c r="P717" s="187">
        <v>44583</v>
      </c>
      <c r="Q717" s="187">
        <v>45010</v>
      </c>
      <c r="R717" s="187">
        <v>44776</v>
      </c>
      <c r="S717" s="187">
        <v>44985</v>
      </c>
      <c r="T717" s="185" t="s">
        <v>10086</v>
      </c>
      <c r="U717" s="187">
        <v>46828</v>
      </c>
      <c r="V717" s="185" t="s">
        <v>10087</v>
      </c>
      <c r="W717" s="187">
        <v>46657</v>
      </c>
      <c r="X717" s="185" t="s">
        <v>61</v>
      </c>
      <c r="Y717" s="187" t="s">
        <v>61</v>
      </c>
      <c r="Z717" s="185" t="s">
        <v>10088</v>
      </c>
      <c r="AA717" s="187">
        <v>46069</v>
      </c>
      <c r="AB717" s="185" t="s">
        <v>10089</v>
      </c>
      <c r="AC717" s="187">
        <v>46533</v>
      </c>
      <c r="AD717" s="185" t="s">
        <v>10090</v>
      </c>
      <c r="AE717" s="185" t="s">
        <v>10091</v>
      </c>
      <c r="AF717" s="185" t="s">
        <v>10092</v>
      </c>
      <c r="AG717" s="185" t="s">
        <v>61</v>
      </c>
      <c r="AH717" s="185" t="s">
        <v>61</v>
      </c>
      <c r="AI717" s="185" t="s">
        <v>61</v>
      </c>
      <c r="AJ717" s="185" t="s">
        <v>61</v>
      </c>
      <c r="AK717" s="185" t="s">
        <v>61</v>
      </c>
      <c r="AL717" s="185" t="s">
        <v>61</v>
      </c>
      <c r="AM717" s="185" t="s">
        <v>665</v>
      </c>
      <c r="AN717" s="185" t="s">
        <v>10093</v>
      </c>
    </row>
    <row r="718" customHeight="1" spans="1:40">
      <c r="A718" s="185">
        <v>712</v>
      </c>
      <c r="B718" s="185" t="s">
        <v>10094</v>
      </c>
      <c r="C718" s="186" t="s">
        <v>10095</v>
      </c>
      <c r="D718" s="185" t="s">
        <v>126</v>
      </c>
      <c r="E718" s="185" t="s">
        <v>2182</v>
      </c>
      <c r="F718" s="185" t="s">
        <v>2182</v>
      </c>
      <c r="G718" s="185" t="s">
        <v>8648</v>
      </c>
      <c r="H718" s="185" t="s">
        <v>8649</v>
      </c>
      <c r="I718" s="187">
        <v>45778</v>
      </c>
      <c r="J718" s="185" t="s">
        <v>1957</v>
      </c>
      <c r="K718" s="185" t="s">
        <v>1957</v>
      </c>
      <c r="L718" s="185" t="s">
        <v>10096</v>
      </c>
      <c r="M718" s="185" t="s">
        <v>72</v>
      </c>
      <c r="N718" s="185" t="s">
        <v>10097</v>
      </c>
      <c r="O718" s="187">
        <v>47554</v>
      </c>
      <c r="P718" s="187">
        <v>44387</v>
      </c>
      <c r="Q718" s="187">
        <v>44445</v>
      </c>
      <c r="R718" s="187">
        <v>44778</v>
      </c>
      <c r="S718" s="187"/>
      <c r="T718" s="185" t="s">
        <v>10098</v>
      </c>
      <c r="U718" s="187">
        <v>46828</v>
      </c>
      <c r="V718" s="185" t="s">
        <v>10099</v>
      </c>
      <c r="W718" s="187">
        <v>46657</v>
      </c>
      <c r="X718" s="185" t="s">
        <v>61</v>
      </c>
      <c r="Y718" s="187" t="s">
        <v>61</v>
      </c>
      <c r="Z718" s="185" t="s">
        <v>10100</v>
      </c>
      <c r="AA718" s="187">
        <v>46069</v>
      </c>
      <c r="AB718" s="185" t="s">
        <v>10101</v>
      </c>
      <c r="AC718" s="187">
        <v>46507</v>
      </c>
      <c r="AD718" s="185" t="s">
        <v>10102</v>
      </c>
      <c r="AE718" s="185" t="s">
        <v>10103</v>
      </c>
      <c r="AF718" s="185" t="s">
        <v>10104</v>
      </c>
      <c r="AG718" s="185" t="s">
        <v>61</v>
      </c>
      <c r="AH718" s="185" t="s">
        <v>61</v>
      </c>
      <c r="AI718" s="185" t="s">
        <v>61</v>
      </c>
      <c r="AJ718" s="185" t="s">
        <v>61</v>
      </c>
      <c r="AK718" s="185" t="s">
        <v>61</v>
      </c>
      <c r="AL718" s="185" t="s">
        <v>61</v>
      </c>
      <c r="AM718" s="185" t="s">
        <v>665</v>
      </c>
      <c r="AN718" s="185" t="s">
        <v>10105</v>
      </c>
    </row>
    <row r="719" customHeight="1" spans="1:40">
      <c r="A719" s="185">
        <v>713</v>
      </c>
      <c r="B719" s="185" t="s">
        <v>10106</v>
      </c>
      <c r="C719" s="186" t="s">
        <v>10107</v>
      </c>
      <c r="D719" s="185" t="s">
        <v>2936</v>
      </c>
      <c r="E719" s="185" t="s">
        <v>46</v>
      </c>
      <c r="F719" s="185" t="s">
        <v>2182</v>
      </c>
      <c r="G719" s="185" t="s">
        <v>8648</v>
      </c>
      <c r="H719" s="185" t="s">
        <v>8649</v>
      </c>
      <c r="I719" s="187">
        <v>45806</v>
      </c>
      <c r="J719" s="185" t="s">
        <v>10108</v>
      </c>
      <c r="K719" s="185" t="s">
        <v>2938</v>
      </c>
      <c r="L719" s="185" t="s">
        <v>10109</v>
      </c>
      <c r="M719" s="185" t="s">
        <v>130</v>
      </c>
      <c r="N719" s="185" t="s">
        <v>10110</v>
      </c>
      <c r="O719" s="187">
        <v>46627</v>
      </c>
      <c r="P719" s="187">
        <v>44456</v>
      </c>
      <c r="Q719" s="187">
        <v>44494</v>
      </c>
      <c r="R719" s="187">
        <v>44984</v>
      </c>
      <c r="S719" s="187"/>
      <c r="T719" s="185" t="s">
        <v>10111</v>
      </c>
      <c r="U719" s="187">
        <v>46434</v>
      </c>
      <c r="V719" s="185" t="s">
        <v>10112</v>
      </c>
      <c r="W719" s="187">
        <v>46554</v>
      </c>
      <c r="X719" s="185" t="s">
        <v>10113</v>
      </c>
      <c r="Y719" s="187">
        <v>46068</v>
      </c>
      <c r="Z719" s="185" t="s">
        <v>10114</v>
      </c>
      <c r="AA719" s="187">
        <v>46522</v>
      </c>
      <c r="AB719" s="185" t="s">
        <v>10115</v>
      </c>
      <c r="AC719" s="187">
        <v>46409</v>
      </c>
      <c r="AD719" s="185" t="s">
        <v>10116</v>
      </c>
      <c r="AE719" s="185" t="s">
        <v>10117</v>
      </c>
      <c r="AF719" s="185" t="s">
        <v>10118</v>
      </c>
      <c r="AG719" s="185" t="s">
        <v>61</v>
      </c>
      <c r="AH719" s="185" t="s">
        <v>61</v>
      </c>
      <c r="AI719" s="185" t="s">
        <v>61</v>
      </c>
      <c r="AJ719" s="185" t="s">
        <v>61</v>
      </c>
      <c r="AK719" s="185" t="s">
        <v>61</v>
      </c>
      <c r="AL719" s="185" t="s">
        <v>10110</v>
      </c>
      <c r="AM719" s="185" t="s">
        <v>10119</v>
      </c>
      <c r="AN719" s="185" t="s">
        <v>10120</v>
      </c>
    </row>
    <row r="720" customHeight="1" spans="1:40">
      <c r="A720" s="185">
        <v>714</v>
      </c>
      <c r="B720" s="185" t="s">
        <v>10121</v>
      </c>
      <c r="C720" s="186" t="s">
        <v>10122</v>
      </c>
      <c r="D720" s="185" t="s">
        <v>1893</v>
      </c>
      <c r="E720" s="185" t="s">
        <v>967</v>
      </c>
      <c r="F720" s="185" t="s">
        <v>2182</v>
      </c>
      <c r="G720" s="185" t="s">
        <v>8648</v>
      </c>
      <c r="H720" s="185" t="s">
        <v>8649</v>
      </c>
      <c r="I720" s="187">
        <v>45824</v>
      </c>
      <c r="J720" s="185" t="s">
        <v>10123</v>
      </c>
      <c r="K720" s="185" t="s">
        <v>576</v>
      </c>
      <c r="L720" s="185" t="s">
        <v>10124</v>
      </c>
      <c r="M720" s="185" t="s">
        <v>5074</v>
      </c>
      <c r="N720" s="185" t="s">
        <v>10125</v>
      </c>
      <c r="O720" s="187">
        <v>47608</v>
      </c>
      <c r="P720" s="187">
        <v>44390</v>
      </c>
      <c r="Q720" s="187">
        <v>44450</v>
      </c>
      <c r="R720" s="187">
        <v>44665</v>
      </c>
      <c r="S720" s="187"/>
      <c r="T720" s="185" t="s">
        <v>10126</v>
      </c>
      <c r="U720" s="187">
        <v>46765</v>
      </c>
      <c r="V720" s="185" t="s">
        <v>10127</v>
      </c>
      <c r="W720" s="187">
        <v>46076</v>
      </c>
      <c r="X720" s="185" t="s">
        <v>61</v>
      </c>
      <c r="Y720" s="187" t="s">
        <v>61</v>
      </c>
      <c r="Z720" s="185" t="s">
        <v>10128</v>
      </c>
      <c r="AA720" s="187">
        <v>46111</v>
      </c>
      <c r="AB720" s="185" t="s">
        <v>10129</v>
      </c>
      <c r="AC720" s="187">
        <v>46530</v>
      </c>
      <c r="AD720" s="185" t="s">
        <v>10130</v>
      </c>
      <c r="AE720" s="185" t="s">
        <v>61</v>
      </c>
      <c r="AF720" s="185" t="s">
        <v>61</v>
      </c>
      <c r="AG720" s="185" t="s">
        <v>61</v>
      </c>
      <c r="AH720" s="185" t="s">
        <v>61</v>
      </c>
      <c r="AI720" s="185" t="s">
        <v>61</v>
      </c>
      <c r="AJ720" s="185" t="s">
        <v>61</v>
      </c>
      <c r="AK720" s="185" t="s">
        <v>61</v>
      </c>
      <c r="AL720" s="185" t="s">
        <v>61</v>
      </c>
      <c r="AM720" s="185" t="s">
        <v>1900</v>
      </c>
      <c r="AN720" s="185" t="s">
        <v>10131</v>
      </c>
    </row>
    <row r="721" customHeight="1" spans="1:40">
      <c r="A721" s="185">
        <v>715</v>
      </c>
      <c r="B721" s="185" t="s">
        <v>10132</v>
      </c>
      <c r="C721" s="186" t="s">
        <v>10133</v>
      </c>
      <c r="D721" s="185" t="s">
        <v>2965</v>
      </c>
      <c r="E721" s="185" t="s">
        <v>46</v>
      </c>
      <c r="F721" s="185" t="s">
        <v>2182</v>
      </c>
      <c r="G721" s="185" t="s">
        <v>8648</v>
      </c>
      <c r="H721" s="185" t="s">
        <v>8649</v>
      </c>
      <c r="I721" s="187">
        <v>45839</v>
      </c>
      <c r="J721" s="185" t="s">
        <v>10134</v>
      </c>
      <c r="K721" s="185" t="s">
        <v>3041</v>
      </c>
      <c r="L721" s="185" t="s">
        <v>10135</v>
      </c>
      <c r="M721" s="185" t="s">
        <v>167</v>
      </c>
      <c r="N721" s="185" t="s">
        <v>10136</v>
      </c>
      <c r="O721" s="187">
        <v>46462</v>
      </c>
      <c r="P721" s="187">
        <v>44400</v>
      </c>
      <c r="Q721" s="187">
        <v>44459</v>
      </c>
      <c r="R721" s="187">
        <v>44659</v>
      </c>
      <c r="S721" s="187">
        <v>45006</v>
      </c>
      <c r="T721" s="185" t="s">
        <v>10137</v>
      </c>
      <c r="U721" s="187">
        <v>46422</v>
      </c>
      <c r="V721" s="185" t="s">
        <v>10138</v>
      </c>
      <c r="W721" s="187">
        <v>46369</v>
      </c>
      <c r="X721" s="185" t="s">
        <v>10139</v>
      </c>
      <c r="Y721" s="187">
        <v>46369</v>
      </c>
      <c r="Z721" s="185" t="s">
        <v>10140</v>
      </c>
      <c r="AA721" s="187">
        <v>46214</v>
      </c>
      <c r="AB721" s="185" t="s">
        <v>10141</v>
      </c>
      <c r="AC721" s="187">
        <v>46411</v>
      </c>
      <c r="AD721" s="185" t="s">
        <v>10142</v>
      </c>
      <c r="AE721" s="185" t="s">
        <v>10143</v>
      </c>
      <c r="AF721" s="185" t="s">
        <v>10144</v>
      </c>
      <c r="AG721" s="185" t="s">
        <v>61</v>
      </c>
      <c r="AH721" s="185" t="s">
        <v>61</v>
      </c>
      <c r="AI721" s="185" t="s">
        <v>10136</v>
      </c>
      <c r="AJ721" s="185" t="s">
        <v>61</v>
      </c>
      <c r="AK721" s="185" t="s">
        <v>61</v>
      </c>
      <c r="AL721" s="185" t="s">
        <v>61</v>
      </c>
      <c r="AM721" s="185" t="s">
        <v>177</v>
      </c>
      <c r="AN721" s="185" t="s">
        <v>10145</v>
      </c>
    </row>
    <row r="722" customHeight="1" spans="1:40">
      <c r="A722" s="185">
        <v>716</v>
      </c>
      <c r="B722" s="185" t="s">
        <v>10146</v>
      </c>
      <c r="C722" s="186" t="s">
        <v>10147</v>
      </c>
      <c r="D722" s="185" t="s">
        <v>162</v>
      </c>
      <c r="E722" s="185" t="s">
        <v>89</v>
      </c>
      <c r="F722" s="185" t="s">
        <v>2182</v>
      </c>
      <c r="G722" s="185" t="s">
        <v>8648</v>
      </c>
      <c r="H722" s="185" t="s">
        <v>8649</v>
      </c>
      <c r="I722" s="187">
        <v>45723</v>
      </c>
      <c r="J722" s="185" t="s">
        <v>10148</v>
      </c>
      <c r="K722" s="185" t="s">
        <v>5508</v>
      </c>
      <c r="L722" s="185" t="s">
        <v>9541</v>
      </c>
      <c r="M722" s="185" t="s">
        <v>93</v>
      </c>
      <c r="N722" s="185" t="s">
        <v>10149</v>
      </c>
      <c r="O722" s="187">
        <v>47049</v>
      </c>
      <c r="P722" s="187">
        <v>44460</v>
      </c>
      <c r="Q722" s="187">
        <v>44488</v>
      </c>
      <c r="R722" s="187">
        <v>44634</v>
      </c>
      <c r="S722" s="187"/>
      <c r="T722" s="185" t="s">
        <v>10150</v>
      </c>
      <c r="U722" s="187">
        <v>47185</v>
      </c>
      <c r="V722" s="185" t="s">
        <v>10151</v>
      </c>
      <c r="W722" s="187">
        <v>47185</v>
      </c>
      <c r="X722" s="185" t="s">
        <v>10152</v>
      </c>
      <c r="Y722" s="187">
        <v>46990</v>
      </c>
      <c r="Z722" s="185" t="s">
        <v>10153</v>
      </c>
      <c r="AA722" s="187">
        <v>46208</v>
      </c>
      <c r="AB722" s="185" t="s">
        <v>10154</v>
      </c>
      <c r="AC722" s="187">
        <v>46031</v>
      </c>
      <c r="AD722" s="185" t="s">
        <v>10155</v>
      </c>
      <c r="AE722" s="185" t="s">
        <v>61</v>
      </c>
      <c r="AF722" s="185" t="s">
        <v>10156</v>
      </c>
      <c r="AG722" s="185" t="s">
        <v>10157</v>
      </c>
      <c r="AH722" s="185" t="s">
        <v>61</v>
      </c>
      <c r="AI722" s="185" t="s">
        <v>61</v>
      </c>
      <c r="AJ722" s="185" t="s">
        <v>61</v>
      </c>
      <c r="AK722" s="185" t="s">
        <v>61</v>
      </c>
      <c r="AL722" s="185" t="s">
        <v>61</v>
      </c>
      <c r="AM722" s="185" t="s">
        <v>10158</v>
      </c>
      <c r="AN722" s="185" t="s">
        <v>10159</v>
      </c>
    </row>
    <row r="723" customHeight="1" spans="1:40">
      <c r="A723" s="185">
        <v>717</v>
      </c>
      <c r="B723" s="185" t="s">
        <v>10160</v>
      </c>
      <c r="C723" s="186" t="s">
        <v>10161</v>
      </c>
      <c r="D723" s="185" t="s">
        <v>162</v>
      </c>
      <c r="E723" s="185" t="s">
        <v>8647</v>
      </c>
      <c r="F723" s="185" t="s">
        <v>2182</v>
      </c>
      <c r="G723" s="185" t="s">
        <v>8648</v>
      </c>
      <c r="H723" s="185" t="s">
        <v>8649</v>
      </c>
      <c r="I723" s="187">
        <v>45763</v>
      </c>
      <c r="J723" s="185" t="s">
        <v>5300</v>
      </c>
      <c r="K723" s="185" t="s">
        <v>5300</v>
      </c>
      <c r="L723" s="185" t="s">
        <v>10162</v>
      </c>
      <c r="M723" s="185" t="s">
        <v>249</v>
      </c>
      <c r="N723" s="185" t="s">
        <v>10163</v>
      </c>
      <c r="O723" s="187">
        <v>47742</v>
      </c>
      <c r="P723" s="187">
        <v>44386</v>
      </c>
      <c r="Q723" s="187">
        <v>44419</v>
      </c>
      <c r="R723" s="187">
        <v>44608</v>
      </c>
      <c r="S723" s="187"/>
      <c r="T723" s="185" t="s">
        <v>10164</v>
      </c>
      <c r="U723" s="187">
        <v>46400</v>
      </c>
      <c r="V723" s="185" t="s">
        <v>10165</v>
      </c>
      <c r="W723" s="187">
        <v>46385</v>
      </c>
      <c r="X723" s="185" t="s">
        <v>61</v>
      </c>
      <c r="Y723" s="187" t="s">
        <v>61</v>
      </c>
      <c r="Z723" s="185" t="s">
        <v>10166</v>
      </c>
      <c r="AA723" s="187">
        <v>46498</v>
      </c>
      <c r="AB723" s="185" t="s">
        <v>10167</v>
      </c>
      <c r="AC723" s="187">
        <v>46485</v>
      </c>
      <c r="AD723" s="185" t="s">
        <v>10168</v>
      </c>
      <c r="AE723" s="185" t="s">
        <v>61</v>
      </c>
      <c r="AF723" s="185" t="s">
        <v>61</v>
      </c>
      <c r="AG723" s="185" t="s">
        <v>10169</v>
      </c>
      <c r="AH723" s="185" t="s">
        <v>61</v>
      </c>
      <c r="AI723" s="185" t="s">
        <v>61</v>
      </c>
      <c r="AJ723" s="185" t="s">
        <v>61</v>
      </c>
      <c r="AK723" s="185" t="s">
        <v>61</v>
      </c>
      <c r="AL723" s="185" t="s">
        <v>61</v>
      </c>
      <c r="AM723" s="185" t="s">
        <v>665</v>
      </c>
      <c r="AN723" s="185" t="s">
        <v>10170</v>
      </c>
    </row>
    <row r="724" customHeight="1" spans="1:40">
      <c r="A724" s="185">
        <v>718</v>
      </c>
      <c r="B724" s="185" t="s">
        <v>10171</v>
      </c>
      <c r="C724" s="186" t="s">
        <v>10172</v>
      </c>
      <c r="D724" s="185" t="s">
        <v>3440</v>
      </c>
      <c r="E724" s="185" t="s">
        <v>89</v>
      </c>
      <c r="F724" s="185" t="s">
        <v>2182</v>
      </c>
      <c r="G724" s="185" t="s">
        <v>8648</v>
      </c>
      <c r="H724" s="185" t="s">
        <v>8649</v>
      </c>
      <c r="I724" s="187">
        <v>45836</v>
      </c>
      <c r="J724" s="185" t="s">
        <v>10173</v>
      </c>
      <c r="K724" s="185" t="s">
        <v>7908</v>
      </c>
      <c r="L724" s="185" t="s">
        <v>10174</v>
      </c>
      <c r="M724" s="185" t="s">
        <v>130</v>
      </c>
      <c r="N724" s="185" t="s">
        <v>10175</v>
      </c>
      <c r="O724" s="187">
        <v>46442</v>
      </c>
      <c r="P724" s="187">
        <v>44455</v>
      </c>
      <c r="Q724" s="187">
        <v>44483</v>
      </c>
      <c r="R724" s="187">
        <v>44730</v>
      </c>
      <c r="S724" s="187"/>
      <c r="T724" s="185" t="s">
        <v>10176</v>
      </c>
      <c r="U724" s="187">
        <v>47462</v>
      </c>
      <c r="V724" s="185" t="s">
        <v>10177</v>
      </c>
      <c r="W724" s="187">
        <v>46362</v>
      </c>
      <c r="X724" s="185" t="s">
        <v>10178</v>
      </c>
      <c r="Y724" s="187">
        <v>47462</v>
      </c>
      <c r="Z724" s="185" t="s">
        <v>10179</v>
      </c>
      <c r="AA724" s="187">
        <v>45979</v>
      </c>
      <c r="AB724" s="185" t="s">
        <v>10180</v>
      </c>
      <c r="AC724" s="187">
        <v>45955</v>
      </c>
      <c r="AD724" s="185" t="s">
        <v>10181</v>
      </c>
      <c r="AE724" s="185" t="s">
        <v>10182</v>
      </c>
      <c r="AF724" s="185" t="s">
        <v>10183</v>
      </c>
      <c r="AG724" s="185" t="s">
        <v>61</v>
      </c>
      <c r="AH724" s="185" t="s">
        <v>10175</v>
      </c>
      <c r="AI724" s="185" t="s">
        <v>61</v>
      </c>
      <c r="AJ724" s="185" t="s">
        <v>61</v>
      </c>
      <c r="AK724" s="185" t="s">
        <v>61</v>
      </c>
      <c r="AL724" s="185" t="s">
        <v>61</v>
      </c>
      <c r="AM724" s="185" t="s">
        <v>10184</v>
      </c>
      <c r="AN724" s="185" t="s">
        <v>10185</v>
      </c>
    </row>
    <row r="725" customHeight="1" spans="1:40">
      <c r="A725" s="185">
        <v>719</v>
      </c>
      <c r="B725" s="185" t="s">
        <v>10186</v>
      </c>
      <c r="C725" s="186" t="s">
        <v>10187</v>
      </c>
      <c r="D725" s="185" t="s">
        <v>3440</v>
      </c>
      <c r="E725" s="185" t="s">
        <v>89</v>
      </c>
      <c r="F725" s="185" t="s">
        <v>2182</v>
      </c>
      <c r="G725" s="185" t="s">
        <v>8648</v>
      </c>
      <c r="H725" s="185" t="s">
        <v>8649</v>
      </c>
      <c r="I725" s="187">
        <v>45713</v>
      </c>
      <c r="J725" s="185" t="s">
        <v>10188</v>
      </c>
      <c r="K725" s="185" t="s">
        <v>5415</v>
      </c>
      <c r="L725" s="185" t="s">
        <v>10189</v>
      </c>
      <c r="M725" s="185" t="s">
        <v>130</v>
      </c>
      <c r="N725" s="185" t="s">
        <v>10190</v>
      </c>
      <c r="O725" s="187">
        <v>46778</v>
      </c>
      <c r="P725" s="187">
        <v>44392</v>
      </c>
      <c r="Q725" s="187">
        <v>44450</v>
      </c>
      <c r="R725" s="187">
        <v>44734</v>
      </c>
      <c r="S725" s="187"/>
      <c r="T725" s="185" t="s">
        <v>10191</v>
      </c>
      <c r="U725" s="187">
        <v>46764</v>
      </c>
      <c r="V725" s="185" t="s">
        <v>10192</v>
      </c>
      <c r="W725" s="187">
        <v>47127</v>
      </c>
      <c r="X725" s="185" t="s">
        <v>10193</v>
      </c>
      <c r="Y725" s="187">
        <v>46365</v>
      </c>
      <c r="Z725" s="185" t="s">
        <v>10194</v>
      </c>
      <c r="AA725" s="187">
        <v>46797</v>
      </c>
      <c r="AB725" s="185" t="s">
        <v>10195</v>
      </c>
      <c r="AC725" s="187">
        <v>46254</v>
      </c>
      <c r="AD725" s="185" t="s">
        <v>61</v>
      </c>
      <c r="AE725" s="185" t="s">
        <v>10196</v>
      </c>
      <c r="AF725" s="185" t="s">
        <v>10197</v>
      </c>
      <c r="AG725" s="185" t="s">
        <v>61</v>
      </c>
      <c r="AH725" s="185" t="s">
        <v>10190</v>
      </c>
      <c r="AI725" s="185" t="s">
        <v>61</v>
      </c>
      <c r="AJ725" s="185" t="s">
        <v>61</v>
      </c>
      <c r="AK725" s="185" t="s">
        <v>61</v>
      </c>
      <c r="AL725" s="185" t="s">
        <v>61</v>
      </c>
      <c r="AM725" s="185" t="s">
        <v>177</v>
      </c>
      <c r="AN725" s="185" t="s">
        <v>10198</v>
      </c>
    </row>
    <row r="726" customHeight="1" spans="1:40">
      <c r="A726" s="185">
        <v>720</v>
      </c>
      <c r="B726" s="185" t="s">
        <v>10199</v>
      </c>
      <c r="C726" s="186" t="s">
        <v>10200</v>
      </c>
      <c r="D726" s="185" t="s">
        <v>1569</v>
      </c>
      <c r="E726" s="185" t="s">
        <v>89</v>
      </c>
      <c r="F726" s="185" t="s">
        <v>2182</v>
      </c>
      <c r="G726" s="185" t="s">
        <v>8648</v>
      </c>
      <c r="H726" s="185" t="s">
        <v>8649</v>
      </c>
      <c r="I726" s="187">
        <v>45524</v>
      </c>
      <c r="J726" s="185" t="s">
        <v>10201</v>
      </c>
      <c r="K726" s="185" t="s">
        <v>8439</v>
      </c>
      <c r="L726" s="185" t="s">
        <v>10202</v>
      </c>
      <c r="M726" s="185" t="s">
        <v>1572</v>
      </c>
      <c r="N726" s="185" t="s">
        <v>10203</v>
      </c>
      <c r="O726" s="187">
        <v>46546</v>
      </c>
      <c r="P726" s="187">
        <v>44286</v>
      </c>
      <c r="Q726" s="187">
        <v>44362</v>
      </c>
      <c r="R726" s="187">
        <v>44704</v>
      </c>
      <c r="S726" s="187"/>
      <c r="T726" s="185" t="s">
        <v>10204</v>
      </c>
      <c r="U726" s="187">
        <v>46708</v>
      </c>
      <c r="V726" s="185" t="s">
        <v>10203</v>
      </c>
      <c r="W726" s="187">
        <v>46546</v>
      </c>
      <c r="X726" s="185" t="s">
        <v>10205</v>
      </c>
      <c r="Y726" s="187">
        <v>46708</v>
      </c>
      <c r="Z726" s="185" t="s">
        <v>10206</v>
      </c>
      <c r="AA726" s="187">
        <v>45856</v>
      </c>
      <c r="AB726" s="185" t="s">
        <v>10207</v>
      </c>
      <c r="AC726" s="187">
        <v>45880</v>
      </c>
      <c r="AD726" s="185" t="s">
        <v>61</v>
      </c>
      <c r="AE726" s="185" t="s">
        <v>61</v>
      </c>
      <c r="AF726" s="185" t="s">
        <v>10208</v>
      </c>
      <c r="AG726" s="185" t="s">
        <v>61</v>
      </c>
      <c r="AH726" s="185" t="s">
        <v>61</v>
      </c>
      <c r="AI726" s="185" t="s">
        <v>61</v>
      </c>
      <c r="AJ726" s="185" t="s">
        <v>61</v>
      </c>
      <c r="AK726" s="185" t="s">
        <v>61</v>
      </c>
      <c r="AL726" s="185" t="s">
        <v>61</v>
      </c>
      <c r="AM726" s="185" t="s">
        <v>64</v>
      </c>
      <c r="AN726" s="185" t="s">
        <v>10209</v>
      </c>
    </row>
    <row r="727" customHeight="1" spans="1:40">
      <c r="A727" s="185">
        <v>721</v>
      </c>
      <c r="B727" s="185" t="s">
        <v>10210</v>
      </c>
      <c r="C727" s="186" t="s">
        <v>10211</v>
      </c>
      <c r="D727" s="185" t="s">
        <v>3535</v>
      </c>
      <c r="E727" s="185" t="s">
        <v>7515</v>
      </c>
      <c r="F727" s="185" t="s">
        <v>2182</v>
      </c>
      <c r="G727" s="185" t="s">
        <v>8648</v>
      </c>
      <c r="H727" s="185" t="s">
        <v>8649</v>
      </c>
      <c r="I727" s="187">
        <v>45675</v>
      </c>
      <c r="J727" s="185" t="s">
        <v>10212</v>
      </c>
      <c r="K727" s="185" t="s">
        <v>5058</v>
      </c>
      <c r="L727" s="185" t="s">
        <v>10213</v>
      </c>
      <c r="M727" s="185" t="s">
        <v>1572</v>
      </c>
      <c r="N727" s="185" t="s">
        <v>10214</v>
      </c>
      <c r="O727" s="187">
        <v>47464</v>
      </c>
      <c r="P727" s="187">
        <v>44573</v>
      </c>
      <c r="Q727" s="187">
        <v>44629</v>
      </c>
      <c r="R727" s="187">
        <v>44811</v>
      </c>
      <c r="S727" s="187"/>
      <c r="T727" s="185" t="s">
        <v>10215</v>
      </c>
      <c r="U727" s="187">
        <v>46947</v>
      </c>
      <c r="V727" s="185" t="s">
        <v>10214</v>
      </c>
      <c r="W727" s="187">
        <v>47464</v>
      </c>
      <c r="X727" s="185" t="s">
        <v>61</v>
      </c>
      <c r="Y727" s="187" t="s">
        <v>61</v>
      </c>
      <c r="Z727" s="185" t="s">
        <v>10216</v>
      </c>
      <c r="AA727" s="187">
        <v>46223</v>
      </c>
      <c r="AB727" s="185" t="s">
        <v>10217</v>
      </c>
      <c r="AC727" s="187">
        <v>45961</v>
      </c>
      <c r="AD727" s="185" t="s">
        <v>61</v>
      </c>
      <c r="AE727" s="185" t="s">
        <v>61</v>
      </c>
      <c r="AF727" s="185" t="s">
        <v>10218</v>
      </c>
      <c r="AG727" s="185" t="s">
        <v>61</v>
      </c>
      <c r="AH727" s="185" t="s">
        <v>61</v>
      </c>
      <c r="AI727" s="185" t="s">
        <v>61</v>
      </c>
      <c r="AJ727" s="185" t="s">
        <v>61</v>
      </c>
      <c r="AK727" s="185" t="s">
        <v>61</v>
      </c>
      <c r="AL727" s="185" t="s">
        <v>61</v>
      </c>
      <c r="AM727" s="185" t="s">
        <v>64</v>
      </c>
      <c r="AN727" s="185" t="s">
        <v>10219</v>
      </c>
    </row>
    <row r="728" customHeight="1" spans="1:40">
      <c r="A728" s="185">
        <v>722</v>
      </c>
      <c r="B728" s="185" t="s">
        <v>10220</v>
      </c>
      <c r="C728" s="186" t="s">
        <v>10221</v>
      </c>
      <c r="D728" s="185" t="s">
        <v>3545</v>
      </c>
      <c r="E728" s="185" t="s">
        <v>2182</v>
      </c>
      <c r="F728" s="185" t="s">
        <v>2182</v>
      </c>
      <c r="G728" s="185" t="s">
        <v>8648</v>
      </c>
      <c r="H728" s="185" t="s">
        <v>8649</v>
      </c>
      <c r="I728" s="187">
        <v>45576</v>
      </c>
      <c r="J728" s="185" t="s">
        <v>7145</v>
      </c>
      <c r="K728" s="185" t="s">
        <v>7145</v>
      </c>
      <c r="L728" s="185" t="s">
        <v>10222</v>
      </c>
      <c r="M728" s="185" t="s">
        <v>1572</v>
      </c>
      <c r="N728" s="185" t="s">
        <v>10223</v>
      </c>
      <c r="O728" s="187">
        <v>47255</v>
      </c>
      <c r="P728" s="187">
        <v>44421</v>
      </c>
      <c r="Q728" s="187">
        <v>44582</v>
      </c>
      <c r="R728" s="187">
        <v>45195</v>
      </c>
      <c r="S728" s="187">
        <v>45500</v>
      </c>
      <c r="T728" s="185" t="s">
        <v>10224</v>
      </c>
      <c r="U728" s="187">
        <v>47255</v>
      </c>
      <c r="V728" s="185" t="s">
        <v>10223</v>
      </c>
      <c r="W728" s="187">
        <v>47255</v>
      </c>
      <c r="X728" s="185" t="s">
        <v>61</v>
      </c>
      <c r="Y728" s="187" t="s">
        <v>61</v>
      </c>
      <c r="Z728" s="185" t="s">
        <v>10225</v>
      </c>
      <c r="AA728" s="187">
        <v>46501</v>
      </c>
      <c r="AB728" s="185" t="s">
        <v>10226</v>
      </c>
      <c r="AC728" s="187">
        <v>46107</v>
      </c>
      <c r="AD728" s="185" t="s">
        <v>10227</v>
      </c>
      <c r="AE728" s="185" t="s">
        <v>10228</v>
      </c>
      <c r="AF728" s="185" t="s">
        <v>10229</v>
      </c>
      <c r="AG728" s="185" t="s">
        <v>61</v>
      </c>
      <c r="AH728" s="185" t="s">
        <v>61</v>
      </c>
      <c r="AI728" s="185" t="s">
        <v>61</v>
      </c>
      <c r="AJ728" s="185" t="s">
        <v>61</v>
      </c>
      <c r="AK728" s="185" t="s">
        <v>61</v>
      </c>
      <c r="AL728" s="185" t="s">
        <v>61</v>
      </c>
      <c r="AM728" s="185" t="s">
        <v>5156</v>
      </c>
      <c r="AN728" s="185" t="s">
        <v>10230</v>
      </c>
    </row>
    <row r="729" customHeight="1" spans="1:40">
      <c r="A729" s="185">
        <v>723</v>
      </c>
      <c r="B729" s="185" t="s">
        <v>10231</v>
      </c>
      <c r="C729" s="186" t="s">
        <v>10232</v>
      </c>
      <c r="D729" s="185" t="s">
        <v>3572</v>
      </c>
      <c r="E729" s="185" t="s">
        <v>2182</v>
      </c>
      <c r="F729" s="185" t="s">
        <v>2182</v>
      </c>
      <c r="G729" s="185" t="s">
        <v>8648</v>
      </c>
      <c r="H729" s="185" t="s">
        <v>8649</v>
      </c>
      <c r="I729" s="187">
        <v>45576</v>
      </c>
      <c r="J729" s="185" t="s">
        <v>7145</v>
      </c>
      <c r="K729" s="185" t="s">
        <v>7145</v>
      </c>
      <c r="L729" s="185" t="s">
        <v>10233</v>
      </c>
      <c r="M729" s="185" t="s">
        <v>1572</v>
      </c>
      <c r="N729" s="185" t="s">
        <v>10234</v>
      </c>
      <c r="O729" s="187">
        <v>46848</v>
      </c>
      <c r="P729" s="187">
        <v>44548</v>
      </c>
      <c r="Q729" s="187">
        <v>44579</v>
      </c>
      <c r="R729" s="187"/>
      <c r="S729" s="187"/>
      <c r="T729" s="185" t="s">
        <v>10235</v>
      </c>
      <c r="U729" s="187">
        <v>46897</v>
      </c>
      <c r="V729" s="185" t="s">
        <v>10234</v>
      </c>
      <c r="W729" s="187">
        <v>46848</v>
      </c>
      <c r="X729" s="185" t="s">
        <v>61</v>
      </c>
      <c r="Y729" s="187" t="s">
        <v>61</v>
      </c>
      <c r="Z729" s="185" t="s">
        <v>10236</v>
      </c>
      <c r="AA729" s="187">
        <v>46578</v>
      </c>
      <c r="AB729" s="185" t="s">
        <v>10237</v>
      </c>
      <c r="AC729" s="187">
        <v>46045</v>
      </c>
      <c r="AD729" s="185" t="s">
        <v>10238</v>
      </c>
      <c r="AE729" s="185" t="s">
        <v>61</v>
      </c>
      <c r="AF729" s="185" t="s">
        <v>10239</v>
      </c>
      <c r="AG729" s="185" t="s">
        <v>61</v>
      </c>
      <c r="AH729" s="185" t="s">
        <v>61</v>
      </c>
      <c r="AI729" s="185" t="s">
        <v>61</v>
      </c>
      <c r="AJ729" s="185" t="s">
        <v>61</v>
      </c>
      <c r="AK729" s="185" t="s">
        <v>61</v>
      </c>
      <c r="AL729" s="185" t="s">
        <v>61</v>
      </c>
      <c r="AM729" s="185" t="s">
        <v>5887</v>
      </c>
      <c r="AN729" s="185" t="s">
        <v>10240</v>
      </c>
    </row>
    <row r="730" customHeight="1" spans="1:40">
      <c r="A730" s="185">
        <v>724</v>
      </c>
      <c r="B730" s="185" t="s">
        <v>10241</v>
      </c>
      <c r="C730" s="186" t="s">
        <v>10242</v>
      </c>
      <c r="D730" s="185" t="s">
        <v>45</v>
      </c>
      <c r="E730" s="185" t="s">
        <v>2561</v>
      </c>
      <c r="F730" s="185" t="s">
        <v>2561</v>
      </c>
      <c r="G730" s="185" t="s">
        <v>8648</v>
      </c>
      <c r="H730" s="185" t="s">
        <v>8649</v>
      </c>
      <c r="I730" s="187">
        <v>45785</v>
      </c>
      <c r="J730" s="185" t="s">
        <v>10243</v>
      </c>
      <c r="K730" s="185" t="s">
        <v>10244</v>
      </c>
      <c r="L730" s="185" t="s">
        <v>10245</v>
      </c>
      <c r="M730" s="185" t="s">
        <v>1940</v>
      </c>
      <c r="N730" s="185" t="s">
        <v>10246</v>
      </c>
      <c r="O730" s="187">
        <v>45903</v>
      </c>
      <c r="P730" s="187">
        <v>44463</v>
      </c>
      <c r="Q730" s="187">
        <v>44491</v>
      </c>
      <c r="R730" s="187">
        <v>44805</v>
      </c>
      <c r="S730" s="187"/>
      <c r="T730" s="185" t="s">
        <v>10247</v>
      </c>
      <c r="U730" s="187">
        <v>45988</v>
      </c>
      <c r="V730" s="185" t="s">
        <v>10248</v>
      </c>
      <c r="W730" s="187">
        <v>47435</v>
      </c>
      <c r="X730" s="185" t="s">
        <v>10249</v>
      </c>
      <c r="Y730" s="187">
        <v>45988</v>
      </c>
      <c r="Z730" s="185" t="s">
        <v>10250</v>
      </c>
      <c r="AA730" s="187">
        <v>46087</v>
      </c>
      <c r="AB730" s="185" t="s">
        <v>10251</v>
      </c>
      <c r="AC730" s="187">
        <v>46501</v>
      </c>
      <c r="AD730" s="185" t="s">
        <v>10252</v>
      </c>
      <c r="AE730" s="185" t="s">
        <v>61</v>
      </c>
      <c r="AF730" s="185" t="s">
        <v>61</v>
      </c>
      <c r="AG730" s="185" t="s">
        <v>10253</v>
      </c>
      <c r="AH730" s="185" t="s">
        <v>61</v>
      </c>
      <c r="AI730" s="185" t="s">
        <v>61</v>
      </c>
      <c r="AJ730" s="185" t="s">
        <v>10254</v>
      </c>
      <c r="AK730" s="185" t="s">
        <v>61</v>
      </c>
      <c r="AL730" s="185" t="s">
        <v>61</v>
      </c>
      <c r="AM730" s="185" t="s">
        <v>2285</v>
      </c>
      <c r="AN730" s="185" t="s">
        <v>10255</v>
      </c>
    </row>
    <row r="731" customHeight="1" spans="1:40">
      <c r="A731" s="185">
        <v>725</v>
      </c>
      <c r="B731" s="185" t="s">
        <v>10256</v>
      </c>
      <c r="C731" s="186" t="s">
        <v>10257</v>
      </c>
      <c r="D731" s="185" t="s">
        <v>68</v>
      </c>
      <c r="E731" s="185" t="s">
        <v>2561</v>
      </c>
      <c r="F731" s="185" t="s">
        <v>2561</v>
      </c>
      <c r="G731" s="185" t="s">
        <v>8648</v>
      </c>
      <c r="H731" s="185" t="s">
        <v>8649</v>
      </c>
      <c r="I731" s="187">
        <v>45614</v>
      </c>
      <c r="J731" s="185" t="s">
        <v>10258</v>
      </c>
      <c r="K731" s="185" t="s">
        <v>10259</v>
      </c>
      <c r="L731" s="185" t="s">
        <v>1426</v>
      </c>
      <c r="M731" s="185" t="s">
        <v>1940</v>
      </c>
      <c r="N731" s="185" t="s">
        <v>10260</v>
      </c>
      <c r="O731" s="187">
        <v>47165</v>
      </c>
      <c r="P731" s="187">
        <v>44406</v>
      </c>
      <c r="Q731" s="187">
        <v>44452</v>
      </c>
      <c r="R731" s="187">
        <v>44692</v>
      </c>
      <c r="S731" s="187"/>
      <c r="T731" s="185" t="s">
        <v>10261</v>
      </c>
      <c r="U731" s="187">
        <v>46237</v>
      </c>
      <c r="V731" s="185" t="s">
        <v>10262</v>
      </c>
      <c r="W731" s="187">
        <v>46237</v>
      </c>
      <c r="X731" s="185" t="s">
        <v>10263</v>
      </c>
      <c r="Y731" s="187">
        <v>46237</v>
      </c>
      <c r="Z731" s="185" t="s">
        <v>10264</v>
      </c>
      <c r="AA731" s="187">
        <v>46101</v>
      </c>
      <c r="AB731" s="185" t="s">
        <v>10265</v>
      </c>
      <c r="AC731" s="187">
        <v>46116</v>
      </c>
      <c r="AD731" s="185" t="s">
        <v>10266</v>
      </c>
      <c r="AE731" s="185" t="s">
        <v>61</v>
      </c>
      <c r="AF731" s="185" t="s">
        <v>61</v>
      </c>
      <c r="AG731" s="185" t="s">
        <v>10267</v>
      </c>
      <c r="AH731" s="185" t="s">
        <v>61</v>
      </c>
      <c r="AI731" s="185" t="s">
        <v>61</v>
      </c>
      <c r="AJ731" s="185" t="s">
        <v>10268</v>
      </c>
      <c r="AK731" s="185" t="s">
        <v>61</v>
      </c>
      <c r="AL731" s="185" t="s">
        <v>61</v>
      </c>
      <c r="AM731" s="185" t="s">
        <v>2238</v>
      </c>
      <c r="AN731" s="185" t="s">
        <v>10269</v>
      </c>
    </row>
    <row r="732" customHeight="1" spans="1:40">
      <c r="A732" s="185">
        <v>726</v>
      </c>
      <c r="B732" s="185" t="s">
        <v>10270</v>
      </c>
      <c r="C732" s="186" t="s">
        <v>10271</v>
      </c>
      <c r="D732" s="185" t="s">
        <v>227</v>
      </c>
      <c r="E732" s="185" t="s">
        <v>967</v>
      </c>
      <c r="F732" s="185" t="s">
        <v>2561</v>
      </c>
      <c r="G732" s="185" t="s">
        <v>8648</v>
      </c>
      <c r="H732" s="185" t="s">
        <v>8649</v>
      </c>
      <c r="I732" s="187">
        <v>45647</v>
      </c>
      <c r="J732" s="185" t="s">
        <v>10272</v>
      </c>
      <c r="K732" s="185" t="s">
        <v>5147</v>
      </c>
      <c r="L732" s="185" t="s">
        <v>10273</v>
      </c>
      <c r="M732" s="185" t="s">
        <v>1923</v>
      </c>
      <c r="N732" s="185" t="s">
        <v>10274</v>
      </c>
      <c r="O732" s="187">
        <v>47448</v>
      </c>
      <c r="P732" s="187">
        <v>44399</v>
      </c>
      <c r="Q732" s="187">
        <v>44439</v>
      </c>
      <c r="R732" s="187">
        <v>44660</v>
      </c>
      <c r="S732" s="187"/>
      <c r="T732" s="185" t="s">
        <v>10275</v>
      </c>
      <c r="U732" s="187">
        <v>47351</v>
      </c>
      <c r="V732" s="185" t="s">
        <v>10276</v>
      </c>
      <c r="W732" s="187">
        <v>46955</v>
      </c>
      <c r="X732" s="185" t="s">
        <v>10277</v>
      </c>
      <c r="Y732" s="187">
        <v>46163</v>
      </c>
      <c r="Z732" s="185" t="s">
        <v>10278</v>
      </c>
      <c r="AA732" s="187">
        <v>46154</v>
      </c>
      <c r="AB732" s="185" t="s">
        <v>10279</v>
      </c>
      <c r="AC732" s="187">
        <v>45912</v>
      </c>
      <c r="AD732" s="185" t="s">
        <v>10280</v>
      </c>
      <c r="AE732" s="185" t="s">
        <v>61</v>
      </c>
      <c r="AF732" s="185" t="s">
        <v>10281</v>
      </c>
      <c r="AG732" s="185" t="s">
        <v>10282</v>
      </c>
      <c r="AH732" s="185" t="s">
        <v>61</v>
      </c>
      <c r="AI732" s="185" t="s">
        <v>61</v>
      </c>
      <c r="AJ732" s="185" t="s">
        <v>10283</v>
      </c>
      <c r="AK732" s="185" t="s">
        <v>61</v>
      </c>
      <c r="AL732" s="185" t="s">
        <v>61</v>
      </c>
      <c r="AM732" s="185" t="s">
        <v>10284</v>
      </c>
      <c r="AN732" s="185" t="s">
        <v>10285</v>
      </c>
    </row>
    <row r="733" customHeight="1" spans="1:40">
      <c r="A733" s="185">
        <v>727</v>
      </c>
      <c r="B733" s="185" t="s">
        <v>10286</v>
      </c>
      <c r="C733" s="186" t="s">
        <v>10287</v>
      </c>
      <c r="D733" s="185" t="s">
        <v>2083</v>
      </c>
      <c r="E733" s="185" t="s">
        <v>967</v>
      </c>
      <c r="F733" s="185" t="s">
        <v>2561</v>
      </c>
      <c r="G733" s="185" t="s">
        <v>8648</v>
      </c>
      <c r="H733" s="185" t="s">
        <v>8649</v>
      </c>
      <c r="I733" s="187">
        <v>45770</v>
      </c>
      <c r="J733" s="185" t="s">
        <v>774</v>
      </c>
      <c r="K733" s="185" t="s">
        <v>774</v>
      </c>
      <c r="L733" s="185" t="s">
        <v>10288</v>
      </c>
      <c r="M733" s="185" t="s">
        <v>72</v>
      </c>
      <c r="N733" s="185" t="s">
        <v>10289</v>
      </c>
      <c r="O733" s="187">
        <v>47151</v>
      </c>
      <c r="P733" s="187">
        <v>44394</v>
      </c>
      <c r="Q733" s="187">
        <v>44470</v>
      </c>
      <c r="R733" s="187">
        <v>44666</v>
      </c>
      <c r="S733" s="187"/>
      <c r="T733" s="185" t="s">
        <v>10290</v>
      </c>
      <c r="U733" s="187">
        <v>46072</v>
      </c>
      <c r="V733" s="185" t="s">
        <v>10291</v>
      </c>
      <c r="W733" s="187">
        <v>47150</v>
      </c>
      <c r="X733" s="185" t="s">
        <v>10292</v>
      </c>
      <c r="Y733" s="187">
        <v>47149</v>
      </c>
      <c r="Z733" s="185" t="s">
        <v>10293</v>
      </c>
      <c r="AA733" s="187">
        <v>46109</v>
      </c>
      <c r="AB733" s="185" t="s">
        <v>10294</v>
      </c>
      <c r="AC733" s="187">
        <v>45927</v>
      </c>
      <c r="AD733" s="185" t="s">
        <v>10295</v>
      </c>
      <c r="AE733" s="185" t="s">
        <v>61</v>
      </c>
      <c r="AF733" s="185" t="s">
        <v>61</v>
      </c>
      <c r="AG733" s="185" t="s">
        <v>10296</v>
      </c>
      <c r="AH733" s="185" t="s">
        <v>61</v>
      </c>
      <c r="AI733" s="185" t="s">
        <v>61</v>
      </c>
      <c r="AJ733" s="185" t="s">
        <v>61</v>
      </c>
      <c r="AK733" s="185" t="s">
        <v>61</v>
      </c>
      <c r="AL733" s="185" t="s">
        <v>61</v>
      </c>
      <c r="AM733" s="185" t="s">
        <v>9378</v>
      </c>
      <c r="AN733" s="185" t="s">
        <v>10297</v>
      </c>
    </row>
    <row r="734" customHeight="1" spans="1:40">
      <c r="A734" s="185">
        <v>728</v>
      </c>
      <c r="B734" s="185" t="s">
        <v>10298</v>
      </c>
      <c r="C734" s="186" t="s">
        <v>10299</v>
      </c>
      <c r="D734" s="185" t="s">
        <v>8722</v>
      </c>
      <c r="E734" s="185" t="s">
        <v>89</v>
      </c>
      <c r="F734" s="185" t="s">
        <v>2561</v>
      </c>
      <c r="G734" s="185" t="s">
        <v>8648</v>
      </c>
      <c r="H734" s="185" t="s">
        <v>8649</v>
      </c>
      <c r="I734" s="187">
        <v>45724</v>
      </c>
      <c r="J734" s="185" t="s">
        <v>2272</v>
      </c>
      <c r="K734" s="185" t="s">
        <v>406</v>
      </c>
      <c r="L734" s="185" t="s">
        <v>10300</v>
      </c>
      <c r="M734" s="185" t="s">
        <v>72</v>
      </c>
      <c r="N734" s="185" t="s">
        <v>10301</v>
      </c>
      <c r="O734" s="187">
        <v>47175</v>
      </c>
      <c r="P734" s="187">
        <v>44363</v>
      </c>
      <c r="Q734" s="187">
        <v>44447</v>
      </c>
      <c r="R734" s="187">
        <v>44716</v>
      </c>
      <c r="S734" s="187"/>
      <c r="T734" s="185" t="s">
        <v>10302</v>
      </c>
      <c r="U734" s="187">
        <v>46135</v>
      </c>
      <c r="V734" s="185" t="s">
        <v>10303</v>
      </c>
      <c r="W734" s="187">
        <v>45845</v>
      </c>
      <c r="X734" s="185" t="s">
        <v>10304</v>
      </c>
      <c r="Y734" s="187">
        <v>46993</v>
      </c>
      <c r="Z734" s="185" t="s">
        <v>10305</v>
      </c>
      <c r="AA734" s="187">
        <v>46141</v>
      </c>
      <c r="AB734" s="185" t="s">
        <v>10306</v>
      </c>
      <c r="AC734" s="187">
        <v>46208</v>
      </c>
      <c r="AD734" s="185" t="s">
        <v>10307</v>
      </c>
      <c r="AE734" s="185" t="s">
        <v>61</v>
      </c>
      <c r="AF734" s="185" t="s">
        <v>61</v>
      </c>
      <c r="AG734" s="185" t="s">
        <v>10308</v>
      </c>
      <c r="AH734" s="185" t="s">
        <v>61</v>
      </c>
      <c r="AI734" s="185" t="s">
        <v>61</v>
      </c>
      <c r="AJ734" s="185" t="s">
        <v>61</v>
      </c>
      <c r="AK734" s="185" t="s">
        <v>61</v>
      </c>
      <c r="AL734" s="185" t="s">
        <v>61</v>
      </c>
      <c r="AM734" s="185" t="s">
        <v>3778</v>
      </c>
      <c r="AN734" s="185" t="s">
        <v>10309</v>
      </c>
    </row>
    <row r="735" customHeight="1" spans="1:40">
      <c r="A735" s="185">
        <v>729</v>
      </c>
      <c r="B735" s="185" t="s">
        <v>10310</v>
      </c>
      <c r="C735" s="186" t="s">
        <v>10311</v>
      </c>
      <c r="D735" s="185" t="s">
        <v>88</v>
      </c>
      <c r="E735" s="185" t="s">
        <v>2561</v>
      </c>
      <c r="F735" s="185" t="s">
        <v>2561</v>
      </c>
      <c r="G735" s="185" t="s">
        <v>8648</v>
      </c>
      <c r="H735" s="185" t="s">
        <v>8649</v>
      </c>
      <c r="I735" s="187">
        <v>45617</v>
      </c>
      <c r="J735" s="185" t="s">
        <v>10312</v>
      </c>
      <c r="K735" s="185" t="s">
        <v>4719</v>
      </c>
      <c r="L735" s="185" t="s">
        <v>10313</v>
      </c>
      <c r="M735" s="185" t="s">
        <v>2139</v>
      </c>
      <c r="N735" s="185" t="s">
        <v>10314</v>
      </c>
      <c r="O735" s="187">
        <v>47380</v>
      </c>
      <c r="P735" s="187">
        <v>44479</v>
      </c>
      <c r="Q735" s="187">
        <v>44547</v>
      </c>
      <c r="R735" s="187">
        <v>44658</v>
      </c>
      <c r="S735" s="187"/>
      <c r="T735" s="185" t="s">
        <v>10315</v>
      </c>
      <c r="U735" s="187">
        <v>46349</v>
      </c>
      <c r="V735" s="185" t="s">
        <v>10316</v>
      </c>
      <c r="W735" s="187">
        <v>46349</v>
      </c>
      <c r="X735" s="185" t="s">
        <v>10317</v>
      </c>
      <c r="Y735" s="187">
        <v>46349</v>
      </c>
      <c r="Z735" s="185" t="s">
        <v>10318</v>
      </c>
      <c r="AA735" s="187">
        <v>46425</v>
      </c>
      <c r="AB735" s="185" t="s">
        <v>10319</v>
      </c>
      <c r="AC735" s="187">
        <v>46299</v>
      </c>
      <c r="AD735" s="185" t="s">
        <v>10320</v>
      </c>
      <c r="AE735" s="185" t="s">
        <v>61</v>
      </c>
      <c r="AF735" s="185" t="s">
        <v>61</v>
      </c>
      <c r="AG735" s="185" t="s">
        <v>10321</v>
      </c>
      <c r="AH735" s="185" t="s">
        <v>61</v>
      </c>
      <c r="AI735" s="185" t="s">
        <v>61</v>
      </c>
      <c r="AJ735" s="185" t="s">
        <v>61</v>
      </c>
      <c r="AK735" s="185" t="s">
        <v>61</v>
      </c>
      <c r="AL735" s="185" t="s">
        <v>61</v>
      </c>
      <c r="AM735" s="185" t="s">
        <v>10322</v>
      </c>
      <c r="AN735" s="185" t="s">
        <v>10323</v>
      </c>
    </row>
    <row r="736" customHeight="1" spans="1:40">
      <c r="A736" s="185">
        <v>730</v>
      </c>
      <c r="B736" s="185" t="s">
        <v>10324</v>
      </c>
      <c r="C736" s="186" t="s">
        <v>10325</v>
      </c>
      <c r="D736" s="185" t="s">
        <v>263</v>
      </c>
      <c r="E736" s="185" t="s">
        <v>2561</v>
      </c>
      <c r="F736" s="185" t="s">
        <v>2561</v>
      </c>
      <c r="G736" s="185" t="s">
        <v>8648</v>
      </c>
      <c r="H736" s="185" t="s">
        <v>8649</v>
      </c>
      <c r="I736" s="187">
        <v>45598</v>
      </c>
      <c r="J736" s="185" t="s">
        <v>10326</v>
      </c>
      <c r="K736" s="185" t="s">
        <v>2069</v>
      </c>
      <c r="L736" s="185" t="s">
        <v>10327</v>
      </c>
      <c r="M736" s="185" t="s">
        <v>2120</v>
      </c>
      <c r="N736" s="185" t="s">
        <v>10328</v>
      </c>
      <c r="O736" s="187">
        <v>46110</v>
      </c>
      <c r="P736" s="187">
        <v>44424</v>
      </c>
      <c r="Q736" s="187">
        <v>44455</v>
      </c>
      <c r="R736" s="187">
        <v>44716</v>
      </c>
      <c r="S736" s="187">
        <v>45002</v>
      </c>
      <c r="T736" s="185" t="s">
        <v>10329</v>
      </c>
      <c r="U736" s="187">
        <v>45924</v>
      </c>
      <c r="V736" s="185" t="s">
        <v>10330</v>
      </c>
      <c r="W736" s="187">
        <v>47371</v>
      </c>
      <c r="X736" s="185" t="s">
        <v>10331</v>
      </c>
      <c r="Y736" s="187">
        <v>45943</v>
      </c>
      <c r="Z736" s="185" t="s">
        <v>10332</v>
      </c>
      <c r="AA736" s="187">
        <v>46292</v>
      </c>
      <c r="AB736" s="185" t="s">
        <v>10333</v>
      </c>
      <c r="AC736" s="187">
        <v>46397</v>
      </c>
      <c r="AD736" s="185" t="s">
        <v>10334</v>
      </c>
      <c r="AE736" s="185" t="s">
        <v>61</v>
      </c>
      <c r="AF736" s="185" t="s">
        <v>61</v>
      </c>
      <c r="AG736" s="185" t="s">
        <v>10335</v>
      </c>
      <c r="AH736" s="185" t="s">
        <v>61</v>
      </c>
      <c r="AI736" s="185" t="s">
        <v>61</v>
      </c>
      <c r="AJ736" s="185" t="s">
        <v>61</v>
      </c>
      <c r="AK736" s="185" t="s">
        <v>61</v>
      </c>
      <c r="AL736" s="185" t="s">
        <v>61</v>
      </c>
      <c r="AM736" s="185" t="s">
        <v>4164</v>
      </c>
      <c r="AN736" s="185" t="s">
        <v>10336</v>
      </c>
    </row>
    <row r="737" customHeight="1" spans="1:40">
      <c r="A737" s="185">
        <v>731</v>
      </c>
      <c r="B737" s="185" t="s">
        <v>10337</v>
      </c>
      <c r="C737" s="186" t="s">
        <v>10338</v>
      </c>
      <c r="D737" s="185" t="s">
        <v>108</v>
      </c>
      <c r="E737" s="185" t="s">
        <v>89</v>
      </c>
      <c r="F737" s="185" t="s">
        <v>2561</v>
      </c>
      <c r="G737" s="185" t="s">
        <v>8648</v>
      </c>
      <c r="H737" s="185" t="s">
        <v>8649</v>
      </c>
      <c r="I737" s="187">
        <v>45565</v>
      </c>
      <c r="J737" s="185" t="s">
        <v>373</v>
      </c>
      <c r="K737" s="185" t="s">
        <v>10339</v>
      </c>
      <c r="L737" s="185" t="s">
        <v>10340</v>
      </c>
      <c r="M737" s="185" t="s">
        <v>249</v>
      </c>
      <c r="N737" s="185" t="s">
        <v>10341</v>
      </c>
      <c r="O737" s="187">
        <v>46391</v>
      </c>
      <c r="P737" s="187">
        <v>44442</v>
      </c>
      <c r="Q737" s="187">
        <v>44530</v>
      </c>
      <c r="R737" s="187">
        <v>44704</v>
      </c>
      <c r="S737" s="187"/>
      <c r="T737" s="185" t="s">
        <v>10342</v>
      </c>
      <c r="U737" s="187">
        <v>46379</v>
      </c>
      <c r="V737" s="185" t="s">
        <v>10343</v>
      </c>
      <c r="W737" s="187">
        <v>46379</v>
      </c>
      <c r="X737" s="185" t="s">
        <v>10344</v>
      </c>
      <c r="Y737" s="187">
        <v>46379</v>
      </c>
      <c r="Z737" s="185" t="s">
        <v>10345</v>
      </c>
      <c r="AA737" s="187">
        <v>46318</v>
      </c>
      <c r="AB737" s="185" t="s">
        <v>10346</v>
      </c>
      <c r="AC737" s="187">
        <v>46289</v>
      </c>
      <c r="AD737" s="185" t="s">
        <v>10347</v>
      </c>
      <c r="AE737" s="185" t="s">
        <v>10348</v>
      </c>
      <c r="AF737" s="185" t="s">
        <v>10349</v>
      </c>
      <c r="AG737" s="185" t="s">
        <v>10350</v>
      </c>
      <c r="AH737" s="185" t="s">
        <v>61</v>
      </c>
      <c r="AI737" s="185" t="s">
        <v>61</v>
      </c>
      <c r="AJ737" s="185" t="s">
        <v>61</v>
      </c>
      <c r="AK737" s="185" t="s">
        <v>61</v>
      </c>
      <c r="AL737" s="185" t="s">
        <v>61</v>
      </c>
      <c r="AM737" s="185" t="s">
        <v>2255</v>
      </c>
      <c r="AN737" s="185" t="s">
        <v>10351</v>
      </c>
    </row>
    <row r="738" customHeight="1" spans="1:40">
      <c r="A738" s="185">
        <v>732</v>
      </c>
      <c r="B738" s="185" t="s">
        <v>10352</v>
      </c>
      <c r="C738" s="186" t="s">
        <v>10353</v>
      </c>
      <c r="D738" s="185" t="s">
        <v>2321</v>
      </c>
      <c r="E738" s="185" t="s">
        <v>89</v>
      </c>
      <c r="F738" s="185" t="s">
        <v>2561</v>
      </c>
      <c r="G738" s="185" t="s">
        <v>8648</v>
      </c>
      <c r="H738" s="185" t="s">
        <v>8649</v>
      </c>
      <c r="I738" s="187">
        <v>45552</v>
      </c>
      <c r="J738" s="185" t="s">
        <v>10354</v>
      </c>
      <c r="K738" s="185" t="s">
        <v>10355</v>
      </c>
      <c r="L738" s="185" t="s">
        <v>10356</v>
      </c>
      <c r="M738" s="185" t="s">
        <v>249</v>
      </c>
      <c r="N738" s="185" t="s">
        <v>10357</v>
      </c>
      <c r="O738" s="187">
        <v>46271</v>
      </c>
      <c r="P738" s="187">
        <v>44370</v>
      </c>
      <c r="Q738" s="187">
        <v>44401</v>
      </c>
      <c r="R738" s="187">
        <v>44646</v>
      </c>
      <c r="S738" s="187">
        <v>44926</v>
      </c>
      <c r="T738" s="185" t="s">
        <v>10358</v>
      </c>
      <c r="U738" s="187">
        <v>47400</v>
      </c>
      <c r="V738" s="185" t="s">
        <v>10359</v>
      </c>
      <c r="W738" s="187">
        <v>47253</v>
      </c>
      <c r="X738" s="185" t="s">
        <v>10360</v>
      </c>
      <c r="Y738" s="187">
        <v>46295</v>
      </c>
      <c r="Z738" s="185" t="s">
        <v>10361</v>
      </c>
      <c r="AA738" s="187">
        <v>46336</v>
      </c>
      <c r="AB738" s="185" t="s">
        <v>10362</v>
      </c>
      <c r="AC738" s="187">
        <v>46044</v>
      </c>
      <c r="AD738" s="185" t="s">
        <v>10363</v>
      </c>
      <c r="AE738" s="185" t="s">
        <v>10364</v>
      </c>
      <c r="AF738" s="185" t="s">
        <v>10365</v>
      </c>
      <c r="AG738" s="185" t="s">
        <v>10366</v>
      </c>
      <c r="AH738" s="185" t="s">
        <v>61</v>
      </c>
      <c r="AI738" s="185" t="s">
        <v>61</v>
      </c>
      <c r="AJ738" s="185" t="s">
        <v>61</v>
      </c>
      <c r="AK738" s="185" t="s">
        <v>61</v>
      </c>
      <c r="AL738" s="185" t="s">
        <v>61</v>
      </c>
      <c r="AM738" s="185" t="s">
        <v>798</v>
      </c>
      <c r="AN738" s="185" t="s">
        <v>10367</v>
      </c>
    </row>
    <row r="739" customHeight="1" spans="1:40">
      <c r="A739" s="185">
        <v>733</v>
      </c>
      <c r="B739" s="185" t="s">
        <v>10368</v>
      </c>
      <c r="C739" s="186" t="s">
        <v>10369</v>
      </c>
      <c r="D739" s="185" t="s">
        <v>390</v>
      </c>
      <c r="E739" s="185" t="s">
        <v>89</v>
      </c>
      <c r="F739" s="185" t="s">
        <v>2561</v>
      </c>
      <c r="G739" s="185" t="s">
        <v>8648</v>
      </c>
      <c r="H739" s="185" t="s">
        <v>8649</v>
      </c>
      <c r="I739" s="187">
        <v>45498</v>
      </c>
      <c r="J739" s="185" t="s">
        <v>10370</v>
      </c>
      <c r="K739" s="185" t="s">
        <v>3993</v>
      </c>
      <c r="L739" s="185" t="s">
        <v>10371</v>
      </c>
      <c r="M739" s="185" t="s">
        <v>130</v>
      </c>
      <c r="N739" s="185" t="s">
        <v>10372</v>
      </c>
      <c r="O739" s="187">
        <v>46461</v>
      </c>
      <c r="P739" s="187">
        <v>44360</v>
      </c>
      <c r="Q739" s="187">
        <v>44390</v>
      </c>
      <c r="R739" s="187">
        <v>44692</v>
      </c>
      <c r="S739" s="187">
        <v>45022</v>
      </c>
      <c r="T739" s="185" t="s">
        <v>10373</v>
      </c>
      <c r="U739" s="187">
        <v>46376</v>
      </c>
      <c r="V739" s="185" t="s">
        <v>10374</v>
      </c>
      <c r="W739" s="187">
        <v>46376</v>
      </c>
      <c r="X739" s="185" t="s">
        <v>10375</v>
      </c>
      <c r="Y739" s="187">
        <v>46373</v>
      </c>
      <c r="Z739" s="185" t="s">
        <v>10376</v>
      </c>
      <c r="AA739" s="187">
        <v>46403</v>
      </c>
      <c r="AB739" s="185" t="s">
        <v>10377</v>
      </c>
      <c r="AC739" s="187">
        <v>46219</v>
      </c>
      <c r="AD739" s="185" t="s">
        <v>10378</v>
      </c>
      <c r="AE739" s="185" t="s">
        <v>10379</v>
      </c>
      <c r="AF739" s="185" t="s">
        <v>10380</v>
      </c>
      <c r="AG739" s="185" t="s">
        <v>61</v>
      </c>
      <c r="AH739" s="185" t="s">
        <v>10372</v>
      </c>
      <c r="AI739" s="185" t="s">
        <v>61</v>
      </c>
      <c r="AJ739" s="185" t="s">
        <v>61</v>
      </c>
      <c r="AK739" s="185" t="s">
        <v>61</v>
      </c>
      <c r="AL739" s="185" t="s">
        <v>61</v>
      </c>
      <c r="AM739" s="185" t="s">
        <v>177</v>
      </c>
      <c r="AN739" s="185" t="s">
        <v>10381</v>
      </c>
    </row>
    <row r="740" customHeight="1" spans="1:40">
      <c r="A740" s="185">
        <v>734</v>
      </c>
      <c r="B740" s="185" t="s">
        <v>10382</v>
      </c>
      <c r="C740" s="186" t="s">
        <v>10383</v>
      </c>
      <c r="D740" s="185" t="s">
        <v>126</v>
      </c>
      <c r="E740" s="185" t="s">
        <v>1670</v>
      </c>
      <c r="F740" s="185" t="s">
        <v>2561</v>
      </c>
      <c r="G740" s="185" t="s">
        <v>8648</v>
      </c>
      <c r="H740" s="185" t="s">
        <v>8649</v>
      </c>
      <c r="I740" s="187">
        <v>45777</v>
      </c>
      <c r="J740" s="185" t="s">
        <v>10384</v>
      </c>
      <c r="K740" s="185" t="s">
        <v>2306</v>
      </c>
      <c r="L740" s="185" t="s">
        <v>10385</v>
      </c>
      <c r="M740" s="185" t="s">
        <v>148</v>
      </c>
      <c r="N740" s="185" t="s">
        <v>10386</v>
      </c>
      <c r="O740" s="187">
        <v>47616</v>
      </c>
      <c r="P740" s="187">
        <v>44376</v>
      </c>
      <c r="Q740" s="187">
        <v>44475</v>
      </c>
      <c r="R740" s="187">
        <v>44632</v>
      </c>
      <c r="S740" s="187"/>
      <c r="T740" s="185" t="s">
        <v>10387</v>
      </c>
      <c r="U740" s="187">
        <v>46551</v>
      </c>
      <c r="V740" s="185" t="s">
        <v>10388</v>
      </c>
      <c r="W740" s="187">
        <v>46981</v>
      </c>
      <c r="X740" s="185" t="s">
        <v>10389</v>
      </c>
      <c r="Y740" s="187">
        <v>46554</v>
      </c>
      <c r="Z740" s="185" t="s">
        <v>10390</v>
      </c>
      <c r="AA740" s="187">
        <v>46642</v>
      </c>
      <c r="AB740" s="185" t="s">
        <v>10391</v>
      </c>
      <c r="AC740" s="187">
        <v>45896</v>
      </c>
      <c r="AD740" s="185" t="s">
        <v>10392</v>
      </c>
      <c r="AE740" s="185" t="s">
        <v>61</v>
      </c>
      <c r="AF740" s="185" t="s">
        <v>61</v>
      </c>
      <c r="AG740" s="185" t="s">
        <v>10393</v>
      </c>
      <c r="AH740" s="185" t="s">
        <v>61</v>
      </c>
      <c r="AI740" s="185" t="s">
        <v>61</v>
      </c>
      <c r="AJ740" s="185" t="s">
        <v>61</v>
      </c>
      <c r="AK740" s="185" t="s">
        <v>61</v>
      </c>
      <c r="AL740" s="185" t="s">
        <v>61</v>
      </c>
      <c r="AM740" s="185" t="s">
        <v>10394</v>
      </c>
      <c r="AN740" s="185" t="s">
        <v>10395</v>
      </c>
    </row>
    <row r="741" customHeight="1" spans="1:40">
      <c r="A741" s="185">
        <v>735</v>
      </c>
      <c r="B741" s="185" t="s">
        <v>10396</v>
      </c>
      <c r="C741" s="186" t="s">
        <v>10397</v>
      </c>
      <c r="D741" s="185" t="s">
        <v>126</v>
      </c>
      <c r="E741" s="185" t="s">
        <v>967</v>
      </c>
      <c r="F741" s="185" t="s">
        <v>2561</v>
      </c>
      <c r="G741" s="185" t="s">
        <v>8648</v>
      </c>
      <c r="H741" s="185" t="s">
        <v>8649</v>
      </c>
      <c r="I741" s="187">
        <v>45615</v>
      </c>
      <c r="J741" s="185" t="s">
        <v>6990</v>
      </c>
      <c r="K741" s="185" t="s">
        <v>6990</v>
      </c>
      <c r="L741" s="185" t="s">
        <v>10398</v>
      </c>
      <c r="M741" s="185" t="s">
        <v>148</v>
      </c>
      <c r="N741" s="185" t="s">
        <v>10399</v>
      </c>
      <c r="O741" s="187">
        <v>45981</v>
      </c>
      <c r="P741" s="187">
        <v>44389</v>
      </c>
      <c r="Q741" s="187">
        <v>44418</v>
      </c>
      <c r="R741" s="187">
        <v>44616</v>
      </c>
      <c r="S741" s="187"/>
      <c r="T741" s="185" t="s">
        <v>10400</v>
      </c>
      <c r="U741" s="187">
        <v>46800</v>
      </c>
      <c r="V741" s="185" t="s">
        <v>10401</v>
      </c>
      <c r="W741" s="187">
        <v>45937</v>
      </c>
      <c r="X741" s="185" t="s">
        <v>10402</v>
      </c>
      <c r="Y741" s="187">
        <v>46800</v>
      </c>
      <c r="Z741" s="185" t="s">
        <v>10403</v>
      </c>
      <c r="AA741" s="187">
        <v>46399</v>
      </c>
      <c r="AB741" s="185" t="s">
        <v>10404</v>
      </c>
      <c r="AC741" s="187">
        <v>45781</v>
      </c>
      <c r="AD741" s="185" t="s">
        <v>10405</v>
      </c>
      <c r="AE741" s="185" t="s">
        <v>10406</v>
      </c>
      <c r="AF741" s="185" t="s">
        <v>10407</v>
      </c>
      <c r="AG741" s="185" t="s">
        <v>61</v>
      </c>
      <c r="AH741" s="185" t="s">
        <v>61</v>
      </c>
      <c r="AI741" s="185" t="s">
        <v>61</v>
      </c>
      <c r="AJ741" s="185" t="s">
        <v>61</v>
      </c>
      <c r="AK741" s="185" t="s">
        <v>61</v>
      </c>
      <c r="AL741" s="185" t="s">
        <v>61</v>
      </c>
      <c r="AM741" s="185" t="s">
        <v>10408</v>
      </c>
      <c r="AN741" s="185" t="s">
        <v>10409</v>
      </c>
    </row>
    <row r="742" customHeight="1" spans="1:40">
      <c r="A742" s="185">
        <v>736</v>
      </c>
      <c r="B742" s="185" t="s">
        <v>10410</v>
      </c>
      <c r="C742" s="186" t="s">
        <v>10411</v>
      </c>
      <c r="D742" s="185" t="s">
        <v>126</v>
      </c>
      <c r="E742" s="185" t="s">
        <v>89</v>
      </c>
      <c r="F742" s="185" t="s">
        <v>2561</v>
      </c>
      <c r="G742" s="185" t="s">
        <v>8648</v>
      </c>
      <c r="H742" s="185" t="s">
        <v>8649</v>
      </c>
      <c r="I742" s="187">
        <v>45647</v>
      </c>
      <c r="J742" s="185" t="s">
        <v>10412</v>
      </c>
      <c r="K742" s="185" t="s">
        <v>5147</v>
      </c>
      <c r="L742" s="185" t="s">
        <v>10413</v>
      </c>
      <c r="M742" s="185" t="s">
        <v>148</v>
      </c>
      <c r="N742" s="185" t="s">
        <v>10414</v>
      </c>
      <c r="O742" s="187">
        <v>47436</v>
      </c>
      <c r="P742" s="187">
        <v>44430</v>
      </c>
      <c r="Q742" s="187">
        <v>44460</v>
      </c>
      <c r="R742" s="187">
        <v>44655</v>
      </c>
      <c r="S742" s="187">
        <v>44980</v>
      </c>
      <c r="T742" s="185" t="s">
        <v>10415</v>
      </c>
      <c r="U742" s="187">
        <v>47406</v>
      </c>
      <c r="V742" s="185" t="s">
        <v>10416</v>
      </c>
      <c r="W742" s="187">
        <v>47406</v>
      </c>
      <c r="X742" s="185" t="s">
        <v>10417</v>
      </c>
      <c r="Y742" s="187">
        <v>46443</v>
      </c>
      <c r="Z742" s="185" t="s">
        <v>10418</v>
      </c>
      <c r="AA742" s="187">
        <v>46298</v>
      </c>
      <c r="AB742" s="185" t="s">
        <v>10419</v>
      </c>
      <c r="AC742" s="187">
        <v>45807</v>
      </c>
      <c r="AD742" s="185" t="s">
        <v>10420</v>
      </c>
      <c r="AE742" s="185" t="s">
        <v>10421</v>
      </c>
      <c r="AF742" s="185" t="s">
        <v>10422</v>
      </c>
      <c r="AG742" s="185" t="s">
        <v>10423</v>
      </c>
      <c r="AH742" s="185" t="s">
        <v>61</v>
      </c>
      <c r="AI742" s="185" t="s">
        <v>61</v>
      </c>
      <c r="AJ742" s="185" t="s">
        <v>61</v>
      </c>
      <c r="AK742" s="185" t="s">
        <v>61</v>
      </c>
      <c r="AL742" s="185" t="s">
        <v>61</v>
      </c>
      <c r="AM742" s="185" t="s">
        <v>10424</v>
      </c>
      <c r="AN742" s="185" t="s">
        <v>10425</v>
      </c>
    </row>
    <row r="743" customHeight="1" spans="1:40">
      <c r="A743" s="185">
        <v>737</v>
      </c>
      <c r="B743" s="185" t="s">
        <v>10426</v>
      </c>
      <c r="C743" s="186" t="s">
        <v>10427</v>
      </c>
      <c r="D743" s="185" t="s">
        <v>2936</v>
      </c>
      <c r="E743" s="185" t="s">
        <v>46</v>
      </c>
      <c r="F743" s="185" t="s">
        <v>2561</v>
      </c>
      <c r="G743" s="185" t="s">
        <v>8648</v>
      </c>
      <c r="H743" s="185" t="s">
        <v>8649</v>
      </c>
      <c r="I743" s="187">
        <v>45771</v>
      </c>
      <c r="J743" s="185" t="s">
        <v>5765</v>
      </c>
      <c r="K743" s="185" t="s">
        <v>2473</v>
      </c>
      <c r="L743" s="185" t="s">
        <v>10428</v>
      </c>
      <c r="M743" s="185" t="s">
        <v>130</v>
      </c>
      <c r="N743" s="185" t="s">
        <v>10429</v>
      </c>
      <c r="O743" s="187">
        <v>47170</v>
      </c>
      <c r="P743" s="187">
        <v>44425</v>
      </c>
      <c r="Q743" s="187">
        <v>45155</v>
      </c>
      <c r="R743" s="187">
        <v>45250</v>
      </c>
      <c r="S743" s="187"/>
      <c r="T743" s="185" t="s">
        <v>10430</v>
      </c>
      <c r="U743" s="187">
        <v>47135</v>
      </c>
      <c r="V743" s="185" t="s">
        <v>10431</v>
      </c>
      <c r="W743" s="187">
        <v>47133</v>
      </c>
      <c r="X743" s="185" t="s">
        <v>61</v>
      </c>
      <c r="Y743" s="187" t="s">
        <v>61</v>
      </c>
      <c r="Z743" s="185" t="s">
        <v>10432</v>
      </c>
      <c r="AA743" s="187">
        <v>46413</v>
      </c>
      <c r="AB743" s="185" t="s">
        <v>10433</v>
      </c>
      <c r="AC743" s="187">
        <v>46113</v>
      </c>
      <c r="AD743" s="185" t="s">
        <v>61</v>
      </c>
      <c r="AE743" s="185" t="s">
        <v>61</v>
      </c>
      <c r="AF743" s="185" t="s">
        <v>10434</v>
      </c>
      <c r="AG743" s="185" t="s">
        <v>61</v>
      </c>
      <c r="AH743" s="185" t="s">
        <v>61</v>
      </c>
      <c r="AI743" s="185" t="s">
        <v>61</v>
      </c>
      <c r="AJ743" s="185" t="s">
        <v>61</v>
      </c>
      <c r="AK743" s="185" t="s">
        <v>61</v>
      </c>
      <c r="AL743" s="185" t="s">
        <v>10429</v>
      </c>
      <c r="AM743" s="185" t="s">
        <v>3495</v>
      </c>
      <c r="AN743" s="185"/>
    </row>
    <row r="744" customHeight="1" spans="1:40">
      <c r="A744" s="185">
        <v>738</v>
      </c>
      <c r="B744" s="185" t="s">
        <v>10435</v>
      </c>
      <c r="C744" s="186" t="s">
        <v>10436</v>
      </c>
      <c r="D744" s="185" t="s">
        <v>1893</v>
      </c>
      <c r="E744" s="185" t="s">
        <v>967</v>
      </c>
      <c r="F744" s="185" t="s">
        <v>2561</v>
      </c>
      <c r="G744" s="185" t="s">
        <v>8648</v>
      </c>
      <c r="H744" s="185" t="s">
        <v>8649</v>
      </c>
      <c r="I744" s="187">
        <v>45807</v>
      </c>
      <c r="J744" s="185" t="s">
        <v>91</v>
      </c>
      <c r="K744" s="185" t="s">
        <v>91</v>
      </c>
      <c r="L744" s="185" t="s">
        <v>10437</v>
      </c>
      <c r="M744" s="185" t="s">
        <v>5074</v>
      </c>
      <c r="N744" s="185" t="s">
        <v>10438</v>
      </c>
      <c r="O744" s="187">
        <v>47639</v>
      </c>
      <c r="P744" s="187">
        <v>44437</v>
      </c>
      <c r="Q744" s="187">
        <v>44537</v>
      </c>
      <c r="R744" s="187">
        <v>44926</v>
      </c>
      <c r="S744" s="187"/>
      <c r="T744" s="185" t="s">
        <v>10439</v>
      </c>
      <c r="U744" s="187">
        <v>47414</v>
      </c>
      <c r="V744" s="185" t="s">
        <v>10440</v>
      </c>
      <c r="W744" s="187">
        <v>46846</v>
      </c>
      <c r="X744" s="185" t="s">
        <v>61</v>
      </c>
      <c r="Y744" s="187" t="s">
        <v>61</v>
      </c>
      <c r="Z744" s="185" t="s">
        <v>10441</v>
      </c>
      <c r="AA744" s="187">
        <v>46138</v>
      </c>
      <c r="AB744" s="185" t="s">
        <v>10442</v>
      </c>
      <c r="AC744" s="187">
        <v>46513</v>
      </c>
      <c r="AD744" s="185" t="s">
        <v>10443</v>
      </c>
      <c r="AE744" s="185" t="s">
        <v>61</v>
      </c>
      <c r="AF744" s="185" t="s">
        <v>10444</v>
      </c>
      <c r="AG744" s="185" t="s">
        <v>10445</v>
      </c>
      <c r="AH744" s="185" t="s">
        <v>61</v>
      </c>
      <c r="AI744" s="185" t="s">
        <v>61</v>
      </c>
      <c r="AJ744" s="185" t="s">
        <v>61</v>
      </c>
      <c r="AK744" s="185" t="s">
        <v>61</v>
      </c>
      <c r="AL744" s="185" t="s">
        <v>61</v>
      </c>
      <c r="AM744" s="185" t="s">
        <v>1900</v>
      </c>
      <c r="AN744" s="185" t="s">
        <v>10446</v>
      </c>
    </row>
    <row r="745" customHeight="1" spans="1:40">
      <c r="A745" s="185">
        <v>739</v>
      </c>
      <c r="B745" s="185" t="s">
        <v>10447</v>
      </c>
      <c r="C745" s="186" t="s">
        <v>10448</v>
      </c>
      <c r="D745" s="185" t="s">
        <v>2965</v>
      </c>
      <c r="E745" s="185" t="s">
        <v>89</v>
      </c>
      <c r="F745" s="185" t="s">
        <v>2561</v>
      </c>
      <c r="G745" s="185" t="s">
        <v>8648</v>
      </c>
      <c r="H745" s="185" t="s">
        <v>8649</v>
      </c>
      <c r="I745" s="187">
        <v>45526</v>
      </c>
      <c r="J745" s="185" t="s">
        <v>10449</v>
      </c>
      <c r="K745" s="185" t="s">
        <v>4639</v>
      </c>
      <c r="L745" s="185" t="s">
        <v>10450</v>
      </c>
      <c r="M745" s="185" t="s">
        <v>167</v>
      </c>
      <c r="N745" s="185" t="s">
        <v>10451</v>
      </c>
      <c r="O745" s="187">
        <v>46428</v>
      </c>
      <c r="P745" s="187">
        <v>44406</v>
      </c>
      <c r="Q745" s="187">
        <v>44452</v>
      </c>
      <c r="R745" s="187">
        <v>44716</v>
      </c>
      <c r="S745" s="187"/>
      <c r="T745" s="185" t="s">
        <v>10452</v>
      </c>
      <c r="U745" s="187">
        <v>46404</v>
      </c>
      <c r="V745" s="185" t="s">
        <v>10453</v>
      </c>
      <c r="W745" s="187">
        <v>46413</v>
      </c>
      <c r="X745" s="185" t="s">
        <v>10454</v>
      </c>
      <c r="Y745" s="187">
        <v>46408</v>
      </c>
      <c r="Z745" s="185" t="s">
        <v>10455</v>
      </c>
      <c r="AA745" s="187">
        <v>45841</v>
      </c>
      <c r="AB745" s="185" t="s">
        <v>10456</v>
      </c>
      <c r="AC745" s="187">
        <v>46420</v>
      </c>
      <c r="AD745" s="185" t="s">
        <v>10457</v>
      </c>
      <c r="AE745" s="185" t="s">
        <v>10458</v>
      </c>
      <c r="AF745" s="185" t="s">
        <v>10459</v>
      </c>
      <c r="AG745" s="185" t="s">
        <v>61</v>
      </c>
      <c r="AH745" s="185" t="s">
        <v>61</v>
      </c>
      <c r="AI745" s="185" t="s">
        <v>10451</v>
      </c>
      <c r="AJ745" s="185" t="s">
        <v>61</v>
      </c>
      <c r="AK745" s="185" t="s">
        <v>61</v>
      </c>
      <c r="AL745" s="185" t="s">
        <v>61</v>
      </c>
      <c r="AM745" s="185" t="s">
        <v>338</v>
      </c>
      <c r="AN745" s="185" t="s">
        <v>10460</v>
      </c>
    </row>
    <row r="746" customHeight="1" spans="1:40">
      <c r="A746" s="185">
        <v>740</v>
      </c>
      <c r="B746" s="185" t="s">
        <v>10461</v>
      </c>
      <c r="C746" s="186" t="s">
        <v>10462</v>
      </c>
      <c r="D746" s="185" t="s">
        <v>162</v>
      </c>
      <c r="E746" s="185" t="s">
        <v>967</v>
      </c>
      <c r="F746" s="185" t="s">
        <v>2561</v>
      </c>
      <c r="G746" s="185" t="s">
        <v>8648</v>
      </c>
      <c r="H746" s="185" t="s">
        <v>8649</v>
      </c>
      <c r="I746" s="187">
        <v>45540</v>
      </c>
      <c r="J746" s="185" t="s">
        <v>10463</v>
      </c>
      <c r="K746" s="185" t="s">
        <v>8230</v>
      </c>
      <c r="L746" s="185" t="s">
        <v>10464</v>
      </c>
      <c r="M746" s="185" t="s">
        <v>267</v>
      </c>
      <c r="N746" s="185" t="s">
        <v>10465</v>
      </c>
      <c r="O746" s="187">
        <v>46744</v>
      </c>
      <c r="P746" s="187">
        <v>44404</v>
      </c>
      <c r="Q746" s="187">
        <v>44433</v>
      </c>
      <c r="R746" s="187">
        <v>44789</v>
      </c>
      <c r="S746" s="187"/>
      <c r="T746" s="185" t="s">
        <v>10466</v>
      </c>
      <c r="U746" s="187">
        <v>46677</v>
      </c>
      <c r="V746" s="185" t="s">
        <v>10467</v>
      </c>
      <c r="W746" s="187">
        <v>46415</v>
      </c>
      <c r="X746" s="185" t="s">
        <v>10468</v>
      </c>
      <c r="Y746" s="187">
        <v>46677</v>
      </c>
      <c r="Z746" s="185" t="s">
        <v>10469</v>
      </c>
      <c r="AA746" s="187">
        <v>46622</v>
      </c>
      <c r="AB746" s="185" t="s">
        <v>10470</v>
      </c>
      <c r="AC746" s="187">
        <v>46069</v>
      </c>
      <c r="AD746" s="185" t="s">
        <v>10471</v>
      </c>
      <c r="AE746" s="185" t="s">
        <v>10472</v>
      </c>
      <c r="AF746" s="185" t="s">
        <v>10473</v>
      </c>
      <c r="AG746" s="185" t="s">
        <v>61</v>
      </c>
      <c r="AH746" s="185" t="s">
        <v>61</v>
      </c>
      <c r="AI746" s="185" t="s">
        <v>61</v>
      </c>
      <c r="AJ746" s="185" t="s">
        <v>61</v>
      </c>
      <c r="AK746" s="185" t="s">
        <v>61</v>
      </c>
      <c r="AL746" s="185" t="s">
        <v>61</v>
      </c>
      <c r="AM746" s="185" t="s">
        <v>10474</v>
      </c>
      <c r="AN746" s="185" t="s">
        <v>10475</v>
      </c>
    </row>
    <row r="747" customHeight="1" spans="1:40">
      <c r="A747" s="185">
        <v>741</v>
      </c>
      <c r="B747" s="185" t="s">
        <v>10476</v>
      </c>
      <c r="C747" s="186" t="s">
        <v>10477</v>
      </c>
      <c r="D747" s="185" t="s">
        <v>162</v>
      </c>
      <c r="E747" s="185" t="s">
        <v>967</v>
      </c>
      <c r="F747" s="185" t="s">
        <v>2561</v>
      </c>
      <c r="G747" s="185" t="s">
        <v>8648</v>
      </c>
      <c r="H747" s="185" t="s">
        <v>8649</v>
      </c>
      <c r="I747" s="187">
        <v>45692</v>
      </c>
      <c r="J747" s="185" t="s">
        <v>1989</v>
      </c>
      <c r="K747" s="185" t="s">
        <v>2950</v>
      </c>
      <c r="L747" s="185" t="s">
        <v>10478</v>
      </c>
      <c r="M747" s="185" t="s">
        <v>267</v>
      </c>
      <c r="N747" s="185" t="s">
        <v>10479</v>
      </c>
      <c r="O747" s="187">
        <v>47235</v>
      </c>
      <c r="P747" s="187">
        <v>44406</v>
      </c>
      <c r="Q747" s="187">
        <v>44439</v>
      </c>
      <c r="R747" s="187">
        <v>44670</v>
      </c>
      <c r="S747" s="187"/>
      <c r="T747" s="185" t="s">
        <v>10480</v>
      </c>
      <c r="U747" s="187">
        <v>46119</v>
      </c>
      <c r="V747" s="185" t="s">
        <v>10481</v>
      </c>
      <c r="W747" s="187">
        <v>47035</v>
      </c>
      <c r="X747" s="185" t="s">
        <v>10482</v>
      </c>
      <c r="Y747" s="187">
        <v>46119</v>
      </c>
      <c r="Z747" s="185" t="s">
        <v>10483</v>
      </c>
      <c r="AA747" s="187">
        <v>46041</v>
      </c>
      <c r="AB747" s="185" t="s">
        <v>10484</v>
      </c>
      <c r="AC747" s="187">
        <v>46078</v>
      </c>
      <c r="AD747" s="185" t="s">
        <v>10485</v>
      </c>
      <c r="AE747" s="185" t="s">
        <v>10486</v>
      </c>
      <c r="AF747" s="185" t="s">
        <v>10487</v>
      </c>
      <c r="AG747" s="185" t="s">
        <v>61</v>
      </c>
      <c r="AH747" s="185" t="s">
        <v>61</v>
      </c>
      <c r="AI747" s="185" t="s">
        <v>10488</v>
      </c>
      <c r="AJ747" s="185" t="s">
        <v>61</v>
      </c>
      <c r="AK747" s="185" t="s">
        <v>10489</v>
      </c>
      <c r="AL747" s="185" t="s">
        <v>61</v>
      </c>
      <c r="AM747" s="185" t="s">
        <v>64</v>
      </c>
      <c r="AN747" s="185" t="s">
        <v>10490</v>
      </c>
    </row>
    <row r="748" customHeight="1" spans="1:40">
      <c r="A748" s="185">
        <v>742</v>
      </c>
      <c r="B748" s="185" t="s">
        <v>10491</v>
      </c>
      <c r="C748" s="186" t="s">
        <v>10492</v>
      </c>
      <c r="D748" s="185" t="s">
        <v>162</v>
      </c>
      <c r="E748" s="185" t="s">
        <v>967</v>
      </c>
      <c r="F748" s="185" t="s">
        <v>2561</v>
      </c>
      <c r="G748" s="185" t="s">
        <v>8648</v>
      </c>
      <c r="H748" s="185" t="s">
        <v>8649</v>
      </c>
      <c r="I748" s="187">
        <v>45452</v>
      </c>
      <c r="J748" s="185" t="s">
        <v>10493</v>
      </c>
      <c r="K748" s="185" t="s">
        <v>10493</v>
      </c>
      <c r="L748" s="185" t="s">
        <v>10494</v>
      </c>
      <c r="M748" s="185" t="s">
        <v>167</v>
      </c>
      <c r="N748" s="185" t="s">
        <v>10495</v>
      </c>
      <c r="O748" s="187">
        <v>46300</v>
      </c>
      <c r="P748" s="187">
        <v>44403</v>
      </c>
      <c r="Q748" s="187">
        <v>44432</v>
      </c>
      <c r="R748" s="187">
        <v>44737</v>
      </c>
      <c r="S748" s="187"/>
      <c r="T748" s="185" t="s">
        <v>10496</v>
      </c>
      <c r="U748" s="187">
        <v>46329</v>
      </c>
      <c r="V748" s="185" t="s">
        <v>10497</v>
      </c>
      <c r="W748" s="187">
        <v>47524</v>
      </c>
      <c r="X748" s="185" t="s">
        <v>10498</v>
      </c>
      <c r="Y748" s="187">
        <v>45994</v>
      </c>
      <c r="Z748" s="185" t="s">
        <v>10499</v>
      </c>
      <c r="AA748" s="187">
        <v>46155</v>
      </c>
      <c r="AB748" s="185" t="s">
        <v>10500</v>
      </c>
      <c r="AC748" s="187">
        <v>46129</v>
      </c>
      <c r="AD748" s="185" t="s">
        <v>10501</v>
      </c>
      <c r="AE748" s="185" t="s">
        <v>10502</v>
      </c>
      <c r="AF748" s="185" t="s">
        <v>10503</v>
      </c>
      <c r="AG748" s="185" t="s">
        <v>61</v>
      </c>
      <c r="AH748" s="185" t="s">
        <v>61</v>
      </c>
      <c r="AI748" s="185" t="s">
        <v>10495</v>
      </c>
      <c r="AJ748" s="185" t="s">
        <v>61</v>
      </c>
      <c r="AK748" s="185" t="s">
        <v>61</v>
      </c>
      <c r="AL748" s="185" t="s">
        <v>61</v>
      </c>
      <c r="AM748" s="185" t="s">
        <v>64</v>
      </c>
      <c r="AN748" s="185" t="s">
        <v>10504</v>
      </c>
    </row>
    <row r="749" customHeight="1" spans="1:40">
      <c r="A749" s="185">
        <v>743</v>
      </c>
      <c r="B749" s="185" t="s">
        <v>10505</v>
      </c>
      <c r="C749" s="186" t="s">
        <v>10506</v>
      </c>
      <c r="D749" s="185" t="s">
        <v>3440</v>
      </c>
      <c r="E749" s="185" t="s">
        <v>89</v>
      </c>
      <c r="F749" s="185" t="s">
        <v>2561</v>
      </c>
      <c r="G749" s="185" t="s">
        <v>8648</v>
      </c>
      <c r="H749" s="185" t="s">
        <v>8649</v>
      </c>
      <c r="I749" s="187">
        <v>45717</v>
      </c>
      <c r="J749" s="185" t="s">
        <v>10507</v>
      </c>
      <c r="K749" s="185" t="s">
        <v>10508</v>
      </c>
      <c r="L749" s="185" t="s">
        <v>10509</v>
      </c>
      <c r="M749" s="185" t="s">
        <v>167</v>
      </c>
      <c r="N749" s="185" t="s">
        <v>10510</v>
      </c>
      <c r="O749" s="187">
        <v>46431</v>
      </c>
      <c r="P749" s="187">
        <v>44403</v>
      </c>
      <c r="Q749" s="187">
        <v>44432</v>
      </c>
      <c r="R749" s="187">
        <v>44795</v>
      </c>
      <c r="S749" s="187"/>
      <c r="T749" s="185" t="s">
        <v>10511</v>
      </c>
      <c r="U749" s="187">
        <v>46763</v>
      </c>
      <c r="V749" s="185" t="s">
        <v>10512</v>
      </c>
      <c r="W749" s="187">
        <v>46373</v>
      </c>
      <c r="X749" s="185" t="s">
        <v>10513</v>
      </c>
      <c r="Y749" s="187">
        <v>46734</v>
      </c>
      <c r="Z749" s="185" t="s">
        <v>10514</v>
      </c>
      <c r="AA749" s="187">
        <v>46118</v>
      </c>
      <c r="AB749" s="185" t="s">
        <v>10515</v>
      </c>
      <c r="AC749" s="187">
        <v>45948</v>
      </c>
      <c r="AD749" s="185" t="s">
        <v>10516</v>
      </c>
      <c r="AE749" s="185" t="s">
        <v>10517</v>
      </c>
      <c r="AF749" s="185" t="s">
        <v>10518</v>
      </c>
      <c r="AG749" s="185" t="s">
        <v>61</v>
      </c>
      <c r="AH749" s="185" t="s">
        <v>61</v>
      </c>
      <c r="AI749" s="185" t="s">
        <v>10510</v>
      </c>
      <c r="AJ749" s="185" t="s">
        <v>61</v>
      </c>
      <c r="AK749" s="185" t="s">
        <v>61</v>
      </c>
      <c r="AL749" s="185" t="s">
        <v>61</v>
      </c>
      <c r="AM749" s="185" t="s">
        <v>10519</v>
      </c>
      <c r="AN749" s="185" t="s">
        <v>10520</v>
      </c>
    </row>
    <row r="750" customHeight="1" spans="1:40">
      <c r="A750" s="185">
        <v>744</v>
      </c>
      <c r="B750" s="185" t="s">
        <v>10521</v>
      </c>
      <c r="C750" s="186" t="s">
        <v>10522</v>
      </c>
      <c r="D750" s="185" t="s">
        <v>1569</v>
      </c>
      <c r="E750" s="185" t="s">
        <v>46</v>
      </c>
      <c r="F750" s="185" t="s">
        <v>2561</v>
      </c>
      <c r="G750" s="185" t="s">
        <v>8648</v>
      </c>
      <c r="H750" s="185" t="s">
        <v>8649</v>
      </c>
      <c r="I750" s="187">
        <v>45693</v>
      </c>
      <c r="J750" s="185" t="s">
        <v>10523</v>
      </c>
      <c r="K750" s="185" t="s">
        <v>10524</v>
      </c>
      <c r="L750" s="185" t="s">
        <v>10525</v>
      </c>
      <c r="M750" s="185" t="s">
        <v>1572</v>
      </c>
      <c r="N750" s="185" t="s">
        <v>10526</v>
      </c>
      <c r="O750" s="187">
        <v>47108</v>
      </c>
      <c r="P750" s="187">
        <v>44693</v>
      </c>
      <c r="Q750" s="187">
        <v>45328</v>
      </c>
      <c r="R750" s="187"/>
      <c r="S750" s="187"/>
      <c r="T750" s="185" t="s">
        <v>61</v>
      </c>
      <c r="U750" s="187" t="s">
        <v>61</v>
      </c>
      <c r="V750" s="185" t="s">
        <v>10526</v>
      </c>
      <c r="W750" s="187">
        <v>47108</v>
      </c>
      <c r="X750" s="185" t="s">
        <v>61</v>
      </c>
      <c r="Y750" s="187" t="s">
        <v>61</v>
      </c>
      <c r="Z750" s="185" t="s">
        <v>10527</v>
      </c>
      <c r="AA750" s="187">
        <v>46424</v>
      </c>
      <c r="AB750" s="185" t="s">
        <v>10528</v>
      </c>
      <c r="AC750" s="187">
        <v>46048</v>
      </c>
      <c r="AD750" s="185" t="s">
        <v>61</v>
      </c>
      <c r="AE750" s="185" t="s">
        <v>61</v>
      </c>
      <c r="AF750" s="185" t="s">
        <v>61</v>
      </c>
      <c r="AG750" s="185" t="s">
        <v>61</v>
      </c>
      <c r="AH750" s="185" t="s">
        <v>61</v>
      </c>
      <c r="AI750" s="185" t="s">
        <v>61</v>
      </c>
      <c r="AJ750" s="185" t="s">
        <v>61</v>
      </c>
      <c r="AK750" s="185" t="s">
        <v>61</v>
      </c>
      <c r="AL750" s="185" t="s">
        <v>61</v>
      </c>
      <c r="AM750" s="185" t="s">
        <v>10529</v>
      </c>
      <c r="AN750" s="185" t="s">
        <v>10530</v>
      </c>
    </row>
    <row r="751" customHeight="1" spans="1:40">
      <c r="A751" s="185">
        <v>745</v>
      </c>
      <c r="B751" s="185" t="s">
        <v>10531</v>
      </c>
      <c r="C751" s="186" t="s">
        <v>10532</v>
      </c>
      <c r="D751" s="185" t="s">
        <v>3535</v>
      </c>
      <c r="E751" s="185" t="s">
        <v>2561</v>
      </c>
      <c r="F751" s="185" t="s">
        <v>2561</v>
      </c>
      <c r="G751" s="185" t="s">
        <v>8648</v>
      </c>
      <c r="H751" s="185" t="s">
        <v>8649</v>
      </c>
      <c r="I751" s="187">
        <v>45692</v>
      </c>
      <c r="J751" s="185" t="s">
        <v>2950</v>
      </c>
      <c r="K751" s="185" t="s">
        <v>2950</v>
      </c>
      <c r="L751" s="185" t="s">
        <v>10533</v>
      </c>
      <c r="M751" s="185" t="s">
        <v>1572</v>
      </c>
      <c r="N751" s="185" t="s">
        <v>10534</v>
      </c>
      <c r="O751" s="187">
        <v>47358</v>
      </c>
      <c r="P751" s="187"/>
      <c r="Q751" s="187"/>
      <c r="R751" s="187"/>
      <c r="S751" s="187"/>
      <c r="T751" s="185" t="s">
        <v>10535</v>
      </c>
      <c r="U751" s="187">
        <v>47371</v>
      </c>
      <c r="V751" s="185" t="s">
        <v>10534</v>
      </c>
      <c r="W751" s="187">
        <v>47358</v>
      </c>
      <c r="X751" s="185" t="s">
        <v>61</v>
      </c>
      <c r="Y751" s="187" t="s">
        <v>61</v>
      </c>
      <c r="Z751" s="185" t="s">
        <v>10536</v>
      </c>
      <c r="AA751" s="187">
        <v>46633</v>
      </c>
      <c r="AB751" s="185" t="s">
        <v>10537</v>
      </c>
      <c r="AC751" s="187">
        <v>46332</v>
      </c>
      <c r="AD751" s="185" t="s">
        <v>61</v>
      </c>
      <c r="AE751" s="185" t="s">
        <v>61</v>
      </c>
      <c r="AF751" s="185" t="s">
        <v>61</v>
      </c>
      <c r="AG751" s="185" t="s">
        <v>61</v>
      </c>
      <c r="AH751" s="185" t="s">
        <v>61</v>
      </c>
      <c r="AI751" s="185" t="s">
        <v>61</v>
      </c>
      <c r="AJ751" s="185" t="s">
        <v>61</v>
      </c>
      <c r="AK751" s="185" t="s">
        <v>61</v>
      </c>
      <c r="AL751" s="185" t="s">
        <v>61</v>
      </c>
      <c r="AM751" s="185" t="s">
        <v>10538</v>
      </c>
      <c r="AN751" s="185" t="s">
        <v>10539</v>
      </c>
    </row>
    <row r="752" customHeight="1" spans="1:40">
      <c r="A752" s="185">
        <v>746</v>
      </c>
      <c r="B752" s="185" t="s">
        <v>10540</v>
      </c>
      <c r="C752" s="186" t="s">
        <v>10541</v>
      </c>
      <c r="D752" s="185" t="s">
        <v>3535</v>
      </c>
      <c r="E752" s="185" t="s">
        <v>967</v>
      </c>
      <c r="F752" s="185" t="s">
        <v>2561</v>
      </c>
      <c r="G752" s="185" t="s">
        <v>8648</v>
      </c>
      <c r="H752" s="185" t="s">
        <v>8649</v>
      </c>
      <c r="I752" s="187">
        <v>45466</v>
      </c>
      <c r="J752" s="185" t="s">
        <v>10542</v>
      </c>
      <c r="K752" s="185" t="s">
        <v>10543</v>
      </c>
      <c r="L752" s="185" t="s">
        <v>10544</v>
      </c>
      <c r="M752" s="185" t="s">
        <v>1572</v>
      </c>
      <c r="N752" s="185" t="s">
        <v>10545</v>
      </c>
      <c r="O752" s="187">
        <v>46562</v>
      </c>
      <c r="P752" s="187">
        <v>44449</v>
      </c>
      <c r="Q752" s="187">
        <v>44502</v>
      </c>
      <c r="R752" s="187">
        <v>44811</v>
      </c>
      <c r="S752" s="187">
        <v>44986</v>
      </c>
      <c r="T752" s="185" t="s">
        <v>10546</v>
      </c>
      <c r="U752" s="187">
        <v>46567</v>
      </c>
      <c r="V752" s="185" t="s">
        <v>10545</v>
      </c>
      <c r="W752" s="187">
        <v>46562</v>
      </c>
      <c r="X752" s="185" t="s">
        <v>61</v>
      </c>
      <c r="Y752" s="187" t="s">
        <v>61</v>
      </c>
      <c r="Z752" s="185" t="s">
        <v>10547</v>
      </c>
      <c r="AA752" s="187">
        <v>46035</v>
      </c>
      <c r="AB752" s="185" t="s">
        <v>10548</v>
      </c>
      <c r="AC752" s="187">
        <v>46345</v>
      </c>
      <c r="AD752" s="185" t="s">
        <v>61</v>
      </c>
      <c r="AE752" s="185" t="s">
        <v>61</v>
      </c>
      <c r="AF752" s="185" t="s">
        <v>61</v>
      </c>
      <c r="AG752" s="185" t="s">
        <v>61</v>
      </c>
      <c r="AH752" s="185" t="s">
        <v>61</v>
      </c>
      <c r="AI752" s="185" t="s">
        <v>61</v>
      </c>
      <c r="AJ752" s="185" t="s">
        <v>61</v>
      </c>
      <c r="AK752" s="185" t="s">
        <v>61</v>
      </c>
      <c r="AL752" s="185" t="s">
        <v>61</v>
      </c>
      <c r="AM752" s="185" t="s">
        <v>10549</v>
      </c>
      <c r="AN752" s="185" t="s">
        <v>10550</v>
      </c>
    </row>
    <row r="753" customHeight="1" spans="1:40">
      <c r="A753" s="185">
        <v>747</v>
      </c>
      <c r="B753" s="185" t="s">
        <v>10551</v>
      </c>
      <c r="C753" s="186" t="s">
        <v>10552</v>
      </c>
      <c r="D753" s="185" t="s">
        <v>3545</v>
      </c>
      <c r="E753" s="185" t="s">
        <v>2561</v>
      </c>
      <c r="F753" s="185" t="s">
        <v>2561</v>
      </c>
      <c r="G753" s="185" t="s">
        <v>8648</v>
      </c>
      <c r="H753" s="185" t="s">
        <v>8649</v>
      </c>
      <c r="I753" s="187">
        <v>45511</v>
      </c>
      <c r="J753" s="185" t="s">
        <v>7682</v>
      </c>
      <c r="K753" s="185" t="s">
        <v>7682</v>
      </c>
      <c r="L753" s="185" t="s">
        <v>10553</v>
      </c>
      <c r="M753" s="185" t="s">
        <v>1572</v>
      </c>
      <c r="N753" s="185" t="s">
        <v>10554</v>
      </c>
      <c r="O753" s="187">
        <v>46882</v>
      </c>
      <c r="P753" s="187">
        <v>44455</v>
      </c>
      <c r="Q753" s="187">
        <v>44483</v>
      </c>
      <c r="R753" s="187">
        <v>44823</v>
      </c>
      <c r="S753" s="187"/>
      <c r="T753" s="185" t="s">
        <v>10555</v>
      </c>
      <c r="U753" s="187">
        <v>46958</v>
      </c>
      <c r="V753" s="185" t="s">
        <v>10554</v>
      </c>
      <c r="W753" s="187">
        <v>46882</v>
      </c>
      <c r="X753" s="185" t="s">
        <v>61</v>
      </c>
      <c r="Y753" s="187" t="s">
        <v>61</v>
      </c>
      <c r="Z753" s="185" t="s">
        <v>10556</v>
      </c>
      <c r="AA753" s="187">
        <v>46410</v>
      </c>
      <c r="AB753" s="185" t="s">
        <v>10557</v>
      </c>
      <c r="AC753" s="187">
        <v>46147</v>
      </c>
      <c r="AD753" s="185" t="s">
        <v>10558</v>
      </c>
      <c r="AE753" s="185" t="s">
        <v>61</v>
      </c>
      <c r="AF753" s="185" t="s">
        <v>10559</v>
      </c>
      <c r="AG753" s="185" t="s">
        <v>61</v>
      </c>
      <c r="AH753" s="185" t="s">
        <v>61</v>
      </c>
      <c r="AI753" s="185" t="s">
        <v>61</v>
      </c>
      <c r="AJ753" s="185" t="s">
        <v>61</v>
      </c>
      <c r="AK753" s="185" t="s">
        <v>61</v>
      </c>
      <c r="AL753" s="185" t="s">
        <v>61</v>
      </c>
      <c r="AM753" s="185" t="s">
        <v>5425</v>
      </c>
      <c r="AN753" s="185" t="s">
        <v>10560</v>
      </c>
    </row>
    <row r="754" customHeight="1" spans="1:40">
      <c r="A754" s="185">
        <v>748</v>
      </c>
      <c r="B754" s="185" t="s">
        <v>10561</v>
      </c>
      <c r="C754" s="186" t="s">
        <v>10562</v>
      </c>
      <c r="D754" s="185" t="s">
        <v>3572</v>
      </c>
      <c r="E754" s="185" t="s">
        <v>2561</v>
      </c>
      <c r="F754" s="185" t="s">
        <v>2561</v>
      </c>
      <c r="G754" s="185" t="s">
        <v>8648</v>
      </c>
      <c r="H754" s="185" t="s">
        <v>8649</v>
      </c>
      <c r="I754" s="187">
        <v>45615</v>
      </c>
      <c r="J754" s="185" t="s">
        <v>6990</v>
      </c>
      <c r="K754" s="185" t="s">
        <v>6990</v>
      </c>
      <c r="L754" s="185" t="s">
        <v>10563</v>
      </c>
      <c r="M754" s="185" t="s">
        <v>1572</v>
      </c>
      <c r="N754" s="185" t="s">
        <v>10564</v>
      </c>
      <c r="O754" s="187">
        <v>46983</v>
      </c>
      <c r="P754" s="187">
        <v>44562</v>
      </c>
      <c r="Q754" s="187">
        <v>44594</v>
      </c>
      <c r="R754" s="187">
        <v>44774</v>
      </c>
      <c r="S754" s="187"/>
      <c r="T754" s="185" t="s">
        <v>10565</v>
      </c>
      <c r="U754" s="187">
        <v>47001</v>
      </c>
      <c r="V754" s="185" t="s">
        <v>10564</v>
      </c>
      <c r="W754" s="187">
        <v>46983</v>
      </c>
      <c r="X754" s="185" t="s">
        <v>61</v>
      </c>
      <c r="Y754" s="187" t="s">
        <v>61</v>
      </c>
      <c r="Z754" s="185" t="s">
        <v>10566</v>
      </c>
      <c r="AA754" s="187">
        <v>46655</v>
      </c>
      <c r="AB754" s="185" t="s">
        <v>10567</v>
      </c>
      <c r="AC754" s="187">
        <v>45868</v>
      </c>
      <c r="AD754" s="185" t="s">
        <v>10568</v>
      </c>
      <c r="AE754" s="185" t="s">
        <v>61</v>
      </c>
      <c r="AF754" s="185" t="s">
        <v>61</v>
      </c>
      <c r="AG754" s="185" t="s">
        <v>61</v>
      </c>
      <c r="AH754" s="185" t="s">
        <v>61</v>
      </c>
      <c r="AI754" s="185" t="s">
        <v>61</v>
      </c>
      <c r="AJ754" s="185" t="s">
        <v>61</v>
      </c>
      <c r="AK754" s="185" t="s">
        <v>61</v>
      </c>
      <c r="AL754" s="185" t="s">
        <v>61</v>
      </c>
      <c r="AM754" s="185" t="s">
        <v>3554</v>
      </c>
      <c r="AN754" s="185" t="s">
        <v>10569</v>
      </c>
    </row>
    <row r="755" customHeight="1" spans="1:40">
      <c r="A755" s="185">
        <v>749</v>
      </c>
      <c r="B755" s="185" t="s">
        <v>10570</v>
      </c>
      <c r="C755" s="186" t="s">
        <v>9510</v>
      </c>
      <c r="D755" s="185" t="s">
        <v>45</v>
      </c>
      <c r="E755" s="185" t="s">
        <v>10571</v>
      </c>
      <c r="F755" s="185" t="s">
        <v>10571</v>
      </c>
      <c r="G755" s="185" t="s">
        <v>8648</v>
      </c>
      <c r="H755" s="185" t="s">
        <v>8649</v>
      </c>
      <c r="I755" s="187">
        <v>45667</v>
      </c>
      <c r="J755" s="185" t="s">
        <v>5808</v>
      </c>
      <c r="K755" s="185" t="s">
        <v>4122</v>
      </c>
      <c r="L755" s="185" t="s">
        <v>10572</v>
      </c>
      <c r="M755" s="185" t="s">
        <v>1940</v>
      </c>
      <c r="N755" s="185" t="s">
        <v>10573</v>
      </c>
      <c r="O755" s="187">
        <v>47294</v>
      </c>
      <c r="P755" s="187"/>
      <c r="Q755" s="187"/>
      <c r="R755" s="187"/>
      <c r="S755" s="187"/>
      <c r="T755" s="185" t="s">
        <v>10574</v>
      </c>
      <c r="U755" s="187">
        <v>47134</v>
      </c>
      <c r="V755" s="185" t="s">
        <v>10575</v>
      </c>
      <c r="W755" s="187">
        <v>47134</v>
      </c>
      <c r="X755" s="185" t="s">
        <v>10576</v>
      </c>
      <c r="Y755" s="187">
        <v>47134</v>
      </c>
      <c r="Z755" s="185" t="s">
        <v>10577</v>
      </c>
      <c r="AA755" s="187">
        <v>46120</v>
      </c>
      <c r="AB755" s="185" t="s">
        <v>10578</v>
      </c>
      <c r="AC755" s="187">
        <v>46332</v>
      </c>
      <c r="AD755" s="185" t="s">
        <v>10579</v>
      </c>
      <c r="AE755" s="185" t="s">
        <v>61</v>
      </c>
      <c r="AF755" s="185" t="s">
        <v>61</v>
      </c>
      <c r="AG755" s="185" t="s">
        <v>10580</v>
      </c>
      <c r="AH755" s="185" t="s">
        <v>61</v>
      </c>
      <c r="AI755" s="185" t="s">
        <v>61</v>
      </c>
      <c r="AJ755" s="185" t="s">
        <v>61</v>
      </c>
      <c r="AK755" s="185" t="s">
        <v>61</v>
      </c>
      <c r="AL755" s="185" t="s">
        <v>61</v>
      </c>
      <c r="AM755" s="185" t="s">
        <v>3614</v>
      </c>
      <c r="AN755" s="185" t="s">
        <v>10581</v>
      </c>
    </row>
    <row r="756" customHeight="1" spans="1:40">
      <c r="A756" s="185">
        <v>750</v>
      </c>
      <c r="B756" s="185" t="s">
        <v>10582</v>
      </c>
      <c r="C756" s="186" t="s">
        <v>10583</v>
      </c>
      <c r="D756" s="185" t="s">
        <v>68</v>
      </c>
      <c r="E756" s="185" t="s">
        <v>10571</v>
      </c>
      <c r="F756" s="185" t="s">
        <v>10571</v>
      </c>
      <c r="G756" s="185" t="s">
        <v>8648</v>
      </c>
      <c r="H756" s="185" t="s">
        <v>8649</v>
      </c>
      <c r="I756" s="187">
        <v>45694</v>
      </c>
      <c r="J756" s="185" t="s">
        <v>10584</v>
      </c>
      <c r="K756" s="185" t="s">
        <v>6424</v>
      </c>
      <c r="L756" s="185" t="s">
        <v>10585</v>
      </c>
      <c r="M756" s="185" t="s">
        <v>1940</v>
      </c>
      <c r="N756" s="185" t="s">
        <v>10586</v>
      </c>
      <c r="O756" s="187">
        <v>47519</v>
      </c>
      <c r="P756" s="187">
        <v>44441</v>
      </c>
      <c r="Q756" s="187">
        <v>44511</v>
      </c>
      <c r="R756" s="187">
        <v>44665</v>
      </c>
      <c r="S756" s="187">
        <v>44995</v>
      </c>
      <c r="T756" s="185" t="s">
        <v>10587</v>
      </c>
      <c r="U756" s="187">
        <v>46821</v>
      </c>
      <c r="V756" s="185" t="s">
        <v>10588</v>
      </c>
      <c r="W756" s="187">
        <v>46425</v>
      </c>
      <c r="X756" s="185" t="s">
        <v>10589</v>
      </c>
      <c r="Y756" s="187">
        <v>46003</v>
      </c>
      <c r="Z756" s="185" t="s">
        <v>10590</v>
      </c>
      <c r="AA756" s="187">
        <v>45883</v>
      </c>
      <c r="AB756" s="185" t="s">
        <v>10591</v>
      </c>
      <c r="AC756" s="187">
        <v>46173</v>
      </c>
      <c r="AD756" s="185" t="s">
        <v>10592</v>
      </c>
      <c r="AE756" s="185" t="s">
        <v>61</v>
      </c>
      <c r="AF756" s="185" t="s">
        <v>10593</v>
      </c>
      <c r="AG756" s="185" t="s">
        <v>10594</v>
      </c>
      <c r="AH756" s="185" t="s">
        <v>61</v>
      </c>
      <c r="AI756" s="185" t="s">
        <v>61</v>
      </c>
      <c r="AJ756" s="185" t="s">
        <v>10595</v>
      </c>
      <c r="AK756" s="185" t="s">
        <v>61</v>
      </c>
      <c r="AL756" s="185" t="s">
        <v>61</v>
      </c>
      <c r="AM756" s="185" t="s">
        <v>2149</v>
      </c>
      <c r="AN756" s="185" t="s">
        <v>10596</v>
      </c>
    </row>
    <row r="757" customHeight="1" spans="1:40">
      <c r="A757" s="185">
        <v>751</v>
      </c>
      <c r="B757" s="185" t="s">
        <v>10597</v>
      </c>
      <c r="C757" s="186" t="s">
        <v>10598</v>
      </c>
      <c r="D757" s="185" t="s">
        <v>227</v>
      </c>
      <c r="E757" s="185" t="s">
        <v>967</v>
      </c>
      <c r="F757" s="185" t="s">
        <v>10571</v>
      </c>
      <c r="G757" s="185" t="s">
        <v>8648</v>
      </c>
      <c r="H757" s="185" t="s">
        <v>8649</v>
      </c>
      <c r="I757" s="187">
        <v>45602</v>
      </c>
      <c r="J757" s="185" t="s">
        <v>7031</v>
      </c>
      <c r="K757" s="185" t="s">
        <v>7031</v>
      </c>
      <c r="L757" s="185" t="s">
        <v>4412</v>
      </c>
      <c r="M757" s="185" t="s">
        <v>1940</v>
      </c>
      <c r="N757" s="185" t="s">
        <v>10599</v>
      </c>
      <c r="O757" s="187">
        <v>47385</v>
      </c>
      <c r="P757" s="187">
        <v>44405</v>
      </c>
      <c r="Q757" s="187">
        <v>44452</v>
      </c>
      <c r="R757" s="187">
        <v>44655</v>
      </c>
      <c r="S757" s="187">
        <v>45009</v>
      </c>
      <c r="T757" s="185" t="s">
        <v>10600</v>
      </c>
      <c r="U757" s="187">
        <v>45946</v>
      </c>
      <c r="V757" s="185" t="s">
        <v>10601</v>
      </c>
      <c r="W757" s="187">
        <v>47394</v>
      </c>
      <c r="X757" s="185" t="s">
        <v>10602</v>
      </c>
      <c r="Y757" s="187">
        <v>46721</v>
      </c>
      <c r="Z757" s="185" t="s">
        <v>10603</v>
      </c>
      <c r="AA757" s="187">
        <v>46128</v>
      </c>
      <c r="AB757" s="185" t="s">
        <v>10604</v>
      </c>
      <c r="AC757" s="187">
        <v>46041</v>
      </c>
      <c r="AD757" s="185" t="s">
        <v>10605</v>
      </c>
      <c r="AE757" s="185" t="s">
        <v>61</v>
      </c>
      <c r="AF757" s="185" t="s">
        <v>61</v>
      </c>
      <c r="AG757" s="185" t="s">
        <v>10606</v>
      </c>
      <c r="AH757" s="185" t="s">
        <v>61</v>
      </c>
      <c r="AI757" s="185" t="s">
        <v>61</v>
      </c>
      <c r="AJ757" s="185" t="s">
        <v>61</v>
      </c>
      <c r="AK757" s="185" t="s">
        <v>61</v>
      </c>
      <c r="AL757" s="185" t="s">
        <v>61</v>
      </c>
      <c r="AM757" s="185" t="s">
        <v>665</v>
      </c>
      <c r="AN757" s="185" t="s">
        <v>10607</v>
      </c>
    </row>
    <row r="758" customHeight="1" spans="1:40">
      <c r="A758" s="185">
        <v>752</v>
      </c>
      <c r="B758" s="185" t="s">
        <v>10608</v>
      </c>
      <c r="C758" s="186" t="s">
        <v>10609</v>
      </c>
      <c r="D758" s="185" t="s">
        <v>2083</v>
      </c>
      <c r="E758" s="185" t="s">
        <v>967</v>
      </c>
      <c r="F758" s="185" t="s">
        <v>10571</v>
      </c>
      <c r="G758" s="185" t="s">
        <v>8648</v>
      </c>
      <c r="H758" s="185" t="s">
        <v>8649</v>
      </c>
      <c r="I758" s="187">
        <v>45715</v>
      </c>
      <c r="J758" s="185" t="s">
        <v>10610</v>
      </c>
      <c r="K758" s="185" t="s">
        <v>3857</v>
      </c>
      <c r="L758" s="185" t="s">
        <v>10611</v>
      </c>
      <c r="M758" s="185" t="s">
        <v>72</v>
      </c>
      <c r="N758" s="185" t="s">
        <v>10612</v>
      </c>
      <c r="O758" s="187">
        <v>45981</v>
      </c>
      <c r="P758" s="187">
        <v>44406</v>
      </c>
      <c r="Q758" s="187">
        <v>44452</v>
      </c>
      <c r="R758" s="187">
        <v>44783</v>
      </c>
      <c r="S758" s="187"/>
      <c r="T758" s="185" t="s">
        <v>10613</v>
      </c>
      <c r="U758" s="187">
        <v>46993</v>
      </c>
      <c r="V758" s="185" t="s">
        <v>10614</v>
      </c>
      <c r="W758" s="187">
        <v>46993</v>
      </c>
      <c r="X758" s="185" t="s">
        <v>10615</v>
      </c>
      <c r="Y758" s="187">
        <v>45966</v>
      </c>
      <c r="Z758" s="185" t="s">
        <v>10616</v>
      </c>
      <c r="AA758" s="187">
        <v>46175</v>
      </c>
      <c r="AB758" s="185" t="s">
        <v>10617</v>
      </c>
      <c r="AC758" s="187">
        <v>46277</v>
      </c>
      <c r="AD758" s="185" t="s">
        <v>10618</v>
      </c>
      <c r="AE758" s="185" t="s">
        <v>61</v>
      </c>
      <c r="AF758" s="185" t="s">
        <v>10619</v>
      </c>
      <c r="AG758" s="185" t="s">
        <v>10620</v>
      </c>
      <c r="AH758" s="185" t="s">
        <v>61</v>
      </c>
      <c r="AI758" s="185" t="s">
        <v>61</v>
      </c>
      <c r="AJ758" s="185" t="s">
        <v>61</v>
      </c>
      <c r="AK758" s="185" t="s">
        <v>61</v>
      </c>
      <c r="AL758" s="185" t="s">
        <v>61</v>
      </c>
      <c r="AM758" s="185" t="s">
        <v>798</v>
      </c>
      <c r="AN758" s="185" t="s">
        <v>10621</v>
      </c>
    </row>
    <row r="759" customHeight="1" spans="1:40">
      <c r="A759" s="185">
        <v>753</v>
      </c>
      <c r="B759" s="185" t="s">
        <v>10622</v>
      </c>
      <c r="C759" s="186" t="s">
        <v>10623</v>
      </c>
      <c r="D759" s="185" t="s">
        <v>8722</v>
      </c>
      <c r="E759" s="185" t="s">
        <v>967</v>
      </c>
      <c r="F759" s="185" t="s">
        <v>10571</v>
      </c>
      <c r="G759" s="185" t="s">
        <v>8648</v>
      </c>
      <c r="H759" s="185" t="s">
        <v>8649</v>
      </c>
      <c r="I759" s="187">
        <v>45525</v>
      </c>
      <c r="J759" s="185" t="s">
        <v>4679</v>
      </c>
      <c r="K759" s="185" t="s">
        <v>6366</v>
      </c>
      <c r="L759" s="185" t="s">
        <v>10624</v>
      </c>
      <c r="M759" s="185" t="s">
        <v>72</v>
      </c>
      <c r="N759" s="185" t="s">
        <v>10625</v>
      </c>
      <c r="O759" s="187">
        <v>46398</v>
      </c>
      <c r="P759" s="187">
        <v>44470</v>
      </c>
      <c r="Q759" s="187">
        <v>44509</v>
      </c>
      <c r="R759" s="187">
        <v>44617</v>
      </c>
      <c r="S759" s="187"/>
      <c r="T759" s="185" t="s">
        <v>10626</v>
      </c>
      <c r="U759" s="187">
        <v>46441</v>
      </c>
      <c r="V759" s="185" t="s">
        <v>10627</v>
      </c>
      <c r="W759" s="187">
        <v>46421</v>
      </c>
      <c r="X759" s="185" t="s">
        <v>10628</v>
      </c>
      <c r="Y759" s="187">
        <v>45966</v>
      </c>
      <c r="Z759" s="185" t="s">
        <v>10629</v>
      </c>
      <c r="AA759" s="187">
        <v>45872</v>
      </c>
      <c r="AB759" s="185" t="s">
        <v>10630</v>
      </c>
      <c r="AC759" s="187">
        <v>46060</v>
      </c>
      <c r="AD759" s="185" t="s">
        <v>10631</v>
      </c>
      <c r="AE759" s="185" t="s">
        <v>61</v>
      </c>
      <c r="AF759" s="185" t="s">
        <v>61</v>
      </c>
      <c r="AG759" s="185" t="s">
        <v>10632</v>
      </c>
      <c r="AH759" s="185" t="s">
        <v>61</v>
      </c>
      <c r="AI759" s="185" t="s">
        <v>61</v>
      </c>
      <c r="AJ759" s="185" t="s">
        <v>61</v>
      </c>
      <c r="AK759" s="185" t="s">
        <v>61</v>
      </c>
      <c r="AL759" s="185" t="s">
        <v>61</v>
      </c>
      <c r="AM759" s="185" t="s">
        <v>7460</v>
      </c>
      <c r="AN759" s="185" t="s">
        <v>10633</v>
      </c>
    </row>
    <row r="760" customHeight="1" spans="1:40">
      <c r="A760" s="185">
        <v>754</v>
      </c>
      <c r="B760" s="185" t="s">
        <v>10634</v>
      </c>
      <c r="C760" s="186" t="s">
        <v>10635</v>
      </c>
      <c r="D760" s="185" t="s">
        <v>88</v>
      </c>
      <c r="E760" s="185" t="s">
        <v>10571</v>
      </c>
      <c r="F760" s="185" t="s">
        <v>10571</v>
      </c>
      <c r="G760" s="185" t="s">
        <v>8648</v>
      </c>
      <c r="H760" s="185" t="s">
        <v>8649</v>
      </c>
      <c r="I760" s="187">
        <v>45788</v>
      </c>
      <c r="J760" s="185" t="s">
        <v>10636</v>
      </c>
      <c r="K760" s="185" t="s">
        <v>1599</v>
      </c>
      <c r="L760" s="185" t="s">
        <v>10637</v>
      </c>
      <c r="M760" s="185" t="s">
        <v>2139</v>
      </c>
      <c r="N760" s="185" t="s">
        <v>10638</v>
      </c>
      <c r="O760" s="187">
        <v>47302</v>
      </c>
      <c r="P760" s="187">
        <v>44384</v>
      </c>
      <c r="Q760" s="187">
        <v>44466</v>
      </c>
      <c r="R760" s="187">
        <v>44716</v>
      </c>
      <c r="S760" s="187"/>
      <c r="T760" s="185" t="s">
        <v>10639</v>
      </c>
      <c r="U760" s="187">
        <v>46401</v>
      </c>
      <c r="V760" s="185" t="s">
        <v>10640</v>
      </c>
      <c r="W760" s="187">
        <v>46350</v>
      </c>
      <c r="X760" s="185" t="s">
        <v>10641</v>
      </c>
      <c r="Y760" s="187">
        <v>46401</v>
      </c>
      <c r="Z760" s="185" t="s">
        <v>10642</v>
      </c>
      <c r="AA760" s="187">
        <v>45894</v>
      </c>
      <c r="AB760" s="185" t="s">
        <v>10643</v>
      </c>
      <c r="AC760" s="187">
        <v>45883</v>
      </c>
      <c r="AD760" s="185" t="s">
        <v>10644</v>
      </c>
      <c r="AE760" s="185" t="s">
        <v>61</v>
      </c>
      <c r="AF760" s="185" t="s">
        <v>61</v>
      </c>
      <c r="AG760" s="185" t="s">
        <v>10645</v>
      </c>
      <c r="AH760" s="185" t="s">
        <v>61</v>
      </c>
      <c r="AI760" s="185" t="s">
        <v>61</v>
      </c>
      <c r="AJ760" s="185" t="s">
        <v>61</v>
      </c>
      <c r="AK760" s="185" t="s">
        <v>61</v>
      </c>
      <c r="AL760" s="185" t="s">
        <v>61</v>
      </c>
      <c r="AM760" s="185" t="s">
        <v>3629</v>
      </c>
      <c r="AN760" s="185" t="s">
        <v>10646</v>
      </c>
    </row>
    <row r="761" customHeight="1" spans="1:40">
      <c r="A761" s="185">
        <v>755</v>
      </c>
      <c r="B761" s="185" t="s">
        <v>10647</v>
      </c>
      <c r="C761" s="186" t="s">
        <v>10648</v>
      </c>
      <c r="D761" s="185" t="s">
        <v>263</v>
      </c>
      <c r="E761" s="185" t="s">
        <v>10571</v>
      </c>
      <c r="F761" s="185" t="s">
        <v>10571</v>
      </c>
      <c r="G761" s="185" t="s">
        <v>8648</v>
      </c>
      <c r="H761" s="185" t="s">
        <v>8649</v>
      </c>
      <c r="I761" s="187">
        <v>45703</v>
      </c>
      <c r="J761" s="185" t="s">
        <v>10649</v>
      </c>
      <c r="K761" s="185" t="s">
        <v>3441</v>
      </c>
      <c r="L761" s="185" t="s">
        <v>10650</v>
      </c>
      <c r="M761" s="185" t="s">
        <v>2120</v>
      </c>
      <c r="N761" s="185" t="s">
        <v>10651</v>
      </c>
      <c r="O761" s="187">
        <v>46028</v>
      </c>
      <c r="P761" s="187">
        <v>44418</v>
      </c>
      <c r="Q761" s="187">
        <v>44469</v>
      </c>
      <c r="R761" s="187">
        <v>44716</v>
      </c>
      <c r="S761" s="187"/>
      <c r="T761" s="185" t="s">
        <v>10652</v>
      </c>
      <c r="U761" s="187">
        <v>47461</v>
      </c>
      <c r="V761" s="185" t="s">
        <v>10653</v>
      </c>
      <c r="W761" s="187">
        <v>46348</v>
      </c>
      <c r="X761" s="185" t="s">
        <v>10654</v>
      </c>
      <c r="Y761" s="187">
        <v>47461</v>
      </c>
      <c r="Z761" s="185" t="s">
        <v>10655</v>
      </c>
      <c r="AA761" s="187">
        <v>46257</v>
      </c>
      <c r="AB761" s="185" t="s">
        <v>10656</v>
      </c>
      <c r="AC761" s="187">
        <v>45867</v>
      </c>
      <c r="AD761" s="185" t="s">
        <v>10657</v>
      </c>
      <c r="AE761" s="185" t="s">
        <v>61</v>
      </c>
      <c r="AF761" s="185" t="s">
        <v>61</v>
      </c>
      <c r="AG761" s="185" t="s">
        <v>10658</v>
      </c>
      <c r="AH761" s="185" t="s">
        <v>61</v>
      </c>
      <c r="AI761" s="185" t="s">
        <v>61</v>
      </c>
      <c r="AJ761" s="185" t="s">
        <v>61</v>
      </c>
      <c r="AK761" s="185" t="s">
        <v>61</v>
      </c>
      <c r="AL761" s="185" t="s">
        <v>61</v>
      </c>
      <c r="AM761" s="185" t="s">
        <v>1968</v>
      </c>
      <c r="AN761" s="185" t="s">
        <v>10659</v>
      </c>
    </row>
    <row r="762" customHeight="1" spans="1:40">
      <c r="A762" s="185">
        <v>756</v>
      </c>
      <c r="B762" s="185" t="s">
        <v>10660</v>
      </c>
      <c r="C762" s="186" t="s">
        <v>10661</v>
      </c>
      <c r="D762" s="185" t="s">
        <v>108</v>
      </c>
      <c r="E762" s="185" t="s">
        <v>1367</v>
      </c>
      <c r="F762" s="185" t="s">
        <v>10571</v>
      </c>
      <c r="G762" s="185" t="s">
        <v>8648</v>
      </c>
      <c r="H762" s="185" t="s">
        <v>8649</v>
      </c>
      <c r="I762" s="187">
        <v>45682</v>
      </c>
      <c r="J762" s="185" t="s">
        <v>10662</v>
      </c>
      <c r="K762" s="185" t="s">
        <v>454</v>
      </c>
      <c r="L762" s="185" t="s">
        <v>10663</v>
      </c>
      <c r="M762" s="185" t="s">
        <v>249</v>
      </c>
      <c r="N762" s="185" t="s">
        <v>10664</v>
      </c>
      <c r="O762" s="187">
        <v>46260</v>
      </c>
      <c r="P762" s="187">
        <v>44476</v>
      </c>
      <c r="Q762" s="187">
        <v>44505</v>
      </c>
      <c r="R762" s="187">
        <v>44700</v>
      </c>
      <c r="S762" s="187"/>
      <c r="T762" s="185" t="s">
        <v>10665</v>
      </c>
      <c r="U762" s="187">
        <v>47325</v>
      </c>
      <c r="V762" s="185" t="s">
        <v>10666</v>
      </c>
      <c r="W762" s="187">
        <v>47434</v>
      </c>
      <c r="X762" s="185" t="s">
        <v>10667</v>
      </c>
      <c r="Y762" s="187">
        <v>47328</v>
      </c>
      <c r="Z762" s="185" t="s">
        <v>10668</v>
      </c>
      <c r="AA762" s="187">
        <v>46411</v>
      </c>
      <c r="AB762" s="185" t="s">
        <v>10669</v>
      </c>
      <c r="AC762" s="187">
        <v>46255</v>
      </c>
      <c r="AD762" s="185" t="s">
        <v>10670</v>
      </c>
      <c r="AE762" s="185" t="s">
        <v>10671</v>
      </c>
      <c r="AF762" s="185" t="s">
        <v>10672</v>
      </c>
      <c r="AG762" s="185" t="s">
        <v>10673</v>
      </c>
      <c r="AH762" s="185" t="s">
        <v>61</v>
      </c>
      <c r="AI762" s="185" t="s">
        <v>61</v>
      </c>
      <c r="AJ762" s="185" t="s">
        <v>61</v>
      </c>
      <c r="AK762" s="185" t="s">
        <v>61</v>
      </c>
      <c r="AL762" s="185" t="s">
        <v>61</v>
      </c>
      <c r="AM762" s="185" t="s">
        <v>4984</v>
      </c>
      <c r="AN762" s="185" t="s">
        <v>10674</v>
      </c>
    </row>
    <row r="763" customHeight="1" spans="1:40">
      <c r="A763" s="185">
        <v>757</v>
      </c>
      <c r="B763" s="185" t="s">
        <v>10675</v>
      </c>
      <c r="C763" s="186" t="s">
        <v>10676</v>
      </c>
      <c r="D763" s="185" t="s">
        <v>2321</v>
      </c>
      <c r="E763" s="185" t="s">
        <v>89</v>
      </c>
      <c r="F763" s="185" t="s">
        <v>10571</v>
      </c>
      <c r="G763" s="185" t="s">
        <v>8648</v>
      </c>
      <c r="H763" s="185" t="s">
        <v>8649</v>
      </c>
      <c r="I763" s="187">
        <v>45667</v>
      </c>
      <c r="J763" s="185" t="s">
        <v>10677</v>
      </c>
      <c r="K763" s="185" t="s">
        <v>4122</v>
      </c>
      <c r="L763" s="185" t="s">
        <v>10678</v>
      </c>
      <c r="M763" s="185" t="s">
        <v>249</v>
      </c>
      <c r="N763" s="185" t="s">
        <v>10679</v>
      </c>
      <c r="O763" s="187">
        <v>46914</v>
      </c>
      <c r="P763" s="187">
        <v>44391</v>
      </c>
      <c r="Q763" s="187">
        <v>44419</v>
      </c>
      <c r="R763" s="187">
        <v>44704</v>
      </c>
      <c r="S763" s="187"/>
      <c r="T763" s="185" t="s">
        <v>10680</v>
      </c>
      <c r="U763" s="187">
        <v>45904</v>
      </c>
      <c r="V763" s="185" t="s">
        <v>10681</v>
      </c>
      <c r="W763" s="187">
        <v>47588</v>
      </c>
      <c r="X763" s="185" t="s">
        <v>10682</v>
      </c>
      <c r="Y763" s="187">
        <v>46979</v>
      </c>
      <c r="Z763" s="185" t="s">
        <v>10683</v>
      </c>
      <c r="AA763" s="187">
        <v>46147</v>
      </c>
      <c r="AB763" s="185" t="s">
        <v>10684</v>
      </c>
      <c r="AC763" s="187">
        <v>46520</v>
      </c>
      <c r="AD763" s="185" t="s">
        <v>10685</v>
      </c>
      <c r="AE763" s="185" t="s">
        <v>61</v>
      </c>
      <c r="AF763" s="185" t="s">
        <v>61</v>
      </c>
      <c r="AG763" s="185" t="s">
        <v>10686</v>
      </c>
      <c r="AH763" s="185" t="s">
        <v>61</v>
      </c>
      <c r="AI763" s="185" t="s">
        <v>61</v>
      </c>
      <c r="AJ763" s="185" t="s">
        <v>61</v>
      </c>
      <c r="AK763" s="185" t="s">
        <v>61</v>
      </c>
      <c r="AL763" s="185" t="s">
        <v>61</v>
      </c>
      <c r="AM763" s="185" t="s">
        <v>1968</v>
      </c>
      <c r="AN763" s="185" t="s">
        <v>10687</v>
      </c>
    </row>
    <row r="764" customHeight="1" spans="1:40">
      <c r="A764" s="185">
        <v>758</v>
      </c>
      <c r="B764" s="185" t="s">
        <v>10688</v>
      </c>
      <c r="C764" s="186" t="s">
        <v>10689</v>
      </c>
      <c r="D764" s="185" t="s">
        <v>390</v>
      </c>
      <c r="E764" s="185" t="s">
        <v>7515</v>
      </c>
      <c r="F764" s="185" t="s">
        <v>10571</v>
      </c>
      <c r="G764" s="185" t="s">
        <v>8648</v>
      </c>
      <c r="H764" s="185" t="s">
        <v>8649</v>
      </c>
      <c r="I764" s="187">
        <v>45616</v>
      </c>
      <c r="J764" s="185" t="s">
        <v>773</v>
      </c>
      <c r="K764" s="185" t="s">
        <v>10690</v>
      </c>
      <c r="L764" s="185" t="s">
        <v>10691</v>
      </c>
      <c r="M764" s="185" t="s">
        <v>130</v>
      </c>
      <c r="N764" s="185" t="s">
        <v>10692</v>
      </c>
      <c r="O764" s="187">
        <v>47629</v>
      </c>
      <c r="P764" s="187">
        <v>44389</v>
      </c>
      <c r="Q764" s="187">
        <v>44479</v>
      </c>
      <c r="R764" s="187">
        <v>44728</v>
      </c>
      <c r="S764" s="187">
        <v>44980</v>
      </c>
      <c r="T764" s="185" t="s">
        <v>10693</v>
      </c>
      <c r="U764" s="187">
        <v>46014</v>
      </c>
      <c r="V764" s="185" t="s">
        <v>10694</v>
      </c>
      <c r="W764" s="187">
        <v>46310</v>
      </c>
      <c r="X764" s="185" t="s">
        <v>10695</v>
      </c>
      <c r="Y764" s="187">
        <v>46020</v>
      </c>
      <c r="Z764" s="185" t="s">
        <v>10696</v>
      </c>
      <c r="AA764" s="187">
        <v>45941</v>
      </c>
      <c r="AB764" s="185" t="s">
        <v>10697</v>
      </c>
      <c r="AC764" s="187">
        <v>46094</v>
      </c>
      <c r="AD764" s="185" t="s">
        <v>10698</v>
      </c>
      <c r="AE764" s="185" t="s">
        <v>10699</v>
      </c>
      <c r="AF764" s="185" t="s">
        <v>10700</v>
      </c>
      <c r="AG764" s="185" t="s">
        <v>61</v>
      </c>
      <c r="AH764" s="185" t="s">
        <v>10692</v>
      </c>
      <c r="AI764" s="185" t="s">
        <v>61</v>
      </c>
      <c r="AJ764" s="185" t="s">
        <v>61</v>
      </c>
      <c r="AK764" s="185" t="s">
        <v>61</v>
      </c>
      <c r="AL764" s="185" t="s">
        <v>10701</v>
      </c>
      <c r="AM764" s="185" t="s">
        <v>10702</v>
      </c>
      <c r="AN764" s="185" t="s">
        <v>10703</v>
      </c>
    </row>
    <row r="765" customHeight="1" spans="1:40">
      <c r="A765" s="185">
        <v>759</v>
      </c>
      <c r="B765" s="185" t="s">
        <v>10704</v>
      </c>
      <c r="C765" s="186" t="s">
        <v>10705</v>
      </c>
      <c r="D765" s="185" t="s">
        <v>126</v>
      </c>
      <c r="E765" s="185" t="s">
        <v>89</v>
      </c>
      <c r="F765" s="185" t="s">
        <v>10571</v>
      </c>
      <c r="G765" s="185" t="s">
        <v>8648</v>
      </c>
      <c r="H765" s="185" t="s">
        <v>8649</v>
      </c>
      <c r="I765" s="187">
        <v>45447</v>
      </c>
      <c r="J765" s="185" t="s">
        <v>9645</v>
      </c>
      <c r="K765" s="185" t="s">
        <v>10706</v>
      </c>
      <c r="L765" s="185" t="s">
        <v>10707</v>
      </c>
      <c r="M765" s="185" t="s">
        <v>53</v>
      </c>
      <c r="N765" s="185" t="s">
        <v>10708</v>
      </c>
      <c r="O765" s="187">
        <v>46818</v>
      </c>
      <c r="P765" s="187">
        <v>44512</v>
      </c>
      <c r="Q765" s="187">
        <v>44543</v>
      </c>
      <c r="R765" s="187">
        <v>44762</v>
      </c>
      <c r="S765" s="187"/>
      <c r="T765" s="185" t="s">
        <v>10709</v>
      </c>
      <c r="U765" s="187">
        <v>46649</v>
      </c>
      <c r="V765" s="185" t="s">
        <v>10710</v>
      </c>
      <c r="W765" s="187">
        <v>46222</v>
      </c>
      <c r="X765" s="185" t="s">
        <v>10711</v>
      </c>
      <c r="Y765" s="187">
        <v>46734</v>
      </c>
      <c r="Z765" s="185" t="s">
        <v>10712</v>
      </c>
      <c r="AA765" s="187">
        <v>46372</v>
      </c>
      <c r="AB765" s="185" t="s">
        <v>10713</v>
      </c>
      <c r="AC765" s="187">
        <v>46158</v>
      </c>
      <c r="AD765" s="185" t="s">
        <v>10714</v>
      </c>
      <c r="AE765" s="185" t="s">
        <v>10715</v>
      </c>
      <c r="AF765" s="185" t="s">
        <v>10716</v>
      </c>
      <c r="AG765" s="185" t="s">
        <v>61</v>
      </c>
      <c r="AH765" s="185" t="s">
        <v>10717</v>
      </c>
      <c r="AI765" s="185" t="s">
        <v>61</v>
      </c>
      <c r="AJ765" s="185" t="s">
        <v>10718</v>
      </c>
      <c r="AK765" s="185" t="s">
        <v>61</v>
      </c>
      <c r="AL765" s="185" t="s">
        <v>61</v>
      </c>
      <c r="AM765" s="185" t="s">
        <v>10719</v>
      </c>
      <c r="AN765" s="185" t="s">
        <v>10720</v>
      </c>
    </row>
    <row r="766" customHeight="1" spans="1:40">
      <c r="A766" s="185">
        <v>760</v>
      </c>
      <c r="B766" s="185" t="s">
        <v>10721</v>
      </c>
      <c r="C766" s="186" t="s">
        <v>10722</v>
      </c>
      <c r="D766" s="185" t="s">
        <v>126</v>
      </c>
      <c r="E766" s="185" t="s">
        <v>89</v>
      </c>
      <c r="F766" s="185" t="s">
        <v>10571</v>
      </c>
      <c r="G766" s="185" t="s">
        <v>8648</v>
      </c>
      <c r="H766" s="185" t="s">
        <v>8649</v>
      </c>
      <c r="I766" s="187">
        <v>45788</v>
      </c>
      <c r="J766" s="185" t="s">
        <v>10723</v>
      </c>
      <c r="K766" s="185" t="s">
        <v>1599</v>
      </c>
      <c r="L766" s="185" t="s">
        <v>10724</v>
      </c>
      <c r="M766" s="185" t="s">
        <v>130</v>
      </c>
      <c r="N766" s="185" t="s">
        <v>10725</v>
      </c>
      <c r="O766" s="187">
        <v>46428</v>
      </c>
      <c r="P766" s="187">
        <v>44410</v>
      </c>
      <c r="Q766" s="187">
        <v>44530</v>
      </c>
      <c r="R766" s="187">
        <v>44747</v>
      </c>
      <c r="S766" s="187"/>
      <c r="T766" s="185" t="s">
        <v>10726</v>
      </c>
      <c r="U766" s="187">
        <v>46322</v>
      </c>
      <c r="V766" s="185" t="s">
        <v>10727</v>
      </c>
      <c r="W766" s="187">
        <v>46352</v>
      </c>
      <c r="X766" s="185" t="s">
        <v>10728</v>
      </c>
      <c r="Y766" s="187">
        <v>46352</v>
      </c>
      <c r="Z766" s="185" t="s">
        <v>10729</v>
      </c>
      <c r="AA766" s="187">
        <v>46060</v>
      </c>
      <c r="AB766" s="185" t="s">
        <v>10730</v>
      </c>
      <c r="AC766" s="187">
        <v>46057</v>
      </c>
      <c r="AD766" s="185" t="s">
        <v>10731</v>
      </c>
      <c r="AE766" s="185" t="s">
        <v>10732</v>
      </c>
      <c r="AF766" s="185" t="s">
        <v>10733</v>
      </c>
      <c r="AG766" s="185" t="s">
        <v>61</v>
      </c>
      <c r="AH766" s="185" t="s">
        <v>10725</v>
      </c>
      <c r="AI766" s="185" t="s">
        <v>61</v>
      </c>
      <c r="AJ766" s="185" t="s">
        <v>61</v>
      </c>
      <c r="AK766" s="185" t="s">
        <v>61</v>
      </c>
      <c r="AL766" s="185" t="s">
        <v>61</v>
      </c>
      <c r="AM766" s="185" t="s">
        <v>64</v>
      </c>
      <c r="AN766" s="185" t="s">
        <v>10734</v>
      </c>
    </row>
    <row r="767" customHeight="1" spans="1:40">
      <c r="A767" s="185">
        <v>761</v>
      </c>
      <c r="B767" s="185" t="s">
        <v>10735</v>
      </c>
      <c r="C767" s="186" t="s">
        <v>10736</v>
      </c>
      <c r="D767" s="185" t="s">
        <v>126</v>
      </c>
      <c r="E767" s="185" t="s">
        <v>7515</v>
      </c>
      <c r="F767" s="185" t="s">
        <v>10571</v>
      </c>
      <c r="G767" s="185" t="s">
        <v>8648</v>
      </c>
      <c r="H767" s="185" t="s">
        <v>8649</v>
      </c>
      <c r="I767" s="187">
        <v>45614</v>
      </c>
      <c r="J767" s="185" t="s">
        <v>10259</v>
      </c>
      <c r="K767" s="185" t="s">
        <v>10259</v>
      </c>
      <c r="L767" s="185" t="s">
        <v>10737</v>
      </c>
      <c r="M767" s="185" t="s">
        <v>72</v>
      </c>
      <c r="N767" s="185" t="s">
        <v>10738</v>
      </c>
      <c r="O767" s="187">
        <v>47407</v>
      </c>
      <c r="P767" s="187">
        <v>44384</v>
      </c>
      <c r="Q767" s="187">
        <v>44412</v>
      </c>
      <c r="R767" s="187">
        <v>44608</v>
      </c>
      <c r="S767" s="187"/>
      <c r="T767" s="185" t="s">
        <v>10739</v>
      </c>
      <c r="U767" s="187">
        <v>46567</v>
      </c>
      <c r="V767" s="185" t="s">
        <v>10740</v>
      </c>
      <c r="W767" s="187">
        <v>47407</v>
      </c>
      <c r="X767" s="185" t="s">
        <v>10741</v>
      </c>
      <c r="Y767" s="187">
        <v>47108</v>
      </c>
      <c r="Z767" s="185" t="s">
        <v>10742</v>
      </c>
      <c r="AA767" s="187">
        <v>45754</v>
      </c>
      <c r="AB767" s="185" t="s">
        <v>10743</v>
      </c>
      <c r="AC767" s="187">
        <v>46331</v>
      </c>
      <c r="AD767" s="185" t="s">
        <v>10744</v>
      </c>
      <c r="AE767" s="185" t="s">
        <v>61</v>
      </c>
      <c r="AF767" s="185" t="s">
        <v>61</v>
      </c>
      <c r="AG767" s="185" t="s">
        <v>10745</v>
      </c>
      <c r="AH767" s="185" t="s">
        <v>61</v>
      </c>
      <c r="AI767" s="185" t="s">
        <v>61</v>
      </c>
      <c r="AJ767" s="185" t="s">
        <v>10746</v>
      </c>
      <c r="AK767" s="185" t="s">
        <v>61</v>
      </c>
      <c r="AL767" s="185" t="s">
        <v>61</v>
      </c>
      <c r="AM767" s="185" t="s">
        <v>665</v>
      </c>
      <c r="AN767" s="185" t="s">
        <v>10747</v>
      </c>
    </row>
    <row r="768" customHeight="1" spans="1:40">
      <c r="A768" s="185">
        <v>762</v>
      </c>
      <c r="B768" s="185" t="s">
        <v>10748</v>
      </c>
      <c r="C768" s="186" t="s">
        <v>10749</v>
      </c>
      <c r="D768" s="185" t="s">
        <v>2936</v>
      </c>
      <c r="E768" s="185" t="s">
        <v>46</v>
      </c>
      <c r="F768" s="185" t="s">
        <v>10571</v>
      </c>
      <c r="G768" s="185" t="s">
        <v>8648</v>
      </c>
      <c r="H768" s="185" t="s">
        <v>8649</v>
      </c>
      <c r="I768" s="187">
        <v>45834</v>
      </c>
      <c r="J768" s="185" t="s">
        <v>10750</v>
      </c>
      <c r="K768" s="185" t="s">
        <v>2039</v>
      </c>
      <c r="L768" s="185" t="s">
        <v>10751</v>
      </c>
      <c r="M768" s="185" t="s">
        <v>130</v>
      </c>
      <c r="N768" s="185" t="s">
        <v>10752</v>
      </c>
      <c r="O768" s="187">
        <v>46789</v>
      </c>
      <c r="P768" s="187">
        <v>44453</v>
      </c>
      <c r="Q768" s="187">
        <v>44483</v>
      </c>
      <c r="R768" s="187">
        <v>44757</v>
      </c>
      <c r="S768" s="187"/>
      <c r="T768" s="185" t="s">
        <v>10753</v>
      </c>
      <c r="U768" s="187">
        <v>46734</v>
      </c>
      <c r="V768" s="185" t="s">
        <v>10754</v>
      </c>
      <c r="W768" s="187">
        <v>46712</v>
      </c>
      <c r="X768" s="185" t="s">
        <v>10755</v>
      </c>
      <c r="Y768" s="187">
        <v>47232</v>
      </c>
      <c r="Z768" s="185" t="s">
        <v>10756</v>
      </c>
      <c r="AA768" s="187">
        <v>46000</v>
      </c>
      <c r="AB768" s="185" t="s">
        <v>10757</v>
      </c>
      <c r="AC768" s="187">
        <v>46357</v>
      </c>
      <c r="AD768" s="185" t="s">
        <v>10758</v>
      </c>
      <c r="AE768" s="185" t="s">
        <v>10759</v>
      </c>
      <c r="AF768" s="185" t="s">
        <v>10760</v>
      </c>
      <c r="AG768" s="185" t="s">
        <v>61</v>
      </c>
      <c r="AH768" s="185" t="s">
        <v>61</v>
      </c>
      <c r="AI768" s="185" t="s">
        <v>61</v>
      </c>
      <c r="AJ768" s="185" t="s">
        <v>61</v>
      </c>
      <c r="AK768" s="185" t="s">
        <v>61</v>
      </c>
      <c r="AL768" s="185" t="s">
        <v>10752</v>
      </c>
      <c r="AM768" s="185" t="s">
        <v>10761</v>
      </c>
      <c r="AN768" s="185" t="s">
        <v>10762</v>
      </c>
    </row>
    <row r="769" customHeight="1" spans="1:40">
      <c r="A769" s="185">
        <v>763</v>
      </c>
      <c r="B769" s="185" t="s">
        <v>10763</v>
      </c>
      <c r="C769" s="186" t="s">
        <v>10764</v>
      </c>
      <c r="D769" s="185" t="s">
        <v>1893</v>
      </c>
      <c r="E769" s="185" t="s">
        <v>967</v>
      </c>
      <c r="F769" s="185" t="s">
        <v>10571</v>
      </c>
      <c r="G769" s="185" t="s">
        <v>8648</v>
      </c>
      <c r="H769" s="185" t="s">
        <v>8649</v>
      </c>
      <c r="I769" s="187">
        <v>45834</v>
      </c>
      <c r="J769" s="185" t="s">
        <v>2039</v>
      </c>
      <c r="K769" s="185" t="s">
        <v>2039</v>
      </c>
      <c r="L769" s="185" t="s">
        <v>10765</v>
      </c>
      <c r="M769" s="185" t="s">
        <v>5074</v>
      </c>
      <c r="N769" s="185" t="s">
        <v>10766</v>
      </c>
      <c r="O769" s="187">
        <v>47639</v>
      </c>
      <c r="P769" s="187">
        <v>44402</v>
      </c>
      <c r="Q769" s="187">
        <v>44554</v>
      </c>
      <c r="R769" s="187">
        <v>44712</v>
      </c>
      <c r="S769" s="187"/>
      <c r="T769" s="185" t="s">
        <v>10767</v>
      </c>
      <c r="U769" s="187">
        <v>47211</v>
      </c>
      <c r="V769" s="185" t="s">
        <v>10768</v>
      </c>
      <c r="W769" s="187">
        <v>46687</v>
      </c>
      <c r="X769" s="185" t="s">
        <v>10769</v>
      </c>
      <c r="Y769" s="187">
        <v>47203</v>
      </c>
      <c r="Z769" s="185" t="s">
        <v>10770</v>
      </c>
      <c r="AA769" s="187">
        <v>45985</v>
      </c>
      <c r="AB769" s="185" t="s">
        <v>10771</v>
      </c>
      <c r="AC769" s="187">
        <v>46298</v>
      </c>
      <c r="AD769" s="185" t="s">
        <v>10772</v>
      </c>
      <c r="AE769" s="185" t="s">
        <v>61</v>
      </c>
      <c r="AF769" s="185" t="s">
        <v>10773</v>
      </c>
      <c r="AG769" s="185" t="s">
        <v>61</v>
      </c>
      <c r="AH769" s="185" t="s">
        <v>61</v>
      </c>
      <c r="AI769" s="185" t="s">
        <v>61</v>
      </c>
      <c r="AJ769" s="185" t="s">
        <v>61</v>
      </c>
      <c r="AK769" s="185" t="s">
        <v>61</v>
      </c>
      <c r="AL769" s="185" t="s">
        <v>61</v>
      </c>
      <c r="AM769" s="185" t="s">
        <v>1900</v>
      </c>
      <c r="AN769" s="185" t="s">
        <v>10774</v>
      </c>
    </row>
    <row r="770" customHeight="1" spans="1:40">
      <c r="A770" s="185">
        <v>764</v>
      </c>
      <c r="B770" s="185" t="s">
        <v>10775</v>
      </c>
      <c r="C770" s="186" t="s">
        <v>10776</v>
      </c>
      <c r="D770" s="185" t="s">
        <v>2965</v>
      </c>
      <c r="E770" s="185" t="s">
        <v>89</v>
      </c>
      <c r="F770" s="185" t="s">
        <v>10571</v>
      </c>
      <c r="G770" s="185" t="s">
        <v>8648</v>
      </c>
      <c r="H770" s="185" t="s">
        <v>8649</v>
      </c>
      <c r="I770" s="187">
        <v>45474</v>
      </c>
      <c r="J770" s="185" t="s">
        <v>10777</v>
      </c>
      <c r="K770" s="185" t="s">
        <v>9266</v>
      </c>
      <c r="L770" s="185" t="s">
        <v>10778</v>
      </c>
      <c r="M770" s="185" t="s">
        <v>267</v>
      </c>
      <c r="N770" s="185" t="s">
        <v>10779</v>
      </c>
      <c r="O770" s="187">
        <v>46257</v>
      </c>
      <c r="P770" s="187">
        <v>44403</v>
      </c>
      <c r="Q770" s="187">
        <v>44445</v>
      </c>
      <c r="R770" s="187">
        <v>44715</v>
      </c>
      <c r="S770" s="187">
        <v>44981</v>
      </c>
      <c r="T770" s="185" t="s">
        <v>10780</v>
      </c>
      <c r="U770" s="187">
        <v>47031</v>
      </c>
      <c r="V770" s="185" t="s">
        <v>10781</v>
      </c>
      <c r="W770" s="187">
        <v>46602</v>
      </c>
      <c r="X770" s="185" t="s">
        <v>10782</v>
      </c>
      <c r="Y770" s="187">
        <v>46827</v>
      </c>
      <c r="Z770" s="185" t="s">
        <v>10783</v>
      </c>
      <c r="AA770" s="187">
        <v>46110</v>
      </c>
      <c r="AB770" s="185" t="s">
        <v>10784</v>
      </c>
      <c r="AC770" s="187">
        <v>46177</v>
      </c>
      <c r="AD770" s="185" t="s">
        <v>10785</v>
      </c>
      <c r="AE770" s="185" t="s">
        <v>10786</v>
      </c>
      <c r="AF770" s="185" t="s">
        <v>10787</v>
      </c>
      <c r="AG770" s="185" t="s">
        <v>61</v>
      </c>
      <c r="AH770" s="185" t="s">
        <v>61</v>
      </c>
      <c r="AI770" s="185" t="s">
        <v>61</v>
      </c>
      <c r="AJ770" s="185" t="s">
        <v>61</v>
      </c>
      <c r="AK770" s="185" t="s">
        <v>61</v>
      </c>
      <c r="AL770" s="185" t="s">
        <v>61</v>
      </c>
      <c r="AM770" s="185" t="s">
        <v>665</v>
      </c>
      <c r="AN770" s="185" t="s">
        <v>10788</v>
      </c>
    </row>
    <row r="771" customHeight="1" spans="1:40">
      <c r="A771" s="185">
        <v>765</v>
      </c>
      <c r="B771" s="185" t="s">
        <v>10789</v>
      </c>
      <c r="C771" s="186" t="s">
        <v>10790</v>
      </c>
      <c r="D771" s="185" t="s">
        <v>162</v>
      </c>
      <c r="E771" s="185" t="s">
        <v>89</v>
      </c>
      <c r="F771" s="185" t="s">
        <v>10571</v>
      </c>
      <c r="G771" s="185" t="s">
        <v>8648</v>
      </c>
      <c r="H771" s="185" t="s">
        <v>8649</v>
      </c>
      <c r="I771" s="187">
        <v>45595</v>
      </c>
      <c r="J771" s="185" t="s">
        <v>6002</v>
      </c>
      <c r="K771" s="185" t="s">
        <v>6741</v>
      </c>
      <c r="L771" s="185" t="s">
        <v>10791</v>
      </c>
      <c r="M771" s="185" t="s">
        <v>167</v>
      </c>
      <c r="N771" s="185" t="s">
        <v>10792</v>
      </c>
      <c r="O771" s="187">
        <v>47448</v>
      </c>
      <c r="P771" s="187">
        <v>44426</v>
      </c>
      <c r="Q771" s="187">
        <v>44476</v>
      </c>
      <c r="R771" s="187">
        <v>44716</v>
      </c>
      <c r="S771" s="187"/>
      <c r="T771" s="185" t="s">
        <v>10793</v>
      </c>
      <c r="U771" s="187">
        <v>47381</v>
      </c>
      <c r="V771" s="185" t="s">
        <v>10794</v>
      </c>
      <c r="W771" s="187">
        <v>47381</v>
      </c>
      <c r="X771" s="185" t="s">
        <v>10795</v>
      </c>
      <c r="Y771" s="187">
        <v>46763</v>
      </c>
      <c r="Z771" s="185" t="s">
        <v>10796</v>
      </c>
      <c r="AA771" s="187">
        <v>46415</v>
      </c>
      <c r="AB771" s="185" t="s">
        <v>10797</v>
      </c>
      <c r="AC771" s="187">
        <v>46030</v>
      </c>
      <c r="AD771" s="185" t="s">
        <v>10798</v>
      </c>
      <c r="AE771" s="185" t="s">
        <v>10799</v>
      </c>
      <c r="AF771" s="185" t="s">
        <v>10800</v>
      </c>
      <c r="AG771" s="185" t="s">
        <v>61</v>
      </c>
      <c r="AH771" s="185" t="s">
        <v>61</v>
      </c>
      <c r="AI771" s="185" t="s">
        <v>10792</v>
      </c>
      <c r="AJ771" s="185" t="s">
        <v>61</v>
      </c>
      <c r="AK771" s="185" t="s">
        <v>61</v>
      </c>
      <c r="AL771" s="185" t="s">
        <v>61</v>
      </c>
      <c r="AM771" s="185" t="s">
        <v>10801</v>
      </c>
      <c r="AN771" s="185" t="s">
        <v>10802</v>
      </c>
    </row>
    <row r="772" customHeight="1" spans="1:40">
      <c r="A772" s="185">
        <v>766</v>
      </c>
      <c r="B772" s="185" t="s">
        <v>10803</v>
      </c>
      <c r="C772" s="186" t="s">
        <v>10804</v>
      </c>
      <c r="D772" s="185" t="s">
        <v>162</v>
      </c>
      <c r="E772" s="185" t="s">
        <v>967</v>
      </c>
      <c r="F772" s="185" t="s">
        <v>10571</v>
      </c>
      <c r="G772" s="185" t="s">
        <v>8648</v>
      </c>
      <c r="H772" s="185" t="s">
        <v>8649</v>
      </c>
      <c r="I772" s="187">
        <v>45470</v>
      </c>
      <c r="J772" s="185" t="s">
        <v>10805</v>
      </c>
      <c r="K772" s="185" t="s">
        <v>10805</v>
      </c>
      <c r="L772" s="185" t="s">
        <v>10806</v>
      </c>
      <c r="M772" s="185" t="s">
        <v>267</v>
      </c>
      <c r="N772" s="185" t="s">
        <v>10807</v>
      </c>
      <c r="O772" s="187">
        <v>46390</v>
      </c>
      <c r="P772" s="187">
        <v>44394</v>
      </c>
      <c r="Q772" s="187">
        <v>44429</v>
      </c>
      <c r="R772" s="187">
        <v>44643</v>
      </c>
      <c r="S772" s="187"/>
      <c r="T772" s="185" t="s">
        <v>10808</v>
      </c>
      <c r="U772" s="187">
        <v>46295</v>
      </c>
      <c r="V772" s="185" t="s">
        <v>10809</v>
      </c>
      <c r="W772" s="187">
        <v>46295</v>
      </c>
      <c r="X772" s="185" t="s">
        <v>10810</v>
      </c>
      <c r="Y772" s="187">
        <v>46295</v>
      </c>
      <c r="Z772" s="185" t="s">
        <v>10811</v>
      </c>
      <c r="AA772" s="187">
        <v>45763</v>
      </c>
      <c r="AB772" s="185" t="s">
        <v>10812</v>
      </c>
      <c r="AC772" s="187">
        <v>46129</v>
      </c>
      <c r="AD772" s="185" t="s">
        <v>10813</v>
      </c>
      <c r="AE772" s="185" t="s">
        <v>10814</v>
      </c>
      <c r="AF772" s="185" t="s">
        <v>10815</v>
      </c>
      <c r="AG772" s="185" t="s">
        <v>61</v>
      </c>
      <c r="AH772" s="185" t="s">
        <v>61</v>
      </c>
      <c r="AI772" s="185" t="s">
        <v>61</v>
      </c>
      <c r="AJ772" s="185" t="s">
        <v>61</v>
      </c>
      <c r="AK772" s="185" t="s">
        <v>61</v>
      </c>
      <c r="AL772" s="185" t="s">
        <v>61</v>
      </c>
      <c r="AM772" s="185" t="s">
        <v>64</v>
      </c>
      <c r="AN772" s="185" t="s">
        <v>10816</v>
      </c>
    </row>
    <row r="773" customHeight="1" spans="1:40">
      <c r="A773" s="185">
        <v>767</v>
      </c>
      <c r="B773" s="185" t="s">
        <v>10817</v>
      </c>
      <c r="C773" s="186" t="s">
        <v>10818</v>
      </c>
      <c r="D773" s="185" t="s">
        <v>162</v>
      </c>
      <c r="E773" s="185" t="s">
        <v>10571</v>
      </c>
      <c r="F773" s="185" t="s">
        <v>10571</v>
      </c>
      <c r="G773" s="185" t="s">
        <v>8648</v>
      </c>
      <c r="H773" s="185" t="s">
        <v>8649</v>
      </c>
      <c r="I773" s="187">
        <v>45543</v>
      </c>
      <c r="J773" s="185" t="s">
        <v>10750</v>
      </c>
      <c r="K773" s="185" t="s">
        <v>3349</v>
      </c>
      <c r="L773" s="185" t="s">
        <v>10819</v>
      </c>
      <c r="M773" s="185" t="s">
        <v>167</v>
      </c>
      <c r="N773" s="185" t="s">
        <v>10820</v>
      </c>
      <c r="O773" s="187">
        <v>47282</v>
      </c>
      <c r="P773" s="187">
        <v>44508</v>
      </c>
      <c r="Q773" s="187">
        <v>44569</v>
      </c>
      <c r="R773" s="187">
        <v>44811</v>
      </c>
      <c r="S773" s="187"/>
      <c r="T773" s="185" t="s">
        <v>10821</v>
      </c>
      <c r="U773" s="187">
        <v>47099</v>
      </c>
      <c r="V773" s="185" t="s">
        <v>10822</v>
      </c>
      <c r="W773" s="187">
        <v>46756</v>
      </c>
      <c r="X773" s="185" t="s">
        <v>10823</v>
      </c>
      <c r="Y773" s="187">
        <v>47331</v>
      </c>
      <c r="Z773" s="185" t="s">
        <v>10824</v>
      </c>
      <c r="AA773" s="187">
        <v>46039</v>
      </c>
      <c r="AB773" s="185" t="s">
        <v>10825</v>
      </c>
      <c r="AC773" s="187">
        <v>46345</v>
      </c>
      <c r="AD773" s="185" t="s">
        <v>10826</v>
      </c>
      <c r="AE773" s="185" t="s">
        <v>10827</v>
      </c>
      <c r="AF773" s="185" t="s">
        <v>10828</v>
      </c>
      <c r="AG773" s="185" t="s">
        <v>61</v>
      </c>
      <c r="AH773" s="185" t="s">
        <v>61</v>
      </c>
      <c r="AI773" s="185" t="s">
        <v>61</v>
      </c>
      <c r="AJ773" s="185" t="s">
        <v>61</v>
      </c>
      <c r="AK773" s="185" t="s">
        <v>10820</v>
      </c>
      <c r="AL773" s="185" t="s">
        <v>61</v>
      </c>
      <c r="AM773" s="185" t="s">
        <v>10829</v>
      </c>
      <c r="AN773" s="185" t="s">
        <v>10830</v>
      </c>
    </row>
    <row r="774" customHeight="1" spans="1:40">
      <c r="A774" s="185">
        <v>768</v>
      </c>
      <c r="B774" s="185" t="s">
        <v>10831</v>
      </c>
      <c r="C774" s="186" t="s">
        <v>10832</v>
      </c>
      <c r="D774" s="185" t="s">
        <v>3440</v>
      </c>
      <c r="E774" s="185" t="s">
        <v>10571</v>
      </c>
      <c r="F774" s="185" t="s">
        <v>10571</v>
      </c>
      <c r="G774" s="185" t="s">
        <v>8648</v>
      </c>
      <c r="H774" s="185" t="s">
        <v>8649</v>
      </c>
      <c r="I774" s="187">
        <v>45386</v>
      </c>
      <c r="J774" s="185" t="s">
        <v>10833</v>
      </c>
      <c r="K774" s="185" t="s">
        <v>10833</v>
      </c>
      <c r="L774" s="185" t="s">
        <v>10834</v>
      </c>
      <c r="M774" s="185" t="s">
        <v>267</v>
      </c>
      <c r="N774" s="185" t="s">
        <v>10835</v>
      </c>
      <c r="O774" s="187">
        <v>47212</v>
      </c>
      <c r="P774" s="187">
        <v>44386</v>
      </c>
      <c r="Q774" s="187">
        <v>44414</v>
      </c>
      <c r="R774" s="187">
        <v>45069</v>
      </c>
      <c r="S774" s="187"/>
      <c r="T774" s="185" t="s">
        <v>10836</v>
      </c>
      <c r="U774" s="187">
        <v>46303</v>
      </c>
      <c r="V774" s="185" t="s">
        <v>10837</v>
      </c>
      <c r="W774" s="187">
        <v>46028</v>
      </c>
      <c r="X774" s="185" t="s">
        <v>10838</v>
      </c>
      <c r="Y774" s="187">
        <v>46734</v>
      </c>
      <c r="Z774" s="185" t="s">
        <v>10839</v>
      </c>
      <c r="AA774" s="187">
        <v>46368</v>
      </c>
      <c r="AB774" s="185" t="s">
        <v>10840</v>
      </c>
      <c r="AC774" s="187">
        <v>46000</v>
      </c>
      <c r="AD774" s="185" t="s">
        <v>61</v>
      </c>
      <c r="AE774" s="185" t="s">
        <v>61</v>
      </c>
      <c r="AF774" s="185" t="s">
        <v>61</v>
      </c>
      <c r="AG774" s="185" t="s">
        <v>61</v>
      </c>
      <c r="AH774" s="185" t="s">
        <v>61</v>
      </c>
      <c r="AI774" s="185" t="s">
        <v>61</v>
      </c>
      <c r="AJ774" s="185" t="s">
        <v>61</v>
      </c>
      <c r="AK774" s="185" t="s">
        <v>61</v>
      </c>
      <c r="AL774" s="185" t="s">
        <v>61</v>
      </c>
      <c r="AM774" s="185" t="s">
        <v>64</v>
      </c>
      <c r="AN774" s="185" t="s">
        <v>10841</v>
      </c>
    </row>
    <row r="775" customHeight="1" spans="1:40">
      <c r="A775" s="185">
        <v>769</v>
      </c>
      <c r="B775" s="185" t="s">
        <v>10842</v>
      </c>
      <c r="C775" s="186" t="s">
        <v>10843</v>
      </c>
      <c r="D775" s="185" t="s">
        <v>1569</v>
      </c>
      <c r="E775" s="185" t="s">
        <v>967</v>
      </c>
      <c r="F775" s="185" t="s">
        <v>10571</v>
      </c>
      <c r="G775" s="185" t="s">
        <v>8648</v>
      </c>
      <c r="H775" s="185" t="s">
        <v>8649</v>
      </c>
      <c r="I775" s="187">
        <v>45681</v>
      </c>
      <c r="J775" s="185" t="s">
        <v>10844</v>
      </c>
      <c r="K775" s="185" t="s">
        <v>3131</v>
      </c>
      <c r="L775" s="185" t="s">
        <v>10845</v>
      </c>
      <c r="M775" s="185" t="s">
        <v>1572</v>
      </c>
      <c r="N775" s="185" t="s">
        <v>10846</v>
      </c>
      <c r="O775" s="187">
        <v>45888</v>
      </c>
      <c r="P775" s="187">
        <v>44441</v>
      </c>
      <c r="Q775" s="187">
        <v>44469</v>
      </c>
      <c r="R775" s="187">
        <v>44690</v>
      </c>
      <c r="S775" s="187"/>
      <c r="T775" s="185" t="s">
        <v>10846</v>
      </c>
      <c r="U775" s="187">
        <v>46128</v>
      </c>
      <c r="V775" s="185" t="s">
        <v>10846</v>
      </c>
      <c r="W775" s="187">
        <v>45888</v>
      </c>
      <c r="X775" s="185" t="s">
        <v>10846</v>
      </c>
      <c r="Y775" s="187">
        <v>46128</v>
      </c>
      <c r="Z775" s="185" t="s">
        <v>10847</v>
      </c>
      <c r="AA775" s="187">
        <v>45862</v>
      </c>
      <c r="AB775" s="185" t="s">
        <v>10848</v>
      </c>
      <c r="AC775" s="187">
        <v>45908</v>
      </c>
      <c r="AD775" s="185" t="s">
        <v>61</v>
      </c>
      <c r="AE775" s="185" t="s">
        <v>61</v>
      </c>
      <c r="AF775" s="185" t="s">
        <v>10849</v>
      </c>
      <c r="AG775" s="185" t="s">
        <v>61</v>
      </c>
      <c r="AH775" s="185" t="s">
        <v>61</v>
      </c>
      <c r="AI775" s="185" t="s">
        <v>61</v>
      </c>
      <c r="AJ775" s="185" t="s">
        <v>61</v>
      </c>
      <c r="AK775" s="185" t="s">
        <v>61</v>
      </c>
      <c r="AL775" s="185" t="s">
        <v>61</v>
      </c>
      <c r="AM775" s="185" t="s">
        <v>64</v>
      </c>
      <c r="AN775" s="185" t="s">
        <v>10850</v>
      </c>
    </row>
    <row r="776" customHeight="1" spans="1:40">
      <c r="A776" s="185">
        <v>770</v>
      </c>
      <c r="B776" s="185" t="s">
        <v>10851</v>
      </c>
      <c r="C776" s="186" t="s">
        <v>10852</v>
      </c>
      <c r="D776" s="185" t="s">
        <v>3535</v>
      </c>
      <c r="E776" s="185" t="s">
        <v>89</v>
      </c>
      <c r="F776" s="185" t="s">
        <v>10571</v>
      </c>
      <c r="G776" s="185" t="s">
        <v>8648</v>
      </c>
      <c r="H776" s="185" t="s">
        <v>8649</v>
      </c>
      <c r="I776" s="187">
        <v>45542</v>
      </c>
      <c r="J776" s="185" t="s">
        <v>10853</v>
      </c>
      <c r="K776" s="185" t="s">
        <v>5901</v>
      </c>
      <c r="L776" s="185" t="s">
        <v>10854</v>
      </c>
      <c r="M776" s="185" t="s">
        <v>1572</v>
      </c>
      <c r="N776" s="185" t="s">
        <v>10855</v>
      </c>
      <c r="O776" s="187">
        <v>46916</v>
      </c>
      <c r="P776" s="187">
        <v>44855</v>
      </c>
      <c r="Q776" s="187">
        <v>44928</v>
      </c>
      <c r="R776" s="187">
        <v>45035</v>
      </c>
      <c r="S776" s="187"/>
      <c r="T776" s="185" t="s">
        <v>61</v>
      </c>
      <c r="U776" s="187" t="s">
        <v>61</v>
      </c>
      <c r="V776" s="185" t="s">
        <v>10855</v>
      </c>
      <c r="W776" s="187">
        <v>46916</v>
      </c>
      <c r="X776" s="185" t="s">
        <v>61</v>
      </c>
      <c r="Y776" s="187" t="s">
        <v>61</v>
      </c>
      <c r="Z776" s="185" t="s">
        <v>10856</v>
      </c>
      <c r="AA776" s="187">
        <v>46186</v>
      </c>
      <c r="AB776" s="185" t="s">
        <v>10857</v>
      </c>
      <c r="AC776" s="187">
        <v>46520</v>
      </c>
      <c r="AD776" s="185" t="s">
        <v>61</v>
      </c>
      <c r="AE776" s="185" t="s">
        <v>61</v>
      </c>
      <c r="AF776" s="185" t="s">
        <v>61</v>
      </c>
      <c r="AG776" s="185" t="s">
        <v>61</v>
      </c>
      <c r="AH776" s="185" t="s">
        <v>61</v>
      </c>
      <c r="AI776" s="185" t="s">
        <v>61</v>
      </c>
      <c r="AJ776" s="185" t="s">
        <v>61</v>
      </c>
      <c r="AK776" s="185" t="s">
        <v>61</v>
      </c>
      <c r="AL776" s="185" t="s">
        <v>61</v>
      </c>
      <c r="AM776" s="185" t="s">
        <v>10858</v>
      </c>
      <c r="AN776" s="185" t="s">
        <v>10859</v>
      </c>
    </row>
    <row r="777" customHeight="1" spans="1:40">
      <c r="A777" s="185">
        <v>771</v>
      </c>
      <c r="B777" s="185" t="s">
        <v>10860</v>
      </c>
      <c r="C777" s="186" t="s">
        <v>10861</v>
      </c>
      <c r="D777" s="185" t="s">
        <v>3545</v>
      </c>
      <c r="E777" s="185" t="s">
        <v>10571</v>
      </c>
      <c r="F777" s="185" t="s">
        <v>10571</v>
      </c>
      <c r="G777" s="185" t="s">
        <v>8648</v>
      </c>
      <c r="H777" s="185" t="s">
        <v>8649</v>
      </c>
      <c r="I777" s="187">
        <v>45526</v>
      </c>
      <c r="J777" s="185" t="s">
        <v>4639</v>
      </c>
      <c r="K777" s="185" t="s">
        <v>4639</v>
      </c>
      <c r="L777" s="185" t="s">
        <v>10862</v>
      </c>
      <c r="M777" s="185" t="s">
        <v>1572</v>
      </c>
      <c r="N777" s="185" t="s">
        <v>10863</v>
      </c>
      <c r="O777" s="187">
        <v>46983</v>
      </c>
      <c r="P777" s="187">
        <v>44447</v>
      </c>
      <c r="Q777" s="187">
        <v>44475</v>
      </c>
      <c r="R777" s="187">
        <v>44791</v>
      </c>
      <c r="S777" s="187">
        <v>45061</v>
      </c>
      <c r="T777" s="185" t="s">
        <v>10864</v>
      </c>
      <c r="U777" s="187">
        <v>47185</v>
      </c>
      <c r="V777" s="185" t="s">
        <v>10863</v>
      </c>
      <c r="W777" s="187">
        <v>46983</v>
      </c>
      <c r="X777" s="185" t="s">
        <v>61</v>
      </c>
      <c r="Y777" s="187" t="s">
        <v>61</v>
      </c>
      <c r="Z777" s="185" t="s">
        <v>10865</v>
      </c>
      <c r="AA777" s="187">
        <v>46549</v>
      </c>
      <c r="AB777" s="185" t="s">
        <v>10866</v>
      </c>
      <c r="AC777" s="187">
        <v>45867</v>
      </c>
      <c r="AD777" s="185" t="s">
        <v>10867</v>
      </c>
      <c r="AE777" s="185" t="s">
        <v>61</v>
      </c>
      <c r="AF777" s="185" t="s">
        <v>10868</v>
      </c>
      <c r="AG777" s="185" t="s">
        <v>61</v>
      </c>
      <c r="AH777" s="185" t="s">
        <v>61</v>
      </c>
      <c r="AI777" s="185" t="s">
        <v>61</v>
      </c>
      <c r="AJ777" s="185" t="s">
        <v>61</v>
      </c>
      <c r="AK777" s="185" t="s">
        <v>61</v>
      </c>
      <c r="AL777" s="185" t="s">
        <v>61</v>
      </c>
      <c r="AM777" s="185" t="s">
        <v>3554</v>
      </c>
      <c r="AN777" s="185" t="s">
        <v>10869</v>
      </c>
    </row>
    <row r="778" customHeight="1" spans="1:40">
      <c r="A778" s="185">
        <v>772</v>
      </c>
      <c r="B778" s="185" t="s">
        <v>10870</v>
      </c>
      <c r="C778" s="186" t="s">
        <v>10871</v>
      </c>
      <c r="D778" s="185" t="s">
        <v>3572</v>
      </c>
      <c r="E778" s="185" t="s">
        <v>10571</v>
      </c>
      <c r="F778" s="185" t="s">
        <v>10571</v>
      </c>
      <c r="G778" s="185" t="s">
        <v>8648</v>
      </c>
      <c r="H778" s="185" t="s">
        <v>8649</v>
      </c>
      <c r="I778" s="187">
        <v>45526</v>
      </c>
      <c r="J778" s="185" t="s">
        <v>4639</v>
      </c>
      <c r="K778" s="185" t="s">
        <v>4639</v>
      </c>
      <c r="L778" s="185" t="s">
        <v>10872</v>
      </c>
      <c r="M778" s="185" t="s">
        <v>1572</v>
      </c>
      <c r="N778" s="185" t="s">
        <v>10873</v>
      </c>
      <c r="O778" s="187">
        <v>47014</v>
      </c>
      <c r="P778" s="187">
        <v>37562</v>
      </c>
      <c r="Q778" s="187">
        <v>44404</v>
      </c>
      <c r="R778" s="187">
        <v>44886</v>
      </c>
      <c r="S778" s="187">
        <v>45500</v>
      </c>
      <c r="T778" s="185" t="s">
        <v>10874</v>
      </c>
      <c r="U778" s="187">
        <v>47137</v>
      </c>
      <c r="V778" s="185" t="s">
        <v>10873</v>
      </c>
      <c r="W778" s="187">
        <v>47014</v>
      </c>
      <c r="X778" s="185" t="s">
        <v>61</v>
      </c>
      <c r="Y778" s="187" t="s">
        <v>61</v>
      </c>
      <c r="Z778" s="185" t="s">
        <v>10875</v>
      </c>
      <c r="AA778" s="187">
        <v>46585</v>
      </c>
      <c r="AB778" s="185" t="s">
        <v>10876</v>
      </c>
      <c r="AC778" s="187">
        <v>46155</v>
      </c>
      <c r="AD778" s="185" t="s">
        <v>10877</v>
      </c>
      <c r="AE778" s="185" t="s">
        <v>10878</v>
      </c>
      <c r="AF778" s="185" t="s">
        <v>10879</v>
      </c>
      <c r="AG778" s="185" t="s">
        <v>61</v>
      </c>
      <c r="AH778" s="185" t="s">
        <v>61</v>
      </c>
      <c r="AI778" s="185" t="s">
        <v>61</v>
      </c>
      <c r="AJ778" s="185" t="s">
        <v>61</v>
      </c>
      <c r="AK778" s="185" t="s">
        <v>61</v>
      </c>
      <c r="AL778" s="185" t="s">
        <v>61</v>
      </c>
      <c r="AM778" s="185" t="s">
        <v>5156</v>
      </c>
      <c r="AN778" s="185" t="s">
        <v>10880</v>
      </c>
    </row>
    <row r="779" customHeight="1" spans="1:40">
      <c r="A779" s="185">
        <v>773</v>
      </c>
      <c r="B779" s="185" t="s">
        <v>10881</v>
      </c>
      <c r="C779" s="186" t="s">
        <v>10882</v>
      </c>
      <c r="D779" s="185" t="s">
        <v>45</v>
      </c>
      <c r="E779" s="185" t="s">
        <v>3025</v>
      </c>
      <c r="F779" s="185" t="s">
        <v>3025</v>
      </c>
      <c r="G779" s="185" t="s">
        <v>8648</v>
      </c>
      <c r="H779" s="185" t="s">
        <v>8649</v>
      </c>
      <c r="I779" s="187">
        <v>45759</v>
      </c>
      <c r="J779" s="185" t="s">
        <v>4169</v>
      </c>
      <c r="K779" s="185" t="s">
        <v>2577</v>
      </c>
      <c r="L779" s="185" t="s">
        <v>10883</v>
      </c>
      <c r="M779" s="185" t="s">
        <v>1940</v>
      </c>
      <c r="N779" s="185" t="s">
        <v>10884</v>
      </c>
      <c r="O779" s="187">
        <v>46828</v>
      </c>
      <c r="P779" s="187"/>
      <c r="Q779" s="187"/>
      <c r="R779" s="187"/>
      <c r="S779" s="187"/>
      <c r="T779" s="185" t="s">
        <v>10885</v>
      </c>
      <c r="U779" s="187">
        <v>46432</v>
      </c>
      <c r="V779" s="185" t="s">
        <v>10886</v>
      </c>
      <c r="W779" s="187">
        <v>46463</v>
      </c>
      <c r="X779" s="185" t="s">
        <v>10887</v>
      </c>
      <c r="Y779" s="187">
        <v>46432</v>
      </c>
      <c r="Z779" s="185" t="s">
        <v>10888</v>
      </c>
      <c r="AA779" s="187">
        <v>46125</v>
      </c>
      <c r="AB779" s="185" t="s">
        <v>10889</v>
      </c>
      <c r="AC779" s="187">
        <v>46185</v>
      </c>
      <c r="AD779" s="185" t="s">
        <v>10890</v>
      </c>
      <c r="AE779" s="185" t="s">
        <v>61</v>
      </c>
      <c r="AF779" s="185" t="s">
        <v>61</v>
      </c>
      <c r="AG779" s="185" t="s">
        <v>10891</v>
      </c>
      <c r="AH779" s="185" t="s">
        <v>61</v>
      </c>
      <c r="AI779" s="185" t="s">
        <v>61</v>
      </c>
      <c r="AJ779" s="185" t="s">
        <v>10892</v>
      </c>
      <c r="AK779" s="185" t="s">
        <v>61</v>
      </c>
      <c r="AL779" s="185" t="s">
        <v>61</v>
      </c>
      <c r="AM779" s="185" t="s">
        <v>3778</v>
      </c>
      <c r="AN779" s="185" t="s">
        <v>10893</v>
      </c>
    </row>
    <row r="780" customHeight="1" spans="1:40">
      <c r="A780" s="185">
        <v>774</v>
      </c>
      <c r="B780" s="185" t="s">
        <v>10894</v>
      </c>
      <c r="C780" s="186" t="s">
        <v>10895</v>
      </c>
      <c r="D780" s="185" t="s">
        <v>68</v>
      </c>
      <c r="E780" s="185" t="s">
        <v>3025</v>
      </c>
      <c r="F780" s="185" t="s">
        <v>3025</v>
      </c>
      <c r="G780" s="185" t="s">
        <v>8648</v>
      </c>
      <c r="H780" s="185" t="s">
        <v>8649</v>
      </c>
      <c r="I780" s="187">
        <v>45807</v>
      </c>
      <c r="J780" s="185" t="s">
        <v>10896</v>
      </c>
      <c r="K780" s="185" t="s">
        <v>91</v>
      </c>
      <c r="L780" s="185" t="s">
        <v>10897</v>
      </c>
      <c r="M780" s="185" t="s">
        <v>1923</v>
      </c>
      <c r="N780" s="185" t="s">
        <v>10898</v>
      </c>
      <c r="O780" s="187">
        <v>47582</v>
      </c>
      <c r="P780" s="187">
        <v>44389</v>
      </c>
      <c r="Q780" s="187">
        <v>44479</v>
      </c>
      <c r="R780" s="187">
        <v>44716</v>
      </c>
      <c r="S780" s="187"/>
      <c r="T780" s="185" t="s">
        <v>10899</v>
      </c>
      <c r="U780" s="187">
        <v>46100</v>
      </c>
      <c r="V780" s="185" t="s">
        <v>10900</v>
      </c>
      <c r="W780" s="187">
        <v>46310</v>
      </c>
      <c r="X780" s="185" t="s">
        <v>10901</v>
      </c>
      <c r="Y780" s="187">
        <v>46100</v>
      </c>
      <c r="Z780" s="185" t="s">
        <v>10902</v>
      </c>
      <c r="AA780" s="187">
        <v>45928</v>
      </c>
      <c r="AB780" s="185" t="s">
        <v>10903</v>
      </c>
      <c r="AC780" s="187">
        <v>46464</v>
      </c>
      <c r="AD780" s="185" t="s">
        <v>10904</v>
      </c>
      <c r="AE780" s="185" t="s">
        <v>61</v>
      </c>
      <c r="AF780" s="185" t="s">
        <v>61</v>
      </c>
      <c r="AG780" s="185" t="s">
        <v>10905</v>
      </c>
      <c r="AH780" s="185" t="s">
        <v>61</v>
      </c>
      <c r="AI780" s="185" t="s">
        <v>61</v>
      </c>
      <c r="AJ780" s="185" t="s">
        <v>61</v>
      </c>
      <c r="AK780" s="185" t="s">
        <v>61</v>
      </c>
      <c r="AL780" s="185" t="s">
        <v>61</v>
      </c>
      <c r="AM780" s="185" t="s">
        <v>10906</v>
      </c>
      <c r="AN780" s="185" t="s">
        <v>10907</v>
      </c>
    </row>
    <row r="781" customHeight="1" spans="1:40">
      <c r="A781" s="185">
        <v>775</v>
      </c>
      <c r="B781" s="185" t="s">
        <v>10908</v>
      </c>
      <c r="C781" s="186" t="s">
        <v>10909</v>
      </c>
      <c r="D781" s="185" t="s">
        <v>227</v>
      </c>
      <c r="E781" s="185" t="s">
        <v>967</v>
      </c>
      <c r="F781" s="185" t="s">
        <v>3025</v>
      </c>
      <c r="G781" s="185" t="s">
        <v>8648</v>
      </c>
      <c r="H781" s="185" t="s">
        <v>8649</v>
      </c>
      <c r="I781" s="187">
        <v>45768</v>
      </c>
      <c r="J781" s="185" t="s">
        <v>10910</v>
      </c>
      <c r="K781" s="185" t="s">
        <v>281</v>
      </c>
      <c r="L781" s="185" t="s">
        <v>10911</v>
      </c>
      <c r="M781" s="185" t="s">
        <v>72</v>
      </c>
      <c r="N781" s="185" t="s">
        <v>10912</v>
      </c>
      <c r="O781" s="187">
        <v>46237</v>
      </c>
      <c r="P781" s="187">
        <v>44384</v>
      </c>
      <c r="Q781" s="187">
        <v>44420</v>
      </c>
      <c r="R781" s="187">
        <v>44635</v>
      </c>
      <c r="S781" s="187">
        <v>45062</v>
      </c>
      <c r="T781" s="185" t="s">
        <v>10913</v>
      </c>
      <c r="U781" s="187">
        <v>46314</v>
      </c>
      <c r="V781" s="185" t="s">
        <v>10914</v>
      </c>
      <c r="W781" s="187">
        <v>46327</v>
      </c>
      <c r="X781" s="185" t="s">
        <v>10915</v>
      </c>
      <c r="Y781" s="187">
        <v>46316</v>
      </c>
      <c r="Z781" s="185" t="s">
        <v>10916</v>
      </c>
      <c r="AA781" s="187">
        <v>45942</v>
      </c>
      <c r="AB781" s="185" t="s">
        <v>10917</v>
      </c>
      <c r="AC781" s="187">
        <v>46032</v>
      </c>
      <c r="AD781" s="185" t="s">
        <v>10918</v>
      </c>
      <c r="AE781" s="185" t="s">
        <v>61</v>
      </c>
      <c r="AF781" s="185" t="s">
        <v>61</v>
      </c>
      <c r="AG781" s="185" t="s">
        <v>10919</v>
      </c>
      <c r="AH781" s="185" t="s">
        <v>61</v>
      </c>
      <c r="AI781" s="185" t="s">
        <v>61</v>
      </c>
      <c r="AJ781" s="185" t="s">
        <v>10920</v>
      </c>
      <c r="AK781" s="185" t="s">
        <v>61</v>
      </c>
      <c r="AL781" s="185" t="s">
        <v>61</v>
      </c>
      <c r="AM781" s="185" t="s">
        <v>798</v>
      </c>
      <c r="AN781" s="185" t="s">
        <v>10921</v>
      </c>
    </row>
    <row r="782" customHeight="1" spans="1:40">
      <c r="A782" s="185">
        <v>776</v>
      </c>
      <c r="B782" s="185" t="s">
        <v>10922</v>
      </c>
      <c r="C782" s="186" t="s">
        <v>10923</v>
      </c>
      <c r="D782" s="185" t="s">
        <v>2083</v>
      </c>
      <c r="E782" s="185" t="s">
        <v>967</v>
      </c>
      <c r="F782" s="185" t="s">
        <v>3025</v>
      </c>
      <c r="G782" s="185" t="s">
        <v>8648</v>
      </c>
      <c r="H782" s="185" t="s">
        <v>8649</v>
      </c>
      <c r="I782" s="187">
        <v>45799</v>
      </c>
      <c r="J782" s="185" t="s">
        <v>2743</v>
      </c>
      <c r="K782" s="185" t="s">
        <v>2457</v>
      </c>
      <c r="L782" s="185" t="s">
        <v>10924</v>
      </c>
      <c r="M782" s="185" t="s">
        <v>72</v>
      </c>
      <c r="N782" s="185" t="s">
        <v>10925</v>
      </c>
      <c r="O782" s="187">
        <v>47107</v>
      </c>
      <c r="P782" s="187">
        <v>44413</v>
      </c>
      <c r="Q782" s="187">
        <v>44454</v>
      </c>
      <c r="R782" s="187">
        <v>44735</v>
      </c>
      <c r="S782" s="187"/>
      <c r="T782" s="185" t="s">
        <v>10926</v>
      </c>
      <c r="U782" s="187">
        <v>46408</v>
      </c>
      <c r="V782" s="185" t="s">
        <v>10927</v>
      </c>
      <c r="W782" s="187">
        <v>45910</v>
      </c>
      <c r="X782" s="185" t="s">
        <v>10928</v>
      </c>
      <c r="Y782" s="187">
        <v>47114</v>
      </c>
      <c r="Z782" s="185" t="s">
        <v>10929</v>
      </c>
      <c r="AA782" s="187">
        <v>46712</v>
      </c>
      <c r="AB782" s="185" t="s">
        <v>10930</v>
      </c>
      <c r="AC782" s="187">
        <v>46101</v>
      </c>
      <c r="AD782" s="185" t="s">
        <v>10931</v>
      </c>
      <c r="AE782" s="185" t="s">
        <v>10932</v>
      </c>
      <c r="AF782" s="185" t="s">
        <v>10933</v>
      </c>
      <c r="AG782" s="185" t="s">
        <v>10934</v>
      </c>
      <c r="AH782" s="185" t="s">
        <v>61</v>
      </c>
      <c r="AI782" s="185" t="s">
        <v>61</v>
      </c>
      <c r="AJ782" s="185" t="s">
        <v>61</v>
      </c>
      <c r="AK782" s="185" t="s">
        <v>61</v>
      </c>
      <c r="AL782" s="185" t="s">
        <v>61</v>
      </c>
      <c r="AM782" s="185" t="s">
        <v>3597</v>
      </c>
      <c r="AN782" s="185" t="s">
        <v>10935</v>
      </c>
    </row>
    <row r="783" customHeight="1" spans="1:40">
      <c r="A783" s="185">
        <v>777</v>
      </c>
      <c r="B783" s="185" t="s">
        <v>10936</v>
      </c>
      <c r="C783" s="186" t="s">
        <v>10937</v>
      </c>
      <c r="D783" s="185" t="s">
        <v>8722</v>
      </c>
      <c r="E783" s="185" t="s">
        <v>967</v>
      </c>
      <c r="F783" s="185" t="s">
        <v>3025</v>
      </c>
      <c r="G783" s="185" t="s">
        <v>8648</v>
      </c>
      <c r="H783" s="185" t="s">
        <v>8649</v>
      </c>
      <c r="I783" s="187">
        <v>45564</v>
      </c>
      <c r="J783" s="185" t="s">
        <v>10938</v>
      </c>
      <c r="K783" s="185" t="s">
        <v>3262</v>
      </c>
      <c r="L783" s="185" t="s">
        <v>5271</v>
      </c>
      <c r="M783" s="185" t="s">
        <v>72</v>
      </c>
      <c r="N783" s="185" t="s">
        <v>10939</v>
      </c>
      <c r="O783" s="187">
        <v>46827</v>
      </c>
      <c r="P783" s="187">
        <v>44393</v>
      </c>
      <c r="Q783" s="187">
        <v>44428</v>
      </c>
      <c r="R783" s="187">
        <v>44617</v>
      </c>
      <c r="S783" s="187"/>
      <c r="T783" s="185" t="s">
        <v>10940</v>
      </c>
      <c r="U783" s="187">
        <v>47406</v>
      </c>
      <c r="V783" s="185" t="s">
        <v>10941</v>
      </c>
      <c r="W783" s="187">
        <v>47343</v>
      </c>
      <c r="X783" s="185" t="s">
        <v>10942</v>
      </c>
      <c r="Y783" s="187">
        <v>46843</v>
      </c>
      <c r="Z783" s="185" t="s">
        <v>10943</v>
      </c>
      <c r="AA783" s="187">
        <v>45846</v>
      </c>
      <c r="AB783" s="185" t="s">
        <v>10944</v>
      </c>
      <c r="AC783" s="187">
        <v>46180</v>
      </c>
      <c r="AD783" s="185" t="s">
        <v>10945</v>
      </c>
      <c r="AE783" s="185" t="s">
        <v>10946</v>
      </c>
      <c r="AF783" s="185" t="s">
        <v>10947</v>
      </c>
      <c r="AG783" s="185" t="s">
        <v>10948</v>
      </c>
      <c r="AH783" s="185" t="s">
        <v>61</v>
      </c>
      <c r="AI783" s="185" t="s">
        <v>61</v>
      </c>
      <c r="AJ783" s="185" t="s">
        <v>61</v>
      </c>
      <c r="AK783" s="185" t="s">
        <v>61</v>
      </c>
      <c r="AL783" s="185" t="s">
        <v>61</v>
      </c>
      <c r="AM783" s="185" t="s">
        <v>1968</v>
      </c>
      <c r="AN783" s="185" t="s">
        <v>10949</v>
      </c>
    </row>
    <row r="784" customHeight="1" spans="1:40">
      <c r="A784" s="185">
        <v>778</v>
      </c>
      <c r="B784" s="185" t="s">
        <v>10950</v>
      </c>
      <c r="C784" s="186" t="s">
        <v>10951</v>
      </c>
      <c r="D784" s="185" t="s">
        <v>88</v>
      </c>
      <c r="E784" s="185" t="s">
        <v>89</v>
      </c>
      <c r="F784" s="185" t="s">
        <v>3025</v>
      </c>
      <c r="G784" s="185" t="s">
        <v>8648</v>
      </c>
      <c r="H784" s="185" t="s">
        <v>8649</v>
      </c>
      <c r="I784" s="187">
        <v>45477</v>
      </c>
      <c r="J784" s="185" t="s">
        <v>10952</v>
      </c>
      <c r="K784" s="185" t="s">
        <v>10953</v>
      </c>
      <c r="L784" s="185" t="s">
        <v>10954</v>
      </c>
      <c r="M784" s="185" t="s">
        <v>2139</v>
      </c>
      <c r="N784" s="185" t="s">
        <v>10955</v>
      </c>
      <c r="O784" s="187">
        <v>46308</v>
      </c>
      <c r="P784" s="187">
        <v>44438</v>
      </c>
      <c r="Q784" s="187">
        <v>44542</v>
      </c>
      <c r="R784" s="187">
        <v>44672</v>
      </c>
      <c r="S784" s="187">
        <v>45017</v>
      </c>
      <c r="T784" s="185" t="s">
        <v>10956</v>
      </c>
      <c r="U784" s="187">
        <v>46300</v>
      </c>
      <c r="V784" s="185" t="s">
        <v>10957</v>
      </c>
      <c r="W784" s="187">
        <v>46177</v>
      </c>
      <c r="X784" s="185" t="s">
        <v>10958</v>
      </c>
      <c r="Y784" s="187">
        <v>46300</v>
      </c>
      <c r="Z784" s="185" t="s">
        <v>10959</v>
      </c>
      <c r="AA784" s="187">
        <v>46138</v>
      </c>
      <c r="AB784" s="185" t="s">
        <v>10960</v>
      </c>
      <c r="AC784" s="187">
        <v>45876</v>
      </c>
      <c r="AD784" s="185" t="s">
        <v>10961</v>
      </c>
      <c r="AE784" s="185" t="s">
        <v>61</v>
      </c>
      <c r="AF784" s="185" t="s">
        <v>61</v>
      </c>
      <c r="AG784" s="185" t="s">
        <v>10962</v>
      </c>
      <c r="AH784" s="185" t="s">
        <v>61</v>
      </c>
      <c r="AI784" s="185" t="s">
        <v>61</v>
      </c>
      <c r="AJ784" s="185" t="s">
        <v>61</v>
      </c>
      <c r="AK784" s="185" t="s">
        <v>61</v>
      </c>
      <c r="AL784" s="185" t="s">
        <v>61</v>
      </c>
      <c r="AM784" s="185" t="s">
        <v>5183</v>
      </c>
      <c r="AN784" s="185" t="s">
        <v>10963</v>
      </c>
    </row>
    <row r="785" customHeight="1" spans="1:40">
      <c r="A785" s="185">
        <v>779</v>
      </c>
      <c r="B785" s="185" t="s">
        <v>10964</v>
      </c>
      <c r="C785" s="186" t="s">
        <v>10965</v>
      </c>
      <c r="D785" s="185" t="s">
        <v>263</v>
      </c>
      <c r="E785" s="185" t="s">
        <v>3025</v>
      </c>
      <c r="F785" s="185" t="s">
        <v>3025</v>
      </c>
      <c r="G785" s="185" t="s">
        <v>8648</v>
      </c>
      <c r="H785" s="185" t="s">
        <v>8649</v>
      </c>
      <c r="I785" s="187">
        <v>45651</v>
      </c>
      <c r="J785" s="185" t="s">
        <v>10966</v>
      </c>
      <c r="K785" s="185" t="s">
        <v>1248</v>
      </c>
      <c r="L785" s="185" t="s">
        <v>10967</v>
      </c>
      <c r="M785" s="185" t="s">
        <v>2139</v>
      </c>
      <c r="N785" s="185" t="s">
        <v>10968</v>
      </c>
      <c r="O785" s="187">
        <v>47441</v>
      </c>
      <c r="P785" s="187">
        <v>44431</v>
      </c>
      <c r="Q785" s="187">
        <v>44491</v>
      </c>
      <c r="R785" s="187">
        <v>44737</v>
      </c>
      <c r="S785" s="187"/>
      <c r="T785" s="185" t="s">
        <v>10969</v>
      </c>
      <c r="U785" s="187">
        <v>47384</v>
      </c>
      <c r="V785" s="185" t="s">
        <v>10970</v>
      </c>
      <c r="W785" s="187">
        <v>47391</v>
      </c>
      <c r="X785" s="185" t="s">
        <v>10971</v>
      </c>
      <c r="Y785" s="187">
        <v>47391</v>
      </c>
      <c r="Z785" s="185" t="s">
        <v>10972</v>
      </c>
      <c r="AA785" s="187">
        <v>45938</v>
      </c>
      <c r="AB785" s="185" t="s">
        <v>10973</v>
      </c>
      <c r="AC785" s="187">
        <v>45956</v>
      </c>
      <c r="AD785" s="185" t="s">
        <v>10974</v>
      </c>
      <c r="AE785" s="185" t="s">
        <v>61</v>
      </c>
      <c r="AF785" s="185" t="s">
        <v>61</v>
      </c>
      <c r="AG785" s="185" t="s">
        <v>10975</v>
      </c>
      <c r="AH785" s="185" t="s">
        <v>61</v>
      </c>
      <c r="AI785" s="185" t="s">
        <v>61</v>
      </c>
      <c r="AJ785" s="185" t="s">
        <v>61</v>
      </c>
      <c r="AK785" s="185" t="s">
        <v>61</v>
      </c>
      <c r="AL785" s="185" t="s">
        <v>61</v>
      </c>
      <c r="AM785" s="185" t="s">
        <v>10976</v>
      </c>
      <c r="AN785" s="185" t="s">
        <v>10977</v>
      </c>
    </row>
    <row r="786" customHeight="1" spans="1:40">
      <c r="A786" s="185">
        <v>780</v>
      </c>
      <c r="B786" s="185" t="s">
        <v>10978</v>
      </c>
      <c r="C786" s="186" t="s">
        <v>10979</v>
      </c>
      <c r="D786" s="185" t="s">
        <v>108</v>
      </c>
      <c r="E786" s="185" t="s">
        <v>967</v>
      </c>
      <c r="F786" s="185" t="s">
        <v>3025</v>
      </c>
      <c r="G786" s="185" t="s">
        <v>8648</v>
      </c>
      <c r="H786" s="185" t="s">
        <v>8649</v>
      </c>
      <c r="I786" s="187">
        <v>45518</v>
      </c>
      <c r="J786" s="185" t="s">
        <v>10980</v>
      </c>
      <c r="K786" s="185" t="s">
        <v>9147</v>
      </c>
      <c r="L786" s="185" t="s">
        <v>10981</v>
      </c>
      <c r="M786" s="185" t="s">
        <v>2120</v>
      </c>
      <c r="N786" s="185" t="s">
        <v>10982</v>
      </c>
      <c r="O786" s="187">
        <v>47234</v>
      </c>
      <c r="P786" s="187">
        <v>44405</v>
      </c>
      <c r="Q786" s="187">
        <v>44452</v>
      </c>
      <c r="R786" s="187">
        <v>44707</v>
      </c>
      <c r="S786" s="187"/>
      <c r="T786" s="185" t="s">
        <v>10983</v>
      </c>
      <c r="U786" s="187">
        <v>47245</v>
      </c>
      <c r="V786" s="185" t="s">
        <v>10984</v>
      </c>
      <c r="W786" s="187">
        <v>46350</v>
      </c>
      <c r="X786" s="185" t="s">
        <v>10985</v>
      </c>
      <c r="Y786" s="187">
        <v>46350</v>
      </c>
      <c r="Z786" s="185" t="s">
        <v>10986</v>
      </c>
      <c r="AA786" s="187">
        <v>46225</v>
      </c>
      <c r="AB786" s="185" t="s">
        <v>10987</v>
      </c>
      <c r="AC786" s="187">
        <v>45877</v>
      </c>
      <c r="AD786" s="185" t="s">
        <v>10988</v>
      </c>
      <c r="AE786" s="185" t="s">
        <v>61</v>
      </c>
      <c r="AF786" s="185" t="s">
        <v>61</v>
      </c>
      <c r="AG786" s="185" t="s">
        <v>10989</v>
      </c>
      <c r="AH786" s="185" t="s">
        <v>61</v>
      </c>
      <c r="AI786" s="185" t="s">
        <v>61</v>
      </c>
      <c r="AJ786" s="185" t="s">
        <v>61</v>
      </c>
      <c r="AK786" s="185" t="s">
        <v>61</v>
      </c>
      <c r="AL786" s="185" t="s">
        <v>61</v>
      </c>
      <c r="AM786" s="185" t="s">
        <v>4164</v>
      </c>
      <c r="AN786" s="185" t="s">
        <v>10990</v>
      </c>
    </row>
    <row r="787" customHeight="1" spans="1:40">
      <c r="A787" s="185">
        <v>781</v>
      </c>
      <c r="B787" s="185" t="s">
        <v>10991</v>
      </c>
      <c r="C787" s="186" t="s">
        <v>10992</v>
      </c>
      <c r="D787" s="185" t="s">
        <v>2321</v>
      </c>
      <c r="E787" s="185" t="s">
        <v>967</v>
      </c>
      <c r="F787" s="185" t="s">
        <v>3025</v>
      </c>
      <c r="G787" s="185" t="s">
        <v>8648</v>
      </c>
      <c r="H787" s="185" t="s">
        <v>8649</v>
      </c>
      <c r="I787" s="187">
        <v>45785</v>
      </c>
      <c r="J787" s="185" t="s">
        <v>10993</v>
      </c>
      <c r="K787" s="185" t="s">
        <v>10244</v>
      </c>
      <c r="L787" s="185" t="s">
        <v>10994</v>
      </c>
      <c r="M787" s="185" t="s">
        <v>249</v>
      </c>
      <c r="N787" s="185" t="s">
        <v>10995</v>
      </c>
      <c r="O787" s="187">
        <v>46259</v>
      </c>
      <c r="P787" s="187">
        <v>44373</v>
      </c>
      <c r="Q787" s="187">
        <v>44407</v>
      </c>
      <c r="R787" s="187">
        <v>44708</v>
      </c>
      <c r="S787" s="187"/>
      <c r="T787" s="185" t="s">
        <v>10996</v>
      </c>
      <c r="U787" s="187">
        <v>46805</v>
      </c>
      <c r="V787" s="185" t="s">
        <v>10997</v>
      </c>
      <c r="W787" s="187">
        <v>46548</v>
      </c>
      <c r="X787" s="185" t="s">
        <v>10998</v>
      </c>
      <c r="Y787" s="187">
        <v>45928</v>
      </c>
      <c r="Z787" s="185" t="s">
        <v>10999</v>
      </c>
      <c r="AA787" s="187">
        <v>45926</v>
      </c>
      <c r="AB787" s="185" t="s">
        <v>11000</v>
      </c>
      <c r="AC787" s="187">
        <v>45962</v>
      </c>
      <c r="AD787" s="185" t="s">
        <v>11001</v>
      </c>
      <c r="AE787" s="185" t="s">
        <v>11002</v>
      </c>
      <c r="AF787" s="185" t="s">
        <v>11003</v>
      </c>
      <c r="AG787" s="185" t="s">
        <v>11004</v>
      </c>
      <c r="AH787" s="185" t="s">
        <v>61</v>
      </c>
      <c r="AI787" s="185" t="s">
        <v>61</v>
      </c>
      <c r="AJ787" s="185" t="s">
        <v>61</v>
      </c>
      <c r="AK787" s="185" t="s">
        <v>61</v>
      </c>
      <c r="AL787" s="185" t="s">
        <v>61</v>
      </c>
      <c r="AM787" s="185" t="s">
        <v>4746</v>
      </c>
      <c r="AN787" s="185" t="s">
        <v>11005</v>
      </c>
    </row>
    <row r="788" customHeight="1" spans="1:40">
      <c r="A788" s="185">
        <v>782</v>
      </c>
      <c r="B788" s="185" t="s">
        <v>11006</v>
      </c>
      <c r="C788" s="186" t="s">
        <v>11007</v>
      </c>
      <c r="D788" s="185" t="s">
        <v>390</v>
      </c>
      <c r="E788" s="185" t="s">
        <v>46</v>
      </c>
      <c r="F788" s="185" t="s">
        <v>3025</v>
      </c>
      <c r="G788" s="185" t="s">
        <v>8648</v>
      </c>
      <c r="H788" s="185" t="s">
        <v>8649</v>
      </c>
      <c r="I788" s="187">
        <v>45826</v>
      </c>
      <c r="J788" s="185" t="s">
        <v>11008</v>
      </c>
      <c r="K788" s="185" t="s">
        <v>3575</v>
      </c>
      <c r="L788" s="185" t="s">
        <v>11009</v>
      </c>
      <c r="M788" s="185" t="s">
        <v>148</v>
      </c>
      <c r="N788" s="185" t="s">
        <v>11010</v>
      </c>
      <c r="O788" s="187">
        <v>46238</v>
      </c>
      <c r="P788" s="187">
        <v>44441</v>
      </c>
      <c r="Q788" s="187">
        <v>44470</v>
      </c>
      <c r="R788" s="187">
        <v>44704</v>
      </c>
      <c r="S788" s="187">
        <v>44985</v>
      </c>
      <c r="T788" s="185" t="s">
        <v>11011</v>
      </c>
      <c r="U788" s="187">
        <v>46295</v>
      </c>
      <c r="V788" s="185" t="s">
        <v>11012</v>
      </c>
      <c r="W788" s="187">
        <v>46321</v>
      </c>
      <c r="X788" s="185" t="s">
        <v>11013</v>
      </c>
      <c r="Y788" s="187">
        <v>46279</v>
      </c>
      <c r="Z788" s="185" t="s">
        <v>11014</v>
      </c>
      <c r="AA788" s="187">
        <v>45891</v>
      </c>
      <c r="AB788" s="185" t="s">
        <v>11015</v>
      </c>
      <c r="AC788" s="187">
        <v>46246</v>
      </c>
      <c r="AD788" s="185" t="s">
        <v>11016</v>
      </c>
      <c r="AE788" s="185" t="s">
        <v>11017</v>
      </c>
      <c r="AF788" s="185" t="s">
        <v>11018</v>
      </c>
      <c r="AG788" s="185" t="s">
        <v>61</v>
      </c>
      <c r="AH788" s="185" t="s">
        <v>61</v>
      </c>
      <c r="AI788" s="185" t="s">
        <v>61</v>
      </c>
      <c r="AJ788" s="185" t="s">
        <v>61</v>
      </c>
      <c r="AK788" s="185" t="s">
        <v>61</v>
      </c>
      <c r="AL788" s="185" t="s">
        <v>61</v>
      </c>
      <c r="AM788" s="185" t="s">
        <v>64</v>
      </c>
      <c r="AN788" s="185" t="s">
        <v>11019</v>
      </c>
    </row>
    <row r="789" customHeight="1" spans="1:40">
      <c r="A789" s="185">
        <v>783</v>
      </c>
      <c r="B789" s="185" t="s">
        <v>11020</v>
      </c>
      <c r="C789" s="186" t="s">
        <v>11021</v>
      </c>
      <c r="D789" s="185" t="s">
        <v>126</v>
      </c>
      <c r="E789" s="185" t="s">
        <v>967</v>
      </c>
      <c r="F789" s="185" t="s">
        <v>3025</v>
      </c>
      <c r="G789" s="185" t="s">
        <v>8648</v>
      </c>
      <c r="H789" s="185" t="s">
        <v>8649</v>
      </c>
      <c r="I789" s="187">
        <v>45785</v>
      </c>
      <c r="J789" s="185" t="s">
        <v>11022</v>
      </c>
      <c r="K789" s="185" t="s">
        <v>10244</v>
      </c>
      <c r="L789" s="185" t="s">
        <v>11023</v>
      </c>
      <c r="M789" s="185" t="s">
        <v>130</v>
      </c>
      <c r="N789" s="185" t="s">
        <v>11024</v>
      </c>
      <c r="O789" s="187">
        <v>46421</v>
      </c>
      <c r="P789" s="187">
        <v>44392</v>
      </c>
      <c r="Q789" s="187">
        <v>44426</v>
      </c>
      <c r="R789" s="187">
        <v>44692</v>
      </c>
      <c r="S789" s="187">
        <v>44981</v>
      </c>
      <c r="T789" s="185" t="s">
        <v>11025</v>
      </c>
      <c r="U789" s="187">
        <v>46427</v>
      </c>
      <c r="V789" s="185" t="s">
        <v>11026</v>
      </c>
      <c r="W789" s="187">
        <v>46421</v>
      </c>
      <c r="X789" s="185" t="s">
        <v>11027</v>
      </c>
      <c r="Y789" s="187">
        <v>46428</v>
      </c>
      <c r="Z789" s="185" t="s">
        <v>11028</v>
      </c>
      <c r="AA789" s="187">
        <v>46330</v>
      </c>
      <c r="AB789" s="185" t="s">
        <v>11029</v>
      </c>
      <c r="AC789" s="187">
        <v>45945</v>
      </c>
      <c r="AD789" s="185" t="s">
        <v>11030</v>
      </c>
      <c r="AE789" s="185" t="s">
        <v>61</v>
      </c>
      <c r="AF789" s="185" t="s">
        <v>11031</v>
      </c>
      <c r="AG789" s="185" t="s">
        <v>61</v>
      </c>
      <c r="AH789" s="185" t="s">
        <v>11024</v>
      </c>
      <c r="AI789" s="185" t="s">
        <v>61</v>
      </c>
      <c r="AJ789" s="185" t="s">
        <v>61</v>
      </c>
      <c r="AK789" s="185" t="s">
        <v>61</v>
      </c>
      <c r="AL789" s="185" t="s">
        <v>61</v>
      </c>
      <c r="AM789" s="185" t="s">
        <v>11032</v>
      </c>
      <c r="AN789" s="185" t="s">
        <v>11033</v>
      </c>
    </row>
    <row r="790" customHeight="1" spans="1:40">
      <c r="A790" s="185">
        <v>784</v>
      </c>
      <c r="B790" s="185" t="s">
        <v>11034</v>
      </c>
      <c r="C790" s="186" t="s">
        <v>11035</v>
      </c>
      <c r="D790" s="185" t="s">
        <v>126</v>
      </c>
      <c r="E790" s="185" t="s">
        <v>10571</v>
      </c>
      <c r="F790" s="185" t="s">
        <v>3025</v>
      </c>
      <c r="G790" s="185" t="s">
        <v>8648</v>
      </c>
      <c r="H790" s="185" t="s">
        <v>8649</v>
      </c>
      <c r="I790" s="187">
        <v>45821</v>
      </c>
      <c r="J790" s="185" t="s">
        <v>11036</v>
      </c>
      <c r="K790" s="185" t="s">
        <v>11036</v>
      </c>
      <c r="L790" s="185" t="s">
        <v>9920</v>
      </c>
      <c r="M790" s="185" t="s">
        <v>72</v>
      </c>
      <c r="N790" s="185" t="s">
        <v>11037</v>
      </c>
      <c r="O790" s="187">
        <v>47559</v>
      </c>
      <c r="P790" s="187">
        <v>44418</v>
      </c>
      <c r="Q790" s="187">
        <v>44460</v>
      </c>
      <c r="R790" s="187">
        <v>44624</v>
      </c>
      <c r="S790" s="187">
        <v>45141</v>
      </c>
      <c r="T790" s="185" t="s">
        <v>11038</v>
      </c>
      <c r="U790" s="187">
        <v>46897</v>
      </c>
      <c r="V790" s="185" t="s">
        <v>11039</v>
      </c>
      <c r="W790" s="187">
        <v>46847</v>
      </c>
      <c r="X790" s="185" t="s">
        <v>61</v>
      </c>
      <c r="Y790" s="187" t="s">
        <v>61</v>
      </c>
      <c r="Z790" s="185" t="s">
        <v>11040</v>
      </c>
      <c r="AA790" s="187">
        <v>46217</v>
      </c>
      <c r="AB790" s="185" t="s">
        <v>11041</v>
      </c>
      <c r="AC790" s="187">
        <v>46548</v>
      </c>
      <c r="AD790" s="185" t="s">
        <v>11042</v>
      </c>
      <c r="AE790" s="185" t="s">
        <v>11043</v>
      </c>
      <c r="AF790" s="185" t="s">
        <v>11044</v>
      </c>
      <c r="AG790" s="185" t="s">
        <v>61</v>
      </c>
      <c r="AH790" s="185" t="s">
        <v>61</v>
      </c>
      <c r="AI790" s="185" t="s">
        <v>61</v>
      </c>
      <c r="AJ790" s="185" t="s">
        <v>61</v>
      </c>
      <c r="AK790" s="185" t="s">
        <v>61</v>
      </c>
      <c r="AL790" s="185" t="s">
        <v>61</v>
      </c>
      <c r="AM790" s="185" t="s">
        <v>11045</v>
      </c>
      <c r="AN790" s="185" t="s">
        <v>11046</v>
      </c>
    </row>
    <row r="791" customHeight="1" spans="1:40">
      <c r="A791" s="185">
        <v>785</v>
      </c>
      <c r="B791" s="185" t="s">
        <v>11047</v>
      </c>
      <c r="C791" s="186" t="s">
        <v>11048</v>
      </c>
      <c r="D791" s="185" t="s">
        <v>126</v>
      </c>
      <c r="E791" s="185" t="s">
        <v>89</v>
      </c>
      <c r="F791" s="185" t="s">
        <v>3025</v>
      </c>
      <c r="G791" s="185" t="s">
        <v>8648</v>
      </c>
      <c r="H791" s="185" t="s">
        <v>8649</v>
      </c>
      <c r="I791" s="187">
        <v>45646</v>
      </c>
      <c r="J791" s="185" t="s">
        <v>11049</v>
      </c>
      <c r="K791" s="185" t="s">
        <v>5808</v>
      </c>
      <c r="L791" s="185" t="s">
        <v>11050</v>
      </c>
      <c r="M791" s="185" t="s">
        <v>130</v>
      </c>
      <c r="N791" s="185" t="s">
        <v>11051</v>
      </c>
      <c r="O791" s="187">
        <v>47203</v>
      </c>
      <c r="P791" s="187">
        <v>44389</v>
      </c>
      <c r="Q791" s="187">
        <v>44479</v>
      </c>
      <c r="R791" s="187">
        <v>44706</v>
      </c>
      <c r="S791" s="187"/>
      <c r="T791" s="185" t="s">
        <v>11052</v>
      </c>
      <c r="U791" s="187">
        <v>46054</v>
      </c>
      <c r="V791" s="185" t="s">
        <v>11053</v>
      </c>
      <c r="W791" s="187">
        <v>46078</v>
      </c>
      <c r="X791" s="185" t="s">
        <v>11054</v>
      </c>
      <c r="Y791" s="187">
        <v>46054</v>
      </c>
      <c r="Z791" s="185" t="s">
        <v>11055</v>
      </c>
      <c r="AA791" s="187">
        <v>46078</v>
      </c>
      <c r="AB791" s="185" t="s">
        <v>11056</v>
      </c>
      <c r="AC791" s="187">
        <v>46360</v>
      </c>
      <c r="AD791" s="185" t="s">
        <v>11057</v>
      </c>
      <c r="AE791" s="185" t="s">
        <v>11058</v>
      </c>
      <c r="AF791" s="185" t="s">
        <v>11059</v>
      </c>
      <c r="AG791" s="185" t="s">
        <v>61</v>
      </c>
      <c r="AH791" s="185" t="s">
        <v>11060</v>
      </c>
      <c r="AI791" s="185" t="s">
        <v>61</v>
      </c>
      <c r="AJ791" s="185" t="s">
        <v>61</v>
      </c>
      <c r="AK791" s="185" t="s">
        <v>61</v>
      </c>
      <c r="AL791" s="185" t="s">
        <v>61</v>
      </c>
      <c r="AM791" s="185" t="s">
        <v>1185</v>
      </c>
      <c r="AN791" s="185" t="s">
        <v>11061</v>
      </c>
    </row>
    <row r="792" customHeight="1" spans="1:40">
      <c r="A792" s="185">
        <v>786</v>
      </c>
      <c r="B792" s="185" t="s">
        <v>11062</v>
      </c>
      <c r="C792" s="186" t="s">
        <v>11063</v>
      </c>
      <c r="D792" s="185" t="s">
        <v>2936</v>
      </c>
      <c r="E792" s="185" t="s">
        <v>3025</v>
      </c>
      <c r="F792" s="185" t="s">
        <v>3025</v>
      </c>
      <c r="G792" s="185" t="s">
        <v>8648</v>
      </c>
      <c r="H792" s="185" t="s">
        <v>8649</v>
      </c>
      <c r="I792" s="187">
        <v>45822</v>
      </c>
      <c r="J792" s="185" t="s">
        <v>3871</v>
      </c>
      <c r="K792" s="185" t="s">
        <v>3871</v>
      </c>
      <c r="L792" s="185" t="s">
        <v>11064</v>
      </c>
      <c r="M792" s="185" t="s">
        <v>1572</v>
      </c>
      <c r="N792" s="185" t="s">
        <v>11065</v>
      </c>
      <c r="O792" s="187">
        <v>47595</v>
      </c>
      <c r="P792" s="187"/>
      <c r="Q792" s="187"/>
      <c r="R792" s="187"/>
      <c r="S792" s="187"/>
      <c r="T792" s="185" t="s">
        <v>61</v>
      </c>
      <c r="U792" s="187" t="s">
        <v>61</v>
      </c>
      <c r="V792" s="185" t="s">
        <v>11065</v>
      </c>
      <c r="W792" s="187">
        <v>47595</v>
      </c>
      <c r="X792" s="185" t="s">
        <v>61</v>
      </c>
      <c r="Y792" s="187" t="s">
        <v>61</v>
      </c>
      <c r="Z792" s="185" t="s">
        <v>11066</v>
      </c>
      <c r="AA792" s="187">
        <v>46871</v>
      </c>
      <c r="AB792" s="185" t="s">
        <v>11067</v>
      </c>
      <c r="AC792" s="187">
        <v>46504</v>
      </c>
      <c r="AD792" s="185" t="s">
        <v>61</v>
      </c>
      <c r="AE792" s="185" t="s">
        <v>61</v>
      </c>
      <c r="AF792" s="185" t="s">
        <v>61</v>
      </c>
      <c r="AG792" s="185" t="s">
        <v>61</v>
      </c>
      <c r="AH792" s="185" t="s">
        <v>61</v>
      </c>
      <c r="AI792" s="185" t="s">
        <v>61</v>
      </c>
      <c r="AJ792" s="185" t="s">
        <v>61</v>
      </c>
      <c r="AK792" s="185" t="s">
        <v>61</v>
      </c>
      <c r="AL792" s="185" t="s">
        <v>61</v>
      </c>
      <c r="AM792" s="185" t="s">
        <v>9494</v>
      </c>
      <c r="AN792" s="185" t="s">
        <v>11068</v>
      </c>
    </row>
    <row r="793" customHeight="1" spans="1:40">
      <c r="A793" s="185">
        <v>787</v>
      </c>
      <c r="B793" s="185" t="s">
        <v>11069</v>
      </c>
      <c r="C793" s="186" t="s">
        <v>11070</v>
      </c>
      <c r="D793" s="185" t="s">
        <v>2936</v>
      </c>
      <c r="E793" s="185" t="s">
        <v>46</v>
      </c>
      <c r="F793" s="185" t="s">
        <v>3025</v>
      </c>
      <c r="G793" s="185" t="s">
        <v>8648</v>
      </c>
      <c r="H793" s="185" t="s">
        <v>8649</v>
      </c>
      <c r="I793" s="187">
        <v>45478</v>
      </c>
      <c r="J793" s="185" t="s">
        <v>11071</v>
      </c>
      <c r="K793" s="185" t="s">
        <v>6767</v>
      </c>
      <c r="L793" s="185" t="s">
        <v>11072</v>
      </c>
      <c r="M793" s="185" t="s">
        <v>130</v>
      </c>
      <c r="N793" s="185" t="s">
        <v>11073</v>
      </c>
      <c r="O793" s="187"/>
      <c r="P793" s="187">
        <v>44430</v>
      </c>
      <c r="Q793" s="187">
        <v>44464</v>
      </c>
      <c r="R793" s="187">
        <v>44662</v>
      </c>
      <c r="S793" s="187"/>
      <c r="T793" s="185" t="s">
        <v>11074</v>
      </c>
      <c r="U793" s="187">
        <v>46141</v>
      </c>
      <c r="V793" s="185" t="s">
        <v>11075</v>
      </c>
      <c r="W793" s="187">
        <v>46134</v>
      </c>
      <c r="X793" s="185" t="s">
        <v>11076</v>
      </c>
      <c r="Y793" s="187">
        <v>46580</v>
      </c>
      <c r="Z793" s="185" t="s">
        <v>11077</v>
      </c>
      <c r="AA793" s="187">
        <v>46338</v>
      </c>
      <c r="AB793" s="185" t="s">
        <v>11078</v>
      </c>
      <c r="AC793" s="187">
        <v>46245</v>
      </c>
      <c r="AD793" s="185" t="s">
        <v>11079</v>
      </c>
      <c r="AE793" s="185" t="s">
        <v>61</v>
      </c>
      <c r="AF793" s="185" t="s">
        <v>11080</v>
      </c>
      <c r="AG793" s="185" t="s">
        <v>61</v>
      </c>
      <c r="AH793" s="185" t="s">
        <v>61</v>
      </c>
      <c r="AI793" s="185" t="s">
        <v>61</v>
      </c>
      <c r="AJ793" s="185" t="s">
        <v>11081</v>
      </c>
      <c r="AK793" s="185" t="s">
        <v>61</v>
      </c>
      <c r="AL793" s="185" t="s">
        <v>61</v>
      </c>
      <c r="AM793" s="185" t="s">
        <v>11082</v>
      </c>
      <c r="AN793" s="185" t="s">
        <v>11083</v>
      </c>
    </row>
    <row r="794" customHeight="1" spans="1:40">
      <c r="A794" s="185">
        <v>788</v>
      </c>
      <c r="B794" s="185" t="s">
        <v>11084</v>
      </c>
      <c r="C794" s="186" t="s">
        <v>11085</v>
      </c>
      <c r="D794" s="185" t="s">
        <v>1893</v>
      </c>
      <c r="E794" s="185" t="s">
        <v>1367</v>
      </c>
      <c r="F794" s="185" t="s">
        <v>3025</v>
      </c>
      <c r="G794" s="185" t="s">
        <v>8648</v>
      </c>
      <c r="H794" s="185" t="s">
        <v>8649</v>
      </c>
      <c r="I794" s="187">
        <v>45564</v>
      </c>
      <c r="J794" s="185" t="s">
        <v>11086</v>
      </c>
      <c r="K794" s="185" t="s">
        <v>3262</v>
      </c>
      <c r="L794" s="185" t="s">
        <v>11087</v>
      </c>
      <c r="M794" s="185" t="s">
        <v>1572</v>
      </c>
      <c r="N794" s="185" t="s">
        <v>11088</v>
      </c>
      <c r="O794" s="187">
        <v>46854</v>
      </c>
      <c r="P794" s="187">
        <v>44393</v>
      </c>
      <c r="Q794" s="187">
        <v>44424</v>
      </c>
      <c r="R794" s="187">
        <v>44616</v>
      </c>
      <c r="S794" s="187"/>
      <c r="T794" s="185" t="s">
        <v>11089</v>
      </c>
      <c r="U794" s="187">
        <v>46855</v>
      </c>
      <c r="V794" s="185" t="s">
        <v>11088</v>
      </c>
      <c r="W794" s="187">
        <v>46854</v>
      </c>
      <c r="X794" s="185" t="s">
        <v>11090</v>
      </c>
      <c r="Y794" s="187">
        <v>46855</v>
      </c>
      <c r="Z794" s="185" t="s">
        <v>11091</v>
      </c>
      <c r="AA794" s="187">
        <v>45974</v>
      </c>
      <c r="AB794" s="185" t="s">
        <v>11092</v>
      </c>
      <c r="AC794" s="187">
        <v>46373</v>
      </c>
      <c r="AD794" s="185" t="s">
        <v>11093</v>
      </c>
      <c r="AE794" s="185" t="s">
        <v>11094</v>
      </c>
      <c r="AF794" s="185" t="s">
        <v>11095</v>
      </c>
      <c r="AG794" s="185" t="s">
        <v>61</v>
      </c>
      <c r="AH794" s="185" t="s">
        <v>61</v>
      </c>
      <c r="AI794" s="185" t="s">
        <v>61</v>
      </c>
      <c r="AJ794" s="185" t="s">
        <v>61</v>
      </c>
      <c r="AK794" s="185" t="s">
        <v>61</v>
      </c>
      <c r="AL794" s="185" t="s">
        <v>61</v>
      </c>
      <c r="AM794" s="185" t="s">
        <v>11096</v>
      </c>
      <c r="AN794" s="185" t="s">
        <v>11097</v>
      </c>
    </row>
    <row r="795" customHeight="1" spans="1:40">
      <c r="A795" s="185">
        <v>789</v>
      </c>
      <c r="B795" s="185" t="s">
        <v>11098</v>
      </c>
      <c r="C795" s="186" t="s">
        <v>11099</v>
      </c>
      <c r="D795" s="185" t="s">
        <v>2965</v>
      </c>
      <c r="E795" s="185" t="s">
        <v>2182</v>
      </c>
      <c r="F795" s="185" t="s">
        <v>3025</v>
      </c>
      <c r="G795" s="185" t="s">
        <v>8648</v>
      </c>
      <c r="H795" s="185" t="s">
        <v>8649</v>
      </c>
      <c r="I795" s="187">
        <v>45826</v>
      </c>
      <c r="J795" s="185" t="s">
        <v>9056</v>
      </c>
      <c r="K795" s="185" t="s">
        <v>3575</v>
      </c>
      <c r="L795" s="185" t="s">
        <v>11100</v>
      </c>
      <c r="M795" s="185" t="s">
        <v>267</v>
      </c>
      <c r="N795" s="185" t="s">
        <v>11101</v>
      </c>
      <c r="O795" s="187">
        <v>46250</v>
      </c>
      <c r="P795" s="187">
        <v>44399</v>
      </c>
      <c r="Q795" s="187">
        <v>44446</v>
      </c>
      <c r="R795" s="187">
        <v>44699</v>
      </c>
      <c r="S795" s="187"/>
      <c r="T795" s="185" t="s">
        <v>11102</v>
      </c>
      <c r="U795" s="187">
        <v>45931</v>
      </c>
      <c r="V795" s="185" t="s">
        <v>61</v>
      </c>
      <c r="W795" s="187">
        <v>47650</v>
      </c>
      <c r="X795" s="185" t="s">
        <v>11103</v>
      </c>
      <c r="Y795" s="187">
        <v>45935</v>
      </c>
      <c r="Z795" s="185" t="s">
        <v>11104</v>
      </c>
      <c r="AA795" s="187">
        <v>46103</v>
      </c>
      <c r="AB795" s="185" t="s">
        <v>11105</v>
      </c>
      <c r="AC795" s="187">
        <v>46030</v>
      </c>
      <c r="AD795" s="185" t="s">
        <v>11106</v>
      </c>
      <c r="AE795" s="185" t="s">
        <v>11107</v>
      </c>
      <c r="AF795" s="185" t="s">
        <v>11108</v>
      </c>
      <c r="AG795" s="185" t="s">
        <v>61</v>
      </c>
      <c r="AH795" s="185" t="s">
        <v>61</v>
      </c>
      <c r="AI795" s="185" t="s">
        <v>61</v>
      </c>
      <c r="AJ795" s="185" t="s">
        <v>61</v>
      </c>
      <c r="AK795" s="185" t="s">
        <v>61</v>
      </c>
      <c r="AL795" s="185" t="s">
        <v>61</v>
      </c>
      <c r="AM795" s="185" t="s">
        <v>177</v>
      </c>
      <c r="AN795" s="185" t="s">
        <v>11109</v>
      </c>
    </row>
    <row r="796" customHeight="1" spans="1:40">
      <c r="A796" s="185">
        <v>790</v>
      </c>
      <c r="B796" s="185" t="s">
        <v>11110</v>
      </c>
      <c r="C796" s="186" t="s">
        <v>11111</v>
      </c>
      <c r="D796" s="185" t="s">
        <v>162</v>
      </c>
      <c r="E796" s="185" t="s">
        <v>89</v>
      </c>
      <c r="F796" s="185" t="s">
        <v>3025</v>
      </c>
      <c r="G796" s="185" t="s">
        <v>8648</v>
      </c>
      <c r="H796" s="185" t="s">
        <v>8649</v>
      </c>
      <c r="I796" s="187">
        <v>45768</v>
      </c>
      <c r="J796" s="185" t="s">
        <v>11112</v>
      </c>
      <c r="K796" s="185" t="s">
        <v>281</v>
      </c>
      <c r="L796" s="185" t="s">
        <v>11113</v>
      </c>
      <c r="M796" s="185" t="s">
        <v>267</v>
      </c>
      <c r="N796" s="185" t="s">
        <v>11114</v>
      </c>
      <c r="O796" s="187">
        <v>46877</v>
      </c>
      <c r="P796" s="187">
        <v>44390</v>
      </c>
      <c r="Q796" s="187">
        <v>44421</v>
      </c>
      <c r="R796" s="187">
        <v>44679</v>
      </c>
      <c r="S796" s="187"/>
      <c r="T796" s="185" t="s">
        <v>11115</v>
      </c>
      <c r="U796" s="187">
        <v>46422</v>
      </c>
      <c r="V796" s="185" t="s">
        <v>11116</v>
      </c>
      <c r="W796" s="187">
        <v>46376</v>
      </c>
      <c r="X796" s="185" t="s">
        <v>11117</v>
      </c>
      <c r="Y796" s="187">
        <v>46597</v>
      </c>
      <c r="Z796" s="185" t="s">
        <v>11118</v>
      </c>
      <c r="AA796" s="187">
        <v>46032</v>
      </c>
      <c r="AB796" s="185" t="s">
        <v>11119</v>
      </c>
      <c r="AC796" s="187">
        <v>46154</v>
      </c>
      <c r="AD796" s="185" t="s">
        <v>11120</v>
      </c>
      <c r="AE796" s="185" t="s">
        <v>11121</v>
      </c>
      <c r="AF796" s="185" t="s">
        <v>11122</v>
      </c>
      <c r="AG796" s="185" t="s">
        <v>61</v>
      </c>
      <c r="AH796" s="185" t="s">
        <v>61</v>
      </c>
      <c r="AI796" s="185" t="s">
        <v>61</v>
      </c>
      <c r="AJ796" s="185" t="s">
        <v>61</v>
      </c>
      <c r="AK796" s="185" t="s">
        <v>61</v>
      </c>
      <c r="AL796" s="185" t="s">
        <v>61</v>
      </c>
      <c r="AM796" s="185" t="s">
        <v>338</v>
      </c>
      <c r="AN796" s="185" t="s">
        <v>11123</v>
      </c>
    </row>
    <row r="797" customHeight="1" spans="1:40">
      <c r="A797" s="185">
        <v>791</v>
      </c>
      <c r="B797" s="185" t="s">
        <v>11124</v>
      </c>
      <c r="C797" s="186" t="s">
        <v>11125</v>
      </c>
      <c r="D797" s="185" t="s">
        <v>162</v>
      </c>
      <c r="E797" s="185" t="s">
        <v>967</v>
      </c>
      <c r="F797" s="185" t="s">
        <v>3025</v>
      </c>
      <c r="G797" s="185" t="s">
        <v>8648</v>
      </c>
      <c r="H797" s="185" t="s">
        <v>8649</v>
      </c>
      <c r="I797" s="187">
        <v>45799</v>
      </c>
      <c r="J797" s="185" t="s">
        <v>11126</v>
      </c>
      <c r="K797" s="185" t="s">
        <v>2457</v>
      </c>
      <c r="L797" s="185" t="s">
        <v>11127</v>
      </c>
      <c r="M797" s="185" t="s">
        <v>267</v>
      </c>
      <c r="N797" s="185" t="s">
        <v>11128</v>
      </c>
      <c r="O797" s="187">
        <v>47356</v>
      </c>
      <c r="P797" s="187">
        <v>44384</v>
      </c>
      <c r="Q797" s="187">
        <v>44424</v>
      </c>
      <c r="R797" s="187">
        <v>44652</v>
      </c>
      <c r="S797" s="187"/>
      <c r="T797" s="185" t="s">
        <v>11129</v>
      </c>
      <c r="U797" s="187">
        <v>47289</v>
      </c>
      <c r="V797" s="185" t="s">
        <v>11130</v>
      </c>
      <c r="W797" s="187">
        <v>47259</v>
      </c>
      <c r="X797" s="185" t="s">
        <v>11131</v>
      </c>
      <c r="Y797" s="187">
        <v>47295</v>
      </c>
      <c r="Z797" s="185" t="s">
        <v>11132</v>
      </c>
      <c r="AA797" s="187">
        <v>46155</v>
      </c>
      <c r="AB797" s="185" t="s">
        <v>11133</v>
      </c>
      <c r="AC797" s="187">
        <v>46005</v>
      </c>
      <c r="AD797" s="185" t="s">
        <v>11134</v>
      </c>
      <c r="AE797" s="185" t="s">
        <v>11135</v>
      </c>
      <c r="AF797" s="185" t="s">
        <v>11136</v>
      </c>
      <c r="AG797" s="185" t="s">
        <v>61</v>
      </c>
      <c r="AH797" s="185" t="s">
        <v>61</v>
      </c>
      <c r="AI797" s="185" t="s">
        <v>61</v>
      </c>
      <c r="AJ797" s="185" t="s">
        <v>61</v>
      </c>
      <c r="AK797" s="185" t="s">
        <v>61</v>
      </c>
      <c r="AL797" s="185" t="s">
        <v>61</v>
      </c>
      <c r="AM797" s="185" t="s">
        <v>11137</v>
      </c>
      <c r="AN797" s="185" t="s">
        <v>11138</v>
      </c>
    </row>
    <row r="798" customHeight="1" spans="1:40">
      <c r="A798" s="185">
        <v>792</v>
      </c>
      <c r="B798" s="185" t="s">
        <v>11139</v>
      </c>
      <c r="C798" s="186" t="s">
        <v>11140</v>
      </c>
      <c r="D798" s="185" t="s">
        <v>162</v>
      </c>
      <c r="E798" s="185" t="s">
        <v>89</v>
      </c>
      <c r="F798" s="185" t="s">
        <v>3025</v>
      </c>
      <c r="G798" s="185" t="s">
        <v>8648</v>
      </c>
      <c r="H798" s="185" t="s">
        <v>8649</v>
      </c>
      <c r="I798" s="187">
        <v>45763</v>
      </c>
      <c r="J798" s="185" t="s">
        <v>11141</v>
      </c>
      <c r="K798" s="185" t="s">
        <v>5300</v>
      </c>
      <c r="L798" s="185" t="s">
        <v>11142</v>
      </c>
      <c r="M798" s="185" t="s">
        <v>167</v>
      </c>
      <c r="N798" s="185" t="s">
        <v>11143</v>
      </c>
      <c r="O798" s="187">
        <v>46322</v>
      </c>
      <c r="P798" s="187">
        <v>44466</v>
      </c>
      <c r="Q798" s="187">
        <v>44501</v>
      </c>
      <c r="R798" s="187">
        <v>44716</v>
      </c>
      <c r="S798" s="187">
        <v>45047</v>
      </c>
      <c r="T798" s="185" t="s">
        <v>11144</v>
      </c>
      <c r="U798" s="187">
        <v>46272</v>
      </c>
      <c r="V798" s="185" t="s">
        <v>11145</v>
      </c>
      <c r="W798" s="187">
        <v>46271</v>
      </c>
      <c r="X798" s="185" t="s">
        <v>11146</v>
      </c>
      <c r="Y798" s="187">
        <v>46272</v>
      </c>
      <c r="Z798" s="185" t="s">
        <v>11147</v>
      </c>
      <c r="AA798" s="187">
        <v>45953</v>
      </c>
      <c r="AB798" s="185" t="s">
        <v>11148</v>
      </c>
      <c r="AC798" s="187">
        <v>46487</v>
      </c>
      <c r="AD798" s="185" t="s">
        <v>11149</v>
      </c>
      <c r="AE798" s="185" t="s">
        <v>11150</v>
      </c>
      <c r="AF798" s="185" t="s">
        <v>11151</v>
      </c>
      <c r="AG798" s="185" t="s">
        <v>61</v>
      </c>
      <c r="AH798" s="185" t="s">
        <v>61</v>
      </c>
      <c r="AI798" s="185" t="s">
        <v>11143</v>
      </c>
      <c r="AJ798" s="185" t="s">
        <v>61</v>
      </c>
      <c r="AK798" s="185" t="s">
        <v>61</v>
      </c>
      <c r="AL798" s="185" t="s">
        <v>61</v>
      </c>
      <c r="AM798" s="185" t="s">
        <v>177</v>
      </c>
      <c r="AN798" s="185" t="s">
        <v>11152</v>
      </c>
    </row>
    <row r="799" customHeight="1" spans="1:40">
      <c r="A799" s="185">
        <v>793</v>
      </c>
      <c r="B799" s="185" t="s">
        <v>11153</v>
      </c>
      <c r="C799" s="186" t="s">
        <v>11154</v>
      </c>
      <c r="D799" s="185" t="s">
        <v>3440</v>
      </c>
      <c r="E799" s="185" t="s">
        <v>46</v>
      </c>
      <c r="F799" s="185" t="s">
        <v>3025</v>
      </c>
      <c r="G799" s="185" t="s">
        <v>8648</v>
      </c>
      <c r="H799" s="185" t="s">
        <v>8649</v>
      </c>
      <c r="I799" s="187">
        <v>45832</v>
      </c>
      <c r="J799" s="185" t="s">
        <v>2639</v>
      </c>
      <c r="K799" s="185" t="s">
        <v>1101</v>
      </c>
      <c r="L799" s="185" t="s">
        <v>1747</v>
      </c>
      <c r="M799" s="185" t="s">
        <v>1572</v>
      </c>
      <c r="N799" s="185" t="s">
        <v>11155</v>
      </c>
      <c r="O799" s="187">
        <v>46778</v>
      </c>
      <c r="P799" s="187">
        <v>44487</v>
      </c>
      <c r="Q799" s="187">
        <v>44939</v>
      </c>
      <c r="R799" s="187"/>
      <c r="S799" s="187"/>
      <c r="T799" s="185" t="s">
        <v>61</v>
      </c>
      <c r="U799" s="187" t="s">
        <v>61</v>
      </c>
      <c r="V799" s="185" t="s">
        <v>11155</v>
      </c>
      <c r="W799" s="187">
        <v>46778</v>
      </c>
      <c r="X799" s="185" t="s">
        <v>61</v>
      </c>
      <c r="Y799" s="187" t="s">
        <v>61</v>
      </c>
      <c r="Z799" s="185" t="s">
        <v>11156</v>
      </c>
      <c r="AA799" s="187">
        <v>46098</v>
      </c>
      <c r="AB799" s="185" t="s">
        <v>11157</v>
      </c>
      <c r="AC799" s="187">
        <v>46103</v>
      </c>
      <c r="AD799" s="185" t="s">
        <v>61</v>
      </c>
      <c r="AE799" s="185" t="s">
        <v>61</v>
      </c>
      <c r="AF799" s="185" t="s">
        <v>61</v>
      </c>
      <c r="AG799" s="185" t="s">
        <v>61</v>
      </c>
      <c r="AH799" s="185" t="s">
        <v>61</v>
      </c>
      <c r="AI799" s="185" t="s">
        <v>11158</v>
      </c>
      <c r="AJ799" s="185" t="s">
        <v>61</v>
      </c>
      <c r="AK799" s="185" t="s">
        <v>61</v>
      </c>
      <c r="AL799" s="185" t="s">
        <v>61</v>
      </c>
      <c r="AM799" s="185" t="s">
        <v>11159</v>
      </c>
      <c r="AN799" s="185" t="s">
        <v>11160</v>
      </c>
    </row>
    <row r="800" customHeight="1" spans="1:40">
      <c r="A800" s="185">
        <v>794</v>
      </c>
      <c r="B800" s="185" t="s">
        <v>11161</v>
      </c>
      <c r="C800" s="186" t="s">
        <v>11162</v>
      </c>
      <c r="D800" s="185" t="s">
        <v>1569</v>
      </c>
      <c r="E800" s="185" t="s">
        <v>89</v>
      </c>
      <c r="F800" s="185" t="s">
        <v>3025</v>
      </c>
      <c r="G800" s="185" t="s">
        <v>8648</v>
      </c>
      <c r="H800" s="185" t="s">
        <v>8649</v>
      </c>
      <c r="I800" s="187">
        <v>45569</v>
      </c>
      <c r="J800" s="185" t="s">
        <v>11163</v>
      </c>
      <c r="K800" s="185" t="s">
        <v>4945</v>
      </c>
      <c r="L800" s="185" t="s">
        <v>11164</v>
      </c>
      <c r="M800" s="185" t="s">
        <v>1572</v>
      </c>
      <c r="N800" s="185" t="s">
        <v>11165</v>
      </c>
      <c r="O800" s="187">
        <v>46051</v>
      </c>
      <c r="P800" s="187">
        <v>44403</v>
      </c>
      <c r="Q800" s="187">
        <v>44446</v>
      </c>
      <c r="R800" s="187">
        <v>44672</v>
      </c>
      <c r="S800" s="187"/>
      <c r="T800" s="185" t="s">
        <v>11166</v>
      </c>
      <c r="U800" s="187">
        <v>46037</v>
      </c>
      <c r="V800" s="185" t="s">
        <v>11165</v>
      </c>
      <c r="W800" s="187">
        <v>46051</v>
      </c>
      <c r="X800" s="185" t="s">
        <v>11167</v>
      </c>
      <c r="Y800" s="187">
        <v>46531</v>
      </c>
      <c r="Z800" s="185" t="s">
        <v>11168</v>
      </c>
      <c r="AA800" s="187">
        <v>46348</v>
      </c>
      <c r="AB800" s="185" t="s">
        <v>11169</v>
      </c>
      <c r="AC800" s="187">
        <v>46153</v>
      </c>
      <c r="AD800" s="185" t="s">
        <v>61</v>
      </c>
      <c r="AE800" s="185" t="s">
        <v>61</v>
      </c>
      <c r="AF800" s="185" t="s">
        <v>11170</v>
      </c>
      <c r="AG800" s="185" t="s">
        <v>61</v>
      </c>
      <c r="AH800" s="185" t="s">
        <v>61</v>
      </c>
      <c r="AI800" s="185" t="s">
        <v>61</v>
      </c>
      <c r="AJ800" s="185" t="s">
        <v>61</v>
      </c>
      <c r="AK800" s="185" t="s">
        <v>61</v>
      </c>
      <c r="AL800" s="185" t="s">
        <v>61</v>
      </c>
      <c r="AM800" s="185" t="s">
        <v>177</v>
      </c>
      <c r="AN800" s="185" t="s">
        <v>11171</v>
      </c>
    </row>
    <row r="801" customHeight="1" spans="1:40">
      <c r="A801" s="185">
        <v>795</v>
      </c>
      <c r="B801" s="185" t="s">
        <v>11172</v>
      </c>
      <c r="C801" s="186" t="s">
        <v>11173</v>
      </c>
      <c r="D801" s="185" t="s">
        <v>3535</v>
      </c>
      <c r="E801" s="185" t="s">
        <v>46</v>
      </c>
      <c r="F801" s="185" t="s">
        <v>3025</v>
      </c>
      <c r="G801" s="185" t="s">
        <v>8648</v>
      </c>
      <c r="H801" s="185" t="s">
        <v>8649</v>
      </c>
      <c r="I801" s="187">
        <v>45477</v>
      </c>
      <c r="J801" s="185" t="s">
        <v>11174</v>
      </c>
      <c r="K801" s="185" t="s">
        <v>10953</v>
      </c>
      <c r="L801" s="185" t="s">
        <v>11175</v>
      </c>
      <c r="M801" s="185" t="s">
        <v>1572</v>
      </c>
      <c r="N801" s="185" t="s">
        <v>11176</v>
      </c>
      <c r="O801" s="187">
        <v>46836</v>
      </c>
      <c r="P801" s="187">
        <v>44422</v>
      </c>
      <c r="Q801" s="187">
        <v>44517</v>
      </c>
      <c r="R801" s="187">
        <v>44778</v>
      </c>
      <c r="S801" s="187"/>
      <c r="T801" s="185" t="s">
        <v>11177</v>
      </c>
      <c r="U801" s="187">
        <v>46843</v>
      </c>
      <c r="V801" s="185" t="s">
        <v>11176</v>
      </c>
      <c r="W801" s="187">
        <v>46836</v>
      </c>
      <c r="X801" s="185" t="s">
        <v>61</v>
      </c>
      <c r="Y801" s="187" t="s">
        <v>61</v>
      </c>
      <c r="Z801" s="185" t="s">
        <v>11178</v>
      </c>
      <c r="AA801" s="187">
        <v>46122</v>
      </c>
      <c r="AB801" s="185" t="s">
        <v>11179</v>
      </c>
      <c r="AC801" s="187">
        <v>46201</v>
      </c>
      <c r="AD801" s="185" t="s">
        <v>11180</v>
      </c>
      <c r="AE801" s="185" t="s">
        <v>11181</v>
      </c>
      <c r="AF801" s="185" t="s">
        <v>11182</v>
      </c>
      <c r="AG801" s="185" t="s">
        <v>61</v>
      </c>
      <c r="AH801" s="185" t="s">
        <v>11183</v>
      </c>
      <c r="AI801" s="185" t="s">
        <v>61</v>
      </c>
      <c r="AJ801" s="185" t="s">
        <v>61</v>
      </c>
      <c r="AK801" s="185" t="s">
        <v>61</v>
      </c>
      <c r="AL801" s="185" t="s">
        <v>11184</v>
      </c>
      <c r="AM801" s="185" t="s">
        <v>64</v>
      </c>
      <c r="AN801" s="185" t="s">
        <v>11185</v>
      </c>
    </row>
    <row r="802" customHeight="1" spans="1:40">
      <c r="A802" s="185">
        <v>796</v>
      </c>
      <c r="B802" s="185" t="s">
        <v>11186</v>
      </c>
      <c r="C802" s="186" t="s">
        <v>11187</v>
      </c>
      <c r="D802" s="185" t="s">
        <v>3545</v>
      </c>
      <c r="E802" s="185" t="s">
        <v>3025</v>
      </c>
      <c r="F802" s="185" t="s">
        <v>3025</v>
      </c>
      <c r="G802" s="185" t="s">
        <v>8648</v>
      </c>
      <c r="H802" s="185" t="s">
        <v>8649</v>
      </c>
      <c r="I802" s="187">
        <v>45517</v>
      </c>
      <c r="J802" s="185" t="s">
        <v>11188</v>
      </c>
      <c r="K802" s="185" t="s">
        <v>11188</v>
      </c>
      <c r="L802" s="185" t="s">
        <v>11189</v>
      </c>
      <c r="M802" s="185" t="s">
        <v>1572</v>
      </c>
      <c r="N802" s="185" t="s">
        <v>11190</v>
      </c>
      <c r="O802" s="187">
        <v>46904</v>
      </c>
      <c r="P802" s="187">
        <v>44456</v>
      </c>
      <c r="Q802" s="187">
        <v>44615</v>
      </c>
      <c r="R802" s="187">
        <v>44615</v>
      </c>
      <c r="S802" s="187"/>
      <c r="T802" s="185" t="s">
        <v>11191</v>
      </c>
      <c r="U802" s="187">
        <v>46920</v>
      </c>
      <c r="V802" s="185" t="s">
        <v>11190</v>
      </c>
      <c r="W802" s="187">
        <v>46904</v>
      </c>
      <c r="X802" s="185" t="s">
        <v>61</v>
      </c>
      <c r="Y802" s="187" t="s">
        <v>61</v>
      </c>
      <c r="Z802" s="185" t="s">
        <v>11192</v>
      </c>
      <c r="AA802" s="187">
        <v>46502</v>
      </c>
      <c r="AB802" s="185" t="s">
        <v>11193</v>
      </c>
      <c r="AC802" s="187">
        <v>45876</v>
      </c>
      <c r="AD802" s="185" t="s">
        <v>11194</v>
      </c>
      <c r="AE802" s="185" t="s">
        <v>11195</v>
      </c>
      <c r="AF802" s="185" t="s">
        <v>11196</v>
      </c>
      <c r="AG802" s="185" t="s">
        <v>61</v>
      </c>
      <c r="AH802" s="185" t="s">
        <v>61</v>
      </c>
      <c r="AI802" s="185" t="s">
        <v>61</v>
      </c>
      <c r="AJ802" s="185" t="s">
        <v>61</v>
      </c>
      <c r="AK802" s="185" t="s">
        <v>61</v>
      </c>
      <c r="AL802" s="185" t="s">
        <v>61</v>
      </c>
      <c r="AM802" s="185" t="s">
        <v>2018</v>
      </c>
      <c r="AN802" s="185" t="s">
        <v>11197</v>
      </c>
    </row>
    <row r="803" customHeight="1" spans="1:40">
      <c r="A803" s="185">
        <v>797</v>
      </c>
      <c r="B803" s="185" t="s">
        <v>11198</v>
      </c>
      <c r="C803" s="186" t="s">
        <v>11199</v>
      </c>
      <c r="D803" s="185" t="s">
        <v>3572</v>
      </c>
      <c r="E803" s="185" t="s">
        <v>3025</v>
      </c>
      <c r="F803" s="185" t="s">
        <v>3025</v>
      </c>
      <c r="G803" s="185" t="s">
        <v>8648</v>
      </c>
      <c r="H803" s="185" t="s">
        <v>8649</v>
      </c>
      <c r="I803" s="187">
        <v>45651</v>
      </c>
      <c r="J803" s="185" t="s">
        <v>1248</v>
      </c>
      <c r="K803" s="185" t="s">
        <v>1248</v>
      </c>
      <c r="L803" s="185" t="s">
        <v>11200</v>
      </c>
      <c r="M803" s="185" t="s">
        <v>1572</v>
      </c>
      <c r="N803" s="185" t="s">
        <v>11201</v>
      </c>
      <c r="O803" s="187">
        <v>46883</v>
      </c>
      <c r="P803" s="187">
        <v>44443</v>
      </c>
      <c r="Q803" s="187">
        <v>44499</v>
      </c>
      <c r="R803" s="187">
        <v>44725</v>
      </c>
      <c r="S803" s="187">
        <v>45005</v>
      </c>
      <c r="T803" s="185" t="s">
        <v>11202</v>
      </c>
      <c r="U803" s="187">
        <v>47349</v>
      </c>
      <c r="V803" s="185" t="s">
        <v>11201</v>
      </c>
      <c r="W803" s="187">
        <v>46883</v>
      </c>
      <c r="X803" s="185" t="s">
        <v>61</v>
      </c>
      <c r="Y803" s="187" t="s">
        <v>61</v>
      </c>
      <c r="Z803" s="185" t="s">
        <v>11203</v>
      </c>
      <c r="AA803" s="187">
        <v>46667</v>
      </c>
      <c r="AB803" s="185" t="s">
        <v>11204</v>
      </c>
      <c r="AC803" s="187">
        <v>45995</v>
      </c>
      <c r="AD803" s="185" t="s">
        <v>11205</v>
      </c>
      <c r="AE803" s="185" t="s">
        <v>11206</v>
      </c>
      <c r="AF803" s="185" t="s">
        <v>11207</v>
      </c>
      <c r="AG803" s="185" t="s">
        <v>61</v>
      </c>
      <c r="AH803" s="185" t="s">
        <v>61</v>
      </c>
      <c r="AI803" s="185" t="s">
        <v>61</v>
      </c>
      <c r="AJ803" s="185" t="s">
        <v>61</v>
      </c>
      <c r="AK803" s="185" t="s">
        <v>61</v>
      </c>
      <c r="AL803" s="185" t="s">
        <v>61</v>
      </c>
      <c r="AM803" s="185" t="s">
        <v>11208</v>
      </c>
      <c r="AN803" s="185" t="s">
        <v>11209</v>
      </c>
    </row>
    <row r="804" customHeight="1" spans="1:40">
      <c r="A804" s="185">
        <v>798</v>
      </c>
      <c r="B804" s="185" t="s">
        <v>11210</v>
      </c>
      <c r="C804" s="186" t="s">
        <v>9013</v>
      </c>
      <c r="D804" s="185" t="s">
        <v>45</v>
      </c>
      <c r="E804" s="185" t="s">
        <v>2135</v>
      </c>
      <c r="F804" s="185" t="s">
        <v>2135</v>
      </c>
      <c r="G804" s="185" t="s">
        <v>8648</v>
      </c>
      <c r="H804" s="185" t="s">
        <v>8649</v>
      </c>
      <c r="I804" s="187">
        <v>45727</v>
      </c>
      <c r="J804" s="185" t="s">
        <v>6424</v>
      </c>
      <c r="K804" s="185" t="s">
        <v>5444</v>
      </c>
      <c r="L804" s="185" t="s">
        <v>11211</v>
      </c>
      <c r="M804" s="185" t="s">
        <v>1940</v>
      </c>
      <c r="N804" s="185" t="s">
        <v>11212</v>
      </c>
      <c r="O804" s="187">
        <v>46290</v>
      </c>
      <c r="P804" s="187">
        <v>44390</v>
      </c>
      <c r="Q804" s="187">
        <v>44419</v>
      </c>
      <c r="R804" s="187">
        <v>44652</v>
      </c>
      <c r="S804" s="187"/>
      <c r="T804" s="185" t="s">
        <v>11213</v>
      </c>
      <c r="U804" s="187">
        <v>45854</v>
      </c>
      <c r="V804" s="185" t="s">
        <v>11214</v>
      </c>
      <c r="W804" s="187">
        <v>45854</v>
      </c>
      <c r="X804" s="185" t="s">
        <v>11215</v>
      </c>
      <c r="Y804" s="187">
        <v>45854</v>
      </c>
      <c r="Z804" s="185" t="s">
        <v>11216</v>
      </c>
      <c r="AA804" s="187">
        <v>46243</v>
      </c>
      <c r="AB804" s="185" t="s">
        <v>11217</v>
      </c>
      <c r="AC804" s="187">
        <v>46106</v>
      </c>
      <c r="AD804" s="185" t="s">
        <v>61</v>
      </c>
      <c r="AE804" s="185" t="s">
        <v>61</v>
      </c>
      <c r="AF804" s="185" t="s">
        <v>61</v>
      </c>
      <c r="AG804" s="185" t="s">
        <v>11218</v>
      </c>
      <c r="AH804" s="185" t="s">
        <v>61</v>
      </c>
      <c r="AI804" s="185" t="s">
        <v>61</v>
      </c>
      <c r="AJ804" s="185" t="s">
        <v>61</v>
      </c>
      <c r="AK804" s="185" t="s">
        <v>61</v>
      </c>
      <c r="AL804" s="185" t="s">
        <v>61</v>
      </c>
      <c r="AM804" s="185" t="s">
        <v>1968</v>
      </c>
      <c r="AN804" s="185" t="s">
        <v>11219</v>
      </c>
    </row>
    <row r="805" customHeight="1" spans="1:40">
      <c r="A805" s="185">
        <v>799</v>
      </c>
      <c r="B805" s="185" t="s">
        <v>11220</v>
      </c>
      <c r="C805" s="186" t="s">
        <v>11221</v>
      </c>
      <c r="D805" s="185" t="s">
        <v>68</v>
      </c>
      <c r="E805" s="185" t="s">
        <v>2135</v>
      </c>
      <c r="F805" s="185" t="s">
        <v>2135</v>
      </c>
      <c r="G805" s="185" t="s">
        <v>8648</v>
      </c>
      <c r="H805" s="185" t="s">
        <v>8649</v>
      </c>
      <c r="I805" s="187">
        <v>45576</v>
      </c>
      <c r="J805" s="185" t="s">
        <v>11222</v>
      </c>
      <c r="K805" s="185" t="s">
        <v>7145</v>
      </c>
      <c r="L805" s="185" t="s">
        <v>11223</v>
      </c>
      <c r="M805" s="185" t="s">
        <v>1923</v>
      </c>
      <c r="N805" s="185" t="s">
        <v>11224</v>
      </c>
      <c r="O805" s="187">
        <v>46289</v>
      </c>
      <c r="P805" s="187">
        <v>44395</v>
      </c>
      <c r="Q805" s="187">
        <v>44426</v>
      </c>
      <c r="R805" s="187">
        <v>44673</v>
      </c>
      <c r="S805" s="187"/>
      <c r="T805" s="185" t="s">
        <v>11225</v>
      </c>
      <c r="U805" s="187">
        <v>46496</v>
      </c>
      <c r="V805" s="185" t="s">
        <v>11226</v>
      </c>
      <c r="W805" s="187">
        <v>46090</v>
      </c>
      <c r="X805" s="185" t="s">
        <v>11227</v>
      </c>
      <c r="Y805" s="187">
        <v>46098</v>
      </c>
      <c r="Z805" s="185" t="s">
        <v>11228</v>
      </c>
      <c r="AA805" s="187">
        <v>45942</v>
      </c>
      <c r="AB805" s="185" t="s">
        <v>11229</v>
      </c>
      <c r="AC805" s="187">
        <v>45974</v>
      </c>
      <c r="AD805" s="185" t="s">
        <v>11230</v>
      </c>
      <c r="AE805" s="185" t="s">
        <v>61</v>
      </c>
      <c r="AF805" s="185" t="s">
        <v>61</v>
      </c>
      <c r="AG805" s="185" t="s">
        <v>11231</v>
      </c>
      <c r="AH805" s="185" t="s">
        <v>61</v>
      </c>
      <c r="AI805" s="185" t="s">
        <v>61</v>
      </c>
      <c r="AJ805" s="185" t="s">
        <v>61</v>
      </c>
      <c r="AK805" s="185" t="s">
        <v>61</v>
      </c>
      <c r="AL805" s="185" t="s">
        <v>61</v>
      </c>
      <c r="AM805" s="185" t="s">
        <v>798</v>
      </c>
      <c r="AN805" s="185" t="s">
        <v>11232</v>
      </c>
    </row>
    <row r="806" customHeight="1" spans="1:40">
      <c r="A806" s="185">
        <v>800</v>
      </c>
      <c r="B806" s="185" t="s">
        <v>11233</v>
      </c>
      <c r="C806" s="186" t="s">
        <v>11234</v>
      </c>
      <c r="D806" s="185" t="s">
        <v>227</v>
      </c>
      <c r="E806" s="185" t="s">
        <v>89</v>
      </c>
      <c r="F806" s="185" t="s">
        <v>2135</v>
      </c>
      <c r="G806" s="185" t="s">
        <v>8648</v>
      </c>
      <c r="H806" s="185" t="s">
        <v>8649</v>
      </c>
      <c r="I806" s="187">
        <v>45537</v>
      </c>
      <c r="J806" s="185" t="s">
        <v>6889</v>
      </c>
      <c r="K806" s="185" t="s">
        <v>502</v>
      </c>
      <c r="L806" s="185" t="s">
        <v>11235</v>
      </c>
      <c r="M806" s="185" t="s">
        <v>1923</v>
      </c>
      <c r="N806" s="185" t="s">
        <v>11236</v>
      </c>
      <c r="O806" s="187">
        <v>46345</v>
      </c>
      <c r="P806" s="187">
        <v>44418</v>
      </c>
      <c r="Q806" s="187">
        <v>44495</v>
      </c>
      <c r="R806" s="187">
        <v>44834</v>
      </c>
      <c r="S806" s="187"/>
      <c r="T806" s="185" t="s">
        <v>11237</v>
      </c>
      <c r="U806" s="187">
        <v>46238</v>
      </c>
      <c r="V806" s="185" t="s">
        <v>11238</v>
      </c>
      <c r="W806" s="187">
        <v>46238</v>
      </c>
      <c r="X806" s="185" t="s">
        <v>11239</v>
      </c>
      <c r="Y806" s="187">
        <v>46238</v>
      </c>
      <c r="Z806" s="185" t="s">
        <v>11240</v>
      </c>
      <c r="AA806" s="187">
        <v>46024</v>
      </c>
      <c r="AB806" s="185" t="s">
        <v>11241</v>
      </c>
      <c r="AC806" s="187">
        <v>46218</v>
      </c>
      <c r="AD806" s="185" t="s">
        <v>11242</v>
      </c>
      <c r="AE806" s="185" t="s">
        <v>11243</v>
      </c>
      <c r="AF806" s="185" t="s">
        <v>11244</v>
      </c>
      <c r="AG806" s="185" t="s">
        <v>11245</v>
      </c>
      <c r="AH806" s="185" t="s">
        <v>61</v>
      </c>
      <c r="AI806" s="185" t="s">
        <v>61</v>
      </c>
      <c r="AJ806" s="185" t="s">
        <v>61</v>
      </c>
      <c r="AK806" s="185" t="s">
        <v>61</v>
      </c>
      <c r="AL806" s="185" t="s">
        <v>61</v>
      </c>
      <c r="AM806" s="185" t="s">
        <v>2255</v>
      </c>
      <c r="AN806" s="185" t="s">
        <v>11246</v>
      </c>
    </row>
    <row r="807" customHeight="1" spans="1:40">
      <c r="A807" s="185">
        <v>801</v>
      </c>
      <c r="B807" s="185" t="s">
        <v>11247</v>
      </c>
      <c r="C807" s="186" t="s">
        <v>11248</v>
      </c>
      <c r="D807" s="185" t="s">
        <v>2083</v>
      </c>
      <c r="E807" s="185" t="s">
        <v>967</v>
      </c>
      <c r="F807" s="185" t="s">
        <v>2135</v>
      </c>
      <c r="G807" s="185" t="s">
        <v>8648</v>
      </c>
      <c r="H807" s="185" t="s">
        <v>8649</v>
      </c>
      <c r="I807" s="187">
        <v>45572</v>
      </c>
      <c r="J807" s="185" t="s">
        <v>11249</v>
      </c>
      <c r="K807" s="185" t="s">
        <v>11250</v>
      </c>
      <c r="L807" s="185" t="s">
        <v>11251</v>
      </c>
      <c r="M807" s="185" t="s">
        <v>72</v>
      </c>
      <c r="N807" s="185" t="s">
        <v>11252</v>
      </c>
      <c r="O807" s="187">
        <v>45916</v>
      </c>
      <c r="P807" s="187">
        <v>44405</v>
      </c>
      <c r="Q807" s="187">
        <v>44434</v>
      </c>
      <c r="R807" s="187">
        <v>44737</v>
      </c>
      <c r="S807" s="187"/>
      <c r="T807" s="185" t="s">
        <v>11253</v>
      </c>
      <c r="U807" s="187">
        <v>46805</v>
      </c>
      <c r="V807" s="185" t="s">
        <v>11254</v>
      </c>
      <c r="W807" s="187">
        <v>46380</v>
      </c>
      <c r="X807" s="185" t="s">
        <v>11255</v>
      </c>
      <c r="Y807" s="187">
        <v>46379</v>
      </c>
      <c r="Z807" s="185" t="s">
        <v>11256</v>
      </c>
      <c r="AA807" s="187">
        <v>46598</v>
      </c>
      <c r="AB807" s="185" t="s">
        <v>11257</v>
      </c>
      <c r="AC807" s="187">
        <v>46297</v>
      </c>
      <c r="AD807" s="185" t="s">
        <v>11258</v>
      </c>
      <c r="AE807" s="185" t="s">
        <v>11259</v>
      </c>
      <c r="AF807" s="185" t="s">
        <v>11260</v>
      </c>
      <c r="AG807" s="185" t="s">
        <v>11261</v>
      </c>
      <c r="AH807" s="185" t="s">
        <v>61</v>
      </c>
      <c r="AI807" s="185" t="s">
        <v>61</v>
      </c>
      <c r="AJ807" s="185" t="s">
        <v>61</v>
      </c>
      <c r="AK807" s="185" t="s">
        <v>61</v>
      </c>
      <c r="AL807" s="185" t="s">
        <v>61</v>
      </c>
      <c r="AM807" s="185" t="s">
        <v>2238</v>
      </c>
      <c r="AN807" s="185" t="s">
        <v>11262</v>
      </c>
    </row>
    <row r="808" customHeight="1" spans="1:40">
      <c r="A808" s="185">
        <v>802</v>
      </c>
      <c r="B808" s="185" t="s">
        <v>11263</v>
      </c>
      <c r="C808" s="186" t="s">
        <v>11264</v>
      </c>
      <c r="D808" s="185" t="s">
        <v>8722</v>
      </c>
      <c r="E808" s="185" t="s">
        <v>967</v>
      </c>
      <c r="F808" s="185" t="s">
        <v>2135</v>
      </c>
      <c r="G808" s="185" t="s">
        <v>8648</v>
      </c>
      <c r="H808" s="185" t="s">
        <v>8649</v>
      </c>
      <c r="I808" s="187">
        <v>45625</v>
      </c>
      <c r="J808" s="185" t="s">
        <v>11265</v>
      </c>
      <c r="K808" s="185" t="s">
        <v>3457</v>
      </c>
      <c r="L808" s="185" t="s">
        <v>11266</v>
      </c>
      <c r="M808" s="185" t="s">
        <v>72</v>
      </c>
      <c r="N808" s="185" t="s">
        <v>11267</v>
      </c>
      <c r="O808" s="187">
        <v>47325</v>
      </c>
      <c r="P808" s="187">
        <v>44417</v>
      </c>
      <c r="Q808" s="187">
        <v>44541</v>
      </c>
      <c r="R808" s="187">
        <v>44701</v>
      </c>
      <c r="S808" s="187">
        <v>45007</v>
      </c>
      <c r="T808" s="185" t="s">
        <v>11268</v>
      </c>
      <c r="U808" s="187">
        <v>47493</v>
      </c>
      <c r="V808" s="185" t="s">
        <v>11269</v>
      </c>
      <c r="W808" s="187">
        <v>46356</v>
      </c>
      <c r="X808" s="185" t="s">
        <v>11270</v>
      </c>
      <c r="Y808" s="187">
        <v>46348</v>
      </c>
      <c r="Z808" s="185" t="s">
        <v>11271</v>
      </c>
      <c r="AA808" s="187">
        <v>46019</v>
      </c>
      <c r="AB808" s="185" t="s">
        <v>11272</v>
      </c>
      <c r="AC808" s="187">
        <v>46351</v>
      </c>
      <c r="AD808" s="185" t="s">
        <v>11273</v>
      </c>
      <c r="AE808" s="185" t="s">
        <v>61</v>
      </c>
      <c r="AF808" s="185" t="s">
        <v>11274</v>
      </c>
      <c r="AG808" s="185" t="s">
        <v>11275</v>
      </c>
      <c r="AH808" s="185" t="s">
        <v>61</v>
      </c>
      <c r="AI808" s="185" t="s">
        <v>61</v>
      </c>
      <c r="AJ808" s="185" t="s">
        <v>61</v>
      </c>
      <c r="AK808" s="185" t="s">
        <v>61</v>
      </c>
      <c r="AL808" s="185" t="s">
        <v>61</v>
      </c>
      <c r="AM808" s="185" t="s">
        <v>64</v>
      </c>
      <c r="AN808" s="185" t="s">
        <v>11276</v>
      </c>
    </row>
    <row r="809" customHeight="1" spans="1:40">
      <c r="A809" s="185">
        <v>803</v>
      </c>
      <c r="B809" s="185" t="s">
        <v>11277</v>
      </c>
      <c r="C809" s="186" t="s">
        <v>6958</v>
      </c>
      <c r="D809" s="185" t="s">
        <v>88</v>
      </c>
      <c r="E809" s="185" t="s">
        <v>2135</v>
      </c>
      <c r="F809" s="185" t="s">
        <v>2135</v>
      </c>
      <c r="G809" s="185" t="s">
        <v>8648</v>
      </c>
      <c r="H809" s="185" t="s">
        <v>8649</v>
      </c>
      <c r="I809" s="187">
        <v>45762</v>
      </c>
      <c r="J809" s="185" t="s">
        <v>11278</v>
      </c>
      <c r="K809" s="185" t="s">
        <v>2137</v>
      </c>
      <c r="L809" s="185" t="s">
        <v>11279</v>
      </c>
      <c r="M809" s="185" t="s">
        <v>2139</v>
      </c>
      <c r="N809" s="185" t="s">
        <v>11280</v>
      </c>
      <c r="O809" s="187">
        <v>46243</v>
      </c>
      <c r="P809" s="187">
        <v>44389</v>
      </c>
      <c r="Q809" s="187">
        <v>44479</v>
      </c>
      <c r="R809" s="187">
        <v>44697</v>
      </c>
      <c r="S809" s="187"/>
      <c r="T809" s="185" t="s">
        <v>11281</v>
      </c>
      <c r="U809" s="187">
        <v>47609</v>
      </c>
      <c r="V809" s="185" t="s">
        <v>11282</v>
      </c>
      <c r="W809" s="187">
        <v>47596</v>
      </c>
      <c r="X809" s="185" t="s">
        <v>11283</v>
      </c>
      <c r="Y809" s="187">
        <v>47608</v>
      </c>
      <c r="Z809" s="185" t="s">
        <v>11284</v>
      </c>
      <c r="AA809" s="187">
        <v>46105</v>
      </c>
      <c r="AB809" s="185" t="s">
        <v>11285</v>
      </c>
      <c r="AC809" s="187">
        <v>46030</v>
      </c>
      <c r="AD809" s="185" t="s">
        <v>11286</v>
      </c>
      <c r="AE809" s="185" t="s">
        <v>61</v>
      </c>
      <c r="AF809" s="185" t="s">
        <v>61</v>
      </c>
      <c r="AG809" s="185" t="s">
        <v>11287</v>
      </c>
      <c r="AH809" s="185" t="s">
        <v>61</v>
      </c>
      <c r="AI809" s="185" t="s">
        <v>61</v>
      </c>
      <c r="AJ809" s="185" t="s">
        <v>61</v>
      </c>
      <c r="AK809" s="185" t="s">
        <v>61</v>
      </c>
      <c r="AL809" s="185" t="s">
        <v>61</v>
      </c>
      <c r="AM809" s="185" t="s">
        <v>2238</v>
      </c>
      <c r="AN809" s="185" t="s">
        <v>11288</v>
      </c>
    </row>
    <row r="810" customHeight="1" spans="1:40">
      <c r="A810" s="185">
        <v>804</v>
      </c>
      <c r="B810" s="185" t="s">
        <v>11289</v>
      </c>
      <c r="C810" s="186" t="s">
        <v>11290</v>
      </c>
      <c r="D810" s="185" t="s">
        <v>263</v>
      </c>
      <c r="E810" s="185" t="s">
        <v>2135</v>
      </c>
      <c r="F810" s="185" t="s">
        <v>2135</v>
      </c>
      <c r="G810" s="185" t="s">
        <v>8648</v>
      </c>
      <c r="H810" s="185" t="s">
        <v>8649</v>
      </c>
      <c r="I810" s="187">
        <v>45727</v>
      </c>
      <c r="J810" s="185" t="s">
        <v>11188</v>
      </c>
      <c r="K810" s="185" t="s">
        <v>5444</v>
      </c>
      <c r="L810" s="185" t="s">
        <v>11291</v>
      </c>
      <c r="M810" s="185" t="s">
        <v>2120</v>
      </c>
      <c r="N810" s="185" t="s">
        <v>11292</v>
      </c>
      <c r="O810" s="187">
        <v>46565</v>
      </c>
      <c r="P810" s="187"/>
      <c r="Q810" s="187"/>
      <c r="R810" s="187"/>
      <c r="S810" s="187"/>
      <c r="T810" s="185" t="s">
        <v>11293</v>
      </c>
      <c r="U810" s="187">
        <v>46552</v>
      </c>
      <c r="V810" s="185" t="s">
        <v>11294</v>
      </c>
      <c r="W810" s="187">
        <v>46552</v>
      </c>
      <c r="X810" s="185" t="s">
        <v>11295</v>
      </c>
      <c r="Y810" s="187">
        <v>46552</v>
      </c>
      <c r="Z810" s="185" t="s">
        <v>11296</v>
      </c>
      <c r="AA810" s="187">
        <v>46253</v>
      </c>
      <c r="AB810" s="185" t="s">
        <v>11297</v>
      </c>
      <c r="AC810" s="187">
        <v>46243</v>
      </c>
      <c r="AD810" s="185" t="s">
        <v>11298</v>
      </c>
      <c r="AE810" s="185" t="s">
        <v>61</v>
      </c>
      <c r="AF810" s="185" t="s">
        <v>61</v>
      </c>
      <c r="AG810" s="185" t="s">
        <v>11299</v>
      </c>
      <c r="AH810" s="185" t="s">
        <v>61</v>
      </c>
      <c r="AI810" s="185" t="s">
        <v>61</v>
      </c>
      <c r="AJ810" s="185" t="s">
        <v>61</v>
      </c>
      <c r="AK810" s="185" t="s">
        <v>61</v>
      </c>
      <c r="AL810" s="185" t="s">
        <v>61</v>
      </c>
      <c r="AM810" s="185" t="s">
        <v>5183</v>
      </c>
      <c r="AN810" s="185" t="s">
        <v>11300</v>
      </c>
    </row>
    <row r="811" customHeight="1" spans="1:40">
      <c r="A811" s="185">
        <v>805</v>
      </c>
      <c r="B811" s="185" t="s">
        <v>11301</v>
      </c>
      <c r="C811" s="186" t="s">
        <v>11302</v>
      </c>
      <c r="D811" s="185" t="s">
        <v>108</v>
      </c>
      <c r="E811" s="185" t="s">
        <v>967</v>
      </c>
      <c r="F811" s="185" t="s">
        <v>2135</v>
      </c>
      <c r="G811" s="185" t="s">
        <v>8648</v>
      </c>
      <c r="H811" s="185" t="s">
        <v>8649</v>
      </c>
      <c r="I811" s="187">
        <v>45561</v>
      </c>
      <c r="J811" s="185" t="s">
        <v>11303</v>
      </c>
      <c r="K811" s="185" t="s">
        <v>11303</v>
      </c>
      <c r="L811" s="185" t="s">
        <v>11304</v>
      </c>
      <c r="M811" s="185" t="s">
        <v>2120</v>
      </c>
      <c r="N811" s="185" t="s">
        <v>11305</v>
      </c>
      <c r="O811" s="187">
        <v>47297</v>
      </c>
      <c r="P811" s="187">
        <v>44403</v>
      </c>
      <c r="Q811" s="187">
        <v>44432</v>
      </c>
      <c r="R811" s="187">
        <v>44701</v>
      </c>
      <c r="S811" s="187"/>
      <c r="T811" s="185" t="s">
        <v>11306</v>
      </c>
      <c r="U811" s="187">
        <v>46075</v>
      </c>
      <c r="V811" s="185" t="s">
        <v>11307</v>
      </c>
      <c r="W811" s="187">
        <v>46075</v>
      </c>
      <c r="X811" s="185" t="s">
        <v>11308</v>
      </c>
      <c r="Y811" s="187">
        <v>46075</v>
      </c>
      <c r="Z811" s="185" t="s">
        <v>11309</v>
      </c>
      <c r="AA811" s="187">
        <v>46075</v>
      </c>
      <c r="AB811" s="185" t="s">
        <v>11310</v>
      </c>
      <c r="AC811" s="187">
        <v>46354</v>
      </c>
      <c r="AD811" s="185" t="s">
        <v>11311</v>
      </c>
      <c r="AE811" s="185" t="s">
        <v>61</v>
      </c>
      <c r="AF811" s="185" t="s">
        <v>61</v>
      </c>
      <c r="AG811" s="185" t="s">
        <v>11312</v>
      </c>
      <c r="AH811" s="185" t="s">
        <v>61</v>
      </c>
      <c r="AI811" s="185" t="s">
        <v>61</v>
      </c>
      <c r="AJ811" s="185" t="s">
        <v>61</v>
      </c>
      <c r="AK811" s="185" t="s">
        <v>61</v>
      </c>
      <c r="AL811" s="185" t="s">
        <v>61</v>
      </c>
      <c r="AM811" s="185" t="s">
        <v>665</v>
      </c>
      <c r="AN811" s="185" t="s">
        <v>11313</v>
      </c>
    </row>
    <row r="812" customHeight="1" spans="1:40">
      <c r="A812" s="185">
        <v>806</v>
      </c>
      <c r="B812" s="185" t="s">
        <v>11314</v>
      </c>
      <c r="C812" s="186" t="s">
        <v>11315</v>
      </c>
      <c r="D812" s="185" t="s">
        <v>2321</v>
      </c>
      <c r="E812" s="185" t="s">
        <v>967</v>
      </c>
      <c r="F812" s="185" t="s">
        <v>2135</v>
      </c>
      <c r="G812" s="185" t="s">
        <v>8648</v>
      </c>
      <c r="H812" s="185" t="s">
        <v>8649</v>
      </c>
      <c r="I812" s="187">
        <v>45618</v>
      </c>
      <c r="J812" s="185" t="s">
        <v>5462</v>
      </c>
      <c r="K812" s="185" t="s">
        <v>5462</v>
      </c>
      <c r="L812" s="185" t="s">
        <v>11316</v>
      </c>
      <c r="M812" s="185" t="s">
        <v>249</v>
      </c>
      <c r="N812" s="185" t="s">
        <v>11317</v>
      </c>
      <c r="O812" s="187">
        <v>46688</v>
      </c>
      <c r="P812" s="187">
        <v>44389</v>
      </c>
      <c r="Q812" s="187">
        <v>44417</v>
      </c>
      <c r="R812" s="187">
        <v>44676</v>
      </c>
      <c r="S812" s="187"/>
      <c r="T812" s="185" t="s">
        <v>11318</v>
      </c>
      <c r="U812" s="187">
        <v>47384</v>
      </c>
      <c r="V812" s="185" t="s">
        <v>11319</v>
      </c>
      <c r="W812" s="187">
        <v>46904</v>
      </c>
      <c r="X812" s="185" t="s">
        <v>11320</v>
      </c>
      <c r="Y812" s="187">
        <v>46376</v>
      </c>
      <c r="Z812" s="185" t="s">
        <v>11321</v>
      </c>
      <c r="AA812" s="187">
        <v>46247</v>
      </c>
      <c r="AB812" s="185" t="s">
        <v>11322</v>
      </c>
      <c r="AC812" s="187">
        <v>46206</v>
      </c>
      <c r="AD812" s="185" t="s">
        <v>11323</v>
      </c>
      <c r="AE812" s="185" t="s">
        <v>61</v>
      </c>
      <c r="AF812" s="185" t="s">
        <v>11324</v>
      </c>
      <c r="AG812" s="185" t="s">
        <v>11325</v>
      </c>
      <c r="AH812" s="185" t="s">
        <v>61</v>
      </c>
      <c r="AI812" s="185" t="s">
        <v>61</v>
      </c>
      <c r="AJ812" s="185" t="s">
        <v>61</v>
      </c>
      <c r="AK812" s="185" t="s">
        <v>61</v>
      </c>
      <c r="AL812" s="185" t="s">
        <v>61</v>
      </c>
      <c r="AM812" s="185" t="s">
        <v>665</v>
      </c>
      <c r="AN812" s="185" t="s">
        <v>11326</v>
      </c>
    </row>
    <row r="813" customHeight="1" spans="1:40">
      <c r="A813" s="185">
        <v>807</v>
      </c>
      <c r="B813" s="185" t="s">
        <v>11327</v>
      </c>
      <c r="C813" s="186" t="s">
        <v>11328</v>
      </c>
      <c r="D813" s="185" t="s">
        <v>390</v>
      </c>
      <c r="E813" s="185" t="s">
        <v>46</v>
      </c>
      <c r="F813" s="185" t="s">
        <v>2135</v>
      </c>
      <c r="G813" s="185" t="s">
        <v>8648</v>
      </c>
      <c r="H813" s="185" t="s">
        <v>8649</v>
      </c>
      <c r="I813" s="187">
        <v>45427</v>
      </c>
      <c r="J813" s="185" t="s">
        <v>11329</v>
      </c>
      <c r="K813" s="185" t="s">
        <v>3055</v>
      </c>
      <c r="L813" s="185" t="s">
        <v>11330</v>
      </c>
      <c r="M813" s="185" t="s">
        <v>148</v>
      </c>
      <c r="N813" s="185" t="s">
        <v>11331</v>
      </c>
      <c r="O813" s="187">
        <v>45825</v>
      </c>
      <c r="P813" s="187">
        <v>44405</v>
      </c>
      <c r="Q813" s="187">
        <v>44452</v>
      </c>
      <c r="R813" s="187">
        <v>44665</v>
      </c>
      <c r="S813" s="187"/>
      <c r="T813" s="185" t="s">
        <v>11332</v>
      </c>
      <c r="U813" s="187">
        <v>46127</v>
      </c>
      <c r="V813" s="185" t="s">
        <v>11333</v>
      </c>
      <c r="W813" s="187">
        <v>46406</v>
      </c>
      <c r="X813" s="185" t="s">
        <v>11334</v>
      </c>
      <c r="Y813" s="187">
        <v>46128</v>
      </c>
      <c r="Z813" s="185" t="s">
        <v>11335</v>
      </c>
      <c r="AA813" s="187">
        <v>46186</v>
      </c>
      <c r="AB813" s="185" t="s">
        <v>11336</v>
      </c>
      <c r="AC813" s="187">
        <v>46110</v>
      </c>
      <c r="AD813" s="185" t="s">
        <v>11337</v>
      </c>
      <c r="AE813" s="185" t="s">
        <v>11338</v>
      </c>
      <c r="AF813" s="185" t="s">
        <v>61</v>
      </c>
      <c r="AG813" s="185" t="s">
        <v>61</v>
      </c>
      <c r="AH813" s="185" t="s">
        <v>61</v>
      </c>
      <c r="AI813" s="185" t="s">
        <v>61</v>
      </c>
      <c r="AJ813" s="185" t="s">
        <v>61</v>
      </c>
      <c r="AK813" s="185" t="s">
        <v>61</v>
      </c>
      <c r="AL813" s="185" t="s">
        <v>61</v>
      </c>
      <c r="AM813" s="185" t="s">
        <v>177</v>
      </c>
      <c r="AN813" s="185" t="s">
        <v>11339</v>
      </c>
    </row>
    <row r="814" customHeight="1" spans="1:40">
      <c r="A814" s="185">
        <v>808</v>
      </c>
      <c r="B814" s="185" t="s">
        <v>11340</v>
      </c>
      <c r="C814" s="186" t="s">
        <v>11341</v>
      </c>
      <c r="D814" s="185" t="s">
        <v>126</v>
      </c>
      <c r="E814" s="185" t="s">
        <v>46</v>
      </c>
      <c r="F814" s="185" t="s">
        <v>2135</v>
      </c>
      <c r="G814" s="185" t="s">
        <v>8648</v>
      </c>
      <c r="H814" s="185" t="s">
        <v>8649</v>
      </c>
      <c r="I814" s="187">
        <v>45709</v>
      </c>
      <c r="J814" s="185" t="s">
        <v>11342</v>
      </c>
      <c r="K814" s="185" t="s">
        <v>5188</v>
      </c>
      <c r="L814" s="185" t="s">
        <v>11343</v>
      </c>
      <c r="M814" s="185" t="s">
        <v>130</v>
      </c>
      <c r="N814" s="185" t="s">
        <v>11344</v>
      </c>
      <c r="O814" s="187">
        <v>46637</v>
      </c>
      <c r="P814" s="187">
        <v>44406</v>
      </c>
      <c r="Q814" s="187">
        <v>44452</v>
      </c>
      <c r="R814" s="187">
        <v>44680</v>
      </c>
      <c r="S814" s="187"/>
      <c r="T814" s="185" t="s">
        <v>11345</v>
      </c>
      <c r="U814" s="187">
        <v>46530</v>
      </c>
      <c r="V814" s="185" t="s">
        <v>11346</v>
      </c>
      <c r="W814" s="187">
        <v>46532</v>
      </c>
      <c r="X814" s="185" t="s">
        <v>11347</v>
      </c>
      <c r="Y814" s="187">
        <v>46530</v>
      </c>
      <c r="Z814" s="185" t="s">
        <v>11348</v>
      </c>
      <c r="AA814" s="187">
        <v>46412</v>
      </c>
      <c r="AB814" s="185" t="s">
        <v>11349</v>
      </c>
      <c r="AC814" s="187">
        <v>45882</v>
      </c>
      <c r="AD814" s="185" t="s">
        <v>11350</v>
      </c>
      <c r="AE814" s="185" t="s">
        <v>61</v>
      </c>
      <c r="AF814" s="185" t="s">
        <v>11351</v>
      </c>
      <c r="AG814" s="185" t="s">
        <v>61</v>
      </c>
      <c r="AH814" s="185" t="s">
        <v>11344</v>
      </c>
      <c r="AI814" s="185" t="s">
        <v>61</v>
      </c>
      <c r="AJ814" s="185" t="s">
        <v>61</v>
      </c>
      <c r="AK814" s="185" t="s">
        <v>61</v>
      </c>
      <c r="AL814" s="185" t="s">
        <v>61</v>
      </c>
      <c r="AM814" s="185" t="s">
        <v>177</v>
      </c>
      <c r="AN814" s="185" t="s">
        <v>11352</v>
      </c>
    </row>
    <row r="815" customHeight="1" spans="1:40">
      <c r="A815" s="185">
        <v>809</v>
      </c>
      <c r="B815" s="185" t="s">
        <v>11353</v>
      </c>
      <c r="C815" s="186" t="s">
        <v>11354</v>
      </c>
      <c r="D815" s="185" t="s">
        <v>126</v>
      </c>
      <c r="E815" s="185" t="s">
        <v>1937</v>
      </c>
      <c r="F815" s="185" t="s">
        <v>2135</v>
      </c>
      <c r="G815" s="185" t="s">
        <v>8648</v>
      </c>
      <c r="H815" s="185" t="s">
        <v>8649</v>
      </c>
      <c r="I815" s="187">
        <v>45790</v>
      </c>
      <c r="J815" s="185" t="s">
        <v>2055</v>
      </c>
      <c r="K815" s="185" t="s">
        <v>2055</v>
      </c>
      <c r="L815" s="185" t="s">
        <v>11355</v>
      </c>
      <c r="M815" s="185" t="s">
        <v>72</v>
      </c>
      <c r="N815" s="185" t="s">
        <v>11356</v>
      </c>
      <c r="O815" s="187">
        <v>47479</v>
      </c>
      <c r="P815" s="187">
        <v>44383</v>
      </c>
      <c r="Q815" s="187">
        <v>44433</v>
      </c>
      <c r="R815" s="187">
        <v>44634</v>
      </c>
      <c r="S815" s="187"/>
      <c r="T815" s="185" t="s">
        <v>11357</v>
      </c>
      <c r="U815" s="187">
        <v>46334</v>
      </c>
      <c r="V815" s="185" t="s">
        <v>11358</v>
      </c>
      <c r="W815" s="187">
        <v>46314</v>
      </c>
      <c r="X815" s="185" t="s">
        <v>61</v>
      </c>
      <c r="Y815" s="187" t="s">
        <v>61</v>
      </c>
      <c r="Z815" s="185" t="s">
        <v>11359</v>
      </c>
      <c r="AA815" s="187">
        <v>46475</v>
      </c>
      <c r="AB815" s="185" t="s">
        <v>11360</v>
      </c>
      <c r="AC815" s="187">
        <v>46193</v>
      </c>
      <c r="AD815" s="185" t="s">
        <v>11361</v>
      </c>
      <c r="AE815" s="185" t="s">
        <v>11362</v>
      </c>
      <c r="AF815" s="185" t="s">
        <v>11363</v>
      </c>
      <c r="AG815" s="185" t="s">
        <v>61</v>
      </c>
      <c r="AH815" s="185" t="s">
        <v>61</v>
      </c>
      <c r="AI815" s="185" t="s">
        <v>61</v>
      </c>
      <c r="AJ815" s="185" t="s">
        <v>61</v>
      </c>
      <c r="AK815" s="185" t="s">
        <v>61</v>
      </c>
      <c r="AL815" s="185" t="s">
        <v>61</v>
      </c>
      <c r="AM815" s="185" t="s">
        <v>1968</v>
      </c>
      <c r="AN815" s="185" t="s">
        <v>11364</v>
      </c>
    </row>
    <row r="816" customHeight="1" spans="1:40">
      <c r="A816" s="185">
        <v>810</v>
      </c>
      <c r="B816" s="185" t="s">
        <v>11365</v>
      </c>
      <c r="C816" s="186" t="s">
        <v>11366</v>
      </c>
      <c r="D816" s="185" t="s">
        <v>126</v>
      </c>
      <c r="E816" s="185" t="s">
        <v>967</v>
      </c>
      <c r="F816" s="185" t="s">
        <v>2135</v>
      </c>
      <c r="G816" s="185" t="s">
        <v>8648</v>
      </c>
      <c r="H816" s="185" t="s">
        <v>8649</v>
      </c>
      <c r="I816" s="187">
        <v>45668</v>
      </c>
      <c r="J816" s="185" t="s">
        <v>684</v>
      </c>
      <c r="K816" s="185" t="s">
        <v>1337</v>
      </c>
      <c r="L816" s="185" t="s">
        <v>11367</v>
      </c>
      <c r="M816" s="185" t="s">
        <v>148</v>
      </c>
      <c r="N816" s="185" t="s">
        <v>11368</v>
      </c>
      <c r="O816" s="187">
        <v>46379</v>
      </c>
      <c r="P816" s="187">
        <v>44393</v>
      </c>
      <c r="Q816" s="187">
        <v>44428</v>
      </c>
      <c r="R816" s="187">
        <v>44616</v>
      </c>
      <c r="S816" s="187"/>
      <c r="T816" s="185" t="s">
        <v>11369</v>
      </c>
      <c r="U816" s="187">
        <v>46041</v>
      </c>
      <c r="V816" s="185" t="s">
        <v>11370</v>
      </c>
      <c r="W816" s="187">
        <v>46365</v>
      </c>
      <c r="X816" s="185" t="s">
        <v>11371</v>
      </c>
      <c r="Y816" s="187">
        <v>45918</v>
      </c>
      <c r="Z816" s="185" t="s">
        <v>11372</v>
      </c>
      <c r="AA816" s="187">
        <v>46039</v>
      </c>
      <c r="AB816" s="185" t="s">
        <v>11373</v>
      </c>
      <c r="AC816" s="187">
        <v>46498</v>
      </c>
      <c r="AD816" s="185" t="s">
        <v>11374</v>
      </c>
      <c r="AE816" s="185" t="s">
        <v>11375</v>
      </c>
      <c r="AF816" s="185" t="s">
        <v>11376</v>
      </c>
      <c r="AG816" s="185" t="s">
        <v>61</v>
      </c>
      <c r="AH816" s="185" t="s">
        <v>61</v>
      </c>
      <c r="AI816" s="185" t="s">
        <v>61</v>
      </c>
      <c r="AJ816" s="185" t="s">
        <v>61</v>
      </c>
      <c r="AK816" s="185" t="s">
        <v>61</v>
      </c>
      <c r="AL816" s="185" t="s">
        <v>61</v>
      </c>
      <c r="AM816" s="185" t="s">
        <v>177</v>
      </c>
      <c r="AN816" s="185" t="s">
        <v>11377</v>
      </c>
    </row>
    <row r="817" customHeight="1" spans="1:40">
      <c r="A817" s="185">
        <v>811</v>
      </c>
      <c r="B817" s="185" t="s">
        <v>11378</v>
      </c>
      <c r="C817" s="186" t="s">
        <v>11379</v>
      </c>
      <c r="D817" s="185" t="s">
        <v>2936</v>
      </c>
      <c r="E817" s="185" t="s">
        <v>89</v>
      </c>
      <c r="F817" s="185" t="s">
        <v>2135</v>
      </c>
      <c r="G817" s="185" t="s">
        <v>8648</v>
      </c>
      <c r="H817" s="185" t="s">
        <v>8649</v>
      </c>
      <c r="I817" s="187">
        <v>45699</v>
      </c>
      <c r="J817" s="185" t="s">
        <v>3900</v>
      </c>
      <c r="K817" s="185" t="s">
        <v>11380</v>
      </c>
      <c r="L817" s="185" t="s">
        <v>5271</v>
      </c>
      <c r="M817" s="185" t="s">
        <v>130</v>
      </c>
      <c r="N817" s="185" t="s">
        <v>11381</v>
      </c>
      <c r="O817" s="187">
        <v>45980</v>
      </c>
      <c r="P817" s="187">
        <v>44411</v>
      </c>
      <c r="Q817" s="187">
        <v>44440</v>
      </c>
      <c r="R817" s="187">
        <v>44650</v>
      </c>
      <c r="S817" s="187"/>
      <c r="T817" s="185" t="s">
        <v>11382</v>
      </c>
      <c r="U817" s="187">
        <v>46888</v>
      </c>
      <c r="V817" s="185" t="s">
        <v>11383</v>
      </c>
      <c r="W817" s="187">
        <v>46888</v>
      </c>
      <c r="X817" s="185" t="s">
        <v>11384</v>
      </c>
      <c r="Y817" s="187">
        <v>46925</v>
      </c>
      <c r="Z817" s="185" t="s">
        <v>11385</v>
      </c>
      <c r="AA817" s="187">
        <v>46153</v>
      </c>
      <c r="AB817" s="185" t="s">
        <v>11386</v>
      </c>
      <c r="AC817" s="187">
        <v>46067</v>
      </c>
      <c r="AD817" s="185" t="s">
        <v>11387</v>
      </c>
      <c r="AE817" s="185" t="s">
        <v>11388</v>
      </c>
      <c r="AF817" s="185" t="s">
        <v>11389</v>
      </c>
      <c r="AG817" s="185" t="s">
        <v>61</v>
      </c>
      <c r="AH817" s="185" t="s">
        <v>11381</v>
      </c>
      <c r="AI817" s="185" t="s">
        <v>61</v>
      </c>
      <c r="AJ817" s="185" t="s">
        <v>61</v>
      </c>
      <c r="AK817" s="185" t="s">
        <v>61</v>
      </c>
      <c r="AL817" s="185" t="s">
        <v>61</v>
      </c>
      <c r="AM817" s="185" t="s">
        <v>177</v>
      </c>
      <c r="AN817" s="185" t="s">
        <v>11390</v>
      </c>
    </row>
    <row r="818" customHeight="1" spans="1:40">
      <c r="A818" s="185">
        <v>812</v>
      </c>
      <c r="B818" s="185" t="s">
        <v>11391</v>
      </c>
      <c r="C818" s="186" t="s">
        <v>11392</v>
      </c>
      <c r="D818" s="185" t="s">
        <v>1893</v>
      </c>
      <c r="E818" s="185" t="s">
        <v>89</v>
      </c>
      <c r="F818" s="185" t="s">
        <v>2135</v>
      </c>
      <c r="G818" s="185" t="s">
        <v>8648</v>
      </c>
      <c r="H818" s="185" t="s">
        <v>8649</v>
      </c>
      <c r="I818" s="187">
        <v>45709</v>
      </c>
      <c r="J818" s="185" t="s">
        <v>11393</v>
      </c>
      <c r="K818" s="185" t="s">
        <v>5188</v>
      </c>
      <c r="L818" s="185" t="s">
        <v>11394</v>
      </c>
      <c r="M818" s="185" t="s">
        <v>1572</v>
      </c>
      <c r="N818" s="185" t="s">
        <v>11395</v>
      </c>
      <c r="O818" s="187">
        <v>46126</v>
      </c>
      <c r="P818" s="187">
        <v>44392</v>
      </c>
      <c r="Q818" s="187">
        <v>44456</v>
      </c>
      <c r="R818" s="187">
        <v>44641</v>
      </c>
      <c r="S818" s="187"/>
      <c r="T818" s="185" t="s">
        <v>11396</v>
      </c>
      <c r="U818" s="187">
        <v>45972</v>
      </c>
      <c r="V818" s="185" t="s">
        <v>11395</v>
      </c>
      <c r="W818" s="187">
        <v>46126</v>
      </c>
      <c r="X818" s="185" t="s">
        <v>11397</v>
      </c>
      <c r="Y818" s="187">
        <v>45973</v>
      </c>
      <c r="Z818" s="185" t="s">
        <v>11398</v>
      </c>
      <c r="AA818" s="187">
        <v>46436</v>
      </c>
      <c r="AB818" s="185" t="s">
        <v>11399</v>
      </c>
      <c r="AC818" s="187">
        <v>45958</v>
      </c>
      <c r="AD818" s="185" t="s">
        <v>11400</v>
      </c>
      <c r="AE818" s="185" t="s">
        <v>11401</v>
      </c>
      <c r="AF818" s="185" t="s">
        <v>11402</v>
      </c>
      <c r="AG818" s="185" t="s">
        <v>11403</v>
      </c>
      <c r="AH818" s="185" t="s">
        <v>61</v>
      </c>
      <c r="AI818" s="185" t="s">
        <v>61</v>
      </c>
      <c r="AJ818" s="185" t="s">
        <v>61</v>
      </c>
      <c r="AK818" s="185" t="s">
        <v>61</v>
      </c>
      <c r="AL818" s="185" t="s">
        <v>61</v>
      </c>
      <c r="AM818" s="185" t="s">
        <v>665</v>
      </c>
      <c r="AN818" s="185" t="s">
        <v>11404</v>
      </c>
    </row>
    <row r="819" customHeight="1" spans="1:40">
      <c r="A819" s="185">
        <v>813</v>
      </c>
      <c r="B819" s="185" t="s">
        <v>11405</v>
      </c>
      <c r="C819" s="186" t="s">
        <v>11406</v>
      </c>
      <c r="D819" s="185" t="s">
        <v>2965</v>
      </c>
      <c r="E819" s="185" t="s">
        <v>89</v>
      </c>
      <c r="F819" s="185" t="s">
        <v>2135</v>
      </c>
      <c r="G819" s="185" t="s">
        <v>8648</v>
      </c>
      <c r="H819" s="185" t="s">
        <v>8649</v>
      </c>
      <c r="I819" s="187">
        <v>45814</v>
      </c>
      <c r="J819" s="185" t="s">
        <v>11407</v>
      </c>
      <c r="K819" s="185" t="s">
        <v>3162</v>
      </c>
      <c r="L819" s="185" t="s">
        <v>11408</v>
      </c>
      <c r="M819" s="185" t="s">
        <v>93</v>
      </c>
      <c r="N819" s="185" t="s">
        <v>11409</v>
      </c>
      <c r="O819" s="187">
        <v>46356</v>
      </c>
      <c r="P819" s="187">
        <v>44424</v>
      </c>
      <c r="Q819" s="187">
        <v>44512</v>
      </c>
      <c r="R819" s="187">
        <v>44672</v>
      </c>
      <c r="S819" s="187"/>
      <c r="T819" s="185" t="s">
        <v>11410</v>
      </c>
      <c r="U819" s="187">
        <v>46287</v>
      </c>
      <c r="V819" s="185" t="s">
        <v>11411</v>
      </c>
      <c r="W819" s="187">
        <v>46282</v>
      </c>
      <c r="X819" s="185" t="s">
        <v>11412</v>
      </c>
      <c r="Y819" s="187">
        <v>46282</v>
      </c>
      <c r="Z819" s="185" t="s">
        <v>11413</v>
      </c>
      <c r="AA819" s="187">
        <v>46322</v>
      </c>
      <c r="AB819" s="185" t="s">
        <v>11414</v>
      </c>
      <c r="AC819" s="187">
        <v>46020</v>
      </c>
      <c r="AD819" s="185" t="s">
        <v>11415</v>
      </c>
      <c r="AE819" s="185" t="s">
        <v>61</v>
      </c>
      <c r="AF819" s="185" t="s">
        <v>11416</v>
      </c>
      <c r="AG819" s="185" t="s">
        <v>61</v>
      </c>
      <c r="AH819" s="185" t="s">
        <v>61</v>
      </c>
      <c r="AI819" s="185" t="s">
        <v>61</v>
      </c>
      <c r="AJ819" s="185" t="s">
        <v>61</v>
      </c>
      <c r="AK819" s="185" t="s">
        <v>61</v>
      </c>
      <c r="AL819" s="185" t="s">
        <v>61</v>
      </c>
      <c r="AM819" s="185" t="s">
        <v>64</v>
      </c>
      <c r="AN819" s="185" t="s">
        <v>11417</v>
      </c>
    </row>
    <row r="820" customHeight="1" spans="1:40">
      <c r="A820" s="185">
        <v>814</v>
      </c>
      <c r="B820" s="185" t="s">
        <v>11418</v>
      </c>
      <c r="C820" s="186" t="s">
        <v>11419</v>
      </c>
      <c r="D820" s="185" t="s">
        <v>162</v>
      </c>
      <c r="E820" s="185" t="s">
        <v>967</v>
      </c>
      <c r="F820" s="185" t="s">
        <v>2135</v>
      </c>
      <c r="G820" s="185" t="s">
        <v>8648</v>
      </c>
      <c r="H820" s="185" t="s">
        <v>8649</v>
      </c>
      <c r="I820" s="187">
        <v>45617</v>
      </c>
      <c r="J820" s="185" t="s">
        <v>4719</v>
      </c>
      <c r="K820" s="185" t="s">
        <v>4719</v>
      </c>
      <c r="L820" s="185" t="s">
        <v>11420</v>
      </c>
      <c r="M820" s="185" t="s">
        <v>249</v>
      </c>
      <c r="N820" s="185" t="s">
        <v>11421</v>
      </c>
      <c r="O820" s="187">
        <v>47141</v>
      </c>
      <c r="P820" s="187">
        <v>44408</v>
      </c>
      <c r="Q820" s="187"/>
      <c r="R820" s="187"/>
      <c r="S820" s="187"/>
      <c r="T820" s="185" t="s">
        <v>11422</v>
      </c>
      <c r="U820" s="187">
        <v>46385</v>
      </c>
      <c r="V820" s="185" t="s">
        <v>11423</v>
      </c>
      <c r="W820" s="187">
        <v>47150</v>
      </c>
      <c r="X820" s="185" t="s">
        <v>11424</v>
      </c>
      <c r="Y820" s="187">
        <v>46971</v>
      </c>
      <c r="Z820" s="185" t="s">
        <v>11425</v>
      </c>
      <c r="AA820" s="187">
        <v>45994</v>
      </c>
      <c r="AB820" s="185" t="s">
        <v>11426</v>
      </c>
      <c r="AC820" s="187">
        <v>46025</v>
      </c>
      <c r="AD820" s="185" t="s">
        <v>11427</v>
      </c>
      <c r="AE820" s="185" t="s">
        <v>61</v>
      </c>
      <c r="AF820" s="185" t="s">
        <v>11428</v>
      </c>
      <c r="AG820" s="185" t="s">
        <v>11429</v>
      </c>
      <c r="AH820" s="185" t="s">
        <v>61</v>
      </c>
      <c r="AI820" s="185" t="s">
        <v>61</v>
      </c>
      <c r="AJ820" s="185" t="s">
        <v>61</v>
      </c>
      <c r="AK820" s="185" t="s">
        <v>61</v>
      </c>
      <c r="AL820" s="185" t="s">
        <v>61</v>
      </c>
      <c r="AM820" s="185" t="s">
        <v>11430</v>
      </c>
      <c r="AN820" s="185" t="s">
        <v>11431</v>
      </c>
    </row>
    <row r="821" customHeight="1" spans="1:40">
      <c r="A821" s="185">
        <v>815</v>
      </c>
      <c r="B821" s="185" t="s">
        <v>11432</v>
      </c>
      <c r="C821" s="186" t="s">
        <v>11433</v>
      </c>
      <c r="D821" s="185" t="s">
        <v>162</v>
      </c>
      <c r="E821" s="185" t="s">
        <v>967</v>
      </c>
      <c r="F821" s="185" t="s">
        <v>2135</v>
      </c>
      <c r="G821" s="185" t="s">
        <v>8648</v>
      </c>
      <c r="H821" s="185" t="s">
        <v>8649</v>
      </c>
      <c r="I821" s="187">
        <v>45564</v>
      </c>
      <c r="J821" s="185" t="s">
        <v>11434</v>
      </c>
      <c r="K821" s="185" t="s">
        <v>3262</v>
      </c>
      <c r="L821" s="185" t="s">
        <v>11435</v>
      </c>
      <c r="M821" s="185" t="s">
        <v>167</v>
      </c>
      <c r="N821" s="185" t="s">
        <v>11436</v>
      </c>
      <c r="O821" s="187">
        <v>46418</v>
      </c>
      <c r="P821" s="187">
        <v>44404</v>
      </c>
      <c r="Q821" s="187">
        <v>44426</v>
      </c>
      <c r="R821" s="187">
        <v>44760</v>
      </c>
      <c r="S821" s="187"/>
      <c r="T821" s="185" t="s">
        <v>11437</v>
      </c>
      <c r="U821" s="187">
        <v>46083</v>
      </c>
      <c r="V821" s="185" t="s">
        <v>11438</v>
      </c>
      <c r="W821" s="187">
        <v>46063</v>
      </c>
      <c r="X821" s="185" t="s">
        <v>11439</v>
      </c>
      <c r="Y821" s="187">
        <v>46063</v>
      </c>
      <c r="Z821" s="185" t="s">
        <v>11440</v>
      </c>
      <c r="AA821" s="187">
        <v>46493</v>
      </c>
      <c r="AB821" s="185" t="s">
        <v>11441</v>
      </c>
      <c r="AC821" s="187">
        <v>46243</v>
      </c>
      <c r="AD821" s="185" t="s">
        <v>11442</v>
      </c>
      <c r="AE821" s="185" t="s">
        <v>11443</v>
      </c>
      <c r="AF821" s="185" t="s">
        <v>11444</v>
      </c>
      <c r="AG821" s="185" t="s">
        <v>61</v>
      </c>
      <c r="AH821" s="185" t="s">
        <v>61</v>
      </c>
      <c r="AI821" s="185" t="s">
        <v>11436</v>
      </c>
      <c r="AJ821" s="185" t="s">
        <v>61</v>
      </c>
      <c r="AK821" s="185" t="s">
        <v>61</v>
      </c>
      <c r="AL821" s="185" t="s">
        <v>61</v>
      </c>
      <c r="AM821" s="185" t="s">
        <v>177</v>
      </c>
      <c r="AN821" s="185" t="s">
        <v>11445</v>
      </c>
    </row>
    <row r="822" customHeight="1" spans="1:40">
      <c r="A822" s="185">
        <v>816</v>
      </c>
      <c r="B822" s="185" t="s">
        <v>11446</v>
      </c>
      <c r="C822" s="186" t="s">
        <v>11447</v>
      </c>
      <c r="D822" s="185" t="s">
        <v>162</v>
      </c>
      <c r="E822" s="185" t="s">
        <v>2182</v>
      </c>
      <c r="F822" s="185" t="s">
        <v>2135</v>
      </c>
      <c r="G822" s="185" t="s">
        <v>8648</v>
      </c>
      <c r="H822" s="185" t="s">
        <v>8649</v>
      </c>
      <c r="I822" s="187">
        <v>45722</v>
      </c>
      <c r="J822" s="185" t="s">
        <v>789</v>
      </c>
      <c r="K822" s="185" t="s">
        <v>789</v>
      </c>
      <c r="L822" s="185" t="s">
        <v>11448</v>
      </c>
      <c r="M822" s="185" t="s">
        <v>249</v>
      </c>
      <c r="N822" s="185" t="s">
        <v>11449</v>
      </c>
      <c r="O822" s="187">
        <v>47479</v>
      </c>
      <c r="P822" s="187">
        <v>44376</v>
      </c>
      <c r="Q822" s="187">
        <v>44405</v>
      </c>
      <c r="R822" s="187">
        <v>44615</v>
      </c>
      <c r="S822" s="187"/>
      <c r="T822" s="185" t="s">
        <v>11450</v>
      </c>
      <c r="U822" s="187">
        <v>46334</v>
      </c>
      <c r="V822" s="185" t="s">
        <v>11451</v>
      </c>
      <c r="W822" s="187">
        <v>46313</v>
      </c>
      <c r="X822" s="185" t="s">
        <v>61</v>
      </c>
      <c r="Y822" s="187" t="s">
        <v>61</v>
      </c>
      <c r="Z822" s="185" t="s">
        <v>11452</v>
      </c>
      <c r="AA822" s="187">
        <v>46478</v>
      </c>
      <c r="AB822" s="185" t="s">
        <v>11453</v>
      </c>
      <c r="AC822" s="187">
        <v>46283</v>
      </c>
      <c r="AD822" s="185" t="s">
        <v>11454</v>
      </c>
      <c r="AE822" s="185" t="s">
        <v>11455</v>
      </c>
      <c r="AF822" s="185" t="s">
        <v>11456</v>
      </c>
      <c r="AG822" s="185" t="s">
        <v>61</v>
      </c>
      <c r="AH822" s="185" t="s">
        <v>61</v>
      </c>
      <c r="AI822" s="185" t="s">
        <v>61</v>
      </c>
      <c r="AJ822" s="185" t="s">
        <v>61</v>
      </c>
      <c r="AK822" s="185" t="s">
        <v>61</v>
      </c>
      <c r="AL822" s="185" t="s">
        <v>61</v>
      </c>
      <c r="AM822" s="185" t="s">
        <v>1968</v>
      </c>
      <c r="AN822" s="185" t="s">
        <v>11457</v>
      </c>
    </row>
    <row r="823" customHeight="1" spans="1:40">
      <c r="A823" s="185">
        <v>817</v>
      </c>
      <c r="B823" s="185" t="s">
        <v>11458</v>
      </c>
      <c r="C823" s="186" t="s">
        <v>11459</v>
      </c>
      <c r="D823" s="185" t="s">
        <v>162</v>
      </c>
      <c r="E823" s="185" t="s">
        <v>2182</v>
      </c>
      <c r="F823" s="185" t="s">
        <v>2135</v>
      </c>
      <c r="G823" s="185" t="s">
        <v>8648</v>
      </c>
      <c r="H823" s="185" t="s">
        <v>8649</v>
      </c>
      <c r="I823" s="187">
        <v>45828</v>
      </c>
      <c r="J823" s="185" t="s">
        <v>11460</v>
      </c>
      <c r="K823" s="185" t="s">
        <v>2212</v>
      </c>
      <c r="L823" s="185" t="s">
        <v>11461</v>
      </c>
      <c r="M823" s="185" t="s">
        <v>130</v>
      </c>
      <c r="N823" s="185" t="s">
        <v>11462</v>
      </c>
      <c r="O823" s="187">
        <v>47374</v>
      </c>
      <c r="P823" s="187">
        <v>44478</v>
      </c>
      <c r="Q823" s="187">
        <v>44576</v>
      </c>
      <c r="R823" s="187">
        <v>44819</v>
      </c>
      <c r="S823" s="187"/>
      <c r="T823" s="185" t="s">
        <v>11463</v>
      </c>
      <c r="U823" s="187">
        <v>47170</v>
      </c>
      <c r="V823" s="185" t="s">
        <v>11464</v>
      </c>
      <c r="W823" s="187">
        <v>47021</v>
      </c>
      <c r="X823" s="185" t="s">
        <v>61</v>
      </c>
      <c r="Y823" s="187" t="s">
        <v>61</v>
      </c>
      <c r="Z823" s="185" t="s">
        <v>11465</v>
      </c>
      <c r="AA823" s="187">
        <v>46035</v>
      </c>
      <c r="AB823" s="185" t="s">
        <v>11466</v>
      </c>
      <c r="AC823" s="187">
        <v>46305</v>
      </c>
      <c r="AD823" s="185" t="s">
        <v>11467</v>
      </c>
      <c r="AE823" s="185" t="s">
        <v>11468</v>
      </c>
      <c r="AF823" s="185" t="s">
        <v>11469</v>
      </c>
      <c r="AG823" s="185" t="s">
        <v>61</v>
      </c>
      <c r="AH823" s="185" t="s">
        <v>61</v>
      </c>
      <c r="AI823" s="185" t="s">
        <v>61</v>
      </c>
      <c r="AJ823" s="185" t="s">
        <v>61</v>
      </c>
      <c r="AK823" s="185" t="s">
        <v>61</v>
      </c>
      <c r="AL823" s="185" t="s">
        <v>11462</v>
      </c>
      <c r="AM823" s="185" t="s">
        <v>11470</v>
      </c>
      <c r="AN823" s="185" t="s">
        <v>11471</v>
      </c>
    </row>
    <row r="824" customHeight="1" spans="1:40">
      <c r="A824" s="185">
        <v>818</v>
      </c>
      <c r="B824" s="185" t="s">
        <v>11472</v>
      </c>
      <c r="C824" s="186" t="s">
        <v>11473</v>
      </c>
      <c r="D824" s="185" t="s">
        <v>3440</v>
      </c>
      <c r="E824" s="185" t="s">
        <v>46</v>
      </c>
      <c r="F824" s="185" t="s">
        <v>2135</v>
      </c>
      <c r="G824" s="185" t="s">
        <v>8648</v>
      </c>
      <c r="H824" s="185" t="s">
        <v>8649</v>
      </c>
      <c r="I824" s="187">
        <v>45547</v>
      </c>
      <c r="J824" s="185" t="s">
        <v>11474</v>
      </c>
      <c r="K824" s="185" t="s">
        <v>11475</v>
      </c>
      <c r="L824" s="185" t="s">
        <v>11476</v>
      </c>
      <c r="M824" s="185" t="s">
        <v>167</v>
      </c>
      <c r="N824" s="185" t="s">
        <v>11477</v>
      </c>
      <c r="O824" s="187">
        <v>46278</v>
      </c>
      <c r="P824" s="187">
        <v>44436</v>
      </c>
      <c r="Q824" s="187">
        <v>44616</v>
      </c>
      <c r="R824" s="187">
        <v>44701</v>
      </c>
      <c r="S824" s="187"/>
      <c r="T824" s="185" t="s">
        <v>11478</v>
      </c>
      <c r="U824" s="187">
        <v>45973</v>
      </c>
      <c r="V824" s="185" t="s">
        <v>11479</v>
      </c>
      <c r="W824" s="187">
        <v>45973</v>
      </c>
      <c r="X824" s="185" t="s">
        <v>11480</v>
      </c>
      <c r="Y824" s="187">
        <v>45973</v>
      </c>
      <c r="Z824" s="185" t="s">
        <v>11481</v>
      </c>
      <c r="AA824" s="187">
        <v>46171</v>
      </c>
      <c r="AB824" s="185" t="s">
        <v>11482</v>
      </c>
      <c r="AC824" s="187">
        <v>46471</v>
      </c>
      <c r="AD824" s="185" t="s">
        <v>11483</v>
      </c>
      <c r="AE824" s="185" t="s">
        <v>11484</v>
      </c>
      <c r="AF824" s="185" t="s">
        <v>11485</v>
      </c>
      <c r="AG824" s="185" t="s">
        <v>61</v>
      </c>
      <c r="AH824" s="185" t="s">
        <v>61</v>
      </c>
      <c r="AI824" s="185" t="s">
        <v>11477</v>
      </c>
      <c r="AJ824" s="185" t="s">
        <v>61</v>
      </c>
      <c r="AK824" s="185" t="s">
        <v>61</v>
      </c>
      <c r="AL824" s="185" t="s">
        <v>61</v>
      </c>
      <c r="AM824" s="185" t="s">
        <v>64</v>
      </c>
      <c r="AN824" s="185" t="s">
        <v>11486</v>
      </c>
    </row>
    <row r="825" customHeight="1" spans="1:40">
      <c r="A825" s="185">
        <v>819</v>
      </c>
      <c r="B825" s="185" t="s">
        <v>11487</v>
      </c>
      <c r="C825" s="186" t="s">
        <v>11488</v>
      </c>
      <c r="D825" s="185" t="s">
        <v>1569</v>
      </c>
      <c r="E825" s="185" t="s">
        <v>89</v>
      </c>
      <c r="F825" s="185" t="s">
        <v>2135</v>
      </c>
      <c r="G825" s="185" t="s">
        <v>8648</v>
      </c>
      <c r="H825" s="185" t="s">
        <v>8649</v>
      </c>
      <c r="I825" s="187">
        <v>45790</v>
      </c>
      <c r="J825" s="185" t="s">
        <v>3026</v>
      </c>
      <c r="K825" s="185" t="s">
        <v>2055</v>
      </c>
      <c r="L825" s="185" t="s">
        <v>11489</v>
      </c>
      <c r="M825" s="185" t="s">
        <v>1572</v>
      </c>
      <c r="N825" s="185" t="s">
        <v>11490</v>
      </c>
      <c r="O825" s="187">
        <v>46357</v>
      </c>
      <c r="P825" s="187">
        <v>44392</v>
      </c>
      <c r="Q825" s="187">
        <v>44424</v>
      </c>
      <c r="R825" s="187">
        <v>44666</v>
      </c>
      <c r="S825" s="187"/>
      <c r="T825" s="185" t="s">
        <v>11491</v>
      </c>
      <c r="U825" s="187">
        <v>46357</v>
      </c>
      <c r="V825" s="185" t="s">
        <v>11490</v>
      </c>
      <c r="W825" s="187">
        <v>46357</v>
      </c>
      <c r="X825" s="185" t="s">
        <v>11492</v>
      </c>
      <c r="Y825" s="187">
        <v>46357</v>
      </c>
      <c r="Z825" s="185" t="s">
        <v>11493</v>
      </c>
      <c r="AA825" s="187">
        <v>46222</v>
      </c>
      <c r="AB825" s="185" t="s">
        <v>11494</v>
      </c>
      <c r="AC825" s="187">
        <v>46457</v>
      </c>
      <c r="AD825" s="185" t="s">
        <v>61</v>
      </c>
      <c r="AE825" s="185" t="s">
        <v>61</v>
      </c>
      <c r="AF825" s="185" t="s">
        <v>11495</v>
      </c>
      <c r="AG825" s="185" t="s">
        <v>61</v>
      </c>
      <c r="AH825" s="185" t="s">
        <v>61</v>
      </c>
      <c r="AI825" s="185" t="s">
        <v>61</v>
      </c>
      <c r="AJ825" s="185" t="s">
        <v>61</v>
      </c>
      <c r="AK825" s="185" t="s">
        <v>61</v>
      </c>
      <c r="AL825" s="185" t="s">
        <v>61</v>
      </c>
      <c r="AM825" s="185" t="s">
        <v>11496</v>
      </c>
      <c r="AN825" s="185" t="s">
        <v>11497</v>
      </c>
    </row>
    <row r="826" customHeight="1" spans="1:40">
      <c r="A826" s="185">
        <v>820</v>
      </c>
      <c r="B826" s="185" t="s">
        <v>11498</v>
      </c>
      <c r="C826" s="186" t="s">
        <v>11499</v>
      </c>
      <c r="D826" s="185" t="s">
        <v>3535</v>
      </c>
      <c r="E826" s="185" t="s">
        <v>2135</v>
      </c>
      <c r="F826" s="185" t="s">
        <v>2135</v>
      </c>
      <c r="G826" s="185" t="s">
        <v>8648</v>
      </c>
      <c r="H826" s="185" t="s">
        <v>8649</v>
      </c>
      <c r="I826" s="187">
        <v>45575</v>
      </c>
      <c r="J826" s="185" t="s">
        <v>11500</v>
      </c>
      <c r="K826" s="185" t="s">
        <v>11500</v>
      </c>
      <c r="L826" s="185" t="s">
        <v>11501</v>
      </c>
      <c r="M826" s="185" t="s">
        <v>1572</v>
      </c>
      <c r="N826" s="185" t="s">
        <v>11502</v>
      </c>
      <c r="O826" s="187">
        <v>46980</v>
      </c>
      <c r="P826" s="187"/>
      <c r="Q826" s="187"/>
      <c r="R826" s="187"/>
      <c r="S826" s="187"/>
      <c r="T826" s="185" t="s">
        <v>11503</v>
      </c>
      <c r="U826" s="187">
        <v>46987</v>
      </c>
      <c r="V826" s="185" t="s">
        <v>11502</v>
      </c>
      <c r="W826" s="187">
        <v>46980</v>
      </c>
      <c r="X826" s="185" t="s">
        <v>61</v>
      </c>
      <c r="Y826" s="187" t="s">
        <v>61</v>
      </c>
      <c r="Z826" s="185" t="s">
        <v>11504</v>
      </c>
      <c r="AA826" s="187">
        <v>46438</v>
      </c>
      <c r="AB826" s="185" t="s">
        <v>11505</v>
      </c>
      <c r="AC826" s="187">
        <v>46200</v>
      </c>
      <c r="AD826" s="185" t="s">
        <v>61</v>
      </c>
      <c r="AE826" s="185" t="s">
        <v>61</v>
      </c>
      <c r="AF826" s="185" t="s">
        <v>61</v>
      </c>
      <c r="AG826" s="185" t="s">
        <v>61</v>
      </c>
      <c r="AH826" s="185" t="s">
        <v>61</v>
      </c>
      <c r="AI826" s="185" t="s">
        <v>61</v>
      </c>
      <c r="AJ826" s="185" t="s">
        <v>61</v>
      </c>
      <c r="AK826" s="185" t="s">
        <v>61</v>
      </c>
      <c r="AL826" s="185" t="s">
        <v>61</v>
      </c>
      <c r="AM826" s="185" t="s">
        <v>64</v>
      </c>
      <c r="AN826" s="185" t="s">
        <v>11506</v>
      </c>
    </row>
    <row r="827" customHeight="1" spans="1:40">
      <c r="A827" s="185">
        <v>821</v>
      </c>
      <c r="B827" s="185" t="s">
        <v>11507</v>
      </c>
      <c r="C827" s="186" t="s">
        <v>11508</v>
      </c>
      <c r="D827" s="185" t="s">
        <v>3545</v>
      </c>
      <c r="E827" s="185" t="s">
        <v>2135</v>
      </c>
      <c r="F827" s="185" t="s">
        <v>2135</v>
      </c>
      <c r="G827" s="185" t="s">
        <v>8648</v>
      </c>
      <c r="H827" s="185" t="s">
        <v>8649</v>
      </c>
      <c r="I827" s="187">
        <v>45536</v>
      </c>
      <c r="J827" s="185" t="s">
        <v>7637</v>
      </c>
      <c r="K827" s="185" t="s">
        <v>7637</v>
      </c>
      <c r="L827" s="185" t="s">
        <v>11509</v>
      </c>
      <c r="M827" s="185" t="s">
        <v>1572</v>
      </c>
      <c r="N827" s="185" t="s">
        <v>11510</v>
      </c>
      <c r="O827" s="187">
        <v>47015</v>
      </c>
      <c r="P827" s="187">
        <v>44440</v>
      </c>
      <c r="Q827" s="187">
        <v>44468</v>
      </c>
      <c r="R827" s="187">
        <v>44830</v>
      </c>
      <c r="S827" s="187">
        <v>45209</v>
      </c>
      <c r="T827" s="185" t="s">
        <v>11511</v>
      </c>
      <c r="U827" s="187">
        <v>47137</v>
      </c>
      <c r="V827" s="185" t="s">
        <v>11510</v>
      </c>
      <c r="W827" s="187">
        <v>47015</v>
      </c>
      <c r="X827" s="185" t="s">
        <v>61</v>
      </c>
      <c r="Y827" s="187" t="s">
        <v>61</v>
      </c>
      <c r="Z827" s="185" t="s">
        <v>11512</v>
      </c>
      <c r="AA827" s="187">
        <v>46501</v>
      </c>
      <c r="AB827" s="185" t="s">
        <v>11513</v>
      </c>
      <c r="AC827" s="187">
        <v>45895</v>
      </c>
      <c r="AD827" s="185" t="s">
        <v>11513</v>
      </c>
      <c r="AE827" s="185" t="s">
        <v>11514</v>
      </c>
      <c r="AF827" s="185" t="s">
        <v>11515</v>
      </c>
      <c r="AG827" s="185" t="s">
        <v>61</v>
      </c>
      <c r="AH827" s="185" t="s">
        <v>61</v>
      </c>
      <c r="AI827" s="185" t="s">
        <v>61</v>
      </c>
      <c r="AJ827" s="185" t="s">
        <v>61</v>
      </c>
      <c r="AK827" s="185" t="s">
        <v>61</v>
      </c>
      <c r="AL827" s="185" t="s">
        <v>61</v>
      </c>
      <c r="AM827" s="185" t="s">
        <v>5156</v>
      </c>
      <c r="AN827" s="185" t="s">
        <v>11516</v>
      </c>
    </row>
    <row r="828" customHeight="1" spans="1:40">
      <c r="A828" s="185">
        <v>822</v>
      </c>
      <c r="B828" s="185" t="s">
        <v>11517</v>
      </c>
      <c r="C828" s="186" t="s">
        <v>11518</v>
      </c>
      <c r="D828" s="185" t="s">
        <v>3572</v>
      </c>
      <c r="E828" s="185" t="s">
        <v>2135</v>
      </c>
      <c r="F828" s="185" t="s">
        <v>2135</v>
      </c>
      <c r="G828" s="185" t="s">
        <v>8648</v>
      </c>
      <c r="H828" s="185" t="s">
        <v>8649</v>
      </c>
      <c r="I828" s="187">
        <v>45536</v>
      </c>
      <c r="J828" s="185" t="s">
        <v>7637</v>
      </c>
      <c r="K828" s="185" t="s">
        <v>7637</v>
      </c>
      <c r="L828" s="185" t="s">
        <v>11519</v>
      </c>
      <c r="M828" s="185" t="s">
        <v>1572</v>
      </c>
      <c r="N828" s="185" t="s">
        <v>11520</v>
      </c>
      <c r="O828" s="187">
        <v>46869</v>
      </c>
      <c r="P828" s="187">
        <v>44657</v>
      </c>
      <c r="Q828" s="187">
        <v>44761</v>
      </c>
      <c r="R828" s="187"/>
      <c r="S828" s="187"/>
      <c r="T828" s="185" t="s">
        <v>11521</v>
      </c>
      <c r="U828" s="187">
        <v>46946</v>
      </c>
      <c r="V828" s="185" t="s">
        <v>11520</v>
      </c>
      <c r="W828" s="187">
        <v>46869</v>
      </c>
      <c r="X828" s="185" t="s">
        <v>61</v>
      </c>
      <c r="Y828" s="187" t="s">
        <v>61</v>
      </c>
      <c r="Z828" s="185" t="s">
        <v>11522</v>
      </c>
      <c r="AA828" s="187">
        <v>46498</v>
      </c>
      <c r="AB828" s="185" t="s">
        <v>11523</v>
      </c>
      <c r="AC828" s="187">
        <v>45895</v>
      </c>
      <c r="AD828" s="185" t="s">
        <v>11524</v>
      </c>
      <c r="AE828" s="185" t="s">
        <v>11525</v>
      </c>
      <c r="AF828" s="185" t="s">
        <v>11526</v>
      </c>
      <c r="AG828" s="185" t="s">
        <v>61</v>
      </c>
      <c r="AH828" s="185" t="s">
        <v>61</v>
      </c>
      <c r="AI828" s="185" t="s">
        <v>61</v>
      </c>
      <c r="AJ828" s="185" t="s">
        <v>61</v>
      </c>
      <c r="AK828" s="185" t="s">
        <v>61</v>
      </c>
      <c r="AL828" s="185" t="s">
        <v>61</v>
      </c>
      <c r="AM828" s="185" t="s">
        <v>7373</v>
      </c>
      <c r="AN828" s="185" t="s">
        <v>11527</v>
      </c>
    </row>
    <row r="829" customHeight="1" spans="1:40">
      <c r="A829" s="185">
        <v>823</v>
      </c>
      <c r="B829" s="185" t="s">
        <v>11528</v>
      </c>
      <c r="C829" s="186" t="s">
        <v>11529</v>
      </c>
      <c r="D829" s="185" t="s">
        <v>45</v>
      </c>
      <c r="E829" s="185" t="s">
        <v>2022</v>
      </c>
      <c r="F829" s="185" t="s">
        <v>2022</v>
      </c>
      <c r="G829" s="185" t="s">
        <v>8648</v>
      </c>
      <c r="H829" s="185" t="s">
        <v>8649</v>
      </c>
      <c r="I829" s="187">
        <v>45599</v>
      </c>
      <c r="J829" s="185" t="s">
        <v>11530</v>
      </c>
      <c r="K829" s="185" t="s">
        <v>592</v>
      </c>
      <c r="L829" s="185" t="s">
        <v>11531</v>
      </c>
      <c r="M829" s="185" t="s">
        <v>1940</v>
      </c>
      <c r="N829" s="185" t="s">
        <v>11532</v>
      </c>
      <c r="O829" s="187">
        <v>46299</v>
      </c>
      <c r="P829" s="187">
        <v>44389</v>
      </c>
      <c r="Q829" s="187">
        <v>44418</v>
      </c>
      <c r="R829" s="187">
        <v>44649</v>
      </c>
      <c r="S829" s="187"/>
      <c r="T829" s="185" t="s">
        <v>11533</v>
      </c>
      <c r="U829" s="187">
        <v>46149</v>
      </c>
      <c r="V829" s="185" t="s">
        <v>11534</v>
      </c>
      <c r="W829" s="187">
        <v>46064</v>
      </c>
      <c r="X829" s="185" t="s">
        <v>11535</v>
      </c>
      <c r="Y829" s="187">
        <v>46149</v>
      </c>
      <c r="Z829" s="185" t="s">
        <v>11536</v>
      </c>
      <c r="AA829" s="187">
        <v>45998</v>
      </c>
      <c r="AB829" s="185" t="s">
        <v>11537</v>
      </c>
      <c r="AC829" s="187">
        <v>46201</v>
      </c>
      <c r="AD829" s="185" t="s">
        <v>11538</v>
      </c>
      <c r="AE829" s="185" t="s">
        <v>61</v>
      </c>
      <c r="AF829" s="185" t="s">
        <v>61</v>
      </c>
      <c r="AG829" s="185" t="s">
        <v>11539</v>
      </c>
      <c r="AH829" s="185" t="s">
        <v>61</v>
      </c>
      <c r="AI829" s="185" t="s">
        <v>61</v>
      </c>
      <c r="AJ829" s="185" t="s">
        <v>11540</v>
      </c>
      <c r="AK829" s="185" t="s">
        <v>61</v>
      </c>
      <c r="AL829" s="185" t="s">
        <v>61</v>
      </c>
      <c r="AM829" s="185" t="s">
        <v>3689</v>
      </c>
      <c r="AN829" s="185" t="s">
        <v>11541</v>
      </c>
    </row>
    <row r="830" customHeight="1" spans="1:40">
      <c r="A830" s="185">
        <v>824</v>
      </c>
      <c r="B830" s="185" t="s">
        <v>11542</v>
      </c>
      <c r="C830" s="186" t="s">
        <v>11543</v>
      </c>
      <c r="D830" s="185" t="s">
        <v>68</v>
      </c>
      <c r="E830" s="185" t="s">
        <v>2022</v>
      </c>
      <c r="F830" s="185" t="s">
        <v>2022</v>
      </c>
      <c r="G830" s="185" t="s">
        <v>8648</v>
      </c>
      <c r="H830" s="185" t="s">
        <v>8649</v>
      </c>
      <c r="I830" s="187">
        <v>45787</v>
      </c>
      <c r="J830" s="185" t="s">
        <v>11544</v>
      </c>
      <c r="K830" s="185" t="s">
        <v>247</v>
      </c>
      <c r="L830" s="185" t="s">
        <v>11545</v>
      </c>
      <c r="M830" s="185" t="s">
        <v>1940</v>
      </c>
      <c r="N830" s="185" t="s">
        <v>11546</v>
      </c>
      <c r="O830" s="187">
        <v>46321</v>
      </c>
      <c r="P830" s="187">
        <v>44417</v>
      </c>
      <c r="Q830" s="187">
        <v>44439</v>
      </c>
      <c r="R830" s="187">
        <v>44651</v>
      </c>
      <c r="S830" s="187"/>
      <c r="T830" s="185" t="s">
        <v>11547</v>
      </c>
      <c r="U830" s="187">
        <v>46027</v>
      </c>
      <c r="V830" s="185" t="s">
        <v>11548</v>
      </c>
      <c r="W830" s="187">
        <v>46027</v>
      </c>
      <c r="X830" s="185" t="s">
        <v>11549</v>
      </c>
      <c r="Y830" s="187">
        <v>46027</v>
      </c>
      <c r="Z830" s="185" t="s">
        <v>11550</v>
      </c>
      <c r="AA830" s="187">
        <v>46443</v>
      </c>
      <c r="AB830" s="185" t="s">
        <v>11551</v>
      </c>
      <c r="AC830" s="187">
        <v>46499</v>
      </c>
      <c r="AD830" s="185" t="s">
        <v>11552</v>
      </c>
      <c r="AE830" s="185" t="s">
        <v>61</v>
      </c>
      <c r="AF830" s="185" t="s">
        <v>11553</v>
      </c>
      <c r="AG830" s="185" t="s">
        <v>11554</v>
      </c>
      <c r="AH830" s="185" t="s">
        <v>61</v>
      </c>
      <c r="AI830" s="185" t="s">
        <v>61</v>
      </c>
      <c r="AJ830" s="185" t="s">
        <v>11555</v>
      </c>
      <c r="AK830" s="185" t="s">
        <v>61</v>
      </c>
      <c r="AL830" s="185" t="s">
        <v>61</v>
      </c>
      <c r="AM830" s="185" t="s">
        <v>5183</v>
      </c>
      <c r="AN830" s="185" t="s">
        <v>11556</v>
      </c>
    </row>
    <row r="831" customHeight="1" spans="1:40">
      <c r="A831" s="185">
        <v>825</v>
      </c>
      <c r="B831" s="185" t="s">
        <v>11557</v>
      </c>
      <c r="C831" s="186" t="s">
        <v>11558</v>
      </c>
      <c r="D831" s="185" t="s">
        <v>227</v>
      </c>
      <c r="E831" s="185" t="s">
        <v>2772</v>
      </c>
      <c r="F831" s="185" t="s">
        <v>2022</v>
      </c>
      <c r="G831" s="185" t="s">
        <v>8648</v>
      </c>
      <c r="H831" s="185" t="s">
        <v>8649</v>
      </c>
      <c r="I831" s="187">
        <v>45840</v>
      </c>
      <c r="J831" s="185" t="s">
        <v>11559</v>
      </c>
      <c r="K831" s="185" t="s">
        <v>3041</v>
      </c>
      <c r="L831" s="185" t="s">
        <v>11560</v>
      </c>
      <c r="M831" s="185" t="s">
        <v>1923</v>
      </c>
      <c r="N831" s="185" t="s">
        <v>11561</v>
      </c>
      <c r="O831" s="187">
        <v>46828</v>
      </c>
      <c r="P831" s="187">
        <v>44387</v>
      </c>
      <c r="Q831" s="187">
        <v>44418</v>
      </c>
      <c r="R831" s="187">
        <v>44665</v>
      </c>
      <c r="S831" s="187">
        <v>45029</v>
      </c>
      <c r="T831" s="185" t="s">
        <v>11562</v>
      </c>
      <c r="U831" s="187">
        <v>46121</v>
      </c>
      <c r="V831" s="185" t="s">
        <v>11563</v>
      </c>
      <c r="W831" s="187">
        <v>45888</v>
      </c>
      <c r="X831" s="185" t="s">
        <v>11564</v>
      </c>
      <c r="Y831" s="187">
        <v>46895</v>
      </c>
      <c r="Z831" s="185" t="s">
        <v>11565</v>
      </c>
      <c r="AA831" s="187">
        <v>45998</v>
      </c>
      <c r="AB831" s="185" t="s">
        <v>11566</v>
      </c>
      <c r="AC831" s="187">
        <v>45870</v>
      </c>
      <c r="AD831" s="185" t="s">
        <v>11567</v>
      </c>
      <c r="AE831" s="185" t="s">
        <v>61</v>
      </c>
      <c r="AF831" s="185" t="s">
        <v>11568</v>
      </c>
      <c r="AG831" s="185" t="s">
        <v>11569</v>
      </c>
      <c r="AH831" s="185" t="s">
        <v>61</v>
      </c>
      <c r="AI831" s="185" t="s">
        <v>61</v>
      </c>
      <c r="AJ831" s="185" t="s">
        <v>11570</v>
      </c>
      <c r="AK831" s="185" t="s">
        <v>61</v>
      </c>
      <c r="AL831" s="185" t="s">
        <v>61</v>
      </c>
      <c r="AM831" s="185" t="s">
        <v>665</v>
      </c>
      <c r="AN831" s="185" t="s">
        <v>11571</v>
      </c>
    </row>
    <row r="832" customHeight="1" spans="1:40">
      <c r="A832" s="185">
        <v>826</v>
      </c>
      <c r="B832" s="185" t="s">
        <v>11572</v>
      </c>
      <c r="C832" s="186" t="s">
        <v>11573</v>
      </c>
      <c r="D832" s="185" t="s">
        <v>2083</v>
      </c>
      <c r="E832" s="185" t="s">
        <v>967</v>
      </c>
      <c r="F832" s="185" t="s">
        <v>2022</v>
      </c>
      <c r="G832" s="185" t="s">
        <v>8648</v>
      </c>
      <c r="H832" s="185" t="s">
        <v>8649</v>
      </c>
      <c r="I832" s="187">
        <v>45733</v>
      </c>
      <c r="J832" s="185" t="s">
        <v>7277</v>
      </c>
      <c r="K832" s="185" t="s">
        <v>7277</v>
      </c>
      <c r="L832" s="185" t="s">
        <v>11574</v>
      </c>
      <c r="M832" s="185" t="s">
        <v>72</v>
      </c>
      <c r="N832" s="185" t="s">
        <v>11575</v>
      </c>
      <c r="O832" s="187">
        <v>46839</v>
      </c>
      <c r="P832" s="187">
        <v>44398</v>
      </c>
      <c r="Q832" s="187">
        <v>44428</v>
      </c>
      <c r="R832" s="187">
        <v>44631</v>
      </c>
      <c r="S832" s="187">
        <v>44812</v>
      </c>
      <c r="T832" s="185" t="s">
        <v>11576</v>
      </c>
      <c r="U832" s="187">
        <v>46106</v>
      </c>
      <c r="V832" s="185" t="s">
        <v>11577</v>
      </c>
      <c r="W832" s="187">
        <v>47533</v>
      </c>
      <c r="X832" s="185" t="s">
        <v>11578</v>
      </c>
      <c r="Y832" s="187">
        <v>46821</v>
      </c>
      <c r="Z832" s="185" t="s">
        <v>11579</v>
      </c>
      <c r="AA832" s="187">
        <v>46428</v>
      </c>
      <c r="AB832" s="185" t="s">
        <v>11580</v>
      </c>
      <c r="AC832" s="187">
        <v>45962</v>
      </c>
      <c r="AD832" s="185" t="s">
        <v>11581</v>
      </c>
      <c r="AE832" s="185" t="s">
        <v>61</v>
      </c>
      <c r="AF832" s="185" t="s">
        <v>11582</v>
      </c>
      <c r="AG832" s="185" t="s">
        <v>11583</v>
      </c>
      <c r="AH832" s="185" t="s">
        <v>61</v>
      </c>
      <c r="AI832" s="185" t="s">
        <v>61</v>
      </c>
      <c r="AJ832" s="185" t="s">
        <v>11584</v>
      </c>
      <c r="AK832" s="185" t="s">
        <v>61</v>
      </c>
      <c r="AL832" s="185" t="s">
        <v>61</v>
      </c>
      <c r="AM832" s="185" t="s">
        <v>665</v>
      </c>
      <c r="AN832" s="185" t="s">
        <v>11585</v>
      </c>
    </row>
    <row r="833" customHeight="1" spans="1:40">
      <c r="A833" s="185">
        <v>827</v>
      </c>
      <c r="B833" s="185" t="s">
        <v>11586</v>
      </c>
      <c r="C833" s="186" t="s">
        <v>11587</v>
      </c>
      <c r="D833" s="185" t="s">
        <v>8722</v>
      </c>
      <c r="E833" s="185" t="s">
        <v>46</v>
      </c>
      <c r="F833" s="185" t="s">
        <v>2022</v>
      </c>
      <c r="G833" s="185" t="s">
        <v>8648</v>
      </c>
      <c r="H833" s="185" t="s">
        <v>8649</v>
      </c>
      <c r="I833" s="187">
        <v>45815</v>
      </c>
      <c r="J833" s="185" t="s">
        <v>2758</v>
      </c>
      <c r="K833" s="185" t="s">
        <v>2086</v>
      </c>
      <c r="L833" s="185" t="s">
        <v>11588</v>
      </c>
      <c r="M833" s="185" t="s">
        <v>72</v>
      </c>
      <c r="N833" s="185" t="s">
        <v>11589</v>
      </c>
      <c r="O833" s="187">
        <v>46914</v>
      </c>
      <c r="P833" s="187">
        <v>44391</v>
      </c>
      <c r="Q833" s="187">
        <v>44429</v>
      </c>
      <c r="R833" s="187">
        <v>44704</v>
      </c>
      <c r="S833" s="187"/>
      <c r="T833" s="185" t="s">
        <v>11590</v>
      </c>
      <c r="U833" s="187">
        <v>45854</v>
      </c>
      <c r="V833" s="185" t="s">
        <v>11591</v>
      </c>
      <c r="W833" s="187">
        <v>45839</v>
      </c>
      <c r="X833" s="185" t="s">
        <v>11592</v>
      </c>
      <c r="Y833" s="187">
        <v>46979</v>
      </c>
      <c r="Z833" s="185" t="s">
        <v>11593</v>
      </c>
      <c r="AA833" s="187">
        <v>46135</v>
      </c>
      <c r="AB833" s="185" t="s">
        <v>11594</v>
      </c>
      <c r="AC833" s="187">
        <v>46528</v>
      </c>
      <c r="AD833" s="185" t="s">
        <v>11595</v>
      </c>
      <c r="AE833" s="185" t="s">
        <v>11596</v>
      </c>
      <c r="AF833" s="185" t="s">
        <v>11597</v>
      </c>
      <c r="AG833" s="185" t="s">
        <v>11598</v>
      </c>
      <c r="AH833" s="185" t="s">
        <v>61</v>
      </c>
      <c r="AI833" s="185" t="s">
        <v>61</v>
      </c>
      <c r="AJ833" s="185" t="s">
        <v>61</v>
      </c>
      <c r="AK833" s="185" t="s">
        <v>61</v>
      </c>
      <c r="AL833" s="185" t="s">
        <v>61</v>
      </c>
      <c r="AM833" s="185" t="s">
        <v>1968</v>
      </c>
      <c r="AN833" s="185" t="s">
        <v>11599</v>
      </c>
    </row>
    <row r="834" customHeight="1" spans="1:40">
      <c r="A834" s="185">
        <v>828</v>
      </c>
      <c r="B834" s="185" t="s">
        <v>11600</v>
      </c>
      <c r="C834" s="186" t="s">
        <v>11601</v>
      </c>
      <c r="D834" s="185" t="s">
        <v>88</v>
      </c>
      <c r="E834" s="185" t="s">
        <v>46</v>
      </c>
      <c r="F834" s="185" t="s">
        <v>2022</v>
      </c>
      <c r="G834" s="185" t="s">
        <v>8648</v>
      </c>
      <c r="H834" s="185" t="s">
        <v>8649</v>
      </c>
      <c r="I834" s="187">
        <v>45780</v>
      </c>
      <c r="J834" s="185" t="s">
        <v>11602</v>
      </c>
      <c r="K834" s="185" t="s">
        <v>1836</v>
      </c>
      <c r="L834" s="185" t="s">
        <v>11603</v>
      </c>
      <c r="M834" s="185" t="s">
        <v>2139</v>
      </c>
      <c r="N834" s="185" t="s">
        <v>11604</v>
      </c>
      <c r="O834" s="187">
        <v>46658</v>
      </c>
      <c r="P834" s="187">
        <v>44394</v>
      </c>
      <c r="Q834" s="187">
        <v>44428</v>
      </c>
      <c r="R834" s="187">
        <v>44656</v>
      </c>
      <c r="S834" s="187">
        <v>45092</v>
      </c>
      <c r="T834" s="185" t="s">
        <v>11605</v>
      </c>
      <c r="U834" s="187">
        <v>46278</v>
      </c>
      <c r="V834" s="185" t="s">
        <v>11606</v>
      </c>
      <c r="W834" s="187">
        <v>46275</v>
      </c>
      <c r="X834" s="185" t="s">
        <v>11607</v>
      </c>
      <c r="Y834" s="187">
        <v>46278</v>
      </c>
      <c r="Z834" s="185" t="s">
        <v>11608</v>
      </c>
      <c r="AA834" s="187">
        <v>46607</v>
      </c>
      <c r="AB834" s="185" t="s">
        <v>11609</v>
      </c>
      <c r="AC834" s="187">
        <v>45918</v>
      </c>
      <c r="AD834" s="185" t="s">
        <v>11610</v>
      </c>
      <c r="AE834" s="185" t="s">
        <v>61</v>
      </c>
      <c r="AF834" s="185" t="s">
        <v>61</v>
      </c>
      <c r="AG834" s="185" t="s">
        <v>11611</v>
      </c>
      <c r="AH834" s="185" t="s">
        <v>61</v>
      </c>
      <c r="AI834" s="185" t="s">
        <v>61</v>
      </c>
      <c r="AJ834" s="185" t="s">
        <v>61</v>
      </c>
      <c r="AK834" s="185" t="s">
        <v>61</v>
      </c>
      <c r="AL834" s="185" t="s">
        <v>61</v>
      </c>
      <c r="AM834" s="185" t="s">
        <v>1968</v>
      </c>
      <c r="AN834" s="185" t="s">
        <v>11612</v>
      </c>
    </row>
    <row r="835" customHeight="1" spans="1:40">
      <c r="A835" s="185">
        <v>829</v>
      </c>
      <c r="B835" s="185" t="s">
        <v>11613</v>
      </c>
      <c r="C835" s="186" t="s">
        <v>11614</v>
      </c>
      <c r="D835" s="185" t="s">
        <v>263</v>
      </c>
      <c r="E835" s="185" t="s">
        <v>46</v>
      </c>
      <c r="F835" s="185" t="s">
        <v>2022</v>
      </c>
      <c r="G835" s="185" t="s">
        <v>8648</v>
      </c>
      <c r="H835" s="185" t="s">
        <v>8649</v>
      </c>
      <c r="I835" s="187">
        <v>45708</v>
      </c>
      <c r="J835" s="185" t="s">
        <v>11615</v>
      </c>
      <c r="K835" s="185" t="s">
        <v>7293</v>
      </c>
      <c r="L835" s="185" t="s">
        <v>9148</v>
      </c>
      <c r="M835" s="185" t="s">
        <v>2139</v>
      </c>
      <c r="N835" s="185" t="s">
        <v>11616</v>
      </c>
      <c r="O835" s="187">
        <v>47553</v>
      </c>
      <c r="P835" s="187">
        <v>44421</v>
      </c>
      <c r="Q835" s="187">
        <v>44522</v>
      </c>
      <c r="R835" s="187">
        <v>44664</v>
      </c>
      <c r="S835" s="187"/>
      <c r="T835" s="185" t="s">
        <v>11617</v>
      </c>
      <c r="U835" s="187">
        <v>47224</v>
      </c>
      <c r="V835" s="185" t="s">
        <v>11618</v>
      </c>
      <c r="W835" s="187">
        <v>47224</v>
      </c>
      <c r="X835" s="185" t="s">
        <v>11619</v>
      </c>
      <c r="Y835" s="187">
        <v>47224</v>
      </c>
      <c r="Z835" s="185" t="s">
        <v>11620</v>
      </c>
      <c r="AA835" s="187">
        <v>45916</v>
      </c>
      <c r="AB835" s="185" t="s">
        <v>11621</v>
      </c>
      <c r="AC835" s="187">
        <v>45858</v>
      </c>
      <c r="AD835" s="185" t="s">
        <v>11622</v>
      </c>
      <c r="AE835" s="185" t="s">
        <v>61</v>
      </c>
      <c r="AF835" s="185" t="s">
        <v>61</v>
      </c>
      <c r="AG835" s="185" t="s">
        <v>11623</v>
      </c>
      <c r="AH835" s="185" t="s">
        <v>61</v>
      </c>
      <c r="AI835" s="185" t="s">
        <v>61</v>
      </c>
      <c r="AJ835" s="185" t="s">
        <v>61</v>
      </c>
      <c r="AK835" s="185" t="s">
        <v>61</v>
      </c>
      <c r="AL835" s="185" t="s">
        <v>61</v>
      </c>
      <c r="AM835" s="185" t="s">
        <v>1968</v>
      </c>
      <c r="AN835" s="185" t="s">
        <v>11624</v>
      </c>
    </row>
    <row r="836" customHeight="1" spans="1:40">
      <c r="A836" s="185">
        <v>830</v>
      </c>
      <c r="B836" s="185" t="s">
        <v>11625</v>
      </c>
      <c r="C836" s="186" t="s">
        <v>11626</v>
      </c>
      <c r="D836" s="185" t="s">
        <v>108</v>
      </c>
      <c r="E836" s="185" t="s">
        <v>46</v>
      </c>
      <c r="F836" s="185" t="s">
        <v>2022</v>
      </c>
      <c r="G836" s="185" t="s">
        <v>8648</v>
      </c>
      <c r="H836" s="185" t="s">
        <v>8649</v>
      </c>
      <c r="I836" s="187">
        <v>45708</v>
      </c>
      <c r="J836" s="185" t="s">
        <v>11627</v>
      </c>
      <c r="K836" s="185" t="s">
        <v>7293</v>
      </c>
      <c r="L836" s="185" t="s">
        <v>11628</v>
      </c>
      <c r="M836" s="185" t="s">
        <v>2120</v>
      </c>
      <c r="N836" s="185" t="s">
        <v>11629</v>
      </c>
      <c r="O836" s="187">
        <v>46764</v>
      </c>
      <c r="P836" s="187">
        <v>44636</v>
      </c>
      <c r="Q836" s="187">
        <v>44677</v>
      </c>
      <c r="R836" s="187">
        <v>44773</v>
      </c>
      <c r="S836" s="187"/>
      <c r="T836" s="185" t="s">
        <v>11630</v>
      </c>
      <c r="U836" s="187">
        <v>45965</v>
      </c>
      <c r="V836" s="185" t="s">
        <v>11631</v>
      </c>
      <c r="W836" s="187">
        <v>47538</v>
      </c>
      <c r="X836" s="185" t="s">
        <v>11632</v>
      </c>
      <c r="Y836" s="187">
        <v>46972</v>
      </c>
      <c r="Z836" s="185" t="s">
        <v>11633</v>
      </c>
      <c r="AA836" s="187">
        <v>46181</v>
      </c>
      <c r="AB836" s="185" t="s">
        <v>11634</v>
      </c>
      <c r="AC836" s="187">
        <v>46047</v>
      </c>
      <c r="AD836" s="185" t="s">
        <v>11635</v>
      </c>
      <c r="AE836" s="185" t="s">
        <v>61</v>
      </c>
      <c r="AF836" s="185" t="s">
        <v>11636</v>
      </c>
      <c r="AG836" s="185" t="s">
        <v>11637</v>
      </c>
      <c r="AH836" s="185" t="s">
        <v>61</v>
      </c>
      <c r="AI836" s="185" t="s">
        <v>61</v>
      </c>
      <c r="AJ836" s="185" t="s">
        <v>61</v>
      </c>
      <c r="AK836" s="185" t="s">
        <v>61</v>
      </c>
      <c r="AL836" s="185" t="s">
        <v>61</v>
      </c>
      <c r="AM836" s="185" t="s">
        <v>2285</v>
      </c>
      <c r="AN836" s="185"/>
    </row>
    <row r="837" customHeight="1" spans="1:40">
      <c r="A837" s="185">
        <v>831</v>
      </c>
      <c r="B837" s="185" t="s">
        <v>11638</v>
      </c>
      <c r="C837" s="186" t="s">
        <v>11639</v>
      </c>
      <c r="D837" s="185" t="s">
        <v>2321</v>
      </c>
      <c r="E837" s="185" t="s">
        <v>967</v>
      </c>
      <c r="F837" s="185" t="s">
        <v>2022</v>
      </c>
      <c r="G837" s="185" t="s">
        <v>8648</v>
      </c>
      <c r="H837" s="185" t="s">
        <v>8649</v>
      </c>
      <c r="I837" s="187">
        <v>45434</v>
      </c>
      <c r="J837" s="185" t="s">
        <v>2832</v>
      </c>
      <c r="K837" s="185" t="s">
        <v>2832</v>
      </c>
      <c r="L837" s="185" t="s">
        <v>11640</v>
      </c>
      <c r="M837" s="185" t="s">
        <v>249</v>
      </c>
      <c r="N837" s="185" t="s">
        <v>11641</v>
      </c>
      <c r="O837" s="187">
        <v>46519</v>
      </c>
      <c r="P837" s="187">
        <v>44398</v>
      </c>
      <c r="Q837" s="187">
        <v>44426</v>
      </c>
      <c r="R837" s="187">
        <v>44652</v>
      </c>
      <c r="S837" s="187"/>
      <c r="T837" s="185" t="s">
        <v>11642</v>
      </c>
      <c r="U837" s="187">
        <v>47165</v>
      </c>
      <c r="V837" s="185" t="s">
        <v>11643</v>
      </c>
      <c r="W837" s="187">
        <v>47165</v>
      </c>
      <c r="X837" s="185" t="s">
        <v>11644</v>
      </c>
      <c r="Y837" s="187">
        <v>47165</v>
      </c>
      <c r="Z837" s="185" t="s">
        <v>11645</v>
      </c>
      <c r="AA837" s="187">
        <v>45829</v>
      </c>
      <c r="AB837" s="185" t="s">
        <v>11646</v>
      </c>
      <c r="AC837" s="187">
        <v>46142</v>
      </c>
      <c r="AD837" s="185" t="s">
        <v>11647</v>
      </c>
      <c r="AE837" s="185" t="s">
        <v>61</v>
      </c>
      <c r="AF837" s="185" t="s">
        <v>61</v>
      </c>
      <c r="AG837" s="185" t="s">
        <v>11648</v>
      </c>
      <c r="AH837" s="185" t="s">
        <v>61</v>
      </c>
      <c r="AI837" s="185" t="s">
        <v>61</v>
      </c>
      <c r="AJ837" s="185" t="s">
        <v>61</v>
      </c>
      <c r="AK837" s="185" t="s">
        <v>61</v>
      </c>
      <c r="AL837" s="185" t="s">
        <v>61</v>
      </c>
      <c r="AM837" s="185" t="s">
        <v>1968</v>
      </c>
      <c r="AN837" s="185" t="s">
        <v>11649</v>
      </c>
    </row>
    <row r="838" customHeight="1" spans="1:40">
      <c r="A838" s="185">
        <v>832</v>
      </c>
      <c r="B838" s="185" t="s">
        <v>11650</v>
      </c>
      <c r="C838" s="186" t="s">
        <v>11651</v>
      </c>
      <c r="D838" s="185" t="s">
        <v>390</v>
      </c>
      <c r="E838" s="185" t="s">
        <v>89</v>
      </c>
      <c r="F838" s="185" t="s">
        <v>2022</v>
      </c>
      <c r="G838" s="185" t="s">
        <v>8648</v>
      </c>
      <c r="H838" s="185" t="s">
        <v>8649</v>
      </c>
      <c r="I838" s="187">
        <v>45647</v>
      </c>
      <c r="J838" s="185" t="s">
        <v>11278</v>
      </c>
      <c r="K838" s="185" t="s">
        <v>5147</v>
      </c>
      <c r="L838" s="185" t="s">
        <v>11652</v>
      </c>
      <c r="M838" s="185" t="s">
        <v>130</v>
      </c>
      <c r="N838" s="185" t="s">
        <v>11653</v>
      </c>
      <c r="O838" s="187">
        <v>46421</v>
      </c>
      <c r="P838" s="187">
        <v>44418</v>
      </c>
      <c r="Q838" s="187">
        <v>44473</v>
      </c>
      <c r="R838" s="187">
        <v>44665</v>
      </c>
      <c r="S838" s="187"/>
      <c r="T838" s="185" t="s">
        <v>11654</v>
      </c>
      <c r="U838" s="187">
        <v>47028</v>
      </c>
      <c r="V838" s="185" t="s">
        <v>11655</v>
      </c>
      <c r="W838" s="187">
        <v>47028</v>
      </c>
      <c r="X838" s="185" t="s">
        <v>11656</v>
      </c>
      <c r="Y838" s="187">
        <v>47028</v>
      </c>
      <c r="Z838" s="185" t="s">
        <v>11657</v>
      </c>
      <c r="AA838" s="187">
        <v>46308</v>
      </c>
      <c r="AB838" s="185" t="s">
        <v>11658</v>
      </c>
      <c r="AC838" s="187">
        <v>46007</v>
      </c>
      <c r="AD838" s="185" t="s">
        <v>11659</v>
      </c>
      <c r="AE838" s="185" t="s">
        <v>11660</v>
      </c>
      <c r="AF838" s="185" t="s">
        <v>11661</v>
      </c>
      <c r="AG838" s="185" t="s">
        <v>61</v>
      </c>
      <c r="AH838" s="185" t="s">
        <v>11653</v>
      </c>
      <c r="AI838" s="185" t="s">
        <v>61</v>
      </c>
      <c r="AJ838" s="185" t="s">
        <v>61</v>
      </c>
      <c r="AK838" s="185" t="s">
        <v>61</v>
      </c>
      <c r="AL838" s="185" t="s">
        <v>61</v>
      </c>
      <c r="AM838" s="185" t="s">
        <v>11662</v>
      </c>
      <c r="AN838" s="185" t="s">
        <v>11663</v>
      </c>
    </row>
    <row r="839" customHeight="1" spans="1:40">
      <c r="A839" s="185">
        <v>833</v>
      </c>
      <c r="B839" s="185" t="s">
        <v>11664</v>
      </c>
      <c r="C839" s="186" t="s">
        <v>11665</v>
      </c>
      <c r="D839" s="185" t="s">
        <v>126</v>
      </c>
      <c r="E839" s="185" t="s">
        <v>967</v>
      </c>
      <c r="F839" s="185" t="s">
        <v>2022</v>
      </c>
      <c r="G839" s="185" t="s">
        <v>8648</v>
      </c>
      <c r="H839" s="185" t="s">
        <v>8649</v>
      </c>
      <c r="I839" s="187">
        <v>45616</v>
      </c>
      <c r="J839" s="185" t="s">
        <v>11666</v>
      </c>
      <c r="K839" s="185" t="s">
        <v>10690</v>
      </c>
      <c r="L839" s="185" t="s">
        <v>11667</v>
      </c>
      <c r="M839" s="185" t="s">
        <v>53</v>
      </c>
      <c r="N839" s="185" t="s">
        <v>11668</v>
      </c>
      <c r="O839" s="187">
        <v>46061</v>
      </c>
      <c r="P839" s="187">
        <v>44459</v>
      </c>
      <c r="Q839" s="187">
        <v>44634</v>
      </c>
      <c r="R839" s="187">
        <v>44805</v>
      </c>
      <c r="S839" s="187"/>
      <c r="T839" s="185" t="s">
        <v>11669</v>
      </c>
      <c r="U839" s="187">
        <v>47003</v>
      </c>
      <c r="V839" s="185" t="s">
        <v>11670</v>
      </c>
      <c r="W839" s="187">
        <v>46825</v>
      </c>
      <c r="X839" s="185" t="s">
        <v>11671</v>
      </c>
      <c r="Y839" s="187">
        <v>45965</v>
      </c>
      <c r="Z839" s="185" t="s">
        <v>11672</v>
      </c>
      <c r="AA839" s="187">
        <v>45939</v>
      </c>
      <c r="AB839" s="185" t="s">
        <v>11673</v>
      </c>
      <c r="AC839" s="187">
        <v>46084</v>
      </c>
      <c r="AD839" s="185" t="s">
        <v>11674</v>
      </c>
      <c r="AE839" s="185" t="s">
        <v>61</v>
      </c>
      <c r="AF839" s="185" t="s">
        <v>11675</v>
      </c>
      <c r="AG839" s="185" t="s">
        <v>11676</v>
      </c>
      <c r="AH839" s="185" t="s">
        <v>61</v>
      </c>
      <c r="AI839" s="185" t="s">
        <v>61</v>
      </c>
      <c r="AJ839" s="185" t="s">
        <v>61</v>
      </c>
      <c r="AK839" s="185" t="s">
        <v>61</v>
      </c>
      <c r="AL839" s="185" t="s">
        <v>61</v>
      </c>
      <c r="AM839" s="185" t="s">
        <v>11677</v>
      </c>
      <c r="AN839" s="185" t="s">
        <v>11678</v>
      </c>
    </row>
    <row r="840" customHeight="1" spans="1:40">
      <c r="A840" s="185">
        <v>834</v>
      </c>
      <c r="B840" s="185" t="s">
        <v>11679</v>
      </c>
      <c r="C840" s="186" t="s">
        <v>11680</v>
      </c>
      <c r="D840" s="185" t="s">
        <v>126</v>
      </c>
      <c r="E840" s="185" t="s">
        <v>89</v>
      </c>
      <c r="F840" s="185" t="s">
        <v>2022</v>
      </c>
      <c r="G840" s="185" t="s">
        <v>8648</v>
      </c>
      <c r="H840" s="185" t="s">
        <v>8649</v>
      </c>
      <c r="I840" s="187">
        <v>45606</v>
      </c>
      <c r="J840" s="185" t="s">
        <v>11681</v>
      </c>
      <c r="K840" s="185" t="s">
        <v>11682</v>
      </c>
      <c r="L840" s="185" t="s">
        <v>11211</v>
      </c>
      <c r="M840" s="185" t="s">
        <v>130</v>
      </c>
      <c r="N840" s="185" t="s">
        <v>11683</v>
      </c>
      <c r="O840" s="187">
        <v>46461</v>
      </c>
      <c r="P840" s="187">
        <v>44405</v>
      </c>
      <c r="Q840" s="187">
        <v>44452</v>
      </c>
      <c r="R840" s="187">
        <v>44679</v>
      </c>
      <c r="S840" s="187"/>
      <c r="T840" s="185" t="s">
        <v>11684</v>
      </c>
      <c r="U840" s="187">
        <v>47108</v>
      </c>
      <c r="V840" s="185" t="s">
        <v>11685</v>
      </c>
      <c r="W840" s="187">
        <v>47451</v>
      </c>
      <c r="X840" s="185" t="s">
        <v>11686</v>
      </c>
      <c r="Y840" s="187">
        <v>47108</v>
      </c>
      <c r="Z840" s="185" t="s">
        <v>11687</v>
      </c>
      <c r="AA840" s="187">
        <v>46195</v>
      </c>
      <c r="AB840" s="185" t="s">
        <v>11688</v>
      </c>
      <c r="AC840" s="187">
        <v>46135</v>
      </c>
      <c r="AD840" s="185" t="s">
        <v>11689</v>
      </c>
      <c r="AE840" s="185" t="s">
        <v>11690</v>
      </c>
      <c r="AF840" s="185" t="s">
        <v>11691</v>
      </c>
      <c r="AG840" s="185" t="s">
        <v>61</v>
      </c>
      <c r="AH840" s="185" t="s">
        <v>11683</v>
      </c>
      <c r="AI840" s="185" t="s">
        <v>61</v>
      </c>
      <c r="AJ840" s="185" t="s">
        <v>61</v>
      </c>
      <c r="AK840" s="185" t="s">
        <v>61</v>
      </c>
      <c r="AL840" s="185" t="s">
        <v>61</v>
      </c>
      <c r="AM840" s="185" t="s">
        <v>177</v>
      </c>
      <c r="AN840" s="185" t="s">
        <v>11692</v>
      </c>
    </row>
    <row r="841" customHeight="1" spans="1:40">
      <c r="A841" s="185">
        <v>835</v>
      </c>
      <c r="B841" s="185" t="s">
        <v>11693</v>
      </c>
      <c r="C841" s="186" t="s">
        <v>11694</v>
      </c>
      <c r="D841" s="185" t="s">
        <v>126</v>
      </c>
      <c r="E841" s="185" t="s">
        <v>967</v>
      </c>
      <c r="F841" s="185" t="s">
        <v>2022</v>
      </c>
      <c r="G841" s="185" t="s">
        <v>8648</v>
      </c>
      <c r="H841" s="185" t="s">
        <v>8649</v>
      </c>
      <c r="I841" s="187">
        <v>45606</v>
      </c>
      <c r="J841" s="185" t="s">
        <v>11682</v>
      </c>
      <c r="K841" s="185" t="s">
        <v>11682</v>
      </c>
      <c r="L841" s="185" t="s">
        <v>11695</v>
      </c>
      <c r="M841" s="185" t="s">
        <v>130</v>
      </c>
      <c r="N841" s="185" t="s">
        <v>11696</v>
      </c>
      <c r="O841" s="187">
        <v>47203</v>
      </c>
      <c r="P841" s="187">
        <v>44441</v>
      </c>
      <c r="Q841" s="187">
        <v>44469</v>
      </c>
      <c r="R841" s="187">
        <v>44698</v>
      </c>
      <c r="S841" s="187"/>
      <c r="T841" s="185" t="s">
        <v>11697</v>
      </c>
      <c r="U841" s="187">
        <v>47144</v>
      </c>
      <c r="V841" s="185" t="s">
        <v>11698</v>
      </c>
      <c r="W841" s="187">
        <v>47144</v>
      </c>
      <c r="X841" s="185" t="s">
        <v>11699</v>
      </c>
      <c r="Y841" s="187">
        <v>45918</v>
      </c>
      <c r="Z841" s="185" t="s">
        <v>11700</v>
      </c>
      <c r="AA841" s="187">
        <v>46078</v>
      </c>
      <c r="AB841" s="185" t="s">
        <v>11701</v>
      </c>
      <c r="AC841" s="187">
        <v>46435</v>
      </c>
      <c r="AD841" s="185" t="s">
        <v>11702</v>
      </c>
      <c r="AE841" s="185" t="s">
        <v>11703</v>
      </c>
      <c r="AF841" s="185" t="s">
        <v>11704</v>
      </c>
      <c r="AG841" s="185" t="s">
        <v>61</v>
      </c>
      <c r="AH841" s="185" t="s">
        <v>61</v>
      </c>
      <c r="AI841" s="185" t="s">
        <v>61</v>
      </c>
      <c r="AJ841" s="185" t="s">
        <v>61</v>
      </c>
      <c r="AK841" s="185" t="s">
        <v>61</v>
      </c>
      <c r="AL841" s="185" t="s">
        <v>11705</v>
      </c>
      <c r="AM841" s="185" t="s">
        <v>64</v>
      </c>
      <c r="AN841" s="185" t="s">
        <v>11706</v>
      </c>
    </row>
    <row r="842" customHeight="1" spans="1:40">
      <c r="A842" s="185">
        <v>836</v>
      </c>
      <c r="B842" s="185" t="s">
        <v>11707</v>
      </c>
      <c r="C842" s="186" t="s">
        <v>11708</v>
      </c>
      <c r="D842" s="185" t="s">
        <v>1893</v>
      </c>
      <c r="E842" s="185" t="s">
        <v>89</v>
      </c>
      <c r="F842" s="185" t="s">
        <v>2022</v>
      </c>
      <c r="G842" s="185" t="s">
        <v>8648</v>
      </c>
      <c r="H842" s="185" t="s">
        <v>8649</v>
      </c>
      <c r="I842" s="187">
        <v>45573</v>
      </c>
      <c r="J842" s="185" t="s">
        <v>11709</v>
      </c>
      <c r="K842" s="185" t="s">
        <v>11710</v>
      </c>
      <c r="L842" s="185" t="s">
        <v>11711</v>
      </c>
      <c r="M842" s="185" t="s">
        <v>5074</v>
      </c>
      <c r="N842" s="185" t="s">
        <v>11712</v>
      </c>
      <c r="O842" s="187">
        <v>46733</v>
      </c>
      <c r="P842" s="187">
        <v>44389</v>
      </c>
      <c r="Q842" s="187">
        <v>44424</v>
      </c>
      <c r="R842" s="187">
        <v>44691</v>
      </c>
      <c r="S842" s="187"/>
      <c r="T842" s="185" t="s">
        <v>11713</v>
      </c>
      <c r="U842" s="187">
        <v>46266</v>
      </c>
      <c r="V842" s="185" t="s">
        <v>11714</v>
      </c>
      <c r="W842" s="187">
        <v>46271</v>
      </c>
      <c r="X842" s="185" t="s">
        <v>11715</v>
      </c>
      <c r="Y842" s="187">
        <v>46275</v>
      </c>
      <c r="Z842" s="185" t="s">
        <v>11716</v>
      </c>
      <c r="AA842" s="187">
        <v>46815</v>
      </c>
      <c r="AB842" s="185" t="s">
        <v>11717</v>
      </c>
      <c r="AC842" s="187">
        <v>46207</v>
      </c>
      <c r="AD842" s="185" t="s">
        <v>11718</v>
      </c>
      <c r="AE842" s="185" t="s">
        <v>11719</v>
      </c>
      <c r="AF842" s="185" t="s">
        <v>11720</v>
      </c>
      <c r="AG842" s="185" t="s">
        <v>61</v>
      </c>
      <c r="AH842" s="185" t="s">
        <v>61</v>
      </c>
      <c r="AI842" s="185" t="s">
        <v>61</v>
      </c>
      <c r="AJ842" s="185" t="s">
        <v>61</v>
      </c>
      <c r="AK842" s="185" t="s">
        <v>61</v>
      </c>
      <c r="AL842" s="185" t="s">
        <v>61</v>
      </c>
      <c r="AM842" s="185" t="s">
        <v>177</v>
      </c>
      <c r="AN842" s="185" t="s">
        <v>11721</v>
      </c>
    </row>
    <row r="843" customHeight="1" spans="1:40">
      <c r="A843" s="185">
        <v>837</v>
      </c>
      <c r="B843" s="185" t="s">
        <v>11722</v>
      </c>
      <c r="C843" s="186" t="s">
        <v>11723</v>
      </c>
      <c r="D843" s="185" t="s">
        <v>2965</v>
      </c>
      <c r="E843" s="185" t="s">
        <v>46</v>
      </c>
      <c r="F843" s="185" t="s">
        <v>2022</v>
      </c>
      <c r="G843" s="185" t="s">
        <v>8648</v>
      </c>
      <c r="H843" s="185" t="s">
        <v>8649</v>
      </c>
      <c r="I843" s="187">
        <v>45434</v>
      </c>
      <c r="J843" s="185" t="s">
        <v>11724</v>
      </c>
      <c r="K843" s="185" t="s">
        <v>2832</v>
      </c>
      <c r="L843" s="185" t="s">
        <v>11725</v>
      </c>
      <c r="M843" s="185" t="s">
        <v>167</v>
      </c>
      <c r="N843" s="185" t="s">
        <v>11726</v>
      </c>
      <c r="O843" s="187">
        <v>46657</v>
      </c>
      <c r="P843" s="187">
        <v>44389</v>
      </c>
      <c r="Q843" s="187">
        <v>44418</v>
      </c>
      <c r="R843" s="187">
        <v>44697</v>
      </c>
      <c r="S843" s="187">
        <v>44996</v>
      </c>
      <c r="T843" s="185" t="s">
        <v>11727</v>
      </c>
      <c r="U843" s="187">
        <v>46364</v>
      </c>
      <c r="V843" s="185" t="s">
        <v>11728</v>
      </c>
      <c r="W843" s="187">
        <v>46422</v>
      </c>
      <c r="X843" s="185" t="s">
        <v>11729</v>
      </c>
      <c r="Y843" s="187">
        <v>46364</v>
      </c>
      <c r="Z843" s="185" t="s">
        <v>11730</v>
      </c>
      <c r="AA843" s="187">
        <v>46535</v>
      </c>
      <c r="AB843" s="185" t="s">
        <v>11731</v>
      </c>
      <c r="AC843" s="187">
        <v>46148</v>
      </c>
      <c r="AD843" s="185" t="s">
        <v>11732</v>
      </c>
      <c r="AE843" s="185" t="s">
        <v>11733</v>
      </c>
      <c r="AF843" s="185" t="s">
        <v>11734</v>
      </c>
      <c r="AG843" s="185" t="s">
        <v>61</v>
      </c>
      <c r="AH843" s="185" t="s">
        <v>61</v>
      </c>
      <c r="AI843" s="185" t="s">
        <v>11726</v>
      </c>
      <c r="AJ843" s="185" t="s">
        <v>61</v>
      </c>
      <c r="AK843" s="185" t="s">
        <v>61</v>
      </c>
      <c r="AL843" s="185" t="s">
        <v>61</v>
      </c>
      <c r="AM843" s="185" t="s">
        <v>177</v>
      </c>
      <c r="AN843" s="185"/>
    </row>
    <row r="844" customHeight="1" spans="1:40">
      <c r="A844" s="185">
        <v>838</v>
      </c>
      <c r="B844" s="185" t="s">
        <v>11735</v>
      </c>
      <c r="C844" s="186" t="s">
        <v>11736</v>
      </c>
      <c r="D844" s="185" t="s">
        <v>162</v>
      </c>
      <c r="E844" s="185" t="s">
        <v>9312</v>
      </c>
      <c r="F844" s="185" t="s">
        <v>2022</v>
      </c>
      <c r="G844" s="185" t="s">
        <v>8648</v>
      </c>
      <c r="H844" s="185" t="s">
        <v>8649</v>
      </c>
      <c r="I844" s="187">
        <v>45786</v>
      </c>
      <c r="J844" s="185" t="s">
        <v>4455</v>
      </c>
      <c r="K844" s="185" t="s">
        <v>4455</v>
      </c>
      <c r="L844" s="185" t="s">
        <v>11737</v>
      </c>
      <c r="M844" s="185" t="s">
        <v>249</v>
      </c>
      <c r="N844" s="185" t="s">
        <v>11738</v>
      </c>
      <c r="O844" s="187">
        <v>47479</v>
      </c>
      <c r="P844" s="187">
        <v>44438</v>
      </c>
      <c r="Q844" s="187">
        <v>44494</v>
      </c>
      <c r="R844" s="187">
        <v>44631</v>
      </c>
      <c r="S844" s="187"/>
      <c r="T844" s="185" t="s">
        <v>11739</v>
      </c>
      <c r="U844" s="187">
        <v>46334</v>
      </c>
      <c r="V844" s="185" t="s">
        <v>11740</v>
      </c>
      <c r="W844" s="187">
        <v>46313</v>
      </c>
      <c r="X844" s="185" t="s">
        <v>61</v>
      </c>
      <c r="Y844" s="187" t="s">
        <v>61</v>
      </c>
      <c r="Z844" s="185" t="s">
        <v>11741</v>
      </c>
      <c r="AA844" s="187">
        <v>46478</v>
      </c>
      <c r="AB844" s="185" t="s">
        <v>11742</v>
      </c>
      <c r="AC844" s="187">
        <v>46177</v>
      </c>
      <c r="AD844" s="185" t="s">
        <v>11743</v>
      </c>
      <c r="AE844" s="185" t="s">
        <v>11744</v>
      </c>
      <c r="AF844" s="185" t="s">
        <v>11745</v>
      </c>
      <c r="AG844" s="185" t="s">
        <v>61</v>
      </c>
      <c r="AH844" s="185" t="s">
        <v>61</v>
      </c>
      <c r="AI844" s="185" t="s">
        <v>61</v>
      </c>
      <c r="AJ844" s="185" t="s">
        <v>61</v>
      </c>
      <c r="AK844" s="185" t="s">
        <v>61</v>
      </c>
      <c r="AL844" s="185" t="s">
        <v>61</v>
      </c>
      <c r="AM844" s="185" t="s">
        <v>1968</v>
      </c>
      <c r="AN844" s="185" t="s">
        <v>11746</v>
      </c>
    </row>
    <row r="845" customHeight="1" spans="1:40">
      <c r="A845" s="185">
        <v>839</v>
      </c>
      <c r="B845" s="185" t="s">
        <v>11747</v>
      </c>
      <c r="C845" s="186" t="s">
        <v>11748</v>
      </c>
      <c r="D845" s="185" t="s">
        <v>162</v>
      </c>
      <c r="E845" s="185" t="s">
        <v>967</v>
      </c>
      <c r="F845" s="185" t="s">
        <v>2022</v>
      </c>
      <c r="G845" s="185" t="s">
        <v>8648</v>
      </c>
      <c r="H845" s="185" t="s">
        <v>8649</v>
      </c>
      <c r="I845" s="187">
        <v>45735</v>
      </c>
      <c r="J845" s="185" t="s">
        <v>7711</v>
      </c>
      <c r="K845" s="185" t="s">
        <v>7711</v>
      </c>
      <c r="L845" s="185" t="s">
        <v>11749</v>
      </c>
      <c r="M845" s="185" t="s">
        <v>267</v>
      </c>
      <c r="N845" s="185" t="s">
        <v>11750</v>
      </c>
      <c r="O845" s="187">
        <v>46516</v>
      </c>
      <c r="P845" s="187">
        <v>44403</v>
      </c>
      <c r="Q845" s="187">
        <v>44445</v>
      </c>
      <c r="R845" s="187">
        <v>44636</v>
      </c>
      <c r="S845" s="187">
        <v>45051</v>
      </c>
      <c r="T845" s="185" t="s">
        <v>11751</v>
      </c>
      <c r="U845" s="187">
        <v>46379</v>
      </c>
      <c r="V845" s="185" t="s">
        <v>11752</v>
      </c>
      <c r="W845" s="187">
        <v>46383</v>
      </c>
      <c r="X845" s="185" t="s">
        <v>11753</v>
      </c>
      <c r="Y845" s="187">
        <v>46379</v>
      </c>
      <c r="Z845" s="185" t="s">
        <v>11754</v>
      </c>
      <c r="AA845" s="187">
        <v>46278</v>
      </c>
      <c r="AB845" s="185" t="s">
        <v>11755</v>
      </c>
      <c r="AC845" s="187">
        <v>46277</v>
      </c>
      <c r="AD845" s="185" t="s">
        <v>11756</v>
      </c>
      <c r="AE845" s="185" t="s">
        <v>11757</v>
      </c>
      <c r="AF845" s="185" t="s">
        <v>11758</v>
      </c>
      <c r="AG845" s="185" t="s">
        <v>11759</v>
      </c>
      <c r="AH845" s="185" t="s">
        <v>61</v>
      </c>
      <c r="AI845" s="185" t="s">
        <v>61</v>
      </c>
      <c r="AJ845" s="185" t="s">
        <v>61</v>
      </c>
      <c r="AK845" s="185" t="s">
        <v>61</v>
      </c>
      <c r="AL845" s="185" t="s">
        <v>61</v>
      </c>
      <c r="AM845" s="185" t="s">
        <v>7880</v>
      </c>
      <c r="AN845" s="185" t="s">
        <v>11760</v>
      </c>
    </row>
    <row r="846" customHeight="1" spans="1:40">
      <c r="A846" s="185">
        <v>840</v>
      </c>
      <c r="B846" s="185" t="s">
        <v>11761</v>
      </c>
      <c r="C846" s="186" t="s">
        <v>11762</v>
      </c>
      <c r="D846" s="185" t="s">
        <v>162</v>
      </c>
      <c r="E846" s="185" t="s">
        <v>3573</v>
      </c>
      <c r="F846" s="185" t="s">
        <v>2022</v>
      </c>
      <c r="G846" s="185" t="s">
        <v>8648</v>
      </c>
      <c r="H846" s="185" t="s">
        <v>8649</v>
      </c>
      <c r="I846" s="187">
        <v>45512</v>
      </c>
      <c r="J846" s="185" t="s">
        <v>11763</v>
      </c>
      <c r="K846" s="185" t="s">
        <v>11763</v>
      </c>
      <c r="L846" s="185" t="s">
        <v>11764</v>
      </c>
      <c r="M846" s="185" t="s">
        <v>249</v>
      </c>
      <c r="N846" s="185" t="s">
        <v>11765</v>
      </c>
      <c r="O846" s="187">
        <v>47171</v>
      </c>
      <c r="P846" s="187">
        <v>44393</v>
      </c>
      <c r="Q846" s="187">
        <v>44421</v>
      </c>
      <c r="R846" s="187">
        <v>44662</v>
      </c>
      <c r="S846" s="187"/>
      <c r="T846" s="185" t="s">
        <v>11766</v>
      </c>
      <c r="U846" s="187">
        <v>45897</v>
      </c>
      <c r="V846" s="185" t="s">
        <v>11767</v>
      </c>
      <c r="W846" s="187">
        <v>47637</v>
      </c>
      <c r="X846" s="185" t="s">
        <v>11768</v>
      </c>
      <c r="Y846" s="187">
        <v>47177</v>
      </c>
      <c r="Z846" s="185" t="s">
        <v>11769</v>
      </c>
      <c r="AA846" s="187">
        <v>46140</v>
      </c>
      <c r="AB846" s="185" t="s">
        <v>11770</v>
      </c>
      <c r="AC846" s="187">
        <v>46449</v>
      </c>
      <c r="AD846" s="185" t="s">
        <v>11771</v>
      </c>
      <c r="AE846" s="185" t="s">
        <v>11772</v>
      </c>
      <c r="AF846" s="185" t="s">
        <v>11773</v>
      </c>
      <c r="AG846" s="185" t="s">
        <v>11774</v>
      </c>
      <c r="AH846" s="185" t="s">
        <v>61</v>
      </c>
      <c r="AI846" s="185" t="s">
        <v>61</v>
      </c>
      <c r="AJ846" s="185" t="s">
        <v>61</v>
      </c>
      <c r="AK846" s="185" t="s">
        <v>61</v>
      </c>
      <c r="AL846" s="185" t="s">
        <v>61</v>
      </c>
      <c r="AM846" s="185" t="s">
        <v>1968</v>
      </c>
      <c r="AN846" s="185" t="s">
        <v>11775</v>
      </c>
    </row>
    <row r="847" customHeight="1" spans="1:40">
      <c r="A847" s="185">
        <v>841</v>
      </c>
      <c r="B847" s="185" t="s">
        <v>11776</v>
      </c>
      <c r="C847" s="186" t="s">
        <v>11777</v>
      </c>
      <c r="D847" s="185" t="s">
        <v>3440</v>
      </c>
      <c r="E847" s="185" t="s">
        <v>46</v>
      </c>
      <c r="F847" s="185" t="s">
        <v>2022</v>
      </c>
      <c r="G847" s="185" t="s">
        <v>8648</v>
      </c>
      <c r="H847" s="185" t="s">
        <v>8649</v>
      </c>
      <c r="I847" s="187">
        <v>45671</v>
      </c>
      <c r="J847" s="185" t="s">
        <v>11778</v>
      </c>
      <c r="K847" s="185" t="s">
        <v>4095</v>
      </c>
      <c r="L847" s="185" t="s">
        <v>11779</v>
      </c>
      <c r="M847" s="185" t="s">
        <v>1572</v>
      </c>
      <c r="N847" s="185" t="s">
        <v>11780</v>
      </c>
      <c r="O847" s="187">
        <v>47009</v>
      </c>
      <c r="P847" s="187">
        <v>44080</v>
      </c>
      <c r="Q847" s="187">
        <v>44261</v>
      </c>
      <c r="R847" s="187">
        <v>44664</v>
      </c>
      <c r="S847" s="187"/>
      <c r="T847" s="185" t="s">
        <v>61</v>
      </c>
      <c r="U847" s="187" t="s">
        <v>61</v>
      </c>
      <c r="V847" s="185" t="s">
        <v>11780</v>
      </c>
      <c r="W847" s="187">
        <v>47009</v>
      </c>
      <c r="X847" s="185" t="s">
        <v>61</v>
      </c>
      <c r="Y847" s="187" t="s">
        <v>61</v>
      </c>
      <c r="Z847" s="185" t="s">
        <v>11781</v>
      </c>
      <c r="AA847" s="187">
        <v>46311</v>
      </c>
      <c r="AB847" s="185" t="s">
        <v>11782</v>
      </c>
      <c r="AC847" s="187">
        <v>45940</v>
      </c>
      <c r="AD847" s="185" t="s">
        <v>61</v>
      </c>
      <c r="AE847" s="185" t="s">
        <v>61</v>
      </c>
      <c r="AF847" s="185" t="s">
        <v>61</v>
      </c>
      <c r="AG847" s="185" t="s">
        <v>61</v>
      </c>
      <c r="AH847" s="185" t="s">
        <v>61</v>
      </c>
      <c r="AI847" s="185" t="s">
        <v>61</v>
      </c>
      <c r="AJ847" s="185" t="s">
        <v>61</v>
      </c>
      <c r="AK847" s="185" t="s">
        <v>61</v>
      </c>
      <c r="AL847" s="185" t="s">
        <v>61</v>
      </c>
      <c r="AM847" s="185" t="s">
        <v>11783</v>
      </c>
      <c r="AN847" s="185" t="s">
        <v>11784</v>
      </c>
    </row>
    <row r="848" customHeight="1" spans="1:40">
      <c r="A848" s="185">
        <v>842</v>
      </c>
      <c r="B848" s="185" t="s">
        <v>11785</v>
      </c>
      <c r="C848" s="186" t="s">
        <v>11786</v>
      </c>
      <c r="D848" s="185" t="s">
        <v>1569</v>
      </c>
      <c r="E848" s="185" t="s">
        <v>46</v>
      </c>
      <c r="F848" s="185" t="s">
        <v>2022</v>
      </c>
      <c r="G848" s="185" t="s">
        <v>8648</v>
      </c>
      <c r="H848" s="185" t="s">
        <v>8649</v>
      </c>
      <c r="I848" s="187">
        <v>45684</v>
      </c>
      <c r="J848" s="185" t="s">
        <v>11787</v>
      </c>
      <c r="K848" s="185" t="s">
        <v>2305</v>
      </c>
      <c r="L848" s="185" t="s">
        <v>11788</v>
      </c>
      <c r="M848" s="185" t="s">
        <v>1572</v>
      </c>
      <c r="N848" s="185" t="s">
        <v>11789</v>
      </c>
      <c r="O848" s="187">
        <v>46954</v>
      </c>
      <c r="P848" s="187">
        <v>44384</v>
      </c>
      <c r="Q848" s="187">
        <v>44479</v>
      </c>
      <c r="R848" s="187">
        <v>44698</v>
      </c>
      <c r="S848" s="187"/>
      <c r="T848" s="185" t="s">
        <v>11790</v>
      </c>
      <c r="U848" s="187">
        <v>45992</v>
      </c>
      <c r="V848" s="185" t="s">
        <v>11789</v>
      </c>
      <c r="W848" s="187">
        <v>46954</v>
      </c>
      <c r="X848" s="185" t="s">
        <v>11791</v>
      </c>
      <c r="Y848" s="187">
        <v>45992</v>
      </c>
      <c r="Z848" s="185" t="s">
        <v>11792</v>
      </c>
      <c r="AA848" s="187">
        <v>46163</v>
      </c>
      <c r="AB848" s="185" t="s">
        <v>11793</v>
      </c>
      <c r="AC848" s="187">
        <v>46034</v>
      </c>
      <c r="AD848" s="185" t="s">
        <v>61</v>
      </c>
      <c r="AE848" s="185" t="s">
        <v>61</v>
      </c>
      <c r="AF848" s="185" t="s">
        <v>61</v>
      </c>
      <c r="AG848" s="185" t="s">
        <v>61</v>
      </c>
      <c r="AH848" s="185" t="s">
        <v>61</v>
      </c>
      <c r="AI848" s="185" t="s">
        <v>61</v>
      </c>
      <c r="AJ848" s="185" t="s">
        <v>61</v>
      </c>
      <c r="AK848" s="185" t="s">
        <v>61</v>
      </c>
      <c r="AL848" s="185" t="s">
        <v>61</v>
      </c>
      <c r="AM848" s="185" t="s">
        <v>177</v>
      </c>
      <c r="AN848" s="185" t="s">
        <v>11794</v>
      </c>
    </row>
    <row r="849" customHeight="1" spans="1:40">
      <c r="A849" s="185">
        <v>843</v>
      </c>
      <c r="B849" s="185" t="s">
        <v>11795</v>
      </c>
      <c r="C849" s="186" t="s">
        <v>11796</v>
      </c>
      <c r="D849" s="185" t="s">
        <v>3535</v>
      </c>
      <c r="E849" s="185" t="s">
        <v>11797</v>
      </c>
      <c r="F849" s="185" t="s">
        <v>2022</v>
      </c>
      <c r="G849" s="185" t="s">
        <v>8648</v>
      </c>
      <c r="H849" s="185" t="s">
        <v>8649</v>
      </c>
      <c r="I849" s="187">
        <v>45510</v>
      </c>
      <c r="J849" s="185" t="s">
        <v>9266</v>
      </c>
      <c r="K849" s="185" t="s">
        <v>11798</v>
      </c>
      <c r="L849" s="185" t="s">
        <v>11799</v>
      </c>
      <c r="M849" s="185" t="s">
        <v>1572</v>
      </c>
      <c r="N849" s="185" t="s">
        <v>11800</v>
      </c>
      <c r="O849" s="187">
        <v>47209</v>
      </c>
      <c r="P849" s="187">
        <v>44489</v>
      </c>
      <c r="Q849" s="187"/>
      <c r="R849" s="187"/>
      <c r="S849" s="187"/>
      <c r="T849" s="185" t="s">
        <v>61</v>
      </c>
      <c r="U849" s="187" t="s">
        <v>61</v>
      </c>
      <c r="V849" s="185" t="s">
        <v>11800</v>
      </c>
      <c r="W849" s="187">
        <v>47209</v>
      </c>
      <c r="X849" s="185" t="s">
        <v>61</v>
      </c>
      <c r="Y849" s="187" t="s">
        <v>61</v>
      </c>
      <c r="Z849" s="185" t="s">
        <v>11801</v>
      </c>
      <c r="AA849" s="187">
        <v>46529</v>
      </c>
      <c r="AB849" s="185" t="s">
        <v>11802</v>
      </c>
      <c r="AC849" s="187">
        <v>46132</v>
      </c>
      <c r="AD849" s="185" t="s">
        <v>61</v>
      </c>
      <c r="AE849" s="185" t="s">
        <v>61</v>
      </c>
      <c r="AF849" s="185" t="s">
        <v>61</v>
      </c>
      <c r="AG849" s="185" t="s">
        <v>61</v>
      </c>
      <c r="AH849" s="185" t="s">
        <v>61</v>
      </c>
      <c r="AI849" s="185" t="s">
        <v>61</v>
      </c>
      <c r="AJ849" s="185" t="s">
        <v>61</v>
      </c>
      <c r="AK849" s="185" t="s">
        <v>61</v>
      </c>
      <c r="AL849" s="185" t="s">
        <v>61</v>
      </c>
      <c r="AM849" s="185" t="s">
        <v>11803</v>
      </c>
      <c r="AN849" s="185" t="s">
        <v>11804</v>
      </c>
    </row>
    <row r="850" customHeight="1" spans="1:40">
      <c r="A850" s="185">
        <v>844</v>
      </c>
      <c r="B850" s="185" t="s">
        <v>11805</v>
      </c>
      <c r="C850" s="186" t="s">
        <v>11806</v>
      </c>
      <c r="D850" s="185" t="s">
        <v>3535</v>
      </c>
      <c r="E850" s="185" t="s">
        <v>46</v>
      </c>
      <c r="F850" s="185" t="s">
        <v>2022</v>
      </c>
      <c r="G850" s="185" t="s">
        <v>8648</v>
      </c>
      <c r="H850" s="185" t="s">
        <v>8649</v>
      </c>
      <c r="I850" s="187">
        <v>45736</v>
      </c>
      <c r="J850" s="185" t="s">
        <v>9782</v>
      </c>
      <c r="K850" s="185" t="s">
        <v>3574</v>
      </c>
      <c r="L850" s="185" t="s">
        <v>5148</v>
      </c>
      <c r="M850" s="185" t="s">
        <v>1572</v>
      </c>
      <c r="N850" s="185" t="s">
        <v>11807</v>
      </c>
      <c r="O850" s="187">
        <v>46849</v>
      </c>
      <c r="P850" s="187">
        <v>44386</v>
      </c>
      <c r="Q850" s="187">
        <v>44414</v>
      </c>
      <c r="R850" s="187">
        <v>45085</v>
      </c>
      <c r="S850" s="187"/>
      <c r="T850" s="185" t="s">
        <v>61</v>
      </c>
      <c r="U850" s="187" t="s">
        <v>61</v>
      </c>
      <c r="V850" s="185" t="s">
        <v>11807</v>
      </c>
      <c r="W850" s="187">
        <v>46849</v>
      </c>
      <c r="X850" s="185" t="s">
        <v>61</v>
      </c>
      <c r="Y850" s="187" t="s">
        <v>61</v>
      </c>
      <c r="Z850" s="185" t="s">
        <v>11808</v>
      </c>
      <c r="AA850" s="187">
        <v>46124</v>
      </c>
      <c r="AB850" s="185" t="s">
        <v>11809</v>
      </c>
      <c r="AC850" s="187">
        <v>46100</v>
      </c>
      <c r="AD850" s="185" t="s">
        <v>61</v>
      </c>
      <c r="AE850" s="185" t="s">
        <v>61</v>
      </c>
      <c r="AF850" s="185" t="s">
        <v>61</v>
      </c>
      <c r="AG850" s="185" t="s">
        <v>61</v>
      </c>
      <c r="AH850" s="185" t="s">
        <v>61</v>
      </c>
      <c r="AI850" s="185" t="s">
        <v>61</v>
      </c>
      <c r="AJ850" s="185" t="s">
        <v>61</v>
      </c>
      <c r="AK850" s="185" t="s">
        <v>61</v>
      </c>
      <c r="AL850" s="185" t="s">
        <v>61</v>
      </c>
      <c r="AM850" s="185" t="s">
        <v>64</v>
      </c>
      <c r="AN850" s="185" t="s">
        <v>11810</v>
      </c>
    </row>
    <row r="851" customHeight="1" spans="1:40">
      <c r="A851" s="185">
        <v>845</v>
      </c>
      <c r="B851" s="185" t="s">
        <v>11811</v>
      </c>
      <c r="C851" s="186" t="s">
        <v>11812</v>
      </c>
      <c r="D851" s="185" t="s">
        <v>3545</v>
      </c>
      <c r="E851" s="185" t="s">
        <v>2022</v>
      </c>
      <c r="F851" s="185" t="s">
        <v>2022</v>
      </c>
      <c r="G851" s="185" t="s">
        <v>8648</v>
      </c>
      <c r="H851" s="185" t="s">
        <v>8649</v>
      </c>
      <c r="I851" s="187">
        <v>45507</v>
      </c>
      <c r="J851" s="185" t="s">
        <v>5639</v>
      </c>
      <c r="K851" s="185" t="s">
        <v>5639</v>
      </c>
      <c r="L851" s="185" t="s">
        <v>11813</v>
      </c>
      <c r="M851" s="185" t="s">
        <v>1572</v>
      </c>
      <c r="N851" s="185" t="s">
        <v>11814</v>
      </c>
      <c r="O851" s="187">
        <v>46882</v>
      </c>
      <c r="P851" s="187">
        <v>44401</v>
      </c>
      <c r="Q851" s="187">
        <v>44422</v>
      </c>
      <c r="R851" s="187">
        <v>44679</v>
      </c>
      <c r="S851" s="187"/>
      <c r="T851" s="185" t="s">
        <v>11815</v>
      </c>
      <c r="U851" s="187">
        <v>46958</v>
      </c>
      <c r="V851" s="185" t="s">
        <v>11814</v>
      </c>
      <c r="W851" s="187">
        <v>46882</v>
      </c>
      <c r="X851" s="185" t="s">
        <v>61</v>
      </c>
      <c r="Y851" s="187" t="s">
        <v>61</v>
      </c>
      <c r="Z851" s="185" t="s">
        <v>11816</v>
      </c>
      <c r="AA851" s="187">
        <v>46410</v>
      </c>
      <c r="AB851" s="185" t="s">
        <v>11817</v>
      </c>
      <c r="AC851" s="187">
        <v>46157</v>
      </c>
      <c r="AD851" s="185" t="s">
        <v>11818</v>
      </c>
      <c r="AE851" s="185" t="s">
        <v>11819</v>
      </c>
      <c r="AF851" s="185" t="s">
        <v>11820</v>
      </c>
      <c r="AG851" s="185" t="s">
        <v>61</v>
      </c>
      <c r="AH851" s="185" t="s">
        <v>61</v>
      </c>
      <c r="AI851" s="185" t="s">
        <v>61</v>
      </c>
      <c r="AJ851" s="185" t="s">
        <v>61</v>
      </c>
      <c r="AK851" s="185" t="s">
        <v>61</v>
      </c>
      <c r="AL851" s="185" t="s">
        <v>61</v>
      </c>
      <c r="AM851" s="185" t="s">
        <v>5425</v>
      </c>
      <c r="AN851" s="185" t="s">
        <v>11821</v>
      </c>
    </row>
    <row r="852" customHeight="1" spans="1:40">
      <c r="A852" s="185">
        <v>846</v>
      </c>
      <c r="B852" s="185" t="s">
        <v>11822</v>
      </c>
      <c r="C852" s="186" t="s">
        <v>11823</v>
      </c>
      <c r="D852" s="185" t="s">
        <v>3572</v>
      </c>
      <c r="E852" s="185" t="s">
        <v>2022</v>
      </c>
      <c r="F852" s="185" t="s">
        <v>2022</v>
      </c>
      <c r="G852" s="185" t="s">
        <v>8648</v>
      </c>
      <c r="H852" s="185" t="s">
        <v>8649</v>
      </c>
      <c r="I852" s="187">
        <v>45654</v>
      </c>
      <c r="J852" s="185" t="s">
        <v>11824</v>
      </c>
      <c r="K852" s="185" t="s">
        <v>11824</v>
      </c>
      <c r="L852" s="185" t="s">
        <v>11825</v>
      </c>
      <c r="M852" s="185" t="s">
        <v>1572</v>
      </c>
      <c r="N852" s="185" t="s">
        <v>11826</v>
      </c>
      <c r="O852" s="187">
        <v>46653</v>
      </c>
      <c r="P852" s="187">
        <v>44768</v>
      </c>
      <c r="Q852" s="187">
        <v>44528</v>
      </c>
      <c r="R852" s="187">
        <v>44477</v>
      </c>
      <c r="S852" s="187"/>
      <c r="T852" s="185" t="s">
        <v>11827</v>
      </c>
      <c r="U852" s="187">
        <v>46721</v>
      </c>
      <c r="V852" s="185" t="s">
        <v>11826</v>
      </c>
      <c r="W852" s="187">
        <v>46653</v>
      </c>
      <c r="X852" s="185" t="s">
        <v>61</v>
      </c>
      <c r="Y852" s="187" t="s">
        <v>61</v>
      </c>
      <c r="Z852" s="185" t="s">
        <v>11828</v>
      </c>
      <c r="AA852" s="187">
        <v>46082</v>
      </c>
      <c r="AB852" s="185" t="s">
        <v>11829</v>
      </c>
      <c r="AC852" s="187">
        <v>45992</v>
      </c>
      <c r="AD852" s="185" t="s">
        <v>11830</v>
      </c>
      <c r="AE852" s="185" t="s">
        <v>11831</v>
      </c>
      <c r="AF852" s="185" t="s">
        <v>11832</v>
      </c>
      <c r="AG852" s="185" t="s">
        <v>61</v>
      </c>
      <c r="AH852" s="185" t="s">
        <v>61</v>
      </c>
      <c r="AI852" s="185" t="s">
        <v>61</v>
      </c>
      <c r="AJ852" s="185" t="s">
        <v>61</v>
      </c>
      <c r="AK852" s="185" t="s">
        <v>61</v>
      </c>
      <c r="AL852" s="185" t="s">
        <v>61</v>
      </c>
      <c r="AM852" s="185" t="s">
        <v>11833</v>
      </c>
      <c r="AN852" s="185" t="s">
        <v>11834</v>
      </c>
    </row>
    <row r="853" customHeight="1" spans="1:40">
      <c r="A853" s="185">
        <v>847</v>
      </c>
      <c r="B853" s="185" t="s">
        <v>11835</v>
      </c>
      <c r="C853" s="186" t="s">
        <v>11836</v>
      </c>
      <c r="D853" s="185" t="s">
        <v>45</v>
      </c>
      <c r="E853" s="185" t="s">
        <v>46</v>
      </c>
      <c r="F853" s="185" t="s">
        <v>2226</v>
      </c>
      <c r="G853" s="185" t="s">
        <v>8648</v>
      </c>
      <c r="H853" s="185" t="s">
        <v>8649</v>
      </c>
      <c r="I853" s="187">
        <v>45775</v>
      </c>
      <c r="J853" s="185" t="s">
        <v>11837</v>
      </c>
      <c r="K853" s="185" t="s">
        <v>8094</v>
      </c>
      <c r="L853" s="185" t="s">
        <v>11838</v>
      </c>
      <c r="M853" s="185" t="s">
        <v>1940</v>
      </c>
      <c r="N853" s="185" t="s">
        <v>11839</v>
      </c>
      <c r="O853" s="187">
        <v>47455</v>
      </c>
      <c r="P853" s="187">
        <v>44400</v>
      </c>
      <c r="Q853" s="187">
        <v>44438</v>
      </c>
      <c r="R853" s="187">
        <v>44701</v>
      </c>
      <c r="S853" s="187"/>
      <c r="T853" s="185" t="s">
        <v>11840</v>
      </c>
      <c r="U853" s="187">
        <v>47435</v>
      </c>
      <c r="V853" s="185" t="s">
        <v>11841</v>
      </c>
      <c r="W853" s="187">
        <v>47435</v>
      </c>
      <c r="X853" s="185" t="s">
        <v>11842</v>
      </c>
      <c r="Y853" s="187">
        <v>47435</v>
      </c>
      <c r="Z853" s="185" t="s">
        <v>11843</v>
      </c>
      <c r="AA853" s="187">
        <v>46258</v>
      </c>
      <c r="AB853" s="185" t="s">
        <v>11844</v>
      </c>
      <c r="AC853" s="187">
        <v>46113</v>
      </c>
      <c r="AD853" s="185" t="s">
        <v>11845</v>
      </c>
      <c r="AE853" s="185" t="s">
        <v>61</v>
      </c>
      <c r="AF853" s="185" t="s">
        <v>61</v>
      </c>
      <c r="AG853" s="185" t="s">
        <v>11846</v>
      </c>
      <c r="AH853" s="185" t="s">
        <v>61</v>
      </c>
      <c r="AI853" s="185" t="s">
        <v>61</v>
      </c>
      <c r="AJ853" s="185" t="s">
        <v>11847</v>
      </c>
      <c r="AK853" s="185" t="s">
        <v>61</v>
      </c>
      <c r="AL853" s="185" t="s">
        <v>61</v>
      </c>
      <c r="AM853" s="185" t="s">
        <v>1968</v>
      </c>
      <c r="AN853" s="185" t="s">
        <v>11848</v>
      </c>
    </row>
    <row r="854" customHeight="1" spans="1:40">
      <c r="A854" s="185">
        <v>848</v>
      </c>
      <c r="B854" s="185" t="s">
        <v>11849</v>
      </c>
      <c r="C854" s="186" t="s">
        <v>11850</v>
      </c>
      <c r="D854" s="185" t="s">
        <v>68</v>
      </c>
      <c r="E854" s="185" t="s">
        <v>2226</v>
      </c>
      <c r="F854" s="185" t="s">
        <v>2226</v>
      </c>
      <c r="G854" s="185" t="s">
        <v>8648</v>
      </c>
      <c r="H854" s="185" t="s">
        <v>8649</v>
      </c>
      <c r="I854" s="187">
        <v>45517</v>
      </c>
      <c r="J854" s="185" t="s">
        <v>11851</v>
      </c>
      <c r="K854" s="185" t="s">
        <v>11188</v>
      </c>
      <c r="L854" s="185" t="s">
        <v>11852</v>
      </c>
      <c r="M854" s="185" t="s">
        <v>1923</v>
      </c>
      <c r="N854" s="185" t="s">
        <v>11853</v>
      </c>
      <c r="O854" s="187">
        <v>46946</v>
      </c>
      <c r="P854" s="187">
        <v>44403</v>
      </c>
      <c r="Q854" s="187">
        <v>44473</v>
      </c>
      <c r="R854" s="187">
        <v>44631</v>
      </c>
      <c r="S854" s="187"/>
      <c r="T854" s="185" t="s">
        <v>11854</v>
      </c>
      <c r="U854" s="187">
        <v>45914</v>
      </c>
      <c r="V854" s="185" t="s">
        <v>11855</v>
      </c>
      <c r="W854" s="187">
        <v>47246</v>
      </c>
      <c r="X854" s="185" t="s">
        <v>11856</v>
      </c>
      <c r="Y854" s="187">
        <v>46289</v>
      </c>
      <c r="Z854" s="185" t="s">
        <v>11857</v>
      </c>
      <c r="AA854" s="187">
        <v>46298</v>
      </c>
      <c r="AB854" s="185" t="s">
        <v>11858</v>
      </c>
      <c r="AC854" s="187">
        <v>46278</v>
      </c>
      <c r="AD854" s="185" t="s">
        <v>11859</v>
      </c>
      <c r="AE854" s="185" t="s">
        <v>61</v>
      </c>
      <c r="AF854" s="185" t="s">
        <v>11860</v>
      </c>
      <c r="AG854" s="185" t="s">
        <v>11861</v>
      </c>
      <c r="AH854" s="185" t="s">
        <v>61</v>
      </c>
      <c r="AI854" s="185" t="s">
        <v>61</v>
      </c>
      <c r="AJ854" s="185" t="s">
        <v>61</v>
      </c>
      <c r="AK854" s="185" t="s">
        <v>61</v>
      </c>
      <c r="AL854" s="185" t="s">
        <v>61</v>
      </c>
      <c r="AM854" s="185" t="s">
        <v>665</v>
      </c>
      <c r="AN854" s="185" t="s">
        <v>11862</v>
      </c>
    </row>
    <row r="855" customHeight="1" spans="1:40">
      <c r="A855" s="185">
        <v>849</v>
      </c>
      <c r="B855" s="185" t="s">
        <v>11863</v>
      </c>
      <c r="C855" s="186" t="s">
        <v>11864</v>
      </c>
      <c r="D855" s="185" t="s">
        <v>227</v>
      </c>
      <c r="E855" s="185" t="s">
        <v>967</v>
      </c>
      <c r="F855" s="185" t="s">
        <v>2226</v>
      </c>
      <c r="G855" s="185" t="s">
        <v>8648</v>
      </c>
      <c r="H855" s="185" t="s">
        <v>8649</v>
      </c>
      <c r="I855" s="187">
        <v>45689</v>
      </c>
      <c r="J855" s="185" t="s">
        <v>11865</v>
      </c>
      <c r="K855" s="185" t="s">
        <v>11865</v>
      </c>
      <c r="L855" s="185" t="s">
        <v>11866</v>
      </c>
      <c r="M855" s="185" t="s">
        <v>1923</v>
      </c>
      <c r="N855" s="185" t="s">
        <v>11867</v>
      </c>
      <c r="O855" s="187">
        <v>45892</v>
      </c>
      <c r="P855" s="187"/>
      <c r="Q855" s="187"/>
      <c r="R855" s="187"/>
      <c r="S855" s="187"/>
      <c r="T855" s="185" t="s">
        <v>11868</v>
      </c>
      <c r="U855" s="187">
        <v>46355</v>
      </c>
      <c r="V855" s="185" t="s">
        <v>11869</v>
      </c>
      <c r="W855" s="187">
        <v>47349</v>
      </c>
      <c r="X855" s="185" t="s">
        <v>11870</v>
      </c>
      <c r="Y855" s="187">
        <v>47349</v>
      </c>
      <c r="Z855" s="185" t="s">
        <v>11871</v>
      </c>
      <c r="AA855" s="187">
        <v>46351</v>
      </c>
      <c r="AB855" s="185" t="s">
        <v>11872</v>
      </c>
      <c r="AC855" s="187">
        <v>46412</v>
      </c>
      <c r="AD855" s="185" t="s">
        <v>11873</v>
      </c>
      <c r="AE855" s="185" t="s">
        <v>61</v>
      </c>
      <c r="AF855" s="185" t="s">
        <v>61</v>
      </c>
      <c r="AG855" s="185" t="s">
        <v>11874</v>
      </c>
      <c r="AH855" s="185" t="s">
        <v>61</v>
      </c>
      <c r="AI855" s="185" t="s">
        <v>61</v>
      </c>
      <c r="AJ855" s="185" t="s">
        <v>11875</v>
      </c>
      <c r="AK855" s="185" t="s">
        <v>61</v>
      </c>
      <c r="AL855" s="185" t="s">
        <v>61</v>
      </c>
      <c r="AM855" s="185" t="s">
        <v>1968</v>
      </c>
      <c r="AN855" s="185" t="s">
        <v>11876</v>
      </c>
    </row>
    <row r="856" customHeight="1" spans="1:40">
      <c r="A856" s="185">
        <v>850</v>
      </c>
      <c r="B856" s="185" t="s">
        <v>11877</v>
      </c>
      <c r="C856" s="186" t="s">
        <v>11878</v>
      </c>
      <c r="D856" s="185" t="s">
        <v>2083</v>
      </c>
      <c r="E856" s="185" t="s">
        <v>967</v>
      </c>
      <c r="F856" s="185" t="s">
        <v>2226</v>
      </c>
      <c r="G856" s="185" t="s">
        <v>8648</v>
      </c>
      <c r="H856" s="185" t="s">
        <v>8649</v>
      </c>
      <c r="I856" s="187">
        <v>45631</v>
      </c>
      <c r="J856" s="185" t="s">
        <v>11879</v>
      </c>
      <c r="K856" s="185" t="s">
        <v>11880</v>
      </c>
      <c r="L856" s="185" t="s">
        <v>11881</v>
      </c>
      <c r="M856" s="185" t="s">
        <v>72</v>
      </c>
      <c r="N856" s="185" t="s">
        <v>11882</v>
      </c>
      <c r="O856" s="187">
        <v>46352</v>
      </c>
      <c r="P856" s="187">
        <v>44373</v>
      </c>
      <c r="Q856" s="187">
        <v>44415</v>
      </c>
      <c r="R856" s="187">
        <v>44617</v>
      </c>
      <c r="S856" s="187"/>
      <c r="T856" s="185" t="s">
        <v>11883</v>
      </c>
      <c r="U856" s="187">
        <v>46986</v>
      </c>
      <c r="V856" s="185" t="s">
        <v>11884</v>
      </c>
      <c r="W856" s="187">
        <v>46991</v>
      </c>
      <c r="X856" s="185" t="s">
        <v>11885</v>
      </c>
      <c r="Y856" s="187">
        <v>46418</v>
      </c>
      <c r="Z856" s="185" t="s">
        <v>11886</v>
      </c>
      <c r="AA856" s="187">
        <v>46215</v>
      </c>
      <c r="AB856" s="185" t="s">
        <v>11887</v>
      </c>
      <c r="AC856" s="187">
        <v>45840</v>
      </c>
      <c r="AD856" s="185" t="s">
        <v>11888</v>
      </c>
      <c r="AE856" s="185" t="s">
        <v>61</v>
      </c>
      <c r="AF856" s="185" t="s">
        <v>61</v>
      </c>
      <c r="AG856" s="185" t="s">
        <v>11889</v>
      </c>
      <c r="AH856" s="185" t="s">
        <v>61</v>
      </c>
      <c r="AI856" s="185" t="s">
        <v>61</v>
      </c>
      <c r="AJ856" s="185" t="s">
        <v>61</v>
      </c>
      <c r="AK856" s="185" t="s">
        <v>61</v>
      </c>
      <c r="AL856" s="185" t="s">
        <v>61</v>
      </c>
      <c r="AM856" s="185" t="s">
        <v>1968</v>
      </c>
      <c r="AN856" s="185" t="s">
        <v>11890</v>
      </c>
    </row>
    <row r="857" customHeight="1" spans="1:40">
      <c r="A857" s="185">
        <v>851</v>
      </c>
      <c r="B857" s="185" t="s">
        <v>11891</v>
      </c>
      <c r="C857" s="186" t="s">
        <v>11892</v>
      </c>
      <c r="D857" s="185" t="s">
        <v>8722</v>
      </c>
      <c r="E857" s="185" t="s">
        <v>89</v>
      </c>
      <c r="F857" s="185" t="s">
        <v>2226</v>
      </c>
      <c r="G857" s="185" t="s">
        <v>8648</v>
      </c>
      <c r="H857" s="185" t="s">
        <v>8649</v>
      </c>
      <c r="I857" s="187">
        <v>45621</v>
      </c>
      <c r="J857" s="185" t="s">
        <v>11893</v>
      </c>
      <c r="K857" s="185" t="s">
        <v>486</v>
      </c>
      <c r="L857" s="185" t="s">
        <v>7329</v>
      </c>
      <c r="M857" s="185" t="s">
        <v>72</v>
      </c>
      <c r="N857" s="185" t="s">
        <v>11894</v>
      </c>
      <c r="O857" s="187">
        <v>46827</v>
      </c>
      <c r="P857" s="187">
        <v>44417</v>
      </c>
      <c r="Q857" s="187">
        <v>44531</v>
      </c>
      <c r="R857" s="187">
        <v>44622</v>
      </c>
      <c r="S857" s="187">
        <v>45121</v>
      </c>
      <c r="T857" s="185" t="s">
        <v>11895</v>
      </c>
      <c r="U857" s="187">
        <v>46903</v>
      </c>
      <c r="V857" s="185" t="s">
        <v>11896</v>
      </c>
      <c r="W857" s="187">
        <v>46903</v>
      </c>
      <c r="X857" s="185" t="s">
        <v>11897</v>
      </c>
      <c r="Y857" s="187">
        <v>46847</v>
      </c>
      <c r="Z857" s="185" t="s">
        <v>11898</v>
      </c>
      <c r="AA857" s="187">
        <v>46394</v>
      </c>
      <c r="AB857" s="185" t="s">
        <v>11899</v>
      </c>
      <c r="AC857" s="187">
        <v>46138</v>
      </c>
      <c r="AD857" s="185" t="s">
        <v>11900</v>
      </c>
      <c r="AE857" s="185" t="s">
        <v>61</v>
      </c>
      <c r="AF857" s="185" t="s">
        <v>61</v>
      </c>
      <c r="AG857" s="185" t="s">
        <v>11901</v>
      </c>
      <c r="AH857" s="185" t="s">
        <v>61</v>
      </c>
      <c r="AI857" s="185" t="s">
        <v>61</v>
      </c>
      <c r="AJ857" s="185" t="s">
        <v>11902</v>
      </c>
      <c r="AK857" s="185" t="s">
        <v>61</v>
      </c>
      <c r="AL857" s="185" t="s">
        <v>61</v>
      </c>
      <c r="AM857" s="185" t="s">
        <v>1968</v>
      </c>
      <c r="AN857" s="185" t="s">
        <v>11903</v>
      </c>
    </row>
    <row r="858" customHeight="1" spans="1:40">
      <c r="A858" s="185">
        <v>852</v>
      </c>
      <c r="B858" s="185" t="s">
        <v>11904</v>
      </c>
      <c r="C858" s="186" t="s">
        <v>11905</v>
      </c>
      <c r="D858" s="185" t="s">
        <v>88</v>
      </c>
      <c r="E858" s="185" t="s">
        <v>2226</v>
      </c>
      <c r="F858" s="185" t="s">
        <v>2226</v>
      </c>
      <c r="G858" s="185" t="s">
        <v>8648</v>
      </c>
      <c r="H858" s="185" t="s">
        <v>8649</v>
      </c>
      <c r="I858" s="187">
        <v>45700</v>
      </c>
      <c r="J858" s="185" t="s">
        <v>11906</v>
      </c>
      <c r="K858" s="185" t="s">
        <v>6813</v>
      </c>
      <c r="L858" s="185" t="s">
        <v>11907</v>
      </c>
      <c r="M858" s="185" t="s">
        <v>2139</v>
      </c>
      <c r="N858" s="185" t="s">
        <v>11908</v>
      </c>
      <c r="O858" s="187">
        <v>46763</v>
      </c>
      <c r="P858" s="187">
        <v>44441</v>
      </c>
      <c r="Q858" s="187">
        <v>44470</v>
      </c>
      <c r="R858" s="187">
        <v>44672</v>
      </c>
      <c r="S858" s="187"/>
      <c r="T858" s="185" t="s">
        <v>11909</v>
      </c>
      <c r="U858" s="187">
        <v>45994</v>
      </c>
      <c r="V858" s="185" t="s">
        <v>11910</v>
      </c>
      <c r="W858" s="187">
        <v>46001</v>
      </c>
      <c r="X858" s="185" t="s">
        <v>11911</v>
      </c>
      <c r="Y858" s="187">
        <v>46001</v>
      </c>
      <c r="Z858" s="185" t="s">
        <v>11912</v>
      </c>
      <c r="AA858" s="187">
        <v>46250</v>
      </c>
      <c r="AB858" s="185" t="s">
        <v>11913</v>
      </c>
      <c r="AC858" s="187">
        <v>46037</v>
      </c>
      <c r="AD858" s="185" t="s">
        <v>11914</v>
      </c>
      <c r="AE858" s="185" t="s">
        <v>61</v>
      </c>
      <c r="AF858" s="185" t="s">
        <v>61</v>
      </c>
      <c r="AG858" s="185" t="s">
        <v>11915</v>
      </c>
      <c r="AH858" s="185" t="s">
        <v>61</v>
      </c>
      <c r="AI858" s="185" t="s">
        <v>61</v>
      </c>
      <c r="AJ858" s="185" t="s">
        <v>61</v>
      </c>
      <c r="AK858" s="185" t="s">
        <v>61</v>
      </c>
      <c r="AL858" s="185" t="s">
        <v>61</v>
      </c>
      <c r="AM858" s="185" t="s">
        <v>11916</v>
      </c>
      <c r="AN858" s="185" t="s">
        <v>11917</v>
      </c>
    </row>
    <row r="859" customHeight="1" spans="1:40">
      <c r="A859" s="185">
        <v>853</v>
      </c>
      <c r="B859" s="185" t="s">
        <v>11918</v>
      </c>
      <c r="C859" s="186" t="s">
        <v>11919</v>
      </c>
      <c r="D859" s="185" t="s">
        <v>263</v>
      </c>
      <c r="E859" s="185" t="s">
        <v>2226</v>
      </c>
      <c r="F859" s="185" t="s">
        <v>2226</v>
      </c>
      <c r="G859" s="185" t="s">
        <v>8648</v>
      </c>
      <c r="H859" s="185" t="s">
        <v>8649</v>
      </c>
      <c r="I859" s="187">
        <v>45769</v>
      </c>
      <c r="J859" s="185" t="s">
        <v>11920</v>
      </c>
      <c r="K859" s="185" t="s">
        <v>2228</v>
      </c>
      <c r="L859" s="185" t="s">
        <v>11921</v>
      </c>
      <c r="M859" s="185" t="s">
        <v>2139</v>
      </c>
      <c r="N859" s="185" t="s">
        <v>11922</v>
      </c>
      <c r="O859" s="187">
        <v>47471</v>
      </c>
      <c r="P859" s="187">
        <v>44406</v>
      </c>
      <c r="Q859" s="187">
        <v>44452</v>
      </c>
      <c r="R859" s="187">
        <v>44757</v>
      </c>
      <c r="S859" s="187"/>
      <c r="T859" s="185" t="s">
        <v>11923</v>
      </c>
      <c r="U859" s="187">
        <v>46112</v>
      </c>
      <c r="V859" s="185" t="s">
        <v>11924</v>
      </c>
      <c r="W859" s="187">
        <v>46112</v>
      </c>
      <c r="X859" s="185" t="s">
        <v>11925</v>
      </c>
      <c r="Y859" s="187">
        <v>46112</v>
      </c>
      <c r="Z859" s="185" t="s">
        <v>11926</v>
      </c>
      <c r="AA859" s="187">
        <v>46086</v>
      </c>
      <c r="AB859" s="185" t="s">
        <v>11927</v>
      </c>
      <c r="AC859" s="187">
        <v>46357</v>
      </c>
      <c r="AD859" s="185" t="s">
        <v>11928</v>
      </c>
      <c r="AE859" s="185" t="s">
        <v>61</v>
      </c>
      <c r="AF859" s="185" t="s">
        <v>61</v>
      </c>
      <c r="AG859" s="185" t="s">
        <v>11929</v>
      </c>
      <c r="AH859" s="185" t="s">
        <v>61</v>
      </c>
      <c r="AI859" s="185" t="s">
        <v>61</v>
      </c>
      <c r="AJ859" s="185" t="s">
        <v>61</v>
      </c>
      <c r="AK859" s="185" t="s">
        <v>61</v>
      </c>
      <c r="AL859" s="185" t="s">
        <v>61</v>
      </c>
      <c r="AM859" s="185" t="s">
        <v>1363</v>
      </c>
      <c r="AN859" s="185" t="s">
        <v>11930</v>
      </c>
    </row>
    <row r="860" customHeight="1" spans="1:40">
      <c r="A860" s="185">
        <v>854</v>
      </c>
      <c r="B860" s="185" t="s">
        <v>11931</v>
      </c>
      <c r="C860" s="186" t="s">
        <v>11932</v>
      </c>
      <c r="D860" s="185" t="s">
        <v>108</v>
      </c>
      <c r="E860" s="185" t="s">
        <v>46</v>
      </c>
      <c r="F860" s="185" t="s">
        <v>2226</v>
      </c>
      <c r="G860" s="185" t="s">
        <v>8648</v>
      </c>
      <c r="H860" s="185" t="s">
        <v>8649</v>
      </c>
      <c r="I860" s="187">
        <v>45587</v>
      </c>
      <c r="J860" s="185" t="s">
        <v>11933</v>
      </c>
      <c r="K860" s="185" t="s">
        <v>4336</v>
      </c>
      <c r="L860" s="185" t="s">
        <v>11934</v>
      </c>
      <c r="M860" s="185" t="s">
        <v>2120</v>
      </c>
      <c r="N860" s="185" t="s">
        <v>11935</v>
      </c>
      <c r="O860" s="187">
        <v>45942</v>
      </c>
      <c r="P860" s="187">
        <v>44389</v>
      </c>
      <c r="Q860" s="187">
        <v>44479</v>
      </c>
      <c r="R860" s="187">
        <v>44697</v>
      </c>
      <c r="S860" s="187"/>
      <c r="T860" s="185" t="s">
        <v>11936</v>
      </c>
      <c r="U860" s="187">
        <v>47211</v>
      </c>
      <c r="V860" s="185" t="s">
        <v>11937</v>
      </c>
      <c r="W860" s="187">
        <v>47210</v>
      </c>
      <c r="X860" s="185" t="s">
        <v>11938</v>
      </c>
      <c r="Y860" s="187">
        <v>47210</v>
      </c>
      <c r="Z860" s="185" t="s">
        <v>11939</v>
      </c>
      <c r="AA860" s="187">
        <v>46102</v>
      </c>
      <c r="AB860" s="185" t="s">
        <v>11940</v>
      </c>
      <c r="AC860" s="187">
        <v>46163</v>
      </c>
      <c r="AD860" s="185" t="s">
        <v>11941</v>
      </c>
      <c r="AE860" s="185" t="s">
        <v>61</v>
      </c>
      <c r="AF860" s="185" t="s">
        <v>11942</v>
      </c>
      <c r="AG860" s="185" t="s">
        <v>11943</v>
      </c>
      <c r="AH860" s="185" t="s">
        <v>61</v>
      </c>
      <c r="AI860" s="185" t="s">
        <v>61</v>
      </c>
      <c r="AJ860" s="185" t="s">
        <v>61</v>
      </c>
      <c r="AK860" s="185" t="s">
        <v>61</v>
      </c>
      <c r="AL860" s="185" t="s">
        <v>61</v>
      </c>
      <c r="AM860" s="185" t="s">
        <v>2018</v>
      </c>
      <c r="AN860" s="185" t="s">
        <v>11944</v>
      </c>
    </row>
    <row r="861" customHeight="1" spans="1:40">
      <c r="A861" s="185">
        <v>855</v>
      </c>
      <c r="B861" s="185" t="s">
        <v>11945</v>
      </c>
      <c r="C861" s="186" t="s">
        <v>11946</v>
      </c>
      <c r="D861" s="185" t="s">
        <v>2321</v>
      </c>
      <c r="E861" s="185" t="s">
        <v>46</v>
      </c>
      <c r="F861" s="185" t="s">
        <v>2226</v>
      </c>
      <c r="G861" s="185" t="s">
        <v>8648</v>
      </c>
      <c r="H861" s="185" t="s">
        <v>8649</v>
      </c>
      <c r="I861" s="187">
        <v>45796</v>
      </c>
      <c r="J861" s="185" t="s">
        <v>11947</v>
      </c>
      <c r="K861" s="185" t="s">
        <v>146</v>
      </c>
      <c r="L861" s="185" t="s">
        <v>11948</v>
      </c>
      <c r="M861" s="185" t="s">
        <v>249</v>
      </c>
      <c r="N861" s="185" t="s">
        <v>11949</v>
      </c>
      <c r="O861" s="187">
        <v>46827</v>
      </c>
      <c r="P861" s="187">
        <v>44442</v>
      </c>
      <c r="Q861" s="187">
        <v>44523</v>
      </c>
      <c r="R861" s="187">
        <v>44622</v>
      </c>
      <c r="S861" s="187"/>
      <c r="T861" s="185" t="s">
        <v>11950</v>
      </c>
      <c r="U861" s="187">
        <v>47259</v>
      </c>
      <c r="V861" s="185" t="s">
        <v>11951</v>
      </c>
      <c r="W861" s="187">
        <v>47259</v>
      </c>
      <c r="X861" s="185" t="s">
        <v>11952</v>
      </c>
      <c r="Y861" s="187">
        <v>46853</v>
      </c>
      <c r="Z861" s="185" t="s">
        <v>11953</v>
      </c>
      <c r="AA861" s="187">
        <v>45844</v>
      </c>
      <c r="AB861" s="185" t="s">
        <v>11954</v>
      </c>
      <c r="AC861" s="187">
        <v>46166</v>
      </c>
      <c r="AD861" s="185" t="s">
        <v>11955</v>
      </c>
      <c r="AE861" s="185" t="s">
        <v>11956</v>
      </c>
      <c r="AF861" s="185" t="s">
        <v>11957</v>
      </c>
      <c r="AG861" s="185" t="s">
        <v>11958</v>
      </c>
      <c r="AH861" s="185" t="s">
        <v>61</v>
      </c>
      <c r="AI861" s="185" t="s">
        <v>61</v>
      </c>
      <c r="AJ861" s="185" t="s">
        <v>61</v>
      </c>
      <c r="AK861" s="185" t="s">
        <v>61</v>
      </c>
      <c r="AL861" s="185" t="s">
        <v>61</v>
      </c>
      <c r="AM861" s="185" t="s">
        <v>1968</v>
      </c>
      <c r="AN861" s="185" t="s">
        <v>11959</v>
      </c>
    </row>
    <row r="862" customHeight="1" spans="1:40">
      <c r="A862" s="185">
        <v>856</v>
      </c>
      <c r="B862" s="185" t="s">
        <v>11960</v>
      </c>
      <c r="C862" s="186" t="s">
        <v>11961</v>
      </c>
      <c r="D862" s="185" t="s">
        <v>390</v>
      </c>
      <c r="E862" s="185" t="s">
        <v>89</v>
      </c>
      <c r="F862" s="185" t="s">
        <v>2226</v>
      </c>
      <c r="G862" s="185" t="s">
        <v>8648</v>
      </c>
      <c r="H862" s="185" t="s">
        <v>8649</v>
      </c>
      <c r="I862" s="187">
        <v>45586</v>
      </c>
      <c r="J862" s="185" t="s">
        <v>11962</v>
      </c>
      <c r="K862" s="185" t="s">
        <v>7186</v>
      </c>
      <c r="L862" s="185" t="s">
        <v>11963</v>
      </c>
      <c r="M862" s="185" t="s">
        <v>130</v>
      </c>
      <c r="N862" s="185" t="s">
        <v>11964</v>
      </c>
      <c r="O862" s="187">
        <v>46230</v>
      </c>
      <c r="P862" s="187">
        <v>44455</v>
      </c>
      <c r="Q862" s="187">
        <v>44519</v>
      </c>
      <c r="R862" s="187">
        <v>44775</v>
      </c>
      <c r="S862" s="187">
        <v>44956</v>
      </c>
      <c r="T862" s="185" t="s">
        <v>11965</v>
      </c>
      <c r="U862" s="187">
        <v>46275</v>
      </c>
      <c r="V862" s="185" t="s">
        <v>11966</v>
      </c>
      <c r="W862" s="187">
        <v>46280</v>
      </c>
      <c r="X862" s="185" t="s">
        <v>11967</v>
      </c>
      <c r="Y862" s="187">
        <v>46275</v>
      </c>
      <c r="Z862" s="185" t="s">
        <v>11968</v>
      </c>
      <c r="AA862" s="187">
        <v>46641</v>
      </c>
      <c r="AB862" s="185" t="s">
        <v>11969</v>
      </c>
      <c r="AC862" s="187">
        <v>46271</v>
      </c>
      <c r="AD862" s="185" t="s">
        <v>11970</v>
      </c>
      <c r="AE862" s="185" t="s">
        <v>11971</v>
      </c>
      <c r="AF862" s="185" t="s">
        <v>11972</v>
      </c>
      <c r="AG862" s="185" t="s">
        <v>61</v>
      </c>
      <c r="AH862" s="185" t="s">
        <v>11964</v>
      </c>
      <c r="AI862" s="185" t="s">
        <v>61</v>
      </c>
      <c r="AJ862" s="185" t="s">
        <v>61</v>
      </c>
      <c r="AK862" s="185" t="s">
        <v>61</v>
      </c>
      <c r="AL862" s="185" t="s">
        <v>61</v>
      </c>
      <c r="AM862" s="185" t="s">
        <v>64</v>
      </c>
      <c r="AN862" s="185" t="s">
        <v>11973</v>
      </c>
    </row>
    <row r="863" customHeight="1" spans="1:40">
      <c r="A863" s="185">
        <v>857</v>
      </c>
      <c r="B863" s="185" t="s">
        <v>11974</v>
      </c>
      <c r="C863" s="186" t="s">
        <v>11975</v>
      </c>
      <c r="D863" s="185" t="s">
        <v>126</v>
      </c>
      <c r="E863" s="185" t="s">
        <v>11976</v>
      </c>
      <c r="F863" s="185" t="s">
        <v>2226</v>
      </c>
      <c r="G863" s="185" t="s">
        <v>8648</v>
      </c>
      <c r="H863" s="185" t="s">
        <v>8649</v>
      </c>
      <c r="I863" s="187">
        <v>45564</v>
      </c>
      <c r="J863" s="185" t="s">
        <v>11977</v>
      </c>
      <c r="K863" s="185" t="s">
        <v>3262</v>
      </c>
      <c r="L863" s="185" t="s">
        <v>11978</v>
      </c>
      <c r="M863" s="185" t="s">
        <v>130</v>
      </c>
      <c r="N863" s="185" t="s">
        <v>11979</v>
      </c>
      <c r="O863" s="187">
        <v>46742</v>
      </c>
      <c r="P863" s="187">
        <v>44392</v>
      </c>
      <c r="Q863" s="187">
        <v>44424</v>
      </c>
      <c r="R863" s="187">
        <v>44678</v>
      </c>
      <c r="S863" s="187"/>
      <c r="T863" s="185" t="s">
        <v>11980</v>
      </c>
      <c r="U863" s="187">
        <v>46589</v>
      </c>
      <c r="V863" s="185" t="s">
        <v>11981</v>
      </c>
      <c r="W863" s="187">
        <v>46566</v>
      </c>
      <c r="X863" s="185" t="s">
        <v>11982</v>
      </c>
      <c r="Y863" s="187">
        <v>46589</v>
      </c>
      <c r="Z863" s="185" t="s">
        <v>11983</v>
      </c>
      <c r="AA863" s="187">
        <v>46592</v>
      </c>
      <c r="AB863" s="185" t="s">
        <v>11984</v>
      </c>
      <c r="AC863" s="187">
        <v>46268</v>
      </c>
      <c r="AD863" s="185" t="s">
        <v>11985</v>
      </c>
      <c r="AE863" s="185" t="s">
        <v>11986</v>
      </c>
      <c r="AF863" s="185" t="s">
        <v>11987</v>
      </c>
      <c r="AG863" s="185" t="s">
        <v>61</v>
      </c>
      <c r="AH863" s="185" t="s">
        <v>11979</v>
      </c>
      <c r="AI863" s="185" t="s">
        <v>61</v>
      </c>
      <c r="AJ863" s="185" t="s">
        <v>61</v>
      </c>
      <c r="AK863" s="185" t="s">
        <v>61</v>
      </c>
      <c r="AL863" s="185" t="s">
        <v>61</v>
      </c>
      <c r="AM863" s="185" t="s">
        <v>798</v>
      </c>
      <c r="AN863" s="185" t="s">
        <v>11988</v>
      </c>
    </row>
    <row r="864" customHeight="1" spans="1:40">
      <c r="A864" s="185">
        <v>858</v>
      </c>
      <c r="B864" s="185" t="s">
        <v>11989</v>
      </c>
      <c r="C864" s="186" t="s">
        <v>11990</v>
      </c>
      <c r="D864" s="185" t="s">
        <v>126</v>
      </c>
      <c r="E864" s="185" t="s">
        <v>967</v>
      </c>
      <c r="F864" s="185" t="s">
        <v>2226</v>
      </c>
      <c r="G864" s="185" t="s">
        <v>8648</v>
      </c>
      <c r="H864" s="185" t="s">
        <v>8649</v>
      </c>
      <c r="I864" s="187">
        <v>45610</v>
      </c>
      <c r="J864" s="185" t="s">
        <v>11991</v>
      </c>
      <c r="K864" s="185" t="s">
        <v>11992</v>
      </c>
      <c r="L864" s="185" t="s">
        <v>11963</v>
      </c>
      <c r="M864" s="185" t="s">
        <v>130</v>
      </c>
      <c r="N864" s="185" t="s">
        <v>11993</v>
      </c>
      <c r="O864" s="187">
        <v>46501</v>
      </c>
      <c r="P864" s="187">
        <v>44412</v>
      </c>
      <c r="Q864" s="187">
        <v>44473</v>
      </c>
      <c r="R864" s="187">
        <v>44812</v>
      </c>
      <c r="S864" s="187"/>
      <c r="T864" s="185" t="s">
        <v>11994</v>
      </c>
      <c r="U864" s="187">
        <v>46447</v>
      </c>
      <c r="V864" s="185" t="s">
        <v>11995</v>
      </c>
      <c r="W864" s="187">
        <v>46453</v>
      </c>
      <c r="X864" s="185" t="s">
        <v>11996</v>
      </c>
      <c r="Y864" s="187">
        <v>46439</v>
      </c>
      <c r="Z864" s="185" t="s">
        <v>11997</v>
      </c>
      <c r="AA864" s="187">
        <v>46928</v>
      </c>
      <c r="AB864" s="185" t="s">
        <v>11998</v>
      </c>
      <c r="AC864" s="187">
        <v>46260</v>
      </c>
      <c r="AD864" s="185" t="s">
        <v>11999</v>
      </c>
      <c r="AE864" s="185" t="s">
        <v>12000</v>
      </c>
      <c r="AF864" s="185" t="s">
        <v>12000</v>
      </c>
      <c r="AG864" s="185" t="s">
        <v>61</v>
      </c>
      <c r="AH864" s="185" t="s">
        <v>11993</v>
      </c>
      <c r="AI864" s="185" t="s">
        <v>61</v>
      </c>
      <c r="AJ864" s="185" t="s">
        <v>61</v>
      </c>
      <c r="AK864" s="185" t="s">
        <v>61</v>
      </c>
      <c r="AL864" s="185" t="s">
        <v>61</v>
      </c>
      <c r="AM864" s="185" t="s">
        <v>12001</v>
      </c>
      <c r="AN864" s="185" t="s">
        <v>12002</v>
      </c>
    </row>
    <row r="865" customHeight="1" spans="1:40">
      <c r="A865" s="185">
        <v>859</v>
      </c>
      <c r="B865" s="185" t="s">
        <v>12003</v>
      </c>
      <c r="C865" s="186" t="s">
        <v>12004</v>
      </c>
      <c r="D865" s="185" t="s">
        <v>126</v>
      </c>
      <c r="E865" s="185" t="s">
        <v>89</v>
      </c>
      <c r="F865" s="185" t="s">
        <v>2226</v>
      </c>
      <c r="G865" s="185" t="s">
        <v>8648</v>
      </c>
      <c r="H865" s="185" t="s">
        <v>8649</v>
      </c>
      <c r="I865" s="187">
        <v>45681</v>
      </c>
      <c r="J865" s="185" t="s">
        <v>12005</v>
      </c>
      <c r="K865" s="185" t="s">
        <v>3131</v>
      </c>
      <c r="L865" s="185" t="s">
        <v>12006</v>
      </c>
      <c r="M865" s="185" t="s">
        <v>130</v>
      </c>
      <c r="N865" s="185" t="s">
        <v>12007</v>
      </c>
      <c r="O865" s="187">
        <v>46996</v>
      </c>
      <c r="P865" s="187">
        <v>44403</v>
      </c>
      <c r="Q865" s="187">
        <v>44438</v>
      </c>
      <c r="R865" s="187">
        <v>44716</v>
      </c>
      <c r="S865" s="187"/>
      <c r="T865" s="185" t="s">
        <v>61</v>
      </c>
      <c r="U865" s="187">
        <v>47653</v>
      </c>
      <c r="V865" s="185" t="s">
        <v>12008</v>
      </c>
      <c r="W865" s="187">
        <v>46470</v>
      </c>
      <c r="X865" s="185" t="s">
        <v>12009</v>
      </c>
      <c r="Y865" s="187">
        <v>46470</v>
      </c>
      <c r="Z865" s="185" t="s">
        <v>12010</v>
      </c>
      <c r="AA865" s="187">
        <v>46067</v>
      </c>
      <c r="AB865" s="185" t="s">
        <v>12011</v>
      </c>
      <c r="AC865" s="187">
        <v>46396</v>
      </c>
      <c r="AD865" s="185" t="s">
        <v>12012</v>
      </c>
      <c r="AE865" s="185" t="s">
        <v>12013</v>
      </c>
      <c r="AF865" s="185" t="s">
        <v>12014</v>
      </c>
      <c r="AG865" s="185" t="s">
        <v>61</v>
      </c>
      <c r="AH865" s="185" t="s">
        <v>12007</v>
      </c>
      <c r="AI865" s="185" t="s">
        <v>61</v>
      </c>
      <c r="AJ865" s="185" t="s">
        <v>61</v>
      </c>
      <c r="AK865" s="185" t="s">
        <v>61</v>
      </c>
      <c r="AL865" s="185" t="s">
        <v>61</v>
      </c>
      <c r="AM865" s="185" t="s">
        <v>1363</v>
      </c>
      <c r="AN865" s="185" t="s">
        <v>12015</v>
      </c>
    </row>
    <row r="866" customHeight="1" spans="1:40">
      <c r="A866" s="185">
        <v>860</v>
      </c>
      <c r="B866" s="185" t="s">
        <v>12016</v>
      </c>
      <c r="C866" s="186" t="s">
        <v>12017</v>
      </c>
      <c r="D866" s="185" t="s">
        <v>2936</v>
      </c>
      <c r="E866" s="185" t="s">
        <v>7515</v>
      </c>
      <c r="F866" s="185" t="s">
        <v>2226</v>
      </c>
      <c r="G866" s="185" t="s">
        <v>8648</v>
      </c>
      <c r="H866" s="185" t="s">
        <v>8649</v>
      </c>
      <c r="I866" s="187">
        <v>45663</v>
      </c>
      <c r="J866" s="185" t="s">
        <v>12018</v>
      </c>
      <c r="K866" s="185" t="s">
        <v>12019</v>
      </c>
      <c r="L866" s="185" t="s">
        <v>12020</v>
      </c>
      <c r="M866" s="185" t="s">
        <v>130</v>
      </c>
      <c r="N866" s="185" t="s">
        <v>12021</v>
      </c>
      <c r="O866" s="187">
        <v>47059</v>
      </c>
      <c r="P866" s="187">
        <v>44372</v>
      </c>
      <c r="Q866" s="187">
        <v>44457</v>
      </c>
      <c r="R866" s="187">
        <v>44670</v>
      </c>
      <c r="S866" s="187"/>
      <c r="T866" s="185" t="s">
        <v>12022</v>
      </c>
      <c r="U866" s="187">
        <v>46947</v>
      </c>
      <c r="V866" s="185" t="s">
        <v>12023</v>
      </c>
      <c r="W866" s="187">
        <v>46441</v>
      </c>
      <c r="X866" s="185" t="s">
        <v>12024</v>
      </c>
      <c r="Y866" s="187">
        <v>47007</v>
      </c>
      <c r="Z866" s="185" t="s">
        <v>12025</v>
      </c>
      <c r="AA866" s="187">
        <v>46453</v>
      </c>
      <c r="AB866" s="185" t="s">
        <v>12026</v>
      </c>
      <c r="AC866" s="187">
        <v>46012</v>
      </c>
      <c r="AD866" s="185" t="s">
        <v>12027</v>
      </c>
      <c r="AE866" s="185" t="s">
        <v>12028</v>
      </c>
      <c r="AF866" s="185" t="s">
        <v>12029</v>
      </c>
      <c r="AG866" s="185" t="s">
        <v>61</v>
      </c>
      <c r="AH866" s="185" t="s">
        <v>61</v>
      </c>
      <c r="AI866" s="185" t="s">
        <v>61</v>
      </c>
      <c r="AJ866" s="185" t="s">
        <v>61</v>
      </c>
      <c r="AK866" s="185" t="s">
        <v>61</v>
      </c>
      <c r="AL866" s="185" t="s">
        <v>12021</v>
      </c>
      <c r="AM866" s="185" t="s">
        <v>12030</v>
      </c>
      <c r="AN866" s="185" t="s">
        <v>12031</v>
      </c>
    </row>
    <row r="867" customHeight="1" spans="1:40">
      <c r="A867" s="185">
        <v>861</v>
      </c>
      <c r="B867" s="185" t="s">
        <v>12032</v>
      </c>
      <c r="C867" s="186" t="s">
        <v>12033</v>
      </c>
      <c r="D867" s="185" t="s">
        <v>1893</v>
      </c>
      <c r="E867" s="185" t="s">
        <v>46</v>
      </c>
      <c r="F867" s="185" t="s">
        <v>2226</v>
      </c>
      <c r="G867" s="185" t="s">
        <v>8648</v>
      </c>
      <c r="H867" s="185" t="s">
        <v>8649</v>
      </c>
      <c r="I867" s="187">
        <v>45682</v>
      </c>
      <c r="J867" s="185" t="s">
        <v>2007</v>
      </c>
      <c r="K867" s="185" t="s">
        <v>454</v>
      </c>
      <c r="L867" s="185" t="s">
        <v>12034</v>
      </c>
      <c r="M867" s="185" t="s">
        <v>1572</v>
      </c>
      <c r="N867" s="185" t="s">
        <v>12035</v>
      </c>
      <c r="O867" s="187">
        <v>46303</v>
      </c>
      <c r="P867" s="187">
        <v>44384</v>
      </c>
      <c r="Q867" s="187">
        <v>44439</v>
      </c>
      <c r="R867" s="187">
        <v>44697</v>
      </c>
      <c r="S867" s="187"/>
      <c r="T867" s="185" t="s">
        <v>12036</v>
      </c>
      <c r="U867" s="187">
        <v>46322</v>
      </c>
      <c r="V867" s="185" t="s">
        <v>12035</v>
      </c>
      <c r="W867" s="187">
        <v>46303</v>
      </c>
      <c r="X867" s="185" t="s">
        <v>12037</v>
      </c>
      <c r="Y867" s="187">
        <v>46303</v>
      </c>
      <c r="Z867" s="185" t="s">
        <v>12038</v>
      </c>
      <c r="AA867" s="187">
        <v>46098</v>
      </c>
      <c r="AB867" s="185" t="s">
        <v>12039</v>
      </c>
      <c r="AC867" s="187">
        <v>46108</v>
      </c>
      <c r="AD867" s="185" t="s">
        <v>12040</v>
      </c>
      <c r="AE867" s="185" t="s">
        <v>12041</v>
      </c>
      <c r="AF867" s="185" t="s">
        <v>12042</v>
      </c>
      <c r="AG867" s="185" t="s">
        <v>61</v>
      </c>
      <c r="AH867" s="185" t="s">
        <v>61</v>
      </c>
      <c r="AI867" s="185" t="s">
        <v>61</v>
      </c>
      <c r="AJ867" s="185" t="s">
        <v>61</v>
      </c>
      <c r="AK867" s="185" t="s">
        <v>61</v>
      </c>
      <c r="AL867" s="185" t="s">
        <v>61</v>
      </c>
      <c r="AM867" s="185" t="s">
        <v>64</v>
      </c>
      <c r="AN867" s="185" t="s">
        <v>12043</v>
      </c>
    </row>
    <row r="868" customHeight="1" spans="1:40">
      <c r="A868" s="185">
        <v>862</v>
      </c>
      <c r="B868" s="185" t="s">
        <v>12044</v>
      </c>
      <c r="C868" s="186" t="s">
        <v>12045</v>
      </c>
      <c r="D868" s="185" t="s">
        <v>2965</v>
      </c>
      <c r="E868" s="185" t="s">
        <v>46</v>
      </c>
      <c r="F868" s="185" t="s">
        <v>2226</v>
      </c>
      <c r="G868" s="185" t="s">
        <v>8648</v>
      </c>
      <c r="H868" s="185" t="s">
        <v>8649</v>
      </c>
      <c r="I868" s="187">
        <v>45745</v>
      </c>
      <c r="J868" s="185" t="s">
        <v>12046</v>
      </c>
      <c r="K868" s="185" t="s">
        <v>8927</v>
      </c>
      <c r="L868" s="185" t="s">
        <v>12047</v>
      </c>
      <c r="M868" s="185" t="s">
        <v>167</v>
      </c>
      <c r="N868" s="185" t="s">
        <v>12048</v>
      </c>
      <c r="O868" s="187">
        <v>46461</v>
      </c>
      <c r="P868" s="187">
        <v>44389</v>
      </c>
      <c r="Q868" s="187">
        <v>44479</v>
      </c>
      <c r="R868" s="187">
        <v>44631</v>
      </c>
      <c r="S868" s="187"/>
      <c r="T868" s="185" t="s">
        <v>12049</v>
      </c>
      <c r="U868" s="187">
        <v>46428</v>
      </c>
      <c r="V868" s="185" t="s">
        <v>12050</v>
      </c>
      <c r="W868" s="187">
        <v>46422</v>
      </c>
      <c r="X868" s="185" t="s">
        <v>12051</v>
      </c>
      <c r="Y868" s="187">
        <v>46422</v>
      </c>
      <c r="Z868" s="185" t="s">
        <v>12052</v>
      </c>
      <c r="AA868" s="187">
        <v>46117</v>
      </c>
      <c r="AB868" s="185" t="s">
        <v>12053</v>
      </c>
      <c r="AC868" s="187">
        <v>46274</v>
      </c>
      <c r="AD868" s="185" t="s">
        <v>12054</v>
      </c>
      <c r="AE868" s="185" t="s">
        <v>12055</v>
      </c>
      <c r="AF868" s="185" t="s">
        <v>12056</v>
      </c>
      <c r="AG868" s="185" t="s">
        <v>61</v>
      </c>
      <c r="AH868" s="185" t="s">
        <v>61</v>
      </c>
      <c r="AI868" s="185" t="s">
        <v>12048</v>
      </c>
      <c r="AJ868" s="185" t="s">
        <v>61</v>
      </c>
      <c r="AK868" s="185" t="s">
        <v>61</v>
      </c>
      <c r="AL868" s="185" t="s">
        <v>61</v>
      </c>
      <c r="AM868" s="185" t="s">
        <v>177</v>
      </c>
      <c r="AN868" s="185" t="s">
        <v>12057</v>
      </c>
    </row>
    <row r="869" customHeight="1" spans="1:40">
      <c r="A869" s="185">
        <v>863</v>
      </c>
      <c r="B869" s="185" t="s">
        <v>12058</v>
      </c>
      <c r="C869" s="186" t="s">
        <v>12059</v>
      </c>
      <c r="D869" s="185" t="s">
        <v>162</v>
      </c>
      <c r="E869" s="185" t="s">
        <v>46</v>
      </c>
      <c r="F869" s="185" t="s">
        <v>2226</v>
      </c>
      <c r="G869" s="185" t="s">
        <v>8648</v>
      </c>
      <c r="H869" s="185" t="s">
        <v>8649</v>
      </c>
      <c r="I869" s="187">
        <v>45618</v>
      </c>
      <c r="J869" s="185" t="s">
        <v>12060</v>
      </c>
      <c r="K869" s="185" t="s">
        <v>5462</v>
      </c>
      <c r="L869" s="185" t="s">
        <v>12061</v>
      </c>
      <c r="M869" s="185" t="s">
        <v>267</v>
      </c>
      <c r="N869" s="185" t="s">
        <v>12062</v>
      </c>
      <c r="O869" s="187">
        <v>46239</v>
      </c>
      <c r="P869" s="187">
        <v>44398</v>
      </c>
      <c r="Q869" s="187">
        <v>44427</v>
      </c>
      <c r="R869" s="187">
        <v>44665</v>
      </c>
      <c r="S869" s="187"/>
      <c r="T869" s="185" t="s">
        <v>12063</v>
      </c>
      <c r="U869" s="187">
        <v>46121</v>
      </c>
      <c r="V869" s="185" t="s">
        <v>12064</v>
      </c>
      <c r="W869" s="187">
        <v>45945</v>
      </c>
      <c r="X869" s="185" t="s">
        <v>12065</v>
      </c>
      <c r="Y869" s="187">
        <v>46146</v>
      </c>
      <c r="Z869" s="185" t="s">
        <v>12066</v>
      </c>
      <c r="AA869" s="187">
        <v>46319</v>
      </c>
      <c r="AB869" s="185" t="s">
        <v>12067</v>
      </c>
      <c r="AC869" s="187">
        <v>46305</v>
      </c>
      <c r="AD869" s="185" t="s">
        <v>12068</v>
      </c>
      <c r="AE869" s="185" t="s">
        <v>12069</v>
      </c>
      <c r="AF869" s="185" t="s">
        <v>12070</v>
      </c>
      <c r="AG869" s="185" t="s">
        <v>61</v>
      </c>
      <c r="AH869" s="185" t="s">
        <v>61</v>
      </c>
      <c r="AI869" s="185" t="s">
        <v>61</v>
      </c>
      <c r="AJ869" s="185" t="s">
        <v>61</v>
      </c>
      <c r="AK869" s="185" t="s">
        <v>61</v>
      </c>
      <c r="AL869" s="185" t="s">
        <v>61</v>
      </c>
      <c r="AM869" s="185" t="s">
        <v>12071</v>
      </c>
      <c r="AN869" s="185" t="s">
        <v>12072</v>
      </c>
    </row>
    <row r="870" customHeight="1" spans="1:40">
      <c r="A870" s="185">
        <v>864</v>
      </c>
      <c r="B870" s="185" t="s">
        <v>12073</v>
      </c>
      <c r="C870" s="186" t="s">
        <v>12074</v>
      </c>
      <c r="D870" s="185" t="s">
        <v>162</v>
      </c>
      <c r="E870" s="185" t="s">
        <v>89</v>
      </c>
      <c r="F870" s="185" t="s">
        <v>2226</v>
      </c>
      <c r="G870" s="185" t="s">
        <v>8648</v>
      </c>
      <c r="H870" s="185" t="s">
        <v>8649</v>
      </c>
      <c r="I870" s="187">
        <v>45651</v>
      </c>
      <c r="J870" s="185" t="s">
        <v>12075</v>
      </c>
      <c r="K870" s="185" t="s">
        <v>1248</v>
      </c>
      <c r="L870" s="185" t="s">
        <v>12076</v>
      </c>
      <c r="M870" s="185" t="s">
        <v>267</v>
      </c>
      <c r="N870" s="185" t="s">
        <v>12077</v>
      </c>
      <c r="O870" s="187">
        <v>47450</v>
      </c>
      <c r="P870" s="187">
        <v>44418</v>
      </c>
      <c r="Q870" s="187">
        <v>44481</v>
      </c>
      <c r="R870" s="187">
        <v>44747</v>
      </c>
      <c r="S870" s="187"/>
      <c r="T870" s="185" t="s">
        <v>12078</v>
      </c>
      <c r="U870" s="187">
        <v>47457</v>
      </c>
      <c r="V870" s="185" t="s">
        <v>12079</v>
      </c>
      <c r="W870" s="187">
        <v>47457</v>
      </c>
      <c r="X870" s="185" t="s">
        <v>12080</v>
      </c>
      <c r="Y870" s="187">
        <v>46671</v>
      </c>
      <c r="Z870" s="185" t="s">
        <v>12081</v>
      </c>
      <c r="AA870" s="187">
        <v>46416</v>
      </c>
      <c r="AB870" s="185" t="s">
        <v>12082</v>
      </c>
      <c r="AC870" s="187">
        <v>46358</v>
      </c>
      <c r="AD870" s="185" t="s">
        <v>12083</v>
      </c>
      <c r="AE870" s="185" t="s">
        <v>12084</v>
      </c>
      <c r="AF870" s="185" t="s">
        <v>12085</v>
      </c>
      <c r="AG870" s="185" t="s">
        <v>61</v>
      </c>
      <c r="AH870" s="185" t="s">
        <v>61</v>
      </c>
      <c r="AI870" s="185" t="s">
        <v>12086</v>
      </c>
      <c r="AJ870" s="185" t="s">
        <v>61</v>
      </c>
      <c r="AK870" s="185" t="s">
        <v>12087</v>
      </c>
      <c r="AL870" s="185" t="s">
        <v>61</v>
      </c>
      <c r="AM870" s="185" t="s">
        <v>12088</v>
      </c>
      <c r="AN870" s="185" t="s">
        <v>12089</v>
      </c>
    </row>
    <row r="871" customHeight="1" spans="1:40">
      <c r="A871" s="185">
        <v>865</v>
      </c>
      <c r="B871" s="185" t="s">
        <v>12090</v>
      </c>
      <c r="C871" s="186" t="s">
        <v>12091</v>
      </c>
      <c r="D871" s="185" t="s">
        <v>162</v>
      </c>
      <c r="E871" s="185" t="s">
        <v>2772</v>
      </c>
      <c r="F871" s="185" t="s">
        <v>2226</v>
      </c>
      <c r="G871" s="185" t="s">
        <v>8648</v>
      </c>
      <c r="H871" s="185" t="s">
        <v>8649</v>
      </c>
      <c r="I871" s="187">
        <v>45597</v>
      </c>
      <c r="J871" s="185" t="s">
        <v>5862</v>
      </c>
      <c r="K871" s="185" t="s">
        <v>5862</v>
      </c>
      <c r="L871" s="185" t="s">
        <v>12092</v>
      </c>
      <c r="M871" s="185" t="s">
        <v>249</v>
      </c>
      <c r="N871" s="185" t="s">
        <v>12093</v>
      </c>
      <c r="O871" s="187">
        <v>46496</v>
      </c>
      <c r="P871" s="187">
        <v>44396</v>
      </c>
      <c r="Q871" s="187">
        <v>44439</v>
      </c>
      <c r="R871" s="187"/>
      <c r="S871" s="187"/>
      <c r="T871" s="185" t="s">
        <v>12094</v>
      </c>
      <c r="U871" s="187">
        <v>47381</v>
      </c>
      <c r="V871" s="185" t="s">
        <v>12095</v>
      </c>
      <c r="W871" s="187">
        <v>47381</v>
      </c>
      <c r="X871" s="185" t="s">
        <v>12096</v>
      </c>
      <c r="Y871" s="187">
        <v>46659</v>
      </c>
      <c r="Z871" s="185" t="s">
        <v>12097</v>
      </c>
      <c r="AA871" s="187">
        <v>46472</v>
      </c>
      <c r="AB871" s="185" t="s">
        <v>12098</v>
      </c>
      <c r="AC871" s="187">
        <v>46283</v>
      </c>
      <c r="AD871" s="185" t="s">
        <v>12099</v>
      </c>
      <c r="AE871" s="185" t="s">
        <v>61</v>
      </c>
      <c r="AF871" s="185" t="s">
        <v>61</v>
      </c>
      <c r="AG871" s="185" t="s">
        <v>12100</v>
      </c>
      <c r="AH871" s="185" t="s">
        <v>61</v>
      </c>
      <c r="AI871" s="185" t="s">
        <v>61</v>
      </c>
      <c r="AJ871" s="185" t="s">
        <v>61</v>
      </c>
      <c r="AK871" s="185" t="s">
        <v>61</v>
      </c>
      <c r="AL871" s="185" t="s">
        <v>61</v>
      </c>
      <c r="AM871" s="185" t="s">
        <v>665</v>
      </c>
      <c r="AN871" s="185" t="s">
        <v>12101</v>
      </c>
    </row>
    <row r="872" customHeight="1" spans="1:40">
      <c r="A872" s="185">
        <v>866</v>
      </c>
      <c r="B872" s="185" t="s">
        <v>12102</v>
      </c>
      <c r="C872" s="186" t="s">
        <v>12103</v>
      </c>
      <c r="D872" s="185" t="s">
        <v>3440</v>
      </c>
      <c r="E872" s="185" t="s">
        <v>89</v>
      </c>
      <c r="F872" s="185" t="s">
        <v>2226</v>
      </c>
      <c r="G872" s="185" t="s">
        <v>8648</v>
      </c>
      <c r="H872" s="185" t="s">
        <v>8649</v>
      </c>
      <c r="I872" s="187">
        <v>45834</v>
      </c>
      <c r="J872" s="185" t="s">
        <v>12104</v>
      </c>
      <c r="K872" s="185" t="s">
        <v>2039</v>
      </c>
      <c r="L872" s="185" t="s">
        <v>12105</v>
      </c>
      <c r="M872" s="185" t="s">
        <v>1572</v>
      </c>
      <c r="N872" s="185" t="s">
        <v>12106</v>
      </c>
      <c r="O872" s="187">
        <v>46279</v>
      </c>
      <c r="P872" s="187">
        <v>44395</v>
      </c>
      <c r="Q872" s="187">
        <v>44478</v>
      </c>
      <c r="R872" s="187">
        <v>44631</v>
      </c>
      <c r="S872" s="187"/>
      <c r="T872" s="185" t="s">
        <v>12107</v>
      </c>
      <c r="U872" s="187">
        <v>47043</v>
      </c>
      <c r="V872" s="185" t="s">
        <v>12106</v>
      </c>
      <c r="W872" s="187">
        <v>46279</v>
      </c>
      <c r="X872" s="185" t="s">
        <v>12108</v>
      </c>
      <c r="Y872" s="187">
        <v>46939</v>
      </c>
      <c r="Z872" s="185" t="s">
        <v>12109</v>
      </c>
      <c r="AA872" s="187">
        <v>45817</v>
      </c>
      <c r="AB872" s="185" t="s">
        <v>12110</v>
      </c>
      <c r="AC872" s="187">
        <v>45879</v>
      </c>
      <c r="AD872" s="185" t="s">
        <v>61</v>
      </c>
      <c r="AE872" s="185" t="s">
        <v>61</v>
      </c>
      <c r="AF872" s="185" t="s">
        <v>61</v>
      </c>
      <c r="AG872" s="185" t="s">
        <v>61</v>
      </c>
      <c r="AH872" s="185" t="s">
        <v>61</v>
      </c>
      <c r="AI872" s="185" t="s">
        <v>61</v>
      </c>
      <c r="AJ872" s="185" t="s">
        <v>61</v>
      </c>
      <c r="AK872" s="185" t="s">
        <v>61</v>
      </c>
      <c r="AL872" s="185" t="s">
        <v>61</v>
      </c>
      <c r="AM872" s="185" t="s">
        <v>12111</v>
      </c>
      <c r="AN872" s="185" t="s">
        <v>12112</v>
      </c>
    </row>
    <row r="873" customHeight="1" spans="1:40">
      <c r="A873" s="185">
        <v>867</v>
      </c>
      <c r="B873" s="185" t="s">
        <v>12113</v>
      </c>
      <c r="C873" s="186" t="s">
        <v>12114</v>
      </c>
      <c r="D873" s="185" t="s">
        <v>1569</v>
      </c>
      <c r="E873" s="185" t="s">
        <v>967</v>
      </c>
      <c r="F873" s="185" t="s">
        <v>2226</v>
      </c>
      <c r="G873" s="185" t="s">
        <v>8648</v>
      </c>
      <c r="H873" s="185" t="s">
        <v>8649</v>
      </c>
      <c r="I873" s="187">
        <v>45542</v>
      </c>
      <c r="J873" s="185" t="s">
        <v>5901</v>
      </c>
      <c r="K873" s="185" t="s">
        <v>5901</v>
      </c>
      <c r="L873" s="185" t="s">
        <v>12115</v>
      </c>
      <c r="M873" s="185" t="s">
        <v>1572</v>
      </c>
      <c r="N873" s="185" t="s">
        <v>12116</v>
      </c>
      <c r="O873" s="187">
        <v>47029</v>
      </c>
      <c r="P873" s="187">
        <v>44403</v>
      </c>
      <c r="Q873" s="187">
        <v>44432</v>
      </c>
      <c r="R873" s="187">
        <v>44664</v>
      </c>
      <c r="S873" s="187"/>
      <c r="T873" s="185" t="s">
        <v>12117</v>
      </c>
      <c r="U873" s="187">
        <v>45988</v>
      </c>
      <c r="V873" s="185" t="s">
        <v>12116</v>
      </c>
      <c r="W873" s="187">
        <v>47029</v>
      </c>
      <c r="X873" s="185" t="s">
        <v>12118</v>
      </c>
      <c r="Y873" s="187">
        <v>45988</v>
      </c>
      <c r="Z873" s="185" t="s">
        <v>12119</v>
      </c>
      <c r="AA873" s="187">
        <v>46066</v>
      </c>
      <c r="AB873" s="185" t="s">
        <v>12120</v>
      </c>
      <c r="AC873" s="187">
        <v>46162</v>
      </c>
      <c r="AD873" s="185" t="s">
        <v>12121</v>
      </c>
      <c r="AE873" s="185" t="s">
        <v>12122</v>
      </c>
      <c r="AF873" s="185" t="s">
        <v>12123</v>
      </c>
      <c r="AG873" s="185" t="s">
        <v>61</v>
      </c>
      <c r="AH873" s="185" t="s">
        <v>61</v>
      </c>
      <c r="AI873" s="185" t="s">
        <v>61</v>
      </c>
      <c r="AJ873" s="185" t="s">
        <v>61</v>
      </c>
      <c r="AK873" s="185" t="s">
        <v>61</v>
      </c>
      <c r="AL873" s="185" t="s">
        <v>61</v>
      </c>
      <c r="AM873" s="185" t="s">
        <v>177</v>
      </c>
      <c r="AN873" s="185" t="s">
        <v>12124</v>
      </c>
    </row>
    <row r="874" customHeight="1" spans="1:40">
      <c r="A874" s="185">
        <v>868</v>
      </c>
      <c r="B874" s="185" t="s">
        <v>12125</v>
      </c>
      <c r="C874" s="186" t="s">
        <v>12126</v>
      </c>
      <c r="D874" s="185" t="s">
        <v>3535</v>
      </c>
      <c r="E874" s="185" t="s">
        <v>2226</v>
      </c>
      <c r="F874" s="185" t="s">
        <v>2226</v>
      </c>
      <c r="G874" s="185" t="s">
        <v>8648</v>
      </c>
      <c r="H874" s="185" t="s">
        <v>8649</v>
      </c>
      <c r="I874" s="187">
        <v>45766</v>
      </c>
      <c r="J874" s="185" t="s">
        <v>547</v>
      </c>
      <c r="K874" s="185" t="s">
        <v>547</v>
      </c>
      <c r="L874" s="185" t="s">
        <v>12127</v>
      </c>
      <c r="M874" s="185" t="s">
        <v>1572</v>
      </c>
      <c r="N874" s="185" t="s">
        <v>12128</v>
      </c>
      <c r="O874" s="187">
        <v>47272</v>
      </c>
      <c r="P874" s="187">
        <v>44487</v>
      </c>
      <c r="Q874" s="187">
        <v>44508</v>
      </c>
      <c r="R874" s="187">
        <v>45755</v>
      </c>
      <c r="S874" s="187"/>
      <c r="T874" s="185" t="s">
        <v>12129</v>
      </c>
      <c r="U874" s="187">
        <v>47280</v>
      </c>
      <c r="V874" s="185" t="s">
        <v>12128</v>
      </c>
      <c r="W874" s="187">
        <v>47272</v>
      </c>
      <c r="X874" s="185" t="s">
        <v>61</v>
      </c>
      <c r="Y874" s="187" t="s">
        <v>61</v>
      </c>
      <c r="Z874" s="185" t="s">
        <v>12130</v>
      </c>
      <c r="AA874" s="187">
        <v>46580</v>
      </c>
      <c r="AB874" s="185" t="s">
        <v>12131</v>
      </c>
      <c r="AC874" s="187">
        <v>46230</v>
      </c>
      <c r="AD874" s="185" t="s">
        <v>12132</v>
      </c>
      <c r="AE874" s="185" t="s">
        <v>12133</v>
      </c>
      <c r="AF874" s="185" t="s">
        <v>12134</v>
      </c>
      <c r="AG874" s="185" t="s">
        <v>61</v>
      </c>
      <c r="AH874" s="185" t="s">
        <v>61</v>
      </c>
      <c r="AI874" s="185" t="s">
        <v>61</v>
      </c>
      <c r="AJ874" s="185" t="s">
        <v>61</v>
      </c>
      <c r="AK874" s="185" t="s">
        <v>61</v>
      </c>
      <c r="AL874" s="185" t="s">
        <v>12135</v>
      </c>
      <c r="AM874" s="185" t="s">
        <v>12136</v>
      </c>
      <c r="AN874" s="185" t="s">
        <v>12137</v>
      </c>
    </row>
    <row r="875" customHeight="1" spans="1:40">
      <c r="A875" s="185">
        <v>869</v>
      </c>
      <c r="B875" s="185" t="s">
        <v>12138</v>
      </c>
      <c r="C875" s="186" t="s">
        <v>12139</v>
      </c>
      <c r="D875" s="185" t="s">
        <v>3572</v>
      </c>
      <c r="E875" s="185" t="s">
        <v>2226</v>
      </c>
      <c r="F875" s="185" t="s">
        <v>2226</v>
      </c>
      <c r="G875" s="185" t="s">
        <v>8648</v>
      </c>
      <c r="H875" s="185" t="s">
        <v>8649</v>
      </c>
      <c r="I875" s="187">
        <v>45548</v>
      </c>
      <c r="J875" s="185" t="s">
        <v>7230</v>
      </c>
      <c r="K875" s="185" t="s">
        <v>7230</v>
      </c>
      <c r="L875" s="185" t="s">
        <v>12140</v>
      </c>
      <c r="M875" s="185" t="s">
        <v>1572</v>
      </c>
      <c r="N875" s="185" t="s">
        <v>12141</v>
      </c>
      <c r="O875" s="187">
        <v>46920</v>
      </c>
      <c r="P875" s="187">
        <v>44436</v>
      </c>
      <c r="Q875" s="187">
        <v>44464</v>
      </c>
      <c r="R875" s="187">
        <v>45541</v>
      </c>
      <c r="S875" s="187"/>
      <c r="T875" s="185" t="s">
        <v>12142</v>
      </c>
      <c r="U875" s="187">
        <v>46937</v>
      </c>
      <c r="V875" s="185" t="s">
        <v>12141</v>
      </c>
      <c r="W875" s="187">
        <v>46920</v>
      </c>
      <c r="X875" s="185" t="s">
        <v>61</v>
      </c>
      <c r="Y875" s="187" t="s">
        <v>61</v>
      </c>
      <c r="Z875" s="185" t="s">
        <v>12143</v>
      </c>
      <c r="AA875" s="187">
        <v>46502</v>
      </c>
      <c r="AB875" s="185" t="s">
        <v>12144</v>
      </c>
      <c r="AC875" s="187">
        <v>45874</v>
      </c>
      <c r="AD875" s="185" t="s">
        <v>12145</v>
      </c>
      <c r="AE875" s="185" t="s">
        <v>61</v>
      </c>
      <c r="AF875" s="185" t="s">
        <v>12146</v>
      </c>
      <c r="AG875" s="185" t="s">
        <v>61</v>
      </c>
      <c r="AH875" s="185" t="s">
        <v>61</v>
      </c>
      <c r="AI875" s="185" t="s">
        <v>61</v>
      </c>
      <c r="AJ875" s="185" t="s">
        <v>61</v>
      </c>
      <c r="AK875" s="185" t="s">
        <v>61</v>
      </c>
      <c r="AL875" s="185" t="s">
        <v>61</v>
      </c>
      <c r="AM875" s="185" t="s">
        <v>12147</v>
      </c>
      <c r="AN875" s="185" t="s">
        <v>12148</v>
      </c>
    </row>
    <row r="876" customHeight="1" spans="1:40">
      <c r="A876" s="185">
        <v>870</v>
      </c>
      <c r="B876" s="185" t="s">
        <v>12149</v>
      </c>
      <c r="C876" s="186" t="s">
        <v>12150</v>
      </c>
      <c r="D876" s="185" t="s">
        <v>45</v>
      </c>
      <c r="E876" s="185" t="s">
        <v>7515</v>
      </c>
      <c r="F876" s="185" t="s">
        <v>7515</v>
      </c>
      <c r="G876" s="185" t="s">
        <v>8648</v>
      </c>
      <c r="H876" s="185" t="s">
        <v>8649</v>
      </c>
      <c r="I876" s="187">
        <v>45504</v>
      </c>
      <c r="J876" s="185" t="s">
        <v>12151</v>
      </c>
      <c r="K876" s="185" t="s">
        <v>437</v>
      </c>
      <c r="L876" s="185" t="s">
        <v>12152</v>
      </c>
      <c r="M876" s="185" t="s">
        <v>1940</v>
      </c>
      <c r="N876" s="185" t="s">
        <v>12153</v>
      </c>
      <c r="O876" s="187">
        <v>46756</v>
      </c>
      <c r="P876" s="187">
        <v>44380</v>
      </c>
      <c r="Q876" s="187">
        <v>44439</v>
      </c>
      <c r="R876" s="187">
        <v>44704</v>
      </c>
      <c r="S876" s="187"/>
      <c r="T876" s="185" t="s">
        <v>12154</v>
      </c>
      <c r="U876" s="187">
        <v>46145</v>
      </c>
      <c r="V876" s="185" t="s">
        <v>12155</v>
      </c>
      <c r="W876" s="187">
        <v>45823</v>
      </c>
      <c r="X876" s="185" t="s">
        <v>12156</v>
      </c>
      <c r="Y876" s="187">
        <v>46145</v>
      </c>
      <c r="Z876" s="185" t="s">
        <v>12157</v>
      </c>
      <c r="AA876" s="187">
        <v>46066</v>
      </c>
      <c r="AB876" s="185" t="s">
        <v>12158</v>
      </c>
      <c r="AC876" s="187">
        <v>46316</v>
      </c>
      <c r="AD876" s="185" t="s">
        <v>12159</v>
      </c>
      <c r="AE876" s="185" t="s">
        <v>61</v>
      </c>
      <c r="AF876" s="185" t="s">
        <v>61</v>
      </c>
      <c r="AG876" s="185" t="s">
        <v>12160</v>
      </c>
      <c r="AH876" s="185" t="s">
        <v>61</v>
      </c>
      <c r="AI876" s="185" t="s">
        <v>61</v>
      </c>
      <c r="AJ876" s="185" t="s">
        <v>61</v>
      </c>
      <c r="AK876" s="185" t="s">
        <v>61</v>
      </c>
      <c r="AL876" s="185" t="s">
        <v>61</v>
      </c>
      <c r="AM876" s="185" t="s">
        <v>3734</v>
      </c>
      <c r="AN876" s="185" t="s">
        <v>12161</v>
      </c>
    </row>
    <row r="877" customHeight="1" spans="1:40">
      <c r="A877" s="185">
        <v>871</v>
      </c>
      <c r="B877" s="185" t="s">
        <v>12162</v>
      </c>
      <c r="C877" s="186" t="s">
        <v>12163</v>
      </c>
      <c r="D877" s="185" t="s">
        <v>8664</v>
      </c>
      <c r="E877" s="185" t="s">
        <v>967</v>
      </c>
      <c r="F877" s="185" t="s">
        <v>7515</v>
      </c>
      <c r="G877" s="185" t="s">
        <v>8648</v>
      </c>
      <c r="H877" s="185" t="s">
        <v>8649</v>
      </c>
      <c r="I877" s="187">
        <v>45774</v>
      </c>
      <c r="J877" s="185" t="s">
        <v>5430</v>
      </c>
      <c r="K877" s="185" t="s">
        <v>5430</v>
      </c>
      <c r="L877" s="185" t="s">
        <v>12164</v>
      </c>
      <c r="M877" s="185" t="s">
        <v>1940</v>
      </c>
      <c r="N877" s="185" t="s">
        <v>12165</v>
      </c>
      <c r="O877" s="187">
        <v>46362</v>
      </c>
      <c r="P877" s="187">
        <v>44444</v>
      </c>
      <c r="Q877" s="187">
        <v>44475</v>
      </c>
      <c r="R877" s="187">
        <v>44658</v>
      </c>
      <c r="S877" s="187"/>
      <c r="T877" s="185" t="s">
        <v>12166</v>
      </c>
      <c r="U877" s="187">
        <v>47462</v>
      </c>
      <c r="V877" s="185" t="s">
        <v>12167</v>
      </c>
      <c r="W877" s="187">
        <v>47462</v>
      </c>
      <c r="X877" s="185" t="s">
        <v>12168</v>
      </c>
      <c r="Y877" s="187">
        <v>47462</v>
      </c>
      <c r="Z877" s="185" t="s">
        <v>12169</v>
      </c>
      <c r="AA877" s="187">
        <v>46024</v>
      </c>
      <c r="AB877" s="185" t="s">
        <v>12170</v>
      </c>
      <c r="AC877" s="187">
        <v>45995</v>
      </c>
      <c r="AD877" s="185" t="s">
        <v>12171</v>
      </c>
      <c r="AE877" s="185" t="s">
        <v>61</v>
      </c>
      <c r="AF877" s="185" t="s">
        <v>12172</v>
      </c>
      <c r="AG877" s="185" t="s">
        <v>12173</v>
      </c>
      <c r="AH877" s="185" t="s">
        <v>61</v>
      </c>
      <c r="AI877" s="185" t="s">
        <v>61</v>
      </c>
      <c r="AJ877" s="185" t="s">
        <v>61</v>
      </c>
      <c r="AK877" s="185" t="s">
        <v>61</v>
      </c>
      <c r="AL877" s="185" t="s">
        <v>61</v>
      </c>
      <c r="AM877" s="185" t="s">
        <v>12174</v>
      </c>
      <c r="AN877" s="185" t="s">
        <v>12175</v>
      </c>
    </row>
    <row r="878" customHeight="1" spans="1:40">
      <c r="A878" s="185">
        <v>872</v>
      </c>
      <c r="B878" s="185" t="s">
        <v>12176</v>
      </c>
      <c r="C878" s="186" t="s">
        <v>12177</v>
      </c>
      <c r="D878" s="185" t="s">
        <v>68</v>
      </c>
      <c r="E878" s="185" t="s">
        <v>7515</v>
      </c>
      <c r="F878" s="185" t="s">
        <v>7515</v>
      </c>
      <c r="G878" s="185" t="s">
        <v>8648</v>
      </c>
      <c r="H878" s="185" t="s">
        <v>8649</v>
      </c>
      <c r="I878" s="187">
        <v>45720</v>
      </c>
      <c r="J878" s="185" t="s">
        <v>5522</v>
      </c>
      <c r="K878" s="185" t="s">
        <v>9366</v>
      </c>
      <c r="L878" s="185" t="s">
        <v>12178</v>
      </c>
      <c r="M878" s="185" t="s">
        <v>1940</v>
      </c>
      <c r="N878" s="185" t="s">
        <v>12179</v>
      </c>
      <c r="O878" s="187">
        <v>47436</v>
      </c>
      <c r="P878" s="187">
        <v>44406</v>
      </c>
      <c r="Q878" s="187">
        <v>44452</v>
      </c>
      <c r="R878" s="187">
        <v>44737</v>
      </c>
      <c r="S878" s="187"/>
      <c r="T878" s="185" t="s">
        <v>12180</v>
      </c>
      <c r="U878" s="187">
        <v>47360</v>
      </c>
      <c r="V878" s="185" t="s">
        <v>12181</v>
      </c>
      <c r="W878" s="187">
        <v>46412</v>
      </c>
      <c r="X878" s="185" t="s">
        <v>12182</v>
      </c>
      <c r="Y878" s="187">
        <v>46412</v>
      </c>
      <c r="Z878" s="185" t="s">
        <v>12183</v>
      </c>
      <c r="AA878" s="187">
        <v>46302</v>
      </c>
      <c r="AB878" s="185" t="s">
        <v>12184</v>
      </c>
      <c r="AC878" s="187">
        <v>46523</v>
      </c>
      <c r="AD878" s="185" t="s">
        <v>12185</v>
      </c>
      <c r="AE878" s="185" t="s">
        <v>61</v>
      </c>
      <c r="AF878" s="185" t="s">
        <v>61</v>
      </c>
      <c r="AG878" s="185" t="s">
        <v>12186</v>
      </c>
      <c r="AH878" s="185" t="s">
        <v>61</v>
      </c>
      <c r="AI878" s="185" t="s">
        <v>61</v>
      </c>
      <c r="AJ878" s="185" t="s">
        <v>12187</v>
      </c>
      <c r="AK878" s="185" t="s">
        <v>61</v>
      </c>
      <c r="AL878" s="185" t="s">
        <v>61</v>
      </c>
      <c r="AM878" s="185" t="s">
        <v>3734</v>
      </c>
      <c r="AN878" s="185" t="s">
        <v>12188</v>
      </c>
    </row>
    <row r="879" customHeight="1" spans="1:40">
      <c r="A879" s="185">
        <v>873</v>
      </c>
      <c r="B879" s="185" t="s">
        <v>12189</v>
      </c>
      <c r="C879" s="186" t="s">
        <v>12190</v>
      </c>
      <c r="D879" s="185" t="s">
        <v>227</v>
      </c>
      <c r="E879" s="185" t="s">
        <v>89</v>
      </c>
      <c r="F879" s="185" t="s">
        <v>7515</v>
      </c>
      <c r="G879" s="185" t="s">
        <v>8648</v>
      </c>
      <c r="H879" s="185" t="s">
        <v>8649</v>
      </c>
      <c r="I879" s="187">
        <v>45574</v>
      </c>
      <c r="J879" s="185" t="s">
        <v>12191</v>
      </c>
      <c r="K879" s="185" t="s">
        <v>213</v>
      </c>
      <c r="L879" s="185" t="s">
        <v>2849</v>
      </c>
      <c r="M879" s="185" t="s">
        <v>72</v>
      </c>
      <c r="N879" s="185" t="s">
        <v>12192</v>
      </c>
      <c r="O879" s="187">
        <v>46068</v>
      </c>
      <c r="P879" s="187">
        <v>44389</v>
      </c>
      <c r="Q879" s="187">
        <v>44482</v>
      </c>
      <c r="R879" s="187">
        <v>44617</v>
      </c>
      <c r="S879" s="187">
        <v>45015</v>
      </c>
      <c r="T879" s="185" t="s">
        <v>12193</v>
      </c>
      <c r="U879" s="187">
        <v>46072</v>
      </c>
      <c r="V879" s="185" t="s">
        <v>12194</v>
      </c>
      <c r="W879" s="187">
        <v>46274</v>
      </c>
      <c r="X879" s="185" t="s">
        <v>12195</v>
      </c>
      <c r="Y879" s="187">
        <v>46274</v>
      </c>
      <c r="Z879" s="185" t="s">
        <v>12196</v>
      </c>
      <c r="AA879" s="187">
        <v>46087</v>
      </c>
      <c r="AB879" s="185" t="s">
        <v>12197</v>
      </c>
      <c r="AC879" s="187">
        <v>46006</v>
      </c>
      <c r="AD879" s="185" t="s">
        <v>12198</v>
      </c>
      <c r="AE879" s="185" t="s">
        <v>61</v>
      </c>
      <c r="AF879" s="185" t="s">
        <v>61</v>
      </c>
      <c r="AG879" s="185" t="s">
        <v>12199</v>
      </c>
      <c r="AH879" s="185" t="s">
        <v>61</v>
      </c>
      <c r="AI879" s="185" t="s">
        <v>61</v>
      </c>
      <c r="AJ879" s="185" t="s">
        <v>61</v>
      </c>
      <c r="AK879" s="185" t="s">
        <v>61</v>
      </c>
      <c r="AL879" s="185" t="s">
        <v>61</v>
      </c>
      <c r="AM879" s="185" t="s">
        <v>7677</v>
      </c>
      <c r="AN879" s="185" t="s">
        <v>12200</v>
      </c>
    </row>
    <row r="880" customHeight="1" spans="1:40">
      <c r="A880" s="185">
        <v>874</v>
      </c>
      <c r="B880" s="185" t="s">
        <v>12201</v>
      </c>
      <c r="C880" s="186" t="s">
        <v>12202</v>
      </c>
      <c r="D880" s="185" t="s">
        <v>2083</v>
      </c>
      <c r="E880" s="185" t="s">
        <v>967</v>
      </c>
      <c r="F880" s="185" t="s">
        <v>7515</v>
      </c>
      <c r="G880" s="185" t="s">
        <v>8648</v>
      </c>
      <c r="H880" s="185" t="s">
        <v>8649</v>
      </c>
      <c r="I880" s="187">
        <v>45566</v>
      </c>
      <c r="J880" s="185" t="s">
        <v>12203</v>
      </c>
      <c r="K880" s="185" t="s">
        <v>8873</v>
      </c>
      <c r="L880" s="185" t="s">
        <v>12204</v>
      </c>
      <c r="M880" s="185" t="s">
        <v>72</v>
      </c>
      <c r="N880" s="185" t="s">
        <v>12205</v>
      </c>
      <c r="O880" s="187">
        <v>46070</v>
      </c>
      <c r="P880" s="187">
        <v>44394</v>
      </c>
      <c r="Q880" s="187">
        <v>44428</v>
      </c>
      <c r="R880" s="187">
        <v>44682</v>
      </c>
      <c r="S880" s="187"/>
      <c r="T880" s="185" t="s">
        <v>12206</v>
      </c>
      <c r="U880" s="187">
        <v>46107</v>
      </c>
      <c r="V880" s="185" t="s">
        <v>12207</v>
      </c>
      <c r="W880" s="187">
        <v>46415</v>
      </c>
      <c r="X880" s="185" t="s">
        <v>12208</v>
      </c>
      <c r="Y880" s="187">
        <v>46638</v>
      </c>
      <c r="Z880" s="185" t="s">
        <v>12209</v>
      </c>
      <c r="AA880" s="187">
        <v>46092</v>
      </c>
      <c r="AB880" s="185" t="s">
        <v>12210</v>
      </c>
      <c r="AC880" s="187">
        <v>46407</v>
      </c>
      <c r="AD880" s="185" t="s">
        <v>12211</v>
      </c>
      <c r="AE880" s="185" t="s">
        <v>61</v>
      </c>
      <c r="AF880" s="185" t="s">
        <v>12212</v>
      </c>
      <c r="AG880" s="185" t="s">
        <v>12213</v>
      </c>
      <c r="AH880" s="185" t="s">
        <v>61</v>
      </c>
      <c r="AI880" s="185" t="s">
        <v>61</v>
      </c>
      <c r="AJ880" s="185" t="s">
        <v>12214</v>
      </c>
      <c r="AK880" s="185" t="s">
        <v>61</v>
      </c>
      <c r="AL880" s="185" t="s">
        <v>61</v>
      </c>
      <c r="AM880" s="185" t="s">
        <v>12215</v>
      </c>
      <c r="AN880" s="185" t="s">
        <v>12216</v>
      </c>
    </row>
    <row r="881" customHeight="1" spans="1:40">
      <c r="A881" s="185">
        <v>875</v>
      </c>
      <c r="B881" s="185" t="s">
        <v>12217</v>
      </c>
      <c r="C881" s="186" t="s">
        <v>12218</v>
      </c>
      <c r="D881" s="185" t="s">
        <v>8722</v>
      </c>
      <c r="E881" s="185" t="s">
        <v>967</v>
      </c>
      <c r="F881" s="185" t="s">
        <v>7515</v>
      </c>
      <c r="G881" s="185" t="s">
        <v>8648</v>
      </c>
      <c r="H881" s="185" t="s">
        <v>8649</v>
      </c>
      <c r="I881" s="187">
        <v>45556</v>
      </c>
      <c r="J881" s="185" t="s">
        <v>69</v>
      </c>
      <c r="K881" s="185" t="s">
        <v>12219</v>
      </c>
      <c r="L881" s="185" t="s">
        <v>12220</v>
      </c>
      <c r="M881" s="185" t="s">
        <v>72</v>
      </c>
      <c r="N881" s="185" t="s">
        <v>12221</v>
      </c>
      <c r="O881" s="187">
        <v>46741</v>
      </c>
      <c r="P881" s="187">
        <v>44385</v>
      </c>
      <c r="Q881" s="187">
        <v>44463</v>
      </c>
      <c r="R881" s="187">
        <v>44657</v>
      </c>
      <c r="S881" s="187">
        <v>44984</v>
      </c>
      <c r="T881" s="185" t="s">
        <v>12222</v>
      </c>
      <c r="U881" s="187">
        <v>47190</v>
      </c>
      <c r="V881" s="185" t="s">
        <v>12223</v>
      </c>
      <c r="W881" s="187">
        <v>46977</v>
      </c>
      <c r="X881" s="185" t="s">
        <v>12224</v>
      </c>
      <c r="Y881" s="187">
        <v>46233</v>
      </c>
      <c r="Z881" s="185" t="s">
        <v>12225</v>
      </c>
      <c r="AA881" s="187">
        <v>46036</v>
      </c>
      <c r="AB881" s="185" t="s">
        <v>12226</v>
      </c>
      <c r="AC881" s="187">
        <v>46453</v>
      </c>
      <c r="AD881" s="185" t="s">
        <v>12227</v>
      </c>
      <c r="AE881" s="185" t="s">
        <v>12228</v>
      </c>
      <c r="AF881" s="185" t="s">
        <v>12229</v>
      </c>
      <c r="AG881" s="185" t="s">
        <v>12230</v>
      </c>
      <c r="AH881" s="185" t="s">
        <v>61</v>
      </c>
      <c r="AI881" s="185" t="s">
        <v>61</v>
      </c>
      <c r="AJ881" s="185" t="s">
        <v>12231</v>
      </c>
      <c r="AK881" s="185" t="s">
        <v>61</v>
      </c>
      <c r="AL881" s="185" t="s">
        <v>61</v>
      </c>
      <c r="AM881" s="185" t="s">
        <v>1968</v>
      </c>
      <c r="AN881" s="185" t="s">
        <v>12232</v>
      </c>
    </row>
    <row r="882" customHeight="1" spans="1:40">
      <c r="A882" s="185">
        <v>876</v>
      </c>
      <c r="B882" s="185" t="s">
        <v>12233</v>
      </c>
      <c r="C882" s="186" t="s">
        <v>12234</v>
      </c>
      <c r="D882" s="185" t="s">
        <v>88</v>
      </c>
      <c r="E882" s="185" t="s">
        <v>7515</v>
      </c>
      <c r="F882" s="185" t="s">
        <v>7515</v>
      </c>
      <c r="G882" s="185" t="s">
        <v>8648</v>
      </c>
      <c r="H882" s="185" t="s">
        <v>8649</v>
      </c>
      <c r="I882" s="187">
        <v>45517</v>
      </c>
      <c r="J882" s="185" t="s">
        <v>12235</v>
      </c>
      <c r="K882" s="185" t="s">
        <v>11188</v>
      </c>
      <c r="L882" s="185" t="s">
        <v>12236</v>
      </c>
      <c r="M882" s="185" t="s">
        <v>2139</v>
      </c>
      <c r="N882" s="185" t="s">
        <v>12237</v>
      </c>
      <c r="O882" s="187">
        <v>47177</v>
      </c>
      <c r="P882" s="187">
        <v>44392</v>
      </c>
      <c r="Q882" s="187">
        <v>44445</v>
      </c>
      <c r="R882" s="187">
        <v>44706</v>
      </c>
      <c r="S882" s="187"/>
      <c r="T882" s="185" t="s">
        <v>12238</v>
      </c>
      <c r="U882" s="187">
        <v>46111</v>
      </c>
      <c r="V882" s="185" t="s">
        <v>12239</v>
      </c>
      <c r="W882" s="187">
        <v>46110</v>
      </c>
      <c r="X882" s="185" t="s">
        <v>12240</v>
      </c>
      <c r="Y882" s="187">
        <v>46110</v>
      </c>
      <c r="Z882" s="185" t="s">
        <v>12241</v>
      </c>
      <c r="AA882" s="187">
        <v>45834</v>
      </c>
      <c r="AB882" s="185" t="s">
        <v>12242</v>
      </c>
      <c r="AC882" s="187">
        <v>45919</v>
      </c>
      <c r="AD882" s="185" t="s">
        <v>12243</v>
      </c>
      <c r="AE882" s="185" t="s">
        <v>61</v>
      </c>
      <c r="AF882" s="185" t="s">
        <v>12244</v>
      </c>
      <c r="AG882" s="185" t="s">
        <v>12245</v>
      </c>
      <c r="AH882" s="185" t="s">
        <v>61</v>
      </c>
      <c r="AI882" s="185" t="s">
        <v>61</v>
      </c>
      <c r="AJ882" s="185" t="s">
        <v>61</v>
      </c>
      <c r="AK882" s="185" t="s">
        <v>61</v>
      </c>
      <c r="AL882" s="185" t="s">
        <v>61</v>
      </c>
      <c r="AM882" s="185" t="s">
        <v>4134</v>
      </c>
      <c r="AN882" s="185" t="s">
        <v>12246</v>
      </c>
    </row>
    <row r="883" customHeight="1" spans="1:40">
      <c r="A883" s="185">
        <v>877</v>
      </c>
      <c r="B883" s="185" t="s">
        <v>12247</v>
      </c>
      <c r="C883" s="186" t="s">
        <v>12248</v>
      </c>
      <c r="D883" s="185" t="s">
        <v>263</v>
      </c>
      <c r="E883" s="185" t="s">
        <v>7515</v>
      </c>
      <c r="F883" s="185" t="s">
        <v>7515</v>
      </c>
      <c r="G883" s="185" t="s">
        <v>8648</v>
      </c>
      <c r="H883" s="185" t="s">
        <v>8649</v>
      </c>
      <c r="I883" s="187">
        <v>45823</v>
      </c>
      <c r="J883" s="185" t="s">
        <v>12249</v>
      </c>
      <c r="K883" s="185" t="s">
        <v>1973</v>
      </c>
      <c r="L883" s="185" t="s">
        <v>12250</v>
      </c>
      <c r="M883" s="185" t="s">
        <v>2139</v>
      </c>
      <c r="N883" s="185" t="s">
        <v>12251</v>
      </c>
      <c r="O883" s="187">
        <v>47630</v>
      </c>
      <c r="P883" s="187">
        <v>44431</v>
      </c>
      <c r="Q883" s="187">
        <v>44464</v>
      </c>
      <c r="R883" s="187">
        <v>44639</v>
      </c>
      <c r="S883" s="187"/>
      <c r="T883" s="185" t="s">
        <v>12252</v>
      </c>
      <c r="U883" s="187">
        <v>45967</v>
      </c>
      <c r="V883" s="185" t="s">
        <v>12253</v>
      </c>
      <c r="W883" s="187">
        <v>46736</v>
      </c>
      <c r="X883" s="185" t="s">
        <v>12254</v>
      </c>
      <c r="Y883" s="187">
        <v>45977</v>
      </c>
      <c r="Z883" s="185" t="s">
        <v>12255</v>
      </c>
      <c r="AA883" s="187">
        <v>45928</v>
      </c>
      <c r="AB883" s="185" t="s">
        <v>12256</v>
      </c>
      <c r="AC883" s="187">
        <v>46492</v>
      </c>
      <c r="AD883" s="185" t="s">
        <v>12257</v>
      </c>
      <c r="AE883" s="185" t="s">
        <v>12258</v>
      </c>
      <c r="AF883" s="185" t="s">
        <v>12259</v>
      </c>
      <c r="AG883" s="185" t="s">
        <v>12260</v>
      </c>
      <c r="AH883" s="185" t="s">
        <v>61</v>
      </c>
      <c r="AI883" s="185" t="s">
        <v>61</v>
      </c>
      <c r="AJ883" s="185" t="s">
        <v>61</v>
      </c>
      <c r="AK883" s="185" t="s">
        <v>61</v>
      </c>
      <c r="AL883" s="185" t="s">
        <v>61</v>
      </c>
      <c r="AM883" s="185" t="s">
        <v>3614</v>
      </c>
      <c r="AN883" s="185" t="s">
        <v>12261</v>
      </c>
    </row>
    <row r="884" customHeight="1" spans="1:40">
      <c r="A884" s="185">
        <v>878</v>
      </c>
      <c r="B884" s="185" t="s">
        <v>12262</v>
      </c>
      <c r="C884" s="186" t="s">
        <v>12263</v>
      </c>
      <c r="D884" s="185" t="s">
        <v>108</v>
      </c>
      <c r="E884" s="185" t="s">
        <v>46</v>
      </c>
      <c r="F884" s="185" t="s">
        <v>7515</v>
      </c>
      <c r="G884" s="185" t="s">
        <v>8648</v>
      </c>
      <c r="H884" s="185" t="s">
        <v>8649</v>
      </c>
      <c r="I884" s="187">
        <v>45710</v>
      </c>
      <c r="J884" s="185" t="s">
        <v>12264</v>
      </c>
      <c r="K884" s="185" t="s">
        <v>12265</v>
      </c>
      <c r="L884" s="185" t="s">
        <v>12266</v>
      </c>
      <c r="M884" s="185" t="s">
        <v>2120</v>
      </c>
      <c r="N884" s="185" t="s">
        <v>12267</v>
      </c>
      <c r="O884" s="187">
        <v>47009</v>
      </c>
      <c r="P884" s="187">
        <v>44439</v>
      </c>
      <c r="Q884" s="187">
        <v>44473</v>
      </c>
      <c r="R884" s="187">
        <v>44676</v>
      </c>
      <c r="S884" s="187"/>
      <c r="T884" s="185" t="s">
        <v>12268</v>
      </c>
      <c r="U884" s="187">
        <v>46211</v>
      </c>
      <c r="V884" s="185" t="s">
        <v>12269</v>
      </c>
      <c r="W884" s="187">
        <v>46063</v>
      </c>
      <c r="X884" s="185" t="s">
        <v>12270</v>
      </c>
      <c r="Y884" s="187">
        <v>46211</v>
      </c>
      <c r="Z884" s="185" t="s">
        <v>12271</v>
      </c>
      <c r="AA884" s="187">
        <v>45861</v>
      </c>
      <c r="AB884" s="185" t="s">
        <v>12272</v>
      </c>
      <c r="AC884" s="187">
        <v>46108</v>
      </c>
      <c r="AD884" s="185" t="s">
        <v>12273</v>
      </c>
      <c r="AE884" s="185" t="s">
        <v>12274</v>
      </c>
      <c r="AF884" s="185" t="s">
        <v>12275</v>
      </c>
      <c r="AG884" s="185" t="s">
        <v>12276</v>
      </c>
      <c r="AH884" s="185" t="s">
        <v>61</v>
      </c>
      <c r="AI884" s="185" t="s">
        <v>61</v>
      </c>
      <c r="AJ884" s="185" t="s">
        <v>61</v>
      </c>
      <c r="AK884" s="185" t="s">
        <v>61</v>
      </c>
      <c r="AL884" s="185" t="s">
        <v>61</v>
      </c>
      <c r="AM884" s="185" t="s">
        <v>1968</v>
      </c>
      <c r="AN884" s="185" t="s">
        <v>12277</v>
      </c>
    </row>
    <row r="885" customHeight="1" spans="1:40">
      <c r="A885" s="185">
        <v>879</v>
      </c>
      <c r="B885" s="185" t="s">
        <v>12278</v>
      </c>
      <c r="C885" s="186" t="s">
        <v>12279</v>
      </c>
      <c r="D885" s="185" t="s">
        <v>2321</v>
      </c>
      <c r="E885" s="185" t="s">
        <v>967</v>
      </c>
      <c r="F885" s="185" t="s">
        <v>7515</v>
      </c>
      <c r="G885" s="185" t="s">
        <v>8648</v>
      </c>
      <c r="H885" s="185" t="s">
        <v>8649</v>
      </c>
      <c r="I885" s="187">
        <v>45815</v>
      </c>
      <c r="J885" s="185" t="s">
        <v>2086</v>
      </c>
      <c r="K885" s="185" t="s">
        <v>2086</v>
      </c>
      <c r="L885" s="185" t="s">
        <v>12280</v>
      </c>
      <c r="M885" s="185" t="s">
        <v>249</v>
      </c>
      <c r="N885" s="185" t="s">
        <v>12281</v>
      </c>
      <c r="O885" s="187">
        <v>45981</v>
      </c>
      <c r="P885" s="187">
        <v>44396</v>
      </c>
      <c r="Q885" s="187">
        <v>44426</v>
      </c>
      <c r="R885" s="187">
        <v>44753</v>
      </c>
      <c r="S885" s="187"/>
      <c r="T885" s="185" t="s">
        <v>12282</v>
      </c>
      <c r="U885" s="187">
        <v>47202</v>
      </c>
      <c r="V885" s="185" t="s">
        <v>12283</v>
      </c>
      <c r="W885" s="187">
        <v>45976</v>
      </c>
      <c r="X885" s="185" t="s">
        <v>12284</v>
      </c>
      <c r="Y885" s="187">
        <v>45966</v>
      </c>
      <c r="Z885" s="185" t="s">
        <v>12285</v>
      </c>
      <c r="AA885" s="187">
        <v>46199</v>
      </c>
      <c r="AB885" s="185" t="s">
        <v>12286</v>
      </c>
      <c r="AC885" s="187">
        <v>46453</v>
      </c>
      <c r="AD885" s="185" t="s">
        <v>12287</v>
      </c>
      <c r="AE885" s="185" t="s">
        <v>61</v>
      </c>
      <c r="AF885" s="185" t="s">
        <v>12288</v>
      </c>
      <c r="AG885" s="185" t="s">
        <v>12289</v>
      </c>
      <c r="AH885" s="185" t="s">
        <v>61</v>
      </c>
      <c r="AI885" s="185" t="s">
        <v>61</v>
      </c>
      <c r="AJ885" s="185" t="s">
        <v>61</v>
      </c>
      <c r="AK885" s="185" t="s">
        <v>61</v>
      </c>
      <c r="AL885" s="185" t="s">
        <v>61</v>
      </c>
      <c r="AM885" s="185" t="s">
        <v>665</v>
      </c>
      <c r="AN885" s="185" t="s">
        <v>12290</v>
      </c>
    </row>
    <row r="886" customHeight="1" spans="1:40">
      <c r="A886" s="185">
        <v>880</v>
      </c>
      <c r="B886" s="185" t="s">
        <v>12291</v>
      </c>
      <c r="C886" s="186" t="s">
        <v>12292</v>
      </c>
      <c r="D886" s="185" t="s">
        <v>390</v>
      </c>
      <c r="E886" s="185" t="s">
        <v>2289</v>
      </c>
      <c r="F886" s="185" t="s">
        <v>7515</v>
      </c>
      <c r="G886" s="185" t="s">
        <v>8648</v>
      </c>
      <c r="H886" s="185" t="s">
        <v>8649</v>
      </c>
      <c r="I886" s="187">
        <v>45716</v>
      </c>
      <c r="J886" s="185" t="s">
        <v>12293</v>
      </c>
      <c r="K886" s="185" t="s">
        <v>3588</v>
      </c>
      <c r="L886" s="185" t="s">
        <v>12294</v>
      </c>
      <c r="M886" s="185" t="s">
        <v>130</v>
      </c>
      <c r="N886" s="185" t="s">
        <v>12295</v>
      </c>
      <c r="O886" s="187">
        <v>46394</v>
      </c>
      <c r="P886" s="187">
        <v>44401</v>
      </c>
      <c r="Q886" s="187">
        <v>44434</v>
      </c>
      <c r="R886" s="187">
        <v>44650</v>
      </c>
      <c r="S886" s="187"/>
      <c r="T886" s="185" t="s">
        <v>12296</v>
      </c>
      <c r="U886" s="187">
        <v>46341</v>
      </c>
      <c r="V886" s="185" t="s">
        <v>12297</v>
      </c>
      <c r="W886" s="187">
        <v>47150</v>
      </c>
      <c r="X886" s="185" t="s">
        <v>12298</v>
      </c>
      <c r="Y886" s="187">
        <v>47131</v>
      </c>
      <c r="Z886" s="185" t="s">
        <v>12299</v>
      </c>
      <c r="AA886" s="187">
        <v>46199</v>
      </c>
      <c r="AB886" s="185" t="s">
        <v>12300</v>
      </c>
      <c r="AC886" s="187">
        <v>45851</v>
      </c>
      <c r="AD886" s="185" t="s">
        <v>12301</v>
      </c>
      <c r="AE886" s="185" t="s">
        <v>61</v>
      </c>
      <c r="AF886" s="185" t="s">
        <v>12302</v>
      </c>
      <c r="AG886" s="185" t="s">
        <v>61</v>
      </c>
      <c r="AH886" s="185" t="s">
        <v>12295</v>
      </c>
      <c r="AI886" s="185" t="s">
        <v>61</v>
      </c>
      <c r="AJ886" s="185" t="s">
        <v>61</v>
      </c>
      <c r="AK886" s="185" t="s">
        <v>61</v>
      </c>
      <c r="AL886" s="185" t="s">
        <v>61</v>
      </c>
      <c r="AM886" s="185" t="s">
        <v>64</v>
      </c>
      <c r="AN886" s="185" t="s">
        <v>12303</v>
      </c>
    </row>
    <row r="887" customHeight="1" spans="1:40">
      <c r="A887" s="185">
        <v>881</v>
      </c>
      <c r="B887" s="185" t="s">
        <v>12304</v>
      </c>
      <c r="C887" s="186" t="s">
        <v>12305</v>
      </c>
      <c r="D887" s="185" t="s">
        <v>126</v>
      </c>
      <c r="E887" s="185" t="s">
        <v>89</v>
      </c>
      <c r="F887" s="185" t="s">
        <v>7515</v>
      </c>
      <c r="G887" s="185" t="s">
        <v>8648</v>
      </c>
      <c r="H887" s="185" t="s">
        <v>8649</v>
      </c>
      <c r="I887" s="187">
        <v>45620</v>
      </c>
      <c r="J887" s="185" t="s">
        <v>12306</v>
      </c>
      <c r="K887" s="185" t="s">
        <v>5680</v>
      </c>
      <c r="L887" s="185" t="s">
        <v>12307</v>
      </c>
      <c r="M887" s="185" t="s">
        <v>130</v>
      </c>
      <c r="N887" s="185" t="s">
        <v>12308</v>
      </c>
      <c r="O887" s="187">
        <v>46428</v>
      </c>
      <c r="P887" s="187">
        <v>44442</v>
      </c>
      <c r="Q887" s="187">
        <v>44469</v>
      </c>
      <c r="R887" s="187">
        <v>44708</v>
      </c>
      <c r="S887" s="187">
        <v>44985</v>
      </c>
      <c r="T887" s="185" t="s">
        <v>12309</v>
      </c>
      <c r="U887" s="187">
        <v>46352</v>
      </c>
      <c r="V887" s="185" t="s">
        <v>12310</v>
      </c>
      <c r="W887" s="187">
        <v>46800</v>
      </c>
      <c r="X887" s="185" t="s">
        <v>12311</v>
      </c>
      <c r="Y887" s="187">
        <v>46800</v>
      </c>
      <c r="Z887" s="185" t="s">
        <v>12312</v>
      </c>
      <c r="AA887" s="187">
        <v>46062</v>
      </c>
      <c r="AB887" s="185" t="s">
        <v>12313</v>
      </c>
      <c r="AC887" s="187">
        <v>46093</v>
      </c>
      <c r="AD887" s="185" t="s">
        <v>12314</v>
      </c>
      <c r="AE887" s="185" t="s">
        <v>12315</v>
      </c>
      <c r="AF887" s="185" t="s">
        <v>12316</v>
      </c>
      <c r="AG887" s="185" t="s">
        <v>61</v>
      </c>
      <c r="AH887" s="185" t="s">
        <v>12308</v>
      </c>
      <c r="AI887" s="185" t="s">
        <v>61</v>
      </c>
      <c r="AJ887" s="185" t="s">
        <v>61</v>
      </c>
      <c r="AK887" s="185" t="s">
        <v>61</v>
      </c>
      <c r="AL887" s="185" t="s">
        <v>61</v>
      </c>
      <c r="AM887" s="185" t="s">
        <v>177</v>
      </c>
      <c r="AN887" s="185" t="s">
        <v>12317</v>
      </c>
    </row>
    <row r="888" customHeight="1" spans="1:40">
      <c r="A888" s="185">
        <v>882</v>
      </c>
      <c r="B888" s="185" t="s">
        <v>12318</v>
      </c>
      <c r="C888" s="186" t="s">
        <v>12319</v>
      </c>
      <c r="D888" s="185" t="s">
        <v>126</v>
      </c>
      <c r="E888" s="185" t="s">
        <v>89</v>
      </c>
      <c r="F888" s="185" t="s">
        <v>7515</v>
      </c>
      <c r="G888" s="185" t="s">
        <v>8648</v>
      </c>
      <c r="H888" s="185" t="s">
        <v>8649</v>
      </c>
      <c r="I888" s="187">
        <v>45611</v>
      </c>
      <c r="J888" s="185" t="s">
        <v>12320</v>
      </c>
      <c r="K888" s="185" t="s">
        <v>6395</v>
      </c>
      <c r="L888" s="185" t="s">
        <v>12321</v>
      </c>
      <c r="M888" s="185" t="s">
        <v>148</v>
      </c>
      <c r="N888" s="185" t="s">
        <v>12322</v>
      </c>
      <c r="O888" s="187">
        <v>46369</v>
      </c>
      <c r="P888" s="187">
        <v>44393</v>
      </c>
      <c r="Q888" s="187">
        <v>44439</v>
      </c>
      <c r="R888" s="187">
        <v>44704</v>
      </c>
      <c r="S888" s="187"/>
      <c r="T888" s="185" t="s">
        <v>12323</v>
      </c>
      <c r="U888" s="187">
        <v>45951</v>
      </c>
      <c r="V888" s="185" t="s">
        <v>12324</v>
      </c>
      <c r="W888" s="187">
        <v>45951</v>
      </c>
      <c r="X888" s="185" t="s">
        <v>12325</v>
      </c>
      <c r="Y888" s="187">
        <v>45951</v>
      </c>
      <c r="Z888" s="185" t="s">
        <v>12326</v>
      </c>
      <c r="AA888" s="187">
        <v>46585</v>
      </c>
      <c r="AB888" s="185" t="s">
        <v>12327</v>
      </c>
      <c r="AC888" s="187">
        <v>45877</v>
      </c>
      <c r="AD888" s="185" t="s">
        <v>12328</v>
      </c>
      <c r="AE888" s="185" t="s">
        <v>12329</v>
      </c>
      <c r="AF888" s="185" t="s">
        <v>12330</v>
      </c>
      <c r="AG888" s="185" t="s">
        <v>61</v>
      </c>
      <c r="AH888" s="185" t="s">
        <v>61</v>
      </c>
      <c r="AI888" s="185" t="s">
        <v>61</v>
      </c>
      <c r="AJ888" s="185" t="s">
        <v>61</v>
      </c>
      <c r="AK888" s="185" t="s">
        <v>61</v>
      </c>
      <c r="AL888" s="185" t="s">
        <v>61</v>
      </c>
      <c r="AM888" s="185" t="s">
        <v>917</v>
      </c>
      <c r="AN888" s="185" t="s">
        <v>12331</v>
      </c>
    </row>
    <row r="889" customHeight="1" spans="1:40">
      <c r="A889" s="185">
        <v>883</v>
      </c>
      <c r="B889" s="185" t="s">
        <v>12332</v>
      </c>
      <c r="C889" s="186" t="s">
        <v>12333</v>
      </c>
      <c r="D889" s="185" t="s">
        <v>126</v>
      </c>
      <c r="E889" s="185" t="s">
        <v>10571</v>
      </c>
      <c r="F889" s="185" t="s">
        <v>7515</v>
      </c>
      <c r="G889" s="185" t="s">
        <v>8648</v>
      </c>
      <c r="H889" s="185" t="s">
        <v>8649</v>
      </c>
      <c r="I889" s="187">
        <v>45738</v>
      </c>
      <c r="J889" s="185" t="s">
        <v>4627</v>
      </c>
      <c r="K889" s="185" t="s">
        <v>4627</v>
      </c>
      <c r="L889" s="185" t="s">
        <v>12334</v>
      </c>
      <c r="M889" s="185" t="s">
        <v>72</v>
      </c>
      <c r="N889" s="185" t="s">
        <v>12335</v>
      </c>
      <c r="O889" s="187">
        <v>46828</v>
      </c>
      <c r="P889" s="187">
        <v>44403</v>
      </c>
      <c r="Q889" s="187">
        <v>44432</v>
      </c>
      <c r="R889" s="187"/>
      <c r="S889" s="187"/>
      <c r="T889" s="185" t="s">
        <v>12336</v>
      </c>
      <c r="U889" s="187">
        <v>47335</v>
      </c>
      <c r="V889" s="185" t="s">
        <v>12337</v>
      </c>
      <c r="W889" s="187">
        <v>47335</v>
      </c>
      <c r="X889" s="185" t="s">
        <v>12338</v>
      </c>
      <c r="Y889" s="187">
        <v>46846</v>
      </c>
      <c r="Z889" s="185" t="s">
        <v>12339</v>
      </c>
      <c r="AA889" s="187">
        <v>45844</v>
      </c>
      <c r="AB889" s="185" t="s">
        <v>12340</v>
      </c>
      <c r="AC889" s="187">
        <v>46375</v>
      </c>
      <c r="AD889" s="185" t="s">
        <v>12341</v>
      </c>
      <c r="AE889" s="185" t="s">
        <v>61</v>
      </c>
      <c r="AF889" s="185" t="s">
        <v>61</v>
      </c>
      <c r="AG889" s="185" t="s">
        <v>12342</v>
      </c>
      <c r="AH889" s="185" t="s">
        <v>61</v>
      </c>
      <c r="AI889" s="185" t="s">
        <v>61</v>
      </c>
      <c r="AJ889" s="185" t="s">
        <v>12343</v>
      </c>
      <c r="AK889" s="185" t="s">
        <v>61</v>
      </c>
      <c r="AL889" s="185" t="s">
        <v>61</v>
      </c>
      <c r="AM889" s="185" t="s">
        <v>1968</v>
      </c>
      <c r="AN889" s="185" t="s">
        <v>12344</v>
      </c>
    </row>
    <row r="890" customHeight="1" spans="1:40">
      <c r="A890" s="185">
        <v>884</v>
      </c>
      <c r="B890" s="185" t="s">
        <v>12345</v>
      </c>
      <c r="C890" s="186" t="s">
        <v>12346</v>
      </c>
      <c r="D890" s="185" t="s">
        <v>2936</v>
      </c>
      <c r="E890" s="185" t="s">
        <v>89</v>
      </c>
      <c r="F890" s="185" t="s">
        <v>7515</v>
      </c>
      <c r="G890" s="185" t="s">
        <v>8648</v>
      </c>
      <c r="H890" s="185" t="s">
        <v>8649</v>
      </c>
      <c r="I890" s="187">
        <v>45699</v>
      </c>
      <c r="J890" s="185" t="s">
        <v>6130</v>
      </c>
      <c r="K890" s="185" t="s">
        <v>11380</v>
      </c>
      <c r="L890" s="185" t="s">
        <v>12347</v>
      </c>
      <c r="M890" s="185" t="s">
        <v>130</v>
      </c>
      <c r="N890" s="185" t="s">
        <v>12348</v>
      </c>
      <c r="O890" s="187">
        <v>46993</v>
      </c>
      <c r="P890" s="187">
        <v>44393</v>
      </c>
      <c r="Q890" s="187">
        <v>44433</v>
      </c>
      <c r="R890" s="187">
        <v>44761</v>
      </c>
      <c r="S890" s="187"/>
      <c r="T890" s="185" t="s">
        <v>12349</v>
      </c>
      <c r="U890" s="187">
        <v>46948</v>
      </c>
      <c r="V890" s="185" t="s">
        <v>12350</v>
      </c>
      <c r="W890" s="187">
        <v>47303</v>
      </c>
      <c r="X890" s="185" t="s">
        <v>12351</v>
      </c>
      <c r="Y890" s="187">
        <v>47030</v>
      </c>
      <c r="Z890" s="185" t="s">
        <v>12352</v>
      </c>
      <c r="AA890" s="187">
        <v>46255</v>
      </c>
      <c r="AB890" s="185" t="s">
        <v>12353</v>
      </c>
      <c r="AC890" s="187">
        <v>45911</v>
      </c>
      <c r="AD890" s="185" t="s">
        <v>12354</v>
      </c>
      <c r="AE890" s="185" t="s">
        <v>12355</v>
      </c>
      <c r="AF890" s="185" t="s">
        <v>12356</v>
      </c>
      <c r="AG890" s="185" t="s">
        <v>61</v>
      </c>
      <c r="AH890" s="185" t="s">
        <v>61</v>
      </c>
      <c r="AI890" s="185" t="s">
        <v>61</v>
      </c>
      <c r="AJ890" s="185" t="s">
        <v>61</v>
      </c>
      <c r="AK890" s="185" t="s">
        <v>61</v>
      </c>
      <c r="AL890" s="185" t="s">
        <v>12348</v>
      </c>
      <c r="AM890" s="185" t="s">
        <v>5957</v>
      </c>
      <c r="AN890" s="185" t="s">
        <v>12357</v>
      </c>
    </row>
    <row r="891" customHeight="1" spans="1:40">
      <c r="A891" s="185">
        <v>885</v>
      </c>
      <c r="B891" s="185" t="s">
        <v>12358</v>
      </c>
      <c r="C891" s="186" t="s">
        <v>12359</v>
      </c>
      <c r="D891" s="185" t="s">
        <v>1893</v>
      </c>
      <c r="E891" s="185" t="s">
        <v>1937</v>
      </c>
      <c r="F891" s="185" t="s">
        <v>7515</v>
      </c>
      <c r="G891" s="185" t="s">
        <v>8648</v>
      </c>
      <c r="H891" s="185" t="s">
        <v>8649</v>
      </c>
      <c r="I891" s="187">
        <v>45686</v>
      </c>
      <c r="J891" s="185" t="s">
        <v>12360</v>
      </c>
      <c r="K891" s="185" t="s">
        <v>12361</v>
      </c>
      <c r="L891" s="185" t="s">
        <v>12362</v>
      </c>
      <c r="M891" s="185" t="s">
        <v>12363</v>
      </c>
      <c r="N891" s="185" t="s">
        <v>12364</v>
      </c>
      <c r="O891" s="187">
        <v>47638</v>
      </c>
      <c r="P891" s="187">
        <v>44396</v>
      </c>
      <c r="Q891" s="187">
        <v>44437</v>
      </c>
      <c r="R891" s="187">
        <v>44658</v>
      </c>
      <c r="S891" s="187">
        <v>44966</v>
      </c>
      <c r="T891" s="185" t="s">
        <v>12365</v>
      </c>
      <c r="U891" s="187">
        <v>47079</v>
      </c>
      <c r="V891" s="185" t="s">
        <v>12366</v>
      </c>
      <c r="W891" s="187">
        <v>46062</v>
      </c>
      <c r="X891" s="185" t="s">
        <v>12367</v>
      </c>
      <c r="Y891" s="187">
        <v>47085</v>
      </c>
      <c r="Z891" s="185" t="s">
        <v>12368</v>
      </c>
      <c r="AA891" s="187">
        <v>46041</v>
      </c>
      <c r="AB891" s="185" t="s">
        <v>12369</v>
      </c>
      <c r="AC891" s="187">
        <v>45991</v>
      </c>
      <c r="AD891" s="185" t="s">
        <v>12370</v>
      </c>
      <c r="AE891" s="185" t="s">
        <v>61</v>
      </c>
      <c r="AF891" s="185" t="s">
        <v>12371</v>
      </c>
      <c r="AG891" s="185" t="s">
        <v>61</v>
      </c>
      <c r="AH891" s="185" t="s">
        <v>61</v>
      </c>
      <c r="AI891" s="185" t="s">
        <v>61</v>
      </c>
      <c r="AJ891" s="185" t="s">
        <v>61</v>
      </c>
      <c r="AK891" s="185" t="s">
        <v>61</v>
      </c>
      <c r="AL891" s="185" t="s">
        <v>61</v>
      </c>
      <c r="AM891" s="185"/>
      <c r="AN891" s="185" t="s">
        <v>12372</v>
      </c>
    </row>
    <row r="892" customHeight="1" spans="1:40">
      <c r="A892" s="185">
        <v>886</v>
      </c>
      <c r="B892" s="185" t="s">
        <v>12373</v>
      </c>
      <c r="C892" s="186" t="s">
        <v>12374</v>
      </c>
      <c r="D892" s="185" t="s">
        <v>2965</v>
      </c>
      <c r="E892" s="185" t="s">
        <v>46</v>
      </c>
      <c r="F892" s="185" t="s">
        <v>7515</v>
      </c>
      <c r="G892" s="185" t="s">
        <v>8648</v>
      </c>
      <c r="H892" s="185" t="s">
        <v>8649</v>
      </c>
      <c r="I892" s="187">
        <v>45534</v>
      </c>
      <c r="J892" s="185" t="s">
        <v>12375</v>
      </c>
      <c r="K892" s="185" t="s">
        <v>1189</v>
      </c>
      <c r="L892" s="185" t="s">
        <v>12376</v>
      </c>
      <c r="M892" s="185" t="s">
        <v>167</v>
      </c>
      <c r="N892" s="185" t="s">
        <v>12377</v>
      </c>
      <c r="O892" s="187">
        <v>46461</v>
      </c>
      <c r="P892" s="187">
        <v>44389</v>
      </c>
      <c r="Q892" s="187">
        <v>44479</v>
      </c>
      <c r="R892" s="187">
        <v>44757</v>
      </c>
      <c r="S892" s="187"/>
      <c r="T892" s="185" t="s">
        <v>12378</v>
      </c>
      <c r="U892" s="187">
        <v>46393</v>
      </c>
      <c r="V892" s="185" t="s">
        <v>12379</v>
      </c>
      <c r="W892" s="187">
        <v>46677</v>
      </c>
      <c r="X892" s="185" t="s">
        <v>12380</v>
      </c>
      <c r="Y892" s="187">
        <v>46393</v>
      </c>
      <c r="Z892" s="185" t="s">
        <v>12381</v>
      </c>
      <c r="AA892" s="187">
        <v>46128</v>
      </c>
      <c r="AB892" s="185" t="s">
        <v>12382</v>
      </c>
      <c r="AC892" s="187">
        <v>45915</v>
      </c>
      <c r="AD892" s="185" t="s">
        <v>61</v>
      </c>
      <c r="AE892" s="185" t="s">
        <v>12383</v>
      </c>
      <c r="AF892" s="185" t="s">
        <v>12384</v>
      </c>
      <c r="AG892" s="185" t="s">
        <v>61</v>
      </c>
      <c r="AH892" s="185" t="s">
        <v>61</v>
      </c>
      <c r="AI892" s="185" t="s">
        <v>12377</v>
      </c>
      <c r="AJ892" s="185" t="s">
        <v>61</v>
      </c>
      <c r="AK892" s="185" t="s">
        <v>61</v>
      </c>
      <c r="AL892" s="185" t="s">
        <v>61</v>
      </c>
      <c r="AM892" s="185" t="s">
        <v>177</v>
      </c>
      <c r="AN892" s="185" t="s">
        <v>12385</v>
      </c>
    </row>
    <row r="893" customHeight="1" spans="1:40">
      <c r="A893" s="185">
        <v>887</v>
      </c>
      <c r="B893" s="185" t="s">
        <v>12386</v>
      </c>
      <c r="C893" s="186" t="s">
        <v>12387</v>
      </c>
      <c r="D893" s="185" t="s">
        <v>162</v>
      </c>
      <c r="E893" s="185" t="s">
        <v>89</v>
      </c>
      <c r="F893" s="185" t="s">
        <v>7515</v>
      </c>
      <c r="G893" s="185" t="s">
        <v>8648</v>
      </c>
      <c r="H893" s="185" t="s">
        <v>8649</v>
      </c>
      <c r="I893" s="187">
        <v>45719</v>
      </c>
      <c r="J893" s="185" t="s">
        <v>6213</v>
      </c>
      <c r="K893" s="185" t="s">
        <v>12388</v>
      </c>
      <c r="L893" s="185" t="s">
        <v>12389</v>
      </c>
      <c r="M893" s="185" t="s">
        <v>167</v>
      </c>
      <c r="N893" s="185" t="s">
        <v>12390</v>
      </c>
      <c r="O893" s="187">
        <v>47028</v>
      </c>
      <c r="P893" s="187">
        <v>44435</v>
      </c>
      <c r="Q893" s="187">
        <v>44524</v>
      </c>
      <c r="R893" s="187">
        <v>44670</v>
      </c>
      <c r="S893" s="187"/>
      <c r="T893" s="185" t="s">
        <v>12391</v>
      </c>
      <c r="U893" s="187">
        <v>46941</v>
      </c>
      <c r="V893" s="185" t="s">
        <v>12392</v>
      </c>
      <c r="W893" s="187">
        <v>46920</v>
      </c>
      <c r="X893" s="185" t="s">
        <v>61</v>
      </c>
      <c r="Y893" s="187" t="s">
        <v>61</v>
      </c>
      <c r="Z893" s="185" t="s">
        <v>12393</v>
      </c>
      <c r="AA893" s="187">
        <v>46256</v>
      </c>
      <c r="AB893" s="185" t="s">
        <v>12394</v>
      </c>
      <c r="AC893" s="187">
        <v>46446</v>
      </c>
      <c r="AD893" s="185" t="s">
        <v>12395</v>
      </c>
      <c r="AE893" s="185" t="s">
        <v>12396</v>
      </c>
      <c r="AF893" s="185" t="s">
        <v>12397</v>
      </c>
      <c r="AG893" s="185" t="s">
        <v>61</v>
      </c>
      <c r="AH893" s="185" t="s">
        <v>61</v>
      </c>
      <c r="AI893" s="185" t="s">
        <v>61</v>
      </c>
      <c r="AJ893" s="185" t="s">
        <v>61</v>
      </c>
      <c r="AK893" s="185" t="s">
        <v>12390</v>
      </c>
      <c r="AL893" s="185" t="s">
        <v>61</v>
      </c>
      <c r="AM893" s="185" t="s">
        <v>12398</v>
      </c>
      <c r="AN893" s="185" t="s">
        <v>12399</v>
      </c>
    </row>
    <row r="894" customHeight="1" spans="1:40">
      <c r="A894" s="185">
        <v>888</v>
      </c>
      <c r="B894" s="185" t="s">
        <v>12400</v>
      </c>
      <c r="C894" s="186" t="s">
        <v>12401</v>
      </c>
      <c r="D894" s="185" t="s">
        <v>162</v>
      </c>
      <c r="E894" s="185" t="s">
        <v>12402</v>
      </c>
      <c r="F894" s="185" t="s">
        <v>7515</v>
      </c>
      <c r="G894" s="185" t="s">
        <v>8648</v>
      </c>
      <c r="H894" s="185" t="s">
        <v>8649</v>
      </c>
      <c r="I894" s="187">
        <v>45596</v>
      </c>
      <c r="J894" s="185" t="s">
        <v>6741</v>
      </c>
      <c r="K894" s="185" t="s">
        <v>6741</v>
      </c>
      <c r="L894" s="185" t="s">
        <v>12403</v>
      </c>
      <c r="M894" s="185" t="s">
        <v>249</v>
      </c>
      <c r="N894" s="185" t="s">
        <v>12404</v>
      </c>
      <c r="O894" s="187">
        <v>47297</v>
      </c>
      <c r="P894" s="187">
        <v>44389</v>
      </c>
      <c r="Q894" s="187">
        <v>44418</v>
      </c>
      <c r="R894" s="187">
        <v>44608</v>
      </c>
      <c r="S894" s="187"/>
      <c r="T894" s="185" t="s">
        <v>12405</v>
      </c>
      <c r="U894" s="187">
        <v>46399</v>
      </c>
      <c r="V894" s="185" t="s">
        <v>12406</v>
      </c>
      <c r="W894" s="187">
        <v>46380</v>
      </c>
      <c r="X894" s="185" t="s">
        <v>12407</v>
      </c>
      <c r="Y894" s="187">
        <v>47296</v>
      </c>
      <c r="Z894" s="185" t="s">
        <v>12408</v>
      </c>
      <c r="AA894" s="187">
        <v>46481</v>
      </c>
      <c r="AB894" s="185" t="s">
        <v>12409</v>
      </c>
      <c r="AC894" s="187">
        <v>46320</v>
      </c>
      <c r="AD894" s="185" t="s">
        <v>12410</v>
      </c>
      <c r="AE894" s="185" t="s">
        <v>61</v>
      </c>
      <c r="AF894" s="185" t="s">
        <v>61</v>
      </c>
      <c r="AG894" s="185" t="s">
        <v>12411</v>
      </c>
      <c r="AH894" s="185" t="s">
        <v>61</v>
      </c>
      <c r="AI894" s="185" t="s">
        <v>61</v>
      </c>
      <c r="AJ894" s="185" t="s">
        <v>61</v>
      </c>
      <c r="AK894" s="185" t="s">
        <v>61</v>
      </c>
      <c r="AL894" s="185" t="s">
        <v>61</v>
      </c>
      <c r="AM894" s="185" t="s">
        <v>665</v>
      </c>
      <c r="AN894" s="185" t="s">
        <v>12412</v>
      </c>
    </row>
    <row r="895" customHeight="1" spans="1:40">
      <c r="A895" s="185">
        <v>889</v>
      </c>
      <c r="B895" s="185" t="s">
        <v>12413</v>
      </c>
      <c r="C895" s="186" t="s">
        <v>12414</v>
      </c>
      <c r="D895" s="185" t="s">
        <v>162</v>
      </c>
      <c r="E895" s="185" t="s">
        <v>7515</v>
      </c>
      <c r="F895" s="185" t="s">
        <v>7515</v>
      </c>
      <c r="G895" s="185" t="s">
        <v>8648</v>
      </c>
      <c r="H895" s="185" t="s">
        <v>8649</v>
      </c>
      <c r="I895" s="187">
        <v>45512</v>
      </c>
      <c r="J895" s="185" t="s">
        <v>10750</v>
      </c>
      <c r="K895" s="185" t="s">
        <v>11763</v>
      </c>
      <c r="L895" s="185" t="s">
        <v>12415</v>
      </c>
      <c r="M895" s="185" t="s">
        <v>167</v>
      </c>
      <c r="N895" s="185" t="s">
        <v>12416</v>
      </c>
      <c r="O895" s="187">
        <v>47101</v>
      </c>
      <c r="P895" s="187">
        <v>44352</v>
      </c>
      <c r="Q895" s="187">
        <v>44417</v>
      </c>
      <c r="R895" s="187">
        <v>44762</v>
      </c>
      <c r="S895" s="187"/>
      <c r="T895" s="185" t="s">
        <v>12417</v>
      </c>
      <c r="U895" s="187">
        <v>47057</v>
      </c>
      <c r="V895" s="185" t="s">
        <v>12418</v>
      </c>
      <c r="W895" s="187">
        <v>46756</v>
      </c>
      <c r="X895" s="185" t="s">
        <v>12419</v>
      </c>
      <c r="Y895" s="187">
        <v>47265</v>
      </c>
      <c r="Z895" s="185" t="s">
        <v>12420</v>
      </c>
      <c r="AA895" s="187">
        <v>46035</v>
      </c>
      <c r="AB895" s="185" t="s">
        <v>12421</v>
      </c>
      <c r="AC895" s="187">
        <v>46393</v>
      </c>
      <c r="AD895" s="185" t="s">
        <v>61</v>
      </c>
      <c r="AE895" s="185" t="s">
        <v>12422</v>
      </c>
      <c r="AF895" s="185" t="s">
        <v>12423</v>
      </c>
      <c r="AG895" s="185" t="s">
        <v>61</v>
      </c>
      <c r="AH895" s="185" t="s">
        <v>61</v>
      </c>
      <c r="AI895" s="185" t="s">
        <v>12424</v>
      </c>
      <c r="AJ895" s="185" t="s">
        <v>61</v>
      </c>
      <c r="AK895" s="185" t="s">
        <v>12425</v>
      </c>
      <c r="AL895" s="185" t="s">
        <v>61</v>
      </c>
      <c r="AM895" s="185" t="s">
        <v>12426</v>
      </c>
      <c r="AN895" s="185" t="s">
        <v>12427</v>
      </c>
    </row>
    <row r="896" customHeight="1" spans="1:40">
      <c r="A896" s="185">
        <v>890</v>
      </c>
      <c r="B896" s="185" t="s">
        <v>12428</v>
      </c>
      <c r="C896" s="186" t="s">
        <v>12429</v>
      </c>
      <c r="D896" s="185" t="s">
        <v>3440</v>
      </c>
      <c r="E896" s="185" t="s">
        <v>89</v>
      </c>
      <c r="F896" s="185" t="s">
        <v>7515</v>
      </c>
      <c r="G896" s="185" t="s">
        <v>8648</v>
      </c>
      <c r="H896" s="185" t="s">
        <v>8649</v>
      </c>
      <c r="I896" s="187">
        <v>45768</v>
      </c>
      <c r="J896" s="185" t="s">
        <v>12430</v>
      </c>
      <c r="K896" s="185" t="s">
        <v>281</v>
      </c>
      <c r="L896" s="185" t="s">
        <v>12431</v>
      </c>
      <c r="M896" s="185" t="s">
        <v>93</v>
      </c>
      <c r="N896" s="185" t="s">
        <v>12432</v>
      </c>
      <c r="O896" s="187">
        <v>47456</v>
      </c>
      <c r="P896" s="187">
        <v>44418</v>
      </c>
      <c r="Q896" s="187">
        <v>44469</v>
      </c>
      <c r="R896" s="187">
        <v>44707</v>
      </c>
      <c r="S896" s="187"/>
      <c r="T896" s="185" t="s">
        <v>12433</v>
      </c>
      <c r="U896" s="187">
        <v>47437</v>
      </c>
      <c r="V896" s="185" t="s">
        <v>12434</v>
      </c>
      <c r="W896" s="187">
        <v>47513</v>
      </c>
      <c r="X896" s="185" t="s">
        <v>12435</v>
      </c>
      <c r="Y896" s="187">
        <v>47437</v>
      </c>
      <c r="Z896" s="185" t="s">
        <v>12436</v>
      </c>
      <c r="AA896" s="187">
        <v>46444</v>
      </c>
      <c r="AB896" s="185" t="s">
        <v>12437</v>
      </c>
      <c r="AC896" s="187">
        <v>46470</v>
      </c>
      <c r="AD896" s="185" t="s">
        <v>12438</v>
      </c>
      <c r="AE896" s="185" t="s">
        <v>61</v>
      </c>
      <c r="AF896" s="185" t="s">
        <v>12439</v>
      </c>
      <c r="AG896" s="185" t="s">
        <v>12440</v>
      </c>
      <c r="AH896" s="185" t="s">
        <v>61</v>
      </c>
      <c r="AI896" s="185" t="s">
        <v>61</v>
      </c>
      <c r="AJ896" s="185" t="s">
        <v>61</v>
      </c>
      <c r="AK896" s="185" t="s">
        <v>61</v>
      </c>
      <c r="AL896" s="185" t="s">
        <v>61</v>
      </c>
      <c r="AM896" s="185" t="s">
        <v>64</v>
      </c>
      <c r="AN896" s="185" t="s">
        <v>12441</v>
      </c>
    </row>
    <row r="897" customHeight="1" spans="1:40">
      <c r="A897" s="185">
        <v>891</v>
      </c>
      <c r="B897" s="185" t="s">
        <v>12442</v>
      </c>
      <c r="C897" s="186" t="s">
        <v>12443</v>
      </c>
      <c r="D897" s="185" t="s">
        <v>1569</v>
      </c>
      <c r="E897" s="185" t="s">
        <v>7515</v>
      </c>
      <c r="F897" s="185" t="s">
        <v>7515</v>
      </c>
      <c r="G897" s="185" t="s">
        <v>8648</v>
      </c>
      <c r="H897" s="185" t="s">
        <v>8649</v>
      </c>
      <c r="I897" s="187">
        <v>45445</v>
      </c>
      <c r="J897" s="185" t="s">
        <v>12444</v>
      </c>
      <c r="K897" s="185" t="s">
        <v>12444</v>
      </c>
      <c r="L897" s="185" t="s">
        <v>12445</v>
      </c>
      <c r="M897" s="185" t="s">
        <v>1572</v>
      </c>
      <c r="N897" s="185" t="s">
        <v>12446</v>
      </c>
      <c r="O897" s="187">
        <v>45918</v>
      </c>
      <c r="P897" s="187"/>
      <c r="Q897" s="187"/>
      <c r="R897" s="187"/>
      <c r="S897" s="187"/>
      <c r="T897" s="185" t="s">
        <v>12447</v>
      </c>
      <c r="U897" s="187">
        <v>45918</v>
      </c>
      <c r="V897" s="185" t="s">
        <v>12446</v>
      </c>
      <c r="W897" s="187">
        <v>45918</v>
      </c>
      <c r="X897" s="185" t="s">
        <v>12448</v>
      </c>
      <c r="Y897" s="187">
        <v>45918</v>
      </c>
      <c r="Z897" s="185" t="s">
        <v>12449</v>
      </c>
      <c r="AA897" s="187">
        <v>46775</v>
      </c>
      <c r="AB897" s="185" t="s">
        <v>12450</v>
      </c>
      <c r="AC897" s="187">
        <v>46164</v>
      </c>
      <c r="AD897" s="185" t="s">
        <v>61</v>
      </c>
      <c r="AE897" s="185" t="s">
        <v>61</v>
      </c>
      <c r="AF897" s="185" t="s">
        <v>61</v>
      </c>
      <c r="AG897" s="185" t="s">
        <v>61</v>
      </c>
      <c r="AH897" s="185" t="s">
        <v>61</v>
      </c>
      <c r="AI897" s="185" t="s">
        <v>61</v>
      </c>
      <c r="AJ897" s="185" t="s">
        <v>61</v>
      </c>
      <c r="AK897" s="185" t="s">
        <v>61</v>
      </c>
      <c r="AL897" s="185" t="s">
        <v>61</v>
      </c>
      <c r="AM897" s="185" t="s">
        <v>64</v>
      </c>
      <c r="AN897" s="185" t="s">
        <v>12451</v>
      </c>
    </row>
    <row r="898" customHeight="1" spans="1:40">
      <c r="A898" s="185">
        <v>892</v>
      </c>
      <c r="B898" s="185" t="s">
        <v>12452</v>
      </c>
      <c r="C898" s="186" t="s">
        <v>12453</v>
      </c>
      <c r="D898" s="185" t="s">
        <v>3535</v>
      </c>
      <c r="E898" s="185" t="s">
        <v>7515</v>
      </c>
      <c r="F898" s="185" t="s">
        <v>7515</v>
      </c>
      <c r="G898" s="185" t="s">
        <v>8648</v>
      </c>
      <c r="H898" s="185" t="s">
        <v>8649</v>
      </c>
      <c r="I898" s="187">
        <v>45648</v>
      </c>
      <c r="J898" s="185" t="s">
        <v>6254</v>
      </c>
      <c r="K898" s="185" t="s">
        <v>6254</v>
      </c>
      <c r="L898" s="185" t="s">
        <v>12454</v>
      </c>
      <c r="M898" s="185" t="s">
        <v>1572</v>
      </c>
      <c r="N898" s="185" t="s">
        <v>12455</v>
      </c>
      <c r="O898" s="187"/>
      <c r="P898" s="187"/>
      <c r="Q898" s="187"/>
      <c r="R898" s="187"/>
      <c r="S898" s="187"/>
      <c r="T898" s="185" t="s">
        <v>12456</v>
      </c>
      <c r="U898" s="187">
        <v>46947</v>
      </c>
      <c r="V898" s="185" t="s">
        <v>12455</v>
      </c>
      <c r="W898" s="187" t="s">
        <v>61</v>
      </c>
      <c r="X898" s="185" t="s">
        <v>61</v>
      </c>
      <c r="Y898" s="187" t="s">
        <v>61</v>
      </c>
      <c r="Z898" s="185" t="s">
        <v>12457</v>
      </c>
      <c r="AA898" s="187">
        <v>46199</v>
      </c>
      <c r="AB898" s="185" t="s">
        <v>12458</v>
      </c>
      <c r="AC898" s="187">
        <v>46204</v>
      </c>
      <c r="AD898" s="185" t="s">
        <v>12459</v>
      </c>
      <c r="AE898" s="185" t="s">
        <v>12460</v>
      </c>
      <c r="AF898" s="185" t="s">
        <v>12461</v>
      </c>
      <c r="AG898" s="185" t="s">
        <v>61</v>
      </c>
      <c r="AH898" s="185" t="s">
        <v>61</v>
      </c>
      <c r="AI898" s="185" t="s">
        <v>61</v>
      </c>
      <c r="AJ898" s="185" t="s">
        <v>61</v>
      </c>
      <c r="AK898" s="185" t="s">
        <v>61</v>
      </c>
      <c r="AL898" s="185" t="s">
        <v>61</v>
      </c>
      <c r="AM898" s="185" t="s">
        <v>64</v>
      </c>
      <c r="AN898" s="185" t="s">
        <v>12462</v>
      </c>
    </row>
    <row r="899" customHeight="1" spans="1:40">
      <c r="A899" s="185">
        <v>893</v>
      </c>
      <c r="B899" s="185" t="s">
        <v>12463</v>
      </c>
      <c r="C899" s="186" t="s">
        <v>12464</v>
      </c>
      <c r="D899" s="185" t="s">
        <v>3535</v>
      </c>
      <c r="E899" s="185" t="s">
        <v>89</v>
      </c>
      <c r="F899" s="185" t="s">
        <v>7515</v>
      </c>
      <c r="G899" s="185" t="s">
        <v>8648</v>
      </c>
      <c r="H899" s="185" t="s">
        <v>8649</v>
      </c>
      <c r="I899" s="187">
        <v>45512</v>
      </c>
      <c r="J899" s="185" t="s">
        <v>9266</v>
      </c>
      <c r="K899" s="185" t="s">
        <v>11763</v>
      </c>
      <c r="L899" s="185" t="s">
        <v>12465</v>
      </c>
      <c r="M899" s="185" t="s">
        <v>1572</v>
      </c>
      <c r="N899" s="185" t="s">
        <v>12466</v>
      </c>
      <c r="O899" s="187">
        <v>47209</v>
      </c>
      <c r="P899" s="187">
        <v>44506</v>
      </c>
      <c r="Q899" s="187">
        <v>44607</v>
      </c>
      <c r="R899" s="187"/>
      <c r="S899" s="187"/>
      <c r="T899" s="185" t="s">
        <v>61</v>
      </c>
      <c r="U899" s="187">
        <v>47626</v>
      </c>
      <c r="V899" s="185" t="s">
        <v>12466</v>
      </c>
      <c r="W899" s="187">
        <v>47209</v>
      </c>
      <c r="X899" s="185" t="s">
        <v>61</v>
      </c>
      <c r="Y899" s="187" t="s">
        <v>61</v>
      </c>
      <c r="Z899" s="185" t="s">
        <v>12467</v>
      </c>
      <c r="AA899" s="187">
        <v>46529</v>
      </c>
      <c r="AB899" s="185" t="s">
        <v>12468</v>
      </c>
      <c r="AC899" s="187">
        <v>46132</v>
      </c>
      <c r="AD899" s="185" t="s">
        <v>61</v>
      </c>
      <c r="AE899" s="185" t="s">
        <v>12469</v>
      </c>
      <c r="AF899" s="185" t="s">
        <v>12470</v>
      </c>
      <c r="AG899" s="185" t="s">
        <v>61</v>
      </c>
      <c r="AH899" s="185" t="s">
        <v>61</v>
      </c>
      <c r="AI899" s="185" t="s">
        <v>61</v>
      </c>
      <c r="AJ899" s="185" t="s">
        <v>61</v>
      </c>
      <c r="AK899" s="185" t="s">
        <v>61</v>
      </c>
      <c r="AL899" s="185" t="s">
        <v>61</v>
      </c>
      <c r="AM899" s="185" t="s">
        <v>12471</v>
      </c>
      <c r="AN899" s="185" t="s">
        <v>12472</v>
      </c>
    </row>
    <row r="900" customHeight="1" spans="1:40">
      <c r="A900" s="185">
        <v>894</v>
      </c>
      <c r="B900" s="185" t="s">
        <v>12473</v>
      </c>
      <c r="C900" s="186" t="s">
        <v>12474</v>
      </c>
      <c r="D900" s="185" t="s">
        <v>3545</v>
      </c>
      <c r="E900" s="185" t="s">
        <v>7515</v>
      </c>
      <c r="F900" s="185" t="s">
        <v>7515</v>
      </c>
      <c r="G900" s="185" t="s">
        <v>8648</v>
      </c>
      <c r="H900" s="185" t="s">
        <v>8649</v>
      </c>
      <c r="I900" s="187">
        <v>45489</v>
      </c>
      <c r="J900" s="185" t="s">
        <v>12475</v>
      </c>
      <c r="K900" s="185" t="s">
        <v>12475</v>
      </c>
      <c r="L900" s="185" t="s">
        <v>12476</v>
      </c>
      <c r="M900" s="185" t="s">
        <v>1572</v>
      </c>
      <c r="N900" s="185" t="s">
        <v>12477</v>
      </c>
      <c r="O900" s="187">
        <v>46755</v>
      </c>
      <c r="P900" s="187">
        <v>44409</v>
      </c>
      <c r="Q900" s="187">
        <v>44437</v>
      </c>
      <c r="R900" s="187">
        <v>44638</v>
      </c>
      <c r="S900" s="187">
        <v>45455</v>
      </c>
      <c r="T900" s="185" t="s">
        <v>12478</v>
      </c>
      <c r="U900" s="187">
        <v>46927</v>
      </c>
      <c r="V900" s="185" t="s">
        <v>12477</v>
      </c>
      <c r="W900" s="187">
        <v>46755</v>
      </c>
      <c r="X900" s="185" t="s">
        <v>61</v>
      </c>
      <c r="Y900" s="187" t="s">
        <v>61</v>
      </c>
      <c r="Z900" s="185" t="s">
        <v>12479</v>
      </c>
      <c r="AA900" s="187">
        <v>46451</v>
      </c>
      <c r="AB900" s="185" t="s">
        <v>12480</v>
      </c>
      <c r="AC900" s="187">
        <v>46137</v>
      </c>
      <c r="AD900" s="185" t="s">
        <v>12481</v>
      </c>
      <c r="AE900" s="185" t="s">
        <v>61</v>
      </c>
      <c r="AF900" s="185" t="s">
        <v>12482</v>
      </c>
      <c r="AG900" s="185" t="s">
        <v>61</v>
      </c>
      <c r="AH900" s="185" t="s">
        <v>61</v>
      </c>
      <c r="AI900" s="185" t="s">
        <v>61</v>
      </c>
      <c r="AJ900" s="185" t="s">
        <v>61</v>
      </c>
      <c r="AK900" s="185" t="s">
        <v>61</v>
      </c>
      <c r="AL900" s="185" t="s">
        <v>61</v>
      </c>
      <c r="AM900" s="185" t="s">
        <v>3554</v>
      </c>
      <c r="AN900" s="185" t="s">
        <v>12483</v>
      </c>
    </row>
    <row r="901" customHeight="1" spans="1:40">
      <c r="A901" s="185">
        <v>895</v>
      </c>
      <c r="B901" s="185" t="s">
        <v>12484</v>
      </c>
      <c r="C901" s="186" t="s">
        <v>12485</v>
      </c>
      <c r="D901" s="185" t="s">
        <v>3572</v>
      </c>
      <c r="E901" s="185" t="s">
        <v>7515</v>
      </c>
      <c r="F901" s="185" t="s">
        <v>7515</v>
      </c>
      <c r="G901" s="185" t="s">
        <v>8648</v>
      </c>
      <c r="H901" s="185" t="s">
        <v>8649</v>
      </c>
      <c r="I901" s="187">
        <v>45489</v>
      </c>
      <c r="J901" s="185" t="s">
        <v>12475</v>
      </c>
      <c r="K901" s="185" t="s">
        <v>12475</v>
      </c>
      <c r="L901" s="185" t="s">
        <v>12486</v>
      </c>
      <c r="M901" s="185" t="s">
        <v>1572</v>
      </c>
      <c r="N901" s="185" t="s">
        <v>12487</v>
      </c>
      <c r="O901" s="187">
        <v>46910</v>
      </c>
      <c r="P901" s="187">
        <v>44439</v>
      </c>
      <c r="Q901" s="187">
        <v>44494</v>
      </c>
      <c r="R901" s="187">
        <v>44677</v>
      </c>
      <c r="S901" s="187">
        <v>44984</v>
      </c>
      <c r="T901" s="185" t="s">
        <v>12488</v>
      </c>
      <c r="U901" s="187">
        <v>46920</v>
      </c>
      <c r="V901" s="185" t="s">
        <v>12487</v>
      </c>
      <c r="W901" s="187">
        <v>46910</v>
      </c>
      <c r="X901" s="185" t="s">
        <v>61</v>
      </c>
      <c r="Y901" s="187" t="s">
        <v>61</v>
      </c>
      <c r="Z901" s="185" t="s">
        <v>12489</v>
      </c>
      <c r="AA901" s="187">
        <v>46410</v>
      </c>
      <c r="AB901" s="185" t="s">
        <v>12490</v>
      </c>
      <c r="AC901" s="187">
        <v>46155</v>
      </c>
      <c r="AD901" s="185" t="s">
        <v>12491</v>
      </c>
      <c r="AE901" s="185" t="s">
        <v>12492</v>
      </c>
      <c r="AF901" s="185" t="s">
        <v>12493</v>
      </c>
      <c r="AG901" s="185" t="s">
        <v>61</v>
      </c>
      <c r="AH901" s="185" t="s">
        <v>61</v>
      </c>
      <c r="AI901" s="185" t="s">
        <v>61</v>
      </c>
      <c r="AJ901" s="185" t="s">
        <v>61</v>
      </c>
      <c r="AK901" s="185" t="s">
        <v>61</v>
      </c>
      <c r="AL901" s="185" t="s">
        <v>61</v>
      </c>
      <c r="AM901" s="185" t="s">
        <v>5425</v>
      </c>
      <c r="AN901" s="185" t="s">
        <v>12494</v>
      </c>
    </row>
    <row r="902" customHeight="1" spans="1:40">
      <c r="A902" s="185">
        <v>896</v>
      </c>
      <c r="B902" s="185" t="s">
        <v>12495</v>
      </c>
      <c r="C902" s="186" t="s">
        <v>12496</v>
      </c>
      <c r="D902" s="185" t="s">
        <v>45</v>
      </c>
      <c r="E902" s="185" t="s">
        <v>46</v>
      </c>
      <c r="F902" s="185" t="s">
        <v>3558</v>
      </c>
      <c r="G902" s="185" t="s">
        <v>12497</v>
      </c>
      <c r="H902" s="185" t="s">
        <v>4093</v>
      </c>
      <c r="I902" s="187">
        <v>45754</v>
      </c>
      <c r="J902" s="185" t="s">
        <v>12498</v>
      </c>
      <c r="K902" s="185" t="s">
        <v>51</v>
      </c>
      <c r="L902" s="185" t="s">
        <v>12499</v>
      </c>
      <c r="M902" s="185" t="s">
        <v>1923</v>
      </c>
      <c r="N902" s="185" t="s">
        <v>12500</v>
      </c>
      <c r="O902" s="187">
        <v>46051</v>
      </c>
      <c r="P902" s="187">
        <v>44412</v>
      </c>
      <c r="Q902" s="187">
        <v>44447</v>
      </c>
      <c r="R902" s="187">
        <v>44630</v>
      </c>
      <c r="S902" s="187">
        <v>44965</v>
      </c>
      <c r="T902" s="185" t="s">
        <v>12501</v>
      </c>
      <c r="U902" s="187">
        <v>46399</v>
      </c>
      <c r="V902" s="185" t="s">
        <v>12502</v>
      </c>
      <c r="W902" s="187">
        <v>47394</v>
      </c>
      <c r="X902" s="185" t="s">
        <v>12503</v>
      </c>
      <c r="Y902" s="187">
        <v>46405</v>
      </c>
      <c r="Z902" s="185" t="s">
        <v>12504</v>
      </c>
      <c r="AA902" s="187">
        <v>46121</v>
      </c>
      <c r="AB902" s="185" t="s">
        <v>12505</v>
      </c>
      <c r="AC902" s="187">
        <v>46262</v>
      </c>
      <c r="AD902" s="185" t="s">
        <v>12506</v>
      </c>
      <c r="AE902" s="185" t="s">
        <v>61</v>
      </c>
      <c r="AF902" s="185" t="s">
        <v>61</v>
      </c>
      <c r="AG902" s="185" t="s">
        <v>12507</v>
      </c>
      <c r="AH902" s="185" t="s">
        <v>61</v>
      </c>
      <c r="AI902" s="185" t="s">
        <v>61</v>
      </c>
      <c r="AJ902" s="185" t="s">
        <v>61</v>
      </c>
      <c r="AK902" s="185" t="s">
        <v>61</v>
      </c>
      <c r="AL902" s="185" t="s">
        <v>61</v>
      </c>
      <c r="AM902" s="185" t="s">
        <v>5156</v>
      </c>
      <c r="AN902" s="185" t="s">
        <v>12508</v>
      </c>
    </row>
    <row r="903" customHeight="1" spans="1:40">
      <c r="A903" s="185">
        <v>897</v>
      </c>
      <c r="B903" s="185" t="s">
        <v>12509</v>
      </c>
      <c r="C903" s="186" t="s">
        <v>12510</v>
      </c>
      <c r="D903" s="185" t="s">
        <v>8664</v>
      </c>
      <c r="E903" s="185" t="s">
        <v>967</v>
      </c>
      <c r="F903" s="185" t="s">
        <v>3558</v>
      </c>
      <c r="G903" s="185" t="s">
        <v>12497</v>
      </c>
      <c r="H903" s="185" t="s">
        <v>4093</v>
      </c>
      <c r="I903" s="187">
        <v>45837</v>
      </c>
      <c r="J903" s="185" t="s">
        <v>1906</v>
      </c>
      <c r="K903" s="185" t="s">
        <v>1906</v>
      </c>
      <c r="L903" s="185" t="s">
        <v>12511</v>
      </c>
      <c r="M903" s="185" t="s">
        <v>1940</v>
      </c>
      <c r="N903" s="185" t="s">
        <v>12512</v>
      </c>
      <c r="O903" s="187">
        <v>47644</v>
      </c>
      <c r="P903" s="187">
        <v>44403</v>
      </c>
      <c r="Q903" s="187">
        <v>44445</v>
      </c>
      <c r="R903" s="187">
        <v>44636</v>
      </c>
      <c r="S903" s="187">
        <v>44979</v>
      </c>
      <c r="T903" s="185" t="s">
        <v>12513</v>
      </c>
      <c r="U903" s="187">
        <v>46560</v>
      </c>
      <c r="V903" s="185" t="s">
        <v>12514</v>
      </c>
      <c r="W903" s="187">
        <v>46560</v>
      </c>
      <c r="X903" s="185" t="s">
        <v>12515</v>
      </c>
      <c r="Y903" s="187">
        <v>46560</v>
      </c>
      <c r="Z903" s="185" t="s">
        <v>12516</v>
      </c>
      <c r="AA903" s="187">
        <v>46127</v>
      </c>
      <c r="AB903" s="185" t="s">
        <v>12517</v>
      </c>
      <c r="AC903" s="187">
        <v>45887</v>
      </c>
      <c r="AD903" s="185" t="s">
        <v>12518</v>
      </c>
      <c r="AE903" s="185" t="s">
        <v>61</v>
      </c>
      <c r="AF903" s="185" t="s">
        <v>61</v>
      </c>
      <c r="AG903" s="185" t="s">
        <v>12519</v>
      </c>
      <c r="AH903" s="185" t="s">
        <v>61</v>
      </c>
      <c r="AI903" s="185" t="s">
        <v>61</v>
      </c>
      <c r="AJ903" s="185" t="s">
        <v>12520</v>
      </c>
      <c r="AK903" s="185" t="s">
        <v>61</v>
      </c>
      <c r="AL903" s="185" t="s">
        <v>61</v>
      </c>
      <c r="AM903" s="185" t="s">
        <v>5957</v>
      </c>
      <c r="AN903" s="185" t="s">
        <v>12521</v>
      </c>
    </row>
    <row r="904" customHeight="1" spans="1:40">
      <c r="A904" s="185">
        <v>898</v>
      </c>
      <c r="B904" s="185" t="s">
        <v>12522</v>
      </c>
      <c r="C904" s="186" t="s">
        <v>12523</v>
      </c>
      <c r="D904" s="185" t="s">
        <v>68</v>
      </c>
      <c r="E904" s="185" t="s">
        <v>3558</v>
      </c>
      <c r="F904" s="185" t="s">
        <v>3558</v>
      </c>
      <c r="G904" s="185" t="s">
        <v>12497</v>
      </c>
      <c r="H904" s="185" t="s">
        <v>4093</v>
      </c>
      <c r="I904" s="187">
        <v>45526</v>
      </c>
      <c r="J904" s="185" t="s">
        <v>12524</v>
      </c>
      <c r="K904" s="185" t="s">
        <v>4639</v>
      </c>
      <c r="L904" s="185" t="s">
        <v>12525</v>
      </c>
      <c r="M904" s="185" t="s">
        <v>1923</v>
      </c>
      <c r="N904" s="185" t="s">
        <v>12526</v>
      </c>
      <c r="O904" s="187">
        <v>47300</v>
      </c>
      <c r="P904" s="187">
        <v>44417</v>
      </c>
      <c r="Q904" s="187">
        <v>44508</v>
      </c>
      <c r="R904" s="187">
        <v>44655</v>
      </c>
      <c r="S904" s="187">
        <v>44965</v>
      </c>
      <c r="T904" s="185" t="s">
        <v>12527</v>
      </c>
      <c r="U904" s="187">
        <v>46379</v>
      </c>
      <c r="V904" s="185" t="s">
        <v>12528</v>
      </c>
      <c r="W904" s="187">
        <v>46379</v>
      </c>
      <c r="X904" s="185" t="s">
        <v>12529</v>
      </c>
      <c r="Y904" s="187">
        <v>46379</v>
      </c>
      <c r="Z904" s="185" t="s">
        <v>12530</v>
      </c>
      <c r="AA904" s="187">
        <v>46260</v>
      </c>
      <c r="AB904" s="185" t="s">
        <v>12531</v>
      </c>
      <c r="AC904" s="187">
        <v>46522</v>
      </c>
      <c r="AD904" s="185" t="s">
        <v>12532</v>
      </c>
      <c r="AE904" s="185" t="s">
        <v>61</v>
      </c>
      <c r="AF904" s="185" t="s">
        <v>61</v>
      </c>
      <c r="AG904" s="185" t="s">
        <v>12533</v>
      </c>
      <c r="AH904" s="185" t="s">
        <v>61</v>
      </c>
      <c r="AI904" s="185" t="s">
        <v>61</v>
      </c>
      <c r="AJ904" s="185" t="s">
        <v>12534</v>
      </c>
      <c r="AK904" s="185" t="s">
        <v>61</v>
      </c>
      <c r="AL904" s="185" t="s">
        <v>61</v>
      </c>
      <c r="AM904" s="185" t="s">
        <v>4438</v>
      </c>
      <c r="AN904" s="185" t="s">
        <v>12535</v>
      </c>
    </row>
    <row r="905" customHeight="1" spans="1:40">
      <c r="A905" s="185">
        <v>899</v>
      </c>
      <c r="B905" s="185" t="s">
        <v>12536</v>
      </c>
      <c r="C905" s="186" t="s">
        <v>12537</v>
      </c>
      <c r="D905" s="185" t="s">
        <v>227</v>
      </c>
      <c r="E905" s="185" t="s">
        <v>967</v>
      </c>
      <c r="F905" s="185" t="s">
        <v>3558</v>
      </c>
      <c r="G905" s="185" t="s">
        <v>12497</v>
      </c>
      <c r="H905" s="185" t="s">
        <v>4093</v>
      </c>
      <c r="I905" s="187">
        <v>45722</v>
      </c>
      <c r="J905" s="185" t="s">
        <v>12538</v>
      </c>
      <c r="K905" s="185" t="s">
        <v>789</v>
      </c>
      <c r="L905" s="185" t="s">
        <v>12539</v>
      </c>
      <c r="M905" s="185" t="s">
        <v>1923</v>
      </c>
      <c r="N905" s="185" t="s">
        <v>12540</v>
      </c>
      <c r="O905" s="187">
        <v>47100</v>
      </c>
      <c r="P905" s="187">
        <v>44291</v>
      </c>
      <c r="Q905" s="187">
        <v>44393</v>
      </c>
      <c r="R905" s="187">
        <v>44743</v>
      </c>
      <c r="S905" s="187">
        <v>44992</v>
      </c>
      <c r="T905" s="185" t="s">
        <v>12541</v>
      </c>
      <c r="U905" s="187">
        <v>45977</v>
      </c>
      <c r="V905" s="185" t="s">
        <v>12542</v>
      </c>
      <c r="W905" s="187">
        <v>45977</v>
      </c>
      <c r="X905" s="185" t="s">
        <v>12543</v>
      </c>
      <c r="Y905" s="187">
        <v>45977</v>
      </c>
      <c r="Z905" s="185" t="s">
        <v>12544</v>
      </c>
      <c r="AA905" s="187">
        <v>46120</v>
      </c>
      <c r="AB905" s="185" t="s">
        <v>12545</v>
      </c>
      <c r="AC905" s="187">
        <v>46299</v>
      </c>
      <c r="AD905" s="185" t="s">
        <v>12546</v>
      </c>
      <c r="AE905" s="185" t="s">
        <v>61</v>
      </c>
      <c r="AF905" s="185" t="s">
        <v>61</v>
      </c>
      <c r="AG905" s="185" t="s">
        <v>12547</v>
      </c>
      <c r="AH905" s="185" t="s">
        <v>61</v>
      </c>
      <c r="AI905" s="185" t="s">
        <v>61</v>
      </c>
      <c r="AJ905" s="185" t="s">
        <v>61</v>
      </c>
      <c r="AK905" s="185" t="s">
        <v>61</v>
      </c>
      <c r="AL905" s="185" t="s">
        <v>61</v>
      </c>
      <c r="AM905" s="185" t="s">
        <v>12548</v>
      </c>
      <c r="AN905" s="185" t="s">
        <v>12549</v>
      </c>
    </row>
    <row r="906" customHeight="1" spans="1:40">
      <c r="A906" s="185">
        <v>900</v>
      </c>
      <c r="B906" s="185" t="s">
        <v>12550</v>
      </c>
      <c r="C906" s="186" t="s">
        <v>12551</v>
      </c>
      <c r="D906" s="185" t="s">
        <v>2083</v>
      </c>
      <c r="E906" s="185" t="s">
        <v>967</v>
      </c>
      <c r="F906" s="185" t="s">
        <v>3558</v>
      </c>
      <c r="G906" s="185" t="s">
        <v>12497</v>
      </c>
      <c r="H906" s="185" t="s">
        <v>4093</v>
      </c>
      <c r="I906" s="187">
        <v>45783</v>
      </c>
      <c r="J906" s="185" t="s">
        <v>1990</v>
      </c>
      <c r="K906" s="185" t="s">
        <v>1990</v>
      </c>
      <c r="L906" s="185" t="s">
        <v>12552</v>
      </c>
      <c r="M906" s="185" t="s">
        <v>72</v>
      </c>
      <c r="N906" s="185" t="s">
        <v>12553</v>
      </c>
      <c r="O906" s="187">
        <v>47559</v>
      </c>
      <c r="P906" s="187">
        <v>44433</v>
      </c>
      <c r="Q906" s="187">
        <v>44526</v>
      </c>
      <c r="R906" s="187">
        <v>44631</v>
      </c>
      <c r="S906" s="187"/>
      <c r="T906" s="185" t="s">
        <v>12554</v>
      </c>
      <c r="U906" s="187">
        <v>46470</v>
      </c>
      <c r="V906" s="185" t="s">
        <v>12555</v>
      </c>
      <c r="W906" s="187">
        <v>45903</v>
      </c>
      <c r="X906" s="185" t="s">
        <v>12556</v>
      </c>
      <c r="Y906" s="187">
        <v>47461</v>
      </c>
      <c r="Z906" s="185" t="s">
        <v>12557</v>
      </c>
      <c r="AA906" s="187">
        <v>46677</v>
      </c>
      <c r="AB906" s="185" t="s">
        <v>12558</v>
      </c>
      <c r="AC906" s="187">
        <v>46397</v>
      </c>
      <c r="AD906" s="185" t="s">
        <v>12559</v>
      </c>
      <c r="AE906" s="185" t="s">
        <v>61</v>
      </c>
      <c r="AF906" s="185" t="s">
        <v>61</v>
      </c>
      <c r="AG906" s="185" t="s">
        <v>12560</v>
      </c>
      <c r="AH906" s="185" t="s">
        <v>61</v>
      </c>
      <c r="AI906" s="185" t="s">
        <v>61</v>
      </c>
      <c r="AJ906" s="185" t="s">
        <v>12561</v>
      </c>
      <c r="AK906" s="185" t="s">
        <v>61</v>
      </c>
      <c r="AL906" s="185" t="s">
        <v>61</v>
      </c>
      <c r="AM906" s="185" t="s">
        <v>5183</v>
      </c>
      <c r="AN906" s="185" t="s">
        <v>12562</v>
      </c>
    </row>
    <row r="907" customHeight="1" spans="1:40">
      <c r="A907" s="185">
        <v>901</v>
      </c>
      <c r="B907" s="185" t="s">
        <v>12563</v>
      </c>
      <c r="C907" s="186" t="s">
        <v>12564</v>
      </c>
      <c r="D907" s="185" t="s">
        <v>88</v>
      </c>
      <c r="E907" s="185" t="s">
        <v>3558</v>
      </c>
      <c r="F907" s="185" t="s">
        <v>3558</v>
      </c>
      <c r="G907" s="185" t="s">
        <v>12497</v>
      </c>
      <c r="H907" s="185" t="s">
        <v>4093</v>
      </c>
      <c r="I907" s="187">
        <v>45623</v>
      </c>
      <c r="J907" s="185" t="s">
        <v>12565</v>
      </c>
      <c r="K907" s="185" t="s">
        <v>4930</v>
      </c>
      <c r="L907" s="185" t="s">
        <v>12566</v>
      </c>
      <c r="M907" s="185" t="s">
        <v>2139</v>
      </c>
      <c r="N907" s="185" t="s">
        <v>12567</v>
      </c>
      <c r="O907" s="187">
        <v>47021</v>
      </c>
      <c r="P907" s="187">
        <v>44414</v>
      </c>
      <c r="Q907" s="187">
        <v>44498</v>
      </c>
      <c r="R907" s="187">
        <v>44652</v>
      </c>
      <c r="S907" s="187">
        <v>44967</v>
      </c>
      <c r="T907" s="185" t="s">
        <v>12568</v>
      </c>
      <c r="U907" s="187">
        <v>46433</v>
      </c>
      <c r="V907" s="185" t="s">
        <v>12569</v>
      </c>
      <c r="W907" s="187">
        <v>47436</v>
      </c>
      <c r="X907" s="185" t="s">
        <v>12570</v>
      </c>
      <c r="Y907" s="187">
        <v>46163</v>
      </c>
      <c r="Z907" s="185" t="s">
        <v>12571</v>
      </c>
      <c r="AA907" s="187">
        <v>45907</v>
      </c>
      <c r="AB907" s="185" t="s">
        <v>12572</v>
      </c>
      <c r="AC907" s="187">
        <v>46012</v>
      </c>
      <c r="AD907" s="185" t="s">
        <v>12573</v>
      </c>
      <c r="AE907" s="185" t="s">
        <v>61</v>
      </c>
      <c r="AF907" s="185" t="s">
        <v>61</v>
      </c>
      <c r="AG907" s="185" t="s">
        <v>12574</v>
      </c>
      <c r="AH907" s="185" t="s">
        <v>61</v>
      </c>
      <c r="AI907" s="185" t="s">
        <v>61</v>
      </c>
      <c r="AJ907" s="185" t="s">
        <v>61</v>
      </c>
      <c r="AK907" s="185" t="s">
        <v>61</v>
      </c>
      <c r="AL907" s="185" t="s">
        <v>61</v>
      </c>
      <c r="AM907" s="185" t="s">
        <v>2018</v>
      </c>
      <c r="AN907" s="185" t="s">
        <v>12575</v>
      </c>
    </row>
    <row r="908" customHeight="1" spans="1:40">
      <c r="A908" s="185">
        <v>902</v>
      </c>
      <c r="B908" s="185" t="s">
        <v>12576</v>
      </c>
      <c r="C908" s="186" t="s">
        <v>12577</v>
      </c>
      <c r="D908" s="185" t="s">
        <v>263</v>
      </c>
      <c r="E908" s="185" t="s">
        <v>967</v>
      </c>
      <c r="F908" s="185" t="s">
        <v>3558</v>
      </c>
      <c r="G908" s="185" t="s">
        <v>12497</v>
      </c>
      <c r="H908" s="185" t="s">
        <v>4093</v>
      </c>
      <c r="I908" s="187">
        <v>45693</v>
      </c>
      <c r="J908" s="185" t="s">
        <v>12578</v>
      </c>
      <c r="K908" s="185" t="s">
        <v>10524</v>
      </c>
      <c r="L908" s="185" t="s">
        <v>12579</v>
      </c>
      <c r="M908" s="185" t="s">
        <v>2120</v>
      </c>
      <c r="N908" s="185" t="s">
        <v>12580</v>
      </c>
      <c r="O908" s="187">
        <v>46607</v>
      </c>
      <c r="P908" s="187">
        <v>44393</v>
      </c>
      <c r="Q908" s="187">
        <v>44440</v>
      </c>
      <c r="R908" s="187">
        <v>44784</v>
      </c>
      <c r="S908" s="187">
        <v>44967</v>
      </c>
      <c r="T908" s="185" t="s">
        <v>12581</v>
      </c>
      <c r="U908" s="187">
        <v>45925</v>
      </c>
      <c r="V908" s="185" t="s">
        <v>12582</v>
      </c>
      <c r="W908" s="187">
        <v>45925</v>
      </c>
      <c r="X908" s="185" t="s">
        <v>12583</v>
      </c>
      <c r="Y908" s="187">
        <v>45930</v>
      </c>
      <c r="Z908" s="185" t="s">
        <v>12584</v>
      </c>
      <c r="AA908" s="187">
        <v>46685</v>
      </c>
      <c r="AB908" s="185" t="s">
        <v>12585</v>
      </c>
      <c r="AC908" s="187">
        <v>46249</v>
      </c>
      <c r="AD908" s="185" t="s">
        <v>12586</v>
      </c>
      <c r="AE908" s="185" t="s">
        <v>61</v>
      </c>
      <c r="AF908" s="185" t="s">
        <v>61</v>
      </c>
      <c r="AG908" s="185" t="s">
        <v>12587</v>
      </c>
      <c r="AH908" s="185" t="s">
        <v>61</v>
      </c>
      <c r="AI908" s="185" t="s">
        <v>61</v>
      </c>
      <c r="AJ908" s="185" t="s">
        <v>61</v>
      </c>
      <c r="AK908" s="185" t="s">
        <v>61</v>
      </c>
      <c r="AL908" s="185" t="s">
        <v>61</v>
      </c>
      <c r="AM908" s="185" t="s">
        <v>12588</v>
      </c>
      <c r="AN908" s="185" t="s">
        <v>12589</v>
      </c>
    </row>
    <row r="909" customHeight="1" spans="1:40">
      <c r="A909" s="185">
        <v>903</v>
      </c>
      <c r="B909" s="185" t="s">
        <v>12590</v>
      </c>
      <c r="C909" s="186" t="s">
        <v>12591</v>
      </c>
      <c r="D909" s="185" t="s">
        <v>108</v>
      </c>
      <c r="E909" s="185" t="s">
        <v>46</v>
      </c>
      <c r="F909" s="185" t="s">
        <v>3558</v>
      </c>
      <c r="G909" s="185" t="s">
        <v>12497</v>
      </c>
      <c r="H909" s="185" t="s">
        <v>4093</v>
      </c>
      <c r="I909" s="187">
        <v>45781</v>
      </c>
      <c r="J909" s="185" t="s">
        <v>12592</v>
      </c>
      <c r="K909" s="185" t="s">
        <v>2244</v>
      </c>
      <c r="L909" s="185" t="s">
        <v>12593</v>
      </c>
      <c r="M909" s="185" t="s">
        <v>249</v>
      </c>
      <c r="N909" s="185" t="s">
        <v>12594</v>
      </c>
      <c r="O909" s="187">
        <v>46239</v>
      </c>
      <c r="P909" s="187">
        <v>44393</v>
      </c>
      <c r="Q909" s="187">
        <v>44440</v>
      </c>
      <c r="R909" s="187">
        <v>44651</v>
      </c>
      <c r="S909" s="187"/>
      <c r="T909" s="185" t="s">
        <v>12595</v>
      </c>
      <c r="U909" s="187">
        <v>46378</v>
      </c>
      <c r="V909" s="185" t="s">
        <v>12596</v>
      </c>
      <c r="W909" s="187">
        <v>47296</v>
      </c>
      <c r="X909" s="185" t="s">
        <v>12597</v>
      </c>
      <c r="Y909" s="187">
        <v>47295</v>
      </c>
      <c r="Z909" s="185" t="s">
        <v>12598</v>
      </c>
      <c r="AA909" s="187">
        <v>46121</v>
      </c>
      <c r="AB909" s="185" t="s">
        <v>12599</v>
      </c>
      <c r="AC909" s="187">
        <v>46152</v>
      </c>
      <c r="AD909" s="185" t="s">
        <v>12600</v>
      </c>
      <c r="AE909" s="185" t="s">
        <v>61</v>
      </c>
      <c r="AF909" s="185" t="s">
        <v>12601</v>
      </c>
      <c r="AG909" s="185" t="s">
        <v>12602</v>
      </c>
      <c r="AH909" s="185" t="s">
        <v>61</v>
      </c>
      <c r="AI909" s="185" t="s">
        <v>61</v>
      </c>
      <c r="AJ909" s="185" t="s">
        <v>61</v>
      </c>
      <c r="AK909" s="185" t="s">
        <v>61</v>
      </c>
      <c r="AL909" s="185" t="s">
        <v>61</v>
      </c>
      <c r="AM909" s="185" t="s">
        <v>1984</v>
      </c>
      <c r="AN909" s="185" t="s">
        <v>12603</v>
      </c>
    </row>
    <row r="910" customHeight="1" spans="1:40">
      <c r="A910" s="185">
        <v>904</v>
      </c>
      <c r="B910" s="185" t="s">
        <v>12604</v>
      </c>
      <c r="C910" s="186" t="s">
        <v>12605</v>
      </c>
      <c r="D910" s="185" t="s">
        <v>2321</v>
      </c>
      <c r="E910" s="185" t="s">
        <v>89</v>
      </c>
      <c r="F910" s="185" t="s">
        <v>3558</v>
      </c>
      <c r="G910" s="185" t="s">
        <v>12497</v>
      </c>
      <c r="H910" s="185" t="s">
        <v>4093</v>
      </c>
      <c r="I910" s="187">
        <v>45827</v>
      </c>
      <c r="J910" s="185" t="s">
        <v>2519</v>
      </c>
      <c r="K910" s="185" t="s">
        <v>111</v>
      </c>
      <c r="L910" s="185" t="s">
        <v>12606</v>
      </c>
      <c r="M910" s="185" t="s">
        <v>249</v>
      </c>
      <c r="N910" s="185" t="s">
        <v>12607</v>
      </c>
      <c r="O910" s="187">
        <v>47029</v>
      </c>
      <c r="P910" s="187">
        <v>44373</v>
      </c>
      <c r="Q910" s="187">
        <v>44440</v>
      </c>
      <c r="R910" s="187">
        <v>44665</v>
      </c>
      <c r="S910" s="187"/>
      <c r="T910" s="185" t="s">
        <v>12608</v>
      </c>
      <c r="U910" s="187">
        <v>45910</v>
      </c>
      <c r="V910" s="185" t="s">
        <v>12609</v>
      </c>
      <c r="W910" s="187">
        <v>47533</v>
      </c>
      <c r="X910" s="185" t="s">
        <v>12610</v>
      </c>
      <c r="Y910" s="187">
        <v>46896</v>
      </c>
      <c r="Z910" s="185" t="s">
        <v>12611</v>
      </c>
      <c r="AA910" s="187">
        <v>46084</v>
      </c>
      <c r="AB910" s="185" t="s">
        <v>12612</v>
      </c>
      <c r="AC910" s="187">
        <v>46136</v>
      </c>
      <c r="AD910" s="185" t="s">
        <v>12613</v>
      </c>
      <c r="AE910" s="185" t="s">
        <v>61</v>
      </c>
      <c r="AF910" s="185" t="s">
        <v>61</v>
      </c>
      <c r="AG910" s="185" t="s">
        <v>12614</v>
      </c>
      <c r="AH910" s="185" t="s">
        <v>61</v>
      </c>
      <c r="AI910" s="185" t="s">
        <v>61</v>
      </c>
      <c r="AJ910" s="185" t="s">
        <v>61</v>
      </c>
      <c r="AK910" s="185" t="s">
        <v>61</v>
      </c>
      <c r="AL910" s="185" t="s">
        <v>61</v>
      </c>
      <c r="AM910" s="185" t="s">
        <v>665</v>
      </c>
      <c r="AN910" s="185" t="s">
        <v>12615</v>
      </c>
    </row>
    <row r="911" customHeight="1" spans="1:40">
      <c r="A911" s="185">
        <v>905</v>
      </c>
      <c r="B911" s="185" t="s">
        <v>12616</v>
      </c>
      <c r="C911" s="186" t="s">
        <v>12617</v>
      </c>
      <c r="D911" s="185" t="s">
        <v>390</v>
      </c>
      <c r="E911" s="185" t="s">
        <v>46</v>
      </c>
      <c r="F911" s="185" t="s">
        <v>3558</v>
      </c>
      <c r="G911" s="185" t="s">
        <v>12497</v>
      </c>
      <c r="H911" s="185" t="s">
        <v>4093</v>
      </c>
      <c r="I911" s="187">
        <v>45693</v>
      </c>
      <c r="J911" s="185" t="s">
        <v>12618</v>
      </c>
      <c r="K911" s="185" t="s">
        <v>10524</v>
      </c>
      <c r="L911" s="185" t="s">
        <v>12619</v>
      </c>
      <c r="M911" s="185" t="s">
        <v>130</v>
      </c>
      <c r="N911" s="185" t="s">
        <v>12620</v>
      </c>
      <c r="O911" s="187">
        <v>46438</v>
      </c>
      <c r="P911" s="187">
        <v>44395</v>
      </c>
      <c r="Q911" s="187">
        <v>44430</v>
      </c>
      <c r="R911" s="187">
        <v>44673</v>
      </c>
      <c r="S911" s="187"/>
      <c r="T911" s="185" t="s">
        <v>12621</v>
      </c>
      <c r="U911" s="187">
        <v>46769</v>
      </c>
      <c r="V911" s="185" t="s">
        <v>12622</v>
      </c>
      <c r="W911" s="187">
        <v>46401</v>
      </c>
      <c r="X911" s="185" t="s">
        <v>12623</v>
      </c>
      <c r="Y911" s="187">
        <v>46769</v>
      </c>
      <c r="Z911" s="185" t="s">
        <v>12624</v>
      </c>
      <c r="AA911" s="187">
        <v>46144</v>
      </c>
      <c r="AB911" s="185" t="s">
        <v>12625</v>
      </c>
      <c r="AC911" s="187">
        <v>46072</v>
      </c>
      <c r="AD911" s="185" t="s">
        <v>61</v>
      </c>
      <c r="AE911" s="185" t="s">
        <v>12626</v>
      </c>
      <c r="AF911" s="185" t="s">
        <v>12627</v>
      </c>
      <c r="AG911" s="185" t="s">
        <v>61</v>
      </c>
      <c r="AH911" s="185" t="s">
        <v>12620</v>
      </c>
      <c r="AI911" s="185" t="s">
        <v>61</v>
      </c>
      <c r="AJ911" s="185" t="s">
        <v>61</v>
      </c>
      <c r="AK911" s="185" t="s">
        <v>61</v>
      </c>
      <c r="AL911" s="185" t="s">
        <v>61</v>
      </c>
      <c r="AM911" s="185" t="s">
        <v>64</v>
      </c>
      <c r="AN911" s="185" t="s">
        <v>12628</v>
      </c>
    </row>
    <row r="912" customHeight="1" spans="1:40">
      <c r="A912" s="185">
        <v>906</v>
      </c>
      <c r="B912" s="185" t="s">
        <v>12629</v>
      </c>
      <c r="C912" s="186" t="s">
        <v>12630</v>
      </c>
      <c r="D912" s="185" t="s">
        <v>126</v>
      </c>
      <c r="E912" s="185" t="s">
        <v>3558</v>
      </c>
      <c r="F912" s="185" t="s">
        <v>3558</v>
      </c>
      <c r="G912" s="185" t="s">
        <v>12497</v>
      </c>
      <c r="H912" s="185" t="s">
        <v>4093</v>
      </c>
      <c r="I912" s="187">
        <v>45818</v>
      </c>
      <c r="J912" s="185" t="s">
        <v>327</v>
      </c>
      <c r="K912" s="185" t="s">
        <v>327</v>
      </c>
      <c r="L912" s="185" t="s">
        <v>12631</v>
      </c>
      <c r="M912" s="185" t="s">
        <v>53</v>
      </c>
      <c r="N912" s="185" t="s">
        <v>12632</v>
      </c>
      <c r="O912" s="187">
        <v>47099</v>
      </c>
      <c r="P912" s="187">
        <v>44364</v>
      </c>
      <c r="Q912" s="187">
        <v>44412</v>
      </c>
      <c r="R912" s="187">
        <v>44635</v>
      </c>
      <c r="S912" s="187"/>
      <c r="T912" s="185" t="s">
        <v>12633</v>
      </c>
      <c r="U912" s="187">
        <v>47015</v>
      </c>
      <c r="V912" s="185" t="s">
        <v>12634</v>
      </c>
      <c r="W912" s="187">
        <v>47015</v>
      </c>
      <c r="X912" s="185" t="s">
        <v>12635</v>
      </c>
      <c r="Y912" s="187">
        <v>47038</v>
      </c>
      <c r="Z912" s="185" t="s">
        <v>12636</v>
      </c>
      <c r="AA912" s="187">
        <v>46281</v>
      </c>
      <c r="AB912" s="185" t="s">
        <v>12637</v>
      </c>
      <c r="AC912" s="187">
        <v>46534</v>
      </c>
      <c r="AD912" s="185" t="s">
        <v>61</v>
      </c>
      <c r="AE912" s="185" t="s">
        <v>61</v>
      </c>
      <c r="AF912" s="185" t="s">
        <v>12638</v>
      </c>
      <c r="AG912" s="185" t="s">
        <v>61</v>
      </c>
      <c r="AH912" s="185" t="s">
        <v>61</v>
      </c>
      <c r="AI912" s="185" t="s">
        <v>61</v>
      </c>
      <c r="AJ912" s="185" t="s">
        <v>61</v>
      </c>
      <c r="AK912" s="185" t="s">
        <v>61</v>
      </c>
      <c r="AL912" s="185" t="s">
        <v>61</v>
      </c>
      <c r="AM912" s="185" t="s">
        <v>12639</v>
      </c>
      <c r="AN912" s="185" t="s">
        <v>12640</v>
      </c>
    </row>
    <row r="913" customHeight="1" spans="1:40">
      <c r="A913" s="185">
        <v>907</v>
      </c>
      <c r="B913" s="185" t="s">
        <v>12641</v>
      </c>
      <c r="C913" s="186" t="s">
        <v>12642</v>
      </c>
      <c r="D913" s="185" t="s">
        <v>126</v>
      </c>
      <c r="E913" s="185" t="s">
        <v>967</v>
      </c>
      <c r="F913" s="185" t="s">
        <v>3558</v>
      </c>
      <c r="G913" s="185" t="s">
        <v>12497</v>
      </c>
      <c r="H913" s="185" t="s">
        <v>4093</v>
      </c>
      <c r="I913" s="187">
        <v>45693</v>
      </c>
      <c r="J913" s="185" t="s">
        <v>10524</v>
      </c>
      <c r="K913" s="185" t="s">
        <v>10524</v>
      </c>
      <c r="L913" s="185" t="s">
        <v>12643</v>
      </c>
      <c r="M913" s="185" t="s">
        <v>72</v>
      </c>
      <c r="N913" s="185" t="s">
        <v>12644</v>
      </c>
      <c r="O913" s="187">
        <v>47450</v>
      </c>
      <c r="P913" s="187">
        <v>44378</v>
      </c>
      <c r="Q913" s="187">
        <v>44559</v>
      </c>
      <c r="R913" s="187">
        <v>44650</v>
      </c>
      <c r="S913" s="187"/>
      <c r="T913" s="185" t="s">
        <v>12645</v>
      </c>
      <c r="U913" s="187">
        <v>46013</v>
      </c>
      <c r="V913" s="185" t="s">
        <v>12646</v>
      </c>
      <c r="W913" s="187">
        <v>47461</v>
      </c>
      <c r="X913" s="185" t="s">
        <v>12647</v>
      </c>
      <c r="Y913" s="187">
        <v>46020</v>
      </c>
      <c r="Z913" s="185" t="s">
        <v>12648</v>
      </c>
      <c r="AA913" s="187">
        <v>46018</v>
      </c>
      <c r="AB913" s="185" t="s">
        <v>12649</v>
      </c>
      <c r="AC913" s="187">
        <v>45913</v>
      </c>
      <c r="AD913" s="185" t="s">
        <v>12650</v>
      </c>
      <c r="AE913" s="185" t="s">
        <v>12651</v>
      </c>
      <c r="AF913" s="185" t="s">
        <v>12652</v>
      </c>
      <c r="AG913" s="185" t="s">
        <v>12653</v>
      </c>
      <c r="AH913" s="185" t="s">
        <v>61</v>
      </c>
      <c r="AI913" s="185" t="s">
        <v>61</v>
      </c>
      <c r="AJ913" s="185" t="s">
        <v>12654</v>
      </c>
      <c r="AK913" s="185" t="s">
        <v>61</v>
      </c>
      <c r="AL913" s="185" t="s">
        <v>61</v>
      </c>
      <c r="AM913" s="185" t="s">
        <v>12655</v>
      </c>
      <c r="AN913" s="185" t="s">
        <v>12656</v>
      </c>
    </row>
    <row r="914" customHeight="1" spans="1:40">
      <c r="A914" s="185">
        <v>908</v>
      </c>
      <c r="B914" s="185" t="s">
        <v>12657</v>
      </c>
      <c r="C914" s="186" t="s">
        <v>12658</v>
      </c>
      <c r="D914" s="185" t="s">
        <v>126</v>
      </c>
      <c r="E914" s="185" t="s">
        <v>967</v>
      </c>
      <c r="F914" s="185" t="s">
        <v>3558</v>
      </c>
      <c r="G914" s="185" t="s">
        <v>12497</v>
      </c>
      <c r="H914" s="185" t="s">
        <v>4093</v>
      </c>
      <c r="I914" s="187">
        <v>45805</v>
      </c>
      <c r="J914" s="185" t="s">
        <v>12659</v>
      </c>
      <c r="K914" s="185" t="s">
        <v>5002</v>
      </c>
      <c r="L914" s="185" t="s">
        <v>12660</v>
      </c>
      <c r="M914" s="185" t="s">
        <v>53</v>
      </c>
      <c r="N914" s="185" t="s">
        <v>12661</v>
      </c>
      <c r="O914" s="187">
        <v>45988</v>
      </c>
      <c r="P914" s="187">
        <v>44385</v>
      </c>
      <c r="Q914" s="187">
        <v>44445</v>
      </c>
      <c r="R914" s="187">
        <v>44776</v>
      </c>
      <c r="S914" s="187"/>
      <c r="T914" s="185" t="s">
        <v>12662</v>
      </c>
      <c r="U914" s="187">
        <v>46376</v>
      </c>
      <c r="V914" s="185" t="s">
        <v>12663</v>
      </c>
      <c r="W914" s="187">
        <v>46376</v>
      </c>
      <c r="X914" s="185" t="s">
        <v>12664</v>
      </c>
      <c r="Y914" s="187">
        <v>47253</v>
      </c>
      <c r="Z914" s="185" t="s">
        <v>12665</v>
      </c>
      <c r="AA914" s="187">
        <v>46710</v>
      </c>
      <c r="AB914" s="185" t="s">
        <v>12666</v>
      </c>
      <c r="AC914" s="187">
        <v>45982</v>
      </c>
      <c r="AD914" s="185" t="s">
        <v>12667</v>
      </c>
      <c r="AE914" s="185" t="s">
        <v>61</v>
      </c>
      <c r="AF914" s="185" t="s">
        <v>12668</v>
      </c>
      <c r="AG914" s="185" t="s">
        <v>12669</v>
      </c>
      <c r="AH914" s="185" t="s">
        <v>61</v>
      </c>
      <c r="AI914" s="185" t="s">
        <v>61</v>
      </c>
      <c r="AJ914" s="185" t="s">
        <v>61</v>
      </c>
      <c r="AK914" s="185" t="s">
        <v>61</v>
      </c>
      <c r="AL914" s="185" t="s">
        <v>61</v>
      </c>
      <c r="AM914" s="185" t="s">
        <v>1363</v>
      </c>
      <c r="AN914" s="185" t="s">
        <v>12670</v>
      </c>
    </row>
    <row r="915" customHeight="1" spans="1:40">
      <c r="A915" s="185">
        <v>909</v>
      </c>
      <c r="B915" s="185" t="s">
        <v>12671</v>
      </c>
      <c r="C915" s="186" t="s">
        <v>12672</v>
      </c>
      <c r="D915" s="185" t="s">
        <v>1893</v>
      </c>
      <c r="E915" s="185" t="s">
        <v>1367</v>
      </c>
      <c r="F915" s="185" t="s">
        <v>3558</v>
      </c>
      <c r="G915" s="185" t="s">
        <v>12497</v>
      </c>
      <c r="H915" s="185" t="s">
        <v>4093</v>
      </c>
      <c r="I915" s="187">
        <v>45770</v>
      </c>
      <c r="J915" s="185" t="s">
        <v>12673</v>
      </c>
      <c r="K915" s="185" t="s">
        <v>774</v>
      </c>
      <c r="L915" s="185" t="s">
        <v>12674</v>
      </c>
      <c r="M915" s="185" t="s">
        <v>1572</v>
      </c>
      <c r="N915" s="185" t="s">
        <v>12675</v>
      </c>
      <c r="O915" s="187">
        <v>47343</v>
      </c>
      <c r="P915" s="187">
        <v>44400</v>
      </c>
      <c r="Q915" s="187">
        <v>44433</v>
      </c>
      <c r="R915" s="187">
        <v>44642</v>
      </c>
      <c r="S915" s="187">
        <v>44979</v>
      </c>
      <c r="T915" s="185" t="s">
        <v>12676</v>
      </c>
      <c r="U915" s="187">
        <v>46246</v>
      </c>
      <c r="V915" s="185" t="s">
        <v>12675</v>
      </c>
      <c r="W915" s="187">
        <v>47343</v>
      </c>
      <c r="X915" s="185" t="s">
        <v>61</v>
      </c>
      <c r="Y915" s="187" t="s">
        <v>61</v>
      </c>
      <c r="Z915" s="185" t="s">
        <v>12677</v>
      </c>
      <c r="AA915" s="187">
        <v>46305</v>
      </c>
      <c r="AB915" s="185" t="s">
        <v>12678</v>
      </c>
      <c r="AC915" s="187">
        <v>46283</v>
      </c>
      <c r="AD915" s="185" t="s">
        <v>61</v>
      </c>
      <c r="AE915" s="185" t="s">
        <v>61</v>
      </c>
      <c r="AF915" s="185" t="s">
        <v>12679</v>
      </c>
      <c r="AG915" s="185" t="s">
        <v>61</v>
      </c>
      <c r="AH915" s="185" t="s">
        <v>61</v>
      </c>
      <c r="AI915" s="185" t="s">
        <v>61</v>
      </c>
      <c r="AJ915" s="185" t="s">
        <v>61</v>
      </c>
      <c r="AK915" s="185" t="s">
        <v>61</v>
      </c>
      <c r="AL915" s="185" t="s">
        <v>61</v>
      </c>
      <c r="AM915" s="185" t="s">
        <v>12680</v>
      </c>
      <c r="AN915" s="185" t="s">
        <v>12681</v>
      </c>
    </row>
    <row r="916" customHeight="1" spans="1:40">
      <c r="A916" s="185">
        <v>910</v>
      </c>
      <c r="B916" s="185" t="s">
        <v>12682</v>
      </c>
      <c r="C916" s="186" t="s">
        <v>12683</v>
      </c>
      <c r="D916" s="185" t="s">
        <v>2965</v>
      </c>
      <c r="E916" s="185" t="s">
        <v>46</v>
      </c>
      <c r="F916" s="185" t="s">
        <v>3558</v>
      </c>
      <c r="G916" s="185" t="s">
        <v>12497</v>
      </c>
      <c r="H916" s="185" t="s">
        <v>4093</v>
      </c>
      <c r="I916" s="187">
        <v>45538</v>
      </c>
      <c r="J916" s="185" t="s">
        <v>12684</v>
      </c>
      <c r="K916" s="185" t="s">
        <v>7928</v>
      </c>
      <c r="L916" s="185" t="s">
        <v>12685</v>
      </c>
      <c r="M916" s="185" t="s">
        <v>167</v>
      </c>
      <c r="N916" s="185" t="s">
        <v>12686</v>
      </c>
      <c r="O916" s="187">
        <v>45937</v>
      </c>
      <c r="P916" s="187">
        <v>44436</v>
      </c>
      <c r="Q916" s="187">
        <v>44532</v>
      </c>
      <c r="R916" s="187">
        <v>44798</v>
      </c>
      <c r="S916" s="187"/>
      <c r="T916" s="185" t="s">
        <v>12687</v>
      </c>
      <c r="U916" s="187">
        <v>45972</v>
      </c>
      <c r="V916" s="185" t="s">
        <v>12688</v>
      </c>
      <c r="W916" s="187">
        <v>46372</v>
      </c>
      <c r="X916" s="185" t="s">
        <v>12689</v>
      </c>
      <c r="Y916" s="187">
        <v>46371</v>
      </c>
      <c r="Z916" s="185" t="s">
        <v>12690</v>
      </c>
      <c r="AA916" s="187">
        <v>46215</v>
      </c>
      <c r="AB916" s="185" t="s">
        <v>12691</v>
      </c>
      <c r="AC916" s="187">
        <v>46181</v>
      </c>
      <c r="AD916" s="185" t="s">
        <v>12692</v>
      </c>
      <c r="AE916" s="185" t="s">
        <v>12693</v>
      </c>
      <c r="AF916" s="185" t="s">
        <v>12694</v>
      </c>
      <c r="AG916" s="185" t="s">
        <v>61</v>
      </c>
      <c r="AH916" s="185" t="s">
        <v>61</v>
      </c>
      <c r="AI916" s="185" t="s">
        <v>12686</v>
      </c>
      <c r="AJ916" s="185" t="s">
        <v>61</v>
      </c>
      <c r="AK916" s="185" t="s">
        <v>61</v>
      </c>
      <c r="AL916" s="185" t="s">
        <v>61</v>
      </c>
      <c r="AM916" s="185" t="s">
        <v>12695</v>
      </c>
      <c r="AN916" s="185" t="s">
        <v>12696</v>
      </c>
    </row>
    <row r="917" customHeight="1" spans="1:40">
      <c r="A917" s="185">
        <v>911</v>
      </c>
      <c r="B917" s="185" t="s">
        <v>12697</v>
      </c>
      <c r="C917" s="186" t="s">
        <v>12698</v>
      </c>
      <c r="D917" s="185" t="s">
        <v>162</v>
      </c>
      <c r="E917" s="185" t="s">
        <v>3558</v>
      </c>
      <c r="F917" s="185" t="s">
        <v>3558</v>
      </c>
      <c r="G917" s="185" t="s">
        <v>12497</v>
      </c>
      <c r="H917" s="185" t="s">
        <v>4093</v>
      </c>
      <c r="I917" s="187">
        <v>45818</v>
      </c>
      <c r="J917" s="185" t="s">
        <v>327</v>
      </c>
      <c r="K917" s="185" t="s">
        <v>327</v>
      </c>
      <c r="L917" s="185" t="s">
        <v>12699</v>
      </c>
      <c r="M917" s="185" t="s">
        <v>93</v>
      </c>
      <c r="N917" s="185" t="s">
        <v>12700</v>
      </c>
      <c r="O917" s="187">
        <v>47542</v>
      </c>
      <c r="P917" s="187">
        <v>44490</v>
      </c>
      <c r="Q917" s="187">
        <v>44548</v>
      </c>
      <c r="R917" s="187">
        <v>44752</v>
      </c>
      <c r="S917" s="187"/>
      <c r="T917" s="185" t="s">
        <v>12701</v>
      </c>
      <c r="U917" s="187">
        <v>47464</v>
      </c>
      <c r="V917" s="185" t="s">
        <v>12702</v>
      </c>
      <c r="W917" s="187">
        <v>47464</v>
      </c>
      <c r="X917" s="185" t="s">
        <v>12703</v>
      </c>
      <c r="Y917" s="187">
        <v>47294</v>
      </c>
      <c r="Z917" s="185" t="s">
        <v>12704</v>
      </c>
      <c r="AA917" s="187">
        <v>46477</v>
      </c>
      <c r="AB917" s="185" t="s">
        <v>12705</v>
      </c>
      <c r="AC917" s="187">
        <v>46176</v>
      </c>
      <c r="AD917" s="185" t="s">
        <v>12706</v>
      </c>
      <c r="AE917" s="185" t="s">
        <v>12707</v>
      </c>
      <c r="AF917" s="185" t="s">
        <v>12708</v>
      </c>
      <c r="AG917" s="185" t="s">
        <v>12709</v>
      </c>
      <c r="AH917" s="185" t="s">
        <v>61</v>
      </c>
      <c r="AI917" s="185" t="s">
        <v>61</v>
      </c>
      <c r="AJ917" s="185" t="s">
        <v>61</v>
      </c>
      <c r="AK917" s="185" t="s">
        <v>61</v>
      </c>
      <c r="AL917" s="185" t="s">
        <v>61</v>
      </c>
      <c r="AM917" s="185" t="s">
        <v>12710</v>
      </c>
      <c r="AN917" s="185" t="s">
        <v>12711</v>
      </c>
    </row>
    <row r="918" customHeight="1" spans="1:40">
      <c r="A918" s="185">
        <v>912</v>
      </c>
      <c r="B918" s="185" t="s">
        <v>12712</v>
      </c>
      <c r="C918" s="186" t="s">
        <v>12713</v>
      </c>
      <c r="D918" s="185" t="s">
        <v>162</v>
      </c>
      <c r="E918" s="185" t="s">
        <v>3558</v>
      </c>
      <c r="F918" s="185" t="s">
        <v>3558</v>
      </c>
      <c r="G918" s="185" t="s">
        <v>12497</v>
      </c>
      <c r="H918" s="185" t="s">
        <v>4093</v>
      </c>
      <c r="I918" s="187">
        <v>45531</v>
      </c>
      <c r="J918" s="185" t="s">
        <v>12714</v>
      </c>
      <c r="K918" s="185" t="s">
        <v>12714</v>
      </c>
      <c r="L918" s="185" t="s">
        <v>12715</v>
      </c>
      <c r="M918" s="185" t="s">
        <v>167</v>
      </c>
      <c r="N918" s="185" t="s">
        <v>12716</v>
      </c>
      <c r="O918" s="187">
        <v>47149</v>
      </c>
      <c r="P918" s="187">
        <v>44484</v>
      </c>
      <c r="Q918" s="187">
        <v>44561</v>
      </c>
      <c r="R918" s="187">
        <v>44677</v>
      </c>
      <c r="S918" s="187"/>
      <c r="T918" s="185" t="s">
        <v>12717</v>
      </c>
      <c r="U918" s="187">
        <v>46530</v>
      </c>
      <c r="V918" s="185" t="s">
        <v>12718</v>
      </c>
      <c r="W918" s="187">
        <v>47293</v>
      </c>
      <c r="X918" s="185" t="s">
        <v>12719</v>
      </c>
      <c r="Y918" s="187">
        <v>47106</v>
      </c>
      <c r="Z918" s="185" t="s">
        <v>12720</v>
      </c>
      <c r="AA918" s="187">
        <v>45774</v>
      </c>
      <c r="AB918" s="185" t="s">
        <v>12721</v>
      </c>
      <c r="AC918" s="187">
        <v>46255</v>
      </c>
      <c r="AD918" s="185" t="s">
        <v>12722</v>
      </c>
      <c r="AE918" s="185" t="s">
        <v>12723</v>
      </c>
      <c r="AF918" s="185" t="s">
        <v>12724</v>
      </c>
      <c r="AG918" s="185" t="s">
        <v>61</v>
      </c>
      <c r="AH918" s="185" t="s">
        <v>61</v>
      </c>
      <c r="AI918" s="185" t="s">
        <v>12716</v>
      </c>
      <c r="AJ918" s="185" t="s">
        <v>61</v>
      </c>
      <c r="AK918" s="185" t="s">
        <v>61</v>
      </c>
      <c r="AL918" s="185" t="s">
        <v>12725</v>
      </c>
      <c r="AM918" s="185" t="s">
        <v>12726</v>
      </c>
      <c r="AN918" s="185" t="s">
        <v>12727</v>
      </c>
    </row>
    <row r="919" customHeight="1" spans="1:40">
      <c r="A919" s="185">
        <v>913</v>
      </c>
      <c r="B919" s="185" t="s">
        <v>12728</v>
      </c>
      <c r="C919" s="186" t="s">
        <v>12729</v>
      </c>
      <c r="D919" s="185" t="s">
        <v>162</v>
      </c>
      <c r="E919" s="185" t="s">
        <v>89</v>
      </c>
      <c r="F919" s="185" t="s">
        <v>3558</v>
      </c>
      <c r="G919" s="185" t="s">
        <v>12497</v>
      </c>
      <c r="H919" s="185" t="s">
        <v>4093</v>
      </c>
      <c r="I919" s="187">
        <v>45611</v>
      </c>
      <c r="J919" s="185" t="s">
        <v>12730</v>
      </c>
      <c r="K919" s="185" t="s">
        <v>6395</v>
      </c>
      <c r="L919" s="185" t="s">
        <v>12731</v>
      </c>
      <c r="M919" s="185" t="s">
        <v>167</v>
      </c>
      <c r="N919" s="185" t="s">
        <v>12732</v>
      </c>
      <c r="O919" s="187">
        <v>45877</v>
      </c>
      <c r="P919" s="187">
        <v>44444</v>
      </c>
      <c r="Q919" s="187">
        <v>44628</v>
      </c>
      <c r="R919" s="187">
        <v>44727</v>
      </c>
      <c r="S919" s="187">
        <v>44974</v>
      </c>
      <c r="T919" s="185" t="s">
        <v>12733</v>
      </c>
      <c r="U919" s="187">
        <v>45873</v>
      </c>
      <c r="V919" s="185" t="s">
        <v>12734</v>
      </c>
      <c r="W919" s="187">
        <v>47337</v>
      </c>
      <c r="X919" s="185" t="s">
        <v>12735</v>
      </c>
      <c r="Y919" s="187">
        <v>45873</v>
      </c>
      <c r="Z919" s="185" t="s">
        <v>12736</v>
      </c>
      <c r="AA919" s="187">
        <v>46685</v>
      </c>
      <c r="AB919" s="185" t="s">
        <v>12737</v>
      </c>
      <c r="AC919" s="187">
        <v>46401</v>
      </c>
      <c r="AD919" s="185" t="s">
        <v>12738</v>
      </c>
      <c r="AE919" s="185" t="s">
        <v>12739</v>
      </c>
      <c r="AF919" s="185" t="s">
        <v>12740</v>
      </c>
      <c r="AG919" s="185" t="s">
        <v>61</v>
      </c>
      <c r="AH919" s="185" t="s">
        <v>61</v>
      </c>
      <c r="AI919" s="185" t="s">
        <v>61</v>
      </c>
      <c r="AJ919" s="185" t="s">
        <v>61</v>
      </c>
      <c r="AK919" s="185" t="s">
        <v>12732</v>
      </c>
      <c r="AL919" s="185" t="s">
        <v>61</v>
      </c>
      <c r="AM919" s="185" t="s">
        <v>4300</v>
      </c>
      <c r="AN919" s="185" t="s">
        <v>12741</v>
      </c>
    </row>
    <row r="920" customHeight="1" spans="1:40">
      <c r="A920" s="185">
        <v>914</v>
      </c>
      <c r="B920" s="185" t="s">
        <v>12742</v>
      </c>
      <c r="C920" s="186" t="s">
        <v>12743</v>
      </c>
      <c r="D920" s="185" t="s">
        <v>1569</v>
      </c>
      <c r="E920" s="185" t="s">
        <v>3558</v>
      </c>
      <c r="F920" s="185" t="s">
        <v>3558</v>
      </c>
      <c r="G920" s="185" t="s">
        <v>12497</v>
      </c>
      <c r="H920" s="185" t="s">
        <v>4093</v>
      </c>
      <c r="I920" s="187">
        <v>45832</v>
      </c>
      <c r="J920" s="185" t="s">
        <v>1101</v>
      </c>
      <c r="K920" s="185" t="s">
        <v>1101</v>
      </c>
      <c r="L920" s="185" t="s">
        <v>12744</v>
      </c>
      <c r="M920" s="185" t="s">
        <v>1572</v>
      </c>
      <c r="N920" s="185" t="s">
        <v>12745</v>
      </c>
      <c r="O920" s="187">
        <v>47589</v>
      </c>
      <c r="P920" s="187">
        <v>44427</v>
      </c>
      <c r="Q920" s="187">
        <v>44526</v>
      </c>
      <c r="R920" s="187">
        <v>44663</v>
      </c>
      <c r="S920" s="187"/>
      <c r="T920" s="185" t="s">
        <v>61</v>
      </c>
      <c r="U920" s="187" t="s">
        <v>61</v>
      </c>
      <c r="V920" s="185" t="s">
        <v>12745</v>
      </c>
      <c r="W920" s="187">
        <v>47589</v>
      </c>
      <c r="X920" s="185" t="s">
        <v>61</v>
      </c>
      <c r="Y920" s="187" t="s">
        <v>61</v>
      </c>
      <c r="Z920" s="185" t="s">
        <v>12746</v>
      </c>
      <c r="AA920" s="187">
        <v>46202</v>
      </c>
      <c r="AB920" s="185" t="s">
        <v>12747</v>
      </c>
      <c r="AC920" s="187">
        <v>46549</v>
      </c>
      <c r="AD920" s="185" t="s">
        <v>61</v>
      </c>
      <c r="AE920" s="185" t="s">
        <v>61</v>
      </c>
      <c r="AF920" s="185" t="s">
        <v>12748</v>
      </c>
      <c r="AG920" s="185" t="s">
        <v>61</v>
      </c>
      <c r="AH920" s="185" t="s">
        <v>61</v>
      </c>
      <c r="AI920" s="185" t="s">
        <v>61</v>
      </c>
      <c r="AJ920" s="185" t="s">
        <v>61</v>
      </c>
      <c r="AK920" s="185" t="s">
        <v>61</v>
      </c>
      <c r="AL920" s="185" t="s">
        <v>61</v>
      </c>
      <c r="AM920" s="185" t="s">
        <v>7091</v>
      </c>
      <c r="AN920" s="185" t="s">
        <v>12749</v>
      </c>
    </row>
    <row r="921" customHeight="1" spans="1:40">
      <c r="A921" s="185">
        <v>915</v>
      </c>
      <c r="B921" s="185" t="s">
        <v>12750</v>
      </c>
      <c r="C921" s="186" t="s">
        <v>12751</v>
      </c>
      <c r="D921" s="185" t="s">
        <v>45</v>
      </c>
      <c r="E921" s="185" t="s">
        <v>46</v>
      </c>
      <c r="F921" s="185" t="s">
        <v>11976</v>
      </c>
      <c r="G921" s="185" t="s">
        <v>4383</v>
      </c>
      <c r="H921" s="185" t="s">
        <v>49</v>
      </c>
      <c r="I921" s="187">
        <v>45779</v>
      </c>
      <c r="J921" s="185" t="s">
        <v>12752</v>
      </c>
      <c r="K921" s="185" t="s">
        <v>2291</v>
      </c>
      <c r="L921" s="185" t="s">
        <v>12753</v>
      </c>
      <c r="M921" s="185" t="s">
        <v>1923</v>
      </c>
      <c r="N921" s="185" t="s">
        <v>12754</v>
      </c>
      <c r="O921" s="187">
        <v>46288</v>
      </c>
      <c r="P921" s="187">
        <v>44415</v>
      </c>
      <c r="Q921" s="187">
        <v>44456</v>
      </c>
      <c r="R921" s="187">
        <v>44652</v>
      </c>
      <c r="S921" s="187"/>
      <c r="T921" s="185" t="s">
        <v>12755</v>
      </c>
      <c r="U921" s="187">
        <v>46379</v>
      </c>
      <c r="V921" s="185" t="s">
        <v>12756</v>
      </c>
      <c r="W921" s="187">
        <v>46379</v>
      </c>
      <c r="X921" s="185" t="s">
        <v>12757</v>
      </c>
      <c r="Y921" s="187">
        <v>46379</v>
      </c>
      <c r="Z921" s="185" t="s">
        <v>12758</v>
      </c>
      <c r="AA921" s="187">
        <v>46220</v>
      </c>
      <c r="AB921" s="185" t="s">
        <v>12759</v>
      </c>
      <c r="AC921" s="187">
        <v>46138</v>
      </c>
      <c r="AD921" s="185" t="s">
        <v>12760</v>
      </c>
      <c r="AE921" s="185" t="s">
        <v>61</v>
      </c>
      <c r="AF921" s="185" t="s">
        <v>61</v>
      </c>
      <c r="AG921" s="185" t="s">
        <v>12761</v>
      </c>
      <c r="AH921" s="185" t="s">
        <v>61</v>
      </c>
      <c r="AI921" s="185" t="s">
        <v>61</v>
      </c>
      <c r="AJ921" s="185" t="s">
        <v>61</v>
      </c>
      <c r="AK921" s="185" t="s">
        <v>61</v>
      </c>
      <c r="AL921" s="185" t="s">
        <v>61</v>
      </c>
      <c r="AM921" s="185" t="s">
        <v>2255</v>
      </c>
      <c r="AN921" s="185" t="s">
        <v>12762</v>
      </c>
    </row>
    <row r="922" customHeight="1" spans="1:40">
      <c r="A922" s="185">
        <v>916</v>
      </c>
      <c r="B922" s="185" t="s">
        <v>12763</v>
      </c>
      <c r="C922" s="186" t="s">
        <v>12764</v>
      </c>
      <c r="D922" s="185" t="s">
        <v>68</v>
      </c>
      <c r="E922" s="185" t="s">
        <v>11976</v>
      </c>
      <c r="F922" s="185" t="s">
        <v>11976</v>
      </c>
      <c r="G922" s="185" t="s">
        <v>4383</v>
      </c>
      <c r="H922" s="185" t="s">
        <v>49</v>
      </c>
      <c r="I922" s="187">
        <v>45622</v>
      </c>
      <c r="J922" s="185" t="s">
        <v>5462</v>
      </c>
      <c r="K922" s="185" t="s">
        <v>6517</v>
      </c>
      <c r="L922" s="185" t="s">
        <v>12765</v>
      </c>
      <c r="M922" s="185" t="s">
        <v>1923</v>
      </c>
      <c r="N922" s="185" t="s">
        <v>12766</v>
      </c>
      <c r="O922" s="187">
        <v>47387</v>
      </c>
      <c r="P922" s="187">
        <v>44368</v>
      </c>
      <c r="Q922" s="187">
        <v>44484</v>
      </c>
      <c r="R922" s="187">
        <v>44657</v>
      </c>
      <c r="S922" s="187"/>
      <c r="T922" s="185" t="s">
        <v>12767</v>
      </c>
      <c r="U922" s="187">
        <v>46316</v>
      </c>
      <c r="V922" s="185" t="s">
        <v>12768</v>
      </c>
      <c r="W922" s="187">
        <v>46316</v>
      </c>
      <c r="X922" s="185" t="s">
        <v>12769</v>
      </c>
      <c r="Y922" s="187">
        <v>46316</v>
      </c>
      <c r="Z922" s="185" t="s">
        <v>12770</v>
      </c>
      <c r="AA922" s="187">
        <v>45975</v>
      </c>
      <c r="AB922" s="185" t="s">
        <v>12771</v>
      </c>
      <c r="AC922" s="187">
        <v>46158</v>
      </c>
      <c r="AD922" s="185" t="s">
        <v>12772</v>
      </c>
      <c r="AE922" s="185" t="s">
        <v>61</v>
      </c>
      <c r="AF922" s="185" t="s">
        <v>12773</v>
      </c>
      <c r="AG922" s="185" t="s">
        <v>12774</v>
      </c>
      <c r="AH922" s="185" t="s">
        <v>61</v>
      </c>
      <c r="AI922" s="185" t="s">
        <v>61</v>
      </c>
      <c r="AJ922" s="185" t="s">
        <v>12775</v>
      </c>
      <c r="AK922" s="185" t="s">
        <v>61</v>
      </c>
      <c r="AL922" s="185" t="s">
        <v>61</v>
      </c>
      <c r="AM922" s="185" t="s">
        <v>12776</v>
      </c>
      <c r="AN922" s="185" t="s">
        <v>12777</v>
      </c>
    </row>
    <row r="923" customHeight="1" spans="1:40">
      <c r="A923" s="185">
        <v>917</v>
      </c>
      <c r="B923" s="185" t="s">
        <v>12778</v>
      </c>
      <c r="C923" s="186" t="s">
        <v>12779</v>
      </c>
      <c r="D923" s="185" t="s">
        <v>227</v>
      </c>
      <c r="E923" s="185" t="s">
        <v>11976</v>
      </c>
      <c r="F923" s="185" t="s">
        <v>11976</v>
      </c>
      <c r="G923" s="185" t="s">
        <v>4383</v>
      </c>
      <c r="H923" s="185" t="s">
        <v>49</v>
      </c>
      <c r="I923" s="187">
        <v>45788</v>
      </c>
      <c r="J923" s="185" t="s">
        <v>12780</v>
      </c>
      <c r="K923" s="185" t="s">
        <v>1599</v>
      </c>
      <c r="L923" s="185" t="s">
        <v>3949</v>
      </c>
      <c r="M923" s="185" t="s">
        <v>72</v>
      </c>
      <c r="N923" s="185" t="s">
        <v>12781</v>
      </c>
      <c r="O923" s="187">
        <v>46595</v>
      </c>
      <c r="P923" s="187">
        <v>44372</v>
      </c>
      <c r="Q923" s="187">
        <v>44400</v>
      </c>
      <c r="R923" s="187">
        <v>44600</v>
      </c>
      <c r="S923" s="187"/>
      <c r="T923" s="185" t="s">
        <v>12782</v>
      </c>
      <c r="U923" s="187">
        <v>47408</v>
      </c>
      <c r="V923" s="185" t="s">
        <v>12783</v>
      </c>
      <c r="W923" s="187">
        <v>46583</v>
      </c>
      <c r="X923" s="185" t="s">
        <v>12784</v>
      </c>
      <c r="Y923" s="187">
        <v>46265</v>
      </c>
      <c r="Z923" s="185" t="s">
        <v>12785</v>
      </c>
      <c r="AA923" s="187">
        <v>46149</v>
      </c>
      <c r="AB923" s="185" t="s">
        <v>12786</v>
      </c>
      <c r="AC923" s="187">
        <v>46200</v>
      </c>
      <c r="AD923" s="185" t="s">
        <v>12787</v>
      </c>
      <c r="AE923" s="185" t="s">
        <v>61</v>
      </c>
      <c r="AF923" s="185" t="s">
        <v>12788</v>
      </c>
      <c r="AG923" s="185" t="s">
        <v>12789</v>
      </c>
      <c r="AH923" s="185" t="s">
        <v>61</v>
      </c>
      <c r="AI923" s="185" t="s">
        <v>61</v>
      </c>
      <c r="AJ923" s="185" t="s">
        <v>61</v>
      </c>
      <c r="AK923" s="185" t="s">
        <v>61</v>
      </c>
      <c r="AL923" s="185" t="s">
        <v>61</v>
      </c>
      <c r="AM923" s="185" t="s">
        <v>2131</v>
      </c>
      <c r="AN923" s="185" t="s">
        <v>12790</v>
      </c>
    </row>
    <row r="924" customHeight="1" spans="1:40">
      <c r="A924" s="185">
        <v>918</v>
      </c>
      <c r="B924" s="185" t="s">
        <v>12791</v>
      </c>
      <c r="C924" s="186" t="s">
        <v>12792</v>
      </c>
      <c r="D924" s="185" t="s">
        <v>2083</v>
      </c>
      <c r="E924" s="185" t="s">
        <v>967</v>
      </c>
      <c r="F924" s="185" t="s">
        <v>11976</v>
      </c>
      <c r="G924" s="185" t="s">
        <v>4383</v>
      </c>
      <c r="H924" s="185" t="s">
        <v>49</v>
      </c>
      <c r="I924" s="187">
        <v>45756</v>
      </c>
      <c r="J924" s="185" t="s">
        <v>90</v>
      </c>
      <c r="K924" s="185" t="s">
        <v>90</v>
      </c>
      <c r="L924" s="185" t="s">
        <v>12793</v>
      </c>
      <c r="M924" s="185" t="s">
        <v>72</v>
      </c>
      <c r="N924" s="185" t="s">
        <v>12794</v>
      </c>
      <c r="O924" s="187">
        <v>46160</v>
      </c>
      <c r="P924" s="187">
        <v>44392</v>
      </c>
      <c r="Q924" s="187">
        <v>44424</v>
      </c>
      <c r="R924" s="187">
        <v>44649</v>
      </c>
      <c r="S924" s="187"/>
      <c r="T924" s="185" t="s">
        <v>12795</v>
      </c>
      <c r="U924" s="187">
        <v>46987</v>
      </c>
      <c r="V924" s="185" t="s">
        <v>12796</v>
      </c>
      <c r="W924" s="187">
        <v>46987</v>
      </c>
      <c r="X924" s="185" t="s">
        <v>12797</v>
      </c>
      <c r="Y924" s="187">
        <v>46149</v>
      </c>
      <c r="Z924" s="185" t="s">
        <v>12798</v>
      </c>
      <c r="AA924" s="187">
        <v>46205</v>
      </c>
      <c r="AB924" s="185" t="s">
        <v>12799</v>
      </c>
      <c r="AC924" s="187">
        <v>46429</v>
      </c>
      <c r="AD924" s="185" t="s">
        <v>12800</v>
      </c>
      <c r="AE924" s="185" t="s">
        <v>61</v>
      </c>
      <c r="AF924" s="185" t="s">
        <v>12801</v>
      </c>
      <c r="AG924" s="185" t="s">
        <v>12802</v>
      </c>
      <c r="AH924" s="185" t="s">
        <v>61</v>
      </c>
      <c r="AI924" s="185" t="s">
        <v>61</v>
      </c>
      <c r="AJ924" s="185" t="s">
        <v>61</v>
      </c>
      <c r="AK924" s="185" t="s">
        <v>61</v>
      </c>
      <c r="AL924" s="185" t="s">
        <v>61</v>
      </c>
      <c r="AM924" s="185" t="s">
        <v>4957</v>
      </c>
      <c r="AN924" s="185" t="s">
        <v>12803</v>
      </c>
    </row>
    <row r="925" customHeight="1" spans="1:40">
      <c r="A925" s="185">
        <v>919</v>
      </c>
      <c r="B925" s="185" t="s">
        <v>12804</v>
      </c>
      <c r="C925" s="186" t="s">
        <v>12805</v>
      </c>
      <c r="D925" s="185" t="s">
        <v>88</v>
      </c>
      <c r="E925" s="185" t="s">
        <v>11976</v>
      </c>
      <c r="F925" s="185" t="s">
        <v>11976</v>
      </c>
      <c r="G925" s="185" t="s">
        <v>4383</v>
      </c>
      <c r="H925" s="185" t="s">
        <v>49</v>
      </c>
      <c r="I925" s="187">
        <v>45719</v>
      </c>
      <c r="J925" s="185" t="s">
        <v>3588</v>
      </c>
      <c r="K925" s="185" t="s">
        <v>12388</v>
      </c>
      <c r="L925" s="185" t="s">
        <v>12806</v>
      </c>
      <c r="M925" s="185" t="s">
        <v>2120</v>
      </c>
      <c r="N925" s="185" t="s">
        <v>12807</v>
      </c>
      <c r="O925" s="187">
        <v>47442</v>
      </c>
      <c r="P925" s="187">
        <v>44394</v>
      </c>
      <c r="Q925" s="187"/>
      <c r="R925" s="187"/>
      <c r="S925" s="187"/>
      <c r="T925" s="185" t="s">
        <v>12808</v>
      </c>
      <c r="U925" s="187">
        <v>46721</v>
      </c>
      <c r="V925" s="185" t="s">
        <v>12809</v>
      </c>
      <c r="W925" s="187">
        <v>46742</v>
      </c>
      <c r="X925" s="185" t="s">
        <v>12810</v>
      </c>
      <c r="Y925" s="187">
        <v>46721</v>
      </c>
      <c r="Z925" s="185" t="s">
        <v>12811</v>
      </c>
      <c r="AA925" s="187">
        <v>45986</v>
      </c>
      <c r="AB925" s="185" t="s">
        <v>12812</v>
      </c>
      <c r="AC925" s="187">
        <v>46158</v>
      </c>
      <c r="AD925" s="185" t="s">
        <v>12813</v>
      </c>
      <c r="AE925" s="185" t="s">
        <v>61</v>
      </c>
      <c r="AF925" s="185" t="s">
        <v>61</v>
      </c>
      <c r="AG925" s="185" t="s">
        <v>12814</v>
      </c>
      <c r="AH925" s="185" t="s">
        <v>61</v>
      </c>
      <c r="AI925" s="185" t="s">
        <v>61</v>
      </c>
      <c r="AJ925" s="185" t="s">
        <v>61</v>
      </c>
      <c r="AK925" s="185" t="s">
        <v>61</v>
      </c>
      <c r="AL925" s="185" t="s">
        <v>61</v>
      </c>
      <c r="AM925" s="185" t="s">
        <v>12815</v>
      </c>
      <c r="AN925" s="185" t="s">
        <v>12816</v>
      </c>
    </row>
    <row r="926" customHeight="1" spans="1:40">
      <c r="A926" s="185">
        <v>920</v>
      </c>
      <c r="B926" s="185" t="s">
        <v>12817</v>
      </c>
      <c r="C926" s="186" t="s">
        <v>12818</v>
      </c>
      <c r="D926" s="185" t="s">
        <v>263</v>
      </c>
      <c r="E926" s="185" t="s">
        <v>46</v>
      </c>
      <c r="F926" s="185" t="s">
        <v>11976</v>
      </c>
      <c r="G926" s="185" t="s">
        <v>4383</v>
      </c>
      <c r="H926" s="185" t="s">
        <v>49</v>
      </c>
      <c r="I926" s="187">
        <v>45801</v>
      </c>
      <c r="J926" s="185" t="s">
        <v>12819</v>
      </c>
      <c r="K926" s="185" t="s">
        <v>265</v>
      </c>
      <c r="L926" s="185" t="s">
        <v>12820</v>
      </c>
      <c r="M926" s="185" t="s">
        <v>2120</v>
      </c>
      <c r="N926" s="185" t="s">
        <v>12821</v>
      </c>
      <c r="O926" s="187">
        <v>47373</v>
      </c>
      <c r="P926" s="187">
        <v>44394</v>
      </c>
      <c r="Q926" s="187">
        <v>44434</v>
      </c>
      <c r="R926" s="187">
        <v>44657</v>
      </c>
      <c r="S926" s="187"/>
      <c r="T926" s="185" t="s">
        <v>12822</v>
      </c>
      <c r="U926" s="187">
        <v>46465</v>
      </c>
      <c r="V926" s="185" t="s">
        <v>12823</v>
      </c>
      <c r="W926" s="187">
        <v>46444</v>
      </c>
      <c r="X926" s="185" t="s">
        <v>12824</v>
      </c>
      <c r="Y926" s="187">
        <v>46160</v>
      </c>
      <c r="Z926" s="185" t="s">
        <v>12825</v>
      </c>
      <c r="AA926" s="187">
        <v>46109</v>
      </c>
      <c r="AB926" s="185" t="s">
        <v>12826</v>
      </c>
      <c r="AC926" s="187">
        <v>46206</v>
      </c>
      <c r="AD926" s="185" t="s">
        <v>12827</v>
      </c>
      <c r="AE926" s="185" t="s">
        <v>61</v>
      </c>
      <c r="AF926" s="185" t="s">
        <v>61</v>
      </c>
      <c r="AG926" s="185" t="s">
        <v>12828</v>
      </c>
      <c r="AH926" s="185" t="s">
        <v>61</v>
      </c>
      <c r="AI926" s="185" t="s">
        <v>61</v>
      </c>
      <c r="AJ926" s="185" t="s">
        <v>61</v>
      </c>
      <c r="AK926" s="185" t="s">
        <v>61</v>
      </c>
      <c r="AL926" s="185" t="s">
        <v>61</v>
      </c>
      <c r="AM926" s="185" t="s">
        <v>2149</v>
      </c>
      <c r="AN926" s="185" t="s">
        <v>12829</v>
      </c>
    </row>
    <row r="927" customHeight="1" spans="1:40">
      <c r="A927" s="185">
        <v>921</v>
      </c>
      <c r="B927" s="185" t="s">
        <v>12830</v>
      </c>
      <c r="C927" s="186" t="s">
        <v>12831</v>
      </c>
      <c r="D927" s="185" t="s">
        <v>108</v>
      </c>
      <c r="E927" s="185" t="s">
        <v>967</v>
      </c>
      <c r="F927" s="185" t="s">
        <v>11976</v>
      </c>
      <c r="G927" s="185" t="s">
        <v>4383</v>
      </c>
      <c r="H927" s="185" t="s">
        <v>49</v>
      </c>
      <c r="I927" s="187">
        <v>45616</v>
      </c>
      <c r="J927" s="185" t="s">
        <v>12832</v>
      </c>
      <c r="K927" s="185" t="s">
        <v>10690</v>
      </c>
      <c r="L927" s="185" t="s">
        <v>12833</v>
      </c>
      <c r="M927" s="185" t="s">
        <v>2120</v>
      </c>
      <c r="N927" s="185" t="s">
        <v>12834</v>
      </c>
      <c r="O927" s="187">
        <v>47440</v>
      </c>
      <c r="P927" s="187">
        <v>44393</v>
      </c>
      <c r="Q927" s="187">
        <v>44439</v>
      </c>
      <c r="R927" s="187">
        <v>44617</v>
      </c>
      <c r="S927" s="187"/>
      <c r="T927" s="185" t="s">
        <v>12835</v>
      </c>
      <c r="U927" s="187">
        <v>46604</v>
      </c>
      <c r="V927" s="185" t="s">
        <v>12836</v>
      </c>
      <c r="W927" s="187">
        <v>46274</v>
      </c>
      <c r="X927" s="185" t="s">
        <v>12837</v>
      </c>
      <c r="Y927" s="187">
        <v>47370</v>
      </c>
      <c r="Z927" s="185" t="s">
        <v>12838</v>
      </c>
      <c r="AA927" s="187">
        <v>46833</v>
      </c>
      <c r="AB927" s="185" t="s">
        <v>12839</v>
      </c>
      <c r="AC927" s="187">
        <v>46310</v>
      </c>
      <c r="AD927" s="185" t="s">
        <v>12840</v>
      </c>
      <c r="AE927" s="185" t="s">
        <v>12841</v>
      </c>
      <c r="AF927" s="185" t="s">
        <v>12842</v>
      </c>
      <c r="AG927" s="185" t="s">
        <v>12843</v>
      </c>
      <c r="AH927" s="185" t="s">
        <v>61</v>
      </c>
      <c r="AI927" s="185" t="s">
        <v>61</v>
      </c>
      <c r="AJ927" s="185" t="s">
        <v>61</v>
      </c>
      <c r="AK927" s="185" t="s">
        <v>61</v>
      </c>
      <c r="AL927" s="185" t="s">
        <v>61</v>
      </c>
      <c r="AM927" s="185" t="s">
        <v>8466</v>
      </c>
      <c r="AN927" s="185" t="s">
        <v>12844</v>
      </c>
    </row>
    <row r="928" customHeight="1" spans="1:40">
      <c r="A928" s="185">
        <v>922</v>
      </c>
      <c r="B928" s="185" t="s">
        <v>12845</v>
      </c>
      <c r="C928" s="186" t="s">
        <v>12846</v>
      </c>
      <c r="D928" s="185" t="s">
        <v>2321</v>
      </c>
      <c r="E928" s="185" t="s">
        <v>1894</v>
      </c>
      <c r="F928" s="185" t="s">
        <v>11976</v>
      </c>
      <c r="G928" s="185" t="s">
        <v>4383</v>
      </c>
      <c r="H928" s="185" t="s">
        <v>49</v>
      </c>
      <c r="I928" s="187">
        <v>45795</v>
      </c>
      <c r="J928" s="185" t="s">
        <v>8123</v>
      </c>
      <c r="K928" s="185" t="s">
        <v>8123</v>
      </c>
      <c r="L928" s="185" t="s">
        <v>12847</v>
      </c>
      <c r="M928" s="185" t="s">
        <v>249</v>
      </c>
      <c r="N928" s="185" t="s">
        <v>12848</v>
      </c>
      <c r="O928" s="187">
        <v>46322</v>
      </c>
      <c r="P928" s="187">
        <v>44384</v>
      </c>
      <c r="Q928" s="187">
        <v>44418</v>
      </c>
      <c r="R928" s="187">
        <v>44669</v>
      </c>
      <c r="S928" s="187"/>
      <c r="T928" s="185" t="s">
        <v>12849</v>
      </c>
      <c r="U928" s="187">
        <v>47038</v>
      </c>
      <c r="V928" s="185" t="s">
        <v>12850</v>
      </c>
      <c r="W928" s="187">
        <v>47038</v>
      </c>
      <c r="X928" s="185" t="s">
        <v>12851</v>
      </c>
      <c r="Y928" s="187">
        <v>46377</v>
      </c>
      <c r="Z928" s="185" t="s">
        <v>12852</v>
      </c>
      <c r="AA928" s="187">
        <v>46360</v>
      </c>
      <c r="AB928" s="185" t="s">
        <v>12853</v>
      </c>
      <c r="AC928" s="187">
        <v>46298</v>
      </c>
      <c r="AD928" s="185" t="s">
        <v>12854</v>
      </c>
      <c r="AE928" s="185" t="s">
        <v>61</v>
      </c>
      <c r="AF928" s="185" t="s">
        <v>61</v>
      </c>
      <c r="AG928" s="185" t="s">
        <v>12855</v>
      </c>
      <c r="AH928" s="185" t="s">
        <v>61</v>
      </c>
      <c r="AI928" s="185" t="s">
        <v>61</v>
      </c>
      <c r="AJ928" s="185" t="s">
        <v>61</v>
      </c>
      <c r="AK928" s="185" t="s">
        <v>61</v>
      </c>
      <c r="AL928" s="185" t="s">
        <v>61</v>
      </c>
      <c r="AM928" s="185" t="s">
        <v>665</v>
      </c>
      <c r="AN928" s="185" t="s">
        <v>12856</v>
      </c>
    </row>
    <row r="929" customHeight="1" spans="1:40">
      <c r="A929" s="185">
        <v>923</v>
      </c>
      <c r="B929" s="185" t="s">
        <v>12857</v>
      </c>
      <c r="C929" s="186" t="s">
        <v>12858</v>
      </c>
      <c r="D929" s="185" t="s">
        <v>390</v>
      </c>
      <c r="E929" s="185" t="s">
        <v>89</v>
      </c>
      <c r="F929" s="185" t="s">
        <v>11976</v>
      </c>
      <c r="G929" s="185" t="s">
        <v>4383</v>
      </c>
      <c r="H929" s="185" t="s">
        <v>49</v>
      </c>
      <c r="I929" s="187">
        <v>45707</v>
      </c>
      <c r="J929" s="185" t="s">
        <v>10463</v>
      </c>
      <c r="K929" s="185" t="s">
        <v>6240</v>
      </c>
      <c r="L929" s="185" t="s">
        <v>12859</v>
      </c>
      <c r="M929" s="185" t="s">
        <v>130</v>
      </c>
      <c r="N929" s="185" t="s">
        <v>12860</v>
      </c>
      <c r="O929" s="187">
        <v>46063</v>
      </c>
      <c r="P929" s="187">
        <v>44523</v>
      </c>
      <c r="Q929" s="187">
        <v>44544</v>
      </c>
      <c r="R929" s="187">
        <v>44657</v>
      </c>
      <c r="S929" s="187"/>
      <c r="T929" s="185" t="s">
        <v>12861</v>
      </c>
      <c r="U929" s="187">
        <v>46406</v>
      </c>
      <c r="V929" s="185" t="s">
        <v>12862</v>
      </c>
      <c r="W929" s="187">
        <v>46408</v>
      </c>
      <c r="X929" s="185" t="s">
        <v>12863</v>
      </c>
      <c r="Y929" s="187">
        <v>46408</v>
      </c>
      <c r="Z929" s="185" t="s">
        <v>12864</v>
      </c>
      <c r="AA929" s="187">
        <v>46128</v>
      </c>
      <c r="AB929" s="185" t="s">
        <v>12865</v>
      </c>
      <c r="AC929" s="187">
        <v>46236</v>
      </c>
      <c r="AD929" s="185" t="s">
        <v>12866</v>
      </c>
      <c r="AE929" s="185" t="s">
        <v>12867</v>
      </c>
      <c r="AF929" s="185" t="s">
        <v>12868</v>
      </c>
      <c r="AG929" s="185" t="s">
        <v>61</v>
      </c>
      <c r="AH929" s="185" t="s">
        <v>12860</v>
      </c>
      <c r="AI929" s="185" t="s">
        <v>61</v>
      </c>
      <c r="AJ929" s="185" t="s">
        <v>61</v>
      </c>
      <c r="AK929" s="185" t="s">
        <v>61</v>
      </c>
      <c r="AL929" s="185" t="s">
        <v>61</v>
      </c>
      <c r="AM929" s="185" t="s">
        <v>12869</v>
      </c>
      <c r="AN929" s="185" t="s">
        <v>12870</v>
      </c>
    </row>
    <row r="930" customHeight="1" spans="1:40">
      <c r="A930" s="185">
        <v>924</v>
      </c>
      <c r="B930" s="185" t="s">
        <v>12871</v>
      </c>
      <c r="C930" s="186" t="s">
        <v>12872</v>
      </c>
      <c r="D930" s="185" t="s">
        <v>126</v>
      </c>
      <c r="E930" s="185" t="s">
        <v>2456</v>
      </c>
      <c r="F930" s="185" t="s">
        <v>11976</v>
      </c>
      <c r="G930" s="185" t="s">
        <v>4383</v>
      </c>
      <c r="H930" s="185" t="s">
        <v>49</v>
      </c>
      <c r="I930" s="187">
        <v>45776</v>
      </c>
      <c r="J930" s="185" t="s">
        <v>849</v>
      </c>
      <c r="K930" s="185" t="s">
        <v>849</v>
      </c>
      <c r="L930" s="185" t="s">
        <v>12873</v>
      </c>
      <c r="M930" s="185" t="s">
        <v>72</v>
      </c>
      <c r="N930" s="185" t="s">
        <v>12874</v>
      </c>
      <c r="O930" s="187">
        <v>47554</v>
      </c>
      <c r="P930" s="187">
        <v>44349</v>
      </c>
      <c r="Q930" s="187">
        <v>44449</v>
      </c>
      <c r="R930" s="187">
        <v>44765</v>
      </c>
      <c r="S930" s="187">
        <v>44985</v>
      </c>
      <c r="T930" s="185" t="s">
        <v>12875</v>
      </c>
      <c r="U930" s="187">
        <v>46827</v>
      </c>
      <c r="V930" s="185" t="s">
        <v>12876</v>
      </c>
      <c r="W930" s="187">
        <v>46814</v>
      </c>
      <c r="X930" s="185" t="s">
        <v>12877</v>
      </c>
      <c r="Y930" s="187">
        <v>47556</v>
      </c>
      <c r="Z930" s="185" t="s">
        <v>12878</v>
      </c>
      <c r="AA930" s="187">
        <v>46073</v>
      </c>
      <c r="AB930" s="185" t="s">
        <v>12879</v>
      </c>
      <c r="AC930" s="187">
        <v>47556</v>
      </c>
      <c r="AD930" s="185" t="s">
        <v>12880</v>
      </c>
      <c r="AE930" s="185" t="s">
        <v>12881</v>
      </c>
      <c r="AF930" s="185" t="s">
        <v>12882</v>
      </c>
      <c r="AG930" s="185" t="s">
        <v>12883</v>
      </c>
      <c r="AH930" s="185" t="s">
        <v>61</v>
      </c>
      <c r="AI930" s="185" t="s">
        <v>61</v>
      </c>
      <c r="AJ930" s="185" t="s">
        <v>12884</v>
      </c>
      <c r="AK930" s="185" t="s">
        <v>61</v>
      </c>
      <c r="AL930" s="185" t="s">
        <v>61</v>
      </c>
      <c r="AM930" s="185" t="s">
        <v>5081</v>
      </c>
      <c r="AN930" s="185" t="s">
        <v>12885</v>
      </c>
    </row>
    <row r="931" customHeight="1" spans="1:40">
      <c r="A931" s="185">
        <v>925</v>
      </c>
      <c r="B931" s="185" t="s">
        <v>12886</v>
      </c>
      <c r="C931" s="186" t="s">
        <v>12887</v>
      </c>
      <c r="D931" s="185" t="s">
        <v>126</v>
      </c>
      <c r="E931" s="185" t="s">
        <v>967</v>
      </c>
      <c r="F931" s="185" t="s">
        <v>11976</v>
      </c>
      <c r="G931" s="185" t="s">
        <v>4383</v>
      </c>
      <c r="H931" s="185" t="s">
        <v>49</v>
      </c>
      <c r="I931" s="187">
        <v>45725</v>
      </c>
      <c r="J931" s="185" t="s">
        <v>968</v>
      </c>
      <c r="K931" s="185" t="s">
        <v>471</v>
      </c>
      <c r="L931" s="185" t="s">
        <v>3292</v>
      </c>
      <c r="M931" s="185" t="s">
        <v>130</v>
      </c>
      <c r="N931" s="185" t="s">
        <v>12888</v>
      </c>
      <c r="O931" s="187">
        <v>47088</v>
      </c>
      <c r="P931" s="187">
        <v>44420</v>
      </c>
      <c r="Q931" s="187">
        <v>44522</v>
      </c>
      <c r="R931" s="187">
        <v>44813</v>
      </c>
      <c r="S931" s="187"/>
      <c r="T931" s="185" t="s">
        <v>12889</v>
      </c>
      <c r="U931" s="187">
        <v>47317</v>
      </c>
      <c r="V931" s="185" t="s">
        <v>12890</v>
      </c>
      <c r="W931" s="187">
        <v>47315</v>
      </c>
      <c r="X931" s="185" t="s">
        <v>12891</v>
      </c>
      <c r="Y931" s="187">
        <v>47399</v>
      </c>
      <c r="Z931" s="185" t="s">
        <v>12892</v>
      </c>
      <c r="AA931" s="187">
        <v>46422</v>
      </c>
      <c r="AB931" s="185" t="s">
        <v>12893</v>
      </c>
      <c r="AC931" s="187">
        <v>46298</v>
      </c>
      <c r="AD931" s="185" t="s">
        <v>61</v>
      </c>
      <c r="AE931" s="185" t="s">
        <v>12894</v>
      </c>
      <c r="AF931" s="185" t="s">
        <v>12895</v>
      </c>
      <c r="AG931" s="185" t="s">
        <v>61</v>
      </c>
      <c r="AH931" s="185" t="s">
        <v>12888</v>
      </c>
      <c r="AI931" s="185" t="s">
        <v>61</v>
      </c>
      <c r="AJ931" s="185" t="s">
        <v>61</v>
      </c>
      <c r="AK931" s="185" t="s">
        <v>61</v>
      </c>
      <c r="AL931" s="185" t="s">
        <v>61</v>
      </c>
      <c r="AM931" s="185" t="s">
        <v>12896</v>
      </c>
      <c r="AN931" s="185" t="s">
        <v>12897</v>
      </c>
    </row>
    <row r="932" customHeight="1" spans="1:40">
      <c r="A932" s="185">
        <v>926</v>
      </c>
      <c r="B932" s="185" t="s">
        <v>12898</v>
      </c>
      <c r="C932" s="186" t="s">
        <v>12899</v>
      </c>
      <c r="D932" s="185" t="s">
        <v>126</v>
      </c>
      <c r="E932" s="185" t="s">
        <v>967</v>
      </c>
      <c r="F932" s="185" t="s">
        <v>11976</v>
      </c>
      <c r="G932" s="185" t="s">
        <v>4383</v>
      </c>
      <c r="H932" s="185" t="s">
        <v>49</v>
      </c>
      <c r="I932" s="187">
        <v>45702</v>
      </c>
      <c r="J932" s="185" t="s">
        <v>5031</v>
      </c>
      <c r="K932" s="185" t="s">
        <v>5031</v>
      </c>
      <c r="L932" s="185" t="s">
        <v>12900</v>
      </c>
      <c r="M932" s="185" t="s">
        <v>53</v>
      </c>
      <c r="N932" s="185" t="s">
        <v>12901</v>
      </c>
      <c r="O932" s="187">
        <v>45903</v>
      </c>
      <c r="P932" s="187">
        <v>44414</v>
      </c>
      <c r="Q932" s="187"/>
      <c r="R932" s="187"/>
      <c r="S932" s="187"/>
      <c r="T932" s="185" t="s">
        <v>12902</v>
      </c>
      <c r="U932" s="187">
        <v>47142</v>
      </c>
      <c r="V932" s="185" t="s">
        <v>12903</v>
      </c>
      <c r="W932" s="187">
        <v>46927</v>
      </c>
      <c r="X932" s="185" t="s">
        <v>12904</v>
      </c>
      <c r="Y932" s="187">
        <v>45977</v>
      </c>
      <c r="Z932" s="185" t="s">
        <v>12905</v>
      </c>
      <c r="AA932" s="187">
        <v>45975</v>
      </c>
      <c r="AB932" s="185" t="s">
        <v>12906</v>
      </c>
      <c r="AC932" s="187">
        <v>46414</v>
      </c>
      <c r="AD932" s="185" t="s">
        <v>12907</v>
      </c>
      <c r="AE932" s="185" t="s">
        <v>61</v>
      </c>
      <c r="AF932" s="185" t="s">
        <v>12908</v>
      </c>
      <c r="AG932" s="185" t="s">
        <v>12909</v>
      </c>
      <c r="AH932" s="185" t="s">
        <v>61</v>
      </c>
      <c r="AI932" s="185" t="s">
        <v>61</v>
      </c>
      <c r="AJ932" s="185" t="s">
        <v>12910</v>
      </c>
      <c r="AK932" s="185" t="s">
        <v>61</v>
      </c>
      <c r="AL932" s="185" t="s">
        <v>61</v>
      </c>
      <c r="AM932" s="185" t="s">
        <v>5040</v>
      </c>
      <c r="AN932" s="185" t="s">
        <v>12911</v>
      </c>
    </row>
    <row r="933" customHeight="1" spans="1:40">
      <c r="A933" s="185">
        <v>927</v>
      </c>
      <c r="B933" s="185" t="s">
        <v>12912</v>
      </c>
      <c r="C933" s="186" t="s">
        <v>12913</v>
      </c>
      <c r="D933" s="185" t="s">
        <v>1893</v>
      </c>
      <c r="E933" s="185" t="s">
        <v>46</v>
      </c>
      <c r="F933" s="185" t="s">
        <v>11976</v>
      </c>
      <c r="G933" s="185" t="s">
        <v>4383</v>
      </c>
      <c r="H933" s="185" t="s">
        <v>49</v>
      </c>
      <c r="I933" s="187">
        <v>45834</v>
      </c>
      <c r="J933" s="185" t="s">
        <v>12914</v>
      </c>
      <c r="K933" s="185" t="s">
        <v>2039</v>
      </c>
      <c r="L933" s="185" t="s">
        <v>12915</v>
      </c>
      <c r="M933" s="185" t="s">
        <v>5074</v>
      </c>
      <c r="N933" s="185" t="s">
        <v>12916</v>
      </c>
      <c r="O933" s="187">
        <v>46855</v>
      </c>
      <c r="P933" s="187"/>
      <c r="Q933" s="187"/>
      <c r="R933" s="187"/>
      <c r="S933" s="187"/>
      <c r="T933" s="185" t="s">
        <v>12917</v>
      </c>
      <c r="U933" s="187">
        <v>46327</v>
      </c>
      <c r="V933" s="185" t="s">
        <v>12918</v>
      </c>
      <c r="W933" s="187">
        <v>46327</v>
      </c>
      <c r="X933" s="185" t="s">
        <v>12919</v>
      </c>
      <c r="Y933" s="187">
        <v>46797</v>
      </c>
      <c r="Z933" s="185" t="s">
        <v>12920</v>
      </c>
      <c r="AA933" s="187">
        <v>46275</v>
      </c>
      <c r="AB933" s="185" t="s">
        <v>12921</v>
      </c>
      <c r="AC933" s="187">
        <v>46393</v>
      </c>
      <c r="AD933" s="185" t="s">
        <v>12922</v>
      </c>
      <c r="AE933" s="185" t="s">
        <v>61</v>
      </c>
      <c r="AF933" s="185" t="s">
        <v>12923</v>
      </c>
      <c r="AG933" s="185" t="s">
        <v>12924</v>
      </c>
      <c r="AH933" s="185" t="s">
        <v>61</v>
      </c>
      <c r="AI933" s="185" t="s">
        <v>61</v>
      </c>
      <c r="AJ933" s="185" t="s">
        <v>61</v>
      </c>
      <c r="AK933" s="185" t="s">
        <v>61</v>
      </c>
      <c r="AL933" s="185" t="s">
        <v>61</v>
      </c>
      <c r="AM933" s="185" t="s">
        <v>4164</v>
      </c>
      <c r="AN933" s="185" t="s">
        <v>12925</v>
      </c>
    </row>
    <row r="934" customHeight="1" spans="1:40">
      <c r="A934" s="185">
        <v>928</v>
      </c>
      <c r="B934" s="185" t="s">
        <v>12926</v>
      </c>
      <c r="C934" s="186" t="s">
        <v>12927</v>
      </c>
      <c r="D934" s="185" t="s">
        <v>2965</v>
      </c>
      <c r="E934" s="185" t="s">
        <v>89</v>
      </c>
      <c r="F934" s="185" t="s">
        <v>11976</v>
      </c>
      <c r="G934" s="185" t="s">
        <v>4383</v>
      </c>
      <c r="H934" s="185" t="s">
        <v>49</v>
      </c>
      <c r="I934" s="187">
        <v>45580</v>
      </c>
      <c r="J934" s="185" t="s">
        <v>6989</v>
      </c>
      <c r="K934" s="185" t="s">
        <v>12928</v>
      </c>
      <c r="L934" s="185" t="s">
        <v>12929</v>
      </c>
      <c r="M934" s="185" t="s">
        <v>93</v>
      </c>
      <c r="N934" s="185" t="s">
        <v>12930</v>
      </c>
      <c r="O934" s="187">
        <v>46785</v>
      </c>
      <c r="P934" s="187">
        <v>44433</v>
      </c>
      <c r="Q934" s="187">
        <v>44540</v>
      </c>
      <c r="R934" s="187">
        <v>44677</v>
      </c>
      <c r="S934" s="187"/>
      <c r="T934" s="185" t="s">
        <v>12931</v>
      </c>
      <c r="U934" s="187">
        <v>46377</v>
      </c>
      <c r="V934" s="185" t="s">
        <v>12932</v>
      </c>
      <c r="W934" s="187">
        <v>46377</v>
      </c>
      <c r="X934" s="185" t="s">
        <v>12933</v>
      </c>
      <c r="Y934" s="187">
        <v>46377</v>
      </c>
      <c r="Z934" s="185" t="s">
        <v>12934</v>
      </c>
      <c r="AA934" s="187">
        <v>46121</v>
      </c>
      <c r="AB934" s="185" t="s">
        <v>12935</v>
      </c>
      <c r="AC934" s="187">
        <v>46545</v>
      </c>
      <c r="AD934" s="185" t="s">
        <v>12936</v>
      </c>
      <c r="AE934" s="185" t="s">
        <v>12937</v>
      </c>
      <c r="AF934" s="185" t="s">
        <v>12938</v>
      </c>
      <c r="AG934" s="185" t="s">
        <v>12939</v>
      </c>
      <c r="AH934" s="185" t="s">
        <v>61</v>
      </c>
      <c r="AI934" s="185" t="s">
        <v>61</v>
      </c>
      <c r="AJ934" s="185" t="s">
        <v>61</v>
      </c>
      <c r="AK934" s="185" t="s">
        <v>61</v>
      </c>
      <c r="AL934" s="185" t="s">
        <v>61</v>
      </c>
      <c r="AM934" s="185" t="s">
        <v>12940</v>
      </c>
      <c r="AN934" s="185" t="s">
        <v>12941</v>
      </c>
    </row>
    <row r="935" customHeight="1" spans="1:40">
      <c r="A935" s="185">
        <v>929</v>
      </c>
      <c r="B935" s="185" t="s">
        <v>12942</v>
      </c>
      <c r="C935" s="186" t="s">
        <v>12943</v>
      </c>
      <c r="D935" s="185" t="s">
        <v>162</v>
      </c>
      <c r="E935" s="185" t="s">
        <v>11976</v>
      </c>
      <c r="F935" s="185" t="s">
        <v>11976</v>
      </c>
      <c r="G935" s="185" t="s">
        <v>4383</v>
      </c>
      <c r="H935" s="185" t="s">
        <v>49</v>
      </c>
      <c r="I935" s="187">
        <v>45575</v>
      </c>
      <c r="J935" s="185" t="s">
        <v>11500</v>
      </c>
      <c r="K935" s="185" t="s">
        <v>11500</v>
      </c>
      <c r="L935" s="185" t="s">
        <v>12944</v>
      </c>
      <c r="M935" s="185" t="s">
        <v>167</v>
      </c>
      <c r="N935" s="185" t="s">
        <v>12945</v>
      </c>
      <c r="O935" s="187">
        <v>47206</v>
      </c>
      <c r="P935" s="187">
        <v>44298</v>
      </c>
      <c r="Q935" s="187">
        <v>44483</v>
      </c>
      <c r="R935" s="187">
        <v>44733</v>
      </c>
      <c r="S935" s="187"/>
      <c r="T935" s="185" t="s">
        <v>12946</v>
      </c>
      <c r="U935" s="187">
        <v>47398</v>
      </c>
      <c r="V935" s="185" t="s">
        <v>12947</v>
      </c>
      <c r="W935" s="187">
        <v>46357</v>
      </c>
      <c r="X935" s="185" t="s">
        <v>12948</v>
      </c>
      <c r="Y935" s="187">
        <v>47398</v>
      </c>
      <c r="Z935" s="185" t="s">
        <v>12949</v>
      </c>
      <c r="AA935" s="187">
        <v>46431</v>
      </c>
      <c r="AB935" s="185" t="s">
        <v>12950</v>
      </c>
      <c r="AC935" s="187">
        <v>46302</v>
      </c>
      <c r="AD935" s="185" t="s">
        <v>12951</v>
      </c>
      <c r="AE935" s="185" t="s">
        <v>61</v>
      </c>
      <c r="AF935" s="185" t="s">
        <v>12952</v>
      </c>
      <c r="AG935" s="185" t="s">
        <v>61</v>
      </c>
      <c r="AH935" s="185" t="s">
        <v>61</v>
      </c>
      <c r="AI935" s="185" t="s">
        <v>12945</v>
      </c>
      <c r="AJ935" s="185" t="s">
        <v>61</v>
      </c>
      <c r="AK935" s="185" t="s">
        <v>61</v>
      </c>
      <c r="AL935" s="185" t="s">
        <v>61</v>
      </c>
      <c r="AM935" s="185" t="s">
        <v>12953</v>
      </c>
      <c r="AN935" s="185" t="s">
        <v>12954</v>
      </c>
    </row>
    <row r="936" customHeight="1" spans="1:40">
      <c r="A936" s="185">
        <v>930</v>
      </c>
      <c r="B936" s="185" t="s">
        <v>12955</v>
      </c>
      <c r="C936" s="186" t="s">
        <v>12956</v>
      </c>
      <c r="D936" s="185" t="s">
        <v>162</v>
      </c>
      <c r="E936" s="185" t="s">
        <v>967</v>
      </c>
      <c r="F936" s="185" t="s">
        <v>11976</v>
      </c>
      <c r="G936" s="185" t="s">
        <v>4383</v>
      </c>
      <c r="H936" s="185" t="s">
        <v>49</v>
      </c>
      <c r="I936" s="187">
        <v>45538</v>
      </c>
      <c r="J936" s="185" t="s">
        <v>12957</v>
      </c>
      <c r="K936" s="185" t="s">
        <v>7928</v>
      </c>
      <c r="L936" s="185" t="s">
        <v>12958</v>
      </c>
      <c r="M936" s="185" t="s">
        <v>93</v>
      </c>
      <c r="N936" s="185" t="s">
        <v>12959</v>
      </c>
      <c r="O936" s="187">
        <v>46734</v>
      </c>
      <c r="P936" s="187">
        <v>44417</v>
      </c>
      <c r="Q936" s="187">
        <v>44564</v>
      </c>
      <c r="R936" s="187">
        <v>44727</v>
      </c>
      <c r="S936" s="187"/>
      <c r="T936" s="185" t="s">
        <v>12960</v>
      </c>
      <c r="U936" s="187">
        <v>46792</v>
      </c>
      <c r="V936" s="185" t="s">
        <v>12961</v>
      </c>
      <c r="W936" s="187">
        <v>46785</v>
      </c>
      <c r="X936" s="185" t="s">
        <v>12962</v>
      </c>
      <c r="Y936" s="187">
        <v>46551</v>
      </c>
      <c r="Z936" s="185" t="s">
        <v>12963</v>
      </c>
      <c r="AA936" s="187">
        <v>45813</v>
      </c>
      <c r="AB936" s="185" t="s">
        <v>12964</v>
      </c>
      <c r="AC936" s="187">
        <v>46267</v>
      </c>
      <c r="AD936" s="185" t="s">
        <v>12965</v>
      </c>
      <c r="AE936" s="185" t="s">
        <v>61</v>
      </c>
      <c r="AF936" s="185" t="s">
        <v>12966</v>
      </c>
      <c r="AG936" s="185" t="s">
        <v>12967</v>
      </c>
      <c r="AH936" s="185" t="s">
        <v>61</v>
      </c>
      <c r="AI936" s="185" t="s">
        <v>61</v>
      </c>
      <c r="AJ936" s="185" t="s">
        <v>61</v>
      </c>
      <c r="AK936" s="185" t="s">
        <v>61</v>
      </c>
      <c r="AL936" s="185" t="s">
        <v>61</v>
      </c>
      <c r="AM936" s="185" t="s">
        <v>12968</v>
      </c>
      <c r="AN936" s="185" t="s">
        <v>12969</v>
      </c>
    </row>
    <row r="937" customHeight="1" spans="1:40">
      <c r="A937" s="185">
        <v>931</v>
      </c>
      <c r="B937" s="185" t="s">
        <v>12970</v>
      </c>
      <c r="C937" s="186" t="s">
        <v>12971</v>
      </c>
      <c r="D937" s="185" t="s">
        <v>162</v>
      </c>
      <c r="E937" s="185" t="s">
        <v>11976</v>
      </c>
      <c r="F937" s="185" t="s">
        <v>11976</v>
      </c>
      <c r="G937" s="185" t="s">
        <v>4383</v>
      </c>
      <c r="H937" s="185" t="s">
        <v>49</v>
      </c>
      <c r="I937" s="187">
        <v>45702</v>
      </c>
      <c r="J937" s="185" t="s">
        <v>5031</v>
      </c>
      <c r="K937" s="185" t="s">
        <v>5031</v>
      </c>
      <c r="L937" s="185" t="s">
        <v>12972</v>
      </c>
      <c r="M937" s="185" t="s">
        <v>93</v>
      </c>
      <c r="N937" s="185" t="s">
        <v>12973</v>
      </c>
      <c r="O937" s="187">
        <v>47447</v>
      </c>
      <c r="P937" s="187">
        <v>44267</v>
      </c>
      <c r="Q937" s="187">
        <v>44409</v>
      </c>
      <c r="R937" s="187">
        <v>44640</v>
      </c>
      <c r="S937" s="187"/>
      <c r="T937" s="185" t="s">
        <v>12974</v>
      </c>
      <c r="U937" s="187">
        <v>46728</v>
      </c>
      <c r="V937" s="185" t="s">
        <v>12975</v>
      </c>
      <c r="W937" s="187">
        <v>46313</v>
      </c>
      <c r="X937" s="185" t="s">
        <v>12976</v>
      </c>
      <c r="Y937" s="187">
        <v>46912</v>
      </c>
      <c r="Z937" s="185" t="s">
        <v>12977</v>
      </c>
      <c r="AA937" s="187">
        <v>46338</v>
      </c>
      <c r="AB937" s="185" t="s">
        <v>12978</v>
      </c>
      <c r="AC937" s="187">
        <v>46545</v>
      </c>
      <c r="AD937" s="185" t="s">
        <v>12979</v>
      </c>
      <c r="AE937" s="185" t="s">
        <v>61</v>
      </c>
      <c r="AF937" s="185" t="s">
        <v>12980</v>
      </c>
      <c r="AG937" s="185" t="s">
        <v>12981</v>
      </c>
      <c r="AH937" s="185" t="s">
        <v>61</v>
      </c>
      <c r="AI937" s="185" t="s">
        <v>61</v>
      </c>
      <c r="AJ937" s="185" t="s">
        <v>61</v>
      </c>
      <c r="AK937" s="185" t="s">
        <v>61</v>
      </c>
      <c r="AL937" s="185" t="s">
        <v>61</v>
      </c>
      <c r="AM937" s="185" t="s">
        <v>12982</v>
      </c>
      <c r="AN937" s="185" t="s">
        <v>12983</v>
      </c>
    </row>
    <row r="938" customHeight="1" spans="1:40">
      <c r="A938" s="185">
        <v>932</v>
      </c>
      <c r="B938" s="185" t="s">
        <v>12984</v>
      </c>
      <c r="C938" s="186" t="s">
        <v>12985</v>
      </c>
      <c r="D938" s="185" t="s">
        <v>1569</v>
      </c>
      <c r="E938" s="185" t="s">
        <v>967</v>
      </c>
      <c r="F938" s="185" t="s">
        <v>11976</v>
      </c>
      <c r="G938" s="185" t="s">
        <v>4383</v>
      </c>
      <c r="H938" s="185" t="s">
        <v>49</v>
      </c>
      <c r="I938" s="187">
        <v>45762</v>
      </c>
      <c r="J938" s="185" t="s">
        <v>7794</v>
      </c>
      <c r="K938" s="185" t="s">
        <v>2137</v>
      </c>
      <c r="L938" s="185" t="s">
        <v>12986</v>
      </c>
      <c r="M938" s="185" t="s">
        <v>1572</v>
      </c>
      <c r="N938" s="185" t="s">
        <v>12987</v>
      </c>
      <c r="O938" s="187">
        <v>47505</v>
      </c>
      <c r="P938" s="187">
        <v>44449</v>
      </c>
      <c r="Q938" s="187">
        <v>44490</v>
      </c>
      <c r="R938" s="187">
        <v>44648</v>
      </c>
      <c r="S938" s="187"/>
      <c r="T938" s="185" t="s">
        <v>12988</v>
      </c>
      <c r="U938" s="187">
        <v>45832</v>
      </c>
      <c r="V938" s="185" t="s">
        <v>12987</v>
      </c>
      <c r="W938" s="187">
        <v>47505</v>
      </c>
      <c r="X938" s="185" t="s">
        <v>12989</v>
      </c>
      <c r="Y938" s="187">
        <v>45832</v>
      </c>
      <c r="Z938" s="185" t="s">
        <v>12990</v>
      </c>
      <c r="AA938" s="187">
        <v>46442</v>
      </c>
      <c r="AB938" s="185" t="s">
        <v>12991</v>
      </c>
      <c r="AC938" s="187">
        <v>46069</v>
      </c>
      <c r="AD938" s="185" t="s">
        <v>12992</v>
      </c>
      <c r="AE938" s="185" t="s">
        <v>12993</v>
      </c>
      <c r="AF938" s="185" t="s">
        <v>12994</v>
      </c>
      <c r="AG938" s="185" t="s">
        <v>61</v>
      </c>
      <c r="AH938" s="185" t="s">
        <v>61</v>
      </c>
      <c r="AI938" s="185" t="s">
        <v>61</v>
      </c>
      <c r="AJ938" s="185" t="s">
        <v>61</v>
      </c>
      <c r="AK938" s="185" t="s">
        <v>61</v>
      </c>
      <c r="AL938" s="185" t="s">
        <v>61</v>
      </c>
      <c r="AM938" s="185" t="s">
        <v>1968</v>
      </c>
      <c r="AN938" s="185" t="s">
        <v>12995</v>
      </c>
    </row>
    <row r="939" customHeight="1" spans="1:40">
      <c r="A939" s="185">
        <v>933</v>
      </c>
      <c r="B939" s="185" t="s">
        <v>12996</v>
      </c>
      <c r="C939" s="186" t="s">
        <v>12997</v>
      </c>
      <c r="D939" s="185" t="s">
        <v>3545</v>
      </c>
      <c r="E939" s="185" t="s">
        <v>11976</v>
      </c>
      <c r="F939" s="185" t="s">
        <v>11976</v>
      </c>
      <c r="G939" s="185" t="s">
        <v>4383</v>
      </c>
      <c r="H939" s="185" t="s">
        <v>49</v>
      </c>
      <c r="I939" s="187">
        <v>45599</v>
      </c>
      <c r="J939" s="185" t="s">
        <v>592</v>
      </c>
      <c r="K939" s="185" t="s">
        <v>592</v>
      </c>
      <c r="L939" s="185" t="s">
        <v>12998</v>
      </c>
      <c r="M939" s="185" t="s">
        <v>1572</v>
      </c>
      <c r="N939" s="185" t="s">
        <v>12999</v>
      </c>
      <c r="O939" s="187">
        <v>46869</v>
      </c>
      <c r="P939" s="187">
        <v>44810</v>
      </c>
      <c r="Q939" s="187"/>
      <c r="R939" s="187"/>
      <c r="S939" s="187"/>
      <c r="T939" s="185" t="s">
        <v>13000</v>
      </c>
      <c r="U939" s="187">
        <v>46946</v>
      </c>
      <c r="V939" s="185" t="s">
        <v>12999</v>
      </c>
      <c r="W939" s="187">
        <v>46869</v>
      </c>
      <c r="X939" s="185" t="s">
        <v>61</v>
      </c>
      <c r="Y939" s="187" t="s">
        <v>61</v>
      </c>
      <c r="Z939" s="185" t="s">
        <v>13001</v>
      </c>
      <c r="AA939" s="187">
        <v>46501</v>
      </c>
      <c r="AB939" s="185" t="s">
        <v>13002</v>
      </c>
      <c r="AC939" s="187">
        <v>46155</v>
      </c>
      <c r="AD939" s="185" t="s">
        <v>13003</v>
      </c>
      <c r="AE939" s="185" t="s">
        <v>13004</v>
      </c>
      <c r="AF939" s="185" t="s">
        <v>13005</v>
      </c>
      <c r="AG939" s="185" t="s">
        <v>61</v>
      </c>
      <c r="AH939" s="185" t="s">
        <v>61</v>
      </c>
      <c r="AI939" s="185" t="s">
        <v>61</v>
      </c>
      <c r="AJ939" s="185" t="s">
        <v>61</v>
      </c>
      <c r="AK939" s="185" t="s">
        <v>61</v>
      </c>
      <c r="AL939" s="185" t="s">
        <v>61</v>
      </c>
      <c r="AM939" s="185" t="s">
        <v>7373</v>
      </c>
      <c r="AN939" s="185" t="s">
        <v>13006</v>
      </c>
    </row>
    <row r="940" customHeight="1" spans="1:40">
      <c r="A940" s="185">
        <v>934</v>
      </c>
      <c r="B940" s="185" t="s">
        <v>13007</v>
      </c>
      <c r="C940" s="186" t="s">
        <v>13008</v>
      </c>
      <c r="D940" s="185" t="s">
        <v>3572</v>
      </c>
      <c r="E940" s="185" t="s">
        <v>11976</v>
      </c>
      <c r="F940" s="185" t="s">
        <v>11976</v>
      </c>
      <c r="G940" s="185" t="s">
        <v>4383</v>
      </c>
      <c r="H940" s="185" t="s">
        <v>49</v>
      </c>
      <c r="I940" s="187">
        <v>45519</v>
      </c>
      <c r="J940" s="185" t="s">
        <v>6685</v>
      </c>
      <c r="K940" s="185" t="s">
        <v>6685</v>
      </c>
      <c r="L940" s="185" t="s">
        <v>13009</v>
      </c>
      <c r="M940" s="185" t="s">
        <v>1572</v>
      </c>
      <c r="N940" s="185" t="s">
        <v>13010</v>
      </c>
      <c r="O940" s="187">
        <v>46910</v>
      </c>
      <c r="P940" s="187">
        <v>44387</v>
      </c>
      <c r="Q940" s="187">
        <v>44418</v>
      </c>
      <c r="R940" s="187">
        <v>44795</v>
      </c>
      <c r="S940" s="187">
        <v>44985</v>
      </c>
      <c r="T940" s="185" t="s">
        <v>13011</v>
      </c>
      <c r="U940" s="187">
        <v>46920</v>
      </c>
      <c r="V940" s="185" t="s">
        <v>13010</v>
      </c>
      <c r="W940" s="187">
        <v>46910</v>
      </c>
      <c r="X940" s="185" t="s">
        <v>61</v>
      </c>
      <c r="Y940" s="187" t="s">
        <v>61</v>
      </c>
      <c r="Z940" s="185" t="s">
        <v>13012</v>
      </c>
      <c r="AA940" s="187">
        <v>46423</v>
      </c>
      <c r="AB940" s="185" t="s">
        <v>13013</v>
      </c>
      <c r="AC940" s="187">
        <v>46146</v>
      </c>
      <c r="AD940" s="185" t="s">
        <v>13014</v>
      </c>
      <c r="AE940" s="185" t="s">
        <v>13015</v>
      </c>
      <c r="AF940" s="185" t="s">
        <v>13016</v>
      </c>
      <c r="AG940" s="185" t="s">
        <v>61</v>
      </c>
      <c r="AH940" s="185" t="s">
        <v>61</v>
      </c>
      <c r="AI940" s="185" t="s">
        <v>61</v>
      </c>
      <c r="AJ940" s="185" t="s">
        <v>61</v>
      </c>
      <c r="AK940" s="185" t="s">
        <v>61</v>
      </c>
      <c r="AL940" s="185" t="s">
        <v>61</v>
      </c>
      <c r="AM940" s="185" t="s">
        <v>5425</v>
      </c>
      <c r="AN940" s="185" t="s">
        <v>13017</v>
      </c>
    </row>
    <row r="941" customHeight="1" spans="1:40">
      <c r="A941" s="185">
        <v>935</v>
      </c>
      <c r="B941" s="185" t="s">
        <v>13018</v>
      </c>
      <c r="C941" s="186" t="s">
        <v>13019</v>
      </c>
      <c r="D941" s="185" t="s">
        <v>45</v>
      </c>
      <c r="E941" s="185" t="s">
        <v>46</v>
      </c>
      <c r="F941" s="185" t="s">
        <v>2006</v>
      </c>
      <c r="G941" s="185" t="s">
        <v>7377</v>
      </c>
      <c r="H941" s="185" t="s">
        <v>3855</v>
      </c>
      <c r="I941" s="187">
        <v>45702</v>
      </c>
      <c r="J941" s="185" t="s">
        <v>819</v>
      </c>
      <c r="K941" s="185" t="s">
        <v>5031</v>
      </c>
      <c r="L941" s="185" t="s">
        <v>13020</v>
      </c>
      <c r="M941" s="185" t="s">
        <v>1940</v>
      </c>
      <c r="N941" s="185" t="s">
        <v>13021</v>
      </c>
      <c r="O941" s="187">
        <v>47039</v>
      </c>
      <c r="P941" s="187">
        <v>44390</v>
      </c>
      <c r="Q941" s="187">
        <v>44432</v>
      </c>
      <c r="R941" s="187">
        <v>44616</v>
      </c>
      <c r="S941" s="187">
        <v>44994</v>
      </c>
      <c r="T941" s="185" t="s">
        <v>13022</v>
      </c>
      <c r="U941" s="187">
        <v>47430</v>
      </c>
      <c r="V941" s="185" t="s">
        <v>13023</v>
      </c>
      <c r="W941" s="187">
        <v>45956</v>
      </c>
      <c r="X941" s="185" t="s">
        <v>13024</v>
      </c>
      <c r="Y941" s="187">
        <v>45956</v>
      </c>
      <c r="Z941" s="185" t="s">
        <v>13025</v>
      </c>
      <c r="AA941" s="187">
        <v>46027</v>
      </c>
      <c r="AB941" s="185" t="s">
        <v>13026</v>
      </c>
      <c r="AC941" s="187">
        <v>45947</v>
      </c>
      <c r="AD941" s="185" t="s">
        <v>13027</v>
      </c>
      <c r="AE941" s="185" t="s">
        <v>61</v>
      </c>
      <c r="AF941" s="185" t="s">
        <v>61</v>
      </c>
      <c r="AG941" s="185" t="s">
        <v>13028</v>
      </c>
      <c r="AH941" s="185" t="s">
        <v>61</v>
      </c>
      <c r="AI941" s="185" t="s">
        <v>61</v>
      </c>
      <c r="AJ941" s="185" t="s">
        <v>61</v>
      </c>
      <c r="AK941" s="185" t="s">
        <v>61</v>
      </c>
      <c r="AL941" s="185" t="s">
        <v>61</v>
      </c>
      <c r="AM941" s="185" t="s">
        <v>1968</v>
      </c>
      <c r="AN941" s="185" t="s">
        <v>13029</v>
      </c>
    </row>
    <row r="942" customHeight="1" spans="1:40">
      <c r="A942" s="185">
        <v>936</v>
      </c>
      <c r="B942" s="185" t="s">
        <v>13030</v>
      </c>
      <c r="C942" s="186" t="s">
        <v>13031</v>
      </c>
      <c r="D942" s="185" t="s">
        <v>68</v>
      </c>
      <c r="E942" s="185" t="s">
        <v>2006</v>
      </c>
      <c r="F942" s="185" t="s">
        <v>2006</v>
      </c>
      <c r="G942" s="185" t="s">
        <v>7377</v>
      </c>
      <c r="H942" s="185" t="s">
        <v>3855</v>
      </c>
      <c r="I942" s="187">
        <v>45807</v>
      </c>
      <c r="J942" s="185" t="s">
        <v>13032</v>
      </c>
      <c r="K942" s="185" t="s">
        <v>91</v>
      </c>
      <c r="L942" s="185" t="s">
        <v>13033</v>
      </c>
      <c r="M942" s="185" t="s">
        <v>1940</v>
      </c>
      <c r="N942" s="185" t="s">
        <v>13034</v>
      </c>
      <c r="O942" s="187">
        <v>47398</v>
      </c>
      <c r="P942" s="187">
        <v>44394</v>
      </c>
      <c r="Q942" s="187">
        <v>44434</v>
      </c>
      <c r="R942" s="187">
        <v>44692</v>
      </c>
      <c r="S942" s="187"/>
      <c r="T942" s="185" t="s">
        <v>13035</v>
      </c>
      <c r="U942" s="187">
        <v>46058</v>
      </c>
      <c r="V942" s="185" t="s">
        <v>13036</v>
      </c>
      <c r="W942" s="187">
        <v>46327</v>
      </c>
      <c r="X942" s="185" t="s">
        <v>13037</v>
      </c>
      <c r="Y942" s="187">
        <v>46069</v>
      </c>
      <c r="Z942" s="185" t="s">
        <v>13038</v>
      </c>
      <c r="AA942" s="187">
        <v>46019</v>
      </c>
      <c r="AB942" s="185" t="s">
        <v>13039</v>
      </c>
      <c r="AC942" s="187">
        <v>46468</v>
      </c>
      <c r="AD942" s="185" t="s">
        <v>13040</v>
      </c>
      <c r="AE942" s="185" t="s">
        <v>61</v>
      </c>
      <c r="AF942" s="185" t="s">
        <v>13041</v>
      </c>
      <c r="AG942" s="185" t="s">
        <v>13042</v>
      </c>
      <c r="AH942" s="185" t="s">
        <v>61</v>
      </c>
      <c r="AI942" s="185" t="s">
        <v>61</v>
      </c>
      <c r="AJ942" s="185" t="s">
        <v>13043</v>
      </c>
      <c r="AK942" s="185" t="s">
        <v>61</v>
      </c>
      <c r="AL942" s="185" t="s">
        <v>61</v>
      </c>
      <c r="AM942" s="185" t="s">
        <v>2065</v>
      </c>
      <c r="AN942" s="185" t="s">
        <v>13044</v>
      </c>
    </row>
    <row r="943" customHeight="1" spans="1:40">
      <c r="A943" s="185">
        <v>937</v>
      </c>
      <c r="B943" s="185" t="s">
        <v>13045</v>
      </c>
      <c r="C943" s="186" t="s">
        <v>13046</v>
      </c>
      <c r="D943" s="185" t="s">
        <v>227</v>
      </c>
      <c r="E943" s="185" t="s">
        <v>2006</v>
      </c>
      <c r="F943" s="185" t="s">
        <v>2006</v>
      </c>
      <c r="G943" s="185" t="s">
        <v>7377</v>
      </c>
      <c r="H943" s="185" t="s">
        <v>3855</v>
      </c>
      <c r="I943" s="187">
        <v>45807</v>
      </c>
      <c r="J943" s="185" t="s">
        <v>2503</v>
      </c>
      <c r="K943" s="185" t="s">
        <v>91</v>
      </c>
      <c r="L943" s="185" t="s">
        <v>13047</v>
      </c>
      <c r="M943" s="185" t="s">
        <v>72</v>
      </c>
      <c r="N943" s="185" t="s">
        <v>13048</v>
      </c>
      <c r="O943" s="187">
        <v>46562</v>
      </c>
      <c r="P943" s="187">
        <v>44382</v>
      </c>
      <c r="Q943" s="187">
        <v>44487</v>
      </c>
      <c r="R943" s="187">
        <v>44656</v>
      </c>
      <c r="S943" s="187"/>
      <c r="T943" s="185" t="s">
        <v>13049</v>
      </c>
      <c r="U943" s="187">
        <v>47428</v>
      </c>
      <c r="V943" s="185" t="s">
        <v>13050</v>
      </c>
      <c r="W943" s="187">
        <v>46800</v>
      </c>
      <c r="X943" s="185" t="s">
        <v>13051</v>
      </c>
      <c r="Y943" s="187">
        <v>46246</v>
      </c>
      <c r="Z943" s="185" t="s">
        <v>13052</v>
      </c>
      <c r="AA943" s="187">
        <v>46068</v>
      </c>
      <c r="AB943" s="185" t="s">
        <v>13053</v>
      </c>
      <c r="AC943" s="187">
        <v>45934</v>
      </c>
      <c r="AD943" s="185" t="s">
        <v>13054</v>
      </c>
      <c r="AE943" s="185" t="s">
        <v>61</v>
      </c>
      <c r="AF943" s="185" t="s">
        <v>13055</v>
      </c>
      <c r="AG943" s="185" t="s">
        <v>13056</v>
      </c>
      <c r="AH943" s="185" t="s">
        <v>61</v>
      </c>
      <c r="AI943" s="185" t="s">
        <v>61</v>
      </c>
      <c r="AJ943" s="185" t="s">
        <v>13057</v>
      </c>
      <c r="AK943" s="185" t="s">
        <v>61</v>
      </c>
      <c r="AL943" s="185" t="s">
        <v>61</v>
      </c>
      <c r="AM943" s="185" t="s">
        <v>13058</v>
      </c>
      <c r="AN943" s="185" t="s">
        <v>13059</v>
      </c>
    </row>
    <row r="944" customHeight="1" spans="1:40">
      <c r="A944" s="185">
        <v>938</v>
      </c>
      <c r="B944" s="185" t="s">
        <v>13060</v>
      </c>
      <c r="C944" s="186" t="s">
        <v>13061</v>
      </c>
      <c r="D944" s="185" t="s">
        <v>2083</v>
      </c>
      <c r="E944" s="185" t="s">
        <v>967</v>
      </c>
      <c r="F944" s="185" t="s">
        <v>2006</v>
      </c>
      <c r="G944" s="185" t="s">
        <v>7377</v>
      </c>
      <c r="H944" s="185" t="s">
        <v>3855</v>
      </c>
      <c r="I944" s="187">
        <v>45806</v>
      </c>
      <c r="J944" s="185" t="s">
        <v>2938</v>
      </c>
      <c r="K944" s="185" t="s">
        <v>2938</v>
      </c>
      <c r="L944" s="185" t="s">
        <v>13062</v>
      </c>
      <c r="M944" s="185" t="s">
        <v>1923</v>
      </c>
      <c r="N944" s="185" t="s">
        <v>13063</v>
      </c>
      <c r="O944" s="187">
        <v>47542</v>
      </c>
      <c r="P944" s="187">
        <v>44399</v>
      </c>
      <c r="Q944" s="187">
        <v>44426</v>
      </c>
      <c r="R944" s="187">
        <v>44680</v>
      </c>
      <c r="S944" s="187"/>
      <c r="T944" s="185" t="s">
        <v>13064</v>
      </c>
      <c r="U944" s="187">
        <v>46429</v>
      </c>
      <c r="V944" s="185" t="s">
        <v>13065</v>
      </c>
      <c r="W944" s="187">
        <v>46429</v>
      </c>
      <c r="X944" s="185" t="s">
        <v>13066</v>
      </c>
      <c r="Y944" s="187">
        <v>47317</v>
      </c>
      <c r="Z944" s="185" t="s">
        <v>13067</v>
      </c>
      <c r="AA944" s="187">
        <v>46775</v>
      </c>
      <c r="AB944" s="185" t="s">
        <v>13068</v>
      </c>
      <c r="AC944" s="187">
        <v>46526</v>
      </c>
      <c r="AD944" s="185" t="s">
        <v>13069</v>
      </c>
      <c r="AE944" s="185" t="s">
        <v>61</v>
      </c>
      <c r="AF944" s="185" t="s">
        <v>61</v>
      </c>
      <c r="AG944" s="185" t="s">
        <v>13070</v>
      </c>
      <c r="AH944" s="185" t="s">
        <v>61</v>
      </c>
      <c r="AI944" s="185" t="s">
        <v>61</v>
      </c>
      <c r="AJ944" s="185" t="s">
        <v>61</v>
      </c>
      <c r="AK944" s="185" t="s">
        <v>61</v>
      </c>
      <c r="AL944" s="185" t="s">
        <v>61</v>
      </c>
      <c r="AM944" s="185" t="s">
        <v>798</v>
      </c>
      <c r="AN944" s="185" t="s">
        <v>13071</v>
      </c>
    </row>
    <row r="945" customHeight="1" spans="1:40">
      <c r="A945" s="185">
        <v>939</v>
      </c>
      <c r="B945" s="185" t="s">
        <v>13072</v>
      </c>
      <c r="C945" s="186" t="s">
        <v>13073</v>
      </c>
      <c r="D945" s="185" t="s">
        <v>88</v>
      </c>
      <c r="E945" s="185" t="s">
        <v>89</v>
      </c>
      <c r="F945" s="185" t="s">
        <v>2006</v>
      </c>
      <c r="G945" s="185" t="s">
        <v>7377</v>
      </c>
      <c r="H945" s="185" t="s">
        <v>3855</v>
      </c>
      <c r="I945" s="187">
        <v>45828</v>
      </c>
      <c r="J945" s="185" t="s">
        <v>13074</v>
      </c>
      <c r="K945" s="185" t="s">
        <v>2212</v>
      </c>
      <c r="L945" s="185" t="s">
        <v>13075</v>
      </c>
      <c r="M945" s="185" t="s">
        <v>2139</v>
      </c>
      <c r="N945" s="185" t="s">
        <v>13076</v>
      </c>
      <c r="O945" s="187">
        <v>45839</v>
      </c>
      <c r="P945" s="187">
        <v>44335</v>
      </c>
      <c r="Q945" s="187">
        <v>44462</v>
      </c>
      <c r="R945" s="187">
        <v>44617</v>
      </c>
      <c r="S945" s="187">
        <v>44991</v>
      </c>
      <c r="T945" s="185" t="s">
        <v>13077</v>
      </c>
      <c r="U945" s="187">
        <v>46977</v>
      </c>
      <c r="V945" s="185" t="s">
        <v>13078</v>
      </c>
      <c r="W945" s="187">
        <v>46163</v>
      </c>
      <c r="X945" s="185" t="s">
        <v>13079</v>
      </c>
      <c r="Y945" s="187">
        <v>46977</v>
      </c>
      <c r="Z945" s="185" t="s">
        <v>13080</v>
      </c>
      <c r="AA945" s="187">
        <v>46249</v>
      </c>
      <c r="AB945" s="185" t="s">
        <v>13081</v>
      </c>
      <c r="AC945" s="187">
        <v>45858</v>
      </c>
      <c r="AD945" s="185" t="s">
        <v>13082</v>
      </c>
      <c r="AE945" s="185" t="s">
        <v>61</v>
      </c>
      <c r="AF945" s="185" t="s">
        <v>13083</v>
      </c>
      <c r="AG945" s="185" t="s">
        <v>13084</v>
      </c>
      <c r="AH945" s="185" t="s">
        <v>61</v>
      </c>
      <c r="AI945" s="185" t="s">
        <v>61</v>
      </c>
      <c r="AJ945" s="185" t="s">
        <v>61</v>
      </c>
      <c r="AK945" s="185" t="s">
        <v>61</v>
      </c>
      <c r="AL945" s="185" t="s">
        <v>61</v>
      </c>
      <c r="AM945" s="185" t="s">
        <v>13085</v>
      </c>
      <c r="AN945" s="185" t="s">
        <v>13086</v>
      </c>
    </row>
    <row r="946" customHeight="1" spans="1:40">
      <c r="A946" s="185">
        <v>940</v>
      </c>
      <c r="B946" s="185" t="s">
        <v>13087</v>
      </c>
      <c r="C946" s="186" t="s">
        <v>13088</v>
      </c>
      <c r="D946" s="185" t="s">
        <v>263</v>
      </c>
      <c r="E946" s="185" t="s">
        <v>2006</v>
      </c>
      <c r="F946" s="185" t="s">
        <v>2006</v>
      </c>
      <c r="G946" s="185" t="s">
        <v>7377</v>
      </c>
      <c r="H946" s="185" t="s">
        <v>3855</v>
      </c>
      <c r="I946" s="187">
        <v>45684</v>
      </c>
      <c r="J946" s="185" t="s">
        <v>13089</v>
      </c>
      <c r="K946" s="185" t="s">
        <v>2305</v>
      </c>
      <c r="L946" s="185" t="s">
        <v>13090</v>
      </c>
      <c r="M946" s="185" t="s">
        <v>2120</v>
      </c>
      <c r="N946" s="185" t="s">
        <v>13091</v>
      </c>
      <c r="O946" s="187">
        <v>47009</v>
      </c>
      <c r="P946" s="187">
        <v>44390</v>
      </c>
      <c r="Q946" s="187">
        <v>44431</v>
      </c>
      <c r="R946" s="187">
        <v>44636</v>
      </c>
      <c r="S946" s="187">
        <v>44980</v>
      </c>
      <c r="T946" s="185" t="s">
        <v>13092</v>
      </c>
      <c r="U946" s="187">
        <v>46125</v>
      </c>
      <c r="V946" s="185" t="s">
        <v>13093</v>
      </c>
      <c r="W946" s="187">
        <v>47184</v>
      </c>
      <c r="X946" s="185" t="s">
        <v>13094</v>
      </c>
      <c r="Y946" s="187">
        <v>46924</v>
      </c>
      <c r="Z946" s="185" t="s">
        <v>13095</v>
      </c>
      <c r="AA946" s="187">
        <v>45832</v>
      </c>
      <c r="AB946" s="185" t="s">
        <v>13096</v>
      </c>
      <c r="AC946" s="187">
        <v>46243</v>
      </c>
      <c r="AD946" s="185" t="s">
        <v>13097</v>
      </c>
      <c r="AE946" s="185" t="s">
        <v>13098</v>
      </c>
      <c r="AF946" s="185" t="s">
        <v>13099</v>
      </c>
      <c r="AG946" s="185" t="s">
        <v>13100</v>
      </c>
      <c r="AH946" s="185" t="s">
        <v>61</v>
      </c>
      <c r="AI946" s="185" t="s">
        <v>61</v>
      </c>
      <c r="AJ946" s="185" t="s">
        <v>61</v>
      </c>
      <c r="AK946" s="185" t="s">
        <v>61</v>
      </c>
      <c r="AL946" s="185" t="s">
        <v>61</v>
      </c>
      <c r="AM946" s="185" t="s">
        <v>3597</v>
      </c>
      <c r="AN946" s="185" t="s">
        <v>13101</v>
      </c>
    </row>
    <row r="947" customHeight="1" spans="1:40">
      <c r="A947" s="185">
        <v>941</v>
      </c>
      <c r="B947" s="185" t="s">
        <v>13102</v>
      </c>
      <c r="C947" s="186" t="s">
        <v>13103</v>
      </c>
      <c r="D947" s="185" t="s">
        <v>108</v>
      </c>
      <c r="E947" s="185" t="s">
        <v>89</v>
      </c>
      <c r="F947" s="185" t="s">
        <v>2006</v>
      </c>
      <c r="G947" s="185" t="s">
        <v>7377</v>
      </c>
      <c r="H947" s="185" t="s">
        <v>3855</v>
      </c>
      <c r="I947" s="187">
        <v>45830</v>
      </c>
      <c r="J947" s="185" t="s">
        <v>10953</v>
      </c>
      <c r="K947" s="185" t="s">
        <v>3500</v>
      </c>
      <c r="L947" s="185" t="s">
        <v>13104</v>
      </c>
      <c r="M947" s="185" t="s">
        <v>2120</v>
      </c>
      <c r="N947" s="185" t="s">
        <v>13105</v>
      </c>
      <c r="O947" s="187">
        <v>47297</v>
      </c>
      <c r="P947" s="187">
        <v>44400</v>
      </c>
      <c r="Q947" s="187">
        <v>44459</v>
      </c>
      <c r="R947" s="187">
        <v>44705</v>
      </c>
      <c r="S947" s="187"/>
      <c r="T947" s="185" t="s">
        <v>13106</v>
      </c>
      <c r="U947" s="187">
        <v>46086</v>
      </c>
      <c r="V947" s="185" t="s">
        <v>13107</v>
      </c>
      <c r="W947" s="187">
        <v>46086</v>
      </c>
      <c r="X947" s="185" t="s">
        <v>13108</v>
      </c>
      <c r="Y947" s="187">
        <v>46107</v>
      </c>
      <c r="Z947" s="185" t="s">
        <v>13109</v>
      </c>
      <c r="AA947" s="187">
        <v>46592</v>
      </c>
      <c r="AB947" s="185" t="s">
        <v>13110</v>
      </c>
      <c r="AC947" s="187">
        <v>46450</v>
      </c>
      <c r="AD947" s="185" t="s">
        <v>13111</v>
      </c>
      <c r="AE947" s="185" t="s">
        <v>61</v>
      </c>
      <c r="AF947" s="185" t="s">
        <v>13112</v>
      </c>
      <c r="AG947" s="185" t="s">
        <v>13113</v>
      </c>
      <c r="AH947" s="185" t="s">
        <v>61</v>
      </c>
      <c r="AI947" s="185" t="s">
        <v>61</v>
      </c>
      <c r="AJ947" s="185" t="s">
        <v>61</v>
      </c>
      <c r="AK947" s="185" t="s">
        <v>61</v>
      </c>
      <c r="AL947" s="185" t="s">
        <v>61</v>
      </c>
      <c r="AM947" s="185" t="s">
        <v>665</v>
      </c>
      <c r="AN947" s="185" t="s">
        <v>13114</v>
      </c>
    </row>
    <row r="948" customHeight="1" spans="1:40">
      <c r="A948" s="185">
        <v>942</v>
      </c>
      <c r="B948" s="185" t="s">
        <v>13115</v>
      </c>
      <c r="C948" s="186" t="s">
        <v>13116</v>
      </c>
      <c r="D948" s="185" t="s">
        <v>2321</v>
      </c>
      <c r="E948" s="185" t="s">
        <v>46</v>
      </c>
      <c r="F948" s="185" t="s">
        <v>2006</v>
      </c>
      <c r="G948" s="185" t="s">
        <v>7377</v>
      </c>
      <c r="H948" s="185" t="s">
        <v>3855</v>
      </c>
      <c r="I948" s="187">
        <v>45782</v>
      </c>
      <c r="J948" s="185" t="s">
        <v>13117</v>
      </c>
      <c r="K948" s="185" t="s">
        <v>1642</v>
      </c>
      <c r="L948" s="185" t="s">
        <v>13118</v>
      </c>
      <c r="M948" s="185" t="s">
        <v>249</v>
      </c>
      <c r="N948" s="185" t="s">
        <v>13119</v>
      </c>
      <c r="O948" s="187">
        <v>46666</v>
      </c>
      <c r="P948" s="187">
        <v>44400</v>
      </c>
      <c r="Q948" s="187">
        <v>44439</v>
      </c>
      <c r="R948" s="187">
        <v>44635</v>
      </c>
      <c r="S948" s="187"/>
      <c r="T948" s="185" t="s">
        <v>13120</v>
      </c>
      <c r="U948" s="187">
        <v>47426</v>
      </c>
      <c r="V948" s="185" t="s">
        <v>13121</v>
      </c>
      <c r="W948" s="187">
        <v>47429</v>
      </c>
      <c r="X948" s="185" t="s">
        <v>13122</v>
      </c>
      <c r="Y948" s="187">
        <v>46719</v>
      </c>
      <c r="Z948" s="185" t="s">
        <v>13123</v>
      </c>
      <c r="AA948" s="187">
        <v>45855</v>
      </c>
      <c r="AB948" s="185" t="s">
        <v>13124</v>
      </c>
      <c r="AC948" s="187">
        <v>46446</v>
      </c>
      <c r="AD948" s="185" t="s">
        <v>13125</v>
      </c>
      <c r="AE948" s="185" t="s">
        <v>61</v>
      </c>
      <c r="AF948" s="185" t="s">
        <v>13126</v>
      </c>
      <c r="AG948" s="185" t="s">
        <v>13127</v>
      </c>
      <c r="AH948" s="185" t="s">
        <v>61</v>
      </c>
      <c r="AI948" s="185" t="s">
        <v>61</v>
      </c>
      <c r="AJ948" s="185" t="s">
        <v>61</v>
      </c>
      <c r="AK948" s="185" t="s">
        <v>61</v>
      </c>
      <c r="AL948" s="185" t="s">
        <v>61</v>
      </c>
      <c r="AM948" s="185" t="s">
        <v>798</v>
      </c>
      <c r="AN948" s="185" t="s">
        <v>13128</v>
      </c>
    </row>
    <row r="949" customHeight="1" spans="1:40">
      <c r="A949" s="185">
        <v>943</v>
      </c>
      <c r="B949" s="185" t="s">
        <v>13129</v>
      </c>
      <c r="C949" s="186" t="s">
        <v>13130</v>
      </c>
      <c r="D949" s="185" t="s">
        <v>390</v>
      </c>
      <c r="E949" s="185" t="s">
        <v>967</v>
      </c>
      <c r="F949" s="185" t="s">
        <v>2006</v>
      </c>
      <c r="G949" s="185" t="s">
        <v>7377</v>
      </c>
      <c r="H949" s="185" t="s">
        <v>3855</v>
      </c>
      <c r="I949" s="187">
        <v>45716</v>
      </c>
      <c r="J949" s="185" t="s">
        <v>13131</v>
      </c>
      <c r="K949" s="185" t="s">
        <v>3588</v>
      </c>
      <c r="L949" s="185" t="s">
        <v>13132</v>
      </c>
      <c r="M949" s="185" t="s">
        <v>130</v>
      </c>
      <c r="N949" s="185" t="s">
        <v>13133</v>
      </c>
      <c r="O949" s="187">
        <v>46645</v>
      </c>
      <c r="P949" s="187">
        <v>44390</v>
      </c>
      <c r="Q949" s="187">
        <v>44579</v>
      </c>
      <c r="R949" s="187">
        <v>44748</v>
      </c>
      <c r="S949" s="187"/>
      <c r="T949" s="185" t="s">
        <v>13134</v>
      </c>
      <c r="U949" s="187">
        <v>46378</v>
      </c>
      <c r="V949" s="185" t="s">
        <v>13135</v>
      </c>
      <c r="W949" s="187">
        <v>46378</v>
      </c>
      <c r="X949" s="185" t="s">
        <v>13136</v>
      </c>
      <c r="Y949" s="187">
        <v>46379</v>
      </c>
      <c r="Z949" s="185" t="s">
        <v>13137</v>
      </c>
      <c r="AA949" s="187">
        <v>46162</v>
      </c>
      <c r="AB949" s="185" t="s">
        <v>13138</v>
      </c>
      <c r="AC949" s="187">
        <v>45893</v>
      </c>
      <c r="AD949" s="185" t="s">
        <v>13139</v>
      </c>
      <c r="AE949" s="185" t="s">
        <v>13140</v>
      </c>
      <c r="AF949" s="185" t="s">
        <v>13141</v>
      </c>
      <c r="AG949" s="185" t="s">
        <v>61</v>
      </c>
      <c r="AH949" s="185" t="s">
        <v>13133</v>
      </c>
      <c r="AI949" s="185" t="s">
        <v>61</v>
      </c>
      <c r="AJ949" s="185" t="s">
        <v>61</v>
      </c>
      <c r="AK949" s="185" t="s">
        <v>61</v>
      </c>
      <c r="AL949" s="185" t="s">
        <v>61</v>
      </c>
      <c r="AM949" s="185" t="s">
        <v>13142</v>
      </c>
      <c r="AN949" s="185" t="s">
        <v>13143</v>
      </c>
    </row>
    <row r="950" customHeight="1" spans="1:40">
      <c r="A950" s="185">
        <v>944</v>
      </c>
      <c r="B950" s="185" t="s">
        <v>13144</v>
      </c>
      <c r="C950" s="186" t="s">
        <v>13145</v>
      </c>
      <c r="D950" s="185" t="s">
        <v>126</v>
      </c>
      <c r="E950" s="185" t="s">
        <v>46</v>
      </c>
      <c r="F950" s="185" t="s">
        <v>2006</v>
      </c>
      <c r="G950" s="185" t="s">
        <v>7377</v>
      </c>
      <c r="H950" s="185" t="s">
        <v>3855</v>
      </c>
      <c r="I950" s="187">
        <v>45689</v>
      </c>
      <c r="J950" s="185" t="s">
        <v>13146</v>
      </c>
      <c r="K950" s="185" t="s">
        <v>11865</v>
      </c>
      <c r="L950" s="185" t="s">
        <v>13147</v>
      </c>
      <c r="M950" s="185" t="s">
        <v>130</v>
      </c>
      <c r="N950" s="185" t="s">
        <v>13148</v>
      </c>
      <c r="O950" s="187"/>
      <c r="P950" s="187">
        <v>44492</v>
      </c>
      <c r="Q950" s="187">
        <v>44655</v>
      </c>
      <c r="R950" s="187">
        <v>44802</v>
      </c>
      <c r="S950" s="187"/>
      <c r="T950" s="185" t="s">
        <v>13149</v>
      </c>
      <c r="U950" s="187">
        <v>46091</v>
      </c>
      <c r="V950" s="185" t="s">
        <v>13150</v>
      </c>
      <c r="W950" s="187">
        <v>46072</v>
      </c>
      <c r="X950" s="185" t="s">
        <v>13151</v>
      </c>
      <c r="Y950" s="187">
        <v>47035</v>
      </c>
      <c r="Z950" s="185" t="s">
        <v>13152</v>
      </c>
      <c r="AA950" s="187">
        <v>46204</v>
      </c>
      <c r="AB950" s="185" t="s">
        <v>13153</v>
      </c>
      <c r="AC950" s="187">
        <v>45953</v>
      </c>
      <c r="AD950" s="185" t="s">
        <v>13154</v>
      </c>
      <c r="AE950" s="185" t="s">
        <v>13155</v>
      </c>
      <c r="AF950" s="185" t="s">
        <v>13156</v>
      </c>
      <c r="AG950" s="185" t="s">
        <v>61</v>
      </c>
      <c r="AH950" s="185" t="s">
        <v>13148</v>
      </c>
      <c r="AI950" s="185" t="s">
        <v>61</v>
      </c>
      <c r="AJ950" s="185" t="s">
        <v>61</v>
      </c>
      <c r="AK950" s="185" t="s">
        <v>61</v>
      </c>
      <c r="AL950" s="185" t="s">
        <v>61</v>
      </c>
      <c r="AM950" s="185" t="s">
        <v>13157</v>
      </c>
      <c r="AN950" s="185" t="s">
        <v>13158</v>
      </c>
    </row>
    <row r="951" customHeight="1" spans="1:40">
      <c r="A951" s="185">
        <v>945</v>
      </c>
      <c r="B951" s="185" t="s">
        <v>13159</v>
      </c>
      <c r="C951" s="186" t="s">
        <v>13160</v>
      </c>
      <c r="D951" s="185" t="s">
        <v>126</v>
      </c>
      <c r="E951" s="185" t="s">
        <v>46</v>
      </c>
      <c r="F951" s="185" t="s">
        <v>2006</v>
      </c>
      <c r="G951" s="185" t="s">
        <v>7377</v>
      </c>
      <c r="H951" s="185" t="s">
        <v>3855</v>
      </c>
      <c r="I951" s="187">
        <v>45702</v>
      </c>
      <c r="J951" s="185" t="s">
        <v>13161</v>
      </c>
      <c r="K951" s="185" t="s">
        <v>5031</v>
      </c>
      <c r="L951" s="185" t="s">
        <v>13162</v>
      </c>
      <c r="M951" s="185" t="s">
        <v>53</v>
      </c>
      <c r="N951" s="185" t="s">
        <v>13163</v>
      </c>
      <c r="O951" s="187">
        <v>46658</v>
      </c>
      <c r="P951" s="187">
        <v>44426</v>
      </c>
      <c r="Q951" s="187">
        <v>44487</v>
      </c>
      <c r="R951" s="187">
        <v>44874</v>
      </c>
      <c r="S951" s="187"/>
      <c r="T951" s="185" t="s">
        <v>13164</v>
      </c>
      <c r="U951" s="187">
        <v>47391</v>
      </c>
      <c r="V951" s="185" t="s">
        <v>13165</v>
      </c>
      <c r="W951" s="187">
        <v>45923</v>
      </c>
      <c r="X951" s="185" t="s">
        <v>13166</v>
      </c>
      <c r="Y951" s="187">
        <v>46531</v>
      </c>
      <c r="Z951" s="185" t="s">
        <v>13167</v>
      </c>
      <c r="AA951" s="187">
        <v>46095</v>
      </c>
      <c r="AB951" s="185" t="s">
        <v>13168</v>
      </c>
      <c r="AC951" s="187">
        <v>46046</v>
      </c>
      <c r="AD951" s="185" t="s">
        <v>13169</v>
      </c>
      <c r="AE951" s="185" t="s">
        <v>61</v>
      </c>
      <c r="AF951" s="185" t="s">
        <v>13170</v>
      </c>
      <c r="AG951" s="185" t="s">
        <v>13171</v>
      </c>
      <c r="AH951" s="185" t="s">
        <v>61</v>
      </c>
      <c r="AI951" s="185" t="s">
        <v>61</v>
      </c>
      <c r="AJ951" s="185" t="s">
        <v>61</v>
      </c>
      <c r="AK951" s="185" t="s">
        <v>61</v>
      </c>
      <c r="AL951" s="185" t="s">
        <v>61</v>
      </c>
      <c r="AM951" s="185" t="s">
        <v>798</v>
      </c>
      <c r="AN951" s="185" t="s">
        <v>13172</v>
      </c>
    </row>
    <row r="952" customHeight="1" spans="1:40">
      <c r="A952" s="185">
        <v>946</v>
      </c>
      <c r="B952" s="185" t="s">
        <v>13173</v>
      </c>
      <c r="C952" s="186" t="s">
        <v>13174</v>
      </c>
      <c r="D952" s="185" t="s">
        <v>126</v>
      </c>
      <c r="E952" s="185" t="s">
        <v>46</v>
      </c>
      <c r="F952" s="185" t="s">
        <v>2006</v>
      </c>
      <c r="G952" s="185" t="s">
        <v>7377</v>
      </c>
      <c r="H952" s="185" t="s">
        <v>3855</v>
      </c>
      <c r="I952" s="187">
        <v>45674</v>
      </c>
      <c r="J952" s="185" t="s">
        <v>13175</v>
      </c>
      <c r="K952" s="185" t="s">
        <v>1307</v>
      </c>
      <c r="L952" s="185" t="s">
        <v>13176</v>
      </c>
      <c r="M952" s="185" t="s">
        <v>53</v>
      </c>
      <c r="N952" s="185" t="s">
        <v>13177</v>
      </c>
      <c r="O952" s="187">
        <v>46162</v>
      </c>
      <c r="P952" s="187">
        <v>44427</v>
      </c>
      <c r="Q952" s="187">
        <v>44496</v>
      </c>
      <c r="R952" s="187">
        <v>44789</v>
      </c>
      <c r="S952" s="187">
        <v>44980</v>
      </c>
      <c r="T952" s="185" t="s">
        <v>13178</v>
      </c>
      <c r="U952" s="187">
        <v>47130</v>
      </c>
      <c r="V952" s="185" t="s">
        <v>13179</v>
      </c>
      <c r="W952" s="187">
        <v>47070</v>
      </c>
      <c r="X952" s="185" t="s">
        <v>13180</v>
      </c>
      <c r="Y952" s="187">
        <v>46075</v>
      </c>
      <c r="Z952" s="185" t="s">
        <v>13181</v>
      </c>
      <c r="AA952" s="187">
        <v>46290</v>
      </c>
      <c r="AB952" s="185" t="s">
        <v>13182</v>
      </c>
      <c r="AC952" s="187">
        <v>46437</v>
      </c>
      <c r="AD952" s="185" t="s">
        <v>13183</v>
      </c>
      <c r="AE952" s="185" t="s">
        <v>61</v>
      </c>
      <c r="AF952" s="185" t="s">
        <v>13184</v>
      </c>
      <c r="AG952" s="185" t="s">
        <v>13185</v>
      </c>
      <c r="AH952" s="185" t="s">
        <v>61</v>
      </c>
      <c r="AI952" s="185" t="s">
        <v>61</v>
      </c>
      <c r="AJ952" s="185" t="s">
        <v>61</v>
      </c>
      <c r="AK952" s="185" t="s">
        <v>61</v>
      </c>
      <c r="AL952" s="185" t="s">
        <v>61</v>
      </c>
      <c r="AM952" s="185" t="s">
        <v>13186</v>
      </c>
      <c r="AN952" s="185" t="s">
        <v>13187</v>
      </c>
    </row>
    <row r="953" customHeight="1" spans="1:40">
      <c r="A953" s="185">
        <v>947</v>
      </c>
      <c r="B953" s="185" t="s">
        <v>13188</v>
      </c>
      <c r="C953" s="186" t="s">
        <v>13189</v>
      </c>
      <c r="D953" s="185" t="s">
        <v>1893</v>
      </c>
      <c r="E953" s="185" t="s">
        <v>46</v>
      </c>
      <c r="F953" s="185" t="s">
        <v>2006</v>
      </c>
      <c r="G953" s="185" t="s">
        <v>7377</v>
      </c>
      <c r="H953" s="185" t="s">
        <v>3855</v>
      </c>
      <c r="I953" s="187">
        <v>45534</v>
      </c>
      <c r="J953" s="185" t="s">
        <v>13190</v>
      </c>
      <c r="K953" s="185" t="s">
        <v>1189</v>
      </c>
      <c r="L953" s="185" t="s">
        <v>13191</v>
      </c>
      <c r="M953" s="185" t="s">
        <v>1572</v>
      </c>
      <c r="N953" s="185" t="s">
        <v>13192</v>
      </c>
      <c r="O953" s="187">
        <v>45882</v>
      </c>
      <c r="P953" s="187">
        <v>44392</v>
      </c>
      <c r="Q953" s="187">
        <v>44455</v>
      </c>
      <c r="R953" s="187">
        <v>44658</v>
      </c>
      <c r="S953" s="187">
        <v>44981</v>
      </c>
      <c r="T953" s="185" t="s">
        <v>13193</v>
      </c>
      <c r="U953" s="187">
        <v>45932</v>
      </c>
      <c r="V953" s="185" t="s">
        <v>13192</v>
      </c>
      <c r="W953" s="187">
        <v>45882</v>
      </c>
      <c r="X953" s="185" t="s">
        <v>13194</v>
      </c>
      <c r="Y953" s="187">
        <v>45939</v>
      </c>
      <c r="Z953" s="185" t="s">
        <v>13195</v>
      </c>
      <c r="AA953" s="187">
        <v>46397</v>
      </c>
      <c r="AB953" s="185" t="s">
        <v>13196</v>
      </c>
      <c r="AC953" s="187">
        <v>46332</v>
      </c>
      <c r="AD953" s="185" t="s">
        <v>13197</v>
      </c>
      <c r="AE953" s="185" t="s">
        <v>13198</v>
      </c>
      <c r="AF953" s="185" t="s">
        <v>13199</v>
      </c>
      <c r="AG953" s="185" t="s">
        <v>61</v>
      </c>
      <c r="AH953" s="185" t="s">
        <v>61</v>
      </c>
      <c r="AI953" s="185" t="s">
        <v>61</v>
      </c>
      <c r="AJ953" s="185" t="s">
        <v>61</v>
      </c>
      <c r="AK953" s="185" t="s">
        <v>61</v>
      </c>
      <c r="AL953" s="185" t="s">
        <v>61</v>
      </c>
      <c r="AM953" s="185" t="s">
        <v>177</v>
      </c>
      <c r="AN953" s="185" t="s">
        <v>13200</v>
      </c>
    </row>
    <row r="954" customHeight="1" spans="1:40">
      <c r="A954" s="185">
        <v>948</v>
      </c>
      <c r="B954" s="185" t="s">
        <v>13201</v>
      </c>
      <c r="C954" s="186" t="s">
        <v>13202</v>
      </c>
      <c r="D954" s="185" t="s">
        <v>2965</v>
      </c>
      <c r="E954" s="185" t="s">
        <v>46</v>
      </c>
      <c r="F954" s="185" t="s">
        <v>2006</v>
      </c>
      <c r="G954" s="185" t="s">
        <v>7377</v>
      </c>
      <c r="H954" s="185" t="s">
        <v>3855</v>
      </c>
      <c r="I954" s="187">
        <v>45674</v>
      </c>
      <c r="J954" s="185" t="s">
        <v>13203</v>
      </c>
      <c r="K954" s="185" t="s">
        <v>1307</v>
      </c>
      <c r="L954" s="185" t="s">
        <v>13204</v>
      </c>
      <c r="M954" s="185" t="s">
        <v>267</v>
      </c>
      <c r="N954" s="185" t="s">
        <v>13205</v>
      </c>
      <c r="O954" s="187">
        <v>46215</v>
      </c>
      <c r="P954" s="187">
        <v>44384</v>
      </c>
      <c r="Q954" s="187">
        <v>44438</v>
      </c>
      <c r="R954" s="187">
        <v>44647</v>
      </c>
      <c r="S954" s="187">
        <v>44980</v>
      </c>
      <c r="T954" s="185" t="s">
        <v>13206</v>
      </c>
      <c r="U954" s="187">
        <v>46324</v>
      </c>
      <c r="V954" s="185" t="s">
        <v>13207</v>
      </c>
      <c r="W954" s="187">
        <v>45860</v>
      </c>
      <c r="X954" s="185" t="s">
        <v>13208</v>
      </c>
      <c r="Y954" s="187">
        <v>45924</v>
      </c>
      <c r="Z954" s="185" t="s">
        <v>13209</v>
      </c>
      <c r="AA954" s="187">
        <v>46579</v>
      </c>
      <c r="AB954" s="185" t="s">
        <v>13210</v>
      </c>
      <c r="AC954" s="187">
        <v>46408</v>
      </c>
      <c r="AD954" s="185" t="s">
        <v>13211</v>
      </c>
      <c r="AE954" s="185" t="s">
        <v>13212</v>
      </c>
      <c r="AF954" s="185" t="s">
        <v>13213</v>
      </c>
      <c r="AG954" s="185" t="s">
        <v>13214</v>
      </c>
      <c r="AH954" s="185" t="s">
        <v>61</v>
      </c>
      <c r="AI954" s="185" t="s">
        <v>61</v>
      </c>
      <c r="AJ954" s="185" t="s">
        <v>61</v>
      </c>
      <c r="AK954" s="185" t="s">
        <v>61</v>
      </c>
      <c r="AL954" s="185" t="s">
        <v>61</v>
      </c>
      <c r="AM954" s="185" t="s">
        <v>177</v>
      </c>
      <c r="AN954" s="185" t="s">
        <v>13215</v>
      </c>
    </row>
    <row r="955" customHeight="1" spans="1:40">
      <c r="A955" s="185">
        <v>949</v>
      </c>
      <c r="B955" s="185" t="s">
        <v>13216</v>
      </c>
      <c r="C955" s="186" t="s">
        <v>13217</v>
      </c>
      <c r="D955" s="185" t="s">
        <v>162</v>
      </c>
      <c r="E955" s="185" t="s">
        <v>1988</v>
      </c>
      <c r="F955" s="185" t="s">
        <v>2006</v>
      </c>
      <c r="G955" s="185" t="s">
        <v>7377</v>
      </c>
      <c r="H955" s="185" t="s">
        <v>3855</v>
      </c>
      <c r="I955" s="187">
        <v>45516</v>
      </c>
      <c r="J955" s="185" t="s">
        <v>1527</v>
      </c>
      <c r="K955" s="185" t="s">
        <v>1527</v>
      </c>
      <c r="L955" s="185" t="s">
        <v>13218</v>
      </c>
      <c r="M955" s="185" t="s">
        <v>249</v>
      </c>
      <c r="N955" s="185" t="s">
        <v>13219</v>
      </c>
      <c r="O955" s="187">
        <v>46828</v>
      </c>
      <c r="P955" s="187">
        <v>44419</v>
      </c>
      <c r="Q955" s="187">
        <v>44632</v>
      </c>
      <c r="R955" s="187">
        <v>44729</v>
      </c>
      <c r="S955" s="187"/>
      <c r="T955" s="185" t="s">
        <v>13220</v>
      </c>
      <c r="U955" s="187">
        <v>47181</v>
      </c>
      <c r="V955" s="185" t="s">
        <v>13221</v>
      </c>
      <c r="W955" s="187">
        <v>47181</v>
      </c>
      <c r="X955" s="185" t="s">
        <v>13222</v>
      </c>
      <c r="Y955" s="187">
        <v>46853</v>
      </c>
      <c r="Z955" s="185" t="s">
        <v>13223</v>
      </c>
      <c r="AA955" s="187">
        <v>45847</v>
      </c>
      <c r="AB955" s="185" t="s">
        <v>13224</v>
      </c>
      <c r="AC955" s="187">
        <v>46240</v>
      </c>
      <c r="AD955" s="185" t="s">
        <v>13225</v>
      </c>
      <c r="AE955" s="185" t="s">
        <v>61</v>
      </c>
      <c r="AF955" s="185" t="s">
        <v>61</v>
      </c>
      <c r="AG955" s="185" t="s">
        <v>13226</v>
      </c>
      <c r="AH955" s="185" t="s">
        <v>61</v>
      </c>
      <c r="AI955" s="185" t="s">
        <v>61</v>
      </c>
      <c r="AJ955" s="185" t="s">
        <v>61</v>
      </c>
      <c r="AK955" s="185" t="s">
        <v>61</v>
      </c>
      <c r="AL955" s="185" t="s">
        <v>61</v>
      </c>
      <c r="AM955" s="185" t="s">
        <v>3689</v>
      </c>
      <c r="AN955" s="185" t="s">
        <v>13227</v>
      </c>
    </row>
    <row r="956" customHeight="1" spans="1:40">
      <c r="A956" s="185">
        <v>950</v>
      </c>
      <c r="B956" s="185" t="s">
        <v>13228</v>
      </c>
      <c r="C956" s="186" t="s">
        <v>13229</v>
      </c>
      <c r="D956" s="185" t="s">
        <v>162</v>
      </c>
      <c r="E956" s="185" t="s">
        <v>967</v>
      </c>
      <c r="F956" s="185" t="s">
        <v>2006</v>
      </c>
      <c r="G956" s="185" t="s">
        <v>7377</v>
      </c>
      <c r="H956" s="185" t="s">
        <v>3855</v>
      </c>
      <c r="I956" s="187">
        <v>45716</v>
      </c>
      <c r="J956" s="185" t="s">
        <v>3588</v>
      </c>
      <c r="K956" s="185" t="s">
        <v>3588</v>
      </c>
      <c r="L956" s="185" t="s">
        <v>13230</v>
      </c>
      <c r="M956" s="185" t="s">
        <v>267</v>
      </c>
      <c r="N956" s="185" t="s">
        <v>13231</v>
      </c>
      <c r="O956" s="187">
        <v>47258</v>
      </c>
      <c r="P956" s="187">
        <v>44390</v>
      </c>
      <c r="Q956" s="187">
        <v>44431</v>
      </c>
      <c r="R956" s="187">
        <v>44744</v>
      </c>
      <c r="S956" s="187"/>
      <c r="T956" s="185" t="s">
        <v>13232</v>
      </c>
      <c r="U956" s="187">
        <v>46274</v>
      </c>
      <c r="V956" s="185" t="s">
        <v>13233</v>
      </c>
      <c r="W956" s="187">
        <v>46273</v>
      </c>
      <c r="X956" s="185" t="s">
        <v>61</v>
      </c>
      <c r="Y956" s="187">
        <v>47569</v>
      </c>
      <c r="Z956" s="185" t="s">
        <v>13234</v>
      </c>
      <c r="AA956" s="187">
        <v>46927</v>
      </c>
      <c r="AB956" s="185" t="s">
        <v>13235</v>
      </c>
      <c r="AC956" s="187">
        <v>46432</v>
      </c>
      <c r="AD956" s="185" t="s">
        <v>13236</v>
      </c>
      <c r="AE956" s="185" t="s">
        <v>13237</v>
      </c>
      <c r="AF956" s="185" t="s">
        <v>13238</v>
      </c>
      <c r="AG956" s="185" t="s">
        <v>61</v>
      </c>
      <c r="AH956" s="185" t="s">
        <v>61</v>
      </c>
      <c r="AI956" s="185" t="s">
        <v>61</v>
      </c>
      <c r="AJ956" s="185" t="s">
        <v>61</v>
      </c>
      <c r="AK956" s="185" t="s">
        <v>61</v>
      </c>
      <c r="AL956" s="185" t="s">
        <v>61</v>
      </c>
      <c r="AM956" s="185" t="s">
        <v>4300</v>
      </c>
      <c r="AN956" s="185" t="s">
        <v>13239</v>
      </c>
    </row>
    <row r="957" customHeight="1" spans="1:40">
      <c r="A957" s="185">
        <v>951</v>
      </c>
      <c r="B957" s="185" t="s">
        <v>13240</v>
      </c>
      <c r="C957" s="186" t="s">
        <v>13241</v>
      </c>
      <c r="D957" s="185" t="s">
        <v>162</v>
      </c>
      <c r="E957" s="185" t="s">
        <v>967</v>
      </c>
      <c r="F957" s="185" t="s">
        <v>2006</v>
      </c>
      <c r="G957" s="185" t="s">
        <v>7377</v>
      </c>
      <c r="H957" s="185" t="s">
        <v>3855</v>
      </c>
      <c r="I957" s="187">
        <v>45588</v>
      </c>
      <c r="J957" s="185" t="s">
        <v>2197</v>
      </c>
      <c r="K957" s="185" t="s">
        <v>2197</v>
      </c>
      <c r="L957" s="185" t="s">
        <v>13242</v>
      </c>
      <c r="M957" s="185" t="s">
        <v>167</v>
      </c>
      <c r="N957" s="185" t="s">
        <v>13243</v>
      </c>
      <c r="O957" s="187">
        <v>46091</v>
      </c>
      <c r="P957" s="187">
        <v>44597</v>
      </c>
      <c r="Q957" s="187">
        <v>44651</v>
      </c>
      <c r="R957" s="187">
        <v>44748</v>
      </c>
      <c r="S957" s="187"/>
      <c r="T957" s="185" t="s">
        <v>13244</v>
      </c>
      <c r="U957" s="187">
        <v>47295</v>
      </c>
      <c r="V957" s="185" t="s">
        <v>13245</v>
      </c>
      <c r="W957" s="187">
        <v>47296</v>
      </c>
      <c r="X957" s="185" t="s">
        <v>13246</v>
      </c>
      <c r="Y957" s="187">
        <v>47296</v>
      </c>
      <c r="Z957" s="185" t="s">
        <v>13247</v>
      </c>
      <c r="AA957" s="187">
        <v>46292</v>
      </c>
      <c r="AB957" s="185" t="s">
        <v>13248</v>
      </c>
      <c r="AC957" s="187">
        <v>46493</v>
      </c>
      <c r="AD957" s="185" t="s">
        <v>13249</v>
      </c>
      <c r="AE957" s="185" t="s">
        <v>13250</v>
      </c>
      <c r="AF957" s="185" t="s">
        <v>13251</v>
      </c>
      <c r="AG957" s="185" t="s">
        <v>61</v>
      </c>
      <c r="AH957" s="185" t="s">
        <v>61</v>
      </c>
      <c r="AI957" s="185" t="s">
        <v>13243</v>
      </c>
      <c r="AJ957" s="185" t="s">
        <v>61</v>
      </c>
      <c r="AK957" s="185" t="s">
        <v>13252</v>
      </c>
      <c r="AL957" s="185" t="s">
        <v>61</v>
      </c>
      <c r="AM957" s="185" t="s">
        <v>13253</v>
      </c>
      <c r="AN957" s="185" t="s">
        <v>13254</v>
      </c>
    </row>
    <row r="958" customHeight="1" spans="1:40">
      <c r="A958" s="185">
        <v>952</v>
      </c>
      <c r="B958" s="185" t="s">
        <v>13255</v>
      </c>
      <c r="C958" s="186" t="s">
        <v>13256</v>
      </c>
      <c r="D958" s="185" t="s">
        <v>1569</v>
      </c>
      <c r="E958" s="185" t="s">
        <v>89</v>
      </c>
      <c r="F958" s="185" t="s">
        <v>2006</v>
      </c>
      <c r="G958" s="185" t="s">
        <v>7377</v>
      </c>
      <c r="H958" s="185" t="s">
        <v>3855</v>
      </c>
      <c r="I958" s="187">
        <v>45762</v>
      </c>
      <c r="J958" s="185" t="s">
        <v>13257</v>
      </c>
      <c r="K958" s="185" t="s">
        <v>2137</v>
      </c>
      <c r="L958" s="185" t="s">
        <v>13258</v>
      </c>
      <c r="M958" s="185" t="s">
        <v>1572</v>
      </c>
      <c r="N958" s="185" t="s">
        <v>13259</v>
      </c>
      <c r="O958" s="187">
        <v>46404</v>
      </c>
      <c r="P958" s="187">
        <v>44391</v>
      </c>
      <c r="Q958" s="187">
        <v>44433</v>
      </c>
      <c r="R958" s="187">
        <v>44789</v>
      </c>
      <c r="S958" s="187"/>
      <c r="T958" s="185" t="s">
        <v>13260</v>
      </c>
      <c r="U958" s="187">
        <v>45942</v>
      </c>
      <c r="V958" s="185" t="s">
        <v>13259</v>
      </c>
      <c r="W958" s="187">
        <v>46404</v>
      </c>
      <c r="X958" s="185" t="s">
        <v>13261</v>
      </c>
      <c r="Y958" s="187">
        <v>45946</v>
      </c>
      <c r="Z958" s="185" t="s">
        <v>13262</v>
      </c>
      <c r="AA958" s="187">
        <v>46244</v>
      </c>
      <c r="AB958" s="185" t="s">
        <v>13263</v>
      </c>
      <c r="AC958" s="187">
        <v>46026</v>
      </c>
      <c r="AD958" s="185" t="s">
        <v>61</v>
      </c>
      <c r="AE958" s="185" t="s">
        <v>61</v>
      </c>
      <c r="AF958" s="185" t="s">
        <v>61</v>
      </c>
      <c r="AG958" s="185" t="s">
        <v>61</v>
      </c>
      <c r="AH958" s="185" t="s">
        <v>61</v>
      </c>
      <c r="AI958" s="185" t="s">
        <v>61</v>
      </c>
      <c r="AJ958" s="185" t="s">
        <v>61</v>
      </c>
      <c r="AK958" s="185" t="s">
        <v>61</v>
      </c>
      <c r="AL958" s="185" t="s">
        <v>61</v>
      </c>
      <c r="AM958" s="185" t="s">
        <v>917</v>
      </c>
      <c r="AN958" s="185" t="s">
        <v>13264</v>
      </c>
    </row>
    <row r="959" customHeight="1" spans="1:40">
      <c r="A959" s="185">
        <v>953</v>
      </c>
      <c r="B959" s="185" t="s">
        <v>13265</v>
      </c>
      <c r="C959" s="186" t="s">
        <v>13266</v>
      </c>
      <c r="D959" s="185" t="s">
        <v>3545</v>
      </c>
      <c r="E959" s="185" t="s">
        <v>2006</v>
      </c>
      <c r="F959" s="185" t="s">
        <v>2006</v>
      </c>
      <c r="G959" s="185" t="s">
        <v>7377</v>
      </c>
      <c r="H959" s="185" t="s">
        <v>3855</v>
      </c>
      <c r="I959" s="187">
        <v>45807</v>
      </c>
      <c r="J959" s="185" t="s">
        <v>91</v>
      </c>
      <c r="K959" s="185" t="s">
        <v>91</v>
      </c>
      <c r="L959" s="185" t="s">
        <v>13267</v>
      </c>
      <c r="M959" s="185" t="s">
        <v>1572</v>
      </c>
      <c r="N959" s="185" t="s">
        <v>13268</v>
      </c>
      <c r="O959" s="187">
        <v>46883</v>
      </c>
      <c r="P959" s="187">
        <v>44463</v>
      </c>
      <c r="Q959" s="187">
        <v>44491</v>
      </c>
      <c r="R959" s="187">
        <v>44870</v>
      </c>
      <c r="S959" s="187"/>
      <c r="T959" s="185" t="s">
        <v>13269</v>
      </c>
      <c r="U959" s="187">
        <v>47388</v>
      </c>
      <c r="V959" s="185" t="s">
        <v>13268</v>
      </c>
      <c r="W959" s="187">
        <v>46883</v>
      </c>
      <c r="X959" s="185" t="s">
        <v>61</v>
      </c>
      <c r="Y959" s="187" t="s">
        <v>61</v>
      </c>
      <c r="Z959" s="185" t="s">
        <v>13270</v>
      </c>
      <c r="AA959" s="187">
        <v>46727</v>
      </c>
      <c r="AB959" s="185" t="s">
        <v>13271</v>
      </c>
      <c r="AC959" s="187">
        <v>46512</v>
      </c>
      <c r="AD959" s="185" t="s">
        <v>13272</v>
      </c>
      <c r="AE959" s="185" t="s">
        <v>61</v>
      </c>
      <c r="AF959" s="185" t="s">
        <v>13273</v>
      </c>
      <c r="AG959" s="185" t="s">
        <v>61</v>
      </c>
      <c r="AH959" s="185" t="s">
        <v>61</v>
      </c>
      <c r="AI959" s="185" t="s">
        <v>61</v>
      </c>
      <c r="AJ959" s="185" t="s">
        <v>61</v>
      </c>
      <c r="AK959" s="185" t="s">
        <v>61</v>
      </c>
      <c r="AL959" s="185" t="s">
        <v>61</v>
      </c>
      <c r="AM959" s="185" t="s">
        <v>3597</v>
      </c>
      <c r="AN959" s="185" t="s">
        <v>13274</v>
      </c>
    </row>
    <row r="960" customHeight="1" spans="1:40">
      <c r="A960" s="185">
        <v>954</v>
      </c>
      <c r="B960" s="185" t="s">
        <v>13275</v>
      </c>
      <c r="C960" s="186" t="s">
        <v>13276</v>
      </c>
      <c r="D960" s="185" t="s">
        <v>3545</v>
      </c>
      <c r="E960" s="185" t="s">
        <v>2006</v>
      </c>
      <c r="F960" s="185" t="s">
        <v>2006</v>
      </c>
      <c r="G960" s="185" t="s">
        <v>7377</v>
      </c>
      <c r="H960" s="185" t="s">
        <v>3855</v>
      </c>
      <c r="I960" s="187">
        <v>45682</v>
      </c>
      <c r="J960" s="185" t="s">
        <v>454</v>
      </c>
      <c r="K960" s="185" t="s">
        <v>454</v>
      </c>
      <c r="L960" s="185" t="s">
        <v>13277</v>
      </c>
      <c r="M960" s="185" t="s">
        <v>1572</v>
      </c>
      <c r="N960" s="185" t="s">
        <v>13278</v>
      </c>
      <c r="O960" s="187">
        <v>47268</v>
      </c>
      <c r="P960" s="187">
        <v>44450</v>
      </c>
      <c r="Q960" s="187">
        <v>44760</v>
      </c>
      <c r="R960" s="187">
        <v>44911</v>
      </c>
      <c r="S960" s="187">
        <v>44911</v>
      </c>
      <c r="T960" s="185" t="s">
        <v>13279</v>
      </c>
      <c r="U960" s="187">
        <v>47316</v>
      </c>
      <c r="V960" s="185" t="s">
        <v>13278</v>
      </c>
      <c r="W960" s="187">
        <v>47268</v>
      </c>
      <c r="X960" s="185" t="s">
        <v>61</v>
      </c>
      <c r="Y960" s="187" t="s">
        <v>61</v>
      </c>
      <c r="Z960" s="185" t="s">
        <v>13280</v>
      </c>
      <c r="AA960" s="187">
        <v>46590</v>
      </c>
      <c r="AB960" s="185" t="s">
        <v>13281</v>
      </c>
      <c r="AC960" s="187">
        <v>45972</v>
      </c>
      <c r="AD960" s="185" t="s">
        <v>13282</v>
      </c>
      <c r="AE960" s="185" t="s">
        <v>13283</v>
      </c>
      <c r="AF960" s="185" t="s">
        <v>13284</v>
      </c>
      <c r="AG960" s="185" t="s">
        <v>61</v>
      </c>
      <c r="AH960" s="185" t="s">
        <v>61</v>
      </c>
      <c r="AI960" s="185" t="s">
        <v>61</v>
      </c>
      <c r="AJ960" s="185" t="s">
        <v>61</v>
      </c>
      <c r="AK960" s="185" t="s">
        <v>61</v>
      </c>
      <c r="AL960" s="185" t="s">
        <v>61</v>
      </c>
      <c r="AM960" s="185" t="s">
        <v>13285</v>
      </c>
      <c r="AN960" s="185" t="s">
        <v>13286</v>
      </c>
    </row>
    <row r="961" customHeight="1" spans="1:40">
      <c r="A961" s="185">
        <v>955</v>
      </c>
      <c r="B961" s="185" t="s">
        <v>13287</v>
      </c>
      <c r="C961" s="186" t="s">
        <v>13288</v>
      </c>
      <c r="D961" s="185" t="s">
        <v>3572</v>
      </c>
      <c r="E961" s="185" t="s">
        <v>2006</v>
      </c>
      <c r="F961" s="185" t="s">
        <v>2006</v>
      </c>
      <c r="G961" s="185" t="s">
        <v>7377</v>
      </c>
      <c r="H961" s="185" t="s">
        <v>3855</v>
      </c>
      <c r="I961" s="187">
        <v>45516</v>
      </c>
      <c r="J961" s="185" t="s">
        <v>1527</v>
      </c>
      <c r="K961" s="185" t="s">
        <v>1527</v>
      </c>
      <c r="L961" s="185" t="s">
        <v>13289</v>
      </c>
      <c r="M961" s="185" t="s">
        <v>1572</v>
      </c>
      <c r="N961" s="185" t="s">
        <v>13290</v>
      </c>
      <c r="O961" s="187"/>
      <c r="P961" s="187">
        <v>44433</v>
      </c>
      <c r="Q961" s="187">
        <v>44513</v>
      </c>
      <c r="R961" s="187">
        <v>44826</v>
      </c>
      <c r="S961" s="187"/>
      <c r="T961" s="185" t="s">
        <v>13291</v>
      </c>
      <c r="U961" s="187">
        <v>46926</v>
      </c>
      <c r="V961" s="185" t="s">
        <v>13290</v>
      </c>
      <c r="W961" s="187" t="s">
        <v>61</v>
      </c>
      <c r="X961" s="185" t="s">
        <v>61</v>
      </c>
      <c r="Y961" s="187" t="s">
        <v>61</v>
      </c>
      <c r="Z961" s="185" t="s">
        <v>13292</v>
      </c>
      <c r="AA961" s="187">
        <v>46502</v>
      </c>
      <c r="AB961" s="185" t="s">
        <v>13293</v>
      </c>
      <c r="AC961" s="187">
        <v>45876</v>
      </c>
      <c r="AD961" s="185" t="s">
        <v>13294</v>
      </c>
      <c r="AE961" s="185" t="s">
        <v>13295</v>
      </c>
      <c r="AF961" s="185" t="s">
        <v>13296</v>
      </c>
      <c r="AG961" s="185" t="s">
        <v>61</v>
      </c>
      <c r="AH961" s="185" t="s">
        <v>61</v>
      </c>
      <c r="AI961" s="185" t="s">
        <v>61</v>
      </c>
      <c r="AJ961" s="185" t="s">
        <v>61</v>
      </c>
      <c r="AK961" s="185" t="s">
        <v>61</v>
      </c>
      <c r="AL961" s="185" t="s">
        <v>61</v>
      </c>
      <c r="AM961" s="185" t="s">
        <v>2018</v>
      </c>
      <c r="AN961" s="185" t="s">
        <v>13297</v>
      </c>
    </row>
    <row r="962" customHeight="1" spans="1:40">
      <c r="A962" s="185">
        <v>956</v>
      </c>
      <c r="B962" s="185" t="s">
        <v>13298</v>
      </c>
      <c r="C962" s="186" t="s">
        <v>13299</v>
      </c>
      <c r="D962" s="185" t="s">
        <v>3572</v>
      </c>
      <c r="E962" s="185" t="s">
        <v>2006</v>
      </c>
      <c r="F962" s="185" t="s">
        <v>2006</v>
      </c>
      <c r="G962" s="185" t="s">
        <v>7377</v>
      </c>
      <c r="H962" s="185" t="s">
        <v>3855</v>
      </c>
      <c r="I962" s="187">
        <v>45807</v>
      </c>
      <c r="J962" s="185" t="s">
        <v>91</v>
      </c>
      <c r="K962" s="185" t="s">
        <v>91</v>
      </c>
      <c r="L962" s="185" t="s">
        <v>13300</v>
      </c>
      <c r="M962" s="185" t="s">
        <v>1572</v>
      </c>
      <c r="N962" s="185" t="s">
        <v>13301</v>
      </c>
      <c r="O962" s="187">
        <v>47099</v>
      </c>
      <c r="P962" s="187">
        <v>44434</v>
      </c>
      <c r="Q962" s="187">
        <v>44462</v>
      </c>
      <c r="R962" s="187"/>
      <c r="S962" s="187"/>
      <c r="T962" s="185" t="s">
        <v>13302</v>
      </c>
      <c r="U962" s="187">
        <v>47101</v>
      </c>
      <c r="V962" s="185" t="s">
        <v>13301</v>
      </c>
      <c r="W962" s="187">
        <v>47099</v>
      </c>
      <c r="X962" s="185" t="s">
        <v>61</v>
      </c>
      <c r="Y962" s="187" t="s">
        <v>61</v>
      </c>
      <c r="Z962" s="185" t="s">
        <v>13303</v>
      </c>
      <c r="AA962" s="187">
        <v>46741</v>
      </c>
      <c r="AB962" s="185" t="s">
        <v>13304</v>
      </c>
      <c r="AC962" s="187">
        <v>46001</v>
      </c>
      <c r="AD962" s="185" t="s">
        <v>13305</v>
      </c>
      <c r="AE962" s="185" t="s">
        <v>61</v>
      </c>
      <c r="AF962" s="185" t="s">
        <v>13306</v>
      </c>
      <c r="AG962" s="185" t="s">
        <v>61</v>
      </c>
      <c r="AH962" s="185" t="s">
        <v>61</v>
      </c>
      <c r="AI962" s="185" t="s">
        <v>61</v>
      </c>
      <c r="AJ962" s="185" t="s">
        <v>61</v>
      </c>
      <c r="AK962" s="185" t="s">
        <v>61</v>
      </c>
      <c r="AL962" s="185" t="s">
        <v>61</v>
      </c>
      <c r="AM962" s="185" t="s">
        <v>4368</v>
      </c>
      <c r="AN962" s="185" t="s">
        <v>13307</v>
      </c>
    </row>
    <row r="963" customHeight="1" spans="1:40">
      <c r="A963" s="185">
        <v>957</v>
      </c>
      <c r="B963" s="185" t="s">
        <v>13308</v>
      </c>
      <c r="C963" s="186" t="s">
        <v>13309</v>
      </c>
      <c r="D963" s="185" t="s">
        <v>45</v>
      </c>
      <c r="E963" s="185" t="s">
        <v>13310</v>
      </c>
      <c r="F963" s="185" t="s">
        <v>13310</v>
      </c>
      <c r="G963" s="185" t="s">
        <v>4383</v>
      </c>
      <c r="H963" s="185" t="s">
        <v>49</v>
      </c>
      <c r="I963" s="187">
        <v>45502</v>
      </c>
      <c r="J963" s="185" t="s">
        <v>8724</v>
      </c>
      <c r="K963" s="185" t="s">
        <v>5566</v>
      </c>
      <c r="L963" s="185" t="s">
        <v>13311</v>
      </c>
      <c r="M963" s="185" t="s">
        <v>1940</v>
      </c>
      <c r="N963" s="185" t="s">
        <v>13312</v>
      </c>
      <c r="O963" s="187">
        <v>46052</v>
      </c>
      <c r="P963" s="187">
        <v>44396</v>
      </c>
      <c r="Q963" s="187">
        <v>44502</v>
      </c>
      <c r="R963" s="187">
        <v>44650</v>
      </c>
      <c r="S963" s="187"/>
      <c r="T963" s="185" t="s">
        <v>13313</v>
      </c>
      <c r="U963" s="187">
        <v>46089</v>
      </c>
      <c r="V963" s="185" t="s">
        <v>13314</v>
      </c>
      <c r="W963" s="187">
        <v>46089</v>
      </c>
      <c r="X963" s="185" t="s">
        <v>13315</v>
      </c>
      <c r="Y963" s="187">
        <v>46089</v>
      </c>
      <c r="Z963" s="185" t="s">
        <v>13316</v>
      </c>
      <c r="AA963" s="187">
        <v>46507</v>
      </c>
      <c r="AB963" s="185" t="s">
        <v>13317</v>
      </c>
      <c r="AC963" s="187">
        <v>46087</v>
      </c>
      <c r="AD963" s="185" t="s">
        <v>13318</v>
      </c>
      <c r="AE963" s="185" t="s">
        <v>61</v>
      </c>
      <c r="AF963" s="185" t="s">
        <v>61</v>
      </c>
      <c r="AG963" s="185" t="s">
        <v>13319</v>
      </c>
      <c r="AH963" s="185" t="s">
        <v>61</v>
      </c>
      <c r="AI963" s="185" t="s">
        <v>61</v>
      </c>
      <c r="AJ963" s="185" t="s">
        <v>13320</v>
      </c>
      <c r="AK963" s="185" t="s">
        <v>61</v>
      </c>
      <c r="AL963" s="185" t="s">
        <v>61</v>
      </c>
      <c r="AM963" s="185" t="s">
        <v>2149</v>
      </c>
      <c r="AN963" s="185" t="s">
        <v>13321</v>
      </c>
    </row>
    <row r="964" customHeight="1" spans="1:40">
      <c r="A964" s="185">
        <v>958</v>
      </c>
      <c r="B964" s="185" t="s">
        <v>13322</v>
      </c>
      <c r="C964" s="186" t="s">
        <v>13323</v>
      </c>
      <c r="D964" s="185" t="s">
        <v>68</v>
      </c>
      <c r="E964" s="185" t="s">
        <v>46</v>
      </c>
      <c r="F964" s="185" t="s">
        <v>13310</v>
      </c>
      <c r="G964" s="185" t="s">
        <v>4383</v>
      </c>
      <c r="H964" s="185" t="s">
        <v>49</v>
      </c>
      <c r="I964" s="187">
        <v>45711</v>
      </c>
      <c r="J964" s="185" t="s">
        <v>13324</v>
      </c>
      <c r="K964" s="185" t="s">
        <v>2891</v>
      </c>
      <c r="L964" s="185" t="s">
        <v>13325</v>
      </c>
      <c r="M964" s="185" t="s">
        <v>1923</v>
      </c>
      <c r="N964" s="185" t="s">
        <v>13326</v>
      </c>
      <c r="O964" s="187">
        <v>47519</v>
      </c>
      <c r="P964" s="187">
        <v>44483</v>
      </c>
      <c r="Q964" s="187">
        <v>44637</v>
      </c>
      <c r="R964" s="187">
        <v>44784</v>
      </c>
      <c r="S964" s="187"/>
      <c r="T964" s="185" t="s">
        <v>61</v>
      </c>
      <c r="U964" s="187">
        <v>47658</v>
      </c>
      <c r="V964" s="185" t="s">
        <v>13327</v>
      </c>
      <c r="W964" s="187">
        <v>47475</v>
      </c>
      <c r="X964" s="185" t="s">
        <v>61</v>
      </c>
      <c r="Y964" s="187">
        <v>47658</v>
      </c>
      <c r="Z964" s="185" t="s">
        <v>13328</v>
      </c>
      <c r="AA964" s="187">
        <v>46101</v>
      </c>
      <c r="AB964" s="185" t="s">
        <v>13329</v>
      </c>
      <c r="AC964" s="187">
        <v>46063</v>
      </c>
      <c r="AD964" s="185" t="s">
        <v>13330</v>
      </c>
      <c r="AE964" s="185" t="s">
        <v>13331</v>
      </c>
      <c r="AF964" s="185" t="s">
        <v>13332</v>
      </c>
      <c r="AG964" s="185" t="s">
        <v>13333</v>
      </c>
      <c r="AH964" s="185" t="s">
        <v>61</v>
      </c>
      <c r="AI964" s="185" t="s">
        <v>61</v>
      </c>
      <c r="AJ964" s="185" t="s">
        <v>61</v>
      </c>
      <c r="AK964" s="185" t="s">
        <v>61</v>
      </c>
      <c r="AL964" s="185" t="s">
        <v>61</v>
      </c>
      <c r="AM964" s="185" t="s">
        <v>2285</v>
      </c>
      <c r="AN964" s="185" t="s">
        <v>13334</v>
      </c>
    </row>
    <row r="965" customHeight="1" spans="1:40">
      <c r="A965" s="185">
        <v>959</v>
      </c>
      <c r="B965" s="185" t="s">
        <v>13335</v>
      </c>
      <c r="C965" s="186" t="s">
        <v>13336</v>
      </c>
      <c r="D965" s="185" t="s">
        <v>227</v>
      </c>
      <c r="E965" s="185" t="s">
        <v>1367</v>
      </c>
      <c r="F965" s="185" t="s">
        <v>13310</v>
      </c>
      <c r="G965" s="185" t="s">
        <v>4383</v>
      </c>
      <c r="H965" s="185" t="s">
        <v>49</v>
      </c>
      <c r="I965" s="187">
        <v>45804</v>
      </c>
      <c r="J965" s="185" t="s">
        <v>10966</v>
      </c>
      <c r="K965" s="185" t="s">
        <v>2458</v>
      </c>
      <c r="L965" s="185" t="s">
        <v>13337</v>
      </c>
      <c r="M965" s="185" t="s">
        <v>1923</v>
      </c>
      <c r="N965" s="185" t="s">
        <v>13338</v>
      </c>
      <c r="O965" s="187">
        <v>47612</v>
      </c>
      <c r="P965" s="187">
        <v>44396</v>
      </c>
      <c r="Q965" s="187">
        <v>44470</v>
      </c>
      <c r="R965" s="187">
        <v>44665</v>
      </c>
      <c r="S965" s="187">
        <v>45020</v>
      </c>
      <c r="T965" s="185" t="s">
        <v>13339</v>
      </c>
      <c r="U965" s="187">
        <v>46376</v>
      </c>
      <c r="V965" s="185" t="s">
        <v>13340</v>
      </c>
      <c r="W965" s="187">
        <v>45862</v>
      </c>
      <c r="X965" s="185" t="s">
        <v>13341</v>
      </c>
      <c r="Y965" s="187">
        <v>46376</v>
      </c>
      <c r="Z965" s="185" t="s">
        <v>13342</v>
      </c>
      <c r="AA965" s="187">
        <v>46009</v>
      </c>
      <c r="AB965" s="185" t="s">
        <v>13343</v>
      </c>
      <c r="AC965" s="187">
        <v>46470</v>
      </c>
      <c r="AD965" s="185" t="s">
        <v>13344</v>
      </c>
      <c r="AE965" s="185" t="s">
        <v>61</v>
      </c>
      <c r="AF965" s="185" t="s">
        <v>13345</v>
      </c>
      <c r="AG965" s="185" t="s">
        <v>13346</v>
      </c>
      <c r="AH965" s="185" t="s">
        <v>61</v>
      </c>
      <c r="AI965" s="185" t="s">
        <v>61</v>
      </c>
      <c r="AJ965" s="185" t="s">
        <v>13347</v>
      </c>
      <c r="AK965" s="185" t="s">
        <v>61</v>
      </c>
      <c r="AL965" s="185" t="s">
        <v>61</v>
      </c>
      <c r="AM965" s="185" t="s">
        <v>3734</v>
      </c>
      <c r="AN965" s="185" t="s">
        <v>13348</v>
      </c>
    </row>
    <row r="966" customHeight="1" spans="1:40">
      <c r="A966" s="185">
        <v>960</v>
      </c>
      <c r="B966" s="185" t="s">
        <v>13349</v>
      </c>
      <c r="C966" s="186" t="s">
        <v>13350</v>
      </c>
      <c r="D966" s="185" t="s">
        <v>2083</v>
      </c>
      <c r="E966" s="185" t="s">
        <v>3130</v>
      </c>
      <c r="F966" s="185" t="s">
        <v>13310</v>
      </c>
      <c r="G966" s="185" t="s">
        <v>4383</v>
      </c>
      <c r="H966" s="185" t="s">
        <v>49</v>
      </c>
      <c r="I966" s="187">
        <v>45735</v>
      </c>
      <c r="J966" s="185" t="s">
        <v>13351</v>
      </c>
      <c r="K966" s="185" t="s">
        <v>7711</v>
      </c>
      <c r="L966" s="185" t="s">
        <v>13352</v>
      </c>
      <c r="M966" s="185" t="s">
        <v>72</v>
      </c>
      <c r="N966" s="185" t="s">
        <v>13353</v>
      </c>
      <c r="O966" s="187">
        <v>46218</v>
      </c>
      <c r="P966" s="187">
        <v>44392</v>
      </c>
      <c r="Q966" s="187">
        <v>44420</v>
      </c>
      <c r="R966" s="187">
        <v>44657</v>
      </c>
      <c r="S966" s="187">
        <v>45133</v>
      </c>
      <c r="T966" s="185" t="s">
        <v>13354</v>
      </c>
      <c r="U966" s="187">
        <v>46937</v>
      </c>
      <c r="V966" s="185" t="s">
        <v>13355</v>
      </c>
      <c r="W966" s="187">
        <v>46947</v>
      </c>
      <c r="X966" s="185" t="s">
        <v>13356</v>
      </c>
      <c r="Y966" s="187">
        <v>46055</v>
      </c>
      <c r="Z966" s="185" t="s">
        <v>13357</v>
      </c>
      <c r="AA966" s="187">
        <v>46024</v>
      </c>
      <c r="AB966" s="185" t="s">
        <v>13358</v>
      </c>
      <c r="AC966" s="187">
        <v>45862</v>
      </c>
      <c r="AD966" s="185" t="s">
        <v>13359</v>
      </c>
      <c r="AE966" s="185" t="s">
        <v>13360</v>
      </c>
      <c r="AF966" s="185" t="s">
        <v>13361</v>
      </c>
      <c r="AG966" s="185" t="s">
        <v>13362</v>
      </c>
      <c r="AH966" s="185" t="s">
        <v>61</v>
      </c>
      <c r="AI966" s="185" t="s">
        <v>61</v>
      </c>
      <c r="AJ966" s="185" t="s">
        <v>61</v>
      </c>
      <c r="AK966" s="185" t="s">
        <v>61</v>
      </c>
      <c r="AL966" s="185" t="s">
        <v>61</v>
      </c>
      <c r="AM966" s="185" t="s">
        <v>1968</v>
      </c>
      <c r="AN966" s="185" t="s">
        <v>13363</v>
      </c>
    </row>
    <row r="967" customHeight="1" spans="1:40">
      <c r="A967" s="185">
        <v>961</v>
      </c>
      <c r="B967" s="185" t="s">
        <v>13364</v>
      </c>
      <c r="C967" s="186" t="s">
        <v>13365</v>
      </c>
      <c r="D967" s="185" t="s">
        <v>88</v>
      </c>
      <c r="E967" s="185" t="s">
        <v>13310</v>
      </c>
      <c r="F967" s="185" t="s">
        <v>13310</v>
      </c>
      <c r="G967" s="185" t="s">
        <v>4383</v>
      </c>
      <c r="H967" s="185" t="s">
        <v>49</v>
      </c>
      <c r="I967" s="187">
        <v>45727</v>
      </c>
      <c r="J967" s="185" t="s">
        <v>13366</v>
      </c>
      <c r="K967" s="185" t="s">
        <v>5444</v>
      </c>
      <c r="L967" s="185" t="s">
        <v>13367</v>
      </c>
      <c r="M967" s="185" t="s">
        <v>2139</v>
      </c>
      <c r="N967" s="185" t="s">
        <v>13368</v>
      </c>
      <c r="O967" s="187">
        <v>47199</v>
      </c>
      <c r="P967" s="187">
        <v>44442</v>
      </c>
      <c r="Q967" s="187">
        <v>44498</v>
      </c>
      <c r="R967" s="187">
        <v>44657</v>
      </c>
      <c r="S967" s="187"/>
      <c r="T967" s="185" t="s">
        <v>13369</v>
      </c>
      <c r="U967" s="187">
        <v>47150</v>
      </c>
      <c r="V967" s="185" t="s">
        <v>13370</v>
      </c>
      <c r="W967" s="187">
        <v>47150</v>
      </c>
      <c r="X967" s="185" t="s">
        <v>13371</v>
      </c>
      <c r="Y967" s="187">
        <v>47150</v>
      </c>
      <c r="Z967" s="185" t="s">
        <v>13372</v>
      </c>
      <c r="AA967" s="187">
        <v>46481</v>
      </c>
      <c r="AB967" s="185" t="s">
        <v>13373</v>
      </c>
      <c r="AC967" s="187">
        <v>46098</v>
      </c>
      <c r="AD967" s="185" t="s">
        <v>13374</v>
      </c>
      <c r="AE967" s="185" t="s">
        <v>13375</v>
      </c>
      <c r="AF967" s="185" t="s">
        <v>13376</v>
      </c>
      <c r="AG967" s="185" t="s">
        <v>13377</v>
      </c>
      <c r="AH967" s="185" t="s">
        <v>61</v>
      </c>
      <c r="AI967" s="185" t="s">
        <v>61</v>
      </c>
      <c r="AJ967" s="185" t="s">
        <v>61</v>
      </c>
      <c r="AK967" s="185" t="s">
        <v>61</v>
      </c>
      <c r="AL967" s="185" t="s">
        <v>61</v>
      </c>
      <c r="AM967" s="185" t="s">
        <v>3614</v>
      </c>
      <c r="AN967" s="185" t="s">
        <v>13378</v>
      </c>
    </row>
    <row r="968" customHeight="1" spans="1:40">
      <c r="A968" s="185">
        <v>962</v>
      </c>
      <c r="B968" s="185" t="s">
        <v>13379</v>
      </c>
      <c r="C968" s="186" t="s">
        <v>13380</v>
      </c>
      <c r="D968" s="185" t="s">
        <v>263</v>
      </c>
      <c r="E968" s="185" t="s">
        <v>13310</v>
      </c>
      <c r="F968" s="185" t="s">
        <v>13310</v>
      </c>
      <c r="G968" s="185" t="s">
        <v>4383</v>
      </c>
      <c r="H968" s="185" t="s">
        <v>49</v>
      </c>
      <c r="I968" s="187">
        <v>45720</v>
      </c>
      <c r="J968" s="185" t="s">
        <v>3588</v>
      </c>
      <c r="K968" s="185" t="s">
        <v>9366</v>
      </c>
      <c r="L968" s="185" t="s">
        <v>13381</v>
      </c>
      <c r="M968" s="185" t="s">
        <v>2120</v>
      </c>
      <c r="N968" s="185" t="s">
        <v>13382</v>
      </c>
      <c r="O968" s="187">
        <v>47520</v>
      </c>
      <c r="P968" s="187">
        <v>44393</v>
      </c>
      <c r="Q968" s="187">
        <v>44439</v>
      </c>
      <c r="R968" s="187">
        <v>44811</v>
      </c>
      <c r="S968" s="187"/>
      <c r="T968" s="185" t="s">
        <v>13383</v>
      </c>
      <c r="U968" s="187">
        <v>46124</v>
      </c>
      <c r="V968" s="185" t="s">
        <v>13384</v>
      </c>
      <c r="W968" s="187">
        <v>47520</v>
      </c>
      <c r="X968" s="185" t="s">
        <v>13385</v>
      </c>
      <c r="Y968" s="187">
        <v>46121</v>
      </c>
      <c r="Z968" s="185" t="s">
        <v>13386</v>
      </c>
      <c r="AA968" s="187">
        <v>45833</v>
      </c>
      <c r="AB968" s="185" t="s">
        <v>13387</v>
      </c>
      <c r="AC968" s="187">
        <v>46242</v>
      </c>
      <c r="AD968" s="185" t="s">
        <v>13388</v>
      </c>
      <c r="AE968" s="185" t="s">
        <v>13389</v>
      </c>
      <c r="AF968" s="185" t="s">
        <v>13390</v>
      </c>
      <c r="AG968" s="185" t="s">
        <v>13391</v>
      </c>
      <c r="AH968" s="185" t="s">
        <v>61</v>
      </c>
      <c r="AI968" s="185" t="s">
        <v>61</v>
      </c>
      <c r="AJ968" s="185" t="s">
        <v>61</v>
      </c>
      <c r="AK968" s="185" t="s">
        <v>61</v>
      </c>
      <c r="AL968" s="185" t="s">
        <v>61</v>
      </c>
      <c r="AM968" s="185" t="s">
        <v>2255</v>
      </c>
      <c r="AN968" s="185" t="s">
        <v>13392</v>
      </c>
    </row>
    <row r="969" customHeight="1" spans="1:40">
      <c r="A969" s="185">
        <v>963</v>
      </c>
      <c r="B969" s="185" t="s">
        <v>13393</v>
      </c>
      <c r="C969" s="186" t="s">
        <v>13394</v>
      </c>
      <c r="D969" s="185" t="s">
        <v>108</v>
      </c>
      <c r="E969" s="185" t="s">
        <v>89</v>
      </c>
      <c r="F969" s="185" t="s">
        <v>13310</v>
      </c>
      <c r="G969" s="185" t="s">
        <v>4383</v>
      </c>
      <c r="H969" s="185" t="s">
        <v>49</v>
      </c>
      <c r="I969" s="187">
        <v>45794</v>
      </c>
      <c r="J969" s="185" t="s">
        <v>13395</v>
      </c>
      <c r="K969" s="185" t="s">
        <v>13396</v>
      </c>
      <c r="L969" s="185" t="s">
        <v>13397</v>
      </c>
      <c r="M969" s="185" t="s">
        <v>2120</v>
      </c>
      <c r="N969" s="185" t="s">
        <v>13398</v>
      </c>
      <c r="O969" s="187">
        <v>47178</v>
      </c>
      <c r="P969" s="187">
        <v>44382</v>
      </c>
      <c r="Q969" s="187">
        <v>44417</v>
      </c>
      <c r="R969" s="187">
        <v>44735</v>
      </c>
      <c r="S969" s="187"/>
      <c r="T969" s="185" t="s">
        <v>13399</v>
      </c>
      <c r="U969" s="187">
        <v>46083</v>
      </c>
      <c r="V969" s="185" t="s">
        <v>13400</v>
      </c>
      <c r="W969" s="187">
        <v>46083</v>
      </c>
      <c r="X969" s="185" t="s">
        <v>13401</v>
      </c>
      <c r="Y969" s="187">
        <v>47414</v>
      </c>
      <c r="Z969" s="185" t="s">
        <v>13402</v>
      </c>
      <c r="AA969" s="187">
        <v>46195</v>
      </c>
      <c r="AB969" s="185" t="s">
        <v>13403</v>
      </c>
      <c r="AC969" s="187">
        <v>45942</v>
      </c>
      <c r="AD969" s="185" t="s">
        <v>13404</v>
      </c>
      <c r="AE969" s="185" t="s">
        <v>61</v>
      </c>
      <c r="AF969" s="185" t="s">
        <v>13405</v>
      </c>
      <c r="AG969" s="185" t="s">
        <v>13406</v>
      </c>
      <c r="AH969" s="185" t="s">
        <v>61</v>
      </c>
      <c r="AI969" s="185" t="s">
        <v>61</v>
      </c>
      <c r="AJ969" s="185" t="s">
        <v>61</v>
      </c>
      <c r="AK969" s="185" t="s">
        <v>61</v>
      </c>
      <c r="AL969" s="185" t="s">
        <v>61</v>
      </c>
      <c r="AM969" s="185" t="s">
        <v>2131</v>
      </c>
      <c r="AN969" s="185" t="s">
        <v>13407</v>
      </c>
    </row>
    <row r="970" customHeight="1" spans="1:40">
      <c r="A970" s="185">
        <v>964</v>
      </c>
      <c r="B970" s="185" t="s">
        <v>13408</v>
      </c>
      <c r="C970" s="186" t="s">
        <v>13409</v>
      </c>
      <c r="D970" s="185" t="s">
        <v>2321</v>
      </c>
      <c r="E970" s="185" t="s">
        <v>46</v>
      </c>
      <c r="F970" s="185" t="s">
        <v>13310</v>
      </c>
      <c r="G970" s="185" t="s">
        <v>4383</v>
      </c>
      <c r="H970" s="185" t="s">
        <v>49</v>
      </c>
      <c r="I970" s="187">
        <v>45813</v>
      </c>
      <c r="J970" s="185" t="s">
        <v>13410</v>
      </c>
      <c r="K970" s="185" t="s">
        <v>165</v>
      </c>
      <c r="L970" s="185" t="s">
        <v>13411</v>
      </c>
      <c r="M970" s="185" t="s">
        <v>249</v>
      </c>
      <c r="N970" s="185" t="s">
        <v>13412</v>
      </c>
      <c r="O970" s="187">
        <v>47301</v>
      </c>
      <c r="P970" s="187">
        <v>44452</v>
      </c>
      <c r="Q970" s="187">
        <v>44482</v>
      </c>
      <c r="R970" s="187">
        <v>44742</v>
      </c>
      <c r="S970" s="187"/>
      <c r="T970" s="185" t="s">
        <v>13413</v>
      </c>
      <c r="U970" s="187">
        <v>47061</v>
      </c>
      <c r="V970" s="185" t="s">
        <v>13414</v>
      </c>
      <c r="W970" s="187">
        <v>46327</v>
      </c>
      <c r="X970" s="185" t="s">
        <v>13415</v>
      </c>
      <c r="Y970" s="187">
        <v>45978</v>
      </c>
      <c r="Z970" s="185" t="s">
        <v>13416</v>
      </c>
      <c r="AA970" s="187">
        <v>46264</v>
      </c>
      <c r="AB970" s="185" t="s">
        <v>13417</v>
      </c>
      <c r="AC970" s="187">
        <v>46161</v>
      </c>
      <c r="AD970" s="185" t="s">
        <v>13418</v>
      </c>
      <c r="AE970" s="185" t="s">
        <v>13419</v>
      </c>
      <c r="AF970" s="185" t="s">
        <v>13420</v>
      </c>
      <c r="AG970" s="185" t="s">
        <v>13421</v>
      </c>
      <c r="AH970" s="185" t="s">
        <v>61</v>
      </c>
      <c r="AI970" s="185" t="s">
        <v>61</v>
      </c>
      <c r="AJ970" s="185" t="s">
        <v>61</v>
      </c>
      <c r="AK970" s="185" t="s">
        <v>61</v>
      </c>
      <c r="AL970" s="185" t="s">
        <v>61</v>
      </c>
      <c r="AM970" s="185" t="s">
        <v>13422</v>
      </c>
      <c r="AN970" s="185" t="s">
        <v>13423</v>
      </c>
    </row>
    <row r="971" customHeight="1" spans="1:40">
      <c r="A971" s="185">
        <v>965</v>
      </c>
      <c r="B971" s="185" t="s">
        <v>13424</v>
      </c>
      <c r="C971" s="186" t="s">
        <v>13425</v>
      </c>
      <c r="D971" s="185" t="s">
        <v>390</v>
      </c>
      <c r="E971" s="185" t="s">
        <v>13426</v>
      </c>
      <c r="F971" s="185" t="s">
        <v>13310</v>
      </c>
      <c r="G971" s="185" t="s">
        <v>4383</v>
      </c>
      <c r="H971" s="185" t="s">
        <v>49</v>
      </c>
      <c r="I971" s="187">
        <v>45771</v>
      </c>
      <c r="J971" s="185" t="s">
        <v>13427</v>
      </c>
      <c r="K971" s="185" t="s">
        <v>2473</v>
      </c>
      <c r="L971" s="185" t="s">
        <v>13428</v>
      </c>
      <c r="M971" s="185" t="s">
        <v>130</v>
      </c>
      <c r="N971" s="185" t="s">
        <v>13429</v>
      </c>
      <c r="O971" s="187">
        <v>46440</v>
      </c>
      <c r="P971" s="187">
        <v>44438</v>
      </c>
      <c r="Q971" s="187">
        <v>44480</v>
      </c>
      <c r="R971" s="187">
        <v>44622</v>
      </c>
      <c r="S971" s="187"/>
      <c r="T971" s="185" t="s">
        <v>13430</v>
      </c>
      <c r="U971" s="187">
        <v>46054</v>
      </c>
      <c r="V971" s="185" t="s">
        <v>13431</v>
      </c>
      <c r="W971" s="187">
        <v>46078</v>
      </c>
      <c r="X971" s="185" t="s">
        <v>13432</v>
      </c>
      <c r="Y971" s="187">
        <v>46078</v>
      </c>
      <c r="Z971" s="185" t="s">
        <v>13433</v>
      </c>
      <c r="AA971" s="187">
        <v>46159</v>
      </c>
      <c r="AB971" s="185" t="s">
        <v>13434</v>
      </c>
      <c r="AC971" s="187">
        <v>46106</v>
      </c>
      <c r="AD971" s="185" t="s">
        <v>13435</v>
      </c>
      <c r="AE971" s="185" t="s">
        <v>13436</v>
      </c>
      <c r="AF971" s="185" t="s">
        <v>13437</v>
      </c>
      <c r="AG971" s="185" t="s">
        <v>61</v>
      </c>
      <c r="AH971" s="185" t="s">
        <v>13429</v>
      </c>
      <c r="AI971" s="185" t="s">
        <v>61</v>
      </c>
      <c r="AJ971" s="185" t="s">
        <v>61</v>
      </c>
      <c r="AK971" s="185" t="s">
        <v>61</v>
      </c>
      <c r="AL971" s="185" t="s">
        <v>61</v>
      </c>
      <c r="AM971" s="185" t="s">
        <v>13438</v>
      </c>
      <c r="AN971" s="185" t="s">
        <v>13439</v>
      </c>
    </row>
    <row r="972" customHeight="1" spans="1:40">
      <c r="A972" s="185">
        <v>966</v>
      </c>
      <c r="B972" s="185" t="s">
        <v>13440</v>
      </c>
      <c r="C972" s="186" t="s">
        <v>13441</v>
      </c>
      <c r="D972" s="185" t="s">
        <v>126</v>
      </c>
      <c r="E972" s="185" t="s">
        <v>13310</v>
      </c>
      <c r="F972" s="185" t="s">
        <v>13310</v>
      </c>
      <c r="G972" s="185" t="s">
        <v>4383</v>
      </c>
      <c r="H972" s="185" t="s">
        <v>49</v>
      </c>
      <c r="I972" s="187">
        <v>45829</v>
      </c>
      <c r="J972" s="185" t="s">
        <v>297</v>
      </c>
      <c r="K972" s="185" t="s">
        <v>297</v>
      </c>
      <c r="L972" s="185" t="s">
        <v>212</v>
      </c>
      <c r="M972" s="185" t="s">
        <v>130</v>
      </c>
      <c r="N972" s="185" t="s">
        <v>13442</v>
      </c>
      <c r="O972" s="187">
        <v>47316</v>
      </c>
      <c r="P972" s="187">
        <v>44368</v>
      </c>
      <c r="Q972" s="187">
        <v>44481</v>
      </c>
      <c r="R972" s="187">
        <v>44763</v>
      </c>
      <c r="S972" s="187"/>
      <c r="T972" s="185" t="s">
        <v>13443</v>
      </c>
      <c r="U972" s="187">
        <v>47345</v>
      </c>
      <c r="V972" s="185" t="s">
        <v>13444</v>
      </c>
      <c r="W972" s="187">
        <v>46993</v>
      </c>
      <c r="X972" s="185" t="s">
        <v>13445</v>
      </c>
      <c r="Y972" s="187">
        <v>46545</v>
      </c>
      <c r="Z972" s="185" t="s">
        <v>13446</v>
      </c>
      <c r="AA972" s="187">
        <v>46900</v>
      </c>
      <c r="AB972" s="185" t="s">
        <v>13447</v>
      </c>
      <c r="AC972" s="187">
        <v>46530</v>
      </c>
      <c r="AD972" s="185" t="s">
        <v>13448</v>
      </c>
      <c r="AE972" s="185" t="s">
        <v>13449</v>
      </c>
      <c r="AF972" s="185" t="s">
        <v>13450</v>
      </c>
      <c r="AG972" s="185" t="s">
        <v>61</v>
      </c>
      <c r="AH972" s="185" t="s">
        <v>13442</v>
      </c>
      <c r="AI972" s="185" t="s">
        <v>61</v>
      </c>
      <c r="AJ972" s="185" t="s">
        <v>61</v>
      </c>
      <c r="AK972" s="185" t="s">
        <v>61</v>
      </c>
      <c r="AL972" s="185" t="s">
        <v>61</v>
      </c>
      <c r="AM972" s="185" t="s">
        <v>1785</v>
      </c>
      <c r="AN972" s="185" t="s">
        <v>13451</v>
      </c>
    </row>
    <row r="973" customHeight="1" spans="1:40">
      <c r="A973" s="185">
        <v>967</v>
      </c>
      <c r="B973" s="185" t="s">
        <v>13452</v>
      </c>
      <c r="C973" s="186" t="s">
        <v>13453</v>
      </c>
      <c r="D973" s="185" t="s">
        <v>126</v>
      </c>
      <c r="E973" s="185" t="s">
        <v>13310</v>
      </c>
      <c r="F973" s="185" t="s">
        <v>13310</v>
      </c>
      <c r="G973" s="185" t="s">
        <v>4383</v>
      </c>
      <c r="H973" s="185" t="s">
        <v>49</v>
      </c>
      <c r="I973" s="187">
        <v>45735</v>
      </c>
      <c r="J973" s="185" t="s">
        <v>7711</v>
      </c>
      <c r="K973" s="185" t="s">
        <v>7711</v>
      </c>
      <c r="L973" s="185" t="s">
        <v>13454</v>
      </c>
      <c r="M973" s="185" t="s">
        <v>53</v>
      </c>
      <c r="N973" s="185" t="s">
        <v>13455</v>
      </c>
      <c r="O973" s="187">
        <v>46517</v>
      </c>
      <c r="P973" s="187">
        <v>44337</v>
      </c>
      <c r="Q973" s="187">
        <v>44454</v>
      </c>
      <c r="R973" s="187">
        <v>44672</v>
      </c>
      <c r="S973" s="187"/>
      <c r="T973" s="185" t="s">
        <v>13456</v>
      </c>
      <c r="U973" s="187">
        <v>46810</v>
      </c>
      <c r="V973" s="185" t="s">
        <v>13457</v>
      </c>
      <c r="W973" s="187">
        <v>46810</v>
      </c>
      <c r="X973" s="185" t="s">
        <v>13456</v>
      </c>
      <c r="Y973" s="187">
        <v>46302</v>
      </c>
      <c r="Z973" s="185" t="s">
        <v>13458</v>
      </c>
      <c r="AA973" s="187">
        <v>46452</v>
      </c>
      <c r="AB973" s="185" t="s">
        <v>13459</v>
      </c>
      <c r="AC973" s="187">
        <v>46032</v>
      </c>
      <c r="AD973" s="185" t="s">
        <v>13460</v>
      </c>
      <c r="AE973" s="185" t="s">
        <v>61</v>
      </c>
      <c r="AF973" s="185" t="s">
        <v>61</v>
      </c>
      <c r="AG973" s="185" t="s">
        <v>13461</v>
      </c>
      <c r="AH973" s="185" t="s">
        <v>61</v>
      </c>
      <c r="AI973" s="185" t="s">
        <v>61</v>
      </c>
      <c r="AJ973" s="185" t="s">
        <v>13462</v>
      </c>
      <c r="AK973" s="185" t="s">
        <v>61</v>
      </c>
      <c r="AL973" s="185" t="s">
        <v>61</v>
      </c>
      <c r="AM973" s="185" t="s">
        <v>3388</v>
      </c>
      <c r="AN973" s="185" t="s">
        <v>13463</v>
      </c>
    </row>
    <row r="974" customHeight="1" spans="1:40">
      <c r="A974" s="185">
        <v>968</v>
      </c>
      <c r="B974" s="185" t="s">
        <v>13464</v>
      </c>
      <c r="C974" s="186" t="s">
        <v>13465</v>
      </c>
      <c r="D974" s="185" t="s">
        <v>126</v>
      </c>
      <c r="E974" s="185" t="s">
        <v>967</v>
      </c>
      <c r="F974" s="185" t="s">
        <v>13310</v>
      </c>
      <c r="G974" s="185" t="s">
        <v>4383</v>
      </c>
      <c r="H974" s="185" t="s">
        <v>49</v>
      </c>
      <c r="I974" s="187">
        <v>45684</v>
      </c>
      <c r="J974" s="185" t="s">
        <v>13466</v>
      </c>
      <c r="K974" s="185" t="s">
        <v>2305</v>
      </c>
      <c r="L974" s="185" t="s">
        <v>13467</v>
      </c>
      <c r="M974" s="185" t="s">
        <v>53</v>
      </c>
      <c r="N974" s="185" t="s">
        <v>13468</v>
      </c>
      <c r="O974" s="187">
        <v>46595</v>
      </c>
      <c r="P974" s="187">
        <v>44426</v>
      </c>
      <c r="Q974" s="187">
        <v>44459</v>
      </c>
      <c r="R974" s="187">
        <v>44668</v>
      </c>
      <c r="S974" s="187"/>
      <c r="T974" s="185" t="s">
        <v>13469</v>
      </c>
      <c r="U974" s="187">
        <v>46363</v>
      </c>
      <c r="V974" s="185" t="s">
        <v>13470</v>
      </c>
      <c r="W974" s="187">
        <v>46345</v>
      </c>
      <c r="X974" s="185" t="s">
        <v>13471</v>
      </c>
      <c r="Y974" s="187">
        <v>46120</v>
      </c>
      <c r="Z974" s="185" t="s">
        <v>13472</v>
      </c>
      <c r="AA974" s="187">
        <v>46072</v>
      </c>
      <c r="AB974" s="185" t="s">
        <v>13473</v>
      </c>
      <c r="AC974" s="187">
        <v>45885</v>
      </c>
      <c r="AD974" s="185" t="s">
        <v>13474</v>
      </c>
      <c r="AE974" s="185" t="s">
        <v>61</v>
      </c>
      <c r="AF974" s="185" t="s">
        <v>13475</v>
      </c>
      <c r="AG974" s="185" t="s">
        <v>13475</v>
      </c>
      <c r="AH974" s="185" t="s">
        <v>61</v>
      </c>
      <c r="AI974" s="185" t="s">
        <v>61</v>
      </c>
      <c r="AJ974" s="185" t="s">
        <v>13476</v>
      </c>
      <c r="AK974" s="185" t="s">
        <v>61</v>
      </c>
      <c r="AL974" s="185" t="s">
        <v>61</v>
      </c>
      <c r="AM974" s="185" t="s">
        <v>13477</v>
      </c>
      <c r="AN974" s="185" t="s">
        <v>13478</v>
      </c>
    </row>
    <row r="975" customHeight="1" spans="1:40">
      <c r="A975" s="185">
        <v>969</v>
      </c>
      <c r="B975" s="185" t="s">
        <v>13479</v>
      </c>
      <c r="C975" s="186" t="s">
        <v>13480</v>
      </c>
      <c r="D975" s="185" t="s">
        <v>1893</v>
      </c>
      <c r="E975" s="185" t="s">
        <v>967</v>
      </c>
      <c r="F975" s="185" t="s">
        <v>13310</v>
      </c>
      <c r="G975" s="185" t="s">
        <v>4383</v>
      </c>
      <c r="H975" s="185" t="s">
        <v>49</v>
      </c>
      <c r="I975" s="187">
        <v>45837</v>
      </c>
      <c r="J975" s="185" t="s">
        <v>1906</v>
      </c>
      <c r="K975" s="185" t="s">
        <v>1906</v>
      </c>
      <c r="L975" s="185" t="s">
        <v>13481</v>
      </c>
      <c r="M975" s="185" t="s">
        <v>5074</v>
      </c>
      <c r="N975" s="185" t="s">
        <v>13482</v>
      </c>
      <c r="O975" s="187">
        <v>47618</v>
      </c>
      <c r="P975" s="187">
        <v>44418</v>
      </c>
      <c r="Q975" s="187">
        <v>44450</v>
      </c>
      <c r="R975" s="187">
        <v>44630</v>
      </c>
      <c r="S975" s="187">
        <v>45020</v>
      </c>
      <c r="T975" s="185" t="s">
        <v>13483</v>
      </c>
      <c r="U975" s="187">
        <v>47280</v>
      </c>
      <c r="V975" s="185" t="s">
        <v>13484</v>
      </c>
      <c r="W975" s="187">
        <v>46793</v>
      </c>
      <c r="X975" s="185" t="s">
        <v>13485</v>
      </c>
      <c r="Y975" s="187">
        <v>47384</v>
      </c>
      <c r="Z975" s="185" t="s">
        <v>13486</v>
      </c>
      <c r="AA975" s="187">
        <v>46084</v>
      </c>
      <c r="AB975" s="185" t="s">
        <v>13487</v>
      </c>
      <c r="AC975" s="187">
        <v>46556</v>
      </c>
      <c r="AD975" s="185" t="s">
        <v>61</v>
      </c>
      <c r="AE975" s="185" t="s">
        <v>61</v>
      </c>
      <c r="AF975" s="185" t="s">
        <v>61</v>
      </c>
      <c r="AG975" s="185" t="s">
        <v>61</v>
      </c>
      <c r="AH975" s="185" t="s">
        <v>61</v>
      </c>
      <c r="AI975" s="185" t="s">
        <v>61</v>
      </c>
      <c r="AJ975" s="185" t="s">
        <v>61</v>
      </c>
      <c r="AK975" s="185" t="s">
        <v>61</v>
      </c>
      <c r="AL975" s="185" t="s">
        <v>61</v>
      </c>
      <c r="AM975" s="185" t="s">
        <v>1900</v>
      </c>
      <c r="AN975" s="185" t="s">
        <v>13488</v>
      </c>
    </row>
    <row r="976" customHeight="1" spans="1:40">
      <c r="A976" s="185">
        <v>970</v>
      </c>
      <c r="B976" s="185" t="s">
        <v>13489</v>
      </c>
      <c r="C976" s="186" t="s">
        <v>13490</v>
      </c>
      <c r="D976" s="185" t="s">
        <v>1893</v>
      </c>
      <c r="E976" s="185" t="s">
        <v>13310</v>
      </c>
      <c r="F976" s="185" t="s">
        <v>13310</v>
      </c>
      <c r="G976" s="185" t="s">
        <v>4383</v>
      </c>
      <c r="H976" s="185" t="s">
        <v>49</v>
      </c>
      <c r="I976" s="187">
        <v>45689</v>
      </c>
      <c r="J976" s="185" t="s">
        <v>6286</v>
      </c>
      <c r="K976" s="185" t="s">
        <v>11865</v>
      </c>
      <c r="L976" s="185" t="s">
        <v>13491</v>
      </c>
      <c r="M976" s="185" t="s">
        <v>1572</v>
      </c>
      <c r="N976" s="185" t="s">
        <v>13492</v>
      </c>
      <c r="O976" s="187">
        <v>47393</v>
      </c>
      <c r="P976" s="187">
        <v>44463</v>
      </c>
      <c r="Q976" s="187">
        <v>44497</v>
      </c>
      <c r="R976" s="187"/>
      <c r="S976" s="187"/>
      <c r="T976" s="185" t="s">
        <v>61</v>
      </c>
      <c r="U976" s="187" t="s">
        <v>61</v>
      </c>
      <c r="V976" s="185" t="s">
        <v>13492</v>
      </c>
      <c r="W976" s="187">
        <v>47393</v>
      </c>
      <c r="X976" s="185" t="s">
        <v>61</v>
      </c>
      <c r="Y976" s="187" t="s">
        <v>61</v>
      </c>
      <c r="Z976" s="185" t="s">
        <v>13493</v>
      </c>
      <c r="AA976" s="187">
        <v>46675</v>
      </c>
      <c r="AB976" s="185" t="s">
        <v>13494</v>
      </c>
      <c r="AC976" s="187">
        <v>46301</v>
      </c>
      <c r="AD976" s="185" t="s">
        <v>61</v>
      </c>
      <c r="AE976" s="185" t="s">
        <v>61</v>
      </c>
      <c r="AF976" s="185" t="s">
        <v>61</v>
      </c>
      <c r="AG976" s="185" t="s">
        <v>61</v>
      </c>
      <c r="AH976" s="185" t="s">
        <v>61</v>
      </c>
      <c r="AI976" s="185" t="s">
        <v>61</v>
      </c>
      <c r="AJ976" s="185" t="s">
        <v>61</v>
      </c>
      <c r="AK976" s="185" t="s">
        <v>61</v>
      </c>
      <c r="AL976" s="185" t="s">
        <v>61</v>
      </c>
      <c r="AM976" s="185" t="s">
        <v>6291</v>
      </c>
      <c r="AN976" s="185" t="s">
        <v>13495</v>
      </c>
    </row>
    <row r="977" customHeight="1" spans="1:40">
      <c r="A977" s="185">
        <v>971</v>
      </c>
      <c r="B977" s="185" t="s">
        <v>13496</v>
      </c>
      <c r="C977" s="186" t="s">
        <v>13497</v>
      </c>
      <c r="D977" s="185" t="s">
        <v>2965</v>
      </c>
      <c r="E977" s="185" t="s">
        <v>46</v>
      </c>
      <c r="F977" s="185" t="s">
        <v>13310</v>
      </c>
      <c r="G977" s="185" t="s">
        <v>4383</v>
      </c>
      <c r="H977" s="185" t="s">
        <v>49</v>
      </c>
      <c r="I977" s="187">
        <v>45811</v>
      </c>
      <c r="J977" s="185" t="s">
        <v>9081</v>
      </c>
      <c r="K977" s="185" t="s">
        <v>3056</v>
      </c>
      <c r="L977" s="185" t="s">
        <v>13498</v>
      </c>
      <c r="M977" s="185" t="s">
        <v>267</v>
      </c>
      <c r="N977" s="185" t="s">
        <v>13499</v>
      </c>
      <c r="O977" s="187">
        <v>46469</v>
      </c>
      <c r="P977" s="187">
        <v>44453</v>
      </c>
      <c r="Q977" s="187">
        <v>44485</v>
      </c>
      <c r="R977" s="187">
        <v>44642</v>
      </c>
      <c r="S977" s="187"/>
      <c r="T977" s="185" t="s">
        <v>13500</v>
      </c>
      <c r="U977" s="187">
        <v>45951</v>
      </c>
      <c r="V977" s="185" t="s">
        <v>13501</v>
      </c>
      <c r="W977" s="187">
        <v>45946</v>
      </c>
      <c r="X977" s="185" t="s">
        <v>13502</v>
      </c>
      <c r="Y977" s="187">
        <v>45949</v>
      </c>
      <c r="Z977" s="185" t="s">
        <v>13503</v>
      </c>
      <c r="AA977" s="187">
        <v>46080</v>
      </c>
      <c r="AB977" s="185" t="s">
        <v>13504</v>
      </c>
      <c r="AC977" s="187">
        <v>45943</v>
      </c>
      <c r="AD977" s="185" t="s">
        <v>13505</v>
      </c>
      <c r="AE977" s="185" t="s">
        <v>13506</v>
      </c>
      <c r="AF977" s="185" t="s">
        <v>13506</v>
      </c>
      <c r="AG977" s="185" t="s">
        <v>13507</v>
      </c>
      <c r="AH977" s="185" t="s">
        <v>61</v>
      </c>
      <c r="AI977" s="185" t="s">
        <v>61</v>
      </c>
      <c r="AJ977" s="185" t="s">
        <v>61</v>
      </c>
      <c r="AK977" s="185" t="s">
        <v>61</v>
      </c>
      <c r="AL977" s="185" t="s">
        <v>61</v>
      </c>
      <c r="AM977" s="185" t="s">
        <v>13508</v>
      </c>
      <c r="AN977" s="185" t="s">
        <v>13509</v>
      </c>
    </row>
    <row r="978" customHeight="1" spans="1:40">
      <c r="A978" s="185">
        <v>972</v>
      </c>
      <c r="B978" s="185" t="s">
        <v>13510</v>
      </c>
      <c r="C978" s="186" t="s">
        <v>13511</v>
      </c>
      <c r="D978" s="185" t="s">
        <v>162</v>
      </c>
      <c r="E978" s="185" t="s">
        <v>89</v>
      </c>
      <c r="F978" s="185" t="s">
        <v>13310</v>
      </c>
      <c r="G978" s="185" t="s">
        <v>4383</v>
      </c>
      <c r="H978" s="185" t="s">
        <v>49</v>
      </c>
      <c r="I978" s="187">
        <v>45586</v>
      </c>
      <c r="J978" s="185" t="s">
        <v>13512</v>
      </c>
      <c r="K978" s="185" t="s">
        <v>7186</v>
      </c>
      <c r="L978" s="185" t="s">
        <v>13513</v>
      </c>
      <c r="M978" s="185" t="s">
        <v>167</v>
      </c>
      <c r="N978" s="185" t="s">
        <v>13514</v>
      </c>
      <c r="O978" s="187">
        <v>46822</v>
      </c>
      <c r="P978" s="187">
        <v>44385</v>
      </c>
      <c r="Q978" s="187">
        <v>44428</v>
      </c>
      <c r="R978" s="187">
        <v>44844</v>
      </c>
      <c r="S978" s="187"/>
      <c r="T978" s="185" t="s">
        <v>13515</v>
      </c>
      <c r="U978" s="187">
        <v>46218</v>
      </c>
      <c r="V978" s="185" t="s">
        <v>13516</v>
      </c>
      <c r="W978" s="187">
        <v>47618</v>
      </c>
      <c r="X978" s="185" t="s">
        <v>13517</v>
      </c>
      <c r="Y978" s="187">
        <v>46729</v>
      </c>
      <c r="Z978" s="185" t="s">
        <v>13518</v>
      </c>
      <c r="AA978" s="187">
        <v>45834</v>
      </c>
      <c r="AB978" s="185" t="s">
        <v>13519</v>
      </c>
      <c r="AC978" s="187">
        <v>46513</v>
      </c>
      <c r="AD978" s="185" t="s">
        <v>13520</v>
      </c>
      <c r="AE978" s="185" t="s">
        <v>13521</v>
      </c>
      <c r="AF978" s="185" t="s">
        <v>13522</v>
      </c>
      <c r="AG978" s="185" t="s">
        <v>61</v>
      </c>
      <c r="AH978" s="185" t="s">
        <v>61</v>
      </c>
      <c r="AI978" s="185" t="s">
        <v>13514</v>
      </c>
      <c r="AJ978" s="185" t="s">
        <v>61</v>
      </c>
      <c r="AK978" s="185" t="s">
        <v>61</v>
      </c>
      <c r="AL978" s="185" t="s">
        <v>61</v>
      </c>
      <c r="AM978" s="185" t="s">
        <v>13523</v>
      </c>
      <c r="AN978" s="185" t="s">
        <v>13524</v>
      </c>
    </row>
    <row r="979" customHeight="1" spans="1:40">
      <c r="A979" s="185">
        <v>973</v>
      </c>
      <c r="B979" s="185" t="s">
        <v>13525</v>
      </c>
      <c r="C979" s="186" t="s">
        <v>13526</v>
      </c>
      <c r="D979" s="185" t="s">
        <v>162</v>
      </c>
      <c r="E979" s="185" t="s">
        <v>13310</v>
      </c>
      <c r="F979" s="185" t="s">
        <v>13310</v>
      </c>
      <c r="G979" s="185" t="s">
        <v>4383</v>
      </c>
      <c r="H979" s="185" t="s">
        <v>49</v>
      </c>
      <c r="I979" s="187">
        <v>45794</v>
      </c>
      <c r="J979" s="185" t="s">
        <v>13396</v>
      </c>
      <c r="K979" s="185" t="s">
        <v>13396</v>
      </c>
      <c r="L979" s="185" t="s">
        <v>13527</v>
      </c>
      <c r="M979" s="185" t="s">
        <v>167</v>
      </c>
      <c r="N979" s="185" t="s">
        <v>13528</v>
      </c>
      <c r="O979" s="187">
        <v>47275</v>
      </c>
      <c r="P979" s="187">
        <v>44480</v>
      </c>
      <c r="Q979" s="187">
        <v>44509</v>
      </c>
      <c r="R979" s="187"/>
      <c r="S979" s="187"/>
      <c r="T979" s="185" t="s">
        <v>13529</v>
      </c>
      <c r="U979" s="187">
        <v>46842</v>
      </c>
      <c r="V979" s="185" t="s">
        <v>13530</v>
      </c>
      <c r="W979" s="187">
        <v>46821</v>
      </c>
      <c r="X979" s="185" t="s">
        <v>13531</v>
      </c>
      <c r="Y979" s="187">
        <v>47405</v>
      </c>
      <c r="Z979" s="185" t="s">
        <v>13532</v>
      </c>
      <c r="AA979" s="187">
        <v>46195</v>
      </c>
      <c r="AB979" s="185" t="s">
        <v>13533</v>
      </c>
      <c r="AC979" s="187">
        <v>46250</v>
      </c>
      <c r="AD979" s="185" t="s">
        <v>13534</v>
      </c>
      <c r="AE979" s="185" t="s">
        <v>13535</v>
      </c>
      <c r="AF979" s="185" t="s">
        <v>13536</v>
      </c>
      <c r="AG979" s="185" t="s">
        <v>61</v>
      </c>
      <c r="AH979" s="185" t="s">
        <v>61</v>
      </c>
      <c r="AI979" s="185" t="s">
        <v>61</v>
      </c>
      <c r="AJ979" s="185" t="s">
        <v>61</v>
      </c>
      <c r="AK979" s="185" t="s">
        <v>13528</v>
      </c>
      <c r="AL979" s="185" t="s">
        <v>61</v>
      </c>
      <c r="AM979" s="185" t="s">
        <v>13537</v>
      </c>
      <c r="AN979" s="185" t="s">
        <v>13538</v>
      </c>
    </row>
    <row r="980" customHeight="1" spans="1:40">
      <c r="A980" s="185">
        <v>974</v>
      </c>
      <c r="B980" s="185" t="s">
        <v>13539</v>
      </c>
      <c r="C980" s="186" t="s">
        <v>13540</v>
      </c>
      <c r="D980" s="185" t="s">
        <v>162</v>
      </c>
      <c r="E980" s="185" t="s">
        <v>1670</v>
      </c>
      <c r="F980" s="185" t="s">
        <v>13310</v>
      </c>
      <c r="G980" s="185" t="s">
        <v>4383</v>
      </c>
      <c r="H980" s="185" t="s">
        <v>49</v>
      </c>
      <c r="I980" s="187">
        <v>45783</v>
      </c>
      <c r="J980" s="185" t="s">
        <v>13541</v>
      </c>
      <c r="K980" s="185" t="s">
        <v>1990</v>
      </c>
      <c r="L980" s="185" t="s">
        <v>13542</v>
      </c>
      <c r="M980" s="185" t="s">
        <v>93</v>
      </c>
      <c r="N980" s="185" t="s">
        <v>13543</v>
      </c>
      <c r="O980" s="187">
        <v>46974</v>
      </c>
      <c r="P980" s="187">
        <v>44508</v>
      </c>
      <c r="Q980" s="187">
        <v>44652</v>
      </c>
      <c r="R980" s="187">
        <v>45191</v>
      </c>
      <c r="S980" s="187"/>
      <c r="T980" s="185" t="s">
        <v>13544</v>
      </c>
      <c r="U980" s="187">
        <v>46959</v>
      </c>
      <c r="V980" s="185" t="s">
        <v>13545</v>
      </c>
      <c r="W980" s="187">
        <v>46359</v>
      </c>
      <c r="X980" s="185" t="s">
        <v>13546</v>
      </c>
      <c r="Y980" s="187">
        <v>46012</v>
      </c>
      <c r="Z980" s="185" t="s">
        <v>13547</v>
      </c>
      <c r="AA980" s="187">
        <v>46121</v>
      </c>
      <c r="AB980" s="185" t="s">
        <v>13548</v>
      </c>
      <c r="AC980" s="187">
        <v>46535</v>
      </c>
      <c r="AD980" s="185" t="s">
        <v>13549</v>
      </c>
      <c r="AE980" s="185" t="s">
        <v>61</v>
      </c>
      <c r="AF980" s="185" t="s">
        <v>61</v>
      </c>
      <c r="AG980" s="185" t="s">
        <v>13550</v>
      </c>
      <c r="AH980" s="185" t="s">
        <v>61</v>
      </c>
      <c r="AI980" s="185" t="s">
        <v>61</v>
      </c>
      <c r="AJ980" s="185" t="s">
        <v>61</v>
      </c>
      <c r="AK980" s="185" t="s">
        <v>61</v>
      </c>
      <c r="AL980" s="185" t="s">
        <v>61</v>
      </c>
      <c r="AM980" s="185" t="s">
        <v>13551</v>
      </c>
      <c r="AN980" s="185" t="s">
        <v>13552</v>
      </c>
    </row>
    <row r="981" customHeight="1" spans="1:40">
      <c r="A981" s="185">
        <v>975</v>
      </c>
      <c r="B981" s="185" t="s">
        <v>13553</v>
      </c>
      <c r="C981" s="186" t="s">
        <v>13554</v>
      </c>
      <c r="D981" s="185" t="s">
        <v>1569</v>
      </c>
      <c r="E981" s="185" t="s">
        <v>89</v>
      </c>
      <c r="F981" s="185" t="s">
        <v>13310</v>
      </c>
      <c r="G981" s="185" t="s">
        <v>4383</v>
      </c>
      <c r="H981" s="185" t="s">
        <v>49</v>
      </c>
      <c r="I981" s="187">
        <v>45656</v>
      </c>
      <c r="J981" s="185" t="s">
        <v>3917</v>
      </c>
      <c r="K981" s="185" t="s">
        <v>6752</v>
      </c>
      <c r="L981" s="185" t="s">
        <v>13555</v>
      </c>
      <c r="M981" s="185" t="s">
        <v>1572</v>
      </c>
      <c r="N981" s="185" t="s">
        <v>13556</v>
      </c>
      <c r="O981" s="187">
        <v>46365</v>
      </c>
      <c r="P981" s="187">
        <v>44337</v>
      </c>
      <c r="Q981" s="187">
        <v>44447</v>
      </c>
      <c r="R981" s="187">
        <v>44645</v>
      </c>
      <c r="S981" s="187"/>
      <c r="T981" s="185" t="s">
        <v>13557</v>
      </c>
      <c r="U981" s="187">
        <v>46365</v>
      </c>
      <c r="V981" s="185" t="s">
        <v>13556</v>
      </c>
      <c r="W981" s="187">
        <v>46365</v>
      </c>
      <c r="X981" s="185" t="s">
        <v>13558</v>
      </c>
      <c r="Y981" s="187">
        <v>46362</v>
      </c>
      <c r="Z981" s="185" t="s">
        <v>13559</v>
      </c>
      <c r="AA981" s="187">
        <v>46368</v>
      </c>
      <c r="AB981" s="185" t="s">
        <v>13560</v>
      </c>
      <c r="AC981" s="187">
        <v>45979</v>
      </c>
      <c r="AD981" s="185" t="s">
        <v>61</v>
      </c>
      <c r="AE981" s="185" t="s">
        <v>13561</v>
      </c>
      <c r="AF981" s="185" t="s">
        <v>13562</v>
      </c>
      <c r="AG981" s="185" t="s">
        <v>61</v>
      </c>
      <c r="AH981" s="185" t="s">
        <v>13563</v>
      </c>
      <c r="AI981" s="185" t="s">
        <v>61</v>
      </c>
      <c r="AJ981" s="185" t="s">
        <v>61</v>
      </c>
      <c r="AK981" s="185" t="s">
        <v>61</v>
      </c>
      <c r="AL981" s="185" t="s">
        <v>61</v>
      </c>
      <c r="AM981" s="185" t="s">
        <v>1785</v>
      </c>
      <c r="AN981" s="185" t="s">
        <v>13564</v>
      </c>
    </row>
    <row r="982" customHeight="1" spans="1:40">
      <c r="A982" s="185">
        <v>976</v>
      </c>
      <c r="B982" s="185" t="s">
        <v>13565</v>
      </c>
      <c r="C982" s="186" t="s">
        <v>13566</v>
      </c>
      <c r="D982" s="185" t="s">
        <v>3545</v>
      </c>
      <c r="E982" s="185" t="s">
        <v>13310</v>
      </c>
      <c r="F982" s="185" t="s">
        <v>13310</v>
      </c>
      <c r="G982" s="185" t="s">
        <v>4383</v>
      </c>
      <c r="H982" s="185" t="s">
        <v>49</v>
      </c>
      <c r="I982" s="187">
        <v>45587</v>
      </c>
      <c r="J982" s="185" t="s">
        <v>4336</v>
      </c>
      <c r="K982" s="185" t="s">
        <v>4336</v>
      </c>
      <c r="L982" s="185" t="s">
        <v>13567</v>
      </c>
      <c r="M982" s="185" t="s">
        <v>1572</v>
      </c>
      <c r="N982" s="185" t="s">
        <v>13568</v>
      </c>
      <c r="O982" s="187">
        <v>47015</v>
      </c>
      <c r="P982" s="187">
        <v>44452</v>
      </c>
      <c r="Q982" s="187">
        <v>44481</v>
      </c>
      <c r="R982" s="187">
        <v>45195</v>
      </c>
      <c r="S982" s="187">
        <v>45500</v>
      </c>
      <c r="T982" s="185" t="s">
        <v>13569</v>
      </c>
      <c r="U982" s="187">
        <v>47137</v>
      </c>
      <c r="V982" s="185" t="s">
        <v>13568</v>
      </c>
      <c r="W982" s="187">
        <v>47015</v>
      </c>
      <c r="X982" s="185" t="s">
        <v>61</v>
      </c>
      <c r="Y982" s="187" t="s">
        <v>61</v>
      </c>
      <c r="Z982" s="185" t="s">
        <v>13570</v>
      </c>
      <c r="AA982" s="187">
        <v>46519</v>
      </c>
      <c r="AB982" s="185" t="s">
        <v>13571</v>
      </c>
      <c r="AC982" s="187">
        <v>46182</v>
      </c>
      <c r="AD982" s="185" t="s">
        <v>13572</v>
      </c>
      <c r="AE982" s="185" t="s">
        <v>13573</v>
      </c>
      <c r="AF982" s="185" t="s">
        <v>13574</v>
      </c>
      <c r="AG982" s="185" t="s">
        <v>61</v>
      </c>
      <c r="AH982" s="185" t="s">
        <v>61</v>
      </c>
      <c r="AI982" s="185" t="s">
        <v>61</v>
      </c>
      <c r="AJ982" s="185" t="s">
        <v>61</v>
      </c>
      <c r="AK982" s="185" t="s">
        <v>61</v>
      </c>
      <c r="AL982" s="185" t="s">
        <v>61</v>
      </c>
      <c r="AM982" s="185" t="s">
        <v>5156</v>
      </c>
      <c r="AN982" s="185" t="s">
        <v>13575</v>
      </c>
    </row>
    <row r="983" customHeight="1" spans="1:40">
      <c r="A983" s="185">
        <v>977</v>
      </c>
      <c r="B983" s="185" t="s">
        <v>13576</v>
      </c>
      <c r="C983" s="186" t="s">
        <v>13577</v>
      </c>
      <c r="D983" s="185" t="s">
        <v>13578</v>
      </c>
      <c r="E983" s="185" t="s">
        <v>89</v>
      </c>
      <c r="F983" s="185" t="s">
        <v>13310</v>
      </c>
      <c r="G983" s="185" t="s">
        <v>4383</v>
      </c>
      <c r="H983" s="185" t="s">
        <v>49</v>
      </c>
      <c r="I983" s="187">
        <v>45538</v>
      </c>
      <c r="J983" s="185" t="s">
        <v>2921</v>
      </c>
      <c r="K983" s="185" t="s">
        <v>7928</v>
      </c>
      <c r="L983" s="185" t="s">
        <v>13579</v>
      </c>
      <c r="M983" s="185" t="s">
        <v>1572</v>
      </c>
      <c r="N983" s="185" t="s">
        <v>13580</v>
      </c>
      <c r="O983" s="187">
        <v>46986</v>
      </c>
      <c r="P983" s="187">
        <v>44469</v>
      </c>
      <c r="Q983" s="187">
        <v>44609</v>
      </c>
      <c r="R983" s="187">
        <v>44701</v>
      </c>
      <c r="S983" s="187">
        <v>44905</v>
      </c>
      <c r="T983" s="185" t="s">
        <v>13581</v>
      </c>
      <c r="U983" s="187">
        <v>46993</v>
      </c>
      <c r="V983" s="185" t="s">
        <v>13580</v>
      </c>
      <c r="W983" s="187">
        <v>46986</v>
      </c>
      <c r="X983" s="185" t="s">
        <v>61</v>
      </c>
      <c r="Y983" s="187" t="s">
        <v>61</v>
      </c>
      <c r="Z983" s="185" t="s">
        <v>13582</v>
      </c>
      <c r="AA983" s="187">
        <v>46549</v>
      </c>
      <c r="AB983" s="185" t="s">
        <v>13583</v>
      </c>
      <c r="AC983" s="187">
        <v>46148</v>
      </c>
      <c r="AD983" s="185" t="s">
        <v>13584</v>
      </c>
      <c r="AE983" s="185" t="s">
        <v>13585</v>
      </c>
      <c r="AF983" s="185" t="s">
        <v>13586</v>
      </c>
      <c r="AG983" s="185" t="s">
        <v>61</v>
      </c>
      <c r="AH983" s="185" t="s">
        <v>61</v>
      </c>
      <c r="AI983" s="185" t="s">
        <v>61</v>
      </c>
      <c r="AJ983" s="185" t="s">
        <v>61</v>
      </c>
      <c r="AK983" s="185" t="s">
        <v>61</v>
      </c>
      <c r="AL983" s="185" t="s">
        <v>61</v>
      </c>
      <c r="AM983" s="185" t="s">
        <v>3568</v>
      </c>
      <c r="AN983" s="185" t="s">
        <v>13587</v>
      </c>
    </row>
    <row r="984" customHeight="1" spans="1:40">
      <c r="A984" s="185">
        <v>978</v>
      </c>
      <c r="B984" s="185" t="s">
        <v>13588</v>
      </c>
      <c r="C984" s="186" t="s">
        <v>13589</v>
      </c>
      <c r="D984" s="185" t="s">
        <v>45</v>
      </c>
      <c r="E984" s="185" t="s">
        <v>13590</v>
      </c>
      <c r="F984" s="185" t="s">
        <v>13590</v>
      </c>
      <c r="G984" s="185" t="s">
        <v>4092</v>
      </c>
      <c r="H984" s="185" t="s">
        <v>4093</v>
      </c>
      <c r="I984" s="187">
        <v>45677</v>
      </c>
      <c r="J984" s="185" t="s">
        <v>13591</v>
      </c>
      <c r="K984" s="185" t="s">
        <v>6905</v>
      </c>
      <c r="L984" s="185" t="s">
        <v>13592</v>
      </c>
      <c r="M984" s="185" t="s">
        <v>1940</v>
      </c>
      <c r="N984" s="185" t="s">
        <v>13593</v>
      </c>
      <c r="O984" s="187">
        <v>46329</v>
      </c>
      <c r="P984" s="187">
        <v>44385</v>
      </c>
      <c r="Q984" s="187">
        <v>44422</v>
      </c>
      <c r="R984" s="187">
        <v>44679</v>
      </c>
      <c r="S984" s="187"/>
      <c r="T984" s="185" t="s">
        <v>13594</v>
      </c>
      <c r="U984" s="187">
        <v>46167</v>
      </c>
      <c r="V984" s="185" t="s">
        <v>13595</v>
      </c>
      <c r="W984" s="187">
        <v>46167</v>
      </c>
      <c r="X984" s="185" t="s">
        <v>13596</v>
      </c>
      <c r="Y984" s="187">
        <v>46167</v>
      </c>
      <c r="Z984" s="185" t="s">
        <v>13597</v>
      </c>
      <c r="AA984" s="187">
        <v>46144</v>
      </c>
      <c r="AB984" s="185" t="s">
        <v>13598</v>
      </c>
      <c r="AC984" s="187">
        <v>46364</v>
      </c>
      <c r="AD984" s="185" t="s">
        <v>13599</v>
      </c>
      <c r="AE984" s="185" t="s">
        <v>13600</v>
      </c>
      <c r="AF984" s="185" t="s">
        <v>13601</v>
      </c>
      <c r="AG984" s="185" t="s">
        <v>13602</v>
      </c>
      <c r="AH984" s="185" t="s">
        <v>61</v>
      </c>
      <c r="AI984" s="185" t="s">
        <v>61</v>
      </c>
      <c r="AJ984" s="185" t="s">
        <v>13603</v>
      </c>
      <c r="AK984" s="185" t="s">
        <v>61</v>
      </c>
      <c r="AL984" s="185" t="s">
        <v>61</v>
      </c>
      <c r="AM984" s="185" t="s">
        <v>13604</v>
      </c>
      <c r="AN984" s="185" t="s">
        <v>13605</v>
      </c>
    </row>
    <row r="985" customHeight="1" spans="1:40">
      <c r="A985" s="185">
        <v>979</v>
      </c>
      <c r="B985" s="185" t="s">
        <v>13606</v>
      </c>
      <c r="C985" s="186" t="s">
        <v>13607</v>
      </c>
      <c r="D985" s="185" t="s">
        <v>68</v>
      </c>
      <c r="E985" s="185" t="s">
        <v>46</v>
      </c>
      <c r="F985" s="185" t="s">
        <v>13590</v>
      </c>
      <c r="G985" s="185" t="s">
        <v>4092</v>
      </c>
      <c r="H985" s="185" t="s">
        <v>4093</v>
      </c>
      <c r="I985" s="187">
        <v>45565</v>
      </c>
      <c r="J985" s="185" t="s">
        <v>11879</v>
      </c>
      <c r="K985" s="185" t="s">
        <v>10339</v>
      </c>
      <c r="L985" s="185" t="s">
        <v>13608</v>
      </c>
      <c r="M985" s="185" t="s">
        <v>1923</v>
      </c>
      <c r="N985" s="185" t="s">
        <v>13609</v>
      </c>
      <c r="O985" s="187">
        <v>46564</v>
      </c>
      <c r="P985" s="187">
        <v>44391</v>
      </c>
      <c r="Q985" s="187">
        <v>44432</v>
      </c>
      <c r="R985" s="187">
        <v>44613</v>
      </c>
      <c r="S985" s="187">
        <v>45019</v>
      </c>
      <c r="T985" s="185" t="s">
        <v>13610</v>
      </c>
      <c r="U985" s="187">
        <v>46876</v>
      </c>
      <c r="V985" s="185" t="s">
        <v>13611</v>
      </c>
      <c r="W985" s="187">
        <v>45872</v>
      </c>
      <c r="X985" s="185" t="s">
        <v>13612</v>
      </c>
      <c r="Y985" s="187">
        <v>46420</v>
      </c>
      <c r="Z985" s="185" t="s">
        <v>13613</v>
      </c>
      <c r="AA985" s="187">
        <v>46640</v>
      </c>
      <c r="AB985" s="185" t="s">
        <v>13614</v>
      </c>
      <c r="AC985" s="187">
        <v>46184</v>
      </c>
      <c r="AD985" s="185" t="s">
        <v>13615</v>
      </c>
      <c r="AE985" s="185" t="s">
        <v>61</v>
      </c>
      <c r="AF985" s="185" t="s">
        <v>13616</v>
      </c>
      <c r="AG985" s="185" t="s">
        <v>13617</v>
      </c>
      <c r="AH985" s="185" t="s">
        <v>61</v>
      </c>
      <c r="AI985" s="185" t="s">
        <v>61</v>
      </c>
      <c r="AJ985" s="185" t="s">
        <v>13618</v>
      </c>
      <c r="AK985" s="185" t="s">
        <v>61</v>
      </c>
      <c r="AL985" s="185" t="s">
        <v>61</v>
      </c>
      <c r="AM985" s="185" t="s">
        <v>4207</v>
      </c>
      <c r="AN985" s="185" t="s">
        <v>13619</v>
      </c>
    </row>
    <row r="986" customHeight="1" spans="1:40">
      <c r="A986" s="185">
        <v>980</v>
      </c>
      <c r="B986" s="185" t="s">
        <v>13620</v>
      </c>
      <c r="C986" s="186" t="s">
        <v>13621</v>
      </c>
      <c r="D986" s="185" t="s">
        <v>227</v>
      </c>
      <c r="E986" s="185" t="s">
        <v>13426</v>
      </c>
      <c r="F986" s="185" t="s">
        <v>13590</v>
      </c>
      <c r="G986" s="185" t="s">
        <v>4092</v>
      </c>
      <c r="H986" s="185" t="s">
        <v>4093</v>
      </c>
      <c r="I986" s="187">
        <v>45836</v>
      </c>
      <c r="J986" s="185" t="s">
        <v>1746</v>
      </c>
      <c r="K986" s="185" t="s">
        <v>7908</v>
      </c>
      <c r="L986" s="185" t="s">
        <v>6919</v>
      </c>
      <c r="M986" s="185" t="s">
        <v>1923</v>
      </c>
      <c r="N986" s="185" t="s">
        <v>13622</v>
      </c>
      <c r="O986" s="187">
        <v>46947</v>
      </c>
      <c r="P986" s="187">
        <v>44417</v>
      </c>
      <c r="Q986" s="187">
        <v>44509</v>
      </c>
      <c r="R986" s="187">
        <v>44636</v>
      </c>
      <c r="S986" s="187"/>
      <c r="T986" s="185" t="s">
        <v>13623</v>
      </c>
      <c r="U986" s="187">
        <v>46379</v>
      </c>
      <c r="V986" s="185" t="s">
        <v>13624</v>
      </c>
      <c r="W986" s="187">
        <v>47346</v>
      </c>
      <c r="X986" s="185" t="s">
        <v>13625</v>
      </c>
      <c r="Y986" s="187">
        <v>47246</v>
      </c>
      <c r="Z986" s="185" t="s">
        <v>13626</v>
      </c>
      <c r="AA986" s="187">
        <v>45913</v>
      </c>
      <c r="AB986" s="185" t="s">
        <v>13627</v>
      </c>
      <c r="AC986" s="187">
        <v>46393</v>
      </c>
      <c r="AD986" s="185" t="s">
        <v>13628</v>
      </c>
      <c r="AE986" s="185" t="s">
        <v>61</v>
      </c>
      <c r="AF986" s="185" t="s">
        <v>61</v>
      </c>
      <c r="AG986" s="185" t="s">
        <v>13629</v>
      </c>
      <c r="AH986" s="185" t="s">
        <v>61</v>
      </c>
      <c r="AI986" s="185" t="s">
        <v>61</v>
      </c>
      <c r="AJ986" s="185" t="s">
        <v>13630</v>
      </c>
      <c r="AK986" s="185" t="s">
        <v>61</v>
      </c>
      <c r="AL986" s="185" t="s">
        <v>61</v>
      </c>
      <c r="AM986" s="185" t="s">
        <v>2255</v>
      </c>
      <c r="AN986" s="185" t="s">
        <v>13631</v>
      </c>
    </row>
    <row r="987" customHeight="1" spans="1:40">
      <c r="A987" s="185">
        <v>981</v>
      </c>
      <c r="B987" s="185" t="s">
        <v>13632</v>
      </c>
      <c r="C987" s="186" t="s">
        <v>13633</v>
      </c>
      <c r="D987" s="185" t="s">
        <v>2083</v>
      </c>
      <c r="E987" s="185" t="s">
        <v>1367</v>
      </c>
      <c r="F987" s="185" t="s">
        <v>13590</v>
      </c>
      <c r="G987" s="185" t="s">
        <v>4092</v>
      </c>
      <c r="H987" s="185" t="s">
        <v>4093</v>
      </c>
      <c r="I987" s="187">
        <v>45514</v>
      </c>
      <c r="J987" s="185" t="s">
        <v>13634</v>
      </c>
      <c r="K987" s="185" t="s">
        <v>13635</v>
      </c>
      <c r="L987" s="185" t="s">
        <v>13636</v>
      </c>
      <c r="M987" s="185" t="s">
        <v>72</v>
      </c>
      <c r="N987" s="185" t="s">
        <v>13637</v>
      </c>
      <c r="O987" s="187">
        <v>46496</v>
      </c>
      <c r="P987" s="187">
        <v>44392</v>
      </c>
      <c r="Q987" s="187">
        <v>44435</v>
      </c>
      <c r="R987" s="187">
        <v>44627</v>
      </c>
      <c r="S987" s="187">
        <v>45127</v>
      </c>
      <c r="T987" s="185" t="s">
        <v>13638</v>
      </c>
      <c r="U987" s="187">
        <v>46892</v>
      </c>
      <c r="V987" s="185" t="s">
        <v>13639</v>
      </c>
      <c r="W987" s="187">
        <v>46892</v>
      </c>
      <c r="X987" s="185" t="s">
        <v>13640</v>
      </c>
      <c r="Y987" s="187">
        <v>46565</v>
      </c>
      <c r="Z987" s="185" t="s">
        <v>13641</v>
      </c>
      <c r="AA987" s="187">
        <v>45896</v>
      </c>
      <c r="AB987" s="185" t="s">
        <v>13642</v>
      </c>
      <c r="AC987" s="187">
        <v>46237</v>
      </c>
      <c r="AD987" s="185" t="s">
        <v>13643</v>
      </c>
      <c r="AE987" s="185" t="s">
        <v>61</v>
      </c>
      <c r="AF987" s="185" t="s">
        <v>13644</v>
      </c>
      <c r="AG987" s="185" t="s">
        <v>13645</v>
      </c>
      <c r="AH987" s="185" t="s">
        <v>61</v>
      </c>
      <c r="AI987" s="185" t="s">
        <v>61</v>
      </c>
      <c r="AJ987" s="185" t="s">
        <v>13646</v>
      </c>
      <c r="AK987" s="185" t="s">
        <v>61</v>
      </c>
      <c r="AL987" s="185" t="s">
        <v>61</v>
      </c>
      <c r="AM987" s="185" t="s">
        <v>13647</v>
      </c>
      <c r="AN987" s="185" t="s">
        <v>13648</v>
      </c>
    </row>
    <row r="988" customHeight="1" spans="1:40">
      <c r="A988" s="185">
        <v>982</v>
      </c>
      <c r="B988" s="185" t="s">
        <v>13649</v>
      </c>
      <c r="C988" s="186" t="s">
        <v>13650</v>
      </c>
      <c r="D988" s="185" t="s">
        <v>88</v>
      </c>
      <c r="E988" s="185" t="s">
        <v>46</v>
      </c>
      <c r="F988" s="185" t="s">
        <v>13590</v>
      </c>
      <c r="G988" s="185" t="s">
        <v>4092</v>
      </c>
      <c r="H988" s="185" t="s">
        <v>4093</v>
      </c>
      <c r="I988" s="187">
        <v>45770</v>
      </c>
      <c r="J988" s="185" t="s">
        <v>13651</v>
      </c>
      <c r="K988" s="185" t="s">
        <v>774</v>
      </c>
      <c r="L988" s="185" t="s">
        <v>13652</v>
      </c>
      <c r="M988" s="185" t="s">
        <v>2139</v>
      </c>
      <c r="N988" s="185" t="s">
        <v>13653</v>
      </c>
      <c r="O988" s="187">
        <v>46754</v>
      </c>
      <c r="P988" s="187">
        <v>44403</v>
      </c>
      <c r="Q988" s="187">
        <v>44445</v>
      </c>
      <c r="R988" s="187">
        <v>44658</v>
      </c>
      <c r="S988" s="187"/>
      <c r="T988" s="185" t="s">
        <v>13654</v>
      </c>
      <c r="U988" s="187">
        <v>46244</v>
      </c>
      <c r="V988" s="185" t="s">
        <v>13655</v>
      </c>
      <c r="W988" s="187">
        <v>46244</v>
      </c>
      <c r="X988" s="185" t="s">
        <v>13656</v>
      </c>
      <c r="Y988" s="187">
        <v>46244</v>
      </c>
      <c r="Z988" s="185" t="s">
        <v>13657</v>
      </c>
      <c r="AA988" s="187">
        <v>46425</v>
      </c>
      <c r="AB988" s="185" t="s">
        <v>13658</v>
      </c>
      <c r="AC988" s="187">
        <v>45909</v>
      </c>
      <c r="AD988" s="185" t="s">
        <v>13659</v>
      </c>
      <c r="AE988" s="185" t="s">
        <v>61</v>
      </c>
      <c r="AF988" s="185" t="s">
        <v>13660</v>
      </c>
      <c r="AG988" s="185" t="s">
        <v>13661</v>
      </c>
      <c r="AH988" s="185" t="s">
        <v>61</v>
      </c>
      <c r="AI988" s="185" t="s">
        <v>61</v>
      </c>
      <c r="AJ988" s="185" t="s">
        <v>61</v>
      </c>
      <c r="AK988" s="185" t="s">
        <v>61</v>
      </c>
      <c r="AL988" s="185" t="s">
        <v>61</v>
      </c>
      <c r="AM988" s="185" t="s">
        <v>3643</v>
      </c>
      <c r="AN988" s="185" t="s">
        <v>13662</v>
      </c>
    </row>
    <row r="989" customHeight="1" spans="1:40">
      <c r="A989" s="185">
        <v>983</v>
      </c>
      <c r="B989" s="185" t="s">
        <v>13663</v>
      </c>
      <c r="C989" s="186" t="s">
        <v>13664</v>
      </c>
      <c r="D989" s="185" t="s">
        <v>263</v>
      </c>
      <c r="E989" s="185" t="s">
        <v>46</v>
      </c>
      <c r="F989" s="185" t="s">
        <v>13590</v>
      </c>
      <c r="G989" s="185" t="s">
        <v>4092</v>
      </c>
      <c r="H989" s="185" t="s">
        <v>4093</v>
      </c>
      <c r="I989" s="187">
        <v>45781</v>
      </c>
      <c r="J989" s="185" t="s">
        <v>13665</v>
      </c>
      <c r="K989" s="185" t="s">
        <v>2244</v>
      </c>
      <c r="L989" s="185" t="s">
        <v>13666</v>
      </c>
      <c r="M989" s="185" t="s">
        <v>2120</v>
      </c>
      <c r="N989" s="185" t="s">
        <v>13667</v>
      </c>
      <c r="O989" s="187">
        <v>46384</v>
      </c>
      <c r="P989" s="187">
        <v>44403</v>
      </c>
      <c r="Q989" s="187">
        <v>44445</v>
      </c>
      <c r="R989" s="187">
        <v>44658</v>
      </c>
      <c r="S989" s="187"/>
      <c r="T989" s="185" t="s">
        <v>13668</v>
      </c>
      <c r="U989" s="187">
        <v>45984</v>
      </c>
      <c r="V989" s="185" t="s">
        <v>13669</v>
      </c>
      <c r="W989" s="187">
        <v>45984</v>
      </c>
      <c r="X989" s="185" t="s">
        <v>13670</v>
      </c>
      <c r="Y989" s="187">
        <v>45984</v>
      </c>
      <c r="Z989" s="185" t="s">
        <v>13671</v>
      </c>
      <c r="AA989" s="187">
        <v>46116</v>
      </c>
      <c r="AB989" s="185" t="s">
        <v>13672</v>
      </c>
      <c r="AC989" s="187">
        <v>46244</v>
      </c>
      <c r="AD989" s="185" t="s">
        <v>13673</v>
      </c>
      <c r="AE989" s="185" t="s">
        <v>13674</v>
      </c>
      <c r="AF989" s="185" t="s">
        <v>13675</v>
      </c>
      <c r="AG989" s="185" t="s">
        <v>13676</v>
      </c>
      <c r="AH989" s="185" t="s">
        <v>61</v>
      </c>
      <c r="AI989" s="185" t="s">
        <v>61</v>
      </c>
      <c r="AJ989" s="185" t="s">
        <v>61</v>
      </c>
      <c r="AK989" s="185" t="s">
        <v>61</v>
      </c>
      <c r="AL989" s="185" t="s">
        <v>61</v>
      </c>
      <c r="AM989" s="185" t="s">
        <v>2018</v>
      </c>
      <c r="AN989" s="185" t="s">
        <v>13677</v>
      </c>
    </row>
    <row r="990" customHeight="1" spans="1:40">
      <c r="A990" s="185">
        <v>984</v>
      </c>
      <c r="B990" s="185" t="s">
        <v>13678</v>
      </c>
      <c r="C990" s="186" t="s">
        <v>13679</v>
      </c>
      <c r="D990" s="185" t="s">
        <v>108</v>
      </c>
      <c r="E990" s="185" t="s">
        <v>46</v>
      </c>
      <c r="F990" s="185" t="s">
        <v>13590</v>
      </c>
      <c r="G990" s="185" t="s">
        <v>4092</v>
      </c>
      <c r="H990" s="185" t="s">
        <v>4093</v>
      </c>
      <c r="I990" s="187">
        <v>45537</v>
      </c>
      <c r="J990" s="185" t="s">
        <v>13680</v>
      </c>
      <c r="K990" s="185" t="s">
        <v>502</v>
      </c>
      <c r="L990" s="185" t="s">
        <v>13681</v>
      </c>
      <c r="M990" s="185" t="s">
        <v>2120</v>
      </c>
      <c r="N990" s="185" t="s">
        <v>13682</v>
      </c>
      <c r="O990" s="187">
        <v>46994</v>
      </c>
      <c r="P990" s="187">
        <v>44393</v>
      </c>
      <c r="Q990" s="187">
        <v>44432</v>
      </c>
      <c r="R990" s="187">
        <v>44641</v>
      </c>
      <c r="S990" s="187"/>
      <c r="T990" s="185" t="s">
        <v>13683</v>
      </c>
      <c r="U990" s="187">
        <v>46127</v>
      </c>
      <c r="V990" s="185" t="s">
        <v>13684</v>
      </c>
      <c r="W990" s="187">
        <v>46124</v>
      </c>
      <c r="X990" s="185" t="s">
        <v>13685</v>
      </c>
      <c r="Y990" s="187">
        <v>46139</v>
      </c>
      <c r="Z990" s="185" t="s">
        <v>13686</v>
      </c>
      <c r="AA990" s="187">
        <v>45948</v>
      </c>
      <c r="AB990" s="185" t="s">
        <v>13687</v>
      </c>
      <c r="AC990" s="187">
        <v>46329</v>
      </c>
      <c r="AD990" s="185" t="s">
        <v>13688</v>
      </c>
      <c r="AE990" s="185" t="s">
        <v>61</v>
      </c>
      <c r="AF990" s="185" t="s">
        <v>13689</v>
      </c>
      <c r="AG990" s="185" t="s">
        <v>13690</v>
      </c>
      <c r="AH990" s="185" t="s">
        <v>61</v>
      </c>
      <c r="AI990" s="185" t="s">
        <v>61</v>
      </c>
      <c r="AJ990" s="185" t="s">
        <v>61</v>
      </c>
      <c r="AK990" s="185" t="s">
        <v>61</v>
      </c>
      <c r="AL990" s="185" t="s">
        <v>61</v>
      </c>
      <c r="AM990" s="185" t="s">
        <v>5503</v>
      </c>
      <c r="AN990" s="185" t="s">
        <v>13691</v>
      </c>
    </row>
    <row r="991" customHeight="1" spans="1:40">
      <c r="A991" s="185">
        <v>985</v>
      </c>
      <c r="B991" s="185" t="s">
        <v>13692</v>
      </c>
      <c r="C991" s="186" t="s">
        <v>13693</v>
      </c>
      <c r="D991" s="185" t="s">
        <v>2321</v>
      </c>
      <c r="E991" s="185" t="s">
        <v>13590</v>
      </c>
      <c r="F991" s="185" t="s">
        <v>13590</v>
      </c>
      <c r="G991" s="185" t="s">
        <v>4092</v>
      </c>
      <c r="H991" s="185" t="s">
        <v>4093</v>
      </c>
      <c r="I991" s="187">
        <v>45769</v>
      </c>
      <c r="J991" s="185" t="s">
        <v>4930</v>
      </c>
      <c r="K991" s="185" t="s">
        <v>2228</v>
      </c>
      <c r="L991" s="185" t="s">
        <v>13694</v>
      </c>
      <c r="M991" s="185" t="s">
        <v>249</v>
      </c>
      <c r="N991" s="185" t="s">
        <v>13695</v>
      </c>
      <c r="O991" s="187">
        <v>47258</v>
      </c>
      <c r="P991" s="187">
        <v>44392</v>
      </c>
      <c r="Q991" s="187">
        <v>44596</v>
      </c>
      <c r="R991" s="187">
        <v>44699</v>
      </c>
      <c r="S991" s="187"/>
      <c r="T991" s="185" t="s">
        <v>13696</v>
      </c>
      <c r="U991" s="187">
        <v>46146</v>
      </c>
      <c r="V991" s="185" t="s">
        <v>13697</v>
      </c>
      <c r="W991" s="187">
        <v>45900</v>
      </c>
      <c r="X991" s="185" t="s">
        <v>13698</v>
      </c>
      <c r="Y991" s="187">
        <v>47176</v>
      </c>
      <c r="Z991" s="185" t="s">
        <v>13699</v>
      </c>
      <c r="AA991" s="187">
        <v>46127</v>
      </c>
      <c r="AB991" s="185" t="s">
        <v>13700</v>
      </c>
      <c r="AC991" s="187">
        <v>46346</v>
      </c>
      <c r="AD991" s="185" t="s">
        <v>13701</v>
      </c>
      <c r="AE991" s="185" t="s">
        <v>13697</v>
      </c>
      <c r="AF991" s="185" t="s">
        <v>13702</v>
      </c>
      <c r="AG991" s="185" t="s">
        <v>13703</v>
      </c>
      <c r="AH991" s="185" t="s">
        <v>61</v>
      </c>
      <c r="AI991" s="185" t="s">
        <v>61</v>
      </c>
      <c r="AJ991" s="185" t="s">
        <v>61</v>
      </c>
      <c r="AK991" s="185" t="s">
        <v>61</v>
      </c>
      <c r="AL991" s="185" t="s">
        <v>61</v>
      </c>
      <c r="AM991" s="185" t="s">
        <v>665</v>
      </c>
      <c r="AN991" s="185" t="s">
        <v>13704</v>
      </c>
    </row>
    <row r="992" customHeight="1" spans="1:40">
      <c r="A992" s="185">
        <v>986</v>
      </c>
      <c r="B992" s="185" t="s">
        <v>13705</v>
      </c>
      <c r="C992" s="186" t="s">
        <v>13706</v>
      </c>
      <c r="D992" s="185" t="s">
        <v>390</v>
      </c>
      <c r="E992" s="185" t="s">
        <v>46</v>
      </c>
      <c r="F992" s="185" t="s">
        <v>13590</v>
      </c>
      <c r="G992" s="185" t="s">
        <v>4092</v>
      </c>
      <c r="H992" s="185" t="s">
        <v>4093</v>
      </c>
      <c r="I992" s="187">
        <v>45691</v>
      </c>
      <c r="J992" s="185" t="s">
        <v>13707</v>
      </c>
      <c r="K992" s="185" t="s">
        <v>4537</v>
      </c>
      <c r="L992" s="185" t="s">
        <v>13708</v>
      </c>
      <c r="M992" s="185" t="s">
        <v>130</v>
      </c>
      <c r="N992" s="185" t="s">
        <v>13709</v>
      </c>
      <c r="O992" s="187">
        <v>46778</v>
      </c>
      <c r="P992" s="187">
        <v>44390</v>
      </c>
      <c r="Q992" s="187">
        <v>44432</v>
      </c>
      <c r="R992" s="187">
        <v>44629</v>
      </c>
      <c r="S992" s="187">
        <v>45027</v>
      </c>
      <c r="T992" s="185" t="s">
        <v>13710</v>
      </c>
      <c r="U992" s="187">
        <v>46791</v>
      </c>
      <c r="V992" s="185" t="s">
        <v>13711</v>
      </c>
      <c r="W992" s="187">
        <v>45921</v>
      </c>
      <c r="X992" s="185" t="s">
        <v>13712</v>
      </c>
      <c r="Y992" s="187">
        <v>46821</v>
      </c>
      <c r="Z992" s="185" t="s">
        <v>13713</v>
      </c>
      <c r="AA992" s="187">
        <v>46102</v>
      </c>
      <c r="AB992" s="185" t="s">
        <v>13714</v>
      </c>
      <c r="AC992" s="187">
        <v>46443</v>
      </c>
      <c r="AD992" s="185" t="s">
        <v>13715</v>
      </c>
      <c r="AE992" s="185" t="s">
        <v>13716</v>
      </c>
      <c r="AF992" s="185" t="s">
        <v>13717</v>
      </c>
      <c r="AG992" s="185" t="s">
        <v>61</v>
      </c>
      <c r="AH992" s="185" t="s">
        <v>13709</v>
      </c>
      <c r="AI992" s="185" t="s">
        <v>61</v>
      </c>
      <c r="AJ992" s="185" t="s">
        <v>61</v>
      </c>
      <c r="AK992" s="185" t="s">
        <v>61</v>
      </c>
      <c r="AL992" s="185" t="s">
        <v>61</v>
      </c>
      <c r="AM992" s="185" t="s">
        <v>917</v>
      </c>
      <c r="AN992" s="185" t="s">
        <v>13718</v>
      </c>
    </row>
    <row r="993" customHeight="1" spans="1:40">
      <c r="A993" s="185">
        <v>987</v>
      </c>
      <c r="B993" s="185" t="s">
        <v>13719</v>
      </c>
      <c r="C993" s="186" t="s">
        <v>13720</v>
      </c>
      <c r="D993" s="185" t="s">
        <v>126</v>
      </c>
      <c r="E993" s="185" t="s">
        <v>967</v>
      </c>
      <c r="F993" s="185" t="s">
        <v>13590</v>
      </c>
      <c r="G993" s="185" t="s">
        <v>4092</v>
      </c>
      <c r="H993" s="185" t="s">
        <v>4093</v>
      </c>
      <c r="I993" s="187">
        <v>45514</v>
      </c>
      <c r="J993" s="185" t="s">
        <v>13635</v>
      </c>
      <c r="K993" s="185" t="s">
        <v>13635</v>
      </c>
      <c r="L993" s="185" t="s">
        <v>13721</v>
      </c>
      <c r="M993" s="185" t="s">
        <v>130</v>
      </c>
      <c r="N993" s="185" t="s">
        <v>13722</v>
      </c>
      <c r="O993" s="187">
        <v>46707</v>
      </c>
      <c r="P993" s="187">
        <v>44465</v>
      </c>
      <c r="Q993" s="187">
        <v>44523</v>
      </c>
      <c r="R993" s="187">
        <v>44706</v>
      </c>
      <c r="S993" s="187"/>
      <c r="T993" s="185" t="s">
        <v>13723</v>
      </c>
      <c r="U993" s="187">
        <v>47350</v>
      </c>
      <c r="V993" s="185" t="s">
        <v>13724</v>
      </c>
      <c r="W993" s="187">
        <v>46701</v>
      </c>
      <c r="X993" s="185" t="s">
        <v>13725</v>
      </c>
      <c r="Y993" s="187">
        <v>46701</v>
      </c>
      <c r="Z993" s="185" t="s">
        <v>13726</v>
      </c>
      <c r="AA993" s="187">
        <v>46214</v>
      </c>
      <c r="AB993" s="185" t="s">
        <v>13727</v>
      </c>
      <c r="AC993" s="187">
        <v>46102</v>
      </c>
      <c r="AD993" s="185" t="s">
        <v>13728</v>
      </c>
      <c r="AE993" s="185" t="s">
        <v>13729</v>
      </c>
      <c r="AF993" s="185" t="s">
        <v>13730</v>
      </c>
      <c r="AG993" s="185" t="s">
        <v>61</v>
      </c>
      <c r="AH993" s="185" t="s">
        <v>13722</v>
      </c>
      <c r="AI993" s="185" t="s">
        <v>61</v>
      </c>
      <c r="AJ993" s="185" t="s">
        <v>61</v>
      </c>
      <c r="AK993" s="185" t="s">
        <v>61</v>
      </c>
      <c r="AL993" s="185" t="s">
        <v>61</v>
      </c>
      <c r="AM993" s="185" t="s">
        <v>13731</v>
      </c>
      <c r="AN993" s="185" t="s">
        <v>13732</v>
      </c>
    </row>
    <row r="994" customHeight="1" spans="1:40">
      <c r="A994" s="185">
        <v>988</v>
      </c>
      <c r="B994" s="185" t="s">
        <v>13733</v>
      </c>
      <c r="C994" s="186" t="s">
        <v>13734</v>
      </c>
      <c r="D994" s="185" t="s">
        <v>126</v>
      </c>
      <c r="E994" s="185" t="s">
        <v>13590</v>
      </c>
      <c r="F994" s="185" t="s">
        <v>13590</v>
      </c>
      <c r="G994" s="185" t="s">
        <v>4092</v>
      </c>
      <c r="H994" s="185" t="s">
        <v>4093</v>
      </c>
      <c r="I994" s="187">
        <v>45826</v>
      </c>
      <c r="J994" s="185" t="s">
        <v>3575</v>
      </c>
      <c r="K994" s="185" t="s">
        <v>3575</v>
      </c>
      <c r="L994" s="185" t="s">
        <v>11200</v>
      </c>
      <c r="M994" s="185" t="s">
        <v>53</v>
      </c>
      <c r="N994" s="185" t="s">
        <v>13735</v>
      </c>
      <c r="O994" s="187">
        <v>47198</v>
      </c>
      <c r="P994" s="187">
        <v>44492</v>
      </c>
      <c r="Q994" s="187">
        <v>44550</v>
      </c>
      <c r="R994" s="187">
        <v>44648</v>
      </c>
      <c r="S994" s="187"/>
      <c r="T994" s="185" t="s">
        <v>13736</v>
      </c>
      <c r="U994" s="187">
        <v>46372</v>
      </c>
      <c r="V994" s="185" t="s">
        <v>13737</v>
      </c>
      <c r="W994" s="187">
        <v>46152</v>
      </c>
      <c r="X994" s="185" t="s">
        <v>13738</v>
      </c>
      <c r="Y994" s="187">
        <v>47165</v>
      </c>
      <c r="Z994" s="185" t="s">
        <v>13739</v>
      </c>
      <c r="AA994" s="187">
        <v>46432</v>
      </c>
      <c r="AB994" s="185" t="s">
        <v>13740</v>
      </c>
      <c r="AC994" s="187">
        <v>46549</v>
      </c>
      <c r="AD994" s="185" t="s">
        <v>13741</v>
      </c>
      <c r="AE994" s="185" t="s">
        <v>61</v>
      </c>
      <c r="AF994" s="185" t="s">
        <v>13742</v>
      </c>
      <c r="AG994" s="185" t="s">
        <v>13743</v>
      </c>
      <c r="AH994" s="185" t="s">
        <v>61</v>
      </c>
      <c r="AI994" s="185" t="s">
        <v>61</v>
      </c>
      <c r="AJ994" s="185" t="s">
        <v>13744</v>
      </c>
      <c r="AK994" s="185" t="s">
        <v>61</v>
      </c>
      <c r="AL994" s="185" t="s">
        <v>61</v>
      </c>
      <c r="AM994" s="185" t="s">
        <v>4533</v>
      </c>
      <c r="AN994" s="185" t="s">
        <v>13745</v>
      </c>
    </row>
    <row r="995" customHeight="1" spans="1:40">
      <c r="A995" s="185">
        <v>989</v>
      </c>
      <c r="B995" s="185" t="s">
        <v>13746</v>
      </c>
      <c r="C995" s="186" t="s">
        <v>13747</v>
      </c>
      <c r="D995" s="185" t="s">
        <v>126</v>
      </c>
      <c r="E995" s="185" t="s">
        <v>46</v>
      </c>
      <c r="F995" s="185" t="s">
        <v>13590</v>
      </c>
      <c r="G995" s="185" t="s">
        <v>4092</v>
      </c>
      <c r="H995" s="185" t="s">
        <v>4093</v>
      </c>
      <c r="I995" s="187">
        <v>45679</v>
      </c>
      <c r="J995" s="185" t="s">
        <v>13748</v>
      </c>
      <c r="K995" s="185" t="s">
        <v>937</v>
      </c>
      <c r="L995" s="185" t="s">
        <v>13749</v>
      </c>
      <c r="M995" s="185" t="s">
        <v>148</v>
      </c>
      <c r="N995" s="185" t="s">
        <v>13750</v>
      </c>
      <c r="O995" s="187">
        <v>46489</v>
      </c>
      <c r="P995" s="187">
        <v>44453</v>
      </c>
      <c r="Q995" s="187">
        <v>44481</v>
      </c>
      <c r="R995" s="187">
        <v>44644</v>
      </c>
      <c r="S995" s="187"/>
      <c r="T995" s="185" t="s">
        <v>13751</v>
      </c>
      <c r="U995" s="187">
        <v>46892</v>
      </c>
      <c r="V995" s="185" t="s">
        <v>13752</v>
      </c>
      <c r="W995" s="187">
        <v>47437</v>
      </c>
      <c r="X995" s="185" t="s">
        <v>13753</v>
      </c>
      <c r="Y995" s="187">
        <v>46499</v>
      </c>
      <c r="Z995" s="185" t="s">
        <v>13754</v>
      </c>
      <c r="AA995" s="187">
        <v>46096</v>
      </c>
      <c r="AB995" s="185" t="s">
        <v>13755</v>
      </c>
      <c r="AC995" s="187">
        <v>46216</v>
      </c>
      <c r="AD995" s="185" t="s">
        <v>13756</v>
      </c>
      <c r="AE995" s="185" t="s">
        <v>13757</v>
      </c>
      <c r="AF995" s="185" t="s">
        <v>13758</v>
      </c>
      <c r="AG995" s="185" t="s">
        <v>61</v>
      </c>
      <c r="AH995" s="185" t="s">
        <v>61</v>
      </c>
      <c r="AI995" s="185" t="s">
        <v>13759</v>
      </c>
      <c r="AJ995" s="185" t="s">
        <v>61</v>
      </c>
      <c r="AK995" s="185" t="s">
        <v>61</v>
      </c>
      <c r="AL995" s="185" t="s">
        <v>61</v>
      </c>
      <c r="AM995" s="185" t="s">
        <v>13760</v>
      </c>
      <c r="AN995" s="185" t="s">
        <v>13761</v>
      </c>
    </row>
    <row r="996" customHeight="1" spans="1:40">
      <c r="A996" s="185">
        <v>990</v>
      </c>
      <c r="B996" s="185" t="s">
        <v>13762</v>
      </c>
      <c r="C996" s="186" t="s">
        <v>13763</v>
      </c>
      <c r="D996" s="185" t="s">
        <v>1893</v>
      </c>
      <c r="E996" s="185" t="s">
        <v>967</v>
      </c>
      <c r="F996" s="185" t="s">
        <v>13590</v>
      </c>
      <c r="G996" s="185" t="s">
        <v>4092</v>
      </c>
      <c r="H996" s="185" t="s">
        <v>4093</v>
      </c>
      <c r="I996" s="187">
        <v>45588</v>
      </c>
      <c r="J996" s="185" t="s">
        <v>13764</v>
      </c>
      <c r="K996" s="185" t="s">
        <v>2197</v>
      </c>
      <c r="L996" s="185" t="s">
        <v>13765</v>
      </c>
      <c r="M996" s="185" t="s">
        <v>5074</v>
      </c>
      <c r="N996" s="185" t="s">
        <v>13766</v>
      </c>
      <c r="O996" s="187">
        <v>45981</v>
      </c>
      <c r="P996" s="187">
        <v>44436</v>
      </c>
      <c r="Q996" s="187">
        <v>44532</v>
      </c>
      <c r="R996" s="187">
        <v>44667</v>
      </c>
      <c r="S996" s="187"/>
      <c r="T996" s="185" t="s">
        <v>13767</v>
      </c>
      <c r="U996" s="187">
        <v>47007</v>
      </c>
      <c r="V996" s="185" t="s">
        <v>13768</v>
      </c>
      <c r="W996" s="187">
        <v>47007</v>
      </c>
      <c r="X996" s="185" t="s">
        <v>13769</v>
      </c>
      <c r="Y996" s="187">
        <v>45947</v>
      </c>
      <c r="Z996" s="185" t="s">
        <v>13770</v>
      </c>
      <c r="AA996" s="187">
        <v>46206</v>
      </c>
      <c r="AB996" s="185" t="s">
        <v>13771</v>
      </c>
      <c r="AC996" s="187">
        <v>46302</v>
      </c>
      <c r="AD996" s="185" t="s">
        <v>13772</v>
      </c>
      <c r="AE996" s="185" t="s">
        <v>61</v>
      </c>
      <c r="AF996" s="185" t="s">
        <v>13773</v>
      </c>
      <c r="AG996" s="185" t="s">
        <v>13774</v>
      </c>
      <c r="AH996" s="185" t="s">
        <v>61</v>
      </c>
      <c r="AI996" s="185" t="s">
        <v>61</v>
      </c>
      <c r="AJ996" s="185" t="s">
        <v>61</v>
      </c>
      <c r="AK996" s="185" t="s">
        <v>61</v>
      </c>
      <c r="AL996" s="185" t="s">
        <v>61</v>
      </c>
      <c r="AM996" s="185" t="s">
        <v>665</v>
      </c>
      <c r="AN996" s="185" t="s">
        <v>13775</v>
      </c>
    </row>
    <row r="997" customHeight="1" spans="1:40">
      <c r="A997" s="185">
        <v>991</v>
      </c>
      <c r="B997" s="185" t="s">
        <v>13776</v>
      </c>
      <c r="C997" s="186" t="s">
        <v>13777</v>
      </c>
      <c r="D997" s="185" t="s">
        <v>2965</v>
      </c>
      <c r="E997" s="185" t="s">
        <v>13590</v>
      </c>
      <c r="F997" s="185" t="s">
        <v>13590</v>
      </c>
      <c r="G997" s="185" t="s">
        <v>4092</v>
      </c>
      <c r="H997" s="185" t="s">
        <v>4093</v>
      </c>
      <c r="I997" s="187">
        <v>45624</v>
      </c>
      <c r="J997" s="185" t="s">
        <v>13778</v>
      </c>
      <c r="K997" s="185" t="s">
        <v>13779</v>
      </c>
      <c r="L997" s="185" t="s">
        <v>7094</v>
      </c>
      <c r="M997" s="185" t="s">
        <v>167</v>
      </c>
      <c r="N997" s="185" t="s">
        <v>13780</v>
      </c>
      <c r="O997" s="187">
        <v>46425</v>
      </c>
      <c r="P997" s="187">
        <v>44404</v>
      </c>
      <c r="Q997" s="187">
        <v>44434</v>
      </c>
      <c r="R997" s="187">
        <v>44658</v>
      </c>
      <c r="S997" s="187"/>
      <c r="T997" s="185" t="s">
        <v>13781</v>
      </c>
      <c r="U997" s="187">
        <v>46443</v>
      </c>
      <c r="V997" s="185" t="s">
        <v>13782</v>
      </c>
      <c r="W997" s="187">
        <v>46443</v>
      </c>
      <c r="X997" s="185" t="s">
        <v>13783</v>
      </c>
      <c r="Y997" s="187">
        <v>46443</v>
      </c>
      <c r="Z997" s="185" t="s">
        <v>13784</v>
      </c>
      <c r="AA997" s="187">
        <v>45816</v>
      </c>
      <c r="AB997" s="185" t="s">
        <v>13785</v>
      </c>
      <c r="AC997" s="187">
        <v>46498</v>
      </c>
      <c r="AD997" s="185" t="s">
        <v>13786</v>
      </c>
      <c r="AE997" s="185" t="s">
        <v>13787</v>
      </c>
      <c r="AF997" s="185" t="s">
        <v>13788</v>
      </c>
      <c r="AG997" s="185" t="s">
        <v>61</v>
      </c>
      <c r="AH997" s="185" t="s">
        <v>61</v>
      </c>
      <c r="AI997" s="185" t="s">
        <v>13780</v>
      </c>
      <c r="AJ997" s="185" t="s">
        <v>61</v>
      </c>
      <c r="AK997" s="185" t="s">
        <v>61</v>
      </c>
      <c r="AL997" s="185" t="s">
        <v>61</v>
      </c>
      <c r="AM997" s="185" t="s">
        <v>177</v>
      </c>
      <c r="AN997" s="185" t="s">
        <v>13789</v>
      </c>
    </row>
    <row r="998" customHeight="1" spans="1:40">
      <c r="A998" s="185">
        <v>992</v>
      </c>
      <c r="B998" s="185" t="s">
        <v>13790</v>
      </c>
      <c r="C998" s="186" t="s">
        <v>13791</v>
      </c>
      <c r="D998" s="185" t="s">
        <v>162</v>
      </c>
      <c r="E998" s="185" t="s">
        <v>967</v>
      </c>
      <c r="F998" s="185" t="s">
        <v>13590</v>
      </c>
      <c r="G998" s="185" t="s">
        <v>4092</v>
      </c>
      <c r="H998" s="185" t="s">
        <v>4093</v>
      </c>
      <c r="I998" s="187">
        <v>45769</v>
      </c>
      <c r="J998" s="185" t="s">
        <v>13792</v>
      </c>
      <c r="K998" s="185" t="s">
        <v>2228</v>
      </c>
      <c r="L998" s="185" t="s">
        <v>13793</v>
      </c>
      <c r="M998" s="185" t="s">
        <v>93</v>
      </c>
      <c r="N998" s="185" t="s">
        <v>13794</v>
      </c>
      <c r="O998" s="187">
        <v>47657</v>
      </c>
      <c r="P998" s="187">
        <v>44392</v>
      </c>
      <c r="Q998" s="187">
        <v>44424</v>
      </c>
      <c r="R998" s="187">
        <v>44666</v>
      </c>
      <c r="S998" s="187"/>
      <c r="T998" s="185" t="s">
        <v>13795</v>
      </c>
      <c r="U998" s="187">
        <v>46463</v>
      </c>
      <c r="V998" s="185" t="s">
        <v>13796</v>
      </c>
      <c r="W998" s="187">
        <v>46463</v>
      </c>
      <c r="X998" s="185" t="s">
        <v>13797</v>
      </c>
      <c r="Y998" s="187">
        <v>47283</v>
      </c>
      <c r="Z998" s="185" t="s">
        <v>13798</v>
      </c>
      <c r="AA998" s="187">
        <v>46867</v>
      </c>
      <c r="AB998" s="185" t="s">
        <v>13799</v>
      </c>
      <c r="AC998" s="187">
        <v>46269</v>
      </c>
      <c r="AD998" s="185" t="s">
        <v>13800</v>
      </c>
      <c r="AE998" s="185" t="s">
        <v>13801</v>
      </c>
      <c r="AF998" s="185" t="s">
        <v>13802</v>
      </c>
      <c r="AG998" s="185" t="s">
        <v>13803</v>
      </c>
      <c r="AH998" s="185" t="s">
        <v>61</v>
      </c>
      <c r="AI998" s="185" t="s">
        <v>61</v>
      </c>
      <c r="AJ998" s="185" t="s">
        <v>61</v>
      </c>
      <c r="AK998" s="185" t="s">
        <v>61</v>
      </c>
      <c r="AL998" s="185" t="s">
        <v>61</v>
      </c>
      <c r="AM998" s="185" t="s">
        <v>13804</v>
      </c>
      <c r="AN998" s="185" t="s">
        <v>13805</v>
      </c>
    </row>
    <row r="999" customHeight="1" spans="1:40">
      <c r="A999" s="185">
        <v>993</v>
      </c>
      <c r="B999" s="185" t="s">
        <v>13806</v>
      </c>
      <c r="C999" s="186" t="s">
        <v>13807</v>
      </c>
      <c r="D999" s="185" t="s">
        <v>162</v>
      </c>
      <c r="E999" s="185" t="s">
        <v>46</v>
      </c>
      <c r="F999" s="185" t="s">
        <v>13590</v>
      </c>
      <c r="G999" s="185" t="s">
        <v>4092</v>
      </c>
      <c r="H999" s="185" t="s">
        <v>4093</v>
      </c>
      <c r="I999" s="187">
        <v>45640</v>
      </c>
      <c r="J999" s="185" t="s">
        <v>13808</v>
      </c>
      <c r="K999" s="185" t="s">
        <v>2290</v>
      </c>
      <c r="L999" s="185" t="s">
        <v>13809</v>
      </c>
      <c r="M999" s="185" t="s">
        <v>167</v>
      </c>
      <c r="N999" s="185" t="s">
        <v>13810</v>
      </c>
      <c r="O999" s="187">
        <v>46456</v>
      </c>
      <c r="P999" s="187">
        <v>44468</v>
      </c>
      <c r="Q999" s="187">
        <v>44536</v>
      </c>
      <c r="R999" s="187">
        <v>44678</v>
      </c>
      <c r="S999" s="187"/>
      <c r="T999" s="185" t="s">
        <v>13811</v>
      </c>
      <c r="U999" s="187">
        <v>46639</v>
      </c>
      <c r="V999" s="185" t="s">
        <v>13812</v>
      </c>
      <c r="W999" s="187">
        <v>46553</v>
      </c>
      <c r="X999" s="185" t="s">
        <v>13813</v>
      </c>
      <c r="Y999" s="187">
        <v>46719</v>
      </c>
      <c r="Z999" s="185" t="s">
        <v>13814</v>
      </c>
      <c r="AA999" s="187">
        <v>46193</v>
      </c>
      <c r="AB999" s="185" t="s">
        <v>13815</v>
      </c>
      <c r="AC999" s="187">
        <v>45909</v>
      </c>
      <c r="AD999" s="185" t="s">
        <v>2541</v>
      </c>
      <c r="AE999" s="185" t="s">
        <v>13816</v>
      </c>
      <c r="AF999" s="185" t="s">
        <v>13817</v>
      </c>
      <c r="AG999" s="185" t="s">
        <v>61</v>
      </c>
      <c r="AH999" s="185" t="s">
        <v>61</v>
      </c>
      <c r="AI999" s="185" t="s">
        <v>13810</v>
      </c>
      <c r="AJ999" s="185" t="s">
        <v>61</v>
      </c>
      <c r="AK999" s="185" t="s">
        <v>61</v>
      </c>
      <c r="AL999" s="185" t="s">
        <v>61</v>
      </c>
      <c r="AM999" s="185" t="s">
        <v>13818</v>
      </c>
      <c r="AN999" s="185" t="s">
        <v>13819</v>
      </c>
    </row>
    <row r="1000" customHeight="1" spans="1:40">
      <c r="A1000" s="185">
        <v>994</v>
      </c>
      <c r="B1000" s="185" t="s">
        <v>13820</v>
      </c>
      <c r="C1000" s="186" t="s">
        <v>13821</v>
      </c>
      <c r="D1000" s="185" t="s">
        <v>162</v>
      </c>
      <c r="E1000" s="185" t="s">
        <v>13590</v>
      </c>
      <c r="F1000" s="185" t="s">
        <v>13590</v>
      </c>
      <c r="G1000" s="185" t="s">
        <v>4092</v>
      </c>
      <c r="H1000" s="185" t="s">
        <v>4093</v>
      </c>
      <c r="I1000" s="187">
        <v>45660</v>
      </c>
      <c r="J1000" s="185" t="s">
        <v>5538</v>
      </c>
      <c r="K1000" s="185" t="s">
        <v>5538</v>
      </c>
      <c r="L1000" s="185" t="s">
        <v>13822</v>
      </c>
      <c r="M1000" s="185" t="s">
        <v>267</v>
      </c>
      <c r="N1000" s="185" t="s">
        <v>13823</v>
      </c>
      <c r="O1000" s="187">
        <v>47450</v>
      </c>
      <c r="P1000" s="187">
        <v>44424</v>
      </c>
      <c r="Q1000" s="187">
        <v>44452</v>
      </c>
      <c r="R1000" s="187">
        <v>44627</v>
      </c>
      <c r="S1000" s="187"/>
      <c r="T1000" s="185" t="s">
        <v>13824</v>
      </c>
      <c r="U1000" s="187">
        <v>46540</v>
      </c>
      <c r="V1000" s="185" t="s">
        <v>13825</v>
      </c>
      <c r="W1000" s="187">
        <v>46495</v>
      </c>
      <c r="X1000" s="185" t="s">
        <v>13826</v>
      </c>
      <c r="Y1000" s="187">
        <v>47049</v>
      </c>
      <c r="Z1000" s="185" t="s">
        <v>13827</v>
      </c>
      <c r="AA1000" s="187">
        <v>45801</v>
      </c>
      <c r="AB1000" s="185" t="s">
        <v>13828</v>
      </c>
      <c r="AC1000" s="187">
        <v>45953</v>
      </c>
      <c r="AD1000" s="185" t="s">
        <v>13829</v>
      </c>
      <c r="AE1000" s="185" t="s">
        <v>13830</v>
      </c>
      <c r="AF1000" s="185" t="s">
        <v>13831</v>
      </c>
      <c r="AG1000" s="185" t="s">
        <v>61</v>
      </c>
      <c r="AH1000" s="185" t="s">
        <v>61</v>
      </c>
      <c r="AI1000" s="185" t="s">
        <v>61</v>
      </c>
      <c r="AJ1000" s="185" t="s">
        <v>61</v>
      </c>
      <c r="AK1000" s="185" t="s">
        <v>13832</v>
      </c>
      <c r="AL1000" s="185" t="s">
        <v>61</v>
      </c>
      <c r="AM1000" s="185" t="s">
        <v>13833</v>
      </c>
      <c r="AN1000" s="185" t="s">
        <v>13834</v>
      </c>
    </row>
    <row r="1001" customHeight="1" spans="1:40">
      <c r="A1001" s="185">
        <v>995</v>
      </c>
      <c r="B1001" s="185" t="s">
        <v>13835</v>
      </c>
      <c r="C1001" s="186" t="s">
        <v>13836</v>
      </c>
      <c r="D1001" s="185" t="s">
        <v>1569</v>
      </c>
      <c r="E1001" s="185" t="s">
        <v>1894</v>
      </c>
      <c r="F1001" s="185" t="s">
        <v>13590</v>
      </c>
      <c r="G1001" s="185" t="s">
        <v>4092</v>
      </c>
      <c r="H1001" s="185" t="s">
        <v>4093</v>
      </c>
      <c r="I1001" s="187">
        <v>45768</v>
      </c>
      <c r="J1001" s="185" t="s">
        <v>3468</v>
      </c>
      <c r="K1001" s="185" t="s">
        <v>281</v>
      </c>
      <c r="L1001" s="185" t="s">
        <v>3133</v>
      </c>
      <c r="M1001" s="185" t="s">
        <v>1572</v>
      </c>
      <c r="N1001" s="185" t="s">
        <v>13837</v>
      </c>
      <c r="O1001" s="187">
        <v>47528</v>
      </c>
      <c r="P1001" s="187">
        <v>44393</v>
      </c>
      <c r="Q1001" s="187">
        <v>44483</v>
      </c>
      <c r="R1001" s="187">
        <v>44738</v>
      </c>
      <c r="S1001" s="187"/>
      <c r="T1001" s="185" t="s">
        <v>61</v>
      </c>
      <c r="U1001" s="187" t="s">
        <v>61</v>
      </c>
      <c r="V1001" s="185" t="s">
        <v>13837</v>
      </c>
      <c r="W1001" s="187">
        <v>47528</v>
      </c>
      <c r="X1001" s="185" t="s">
        <v>61</v>
      </c>
      <c r="Y1001" s="187" t="s">
        <v>61</v>
      </c>
      <c r="Z1001" s="185" t="s">
        <v>13838</v>
      </c>
      <c r="AA1001" s="187">
        <v>46823</v>
      </c>
      <c r="AB1001" s="185" t="s">
        <v>13839</v>
      </c>
      <c r="AC1001" s="187">
        <v>46436</v>
      </c>
      <c r="AD1001" s="185" t="s">
        <v>61</v>
      </c>
      <c r="AE1001" s="185" t="s">
        <v>61</v>
      </c>
      <c r="AF1001" s="185" t="s">
        <v>61</v>
      </c>
      <c r="AG1001" s="185" t="s">
        <v>61</v>
      </c>
      <c r="AH1001" s="185" t="s">
        <v>61</v>
      </c>
      <c r="AI1001" s="185" t="s">
        <v>61</v>
      </c>
      <c r="AJ1001" s="185" t="s">
        <v>61</v>
      </c>
      <c r="AK1001" s="185" t="s">
        <v>61</v>
      </c>
      <c r="AL1001" s="185" t="s">
        <v>61</v>
      </c>
      <c r="AM1001" s="185" t="s">
        <v>13840</v>
      </c>
      <c r="AN1001" s="185" t="s">
        <v>13841</v>
      </c>
    </row>
    <row r="1002" customHeight="1" spans="1:40">
      <c r="A1002" s="185">
        <v>996</v>
      </c>
      <c r="B1002" s="185" t="s">
        <v>13842</v>
      </c>
      <c r="C1002" s="186" t="s">
        <v>13843</v>
      </c>
      <c r="D1002" s="185" t="s">
        <v>1569</v>
      </c>
      <c r="E1002" s="185" t="s">
        <v>46</v>
      </c>
      <c r="F1002" s="185" t="s">
        <v>13590</v>
      </c>
      <c r="G1002" s="185" t="s">
        <v>4092</v>
      </c>
      <c r="H1002" s="185" t="s">
        <v>4093</v>
      </c>
      <c r="I1002" s="187">
        <v>45660</v>
      </c>
      <c r="J1002" s="185" t="s">
        <v>4664</v>
      </c>
      <c r="K1002" s="185" t="s">
        <v>5538</v>
      </c>
      <c r="L1002" s="185" t="s">
        <v>13844</v>
      </c>
      <c r="M1002" s="185" t="s">
        <v>1572</v>
      </c>
      <c r="N1002" s="185" t="s">
        <v>13845</v>
      </c>
      <c r="O1002" s="187">
        <v>47155</v>
      </c>
      <c r="P1002" s="187">
        <v>44424</v>
      </c>
      <c r="Q1002" s="187">
        <v>44552</v>
      </c>
      <c r="R1002" s="187">
        <v>44681</v>
      </c>
      <c r="S1002" s="187"/>
      <c r="T1002" s="185" t="s">
        <v>61</v>
      </c>
      <c r="U1002" s="187" t="s">
        <v>61</v>
      </c>
      <c r="V1002" s="185" t="s">
        <v>13845</v>
      </c>
      <c r="W1002" s="187">
        <v>47155</v>
      </c>
      <c r="X1002" s="185" t="s">
        <v>61</v>
      </c>
      <c r="Y1002" s="187" t="s">
        <v>61</v>
      </c>
      <c r="Z1002" s="185" t="s">
        <v>13846</v>
      </c>
      <c r="AA1002" s="187">
        <v>46046</v>
      </c>
      <c r="AB1002" s="185" t="s">
        <v>13847</v>
      </c>
      <c r="AC1002" s="187">
        <v>46498</v>
      </c>
      <c r="AD1002" s="185" t="s">
        <v>61</v>
      </c>
      <c r="AE1002" s="185" t="s">
        <v>61</v>
      </c>
      <c r="AF1002" s="185" t="s">
        <v>61</v>
      </c>
      <c r="AG1002" s="185" t="s">
        <v>61</v>
      </c>
      <c r="AH1002" s="185" t="s">
        <v>61</v>
      </c>
      <c r="AI1002" s="185" t="s">
        <v>61</v>
      </c>
      <c r="AJ1002" s="185" t="s">
        <v>61</v>
      </c>
      <c r="AK1002" s="185" t="s">
        <v>61</v>
      </c>
      <c r="AL1002" s="185" t="s">
        <v>61</v>
      </c>
      <c r="AM1002" s="185" t="s">
        <v>13848</v>
      </c>
      <c r="AN1002" s="185" t="s">
        <v>13849</v>
      </c>
    </row>
    <row r="1003" customHeight="1" spans="1:40">
      <c r="A1003" s="185">
        <v>997</v>
      </c>
      <c r="B1003" s="185" t="s">
        <v>13850</v>
      </c>
      <c r="C1003" s="186" t="s">
        <v>13851</v>
      </c>
      <c r="D1003" s="185" t="s">
        <v>3545</v>
      </c>
      <c r="E1003" s="185" t="s">
        <v>13590</v>
      </c>
      <c r="F1003" s="185" t="s">
        <v>13590</v>
      </c>
      <c r="G1003" s="185" t="s">
        <v>4092</v>
      </c>
      <c r="H1003" s="185" t="s">
        <v>4093</v>
      </c>
      <c r="I1003" s="187">
        <v>45514</v>
      </c>
      <c r="J1003" s="185" t="s">
        <v>13635</v>
      </c>
      <c r="K1003" s="185" t="s">
        <v>13635</v>
      </c>
      <c r="L1003" s="185" t="s">
        <v>13852</v>
      </c>
      <c r="M1003" s="185" t="s">
        <v>1572</v>
      </c>
      <c r="N1003" s="185" t="s">
        <v>13853</v>
      </c>
      <c r="O1003" s="187">
        <v>46755</v>
      </c>
      <c r="P1003" s="187">
        <v>44574</v>
      </c>
      <c r="Q1003" s="187">
        <v>44621</v>
      </c>
      <c r="R1003" s="187">
        <v>44915</v>
      </c>
      <c r="S1003" s="187">
        <v>45455</v>
      </c>
      <c r="T1003" s="185" t="s">
        <v>13854</v>
      </c>
      <c r="U1003" s="187">
        <v>46799</v>
      </c>
      <c r="V1003" s="185" t="s">
        <v>13853</v>
      </c>
      <c r="W1003" s="187">
        <v>46755</v>
      </c>
      <c r="X1003" s="185" t="s">
        <v>61</v>
      </c>
      <c r="Y1003" s="187" t="s">
        <v>61</v>
      </c>
      <c r="Z1003" s="185" t="s">
        <v>13855</v>
      </c>
      <c r="AA1003" s="187">
        <v>46520</v>
      </c>
      <c r="AB1003" s="185" t="s">
        <v>13856</v>
      </c>
      <c r="AC1003" s="187">
        <v>46078</v>
      </c>
      <c r="AD1003" s="185" t="s">
        <v>13857</v>
      </c>
      <c r="AE1003" s="185" t="s">
        <v>61</v>
      </c>
      <c r="AF1003" s="185" t="s">
        <v>13858</v>
      </c>
      <c r="AG1003" s="185" t="s">
        <v>61</v>
      </c>
      <c r="AH1003" s="185" t="s">
        <v>61</v>
      </c>
      <c r="AI1003" s="185" t="s">
        <v>61</v>
      </c>
      <c r="AJ1003" s="185" t="s">
        <v>61</v>
      </c>
      <c r="AK1003" s="185" t="s">
        <v>61</v>
      </c>
      <c r="AL1003" s="185" t="s">
        <v>61</v>
      </c>
      <c r="AM1003" s="185" t="s">
        <v>3554</v>
      </c>
      <c r="AN1003" s="185" t="s">
        <v>13859</v>
      </c>
    </row>
    <row r="1004" customHeight="1" spans="1:40">
      <c r="A1004" s="185">
        <v>998</v>
      </c>
      <c r="B1004" s="185" t="s">
        <v>13860</v>
      </c>
      <c r="C1004" s="186" t="s">
        <v>13861</v>
      </c>
      <c r="D1004" s="185" t="s">
        <v>3545</v>
      </c>
      <c r="E1004" s="185" t="s">
        <v>13590</v>
      </c>
      <c r="F1004" s="185" t="s">
        <v>13590</v>
      </c>
      <c r="G1004" s="185" t="s">
        <v>4092</v>
      </c>
      <c r="H1004" s="185" t="s">
        <v>4093</v>
      </c>
      <c r="I1004" s="187">
        <v>45583</v>
      </c>
      <c r="J1004" s="185" t="s">
        <v>7750</v>
      </c>
      <c r="K1004" s="185" t="s">
        <v>7750</v>
      </c>
      <c r="L1004" s="185" t="s">
        <v>13862</v>
      </c>
      <c r="M1004" s="185" t="s">
        <v>1572</v>
      </c>
      <c r="N1004" s="185" t="s">
        <v>13863</v>
      </c>
      <c r="O1004" s="187">
        <v>46477</v>
      </c>
      <c r="P1004" s="187">
        <v>44398</v>
      </c>
      <c r="Q1004" s="187">
        <v>44575</v>
      </c>
      <c r="R1004" s="187">
        <v>44705</v>
      </c>
      <c r="S1004" s="187"/>
      <c r="T1004" s="185" t="s">
        <v>13864</v>
      </c>
      <c r="U1004" s="187">
        <v>46481</v>
      </c>
      <c r="V1004" s="185" t="s">
        <v>13863</v>
      </c>
      <c r="W1004" s="187">
        <v>46477</v>
      </c>
      <c r="X1004" s="185" t="s">
        <v>61</v>
      </c>
      <c r="Y1004" s="187" t="s">
        <v>61</v>
      </c>
      <c r="Z1004" s="185" t="s">
        <v>13865</v>
      </c>
      <c r="AA1004" s="187">
        <v>46598</v>
      </c>
      <c r="AB1004" s="185" t="s">
        <v>13866</v>
      </c>
      <c r="AC1004" s="187">
        <v>46065</v>
      </c>
      <c r="AD1004" s="185" t="s">
        <v>13867</v>
      </c>
      <c r="AE1004" s="185" t="s">
        <v>13868</v>
      </c>
      <c r="AF1004" s="185" t="s">
        <v>13869</v>
      </c>
      <c r="AG1004" s="185" t="s">
        <v>61</v>
      </c>
      <c r="AH1004" s="185" t="s">
        <v>61</v>
      </c>
      <c r="AI1004" s="185" t="s">
        <v>61</v>
      </c>
      <c r="AJ1004" s="185" t="s">
        <v>61</v>
      </c>
      <c r="AK1004" s="185" t="s">
        <v>61</v>
      </c>
      <c r="AL1004" s="185" t="s">
        <v>61</v>
      </c>
      <c r="AM1004" s="185" t="s">
        <v>7373</v>
      </c>
      <c r="AN1004" s="185" t="s">
        <v>13870</v>
      </c>
    </row>
    <row r="1005" customHeight="1" spans="1:40">
      <c r="A1005" s="185">
        <v>999</v>
      </c>
      <c r="B1005" s="185" t="s">
        <v>13871</v>
      </c>
      <c r="C1005" s="186" t="s">
        <v>13872</v>
      </c>
      <c r="D1005" s="185" t="s">
        <v>3572</v>
      </c>
      <c r="E1005" s="185" t="s">
        <v>13590</v>
      </c>
      <c r="F1005" s="185" t="s">
        <v>13590</v>
      </c>
      <c r="G1005" s="185" t="s">
        <v>4092</v>
      </c>
      <c r="H1005" s="185" t="s">
        <v>4093</v>
      </c>
      <c r="I1005" s="187">
        <v>45514</v>
      </c>
      <c r="J1005" s="185" t="s">
        <v>13635</v>
      </c>
      <c r="K1005" s="185" t="s">
        <v>13635</v>
      </c>
      <c r="L1005" s="185" t="s">
        <v>13873</v>
      </c>
      <c r="M1005" s="185" t="s">
        <v>1572</v>
      </c>
      <c r="N1005" s="185" t="s">
        <v>13874</v>
      </c>
      <c r="O1005" s="187">
        <v>46986</v>
      </c>
      <c r="P1005" s="187">
        <v>44468</v>
      </c>
      <c r="Q1005" s="187">
        <v>44496</v>
      </c>
      <c r="R1005" s="187">
        <v>44819</v>
      </c>
      <c r="S1005" s="187">
        <v>44958</v>
      </c>
      <c r="T1005" s="185" t="s">
        <v>13875</v>
      </c>
      <c r="U1005" s="187">
        <v>46993</v>
      </c>
      <c r="V1005" s="185" t="s">
        <v>13874</v>
      </c>
      <c r="W1005" s="187">
        <v>46986</v>
      </c>
      <c r="X1005" s="185" t="s">
        <v>61</v>
      </c>
      <c r="Y1005" s="187" t="s">
        <v>61</v>
      </c>
      <c r="Z1005" s="185" t="s">
        <v>13876</v>
      </c>
      <c r="AA1005" s="187">
        <v>46552</v>
      </c>
      <c r="AB1005" s="185" t="s">
        <v>13877</v>
      </c>
      <c r="AC1005" s="187">
        <v>46172</v>
      </c>
      <c r="AD1005" s="185" t="s">
        <v>13878</v>
      </c>
      <c r="AE1005" s="185" t="s">
        <v>13879</v>
      </c>
      <c r="AF1005" s="185" t="s">
        <v>13880</v>
      </c>
      <c r="AG1005" s="185" t="s">
        <v>61</v>
      </c>
      <c r="AH1005" s="185" t="s">
        <v>61</v>
      </c>
      <c r="AI1005" s="185" t="s">
        <v>61</v>
      </c>
      <c r="AJ1005" s="185" t="s">
        <v>61</v>
      </c>
      <c r="AK1005" s="185" t="s">
        <v>61</v>
      </c>
      <c r="AL1005" s="185" t="s">
        <v>61</v>
      </c>
      <c r="AM1005" s="185" t="s">
        <v>3568</v>
      </c>
      <c r="AN1005" s="185" t="s">
        <v>13881</v>
      </c>
    </row>
    <row r="1006" customHeight="1" spans="1:40">
      <c r="A1006" s="185">
        <v>1000</v>
      </c>
      <c r="B1006" s="185" t="s">
        <v>13882</v>
      </c>
      <c r="C1006" s="186" t="s">
        <v>13883</v>
      </c>
      <c r="D1006" s="185" t="s">
        <v>3572</v>
      </c>
      <c r="E1006" s="185" t="s">
        <v>13590</v>
      </c>
      <c r="F1006" s="185" t="s">
        <v>13590</v>
      </c>
      <c r="G1006" s="185" t="s">
        <v>4092</v>
      </c>
      <c r="H1006" s="185" t="s">
        <v>4093</v>
      </c>
      <c r="I1006" s="187">
        <v>45653</v>
      </c>
      <c r="J1006" s="185" t="s">
        <v>13884</v>
      </c>
      <c r="K1006" s="185" t="s">
        <v>13884</v>
      </c>
      <c r="L1006" s="185" t="s">
        <v>13885</v>
      </c>
      <c r="M1006" s="185" t="s">
        <v>1572</v>
      </c>
      <c r="N1006" s="185" t="s">
        <v>13886</v>
      </c>
      <c r="O1006" s="187">
        <v>46869</v>
      </c>
      <c r="P1006" s="187">
        <v>44382</v>
      </c>
      <c r="Q1006" s="187">
        <v>44410</v>
      </c>
      <c r="R1006" s="187"/>
      <c r="S1006" s="187"/>
      <c r="T1006" s="185" t="s">
        <v>13887</v>
      </c>
      <c r="U1006" s="187">
        <v>46946</v>
      </c>
      <c r="V1006" s="185" t="s">
        <v>13886</v>
      </c>
      <c r="W1006" s="187">
        <v>46869</v>
      </c>
      <c r="X1006" s="185" t="s">
        <v>61</v>
      </c>
      <c r="Y1006" s="187" t="s">
        <v>61</v>
      </c>
      <c r="Z1006" s="185" t="s">
        <v>13888</v>
      </c>
      <c r="AA1006" s="187">
        <v>46498</v>
      </c>
      <c r="AB1006" s="185" t="s">
        <v>13889</v>
      </c>
      <c r="AC1006" s="187">
        <v>46064</v>
      </c>
      <c r="AD1006" s="185" t="s">
        <v>13890</v>
      </c>
      <c r="AE1006" s="185" t="s">
        <v>13891</v>
      </c>
      <c r="AF1006" s="185" t="s">
        <v>13892</v>
      </c>
      <c r="AG1006" s="185" t="s">
        <v>61</v>
      </c>
      <c r="AH1006" s="185" t="s">
        <v>61</v>
      </c>
      <c r="AI1006" s="185" t="s">
        <v>61</v>
      </c>
      <c r="AJ1006" s="185" t="s">
        <v>61</v>
      </c>
      <c r="AK1006" s="185" t="s">
        <v>61</v>
      </c>
      <c r="AL1006" s="185" t="s">
        <v>61</v>
      </c>
      <c r="AM1006" s="185" t="s">
        <v>7373</v>
      </c>
      <c r="AN1006" s="185" t="s">
        <v>13893</v>
      </c>
    </row>
    <row r="1007" customHeight="1" spans="1:40">
      <c r="A1007" s="185">
        <v>1001</v>
      </c>
      <c r="B1007" s="185" t="s">
        <v>13894</v>
      </c>
      <c r="C1007" s="186" t="s">
        <v>13895</v>
      </c>
      <c r="D1007" s="185" t="s">
        <v>45</v>
      </c>
      <c r="E1007" s="185" t="s">
        <v>967</v>
      </c>
      <c r="F1007" s="185" t="s">
        <v>13896</v>
      </c>
      <c r="G1007" s="185" t="s">
        <v>7377</v>
      </c>
      <c r="H1007" s="185" t="s">
        <v>4093</v>
      </c>
      <c r="I1007" s="187">
        <v>45759</v>
      </c>
      <c r="J1007" s="185" t="s">
        <v>13897</v>
      </c>
      <c r="K1007" s="185" t="s">
        <v>2577</v>
      </c>
      <c r="L1007" s="185" t="s">
        <v>13898</v>
      </c>
      <c r="M1007" s="185" t="s">
        <v>1940</v>
      </c>
      <c r="N1007" s="185" t="s">
        <v>13899</v>
      </c>
      <c r="O1007" s="187">
        <v>46051</v>
      </c>
      <c r="P1007" s="187">
        <v>44400</v>
      </c>
      <c r="Q1007" s="187">
        <v>44433</v>
      </c>
      <c r="R1007" s="187">
        <v>44635</v>
      </c>
      <c r="S1007" s="187"/>
      <c r="T1007" s="185" t="s">
        <v>13900</v>
      </c>
      <c r="U1007" s="187">
        <v>45961</v>
      </c>
      <c r="V1007" s="185" t="s">
        <v>13901</v>
      </c>
      <c r="W1007" s="187">
        <v>45987</v>
      </c>
      <c r="X1007" s="185" t="s">
        <v>13902</v>
      </c>
      <c r="Y1007" s="187">
        <v>45991</v>
      </c>
      <c r="Z1007" s="185" t="s">
        <v>13903</v>
      </c>
      <c r="AA1007" s="187">
        <v>45967</v>
      </c>
      <c r="AB1007" s="185" t="s">
        <v>13904</v>
      </c>
      <c r="AC1007" s="187">
        <v>46247</v>
      </c>
      <c r="AD1007" s="185" t="s">
        <v>13905</v>
      </c>
      <c r="AE1007" s="185" t="s">
        <v>61</v>
      </c>
      <c r="AF1007" s="185" t="s">
        <v>61</v>
      </c>
      <c r="AG1007" s="185" t="s">
        <v>13906</v>
      </c>
      <c r="AH1007" s="185" t="s">
        <v>61</v>
      </c>
      <c r="AI1007" s="185" t="s">
        <v>61</v>
      </c>
      <c r="AJ1007" s="185" t="s">
        <v>13907</v>
      </c>
      <c r="AK1007" s="185" t="s">
        <v>61</v>
      </c>
      <c r="AL1007" s="185" t="s">
        <v>61</v>
      </c>
      <c r="AM1007" s="185" t="s">
        <v>2149</v>
      </c>
      <c r="AN1007" s="185" t="s">
        <v>13908</v>
      </c>
    </row>
    <row r="1008" customHeight="1" spans="1:40">
      <c r="A1008" s="185">
        <v>1002</v>
      </c>
      <c r="B1008" s="185" t="s">
        <v>13909</v>
      </c>
      <c r="C1008" s="186" t="s">
        <v>13910</v>
      </c>
      <c r="D1008" s="185" t="s">
        <v>68</v>
      </c>
      <c r="E1008" s="185" t="s">
        <v>13896</v>
      </c>
      <c r="F1008" s="185" t="s">
        <v>13896</v>
      </c>
      <c r="G1008" s="185" t="s">
        <v>7377</v>
      </c>
      <c r="H1008" s="185" t="s">
        <v>4093</v>
      </c>
      <c r="I1008" s="187">
        <v>45703</v>
      </c>
      <c r="J1008" s="185" t="s">
        <v>13911</v>
      </c>
      <c r="K1008" s="185" t="s">
        <v>3441</v>
      </c>
      <c r="L1008" s="185" t="s">
        <v>6270</v>
      </c>
      <c r="M1008" s="185" t="s">
        <v>1923</v>
      </c>
      <c r="N1008" s="185" t="s">
        <v>13912</v>
      </c>
      <c r="O1008" s="187">
        <v>46043</v>
      </c>
      <c r="P1008" s="187">
        <v>44418</v>
      </c>
      <c r="Q1008" s="187">
        <v>44449</v>
      </c>
      <c r="R1008" s="187">
        <v>44707</v>
      </c>
      <c r="S1008" s="187"/>
      <c r="T1008" s="185" t="s">
        <v>13913</v>
      </c>
      <c r="U1008" s="187">
        <v>46100</v>
      </c>
      <c r="V1008" s="185" t="s">
        <v>13914</v>
      </c>
      <c r="W1008" s="187">
        <v>46695</v>
      </c>
      <c r="X1008" s="185" t="s">
        <v>13915</v>
      </c>
      <c r="Y1008" s="187">
        <v>46118</v>
      </c>
      <c r="Z1008" s="185" t="s">
        <v>13916</v>
      </c>
      <c r="AA1008" s="187">
        <v>46377</v>
      </c>
      <c r="AB1008" s="185" t="s">
        <v>13917</v>
      </c>
      <c r="AC1008" s="187">
        <v>46425</v>
      </c>
      <c r="AD1008" s="185" t="s">
        <v>13918</v>
      </c>
      <c r="AE1008" s="185" t="s">
        <v>61</v>
      </c>
      <c r="AF1008" s="185" t="s">
        <v>61</v>
      </c>
      <c r="AG1008" s="185" t="s">
        <v>13919</v>
      </c>
      <c r="AH1008" s="185" t="s">
        <v>61</v>
      </c>
      <c r="AI1008" s="185" t="s">
        <v>61</v>
      </c>
      <c r="AJ1008" s="185" t="s">
        <v>13920</v>
      </c>
      <c r="AK1008" s="185" t="s">
        <v>61</v>
      </c>
      <c r="AL1008" s="185" t="s">
        <v>61</v>
      </c>
      <c r="AM1008" s="185" t="s">
        <v>5957</v>
      </c>
      <c r="AN1008" s="185" t="s">
        <v>13921</v>
      </c>
    </row>
    <row r="1009" customHeight="1" spans="1:40">
      <c r="A1009" s="185">
        <v>1003</v>
      </c>
      <c r="B1009" s="185" t="s">
        <v>13922</v>
      </c>
      <c r="C1009" s="186" t="s">
        <v>13923</v>
      </c>
      <c r="D1009" s="185" t="s">
        <v>227</v>
      </c>
      <c r="E1009" s="185" t="s">
        <v>89</v>
      </c>
      <c r="F1009" s="185" t="s">
        <v>13896</v>
      </c>
      <c r="G1009" s="185" t="s">
        <v>7377</v>
      </c>
      <c r="H1009" s="185" t="s">
        <v>4093</v>
      </c>
      <c r="I1009" s="187">
        <v>45789</v>
      </c>
      <c r="J1009" s="185" t="s">
        <v>13924</v>
      </c>
      <c r="K1009" s="185" t="s">
        <v>3378</v>
      </c>
      <c r="L1009" s="185" t="s">
        <v>13925</v>
      </c>
      <c r="M1009" s="185" t="s">
        <v>72</v>
      </c>
      <c r="N1009" s="185" t="s">
        <v>13926</v>
      </c>
      <c r="O1009" s="187">
        <v>47274</v>
      </c>
      <c r="P1009" s="187">
        <v>44392</v>
      </c>
      <c r="Q1009" s="187">
        <v>44485</v>
      </c>
      <c r="R1009" s="187">
        <v>44712</v>
      </c>
      <c r="S1009" s="187"/>
      <c r="T1009" s="185" t="s">
        <v>13927</v>
      </c>
      <c r="U1009" s="187">
        <v>46376</v>
      </c>
      <c r="V1009" s="185" t="s">
        <v>13928</v>
      </c>
      <c r="W1009" s="187">
        <v>47547</v>
      </c>
      <c r="X1009" s="185" t="s">
        <v>13929</v>
      </c>
      <c r="Y1009" s="187">
        <v>47608</v>
      </c>
      <c r="Z1009" s="185" t="s">
        <v>13930</v>
      </c>
      <c r="AA1009" s="187">
        <v>45833</v>
      </c>
      <c r="AB1009" s="185" t="s">
        <v>13931</v>
      </c>
      <c r="AC1009" s="187">
        <v>46245</v>
      </c>
      <c r="AD1009" s="185" t="s">
        <v>13932</v>
      </c>
      <c r="AE1009" s="185" t="s">
        <v>13933</v>
      </c>
      <c r="AF1009" s="185" t="s">
        <v>13934</v>
      </c>
      <c r="AG1009" s="185" t="s">
        <v>13935</v>
      </c>
      <c r="AH1009" s="185" t="s">
        <v>61</v>
      </c>
      <c r="AI1009" s="185" t="s">
        <v>61</v>
      </c>
      <c r="AJ1009" s="185" t="s">
        <v>13936</v>
      </c>
      <c r="AK1009" s="185" t="s">
        <v>61</v>
      </c>
      <c r="AL1009" s="185" t="s">
        <v>61</v>
      </c>
      <c r="AM1009" s="185" t="s">
        <v>4746</v>
      </c>
      <c r="AN1009" s="185" t="s">
        <v>13937</v>
      </c>
    </row>
    <row r="1010" customHeight="1" spans="1:40">
      <c r="A1010" s="185">
        <v>1004</v>
      </c>
      <c r="B1010" s="185" t="s">
        <v>13938</v>
      </c>
      <c r="C1010" s="186" t="s">
        <v>13939</v>
      </c>
      <c r="D1010" s="185" t="s">
        <v>2083</v>
      </c>
      <c r="E1010" s="185" t="s">
        <v>46</v>
      </c>
      <c r="F1010" s="185" t="s">
        <v>13896</v>
      </c>
      <c r="G1010" s="185" t="s">
        <v>7377</v>
      </c>
      <c r="H1010" s="185" t="s">
        <v>4093</v>
      </c>
      <c r="I1010" s="187">
        <v>45684</v>
      </c>
      <c r="J1010" s="185" t="s">
        <v>13940</v>
      </c>
      <c r="K1010" s="185" t="s">
        <v>2305</v>
      </c>
      <c r="L1010" s="185" t="s">
        <v>13941</v>
      </c>
      <c r="M1010" s="185" t="s">
        <v>72</v>
      </c>
      <c r="N1010" s="185" t="s">
        <v>13942</v>
      </c>
      <c r="O1010" s="187">
        <v>47274</v>
      </c>
      <c r="P1010" s="187">
        <v>44393</v>
      </c>
      <c r="Q1010" s="187">
        <v>44426</v>
      </c>
      <c r="R1010" s="187">
        <v>44669</v>
      </c>
      <c r="S1010" s="187"/>
      <c r="T1010" s="185" t="s">
        <v>13943</v>
      </c>
      <c r="U1010" s="187">
        <v>47044</v>
      </c>
      <c r="V1010" s="185" t="s">
        <v>13944</v>
      </c>
      <c r="W1010" s="187">
        <v>47044</v>
      </c>
      <c r="X1010" s="185" t="s">
        <v>13945</v>
      </c>
      <c r="Y1010" s="187">
        <v>45995</v>
      </c>
      <c r="Z1010" s="185" t="s">
        <v>13946</v>
      </c>
      <c r="AA1010" s="187">
        <v>46292</v>
      </c>
      <c r="AB1010" s="185" t="s">
        <v>13947</v>
      </c>
      <c r="AC1010" s="187">
        <v>46408</v>
      </c>
      <c r="AD1010" s="185" t="s">
        <v>13948</v>
      </c>
      <c r="AE1010" s="185" t="s">
        <v>61</v>
      </c>
      <c r="AF1010" s="185" t="s">
        <v>13949</v>
      </c>
      <c r="AG1010" s="185" t="s">
        <v>13950</v>
      </c>
      <c r="AH1010" s="185" t="s">
        <v>61</v>
      </c>
      <c r="AI1010" s="185" t="s">
        <v>61</v>
      </c>
      <c r="AJ1010" s="185" t="s">
        <v>13951</v>
      </c>
      <c r="AK1010" s="185" t="s">
        <v>61</v>
      </c>
      <c r="AL1010" s="185" t="s">
        <v>61</v>
      </c>
      <c r="AM1010" s="185" t="s">
        <v>13952</v>
      </c>
      <c r="AN1010" s="185" t="s">
        <v>13953</v>
      </c>
    </row>
    <row r="1011" customHeight="1" spans="1:40">
      <c r="A1011" s="185">
        <v>1005</v>
      </c>
      <c r="B1011" s="185" t="s">
        <v>13954</v>
      </c>
      <c r="C1011" s="186" t="s">
        <v>13955</v>
      </c>
      <c r="D1011" s="185" t="s">
        <v>88</v>
      </c>
      <c r="E1011" s="185" t="s">
        <v>46</v>
      </c>
      <c r="F1011" s="185" t="s">
        <v>13896</v>
      </c>
      <c r="G1011" s="185" t="s">
        <v>7377</v>
      </c>
      <c r="H1011" s="185" t="s">
        <v>4093</v>
      </c>
      <c r="I1011" s="187">
        <v>45781</v>
      </c>
      <c r="J1011" s="185" t="s">
        <v>13956</v>
      </c>
      <c r="K1011" s="185" t="s">
        <v>2244</v>
      </c>
      <c r="L1011" s="185" t="s">
        <v>13957</v>
      </c>
      <c r="M1011" s="185" t="s">
        <v>2139</v>
      </c>
      <c r="N1011" s="185" t="s">
        <v>13958</v>
      </c>
      <c r="O1011" s="187">
        <v>45844</v>
      </c>
      <c r="P1011" s="187">
        <v>44392</v>
      </c>
      <c r="Q1011" s="187">
        <v>44426</v>
      </c>
      <c r="R1011" s="187">
        <v>44643</v>
      </c>
      <c r="S1011" s="187"/>
      <c r="T1011" s="185" t="s">
        <v>13959</v>
      </c>
      <c r="U1011" s="187">
        <v>45992</v>
      </c>
      <c r="V1011" s="185" t="s">
        <v>13960</v>
      </c>
      <c r="W1011" s="187">
        <v>45882</v>
      </c>
      <c r="X1011" s="185" t="s">
        <v>13961</v>
      </c>
      <c r="Y1011" s="187">
        <v>46413</v>
      </c>
      <c r="Z1011" s="185" t="s">
        <v>13962</v>
      </c>
      <c r="AA1011" s="187">
        <v>46342</v>
      </c>
      <c r="AB1011" s="185" t="s">
        <v>13963</v>
      </c>
      <c r="AC1011" s="187">
        <v>46241</v>
      </c>
      <c r="AD1011" s="185" t="s">
        <v>13964</v>
      </c>
      <c r="AE1011" s="185" t="s">
        <v>61</v>
      </c>
      <c r="AF1011" s="185" t="s">
        <v>61</v>
      </c>
      <c r="AG1011" s="185" t="s">
        <v>13965</v>
      </c>
      <c r="AH1011" s="185" t="s">
        <v>61</v>
      </c>
      <c r="AI1011" s="185" t="s">
        <v>61</v>
      </c>
      <c r="AJ1011" s="185" t="s">
        <v>61</v>
      </c>
      <c r="AK1011" s="185" t="s">
        <v>61</v>
      </c>
      <c r="AL1011" s="185" t="s">
        <v>61</v>
      </c>
      <c r="AM1011" s="185" t="s">
        <v>13966</v>
      </c>
      <c r="AN1011" s="185" t="s">
        <v>13967</v>
      </c>
    </row>
    <row r="1012" customHeight="1" spans="1:40">
      <c r="A1012" s="185">
        <v>1006</v>
      </c>
      <c r="B1012" s="185" t="s">
        <v>13968</v>
      </c>
      <c r="C1012" s="186" t="s">
        <v>13969</v>
      </c>
      <c r="D1012" s="185" t="s">
        <v>263</v>
      </c>
      <c r="E1012" s="185" t="s">
        <v>46</v>
      </c>
      <c r="F1012" s="185" t="s">
        <v>13896</v>
      </c>
      <c r="G1012" s="185" t="s">
        <v>7377</v>
      </c>
      <c r="H1012" s="185" t="s">
        <v>4093</v>
      </c>
      <c r="I1012" s="187">
        <v>45812</v>
      </c>
      <c r="J1012" s="185" t="s">
        <v>13970</v>
      </c>
      <c r="K1012" s="185" t="s">
        <v>2608</v>
      </c>
      <c r="L1012" s="185" t="s">
        <v>13971</v>
      </c>
      <c r="M1012" s="185" t="s">
        <v>2120</v>
      </c>
      <c r="N1012" s="185" t="s">
        <v>13972</v>
      </c>
      <c r="O1012" s="187">
        <v>46497</v>
      </c>
      <c r="P1012" s="187">
        <v>44392</v>
      </c>
      <c r="Q1012" s="187">
        <v>44424</v>
      </c>
      <c r="R1012" s="187">
        <v>44657</v>
      </c>
      <c r="S1012" s="187"/>
      <c r="T1012" s="185" t="s">
        <v>13973</v>
      </c>
      <c r="U1012" s="187">
        <v>45945</v>
      </c>
      <c r="V1012" s="185" t="s">
        <v>13974</v>
      </c>
      <c r="W1012" s="187">
        <v>46988</v>
      </c>
      <c r="X1012" s="185" t="s">
        <v>13975</v>
      </c>
      <c r="Y1012" s="187">
        <v>45945</v>
      </c>
      <c r="Z1012" s="185" t="s">
        <v>13976</v>
      </c>
      <c r="AA1012" s="187">
        <v>46280</v>
      </c>
      <c r="AB1012" s="185" t="s">
        <v>13977</v>
      </c>
      <c r="AC1012" s="187">
        <v>46512</v>
      </c>
      <c r="AD1012" s="185" t="s">
        <v>13978</v>
      </c>
      <c r="AE1012" s="185" t="s">
        <v>13979</v>
      </c>
      <c r="AF1012" s="185" t="s">
        <v>13980</v>
      </c>
      <c r="AG1012" s="185" t="s">
        <v>13981</v>
      </c>
      <c r="AH1012" s="185" t="s">
        <v>61</v>
      </c>
      <c r="AI1012" s="185" t="s">
        <v>61</v>
      </c>
      <c r="AJ1012" s="185" t="s">
        <v>61</v>
      </c>
      <c r="AK1012" s="185" t="s">
        <v>61</v>
      </c>
      <c r="AL1012" s="185" t="s">
        <v>61</v>
      </c>
      <c r="AM1012" s="185" t="s">
        <v>13982</v>
      </c>
      <c r="AN1012" s="185" t="s">
        <v>13983</v>
      </c>
    </row>
    <row r="1013" customHeight="1" spans="1:40">
      <c r="A1013" s="185">
        <v>1007</v>
      </c>
      <c r="B1013" s="185" t="s">
        <v>13984</v>
      </c>
      <c r="C1013" s="186" t="s">
        <v>13985</v>
      </c>
      <c r="D1013" s="185" t="s">
        <v>108</v>
      </c>
      <c r="E1013" s="185" t="s">
        <v>46</v>
      </c>
      <c r="F1013" s="185" t="s">
        <v>13896</v>
      </c>
      <c r="G1013" s="185" t="s">
        <v>7377</v>
      </c>
      <c r="H1013" s="185" t="s">
        <v>4093</v>
      </c>
      <c r="I1013" s="187">
        <v>45511</v>
      </c>
      <c r="J1013" s="185" t="s">
        <v>13986</v>
      </c>
      <c r="K1013" s="185" t="s">
        <v>7682</v>
      </c>
      <c r="L1013" s="185" t="s">
        <v>13987</v>
      </c>
      <c r="M1013" s="185" t="s">
        <v>249</v>
      </c>
      <c r="N1013" s="185" t="s">
        <v>13988</v>
      </c>
      <c r="O1013" s="187">
        <v>45937</v>
      </c>
      <c r="P1013" s="187">
        <v>44400</v>
      </c>
      <c r="Q1013" s="187">
        <v>44439</v>
      </c>
      <c r="R1013" s="187">
        <v>44635</v>
      </c>
      <c r="S1013" s="187"/>
      <c r="T1013" s="185" t="s">
        <v>13989</v>
      </c>
      <c r="U1013" s="187">
        <v>47067</v>
      </c>
      <c r="V1013" s="185" t="s">
        <v>13990</v>
      </c>
      <c r="W1013" s="187">
        <v>46806</v>
      </c>
      <c r="X1013" s="185" t="s">
        <v>13991</v>
      </c>
      <c r="Y1013" s="187">
        <v>45949</v>
      </c>
      <c r="Z1013" s="185" t="s">
        <v>13992</v>
      </c>
      <c r="AA1013" s="187">
        <v>46362</v>
      </c>
      <c r="AB1013" s="185" t="s">
        <v>13993</v>
      </c>
      <c r="AC1013" s="187">
        <v>46240</v>
      </c>
      <c r="AD1013" s="185" t="s">
        <v>13994</v>
      </c>
      <c r="AE1013" s="185" t="s">
        <v>13995</v>
      </c>
      <c r="AF1013" s="185" t="s">
        <v>13996</v>
      </c>
      <c r="AG1013" s="185" t="s">
        <v>13997</v>
      </c>
      <c r="AH1013" s="185" t="s">
        <v>61</v>
      </c>
      <c r="AI1013" s="185" t="s">
        <v>61</v>
      </c>
      <c r="AJ1013" s="185" t="s">
        <v>61</v>
      </c>
      <c r="AK1013" s="185" t="s">
        <v>61</v>
      </c>
      <c r="AL1013" s="185" t="s">
        <v>61</v>
      </c>
      <c r="AM1013" s="185" t="s">
        <v>13998</v>
      </c>
      <c r="AN1013" s="185" t="s">
        <v>13999</v>
      </c>
    </row>
    <row r="1014" customHeight="1" spans="1:40">
      <c r="A1014" s="185">
        <v>1008</v>
      </c>
      <c r="B1014" s="185" t="s">
        <v>14000</v>
      </c>
      <c r="C1014" s="186" t="s">
        <v>14001</v>
      </c>
      <c r="D1014" s="185" t="s">
        <v>2321</v>
      </c>
      <c r="E1014" s="185" t="s">
        <v>967</v>
      </c>
      <c r="F1014" s="185" t="s">
        <v>13896</v>
      </c>
      <c r="G1014" s="185" t="s">
        <v>7377</v>
      </c>
      <c r="H1014" s="185" t="s">
        <v>4093</v>
      </c>
      <c r="I1014" s="187">
        <v>45563</v>
      </c>
      <c r="J1014" s="185" t="s">
        <v>14002</v>
      </c>
      <c r="K1014" s="185" t="s">
        <v>8651</v>
      </c>
      <c r="L1014" s="185" t="s">
        <v>14003</v>
      </c>
      <c r="M1014" s="185" t="s">
        <v>249</v>
      </c>
      <c r="N1014" s="185" t="s">
        <v>14004</v>
      </c>
      <c r="O1014" s="187">
        <v>46259</v>
      </c>
      <c r="P1014" s="187">
        <v>44457</v>
      </c>
      <c r="Q1014" s="187">
        <v>44501</v>
      </c>
      <c r="R1014" s="187">
        <v>44970</v>
      </c>
      <c r="S1014" s="187"/>
      <c r="T1014" s="185" t="s">
        <v>14005</v>
      </c>
      <c r="U1014" s="187">
        <v>46764</v>
      </c>
      <c r="V1014" s="185" t="s">
        <v>14006</v>
      </c>
      <c r="W1014" s="187">
        <v>46764</v>
      </c>
      <c r="X1014" s="185" t="s">
        <v>14007</v>
      </c>
      <c r="Y1014" s="187">
        <v>45993</v>
      </c>
      <c r="Z1014" s="185" t="s">
        <v>14008</v>
      </c>
      <c r="AA1014" s="187">
        <v>46012</v>
      </c>
      <c r="AB1014" s="185" t="s">
        <v>14009</v>
      </c>
      <c r="AC1014" s="187">
        <v>46533</v>
      </c>
      <c r="AD1014" s="185" t="s">
        <v>14010</v>
      </c>
      <c r="AE1014" s="185" t="s">
        <v>14011</v>
      </c>
      <c r="AF1014" s="185" t="s">
        <v>14012</v>
      </c>
      <c r="AG1014" s="185" t="s">
        <v>14013</v>
      </c>
      <c r="AH1014" s="185" t="s">
        <v>61</v>
      </c>
      <c r="AI1014" s="185" t="s">
        <v>61</v>
      </c>
      <c r="AJ1014" s="185" t="s">
        <v>61</v>
      </c>
      <c r="AK1014" s="185" t="s">
        <v>61</v>
      </c>
      <c r="AL1014" s="185" t="s">
        <v>61</v>
      </c>
      <c r="AM1014" s="185" t="s">
        <v>1968</v>
      </c>
      <c r="AN1014" s="185" t="s">
        <v>14014</v>
      </c>
    </row>
    <row r="1015" customHeight="1" spans="1:40">
      <c r="A1015" s="185">
        <v>1009</v>
      </c>
      <c r="B1015" s="185" t="s">
        <v>14015</v>
      </c>
      <c r="C1015" s="186" t="s">
        <v>14016</v>
      </c>
      <c r="D1015" s="185" t="s">
        <v>390</v>
      </c>
      <c r="E1015" s="185" t="s">
        <v>89</v>
      </c>
      <c r="F1015" s="185" t="s">
        <v>13896</v>
      </c>
      <c r="G1015" s="185" t="s">
        <v>7377</v>
      </c>
      <c r="H1015" s="185" t="s">
        <v>4093</v>
      </c>
      <c r="I1015" s="187">
        <v>45563</v>
      </c>
      <c r="J1015" s="185" t="s">
        <v>14017</v>
      </c>
      <c r="K1015" s="185" t="s">
        <v>8651</v>
      </c>
      <c r="L1015" s="185" t="s">
        <v>14018</v>
      </c>
      <c r="M1015" s="185" t="s">
        <v>130</v>
      </c>
      <c r="N1015" s="185" t="s">
        <v>14019</v>
      </c>
      <c r="O1015" s="187">
        <v>46301</v>
      </c>
      <c r="P1015" s="187">
        <v>44393</v>
      </c>
      <c r="Q1015" s="187">
        <v>44432</v>
      </c>
      <c r="R1015" s="187">
        <v>44698</v>
      </c>
      <c r="S1015" s="187"/>
      <c r="T1015" s="185" t="s">
        <v>14020</v>
      </c>
      <c r="U1015" s="187">
        <v>46149</v>
      </c>
      <c r="V1015" s="185" t="s">
        <v>14021</v>
      </c>
      <c r="W1015" s="187">
        <v>47541</v>
      </c>
      <c r="X1015" s="185" t="s">
        <v>14022</v>
      </c>
      <c r="Y1015" s="187">
        <v>46532</v>
      </c>
      <c r="Z1015" s="185" t="s">
        <v>14023</v>
      </c>
      <c r="AA1015" s="187">
        <v>46118</v>
      </c>
      <c r="AB1015" s="185" t="s">
        <v>14024</v>
      </c>
      <c r="AC1015" s="187">
        <v>46276</v>
      </c>
      <c r="AD1015" s="185" t="s">
        <v>14025</v>
      </c>
      <c r="AE1015" s="185" t="s">
        <v>14026</v>
      </c>
      <c r="AF1015" s="185" t="s">
        <v>14027</v>
      </c>
      <c r="AG1015" s="185" t="s">
        <v>61</v>
      </c>
      <c r="AH1015" s="185" t="s">
        <v>14019</v>
      </c>
      <c r="AI1015" s="185" t="s">
        <v>61</v>
      </c>
      <c r="AJ1015" s="185" t="s">
        <v>61</v>
      </c>
      <c r="AK1015" s="185" t="s">
        <v>61</v>
      </c>
      <c r="AL1015" s="185" t="s">
        <v>61</v>
      </c>
      <c r="AM1015" s="185" t="s">
        <v>177</v>
      </c>
      <c r="AN1015" s="185" t="s">
        <v>14028</v>
      </c>
    </row>
    <row r="1016" customHeight="1" spans="1:40">
      <c r="A1016" s="185">
        <v>1010</v>
      </c>
      <c r="B1016" s="185" t="s">
        <v>14029</v>
      </c>
      <c r="C1016" s="186" t="s">
        <v>14030</v>
      </c>
      <c r="D1016" s="185" t="s">
        <v>126</v>
      </c>
      <c r="E1016" s="185" t="s">
        <v>89</v>
      </c>
      <c r="F1016" s="185" t="s">
        <v>13896</v>
      </c>
      <c r="G1016" s="185" t="s">
        <v>7377</v>
      </c>
      <c r="H1016" s="185" t="s">
        <v>4093</v>
      </c>
      <c r="I1016" s="187">
        <v>45828</v>
      </c>
      <c r="J1016" s="185" t="s">
        <v>374</v>
      </c>
      <c r="K1016" s="185" t="s">
        <v>2212</v>
      </c>
      <c r="L1016" s="185" t="s">
        <v>14031</v>
      </c>
      <c r="M1016" s="185" t="s">
        <v>53</v>
      </c>
      <c r="N1016" s="185" t="s">
        <v>14032</v>
      </c>
      <c r="O1016" s="187">
        <v>47246</v>
      </c>
      <c r="P1016" s="187">
        <v>44445</v>
      </c>
      <c r="Q1016" s="187">
        <v>44473</v>
      </c>
      <c r="R1016" s="187">
        <v>44804</v>
      </c>
      <c r="S1016" s="187"/>
      <c r="T1016" s="185" t="s">
        <v>14033</v>
      </c>
      <c r="U1016" s="187">
        <v>46095</v>
      </c>
      <c r="V1016" s="185" t="s">
        <v>14034</v>
      </c>
      <c r="W1016" s="187">
        <v>46357</v>
      </c>
      <c r="X1016" s="185" t="s">
        <v>14035</v>
      </c>
      <c r="Y1016" s="187">
        <v>46972</v>
      </c>
      <c r="Z1016" s="185" t="s">
        <v>14036</v>
      </c>
      <c r="AA1016" s="187">
        <v>46421</v>
      </c>
      <c r="AB1016" s="185" t="s">
        <v>14037</v>
      </c>
      <c r="AC1016" s="187">
        <v>47155</v>
      </c>
      <c r="AD1016" s="185" t="s">
        <v>14038</v>
      </c>
      <c r="AE1016" s="185" t="s">
        <v>61</v>
      </c>
      <c r="AF1016" s="185" t="s">
        <v>14039</v>
      </c>
      <c r="AG1016" s="185" t="s">
        <v>61</v>
      </c>
      <c r="AH1016" s="185" t="s">
        <v>61</v>
      </c>
      <c r="AI1016" s="185" t="s">
        <v>61</v>
      </c>
      <c r="AJ1016" s="185" t="s">
        <v>14040</v>
      </c>
      <c r="AK1016" s="185" t="s">
        <v>61</v>
      </c>
      <c r="AL1016" s="185" t="s">
        <v>61</v>
      </c>
      <c r="AM1016" s="185" t="s">
        <v>4790</v>
      </c>
      <c r="AN1016" s="185" t="s">
        <v>14041</v>
      </c>
    </row>
    <row r="1017" customHeight="1" spans="1:40">
      <c r="A1017" s="185">
        <v>1011</v>
      </c>
      <c r="B1017" s="185" t="s">
        <v>14042</v>
      </c>
      <c r="C1017" s="186" t="s">
        <v>14043</v>
      </c>
      <c r="D1017" s="185" t="s">
        <v>126</v>
      </c>
      <c r="E1017" s="185" t="s">
        <v>89</v>
      </c>
      <c r="F1017" s="185" t="s">
        <v>13896</v>
      </c>
      <c r="G1017" s="185" t="s">
        <v>7377</v>
      </c>
      <c r="H1017" s="185" t="s">
        <v>4093</v>
      </c>
      <c r="I1017" s="187">
        <v>45598</v>
      </c>
      <c r="J1017" s="185" t="s">
        <v>14044</v>
      </c>
      <c r="K1017" s="185" t="s">
        <v>2069</v>
      </c>
      <c r="L1017" s="185" t="s">
        <v>14045</v>
      </c>
      <c r="M1017" s="185" t="s">
        <v>148</v>
      </c>
      <c r="N1017" s="185" t="s">
        <v>14046</v>
      </c>
      <c r="O1017" s="187">
        <v>46316</v>
      </c>
      <c r="P1017" s="187">
        <v>44394</v>
      </c>
      <c r="Q1017" s="187">
        <v>44478</v>
      </c>
      <c r="R1017" s="187">
        <v>44678</v>
      </c>
      <c r="S1017" s="187">
        <v>44967</v>
      </c>
      <c r="T1017" s="185" t="s">
        <v>14047</v>
      </c>
      <c r="U1017" s="187">
        <v>46322</v>
      </c>
      <c r="V1017" s="185" t="s">
        <v>14048</v>
      </c>
      <c r="W1017" s="187">
        <v>46321</v>
      </c>
      <c r="X1017" s="185" t="s">
        <v>14049</v>
      </c>
      <c r="Y1017" s="187">
        <v>46107</v>
      </c>
      <c r="Z1017" s="185" t="s">
        <v>14050</v>
      </c>
      <c r="AA1017" s="187">
        <v>46513</v>
      </c>
      <c r="AB1017" s="185" t="s">
        <v>14051</v>
      </c>
      <c r="AC1017" s="187">
        <v>45909</v>
      </c>
      <c r="AD1017" s="185" t="s">
        <v>14052</v>
      </c>
      <c r="AE1017" s="185" t="s">
        <v>14053</v>
      </c>
      <c r="AF1017" s="185" t="s">
        <v>14054</v>
      </c>
      <c r="AG1017" s="185" t="s">
        <v>14055</v>
      </c>
      <c r="AH1017" s="185" t="s">
        <v>61</v>
      </c>
      <c r="AI1017" s="185" t="s">
        <v>61</v>
      </c>
      <c r="AJ1017" s="185" t="s">
        <v>61</v>
      </c>
      <c r="AK1017" s="185" t="s">
        <v>61</v>
      </c>
      <c r="AL1017" s="185" t="s">
        <v>61</v>
      </c>
      <c r="AM1017" s="185" t="s">
        <v>14056</v>
      </c>
      <c r="AN1017" s="185" t="s">
        <v>14057</v>
      </c>
    </row>
    <row r="1018" customHeight="1" spans="1:40">
      <c r="A1018" s="185">
        <v>1012</v>
      </c>
      <c r="B1018" s="185" t="s">
        <v>14058</v>
      </c>
      <c r="C1018" s="186" t="s">
        <v>14059</v>
      </c>
      <c r="D1018" s="185" t="s">
        <v>126</v>
      </c>
      <c r="E1018" s="185" t="s">
        <v>2006</v>
      </c>
      <c r="F1018" s="185" t="s">
        <v>13896</v>
      </c>
      <c r="G1018" s="185" t="s">
        <v>7377</v>
      </c>
      <c r="H1018" s="185" t="s">
        <v>4093</v>
      </c>
      <c r="I1018" s="187">
        <v>45660</v>
      </c>
      <c r="J1018" s="185" t="s">
        <v>5538</v>
      </c>
      <c r="K1018" s="185" t="s">
        <v>5538</v>
      </c>
      <c r="L1018" s="185" t="s">
        <v>14060</v>
      </c>
      <c r="M1018" s="185" t="s">
        <v>72</v>
      </c>
      <c r="N1018" s="185" t="s">
        <v>14061</v>
      </c>
      <c r="O1018" s="187">
        <v>46946</v>
      </c>
      <c r="P1018" s="187">
        <v>44389</v>
      </c>
      <c r="Q1018" s="187">
        <v>44433</v>
      </c>
      <c r="R1018" s="187">
        <v>44660</v>
      </c>
      <c r="S1018" s="187"/>
      <c r="T1018" s="185" t="s">
        <v>14062</v>
      </c>
      <c r="U1018" s="187">
        <v>45910</v>
      </c>
      <c r="V1018" s="185" t="s">
        <v>14063</v>
      </c>
      <c r="W1018" s="187">
        <v>47416</v>
      </c>
      <c r="X1018" s="185" t="s">
        <v>14064</v>
      </c>
      <c r="Y1018" s="187">
        <v>46979</v>
      </c>
      <c r="Z1018" s="185" t="s">
        <v>14065</v>
      </c>
      <c r="AA1018" s="187">
        <v>46134</v>
      </c>
      <c r="AB1018" s="185" t="s">
        <v>61</v>
      </c>
      <c r="AC1018" s="187">
        <v>46554</v>
      </c>
      <c r="AD1018" s="185" t="s">
        <v>14066</v>
      </c>
      <c r="AE1018" s="185" t="s">
        <v>61</v>
      </c>
      <c r="AF1018" s="185" t="s">
        <v>14067</v>
      </c>
      <c r="AG1018" s="185" t="s">
        <v>14068</v>
      </c>
      <c r="AH1018" s="185" t="s">
        <v>61</v>
      </c>
      <c r="AI1018" s="185" t="s">
        <v>61</v>
      </c>
      <c r="AJ1018" s="185" t="s">
        <v>14069</v>
      </c>
      <c r="AK1018" s="185" t="s">
        <v>61</v>
      </c>
      <c r="AL1018" s="185" t="s">
        <v>61</v>
      </c>
      <c r="AM1018" s="185" t="s">
        <v>3689</v>
      </c>
      <c r="AN1018" s="185" t="s">
        <v>14070</v>
      </c>
    </row>
    <row r="1019" customHeight="1" spans="1:40">
      <c r="A1019" s="185">
        <v>1013</v>
      </c>
      <c r="B1019" s="185" t="s">
        <v>14071</v>
      </c>
      <c r="C1019" s="186" t="s">
        <v>14072</v>
      </c>
      <c r="D1019" s="185" t="s">
        <v>1893</v>
      </c>
      <c r="E1019" s="185" t="s">
        <v>967</v>
      </c>
      <c r="F1019" s="185" t="s">
        <v>13896</v>
      </c>
      <c r="G1019" s="185" t="s">
        <v>7377</v>
      </c>
      <c r="H1019" s="185" t="s">
        <v>4093</v>
      </c>
      <c r="I1019" s="187">
        <v>45527</v>
      </c>
      <c r="J1019" s="185" t="s">
        <v>14073</v>
      </c>
      <c r="K1019" s="185" t="s">
        <v>14074</v>
      </c>
      <c r="L1019" s="185" t="s">
        <v>14075</v>
      </c>
      <c r="M1019" s="185" t="s">
        <v>1572</v>
      </c>
      <c r="N1019" s="185" t="s">
        <v>14076</v>
      </c>
      <c r="O1019" s="187">
        <v>46345</v>
      </c>
      <c r="P1019" s="187">
        <v>44463</v>
      </c>
      <c r="Q1019" s="187">
        <v>44506</v>
      </c>
      <c r="R1019" s="187">
        <v>44649</v>
      </c>
      <c r="S1019" s="187"/>
      <c r="T1019" s="185" t="s">
        <v>14077</v>
      </c>
      <c r="U1019" s="187">
        <v>46351</v>
      </c>
      <c r="V1019" s="185" t="s">
        <v>14076</v>
      </c>
      <c r="W1019" s="187">
        <v>46345</v>
      </c>
      <c r="X1019" s="185" t="s">
        <v>14078</v>
      </c>
      <c r="Y1019" s="187">
        <v>46355</v>
      </c>
      <c r="Z1019" s="185" t="s">
        <v>14079</v>
      </c>
      <c r="AA1019" s="187">
        <v>46242</v>
      </c>
      <c r="AB1019" s="185" t="s">
        <v>14080</v>
      </c>
      <c r="AC1019" s="187">
        <v>46249</v>
      </c>
      <c r="AD1019" s="185" t="s">
        <v>61</v>
      </c>
      <c r="AE1019" s="185" t="s">
        <v>61</v>
      </c>
      <c r="AF1019" s="185" t="s">
        <v>61</v>
      </c>
      <c r="AG1019" s="185" t="s">
        <v>61</v>
      </c>
      <c r="AH1019" s="185" t="s">
        <v>61</v>
      </c>
      <c r="AI1019" s="185" t="s">
        <v>61</v>
      </c>
      <c r="AJ1019" s="185" t="s">
        <v>61</v>
      </c>
      <c r="AK1019" s="185" t="s">
        <v>61</v>
      </c>
      <c r="AL1019" s="185" t="s">
        <v>61</v>
      </c>
      <c r="AM1019" s="185" t="s">
        <v>14081</v>
      </c>
      <c r="AN1019" s="185" t="s">
        <v>14082</v>
      </c>
    </row>
    <row r="1020" customHeight="1" spans="1:40">
      <c r="A1020" s="185">
        <v>1014</v>
      </c>
      <c r="B1020" s="185" t="s">
        <v>14083</v>
      </c>
      <c r="C1020" s="186" t="s">
        <v>14084</v>
      </c>
      <c r="D1020" s="185" t="s">
        <v>2965</v>
      </c>
      <c r="E1020" s="185" t="s">
        <v>89</v>
      </c>
      <c r="F1020" s="185" t="s">
        <v>13896</v>
      </c>
      <c r="G1020" s="185" t="s">
        <v>7377</v>
      </c>
      <c r="H1020" s="185" t="s">
        <v>4093</v>
      </c>
      <c r="I1020" s="187">
        <v>45782</v>
      </c>
      <c r="J1020" s="185" t="s">
        <v>14085</v>
      </c>
      <c r="K1020" s="185" t="s">
        <v>1642</v>
      </c>
      <c r="L1020" s="185" t="s">
        <v>14086</v>
      </c>
      <c r="M1020" s="185" t="s">
        <v>267</v>
      </c>
      <c r="N1020" s="185" t="s">
        <v>14087</v>
      </c>
      <c r="O1020" s="187">
        <v>46954</v>
      </c>
      <c r="P1020" s="187">
        <v>44449</v>
      </c>
      <c r="Q1020" s="187">
        <v>44480</v>
      </c>
      <c r="R1020" s="187">
        <v>44635</v>
      </c>
      <c r="S1020" s="187"/>
      <c r="T1020" s="185" t="s">
        <v>14088</v>
      </c>
      <c r="U1020" s="187">
        <v>46036</v>
      </c>
      <c r="V1020" s="185" t="s">
        <v>14089</v>
      </c>
      <c r="W1020" s="187">
        <v>46853</v>
      </c>
      <c r="X1020" s="185" t="s">
        <v>14090</v>
      </c>
      <c r="Y1020" s="187">
        <v>46002</v>
      </c>
      <c r="Z1020" s="185" t="s">
        <v>14091</v>
      </c>
      <c r="AA1020" s="187">
        <v>46376</v>
      </c>
      <c r="AB1020" s="185" t="s">
        <v>14092</v>
      </c>
      <c r="AC1020" s="187">
        <v>46214</v>
      </c>
      <c r="AD1020" s="185" t="s">
        <v>14093</v>
      </c>
      <c r="AE1020" s="185" t="s">
        <v>14094</v>
      </c>
      <c r="AF1020" s="185" t="s">
        <v>14095</v>
      </c>
      <c r="AG1020" s="185" t="s">
        <v>14096</v>
      </c>
      <c r="AH1020" s="185" t="s">
        <v>61</v>
      </c>
      <c r="AI1020" s="185" t="s">
        <v>61</v>
      </c>
      <c r="AJ1020" s="185" t="s">
        <v>61</v>
      </c>
      <c r="AK1020" s="185" t="s">
        <v>61</v>
      </c>
      <c r="AL1020" s="185" t="s">
        <v>61</v>
      </c>
      <c r="AM1020" s="185" t="s">
        <v>8392</v>
      </c>
      <c r="AN1020" s="185" t="s">
        <v>14097</v>
      </c>
    </row>
    <row r="1021" customHeight="1" spans="1:40">
      <c r="A1021" s="185">
        <v>1015</v>
      </c>
      <c r="B1021" s="185" t="s">
        <v>14098</v>
      </c>
      <c r="C1021" s="186" t="s">
        <v>14099</v>
      </c>
      <c r="D1021" s="185" t="s">
        <v>162</v>
      </c>
      <c r="E1021" s="185" t="s">
        <v>89</v>
      </c>
      <c r="F1021" s="185" t="s">
        <v>13896</v>
      </c>
      <c r="G1021" s="185" t="s">
        <v>7377</v>
      </c>
      <c r="H1021" s="185" t="s">
        <v>4093</v>
      </c>
      <c r="I1021" s="187">
        <v>45782</v>
      </c>
      <c r="J1021" s="185" t="s">
        <v>14100</v>
      </c>
      <c r="K1021" s="185" t="s">
        <v>1642</v>
      </c>
      <c r="L1021" s="185" t="s">
        <v>14101</v>
      </c>
      <c r="M1021" s="185" t="s">
        <v>167</v>
      </c>
      <c r="N1021" s="185" t="s">
        <v>14102</v>
      </c>
      <c r="O1021" s="187">
        <v>46461</v>
      </c>
      <c r="P1021" s="187">
        <v>44382</v>
      </c>
      <c r="Q1021" s="187">
        <v>44453</v>
      </c>
      <c r="R1021" s="187">
        <v>44676</v>
      </c>
      <c r="S1021" s="187">
        <v>44974</v>
      </c>
      <c r="T1021" s="185" t="s">
        <v>14103</v>
      </c>
      <c r="U1021" s="187">
        <v>46181</v>
      </c>
      <c r="V1021" s="185" t="s">
        <v>14104</v>
      </c>
      <c r="W1021" s="187">
        <v>46215</v>
      </c>
      <c r="X1021" s="185" t="s">
        <v>14105</v>
      </c>
      <c r="Y1021" s="187">
        <v>47344</v>
      </c>
      <c r="Z1021" s="185" t="s">
        <v>14106</v>
      </c>
      <c r="AA1021" s="187">
        <v>46124</v>
      </c>
      <c r="AB1021" s="185" t="s">
        <v>14107</v>
      </c>
      <c r="AC1021" s="187">
        <v>46046</v>
      </c>
      <c r="AD1021" s="185" t="s">
        <v>14108</v>
      </c>
      <c r="AE1021" s="185" t="s">
        <v>14109</v>
      </c>
      <c r="AF1021" s="185" t="s">
        <v>14110</v>
      </c>
      <c r="AG1021" s="185" t="s">
        <v>61</v>
      </c>
      <c r="AH1021" s="185" t="s">
        <v>61</v>
      </c>
      <c r="AI1021" s="185" t="s">
        <v>14102</v>
      </c>
      <c r="AJ1021" s="185" t="s">
        <v>61</v>
      </c>
      <c r="AK1021" s="185" t="s">
        <v>61</v>
      </c>
      <c r="AL1021" s="185" t="s">
        <v>61</v>
      </c>
      <c r="AM1021" s="185" t="s">
        <v>14111</v>
      </c>
      <c r="AN1021" s="185" t="s">
        <v>14112</v>
      </c>
    </row>
    <row r="1022" customHeight="1" spans="1:40">
      <c r="A1022" s="185">
        <v>1016</v>
      </c>
      <c r="B1022" s="185" t="s">
        <v>14113</v>
      </c>
      <c r="C1022" s="186" t="s">
        <v>14114</v>
      </c>
      <c r="D1022" s="185" t="s">
        <v>162</v>
      </c>
      <c r="E1022" s="185" t="s">
        <v>967</v>
      </c>
      <c r="F1022" s="185" t="s">
        <v>13896</v>
      </c>
      <c r="G1022" s="185" t="s">
        <v>7377</v>
      </c>
      <c r="H1022" s="185" t="s">
        <v>4093</v>
      </c>
      <c r="I1022" s="187">
        <v>45759</v>
      </c>
      <c r="J1022" s="185" t="s">
        <v>2577</v>
      </c>
      <c r="K1022" s="185" t="s">
        <v>2577</v>
      </c>
      <c r="L1022" s="185" t="s">
        <v>3394</v>
      </c>
      <c r="M1022" s="185" t="s">
        <v>167</v>
      </c>
      <c r="N1022" s="185" t="s">
        <v>14115</v>
      </c>
      <c r="O1022" s="187">
        <v>46706</v>
      </c>
      <c r="P1022" s="187">
        <v>44427</v>
      </c>
      <c r="Q1022" s="187">
        <v>44463</v>
      </c>
      <c r="R1022" s="187">
        <v>44678</v>
      </c>
      <c r="S1022" s="187"/>
      <c r="T1022" s="185" t="s">
        <v>14116</v>
      </c>
      <c r="U1022" s="187">
        <v>46135</v>
      </c>
      <c r="V1022" s="185" t="s">
        <v>14117</v>
      </c>
      <c r="W1022" s="187">
        <v>45859</v>
      </c>
      <c r="X1022" s="185" t="s">
        <v>14118</v>
      </c>
      <c r="Y1022" s="187">
        <v>46135</v>
      </c>
      <c r="Z1022" s="185" t="s">
        <v>14119</v>
      </c>
      <c r="AA1022" s="187">
        <v>46199</v>
      </c>
      <c r="AB1022" s="185" t="s">
        <v>14120</v>
      </c>
      <c r="AC1022" s="187">
        <v>46142</v>
      </c>
      <c r="AD1022" s="185" t="s">
        <v>14121</v>
      </c>
      <c r="AE1022" s="185" t="s">
        <v>14122</v>
      </c>
      <c r="AF1022" s="185" t="s">
        <v>14123</v>
      </c>
      <c r="AG1022" s="185" t="s">
        <v>61</v>
      </c>
      <c r="AH1022" s="185" t="s">
        <v>61</v>
      </c>
      <c r="AI1022" s="185" t="s">
        <v>14115</v>
      </c>
      <c r="AJ1022" s="185" t="s">
        <v>61</v>
      </c>
      <c r="AK1022" s="185" t="s">
        <v>61</v>
      </c>
      <c r="AL1022" s="185" t="s">
        <v>61</v>
      </c>
      <c r="AM1022" s="185" t="s">
        <v>14124</v>
      </c>
      <c r="AN1022" s="185" t="s">
        <v>14125</v>
      </c>
    </row>
    <row r="1023" customHeight="1" spans="1:40">
      <c r="A1023" s="185">
        <v>1017</v>
      </c>
      <c r="B1023" s="185" t="s">
        <v>14126</v>
      </c>
      <c r="C1023" s="186" t="s">
        <v>14127</v>
      </c>
      <c r="D1023" s="185" t="s">
        <v>162</v>
      </c>
      <c r="E1023" s="185" t="s">
        <v>967</v>
      </c>
      <c r="F1023" s="185" t="s">
        <v>13896</v>
      </c>
      <c r="G1023" s="185" t="s">
        <v>7377</v>
      </c>
      <c r="H1023" s="185" t="s">
        <v>4093</v>
      </c>
      <c r="I1023" s="187">
        <v>45665</v>
      </c>
      <c r="J1023" s="185" t="s">
        <v>14128</v>
      </c>
      <c r="K1023" s="185" t="s">
        <v>14129</v>
      </c>
      <c r="L1023" s="185" t="s">
        <v>14130</v>
      </c>
      <c r="M1023" s="185" t="s">
        <v>267</v>
      </c>
      <c r="N1023" s="185" t="s">
        <v>14131</v>
      </c>
      <c r="O1023" s="187">
        <v>46049</v>
      </c>
      <c r="P1023" s="187">
        <v>44419</v>
      </c>
      <c r="Q1023" s="187">
        <v>44449</v>
      </c>
      <c r="R1023" s="187">
        <v>44662</v>
      </c>
      <c r="S1023" s="187"/>
      <c r="T1023" s="185" t="s">
        <v>14132</v>
      </c>
      <c r="U1023" s="187">
        <v>46054</v>
      </c>
      <c r="V1023" s="185" t="s">
        <v>14133</v>
      </c>
      <c r="W1023" s="187">
        <v>46054</v>
      </c>
      <c r="X1023" s="185" t="s">
        <v>14134</v>
      </c>
      <c r="Y1023" s="187">
        <v>46972</v>
      </c>
      <c r="Z1023" s="185" t="s">
        <v>14135</v>
      </c>
      <c r="AA1023" s="187">
        <v>46278</v>
      </c>
      <c r="AB1023" s="185" t="s">
        <v>14136</v>
      </c>
      <c r="AC1023" s="187">
        <v>46364</v>
      </c>
      <c r="AD1023" s="185" t="s">
        <v>14137</v>
      </c>
      <c r="AE1023" s="185" t="s">
        <v>14138</v>
      </c>
      <c r="AF1023" s="185" t="s">
        <v>14139</v>
      </c>
      <c r="AG1023" s="185" t="s">
        <v>14140</v>
      </c>
      <c r="AH1023" s="185" t="s">
        <v>61</v>
      </c>
      <c r="AI1023" s="185" t="s">
        <v>61</v>
      </c>
      <c r="AJ1023" s="185" t="s">
        <v>61</v>
      </c>
      <c r="AK1023" s="185" t="s">
        <v>61</v>
      </c>
      <c r="AL1023" s="185" t="s">
        <v>61</v>
      </c>
      <c r="AM1023" s="185" t="s">
        <v>14141</v>
      </c>
      <c r="AN1023" s="185" t="s">
        <v>14142</v>
      </c>
    </row>
    <row r="1024" customHeight="1" spans="1:40">
      <c r="A1024" s="185">
        <v>1018</v>
      </c>
      <c r="B1024" s="185" t="s">
        <v>14143</v>
      </c>
      <c r="C1024" s="186" t="s">
        <v>14144</v>
      </c>
      <c r="D1024" s="185" t="s">
        <v>1569</v>
      </c>
      <c r="E1024" s="185" t="s">
        <v>89</v>
      </c>
      <c r="F1024" s="185" t="s">
        <v>13896</v>
      </c>
      <c r="G1024" s="185" t="s">
        <v>7377</v>
      </c>
      <c r="H1024" s="185" t="s">
        <v>4093</v>
      </c>
      <c r="I1024" s="187">
        <v>45828</v>
      </c>
      <c r="J1024" s="185" t="s">
        <v>14145</v>
      </c>
      <c r="K1024" s="185" t="s">
        <v>2212</v>
      </c>
      <c r="L1024" s="185" t="s">
        <v>14146</v>
      </c>
      <c r="M1024" s="185" t="s">
        <v>1572</v>
      </c>
      <c r="N1024" s="185" t="s">
        <v>14147</v>
      </c>
      <c r="O1024" s="187">
        <v>46377</v>
      </c>
      <c r="P1024" s="187">
        <v>44392</v>
      </c>
      <c r="Q1024" s="187">
        <v>44435</v>
      </c>
      <c r="R1024" s="187">
        <v>44619</v>
      </c>
      <c r="S1024" s="187"/>
      <c r="T1024" s="185" t="s">
        <v>14148</v>
      </c>
      <c r="U1024" s="187">
        <v>45937</v>
      </c>
      <c r="V1024" s="185" t="s">
        <v>14147</v>
      </c>
      <c r="W1024" s="187">
        <v>46377</v>
      </c>
      <c r="X1024" s="185" t="s">
        <v>14149</v>
      </c>
      <c r="Y1024" s="187">
        <v>46378</v>
      </c>
      <c r="Z1024" s="185" t="s">
        <v>14150</v>
      </c>
      <c r="AA1024" s="187">
        <v>46321</v>
      </c>
      <c r="AB1024" s="185" t="s">
        <v>14151</v>
      </c>
      <c r="AC1024" s="187">
        <v>46058</v>
      </c>
      <c r="AD1024" s="185" t="s">
        <v>14152</v>
      </c>
      <c r="AE1024" s="185" t="s">
        <v>61</v>
      </c>
      <c r="AF1024" s="185" t="s">
        <v>61</v>
      </c>
      <c r="AG1024" s="185" t="s">
        <v>61</v>
      </c>
      <c r="AH1024" s="185" t="s">
        <v>61</v>
      </c>
      <c r="AI1024" s="185" t="s">
        <v>61</v>
      </c>
      <c r="AJ1024" s="185" t="s">
        <v>61</v>
      </c>
      <c r="AK1024" s="185" t="s">
        <v>61</v>
      </c>
      <c r="AL1024" s="185" t="s">
        <v>61</v>
      </c>
      <c r="AM1024" s="185" t="s">
        <v>177</v>
      </c>
      <c r="AN1024" s="185" t="s">
        <v>14153</v>
      </c>
    </row>
    <row r="1025" customHeight="1" spans="1:40">
      <c r="A1025" s="185">
        <v>1019</v>
      </c>
      <c r="B1025" s="185" t="s">
        <v>14154</v>
      </c>
      <c r="C1025" s="186" t="s">
        <v>14155</v>
      </c>
      <c r="D1025" s="185" t="s">
        <v>3545</v>
      </c>
      <c r="E1025" s="185" t="s">
        <v>13896</v>
      </c>
      <c r="F1025" s="185" t="s">
        <v>13896</v>
      </c>
      <c r="G1025" s="185" t="s">
        <v>7377</v>
      </c>
      <c r="H1025" s="185" t="s">
        <v>4093</v>
      </c>
      <c r="I1025" s="187">
        <v>45511</v>
      </c>
      <c r="J1025" s="185" t="s">
        <v>7682</v>
      </c>
      <c r="K1025" s="185" t="s">
        <v>7682</v>
      </c>
      <c r="L1025" s="185" t="s">
        <v>14156</v>
      </c>
      <c r="M1025" s="185" t="s">
        <v>1572</v>
      </c>
      <c r="N1025" s="185" t="s">
        <v>14157</v>
      </c>
      <c r="O1025" s="187">
        <v>47114</v>
      </c>
      <c r="P1025" s="187">
        <v>44431</v>
      </c>
      <c r="Q1025" s="187">
        <v>44470</v>
      </c>
      <c r="R1025" s="187">
        <v>45327</v>
      </c>
      <c r="S1025" s="187">
        <v>45446</v>
      </c>
      <c r="T1025" s="185" t="s">
        <v>14158</v>
      </c>
      <c r="U1025" s="187">
        <v>47115</v>
      </c>
      <c r="V1025" s="185" t="s">
        <v>14157</v>
      </c>
      <c r="W1025" s="187">
        <v>47114</v>
      </c>
      <c r="X1025" s="185" t="s">
        <v>61</v>
      </c>
      <c r="Y1025" s="187" t="s">
        <v>61</v>
      </c>
      <c r="Z1025" s="185" t="s">
        <v>14159</v>
      </c>
      <c r="AA1025" s="187">
        <v>46284</v>
      </c>
      <c r="AB1025" s="185" t="s">
        <v>14160</v>
      </c>
      <c r="AC1025" s="187">
        <v>45734</v>
      </c>
      <c r="AD1025" s="185" t="s">
        <v>14161</v>
      </c>
      <c r="AE1025" s="185" t="s">
        <v>61</v>
      </c>
      <c r="AF1025" s="185" t="s">
        <v>14162</v>
      </c>
      <c r="AG1025" s="185" t="s">
        <v>61</v>
      </c>
      <c r="AH1025" s="185" t="s">
        <v>61</v>
      </c>
      <c r="AI1025" s="185" t="s">
        <v>61</v>
      </c>
      <c r="AJ1025" s="185" t="s">
        <v>61</v>
      </c>
      <c r="AK1025" s="185" t="s">
        <v>61</v>
      </c>
      <c r="AL1025" s="185" t="s">
        <v>61</v>
      </c>
      <c r="AM1025" s="185" t="s">
        <v>3554</v>
      </c>
      <c r="AN1025" s="185" t="s">
        <v>14163</v>
      </c>
    </row>
    <row r="1026" customHeight="1" spans="1:40">
      <c r="A1026" s="185">
        <v>1020</v>
      </c>
      <c r="B1026" s="185" t="s">
        <v>14164</v>
      </c>
      <c r="C1026" s="186" t="s">
        <v>14165</v>
      </c>
      <c r="D1026" s="185" t="s">
        <v>3572</v>
      </c>
      <c r="E1026" s="185" t="s">
        <v>13896</v>
      </c>
      <c r="F1026" s="185" t="s">
        <v>13896</v>
      </c>
      <c r="G1026" s="185" t="s">
        <v>7377</v>
      </c>
      <c r="H1026" s="185" t="s">
        <v>4093</v>
      </c>
      <c r="I1026" s="187">
        <v>45491</v>
      </c>
      <c r="J1026" s="185" t="s">
        <v>14166</v>
      </c>
      <c r="K1026" s="185" t="s">
        <v>14166</v>
      </c>
      <c r="L1026" s="185" t="s">
        <v>14167</v>
      </c>
      <c r="M1026" s="185" t="s">
        <v>1572</v>
      </c>
      <c r="N1026" s="185" t="s">
        <v>14168</v>
      </c>
      <c r="O1026" s="187">
        <v>46910</v>
      </c>
      <c r="P1026" s="187">
        <v>44404</v>
      </c>
      <c r="Q1026" s="187">
        <v>44436</v>
      </c>
      <c r="R1026" s="187">
        <v>44823</v>
      </c>
      <c r="S1026" s="187">
        <v>44824</v>
      </c>
      <c r="T1026" s="185" t="s">
        <v>14169</v>
      </c>
      <c r="U1026" s="187">
        <v>46981</v>
      </c>
      <c r="V1026" s="185" t="s">
        <v>14168</v>
      </c>
      <c r="W1026" s="187">
        <v>46910</v>
      </c>
      <c r="X1026" s="185" t="s">
        <v>61</v>
      </c>
      <c r="Y1026" s="187" t="s">
        <v>61</v>
      </c>
      <c r="Z1026" s="185" t="s">
        <v>14170</v>
      </c>
      <c r="AA1026" s="187">
        <v>46410</v>
      </c>
      <c r="AB1026" s="185" t="s">
        <v>14171</v>
      </c>
      <c r="AC1026" s="187">
        <v>46155</v>
      </c>
      <c r="AD1026" s="185" t="s">
        <v>14172</v>
      </c>
      <c r="AE1026" s="185" t="s">
        <v>14173</v>
      </c>
      <c r="AF1026" s="185" t="s">
        <v>14174</v>
      </c>
      <c r="AG1026" s="185" t="s">
        <v>61</v>
      </c>
      <c r="AH1026" s="185" t="s">
        <v>61</v>
      </c>
      <c r="AI1026" s="185" t="s">
        <v>61</v>
      </c>
      <c r="AJ1026" s="185" t="s">
        <v>61</v>
      </c>
      <c r="AK1026" s="185" t="s">
        <v>61</v>
      </c>
      <c r="AL1026" s="185" t="s">
        <v>61</v>
      </c>
      <c r="AM1026" s="185" t="s">
        <v>5425</v>
      </c>
      <c r="AN1026" s="185" t="s">
        <v>14175</v>
      </c>
    </row>
    <row r="1027" customHeight="1" spans="1:40">
      <c r="A1027" s="185">
        <v>1021</v>
      </c>
      <c r="B1027" s="185" t="s">
        <v>14176</v>
      </c>
      <c r="C1027" s="186" t="s">
        <v>14177</v>
      </c>
      <c r="D1027" s="185" t="s">
        <v>45</v>
      </c>
      <c r="E1027" s="185" t="s">
        <v>46</v>
      </c>
      <c r="F1027" s="185" t="s">
        <v>5044</v>
      </c>
      <c r="G1027" s="185" t="s">
        <v>7377</v>
      </c>
      <c r="H1027" s="185" t="s">
        <v>3855</v>
      </c>
      <c r="I1027" s="187">
        <v>45777</v>
      </c>
      <c r="J1027" s="185" t="s">
        <v>14178</v>
      </c>
      <c r="K1027" s="185" t="s">
        <v>2306</v>
      </c>
      <c r="L1027" s="185" t="s">
        <v>7725</v>
      </c>
      <c r="M1027" s="185" t="s">
        <v>1940</v>
      </c>
      <c r="N1027" s="185" t="s">
        <v>14179</v>
      </c>
      <c r="O1027" s="187">
        <v>46118</v>
      </c>
      <c r="P1027" s="187">
        <v>44392</v>
      </c>
      <c r="Q1027" s="187">
        <v>44426</v>
      </c>
      <c r="R1027" s="187">
        <v>44643</v>
      </c>
      <c r="S1027" s="187">
        <v>45149</v>
      </c>
      <c r="T1027" s="185" t="s">
        <v>14180</v>
      </c>
      <c r="U1027" s="187">
        <v>47539</v>
      </c>
      <c r="V1027" s="185" t="s">
        <v>14181</v>
      </c>
      <c r="W1027" s="187">
        <v>47539</v>
      </c>
      <c r="X1027" s="185" t="s">
        <v>14182</v>
      </c>
      <c r="Y1027" s="187">
        <v>47539</v>
      </c>
      <c r="Z1027" s="185" t="s">
        <v>14183</v>
      </c>
      <c r="AA1027" s="187">
        <v>46474</v>
      </c>
      <c r="AB1027" s="185" t="s">
        <v>14184</v>
      </c>
      <c r="AC1027" s="187">
        <v>45944</v>
      </c>
      <c r="AD1027" s="185" t="s">
        <v>14185</v>
      </c>
      <c r="AE1027" s="185" t="s">
        <v>61</v>
      </c>
      <c r="AF1027" s="185" t="s">
        <v>61</v>
      </c>
      <c r="AG1027" s="185" t="s">
        <v>14186</v>
      </c>
      <c r="AH1027" s="185" t="s">
        <v>61</v>
      </c>
      <c r="AI1027" s="185" t="s">
        <v>61</v>
      </c>
      <c r="AJ1027" s="185" t="s">
        <v>61</v>
      </c>
      <c r="AK1027" s="185" t="s">
        <v>61</v>
      </c>
      <c r="AL1027" s="185" t="s">
        <v>61</v>
      </c>
      <c r="AM1027" s="185" t="s">
        <v>3734</v>
      </c>
      <c r="AN1027" s="185" t="s">
        <v>14187</v>
      </c>
    </row>
    <row r="1028" customHeight="1" spans="1:40">
      <c r="A1028" s="185">
        <v>1022</v>
      </c>
      <c r="B1028" s="185" t="s">
        <v>14188</v>
      </c>
      <c r="C1028" s="186" t="s">
        <v>14189</v>
      </c>
      <c r="D1028" s="185" t="s">
        <v>68</v>
      </c>
      <c r="E1028" s="185" t="s">
        <v>5044</v>
      </c>
      <c r="F1028" s="185" t="s">
        <v>5044</v>
      </c>
      <c r="G1028" s="185" t="s">
        <v>7377</v>
      </c>
      <c r="H1028" s="185" t="s">
        <v>3855</v>
      </c>
      <c r="I1028" s="187">
        <v>45602</v>
      </c>
      <c r="J1028" s="185" t="s">
        <v>14190</v>
      </c>
      <c r="K1028" s="185" t="s">
        <v>7031</v>
      </c>
      <c r="L1028" s="185" t="s">
        <v>14191</v>
      </c>
      <c r="M1028" s="185" t="s">
        <v>1940</v>
      </c>
      <c r="N1028" s="185" t="s">
        <v>14192</v>
      </c>
      <c r="O1028" s="187">
        <v>47398</v>
      </c>
      <c r="P1028" s="187">
        <v>44392</v>
      </c>
      <c r="Q1028" s="187">
        <v>44445</v>
      </c>
      <c r="R1028" s="187">
        <v>44622</v>
      </c>
      <c r="S1028" s="187"/>
      <c r="T1028" s="185" t="s">
        <v>14193</v>
      </c>
      <c r="U1028" s="187">
        <v>46160</v>
      </c>
      <c r="V1028" s="185" t="s">
        <v>14194</v>
      </c>
      <c r="W1028" s="187">
        <v>47311</v>
      </c>
      <c r="X1028" s="185" t="s">
        <v>14195</v>
      </c>
      <c r="Y1028" s="187">
        <v>46162</v>
      </c>
      <c r="Z1028" s="185" t="s">
        <v>14196</v>
      </c>
      <c r="AA1028" s="187">
        <v>46114</v>
      </c>
      <c r="AB1028" s="185" t="s">
        <v>14197</v>
      </c>
      <c r="AC1028" s="187">
        <v>46325</v>
      </c>
      <c r="AD1028" s="185" t="s">
        <v>14198</v>
      </c>
      <c r="AE1028" s="185" t="s">
        <v>61</v>
      </c>
      <c r="AF1028" s="185" t="s">
        <v>61</v>
      </c>
      <c r="AG1028" s="185" t="s">
        <v>14199</v>
      </c>
      <c r="AH1028" s="185" t="s">
        <v>61</v>
      </c>
      <c r="AI1028" s="185" t="s">
        <v>61</v>
      </c>
      <c r="AJ1028" s="185" t="s">
        <v>14200</v>
      </c>
      <c r="AK1028" s="185" t="s">
        <v>61</v>
      </c>
      <c r="AL1028" s="185" t="s">
        <v>61</v>
      </c>
      <c r="AM1028" s="185" t="s">
        <v>14201</v>
      </c>
      <c r="AN1028" s="185" t="s">
        <v>14202</v>
      </c>
    </row>
    <row r="1029" customHeight="1" spans="1:40">
      <c r="A1029" s="185">
        <v>1023</v>
      </c>
      <c r="B1029" s="185" t="s">
        <v>14203</v>
      </c>
      <c r="C1029" s="186" t="s">
        <v>14204</v>
      </c>
      <c r="D1029" s="185" t="s">
        <v>227</v>
      </c>
      <c r="E1029" s="185" t="s">
        <v>967</v>
      </c>
      <c r="F1029" s="185" t="s">
        <v>5044</v>
      </c>
      <c r="G1029" s="185" t="s">
        <v>7377</v>
      </c>
      <c r="H1029" s="185" t="s">
        <v>3855</v>
      </c>
      <c r="I1029" s="187">
        <v>45814</v>
      </c>
      <c r="J1029" s="185" t="s">
        <v>3162</v>
      </c>
      <c r="K1029" s="185" t="s">
        <v>3162</v>
      </c>
      <c r="L1029" s="185" t="s">
        <v>14205</v>
      </c>
      <c r="M1029" s="185" t="s">
        <v>72</v>
      </c>
      <c r="N1029" s="185" t="s">
        <v>14206</v>
      </c>
      <c r="O1029" s="187">
        <v>46160</v>
      </c>
      <c r="P1029" s="187">
        <v>44387</v>
      </c>
      <c r="Q1029" s="187">
        <v>44417</v>
      </c>
      <c r="R1029" s="187">
        <v>44761</v>
      </c>
      <c r="S1029" s="187"/>
      <c r="T1029" s="185" t="s">
        <v>14207</v>
      </c>
      <c r="U1029" s="187">
        <v>46952</v>
      </c>
      <c r="V1029" s="185" t="s">
        <v>14208</v>
      </c>
      <c r="W1029" s="187">
        <v>46954</v>
      </c>
      <c r="X1029" s="185" t="s">
        <v>14209</v>
      </c>
      <c r="Y1029" s="187">
        <v>46149</v>
      </c>
      <c r="Z1029" s="185" t="s">
        <v>14210</v>
      </c>
      <c r="AA1029" s="187">
        <v>46205</v>
      </c>
      <c r="AB1029" s="185" t="s">
        <v>14211</v>
      </c>
      <c r="AC1029" s="187">
        <v>45963</v>
      </c>
      <c r="AD1029" s="185" t="s">
        <v>14212</v>
      </c>
      <c r="AE1029" s="185" t="s">
        <v>61</v>
      </c>
      <c r="AF1029" s="185" t="s">
        <v>14213</v>
      </c>
      <c r="AG1029" s="185" t="s">
        <v>14214</v>
      </c>
      <c r="AH1029" s="185" t="s">
        <v>61</v>
      </c>
      <c r="AI1029" s="185" t="s">
        <v>61</v>
      </c>
      <c r="AJ1029" s="185" t="s">
        <v>61</v>
      </c>
      <c r="AK1029" s="185" t="s">
        <v>61</v>
      </c>
      <c r="AL1029" s="185" t="s">
        <v>61</v>
      </c>
      <c r="AM1029" s="185" t="s">
        <v>798</v>
      </c>
      <c r="AN1029" s="185" t="s">
        <v>14215</v>
      </c>
    </row>
    <row r="1030" customHeight="1" spans="1:40">
      <c r="A1030" s="185">
        <v>1024</v>
      </c>
      <c r="B1030" s="185" t="s">
        <v>14216</v>
      </c>
      <c r="C1030" s="186" t="s">
        <v>14217</v>
      </c>
      <c r="D1030" s="185" t="s">
        <v>2083</v>
      </c>
      <c r="E1030" s="185" t="s">
        <v>1894</v>
      </c>
      <c r="F1030" s="185" t="s">
        <v>5044</v>
      </c>
      <c r="G1030" s="185" t="s">
        <v>7377</v>
      </c>
      <c r="H1030" s="185" t="s">
        <v>3855</v>
      </c>
      <c r="I1030" s="187">
        <v>45593</v>
      </c>
      <c r="J1030" s="185" t="s">
        <v>4183</v>
      </c>
      <c r="K1030" s="185" t="s">
        <v>4183</v>
      </c>
      <c r="L1030" s="185" t="s">
        <v>14218</v>
      </c>
      <c r="M1030" s="185" t="s">
        <v>72</v>
      </c>
      <c r="N1030" s="185" t="s">
        <v>14219</v>
      </c>
      <c r="O1030" s="187">
        <v>47351</v>
      </c>
      <c r="P1030" s="187">
        <v>44415</v>
      </c>
      <c r="Q1030" s="187">
        <v>44607</v>
      </c>
      <c r="R1030" s="187">
        <v>44742</v>
      </c>
      <c r="S1030" s="187"/>
      <c r="T1030" s="185" t="s">
        <v>14220</v>
      </c>
      <c r="U1030" s="187">
        <v>46239</v>
      </c>
      <c r="V1030" s="185" t="s">
        <v>14221</v>
      </c>
      <c r="W1030" s="187">
        <v>46239</v>
      </c>
      <c r="X1030" s="185" t="s">
        <v>14222</v>
      </c>
      <c r="Y1030" s="187">
        <v>45916</v>
      </c>
      <c r="Z1030" s="185" t="s">
        <v>14223</v>
      </c>
      <c r="AA1030" s="187">
        <v>46107</v>
      </c>
      <c r="AB1030" s="185" t="s">
        <v>14224</v>
      </c>
      <c r="AC1030" s="187">
        <v>45870</v>
      </c>
      <c r="AD1030" s="185" t="s">
        <v>14225</v>
      </c>
      <c r="AE1030" s="185" t="s">
        <v>61</v>
      </c>
      <c r="AF1030" s="185" t="s">
        <v>14226</v>
      </c>
      <c r="AG1030" s="185" t="s">
        <v>14227</v>
      </c>
      <c r="AH1030" s="185" t="s">
        <v>61</v>
      </c>
      <c r="AI1030" s="185" t="s">
        <v>61</v>
      </c>
      <c r="AJ1030" s="185" t="s">
        <v>14228</v>
      </c>
      <c r="AK1030" s="185" t="s">
        <v>61</v>
      </c>
      <c r="AL1030" s="185" t="s">
        <v>61</v>
      </c>
      <c r="AM1030" s="185" t="s">
        <v>14229</v>
      </c>
      <c r="AN1030" s="185" t="s">
        <v>14230</v>
      </c>
    </row>
    <row r="1031" customHeight="1" spans="1:40">
      <c r="A1031" s="185">
        <v>1025</v>
      </c>
      <c r="B1031" s="185" t="s">
        <v>14231</v>
      </c>
      <c r="C1031" s="186" t="s">
        <v>8256</v>
      </c>
      <c r="D1031" s="185" t="s">
        <v>88</v>
      </c>
      <c r="E1031" s="185" t="s">
        <v>5044</v>
      </c>
      <c r="F1031" s="185" t="s">
        <v>5044</v>
      </c>
      <c r="G1031" s="185" t="s">
        <v>7377</v>
      </c>
      <c r="H1031" s="185" t="s">
        <v>3855</v>
      </c>
      <c r="I1031" s="187">
        <v>45652</v>
      </c>
      <c r="J1031" s="185" t="s">
        <v>14232</v>
      </c>
      <c r="K1031" s="185" t="s">
        <v>14233</v>
      </c>
      <c r="L1031" s="185" t="s">
        <v>14234</v>
      </c>
      <c r="M1031" s="185" t="s">
        <v>2139</v>
      </c>
      <c r="N1031" s="185" t="s">
        <v>14235</v>
      </c>
      <c r="O1031" s="187">
        <v>45916</v>
      </c>
      <c r="P1031" s="187">
        <v>44455</v>
      </c>
      <c r="Q1031" s="187">
        <v>44498</v>
      </c>
      <c r="R1031" s="187">
        <v>44658</v>
      </c>
      <c r="S1031" s="187"/>
      <c r="T1031" s="185" t="s">
        <v>14236</v>
      </c>
      <c r="U1031" s="187">
        <v>45923</v>
      </c>
      <c r="V1031" s="185" t="s">
        <v>14237</v>
      </c>
      <c r="W1031" s="187">
        <v>45874</v>
      </c>
      <c r="X1031" s="185" t="s">
        <v>14238</v>
      </c>
      <c r="Y1031" s="187">
        <v>45925</v>
      </c>
      <c r="Z1031" s="185" t="s">
        <v>14239</v>
      </c>
      <c r="AA1031" s="187">
        <v>46391</v>
      </c>
      <c r="AB1031" s="185" t="s">
        <v>14240</v>
      </c>
      <c r="AC1031" s="187">
        <v>45873</v>
      </c>
      <c r="AD1031" s="185" t="s">
        <v>14241</v>
      </c>
      <c r="AE1031" s="185" t="s">
        <v>61</v>
      </c>
      <c r="AF1031" s="185" t="s">
        <v>14242</v>
      </c>
      <c r="AG1031" s="185" t="s">
        <v>14243</v>
      </c>
      <c r="AH1031" s="185" t="s">
        <v>61</v>
      </c>
      <c r="AI1031" s="185" t="s">
        <v>61</v>
      </c>
      <c r="AJ1031" s="185" t="s">
        <v>61</v>
      </c>
      <c r="AK1031" s="185" t="s">
        <v>61</v>
      </c>
      <c r="AL1031" s="185" t="s">
        <v>61</v>
      </c>
      <c r="AM1031" s="185" t="s">
        <v>4984</v>
      </c>
      <c r="AN1031" s="185" t="s">
        <v>14244</v>
      </c>
    </row>
    <row r="1032" customHeight="1" spans="1:40">
      <c r="A1032" s="185">
        <v>1026</v>
      </c>
      <c r="B1032" s="185" t="s">
        <v>14245</v>
      </c>
      <c r="C1032" s="186" t="s">
        <v>14246</v>
      </c>
      <c r="D1032" s="185" t="s">
        <v>263</v>
      </c>
      <c r="E1032" s="185" t="s">
        <v>89</v>
      </c>
      <c r="F1032" s="185" t="s">
        <v>5044</v>
      </c>
      <c r="G1032" s="185" t="s">
        <v>7377</v>
      </c>
      <c r="H1032" s="185" t="s">
        <v>3855</v>
      </c>
      <c r="I1032" s="187">
        <v>45630</v>
      </c>
      <c r="J1032" s="185" t="s">
        <v>14247</v>
      </c>
      <c r="K1032" s="185" t="s">
        <v>5623</v>
      </c>
      <c r="L1032" s="185" t="s">
        <v>14248</v>
      </c>
      <c r="M1032" s="185" t="s">
        <v>2120</v>
      </c>
      <c r="N1032" s="185" t="s">
        <v>14249</v>
      </c>
      <c r="O1032" s="187">
        <v>47272</v>
      </c>
      <c r="P1032" s="187">
        <v>44477</v>
      </c>
      <c r="Q1032" s="187">
        <v>44608</v>
      </c>
      <c r="R1032" s="187">
        <v>44734</v>
      </c>
      <c r="S1032" s="187"/>
      <c r="T1032" s="185" t="s">
        <v>14250</v>
      </c>
      <c r="U1032" s="187">
        <v>46358</v>
      </c>
      <c r="V1032" s="185" t="s">
        <v>14251</v>
      </c>
      <c r="W1032" s="187">
        <v>46126</v>
      </c>
      <c r="X1032" s="185" t="s">
        <v>14252</v>
      </c>
      <c r="Y1032" s="187">
        <v>46126</v>
      </c>
      <c r="Z1032" s="185" t="s">
        <v>14253</v>
      </c>
      <c r="AA1032" s="187">
        <v>46538</v>
      </c>
      <c r="AB1032" s="185" t="s">
        <v>14254</v>
      </c>
      <c r="AC1032" s="187">
        <v>46524</v>
      </c>
      <c r="AD1032" s="185" t="s">
        <v>14255</v>
      </c>
      <c r="AE1032" s="185" t="s">
        <v>61</v>
      </c>
      <c r="AF1032" s="185" t="s">
        <v>61</v>
      </c>
      <c r="AG1032" s="185" t="s">
        <v>14256</v>
      </c>
      <c r="AH1032" s="185" t="s">
        <v>61</v>
      </c>
      <c r="AI1032" s="185" t="s">
        <v>61</v>
      </c>
      <c r="AJ1032" s="185" t="s">
        <v>61</v>
      </c>
      <c r="AK1032" s="185" t="s">
        <v>61</v>
      </c>
      <c r="AL1032" s="185" t="s">
        <v>61</v>
      </c>
      <c r="AM1032" s="185" t="s">
        <v>1984</v>
      </c>
      <c r="AN1032" s="185" t="s">
        <v>14257</v>
      </c>
    </row>
    <row r="1033" customHeight="1" spans="1:40">
      <c r="A1033" s="185">
        <v>1027</v>
      </c>
      <c r="B1033" s="185" t="s">
        <v>14258</v>
      </c>
      <c r="C1033" s="186" t="s">
        <v>14259</v>
      </c>
      <c r="D1033" s="185" t="s">
        <v>2321</v>
      </c>
      <c r="E1033" s="185" t="s">
        <v>1894</v>
      </c>
      <c r="F1033" s="185" t="s">
        <v>5044</v>
      </c>
      <c r="G1033" s="185" t="s">
        <v>7377</v>
      </c>
      <c r="H1033" s="185" t="s">
        <v>3855</v>
      </c>
      <c r="I1033" s="187">
        <v>45725</v>
      </c>
      <c r="J1033" s="185" t="s">
        <v>471</v>
      </c>
      <c r="K1033" s="185" t="s">
        <v>471</v>
      </c>
      <c r="L1033" s="185" t="s">
        <v>14260</v>
      </c>
      <c r="M1033" s="185" t="s">
        <v>249</v>
      </c>
      <c r="N1033" s="185" t="s">
        <v>14261</v>
      </c>
      <c r="O1033" s="187">
        <v>46322</v>
      </c>
      <c r="P1033" s="187">
        <v>44394</v>
      </c>
      <c r="Q1033" s="187">
        <v>44422</v>
      </c>
      <c r="R1033" s="187">
        <v>44637</v>
      </c>
      <c r="S1033" s="187"/>
      <c r="T1033" s="185" t="s">
        <v>14262</v>
      </c>
      <c r="U1033" s="187">
        <v>47378</v>
      </c>
      <c r="V1033" s="185" t="s">
        <v>14263</v>
      </c>
      <c r="W1033" s="187">
        <v>47364</v>
      </c>
      <c r="X1033" s="185" t="s">
        <v>14264</v>
      </c>
      <c r="Y1033" s="187">
        <v>46377</v>
      </c>
      <c r="Z1033" s="185" t="s">
        <v>14265</v>
      </c>
      <c r="AA1033" s="187">
        <v>46407</v>
      </c>
      <c r="AB1033" s="185" t="s">
        <v>14266</v>
      </c>
      <c r="AC1033" s="187">
        <v>46200</v>
      </c>
      <c r="AD1033" s="185" t="s">
        <v>14267</v>
      </c>
      <c r="AE1033" s="185" t="s">
        <v>61</v>
      </c>
      <c r="AF1033" s="185" t="s">
        <v>61</v>
      </c>
      <c r="AG1033" s="185" t="s">
        <v>14268</v>
      </c>
      <c r="AH1033" s="185" t="s">
        <v>61</v>
      </c>
      <c r="AI1033" s="185" t="s">
        <v>61</v>
      </c>
      <c r="AJ1033" s="185" t="s">
        <v>61</v>
      </c>
      <c r="AK1033" s="185" t="s">
        <v>61</v>
      </c>
      <c r="AL1033" s="185" t="s">
        <v>61</v>
      </c>
      <c r="AM1033" s="185" t="s">
        <v>798</v>
      </c>
      <c r="AN1033" s="185" t="s">
        <v>14269</v>
      </c>
    </row>
    <row r="1034" customHeight="1" spans="1:40">
      <c r="A1034" s="185">
        <v>1028</v>
      </c>
      <c r="B1034" s="185" t="s">
        <v>14270</v>
      </c>
      <c r="C1034" s="186" t="s">
        <v>14271</v>
      </c>
      <c r="D1034" s="185" t="s">
        <v>390</v>
      </c>
      <c r="E1034" s="185" t="s">
        <v>5044</v>
      </c>
      <c r="F1034" s="185" t="s">
        <v>5044</v>
      </c>
      <c r="G1034" s="185" t="s">
        <v>7377</v>
      </c>
      <c r="H1034" s="185" t="s">
        <v>3855</v>
      </c>
      <c r="I1034" s="187">
        <v>45834</v>
      </c>
      <c r="J1034" s="185" t="s">
        <v>4273</v>
      </c>
      <c r="K1034" s="185" t="s">
        <v>2039</v>
      </c>
      <c r="L1034" s="185" t="s">
        <v>14272</v>
      </c>
      <c r="M1034" s="185" t="s">
        <v>130</v>
      </c>
      <c r="N1034" s="185" t="s">
        <v>14273</v>
      </c>
      <c r="O1034" s="187">
        <v>46778</v>
      </c>
      <c r="P1034" s="187">
        <v>44426</v>
      </c>
      <c r="Q1034" s="187">
        <v>44522</v>
      </c>
      <c r="R1034" s="187">
        <v>44676</v>
      </c>
      <c r="S1034" s="187">
        <v>45184</v>
      </c>
      <c r="T1034" s="185" t="s">
        <v>14274</v>
      </c>
      <c r="U1034" s="187">
        <v>46324</v>
      </c>
      <c r="V1034" s="185" t="s">
        <v>14275</v>
      </c>
      <c r="W1034" s="187">
        <v>46324</v>
      </c>
      <c r="X1034" s="185" t="s">
        <v>14276</v>
      </c>
      <c r="Y1034" s="187">
        <v>46324</v>
      </c>
      <c r="Z1034" s="185" t="s">
        <v>14277</v>
      </c>
      <c r="AA1034" s="187">
        <v>46306</v>
      </c>
      <c r="AB1034" s="185" t="s">
        <v>14278</v>
      </c>
      <c r="AC1034" s="187">
        <v>45883</v>
      </c>
      <c r="AD1034" s="185" t="s">
        <v>14279</v>
      </c>
      <c r="AE1034" s="185" t="s">
        <v>61</v>
      </c>
      <c r="AF1034" s="185" t="s">
        <v>14280</v>
      </c>
      <c r="AG1034" s="185" t="s">
        <v>61</v>
      </c>
      <c r="AH1034" s="185" t="s">
        <v>14273</v>
      </c>
      <c r="AI1034" s="185" t="s">
        <v>61</v>
      </c>
      <c r="AJ1034" s="185" t="s">
        <v>61</v>
      </c>
      <c r="AK1034" s="185" t="s">
        <v>61</v>
      </c>
      <c r="AL1034" s="185" t="s">
        <v>61</v>
      </c>
      <c r="AM1034" s="185" t="s">
        <v>14281</v>
      </c>
      <c r="AN1034" s="185" t="s">
        <v>14282</v>
      </c>
    </row>
    <row r="1035" customHeight="1" spans="1:40">
      <c r="A1035" s="185">
        <v>1029</v>
      </c>
      <c r="B1035" s="185" t="s">
        <v>14283</v>
      </c>
      <c r="C1035" s="186" t="s">
        <v>14284</v>
      </c>
      <c r="D1035" s="185" t="s">
        <v>126</v>
      </c>
      <c r="E1035" s="185" t="s">
        <v>14285</v>
      </c>
      <c r="F1035" s="185" t="s">
        <v>5044</v>
      </c>
      <c r="G1035" s="185" t="s">
        <v>7377</v>
      </c>
      <c r="H1035" s="185" t="s">
        <v>3855</v>
      </c>
      <c r="I1035" s="187">
        <v>45833</v>
      </c>
      <c r="J1035" s="185" t="s">
        <v>2168</v>
      </c>
      <c r="K1035" s="185" t="s">
        <v>2168</v>
      </c>
      <c r="L1035" s="185" t="s">
        <v>14286</v>
      </c>
      <c r="M1035" s="185" t="s">
        <v>72</v>
      </c>
      <c r="N1035" s="185" t="s">
        <v>14287</v>
      </c>
      <c r="O1035" s="187">
        <v>47556</v>
      </c>
      <c r="P1035" s="187">
        <v>44428</v>
      </c>
      <c r="Q1035" s="187">
        <v>44592</v>
      </c>
      <c r="R1035" s="187">
        <v>44721</v>
      </c>
      <c r="S1035" s="187">
        <v>44985</v>
      </c>
      <c r="T1035" s="185" t="s">
        <v>14288</v>
      </c>
      <c r="U1035" s="187">
        <v>46827</v>
      </c>
      <c r="V1035" s="185" t="s">
        <v>14289</v>
      </c>
      <c r="W1035" s="187">
        <v>46657</v>
      </c>
      <c r="X1035" s="185" t="s">
        <v>14290</v>
      </c>
      <c r="Y1035" s="187">
        <v>47556</v>
      </c>
      <c r="Z1035" s="185" t="s">
        <v>14291</v>
      </c>
      <c r="AA1035" s="187">
        <v>46101</v>
      </c>
      <c r="AB1035" s="185" t="s">
        <v>14292</v>
      </c>
      <c r="AC1035" s="187">
        <v>46548</v>
      </c>
      <c r="AD1035" s="185" t="s">
        <v>14293</v>
      </c>
      <c r="AE1035" s="185" t="s">
        <v>14294</v>
      </c>
      <c r="AF1035" s="185" t="s">
        <v>14295</v>
      </c>
      <c r="AG1035" s="185" t="s">
        <v>14296</v>
      </c>
      <c r="AH1035" s="185" t="s">
        <v>61</v>
      </c>
      <c r="AI1035" s="185" t="s">
        <v>61</v>
      </c>
      <c r="AJ1035" s="185" t="s">
        <v>14297</v>
      </c>
      <c r="AK1035" s="185" t="s">
        <v>61</v>
      </c>
      <c r="AL1035" s="185" t="s">
        <v>61</v>
      </c>
      <c r="AM1035" s="185" t="s">
        <v>4689</v>
      </c>
      <c r="AN1035" s="185" t="s">
        <v>14298</v>
      </c>
    </row>
    <row r="1036" customHeight="1" spans="1:40">
      <c r="A1036" s="185">
        <v>1030</v>
      </c>
      <c r="B1036" s="185" t="s">
        <v>14299</v>
      </c>
      <c r="C1036" s="186" t="s">
        <v>14300</v>
      </c>
      <c r="D1036" s="185" t="s">
        <v>126</v>
      </c>
      <c r="E1036" s="185" t="s">
        <v>89</v>
      </c>
      <c r="F1036" s="185" t="s">
        <v>5044</v>
      </c>
      <c r="G1036" s="185" t="s">
        <v>7377</v>
      </c>
      <c r="H1036" s="185" t="s">
        <v>3855</v>
      </c>
      <c r="I1036" s="187">
        <v>45814</v>
      </c>
      <c r="J1036" s="185" t="s">
        <v>14301</v>
      </c>
      <c r="K1036" s="185" t="s">
        <v>3162</v>
      </c>
      <c r="L1036" s="185" t="s">
        <v>14302</v>
      </c>
      <c r="M1036" s="185" t="s">
        <v>148</v>
      </c>
      <c r="N1036" s="185" t="s">
        <v>14303</v>
      </c>
      <c r="O1036" s="187">
        <v>46798</v>
      </c>
      <c r="P1036" s="187">
        <v>44409</v>
      </c>
      <c r="Q1036" s="187">
        <v>44446</v>
      </c>
      <c r="R1036" s="187">
        <v>44657</v>
      </c>
      <c r="S1036" s="187"/>
      <c r="T1036" s="185" t="s">
        <v>14304</v>
      </c>
      <c r="U1036" s="187">
        <v>46958</v>
      </c>
      <c r="V1036" s="185" t="s">
        <v>14305</v>
      </c>
      <c r="W1036" s="187">
        <v>46938</v>
      </c>
      <c r="X1036" s="185" t="s">
        <v>14306</v>
      </c>
      <c r="Y1036" s="187">
        <v>46576</v>
      </c>
      <c r="Z1036" s="185" t="s">
        <v>14307</v>
      </c>
      <c r="AA1036" s="187">
        <v>46071</v>
      </c>
      <c r="AB1036" s="185" t="s">
        <v>14308</v>
      </c>
      <c r="AC1036" s="187">
        <v>46393</v>
      </c>
      <c r="AD1036" s="185" t="s">
        <v>14309</v>
      </c>
      <c r="AE1036" s="185" t="s">
        <v>14310</v>
      </c>
      <c r="AF1036" s="185" t="s">
        <v>14311</v>
      </c>
      <c r="AG1036" s="185" t="s">
        <v>61</v>
      </c>
      <c r="AH1036" s="185" t="s">
        <v>61</v>
      </c>
      <c r="AI1036" s="185" t="s">
        <v>61</v>
      </c>
      <c r="AJ1036" s="185" t="s">
        <v>61</v>
      </c>
      <c r="AK1036" s="185" t="s">
        <v>61</v>
      </c>
      <c r="AL1036" s="185" t="s">
        <v>61</v>
      </c>
      <c r="AM1036" s="185" t="s">
        <v>14312</v>
      </c>
      <c r="AN1036" s="185" t="s">
        <v>14313</v>
      </c>
    </row>
    <row r="1037" customHeight="1" spans="1:40">
      <c r="A1037" s="185">
        <v>1031</v>
      </c>
      <c r="B1037" s="185" t="s">
        <v>14314</v>
      </c>
      <c r="C1037" s="186" t="s">
        <v>14315</v>
      </c>
      <c r="D1037" s="185" t="s">
        <v>126</v>
      </c>
      <c r="E1037" s="185" t="s">
        <v>46</v>
      </c>
      <c r="F1037" s="185" t="s">
        <v>5044</v>
      </c>
      <c r="G1037" s="185" t="s">
        <v>7377</v>
      </c>
      <c r="H1037" s="185" t="s">
        <v>3855</v>
      </c>
      <c r="I1037" s="187">
        <v>45781</v>
      </c>
      <c r="J1037" s="185" t="s">
        <v>14316</v>
      </c>
      <c r="K1037" s="185" t="s">
        <v>2244</v>
      </c>
      <c r="L1037" s="185" t="s">
        <v>14317</v>
      </c>
      <c r="M1037" s="185" t="s">
        <v>130</v>
      </c>
      <c r="N1037" s="185" t="s">
        <v>14318</v>
      </c>
      <c r="O1037" s="187"/>
      <c r="P1037" s="187">
        <v>44442</v>
      </c>
      <c r="Q1037" s="187">
        <v>44470</v>
      </c>
      <c r="R1037" s="187">
        <v>44663</v>
      </c>
      <c r="S1037" s="187"/>
      <c r="T1037" s="185" t="s">
        <v>14319</v>
      </c>
      <c r="U1037" s="187">
        <v>46322</v>
      </c>
      <c r="V1037" s="185" t="s">
        <v>14320</v>
      </c>
      <c r="W1037" s="187">
        <v>47127</v>
      </c>
      <c r="X1037" s="185" t="s">
        <v>14321</v>
      </c>
      <c r="Y1037" s="187">
        <v>47191</v>
      </c>
      <c r="Z1037" s="185" t="s">
        <v>14322</v>
      </c>
      <c r="AA1037" s="187">
        <v>46039</v>
      </c>
      <c r="AB1037" s="185" t="s">
        <v>14323</v>
      </c>
      <c r="AC1037" s="187">
        <v>46310</v>
      </c>
      <c r="AD1037" s="185" t="s">
        <v>14324</v>
      </c>
      <c r="AE1037" s="185" t="s">
        <v>14325</v>
      </c>
      <c r="AF1037" s="185" t="s">
        <v>14326</v>
      </c>
      <c r="AG1037" s="185" t="s">
        <v>61</v>
      </c>
      <c r="AH1037" s="185" t="s">
        <v>14318</v>
      </c>
      <c r="AI1037" s="185" t="s">
        <v>61</v>
      </c>
      <c r="AJ1037" s="185" t="s">
        <v>61</v>
      </c>
      <c r="AK1037" s="185" t="s">
        <v>61</v>
      </c>
      <c r="AL1037" s="185" t="s">
        <v>61</v>
      </c>
      <c r="AM1037" s="185" t="s">
        <v>14327</v>
      </c>
      <c r="AN1037" s="185" t="s">
        <v>14328</v>
      </c>
    </row>
    <row r="1038" customHeight="1" spans="1:40">
      <c r="A1038" s="185">
        <v>1032</v>
      </c>
      <c r="B1038" s="185" t="s">
        <v>14329</v>
      </c>
      <c r="C1038" s="186" t="s">
        <v>14330</v>
      </c>
      <c r="D1038" s="185" t="s">
        <v>1893</v>
      </c>
      <c r="E1038" s="185" t="s">
        <v>89</v>
      </c>
      <c r="F1038" s="185" t="s">
        <v>5044</v>
      </c>
      <c r="G1038" s="185" t="s">
        <v>7377</v>
      </c>
      <c r="H1038" s="185" t="s">
        <v>3855</v>
      </c>
      <c r="I1038" s="187">
        <v>45630</v>
      </c>
      <c r="J1038" s="185" t="s">
        <v>14331</v>
      </c>
      <c r="K1038" s="185" t="s">
        <v>5623</v>
      </c>
      <c r="L1038" s="185" t="s">
        <v>14332</v>
      </c>
      <c r="M1038" s="185" t="s">
        <v>1572</v>
      </c>
      <c r="N1038" s="185" t="s">
        <v>14333</v>
      </c>
      <c r="O1038" s="187">
        <v>46674</v>
      </c>
      <c r="P1038" s="187">
        <v>44433</v>
      </c>
      <c r="Q1038" s="187">
        <v>44530</v>
      </c>
      <c r="R1038" s="187">
        <v>44700</v>
      </c>
      <c r="S1038" s="187"/>
      <c r="T1038" s="185" t="s">
        <v>61</v>
      </c>
      <c r="U1038" s="187" t="s">
        <v>61</v>
      </c>
      <c r="V1038" s="185" t="s">
        <v>14333</v>
      </c>
      <c r="W1038" s="187">
        <v>46674</v>
      </c>
      <c r="X1038" s="185" t="s">
        <v>61</v>
      </c>
      <c r="Y1038" s="187" t="s">
        <v>61</v>
      </c>
      <c r="Z1038" s="185" t="s">
        <v>14334</v>
      </c>
      <c r="AA1038" s="187">
        <v>45981</v>
      </c>
      <c r="AB1038" s="185" t="s">
        <v>14335</v>
      </c>
      <c r="AC1038" s="187">
        <v>46292</v>
      </c>
      <c r="AD1038" s="185" t="s">
        <v>61</v>
      </c>
      <c r="AE1038" s="185" t="s">
        <v>61</v>
      </c>
      <c r="AF1038" s="185" t="s">
        <v>61</v>
      </c>
      <c r="AG1038" s="185" t="s">
        <v>61</v>
      </c>
      <c r="AH1038" s="185" t="s">
        <v>61</v>
      </c>
      <c r="AI1038" s="185" t="s">
        <v>61</v>
      </c>
      <c r="AJ1038" s="185" t="s">
        <v>61</v>
      </c>
      <c r="AK1038" s="185" t="s">
        <v>61</v>
      </c>
      <c r="AL1038" s="185" t="s">
        <v>61</v>
      </c>
      <c r="AM1038" s="185" t="s">
        <v>7027</v>
      </c>
      <c r="AN1038" s="185" t="s">
        <v>14336</v>
      </c>
    </row>
    <row r="1039" customHeight="1" spans="1:40">
      <c r="A1039" s="185">
        <v>1033</v>
      </c>
      <c r="B1039" s="185" t="s">
        <v>14337</v>
      </c>
      <c r="C1039" s="186" t="s">
        <v>14338</v>
      </c>
      <c r="D1039" s="185" t="s">
        <v>2965</v>
      </c>
      <c r="E1039" s="185" t="s">
        <v>967</v>
      </c>
      <c r="F1039" s="185" t="s">
        <v>5044</v>
      </c>
      <c r="G1039" s="185" t="s">
        <v>7377</v>
      </c>
      <c r="H1039" s="185" t="s">
        <v>3855</v>
      </c>
      <c r="I1039" s="187">
        <v>45521</v>
      </c>
      <c r="J1039" s="185" t="s">
        <v>14339</v>
      </c>
      <c r="K1039" s="185" t="s">
        <v>7546</v>
      </c>
      <c r="L1039" s="185" t="s">
        <v>14340</v>
      </c>
      <c r="M1039" s="185" t="s">
        <v>267</v>
      </c>
      <c r="N1039" s="185" t="s">
        <v>14341</v>
      </c>
      <c r="O1039" s="187">
        <v>46079</v>
      </c>
      <c r="P1039" s="187">
        <v>44455</v>
      </c>
      <c r="Q1039" s="187">
        <v>44498</v>
      </c>
      <c r="R1039" s="187">
        <v>44658</v>
      </c>
      <c r="S1039" s="187">
        <v>45175</v>
      </c>
      <c r="T1039" s="185" t="s">
        <v>14342</v>
      </c>
      <c r="U1039" s="187">
        <v>45918</v>
      </c>
      <c r="V1039" s="185" t="s">
        <v>14343</v>
      </c>
      <c r="W1039" s="187">
        <v>45875</v>
      </c>
      <c r="X1039" s="185" t="s">
        <v>14344</v>
      </c>
      <c r="Y1039" s="187">
        <v>45918</v>
      </c>
      <c r="Z1039" s="185" t="s">
        <v>14345</v>
      </c>
      <c r="AA1039" s="187">
        <v>46207</v>
      </c>
      <c r="AB1039" s="185" t="s">
        <v>14346</v>
      </c>
      <c r="AC1039" s="187">
        <v>45901</v>
      </c>
      <c r="AD1039" s="185" t="s">
        <v>14347</v>
      </c>
      <c r="AE1039" s="185" t="s">
        <v>14348</v>
      </c>
      <c r="AF1039" s="185" t="s">
        <v>14349</v>
      </c>
      <c r="AG1039" s="185" t="s">
        <v>61</v>
      </c>
      <c r="AH1039" s="185" t="s">
        <v>61</v>
      </c>
      <c r="AI1039" s="185" t="s">
        <v>61</v>
      </c>
      <c r="AJ1039" s="185" t="s">
        <v>61</v>
      </c>
      <c r="AK1039" s="185" t="s">
        <v>61</v>
      </c>
      <c r="AL1039" s="185" t="s">
        <v>61</v>
      </c>
      <c r="AM1039" s="185" t="s">
        <v>177</v>
      </c>
      <c r="AN1039" s="185" t="s">
        <v>14350</v>
      </c>
    </row>
    <row r="1040" customHeight="1" spans="1:40">
      <c r="A1040" s="185">
        <v>1034</v>
      </c>
      <c r="B1040" s="185" t="s">
        <v>14351</v>
      </c>
      <c r="C1040" s="186" t="s">
        <v>14352</v>
      </c>
      <c r="D1040" s="185" t="s">
        <v>162</v>
      </c>
      <c r="E1040" s="185" t="s">
        <v>967</v>
      </c>
      <c r="F1040" s="185" t="s">
        <v>5044</v>
      </c>
      <c r="G1040" s="185" t="s">
        <v>7377</v>
      </c>
      <c r="H1040" s="185" t="s">
        <v>3855</v>
      </c>
      <c r="I1040" s="187">
        <v>45814</v>
      </c>
      <c r="J1040" s="185" t="s">
        <v>14353</v>
      </c>
      <c r="K1040" s="185" t="s">
        <v>3162</v>
      </c>
      <c r="L1040" s="185" t="s">
        <v>14354</v>
      </c>
      <c r="M1040" s="185" t="s">
        <v>167</v>
      </c>
      <c r="N1040" s="185" t="s">
        <v>14355</v>
      </c>
      <c r="O1040" s="187"/>
      <c r="P1040" s="187">
        <v>44431</v>
      </c>
      <c r="Q1040" s="187">
        <v>44516</v>
      </c>
      <c r="R1040" s="187">
        <v>44901</v>
      </c>
      <c r="S1040" s="187"/>
      <c r="T1040" s="185" t="s">
        <v>14356</v>
      </c>
      <c r="U1040" s="187">
        <v>47644</v>
      </c>
      <c r="V1040" s="185" t="s">
        <v>14357</v>
      </c>
      <c r="W1040" s="187">
        <v>47630</v>
      </c>
      <c r="X1040" s="185" t="s">
        <v>14358</v>
      </c>
      <c r="Y1040" s="187">
        <v>46232</v>
      </c>
      <c r="Z1040" s="185" t="s">
        <v>14359</v>
      </c>
      <c r="AA1040" s="187">
        <v>46560</v>
      </c>
      <c r="AB1040" s="185" t="s">
        <v>14360</v>
      </c>
      <c r="AC1040" s="187">
        <v>46525</v>
      </c>
      <c r="AD1040" s="185" t="s">
        <v>14361</v>
      </c>
      <c r="AE1040" s="185" t="s">
        <v>14362</v>
      </c>
      <c r="AF1040" s="185" t="s">
        <v>14363</v>
      </c>
      <c r="AG1040" s="185" t="s">
        <v>61</v>
      </c>
      <c r="AH1040" s="185" t="s">
        <v>61</v>
      </c>
      <c r="AI1040" s="185" t="s">
        <v>14355</v>
      </c>
      <c r="AJ1040" s="185" t="s">
        <v>61</v>
      </c>
      <c r="AK1040" s="185" t="s">
        <v>61</v>
      </c>
      <c r="AL1040" s="185" t="s">
        <v>61</v>
      </c>
      <c r="AM1040" s="185" t="s">
        <v>14364</v>
      </c>
      <c r="AN1040" s="185" t="s">
        <v>14365</v>
      </c>
    </row>
    <row r="1041" customHeight="1" spans="1:40">
      <c r="A1041" s="185">
        <v>1035</v>
      </c>
      <c r="B1041" s="185" t="s">
        <v>14366</v>
      </c>
      <c r="C1041" s="186" t="s">
        <v>14367</v>
      </c>
      <c r="D1041" s="185" t="s">
        <v>162</v>
      </c>
      <c r="E1041" s="185" t="s">
        <v>967</v>
      </c>
      <c r="F1041" s="185" t="s">
        <v>5044</v>
      </c>
      <c r="G1041" s="185" t="s">
        <v>7377</v>
      </c>
      <c r="H1041" s="185" t="s">
        <v>3855</v>
      </c>
      <c r="I1041" s="187">
        <v>45771</v>
      </c>
      <c r="J1041" s="185" t="s">
        <v>14368</v>
      </c>
      <c r="K1041" s="185" t="s">
        <v>2473</v>
      </c>
      <c r="L1041" s="185" t="s">
        <v>14369</v>
      </c>
      <c r="M1041" s="185" t="s">
        <v>267</v>
      </c>
      <c r="N1041" s="185" t="s">
        <v>14370</v>
      </c>
      <c r="O1041" s="187">
        <v>46652</v>
      </c>
      <c r="P1041" s="187">
        <v>44460</v>
      </c>
      <c r="Q1041" s="187">
        <v>44607</v>
      </c>
      <c r="R1041" s="187">
        <v>44839</v>
      </c>
      <c r="S1041" s="187"/>
      <c r="T1041" s="185" t="s">
        <v>14371</v>
      </c>
      <c r="U1041" s="187">
        <v>46559</v>
      </c>
      <c r="V1041" s="185" t="s">
        <v>14372</v>
      </c>
      <c r="W1041" s="187">
        <v>46559</v>
      </c>
      <c r="X1041" s="185" t="s">
        <v>14373</v>
      </c>
      <c r="Y1041" s="187">
        <v>46639</v>
      </c>
      <c r="Z1041" s="185" t="s">
        <v>14374</v>
      </c>
      <c r="AA1041" s="187">
        <v>46864</v>
      </c>
      <c r="AB1041" s="185" t="s">
        <v>14375</v>
      </c>
      <c r="AC1041" s="187">
        <v>46494</v>
      </c>
      <c r="AD1041" s="185" t="s">
        <v>14376</v>
      </c>
      <c r="AE1041" s="185" t="s">
        <v>61</v>
      </c>
      <c r="AF1041" s="185" t="s">
        <v>14377</v>
      </c>
      <c r="AG1041" s="185" t="s">
        <v>61</v>
      </c>
      <c r="AH1041" s="185" t="s">
        <v>61</v>
      </c>
      <c r="AI1041" s="185" t="s">
        <v>61</v>
      </c>
      <c r="AJ1041" s="185" t="s">
        <v>61</v>
      </c>
      <c r="AK1041" s="185" t="s">
        <v>61</v>
      </c>
      <c r="AL1041" s="185" t="s">
        <v>61</v>
      </c>
      <c r="AM1041" s="185" t="s">
        <v>14378</v>
      </c>
      <c r="AN1041" s="185" t="s">
        <v>14379</v>
      </c>
    </row>
    <row r="1042" customHeight="1" spans="1:40">
      <c r="A1042" s="185">
        <v>1036</v>
      </c>
      <c r="B1042" s="185" t="s">
        <v>14380</v>
      </c>
      <c r="C1042" s="186" t="s">
        <v>14381</v>
      </c>
      <c r="D1042" s="185" t="s">
        <v>162</v>
      </c>
      <c r="E1042" s="185" t="s">
        <v>46</v>
      </c>
      <c r="F1042" s="185" t="s">
        <v>5044</v>
      </c>
      <c r="G1042" s="185" t="s">
        <v>7377</v>
      </c>
      <c r="H1042" s="185" t="s">
        <v>3855</v>
      </c>
      <c r="I1042" s="187">
        <v>45778</v>
      </c>
      <c r="J1042" s="185" t="s">
        <v>2393</v>
      </c>
      <c r="K1042" s="185" t="s">
        <v>1957</v>
      </c>
      <c r="L1042" s="185" t="s">
        <v>14382</v>
      </c>
      <c r="M1042" s="185" t="s">
        <v>167</v>
      </c>
      <c r="N1042" s="185" t="s">
        <v>14383</v>
      </c>
      <c r="O1042" s="187"/>
      <c r="P1042" s="187">
        <v>44449</v>
      </c>
      <c r="Q1042" s="187">
        <v>44487</v>
      </c>
      <c r="R1042" s="187">
        <v>44872</v>
      </c>
      <c r="S1042" s="187"/>
      <c r="T1042" s="185" t="s">
        <v>14384</v>
      </c>
      <c r="U1042" s="187">
        <v>46921</v>
      </c>
      <c r="V1042" s="185" t="s">
        <v>14385</v>
      </c>
      <c r="W1042" s="187">
        <v>46951</v>
      </c>
      <c r="X1042" s="185" t="s">
        <v>14386</v>
      </c>
      <c r="Y1042" s="187">
        <v>46958</v>
      </c>
      <c r="Z1042" s="185" t="s">
        <v>14387</v>
      </c>
      <c r="AA1042" s="187">
        <v>45908</v>
      </c>
      <c r="AB1042" s="185" t="s">
        <v>14388</v>
      </c>
      <c r="AC1042" s="187">
        <v>46129</v>
      </c>
      <c r="AD1042" s="185" t="s">
        <v>14389</v>
      </c>
      <c r="AE1042" s="185" t="s">
        <v>14390</v>
      </c>
      <c r="AF1042" s="185" t="s">
        <v>14391</v>
      </c>
      <c r="AG1042" s="185" t="s">
        <v>61</v>
      </c>
      <c r="AH1042" s="185" t="s">
        <v>61</v>
      </c>
      <c r="AI1042" s="185" t="s">
        <v>14383</v>
      </c>
      <c r="AJ1042" s="185" t="s">
        <v>61</v>
      </c>
      <c r="AK1042" s="185" t="s">
        <v>61</v>
      </c>
      <c r="AL1042" s="185" t="s">
        <v>61</v>
      </c>
      <c r="AM1042" s="185" t="s">
        <v>14392</v>
      </c>
      <c r="AN1042" s="185" t="s">
        <v>14393</v>
      </c>
    </row>
    <row r="1043" customHeight="1" spans="1:40">
      <c r="A1043" s="185">
        <v>1037</v>
      </c>
      <c r="B1043" s="185" t="s">
        <v>14394</v>
      </c>
      <c r="C1043" s="186" t="s">
        <v>14395</v>
      </c>
      <c r="D1043" s="185" t="s">
        <v>1569</v>
      </c>
      <c r="E1043" s="185" t="s">
        <v>46</v>
      </c>
      <c r="F1043" s="185" t="s">
        <v>5044</v>
      </c>
      <c r="G1043" s="185" t="s">
        <v>7377</v>
      </c>
      <c r="H1043" s="185" t="s">
        <v>3855</v>
      </c>
      <c r="I1043" s="187">
        <v>45582</v>
      </c>
      <c r="J1043" s="185" t="s">
        <v>8999</v>
      </c>
      <c r="K1043" s="185" t="s">
        <v>14396</v>
      </c>
      <c r="L1043" s="185" t="s">
        <v>14397</v>
      </c>
      <c r="M1043" s="185" t="s">
        <v>1572</v>
      </c>
      <c r="N1043" s="185" t="s">
        <v>14398</v>
      </c>
      <c r="O1043" s="187">
        <v>46800</v>
      </c>
      <c r="P1043" s="187">
        <v>44384</v>
      </c>
      <c r="Q1043" s="187">
        <v>44437</v>
      </c>
      <c r="R1043" s="187">
        <v>44643</v>
      </c>
      <c r="S1043" s="187">
        <v>45175</v>
      </c>
      <c r="T1043" s="185" t="s">
        <v>14399</v>
      </c>
      <c r="U1043" s="187">
        <v>46418</v>
      </c>
      <c r="V1043" s="185" t="s">
        <v>14398</v>
      </c>
      <c r="W1043" s="187">
        <v>46800</v>
      </c>
      <c r="X1043" s="185" t="s">
        <v>14400</v>
      </c>
      <c r="Y1043" s="187">
        <v>45950</v>
      </c>
      <c r="Z1043" s="185" t="s">
        <v>14401</v>
      </c>
      <c r="AA1043" s="187">
        <v>45756</v>
      </c>
      <c r="AB1043" s="185" t="s">
        <v>14402</v>
      </c>
      <c r="AC1043" s="187">
        <v>45901</v>
      </c>
      <c r="AD1043" s="185" t="s">
        <v>14403</v>
      </c>
      <c r="AE1043" s="185" t="s">
        <v>14404</v>
      </c>
      <c r="AF1043" s="185" t="s">
        <v>14405</v>
      </c>
      <c r="AG1043" s="185" t="s">
        <v>61</v>
      </c>
      <c r="AH1043" s="185" t="s">
        <v>61</v>
      </c>
      <c r="AI1043" s="185" t="s">
        <v>61</v>
      </c>
      <c r="AJ1043" s="185" t="s">
        <v>61</v>
      </c>
      <c r="AK1043" s="185" t="s">
        <v>61</v>
      </c>
      <c r="AL1043" s="185" t="s">
        <v>61</v>
      </c>
      <c r="AM1043" s="185" t="s">
        <v>14406</v>
      </c>
      <c r="AN1043" s="185" t="s">
        <v>14407</v>
      </c>
    </row>
    <row r="1044" customHeight="1" spans="1:40">
      <c r="A1044" s="185">
        <v>1038</v>
      </c>
      <c r="B1044" s="185" t="s">
        <v>14408</v>
      </c>
      <c r="C1044" s="186" t="s">
        <v>14409</v>
      </c>
      <c r="D1044" s="185" t="s">
        <v>3545</v>
      </c>
      <c r="E1044" s="185" t="s">
        <v>5044</v>
      </c>
      <c r="F1044" s="185" t="s">
        <v>5044</v>
      </c>
      <c r="G1044" s="185" t="s">
        <v>7377</v>
      </c>
      <c r="H1044" s="185" t="s">
        <v>3855</v>
      </c>
      <c r="I1044" s="187">
        <v>45687</v>
      </c>
      <c r="J1044" s="185" t="s">
        <v>4750</v>
      </c>
      <c r="K1044" s="185" t="s">
        <v>4750</v>
      </c>
      <c r="L1044" s="185" t="s">
        <v>14410</v>
      </c>
      <c r="M1044" s="185" t="s">
        <v>1572</v>
      </c>
      <c r="N1044" s="185" t="s">
        <v>14411</v>
      </c>
      <c r="O1044" s="187">
        <v>47099</v>
      </c>
      <c r="P1044" s="187">
        <v>44574</v>
      </c>
      <c r="Q1044" s="187">
        <v>44652</v>
      </c>
      <c r="R1044" s="187">
        <v>44753</v>
      </c>
      <c r="S1044" s="187">
        <v>44978</v>
      </c>
      <c r="T1044" s="185" t="s">
        <v>14412</v>
      </c>
      <c r="U1044" s="187">
        <v>47101</v>
      </c>
      <c r="V1044" s="185" t="s">
        <v>14411</v>
      </c>
      <c r="W1044" s="187">
        <v>47099</v>
      </c>
      <c r="X1044" s="185" t="s">
        <v>61</v>
      </c>
      <c r="Y1044" s="187" t="s">
        <v>61</v>
      </c>
      <c r="Z1044" s="185" t="s">
        <v>14413</v>
      </c>
      <c r="AA1044" s="187">
        <v>46638</v>
      </c>
      <c r="AB1044" s="185" t="s">
        <v>14414</v>
      </c>
      <c r="AC1044" s="187">
        <v>46002</v>
      </c>
      <c r="AD1044" s="185" t="s">
        <v>14415</v>
      </c>
      <c r="AE1044" s="185" t="s">
        <v>61</v>
      </c>
      <c r="AF1044" s="185" t="s">
        <v>61</v>
      </c>
      <c r="AG1044" s="185" t="s">
        <v>61</v>
      </c>
      <c r="AH1044" s="185" t="s">
        <v>61</v>
      </c>
      <c r="AI1044" s="185" t="s">
        <v>61</v>
      </c>
      <c r="AJ1044" s="185" t="s">
        <v>61</v>
      </c>
      <c r="AK1044" s="185" t="s">
        <v>61</v>
      </c>
      <c r="AL1044" s="185" t="s">
        <v>61</v>
      </c>
      <c r="AM1044" s="185" t="s">
        <v>5167</v>
      </c>
      <c r="AN1044" s="185" t="s">
        <v>14416</v>
      </c>
    </row>
    <row r="1045" customHeight="1" spans="1:40">
      <c r="A1045" s="185">
        <v>1039</v>
      </c>
      <c r="B1045" s="185" t="s">
        <v>14417</v>
      </c>
      <c r="C1045" s="186" t="s">
        <v>14418</v>
      </c>
      <c r="D1045" s="185" t="s">
        <v>3545</v>
      </c>
      <c r="E1045" s="185" t="s">
        <v>5044</v>
      </c>
      <c r="F1045" s="185" t="s">
        <v>5044</v>
      </c>
      <c r="G1045" s="185" t="s">
        <v>7377</v>
      </c>
      <c r="H1045" s="185" t="s">
        <v>3855</v>
      </c>
      <c r="I1045" s="187">
        <v>45652</v>
      </c>
      <c r="J1045" s="185" t="s">
        <v>14233</v>
      </c>
      <c r="K1045" s="185" t="s">
        <v>14233</v>
      </c>
      <c r="L1045" s="185" t="s">
        <v>14419</v>
      </c>
      <c r="M1045" s="185" t="s">
        <v>1572</v>
      </c>
      <c r="N1045" s="185" t="s">
        <v>14420</v>
      </c>
      <c r="O1045" s="187">
        <v>47014</v>
      </c>
      <c r="P1045" s="187">
        <v>44450</v>
      </c>
      <c r="Q1045" s="187">
        <v>44488</v>
      </c>
      <c r="R1045" s="187">
        <v>44802</v>
      </c>
      <c r="S1045" s="187"/>
      <c r="T1045" s="185" t="s">
        <v>14421</v>
      </c>
      <c r="U1045" s="187">
        <v>47137</v>
      </c>
      <c r="V1045" s="185" t="s">
        <v>14420</v>
      </c>
      <c r="W1045" s="187">
        <v>47014</v>
      </c>
      <c r="X1045" s="185" t="s">
        <v>61</v>
      </c>
      <c r="Y1045" s="187" t="s">
        <v>61</v>
      </c>
      <c r="Z1045" s="185" t="s">
        <v>14422</v>
      </c>
      <c r="AA1045" s="187">
        <v>46481</v>
      </c>
      <c r="AB1045" s="185" t="s">
        <v>14423</v>
      </c>
      <c r="AC1045" s="187">
        <v>45822</v>
      </c>
      <c r="AD1045" s="185" t="s">
        <v>14424</v>
      </c>
      <c r="AE1045" s="185" t="s">
        <v>14425</v>
      </c>
      <c r="AF1045" s="185" t="s">
        <v>14426</v>
      </c>
      <c r="AG1045" s="185" t="s">
        <v>61</v>
      </c>
      <c r="AH1045" s="185" t="s">
        <v>61</v>
      </c>
      <c r="AI1045" s="185" t="s">
        <v>61</v>
      </c>
      <c r="AJ1045" s="185" t="s">
        <v>61</v>
      </c>
      <c r="AK1045" s="185" t="s">
        <v>61</v>
      </c>
      <c r="AL1045" s="185" t="s">
        <v>61</v>
      </c>
      <c r="AM1045" s="185" t="s">
        <v>5156</v>
      </c>
      <c r="AN1045" s="185"/>
    </row>
    <row r="1046" customHeight="1" spans="1:40">
      <c r="A1046" s="185">
        <v>1040</v>
      </c>
      <c r="B1046" s="185" t="s">
        <v>14427</v>
      </c>
      <c r="C1046" s="186" t="s">
        <v>14428</v>
      </c>
      <c r="D1046" s="185" t="s">
        <v>3572</v>
      </c>
      <c r="E1046" s="185" t="s">
        <v>5044</v>
      </c>
      <c r="F1046" s="185" t="s">
        <v>5044</v>
      </c>
      <c r="G1046" s="185" t="s">
        <v>7377</v>
      </c>
      <c r="H1046" s="185" t="s">
        <v>3855</v>
      </c>
      <c r="I1046" s="187">
        <v>45590</v>
      </c>
      <c r="J1046" s="185" t="s">
        <v>14429</v>
      </c>
      <c r="K1046" s="185" t="s">
        <v>14429</v>
      </c>
      <c r="L1046" s="185" t="s">
        <v>7106</v>
      </c>
      <c r="M1046" s="185" t="s">
        <v>1572</v>
      </c>
      <c r="N1046" s="185" t="s">
        <v>14430</v>
      </c>
      <c r="O1046" s="187">
        <v>46987</v>
      </c>
      <c r="P1046" s="187">
        <v>44424</v>
      </c>
      <c r="Q1046" s="187">
        <v>44452</v>
      </c>
      <c r="R1046" s="187">
        <v>44923</v>
      </c>
      <c r="S1046" s="187"/>
      <c r="T1046" s="185" t="s">
        <v>14431</v>
      </c>
      <c r="U1046" s="187">
        <v>46990</v>
      </c>
      <c r="V1046" s="185" t="s">
        <v>14430</v>
      </c>
      <c r="W1046" s="187">
        <v>46987</v>
      </c>
      <c r="X1046" s="185" t="s">
        <v>61</v>
      </c>
      <c r="Y1046" s="187" t="s">
        <v>61</v>
      </c>
      <c r="Z1046" s="185" t="s">
        <v>14432</v>
      </c>
      <c r="AA1046" s="187">
        <v>46578</v>
      </c>
      <c r="AB1046" s="185" t="s">
        <v>14433</v>
      </c>
      <c r="AC1046" s="187">
        <v>45902</v>
      </c>
      <c r="AD1046" s="185" t="s">
        <v>14434</v>
      </c>
      <c r="AE1046" s="185" t="s">
        <v>61</v>
      </c>
      <c r="AF1046" s="185" t="s">
        <v>14435</v>
      </c>
      <c r="AG1046" s="185" t="s">
        <v>61</v>
      </c>
      <c r="AH1046" s="185" t="s">
        <v>61</v>
      </c>
      <c r="AI1046" s="185" t="s">
        <v>61</v>
      </c>
      <c r="AJ1046" s="185" t="s">
        <v>61</v>
      </c>
      <c r="AK1046" s="185" t="s">
        <v>61</v>
      </c>
      <c r="AL1046" s="185" t="s">
        <v>61</v>
      </c>
      <c r="AM1046" s="185" t="s">
        <v>527</v>
      </c>
      <c r="AN1046" s="185" t="s">
        <v>14436</v>
      </c>
    </row>
    <row r="1047" customHeight="1" spans="1:40">
      <c r="A1047" s="185">
        <v>1041</v>
      </c>
      <c r="B1047" s="185" t="s">
        <v>14437</v>
      </c>
      <c r="C1047" s="186" t="s">
        <v>14438</v>
      </c>
      <c r="D1047" s="185" t="s">
        <v>3572</v>
      </c>
      <c r="E1047" s="185" t="s">
        <v>5044</v>
      </c>
      <c r="F1047" s="185" t="s">
        <v>5044</v>
      </c>
      <c r="G1047" s="185" t="s">
        <v>7377</v>
      </c>
      <c r="H1047" s="185" t="s">
        <v>3855</v>
      </c>
      <c r="I1047" s="187">
        <v>45793</v>
      </c>
      <c r="J1047" s="185" t="s">
        <v>3521</v>
      </c>
      <c r="K1047" s="185" t="s">
        <v>3521</v>
      </c>
      <c r="L1047" s="185" t="s">
        <v>14439</v>
      </c>
      <c r="M1047" s="185" t="s">
        <v>1572</v>
      </c>
      <c r="N1047" s="185" t="s">
        <v>14440</v>
      </c>
      <c r="O1047" s="187">
        <v>46965</v>
      </c>
      <c r="P1047" s="187">
        <v>44512</v>
      </c>
      <c r="Q1047" s="187">
        <v>44537</v>
      </c>
      <c r="R1047" s="187">
        <v>44793</v>
      </c>
      <c r="S1047" s="187"/>
      <c r="T1047" s="185" t="s">
        <v>14441</v>
      </c>
      <c r="U1047" s="187">
        <v>46983</v>
      </c>
      <c r="V1047" s="185" t="s">
        <v>14440</v>
      </c>
      <c r="W1047" s="187">
        <v>46965</v>
      </c>
      <c r="X1047" s="185" t="s">
        <v>61</v>
      </c>
      <c r="Y1047" s="187" t="s">
        <v>61</v>
      </c>
      <c r="Z1047" s="185" t="s">
        <v>14442</v>
      </c>
      <c r="AA1047" s="187">
        <v>46599</v>
      </c>
      <c r="AB1047" s="185" t="s">
        <v>14443</v>
      </c>
      <c r="AC1047" s="187">
        <v>46036</v>
      </c>
      <c r="AD1047" s="185" t="s">
        <v>14444</v>
      </c>
      <c r="AE1047" s="185" t="s">
        <v>61</v>
      </c>
      <c r="AF1047" s="185" t="s">
        <v>14445</v>
      </c>
      <c r="AG1047" s="185" t="s">
        <v>61</v>
      </c>
      <c r="AH1047" s="185" t="s">
        <v>61</v>
      </c>
      <c r="AI1047" s="185" t="s">
        <v>61</v>
      </c>
      <c r="AJ1047" s="185" t="s">
        <v>61</v>
      </c>
      <c r="AK1047" s="185" t="s">
        <v>61</v>
      </c>
      <c r="AL1047" s="185" t="s">
        <v>61</v>
      </c>
      <c r="AM1047" s="185" t="s">
        <v>14446</v>
      </c>
      <c r="AN1047" s="185" t="s">
        <v>14447</v>
      </c>
    </row>
    <row r="1048" customHeight="1" spans="1:40">
      <c r="A1048" s="185">
        <v>1042</v>
      </c>
      <c r="B1048" s="185" t="s">
        <v>14448</v>
      </c>
      <c r="C1048" s="186" t="s">
        <v>14449</v>
      </c>
      <c r="D1048" s="185" t="s">
        <v>45</v>
      </c>
      <c r="E1048" s="185" t="s">
        <v>14450</v>
      </c>
      <c r="F1048" s="185" t="s">
        <v>14450</v>
      </c>
      <c r="G1048" s="185" t="s">
        <v>6575</v>
      </c>
      <c r="H1048" s="185" t="s">
        <v>3855</v>
      </c>
      <c r="I1048" s="187">
        <v>45738</v>
      </c>
      <c r="J1048" s="185" t="s">
        <v>14451</v>
      </c>
      <c r="K1048" s="185" t="s">
        <v>4627</v>
      </c>
      <c r="L1048" s="185" t="s">
        <v>14452</v>
      </c>
      <c r="M1048" s="185" t="s">
        <v>1940</v>
      </c>
      <c r="N1048" s="185" t="s">
        <v>14453</v>
      </c>
      <c r="O1048" s="187">
        <v>45895</v>
      </c>
      <c r="P1048" s="187">
        <v>44510</v>
      </c>
      <c r="Q1048" s="187">
        <v>44543</v>
      </c>
      <c r="R1048" s="187">
        <v>44634</v>
      </c>
      <c r="S1048" s="187"/>
      <c r="T1048" s="185" t="s">
        <v>14454</v>
      </c>
      <c r="U1048" s="187">
        <v>46010</v>
      </c>
      <c r="V1048" s="185" t="s">
        <v>14455</v>
      </c>
      <c r="W1048" s="187">
        <v>46010</v>
      </c>
      <c r="X1048" s="185" t="s">
        <v>14456</v>
      </c>
      <c r="Y1048" s="187">
        <v>46010</v>
      </c>
      <c r="Z1048" s="185" t="s">
        <v>14457</v>
      </c>
      <c r="AA1048" s="187">
        <v>46204</v>
      </c>
      <c r="AB1048" s="185" t="s">
        <v>14458</v>
      </c>
      <c r="AC1048" s="187">
        <v>46089</v>
      </c>
      <c r="AD1048" s="185" t="s">
        <v>14459</v>
      </c>
      <c r="AE1048" s="185" t="s">
        <v>61</v>
      </c>
      <c r="AF1048" s="185" t="s">
        <v>61</v>
      </c>
      <c r="AG1048" s="185" t="s">
        <v>14460</v>
      </c>
      <c r="AH1048" s="185" t="s">
        <v>61</v>
      </c>
      <c r="AI1048" s="185" t="s">
        <v>61</v>
      </c>
      <c r="AJ1048" s="185" t="s">
        <v>14461</v>
      </c>
      <c r="AK1048" s="185" t="s">
        <v>61</v>
      </c>
      <c r="AL1048" s="185" t="s">
        <v>61</v>
      </c>
      <c r="AM1048" s="185" t="s">
        <v>2149</v>
      </c>
      <c r="AN1048" s="185" t="s">
        <v>14462</v>
      </c>
    </row>
    <row r="1049" customHeight="1" spans="1:40">
      <c r="A1049" s="185">
        <v>1043</v>
      </c>
      <c r="B1049" s="185" t="s">
        <v>14463</v>
      </c>
      <c r="C1049" s="186" t="s">
        <v>14464</v>
      </c>
      <c r="D1049" s="185" t="s">
        <v>68</v>
      </c>
      <c r="E1049" s="185" t="s">
        <v>14450</v>
      </c>
      <c r="F1049" s="185" t="s">
        <v>14450</v>
      </c>
      <c r="G1049" s="185" t="s">
        <v>6575</v>
      </c>
      <c r="H1049" s="185" t="s">
        <v>3855</v>
      </c>
      <c r="I1049" s="187">
        <v>45702</v>
      </c>
      <c r="J1049" s="185" t="s">
        <v>14465</v>
      </c>
      <c r="K1049" s="185" t="s">
        <v>5031</v>
      </c>
      <c r="L1049" s="185" t="s">
        <v>14466</v>
      </c>
      <c r="M1049" s="185" t="s">
        <v>1940</v>
      </c>
      <c r="N1049" s="185" t="s">
        <v>14467</v>
      </c>
      <c r="O1049" s="187">
        <v>47505</v>
      </c>
      <c r="P1049" s="187">
        <v>44394</v>
      </c>
      <c r="Q1049" s="187">
        <v>44423</v>
      </c>
      <c r="R1049" s="187">
        <v>44657</v>
      </c>
      <c r="S1049" s="187">
        <v>44981</v>
      </c>
      <c r="T1049" s="185" t="s">
        <v>14468</v>
      </c>
      <c r="U1049" s="187">
        <v>46464</v>
      </c>
      <c r="V1049" s="185" t="s">
        <v>14469</v>
      </c>
      <c r="W1049" s="187">
        <v>46464</v>
      </c>
      <c r="X1049" s="185" t="s">
        <v>14470</v>
      </c>
      <c r="Y1049" s="187">
        <v>46464</v>
      </c>
      <c r="Z1049" s="185" t="s">
        <v>14471</v>
      </c>
      <c r="AA1049" s="187">
        <v>46002</v>
      </c>
      <c r="AB1049" s="185" t="s">
        <v>14472</v>
      </c>
      <c r="AC1049" s="187">
        <v>46057</v>
      </c>
      <c r="AD1049" s="185" t="s">
        <v>14473</v>
      </c>
      <c r="AE1049" s="185" t="s">
        <v>61</v>
      </c>
      <c r="AF1049" s="185" t="s">
        <v>61</v>
      </c>
      <c r="AG1049" s="185" t="s">
        <v>14474</v>
      </c>
      <c r="AH1049" s="185" t="s">
        <v>61</v>
      </c>
      <c r="AI1049" s="185" t="s">
        <v>61</v>
      </c>
      <c r="AJ1049" s="185" t="s">
        <v>14475</v>
      </c>
      <c r="AK1049" s="185" t="s">
        <v>61</v>
      </c>
      <c r="AL1049" s="185" t="s">
        <v>61</v>
      </c>
      <c r="AM1049" s="185" t="s">
        <v>14476</v>
      </c>
      <c r="AN1049" s="185" t="s">
        <v>14477</v>
      </c>
    </row>
    <row r="1050" customHeight="1" spans="1:40">
      <c r="A1050" s="185">
        <v>1044</v>
      </c>
      <c r="B1050" s="185" t="s">
        <v>14478</v>
      </c>
      <c r="C1050" s="186" t="s">
        <v>14479</v>
      </c>
      <c r="D1050" s="185" t="s">
        <v>227</v>
      </c>
      <c r="E1050" s="185" t="s">
        <v>967</v>
      </c>
      <c r="F1050" s="185" t="s">
        <v>14450</v>
      </c>
      <c r="G1050" s="185" t="s">
        <v>6575</v>
      </c>
      <c r="H1050" s="185" t="s">
        <v>3855</v>
      </c>
      <c r="I1050" s="187">
        <v>45656</v>
      </c>
      <c r="J1050" s="185" t="s">
        <v>6752</v>
      </c>
      <c r="K1050" s="185" t="s">
        <v>6752</v>
      </c>
      <c r="L1050" s="185" t="s">
        <v>14480</v>
      </c>
      <c r="M1050" s="185" t="s">
        <v>1923</v>
      </c>
      <c r="N1050" s="185" t="s">
        <v>14481</v>
      </c>
      <c r="O1050" s="187">
        <v>47454</v>
      </c>
      <c r="P1050" s="187">
        <v>44403</v>
      </c>
      <c r="Q1050" s="187">
        <v>44431</v>
      </c>
      <c r="R1050" s="187">
        <v>44636</v>
      </c>
      <c r="S1050" s="187">
        <v>44966</v>
      </c>
      <c r="T1050" s="185" t="s">
        <v>14482</v>
      </c>
      <c r="U1050" s="187">
        <v>46246</v>
      </c>
      <c r="V1050" s="185" t="s">
        <v>14483</v>
      </c>
      <c r="W1050" s="187">
        <v>47302</v>
      </c>
      <c r="X1050" s="185" t="s">
        <v>14484</v>
      </c>
      <c r="Y1050" s="187">
        <v>46246</v>
      </c>
      <c r="Z1050" s="185" t="s">
        <v>14485</v>
      </c>
      <c r="AA1050" s="187">
        <v>46404</v>
      </c>
      <c r="AB1050" s="185" t="s">
        <v>14486</v>
      </c>
      <c r="AC1050" s="187">
        <v>46316</v>
      </c>
      <c r="AD1050" s="185" t="s">
        <v>14487</v>
      </c>
      <c r="AE1050" s="185" t="s">
        <v>61</v>
      </c>
      <c r="AF1050" s="185" t="s">
        <v>14488</v>
      </c>
      <c r="AG1050" s="185" t="s">
        <v>14489</v>
      </c>
      <c r="AH1050" s="185" t="s">
        <v>61</v>
      </c>
      <c r="AI1050" s="185" t="s">
        <v>61</v>
      </c>
      <c r="AJ1050" s="185" t="s">
        <v>61</v>
      </c>
      <c r="AK1050" s="185" t="s">
        <v>61</v>
      </c>
      <c r="AL1050" s="185" t="s">
        <v>61</v>
      </c>
      <c r="AM1050" s="185" t="s">
        <v>9836</v>
      </c>
      <c r="AN1050" s="185" t="s">
        <v>14490</v>
      </c>
    </row>
    <row r="1051" customHeight="1" spans="1:40">
      <c r="A1051" s="185">
        <v>1045</v>
      </c>
      <c r="B1051" s="185" t="s">
        <v>14491</v>
      </c>
      <c r="C1051" s="186" t="s">
        <v>14492</v>
      </c>
      <c r="D1051" s="185" t="s">
        <v>2083</v>
      </c>
      <c r="E1051" s="185" t="s">
        <v>89</v>
      </c>
      <c r="F1051" s="185" t="s">
        <v>14450</v>
      </c>
      <c r="G1051" s="185" t="s">
        <v>6575</v>
      </c>
      <c r="H1051" s="185" t="s">
        <v>3855</v>
      </c>
      <c r="I1051" s="187">
        <v>45666</v>
      </c>
      <c r="J1051" s="185" t="s">
        <v>3233</v>
      </c>
      <c r="K1051" s="185" t="s">
        <v>1029</v>
      </c>
      <c r="L1051" s="185" t="s">
        <v>14493</v>
      </c>
      <c r="M1051" s="185" t="s">
        <v>72</v>
      </c>
      <c r="N1051" s="185" t="s">
        <v>14494</v>
      </c>
      <c r="O1051" s="187">
        <v>46898</v>
      </c>
      <c r="P1051" s="187">
        <v>44428</v>
      </c>
      <c r="Q1051" s="187">
        <v>44474</v>
      </c>
      <c r="R1051" s="187">
        <v>44624</v>
      </c>
      <c r="S1051" s="187"/>
      <c r="T1051" s="185" t="s">
        <v>14495</v>
      </c>
      <c r="U1051" s="187">
        <v>46340</v>
      </c>
      <c r="V1051" s="185" t="s">
        <v>14496</v>
      </c>
      <c r="W1051" s="187">
        <v>46169</v>
      </c>
      <c r="X1051" s="185" t="s">
        <v>14497</v>
      </c>
      <c r="Y1051" s="187">
        <v>46952</v>
      </c>
      <c r="Z1051" s="185" t="s">
        <v>14498</v>
      </c>
      <c r="AA1051" s="187">
        <v>46279</v>
      </c>
      <c r="AB1051" s="185" t="s">
        <v>14499</v>
      </c>
      <c r="AC1051" s="187">
        <v>45911</v>
      </c>
      <c r="AD1051" s="185" t="s">
        <v>14500</v>
      </c>
      <c r="AE1051" s="185" t="s">
        <v>61</v>
      </c>
      <c r="AF1051" s="185" t="s">
        <v>14501</v>
      </c>
      <c r="AG1051" s="185" t="s">
        <v>14502</v>
      </c>
      <c r="AH1051" s="185" t="s">
        <v>61</v>
      </c>
      <c r="AI1051" s="185" t="s">
        <v>61</v>
      </c>
      <c r="AJ1051" s="185" t="s">
        <v>14503</v>
      </c>
      <c r="AK1051" s="185" t="s">
        <v>61</v>
      </c>
      <c r="AL1051" s="185" t="s">
        <v>61</v>
      </c>
      <c r="AM1051" s="185" t="s">
        <v>3568</v>
      </c>
      <c r="AN1051" s="185" t="s">
        <v>14504</v>
      </c>
    </row>
    <row r="1052" customHeight="1" spans="1:40">
      <c r="A1052" s="185">
        <v>1046</v>
      </c>
      <c r="B1052" s="185" t="s">
        <v>14505</v>
      </c>
      <c r="C1052" s="186" t="s">
        <v>14506</v>
      </c>
      <c r="D1052" s="185" t="s">
        <v>88</v>
      </c>
      <c r="E1052" s="185" t="s">
        <v>14450</v>
      </c>
      <c r="F1052" s="185" t="s">
        <v>14450</v>
      </c>
      <c r="G1052" s="185" t="s">
        <v>6575</v>
      </c>
      <c r="H1052" s="185" t="s">
        <v>3855</v>
      </c>
      <c r="I1052" s="187">
        <v>45738</v>
      </c>
      <c r="J1052" s="185" t="s">
        <v>14507</v>
      </c>
      <c r="K1052" s="185" t="s">
        <v>4627</v>
      </c>
      <c r="L1052" s="185" t="s">
        <v>14508</v>
      </c>
      <c r="M1052" s="185" t="s">
        <v>2139</v>
      </c>
      <c r="N1052" s="185" t="s">
        <v>14509</v>
      </c>
      <c r="O1052" s="187">
        <v>46860</v>
      </c>
      <c r="P1052" s="187">
        <v>44497</v>
      </c>
      <c r="Q1052" s="187">
        <v>44528</v>
      </c>
      <c r="R1052" s="187">
        <v>44730</v>
      </c>
      <c r="S1052" s="187">
        <v>44951</v>
      </c>
      <c r="T1052" s="185" t="s">
        <v>14510</v>
      </c>
      <c r="U1052" s="187">
        <v>45946</v>
      </c>
      <c r="V1052" s="185" t="s">
        <v>61</v>
      </c>
      <c r="W1052" s="187">
        <v>47658</v>
      </c>
      <c r="X1052" s="185" t="s">
        <v>14511</v>
      </c>
      <c r="Y1052" s="187">
        <v>46106</v>
      </c>
      <c r="Z1052" s="185" t="s">
        <v>14512</v>
      </c>
      <c r="AA1052" s="187">
        <v>46859</v>
      </c>
      <c r="AB1052" s="185" t="s">
        <v>14513</v>
      </c>
      <c r="AC1052" s="187">
        <v>45963</v>
      </c>
      <c r="AD1052" s="185" t="s">
        <v>14514</v>
      </c>
      <c r="AE1052" s="185" t="s">
        <v>14515</v>
      </c>
      <c r="AF1052" s="185" t="s">
        <v>14516</v>
      </c>
      <c r="AG1052" s="185" t="s">
        <v>14517</v>
      </c>
      <c r="AH1052" s="185" t="s">
        <v>61</v>
      </c>
      <c r="AI1052" s="185" t="s">
        <v>61</v>
      </c>
      <c r="AJ1052" s="185" t="s">
        <v>61</v>
      </c>
      <c r="AK1052" s="185" t="s">
        <v>61</v>
      </c>
      <c r="AL1052" s="185" t="s">
        <v>61</v>
      </c>
      <c r="AM1052" s="185" t="s">
        <v>4134</v>
      </c>
      <c r="AN1052" s="185" t="s">
        <v>14518</v>
      </c>
    </row>
    <row r="1053" customHeight="1" spans="1:40">
      <c r="A1053" s="185">
        <v>1047</v>
      </c>
      <c r="B1053" s="185" t="s">
        <v>14519</v>
      </c>
      <c r="C1053" s="186" t="s">
        <v>14520</v>
      </c>
      <c r="D1053" s="185" t="s">
        <v>263</v>
      </c>
      <c r="E1053" s="185" t="s">
        <v>14450</v>
      </c>
      <c r="F1053" s="185" t="s">
        <v>14450</v>
      </c>
      <c r="G1053" s="185" t="s">
        <v>6575</v>
      </c>
      <c r="H1053" s="185" t="s">
        <v>3855</v>
      </c>
      <c r="I1053" s="187">
        <v>45572</v>
      </c>
      <c r="J1053" s="185" t="s">
        <v>14521</v>
      </c>
      <c r="K1053" s="185" t="s">
        <v>11250</v>
      </c>
      <c r="L1053" s="185" t="s">
        <v>14522</v>
      </c>
      <c r="M1053" s="185" t="s">
        <v>2120</v>
      </c>
      <c r="N1053" s="185" t="s">
        <v>14523</v>
      </c>
      <c r="O1053" s="187">
        <v>47352</v>
      </c>
      <c r="P1053" s="187">
        <v>44394</v>
      </c>
      <c r="Q1053" s="187">
        <v>44427</v>
      </c>
      <c r="R1053" s="187">
        <v>44670</v>
      </c>
      <c r="S1053" s="187"/>
      <c r="T1053" s="185" t="s">
        <v>14524</v>
      </c>
      <c r="U1053" s="187">
        <v>46358</v>
      </c>
      <c r="V1053" s="185" t="s">
        <v>14525</v>
      </c>
      <c r="W1053" s="187">
        <v>46359</v>
      </c>
      <c r="X1053" s="185" t="s">
        <v>14526</v>
      </c>
      <c r="Y1053" s="187">
        <v>46358</v>
      </c>
      <c r="Z1053" s="185" t="s">
        <v>14527</v>
      </c>
      <c r="AA1053" s="187">
        <v>46525</v>
      </c>
      <c r="AB1053" s="185" t="s">
        <v>14528</v>
      </c>
      <c r="AC1053" s="187">
        <v>46247</v>
      </c>
      <c r="AD1053" s="185" t="s">
        <v>14529</v>
      </c>
      <c r="AE1053" s="185" t="s">
        <v>61</v>
      </c>
      <c r="AF1053" s="185" t="s">
        <v>61</v>
      </c>
      <c r="AG1053" s="185" t="s">
        <v>14530</v>
      </c>
      <c r="AH1053" s="185" t="s">
        <v>61</v>
      </c>
      <c r="AI1053" s="185" t="s">
        <v>61</v>
      </c>
      <c r="AJ1053" s="185" t="s">
        <v>61</v>
      </c>
      <c r="AK1053" s="185" t="s">
        <v>61</v>
      </c>
      <c r="AL1053" s="185" t="s">
        <v>61</v>
      </c>
      <c r="AM1053" s="185" t="s">
        <v>3689</v>
      </c>
      <c r="AN1053" s="185" t="s">
        <v>14531</v>
      </c>
    </row>
    <row r="1054" customHeight="1" spans="1:40">
      <c r="A1054" s="185">
        <v>1048</v>
      </c>
      <c r="B1054" s="185" t="s">
        <v>14532</v>
      </c>
      <c r="C1054" s="186" t="s">
        <v>14533</v>
      </c>
      <c r="D1054" s="185" t="s">
        <v>108</v>
      </c>
      <c r="E1054" s="185" t="s">
        <v>967</v>
      </c>
      <c r="F1054" s="185" t="s">
        <v>14450</v>
      </c>
      <c r="G1054" s="185" t="s">
        <v>6575</v>
      </c>
      <c r="H1054" s="185" t="s">
        <v>3855</v>
      </c>
      <c r="I1054" s="187">
        <v>45799</v>
      </c>
      <c r="J1054" s="185" t="s">
        <v>6269</v>
      </c>
      <c r="K1054" s="185" t="s">
        <v>2457</v>
      </c>
      <c r="L1054" s="185" t="s">
        <v>14534</v>
      </c>
      <c r="M1054" s="185" t="s">
        <v>249</v>
      </c>
      <c r="N1054" s="185" t="s">
        <v>14535</v>
      </c>
      <c r="O1054" s="187">
        <v>46316</v>
      </c>
      <c r="P1054" s="187">
        <v>44393</v>
      </c>
      <c r="Q1054" s="187">
        <v>44434</v>
      </c>
      <c r="R1054" s="187">
        <v>44613</v>
      </c>
      <c r="S1054" s="187"/>
      <c r="T1054" s="185" t="s">
        <v>14536</v>
      </c>
      <c r="U1054" s="187">
        <v>45904</v>
      </c>
      <c r="V1054" s="185" t="s">
        <v>14537</v>
      </c>
      <c r="W1054" s="187">
        <v>45904</v>
      </c>
      <c r="X1054" s="185" t="s">
        <v>14538</v>
      </c>
      <c r="Y1054" s="187">
        <v>45904</v>
      </c>
      <c r="Z1054" s="185" t="s">
        <v>14539</v>
      </c>
      <c r="AA1054" s="187">
        <v>46226</v>
      </c>
      <c r="AB1054" s="185" t="s">
        <v>14540</v>
      </c>
      <c r="AC1054" s="187">
        <v>46191</v>
      </c>
      <c r="AD1054" s="185" t="s">
        <v>14541</v>
      </c>
      <c r="AE1054" s="185" t="s">
        <v>61</v>
      </c>
      <c r="AF1054" s="185" t="s">
        <v>61</v>
      </c>
      <c r="AG1054" s="185" t="s">
        <v>14542</v>
      </c>
      <c r="AH1054" s="185" t="s">
        <v>61</v>
      </c>
      <c r="AI1054" s="185" t="s">
        <v>61</v>
      </c>
      <c r="AJ1054" s="185" t="s">
        <v>61</v>
      </c>
      <c r="AK1054" s="185" t="s">
        <v>61</v>
      </c>
      <c r="AL1054" s="185" t="s">
        <v>61</v>
      </c>
      <c r="AM1054" s="185" t="s">
        <v>14543</v>
      </c>
      <c r="AN1054" s="185" t="s">
        <v>14544</v>
      </c>
    </row>
    <row r="1055" customHeight="1" spans="1:40">
      <c r="A1055" s="185">
        <v>1049</v>
      </c>
      <c r="B1055" s="185" t="s">
        <v>14545</v>
      </c>
      <c r="C1055" s="186" t="s">
        <v>14546</v>
      </c>
      <c r="D1055" s="185" t="s">
        <v>2321</v>
      </c>
      <c r="E1055" s="185" t="s">
        <v>89</v>
      </c>
      <c r="F1055" s="185" t="s">
        <v>14450</v>
      </c>
      <c r="G1055" s="185" t="s">
        <v>6575</v>
      </c>
      <c r="H1055" s="185" t="s">
        <v>3855</v>
      </c>
      <c r="I1055" s="187">
        <v>45720</v>
      </c>
      <c r="J1055" s="185" t="s">
        <v>14547</v>
      </c>
      <c r="K1055" s="185" t="s">
        <v>9366</v>
      </c>
      <c r="L1055" s="185" t="s">
        <v>14548</v>
      </c>
      <c r="M1055" s="185" t="s">
        <v>249</v>
      </c>
      <c r="N1055" s="185" t="s">
        <v>14549</v>
      </c>
      <c r="O1055" s="187">
        <v>47468</v>
      </c>
      <c r="P1055" s="187">
        <v>44387</v>
      </c>
      <c r="Q1055" s="187">
        <v>44415</v>
      </c>
      <c r="R1055" s="187">
        <v>44657</v>
      </c>
      <c r="S1055" s="187"/>
      <c r="T1055" s="185" t="s">
        <v>14550</v>
      </c>
      <c r="U1055" s="187">
        <v>46443</v>
      </c>
      <c r="V1055" s="185" t="s">
        <v>14551</v>
      </c>
      <c r="W1055" s="187">
        <v>46436</v>
      </c>
      <c r="X1055" s="185" t="s">
        <v>14552</v>
      </c>
      <c r="Y1055" s="187">
        <v>46286</v>
      </c>
      <c r="Z1055" s="185" t="s">
        <v>14553</v>
      </c>
      <c r="AA1055" s="187">
        <v>46340</v>
      </c>
      <c r="AB1055" s="185" t="s">
        <v>14554</v>
      </c>
      <c r="AC1055" s="187">
        <v>45937</v>
      </c>
      <c r="AD1055" s="185" t="s">
        <v>14555</v>
      </c>
      <c r="AE1055" s="185" t="s">
        <v>14556</v>
      </c>
      <c r="AF1055" s="185" t="s">
        <v>14557</v>
      </c>
      <c r="AG1055" s="185" t="s">
        <v>14558</v>
      </c>
      <c r="AH1055" s="185" t="s">
        <v>61</v>
      </c>
      <c r="AI1055" s="185" t="s">
        <v>61</v>
      </c>
      <c r="AJ1055" s="185" t="s">
        <v>61</v>
      </c>
      <c r="AK1055" s="185" t="s">
        <v>14559</v>
      </c>
      <c r="AL1055" s="185" t="s">
        <v>61</v>
      </c>
      <c r="AM1055" s="185" t="s">
        <v>6250</v>
      </c>
      <c r="AN1055" s="185" t="s">
        <v>14560</v>
      </c>
    </row>
    <row r="1056" customHeight="1" spans="1:40">
      <c r="A1056" s="185">
        <v>1050</v>
      </c>
      <c r="B1056" s="185" t="s">
        <v>14561</v>
      </c>
      <c r="C1056" s="186" t="s">
        <v>14562</v>
      </c>
      <c r="D1056" s="185" t="s">
        <v>390</v>
      </c>
      <c r="E1056" s="185" t="s">
        <v>967</v>
      </c>
      <c r="F1056" s="185" t="s">
        <v>14450</v>
      </c>
      <c r="G1056" s="185" t="s">
        <v>6575</v>
      </c>
      <c r="H1056" s="185" t="s">
        <v>3855</v>
      </c>
      <c r="I1056" s="187">
        <v>45762</v>
      </c>
      <c r="J1056" s="185" t="s">
        <v>14563</v>
      </c>
      <c r="K1056" s="185" t="s">
        <v>2137</v>
      </c>
      <c r="L1056" s="185" t="s">
        <v>14564</v>
      </c>
      <c r="M1056" s="185" t="s">
        <v>130</v>
      </c>
      <c r="N1056" s="185" t="s">
        <v>14565</v>
      </c>
      <c r="O1056" s="187">
        <v>46468</v>
      </c>
      <c r="P1056" s="187">
        <v>44393</v>
      </c>
      <c r="Q1056" s="187">
        <v>44432</v>
      </c>
      <c r="R1056" s="187">
        <v>44631</v>
      </c>
      <c r="S1056" s="187">
        <v>44981</v>
      </c>
      <c r="T1056" s="185" t="s">
        <v>14566</v>
      </c>
      <c r="U1056" s="187">
        <v>46337</v>
      </c>
      <c r="V1056" s="185" t="s">
        <v>14567</v>
      </c>
      <c r="W1056" s="187">
        <v>46147</v>
      </c>
      <c r="X1056" s="185" t="s">
        <v>14568</v>
      </c>
      <c r="Y1056" s="187">
        <v>46160</v>
      </c>
      <c r="Z1056" s="185" t="s">
        <v>14569</v>
      </c>
      <c r="AA1056" s="187">
        <v>46295</v>
      </c>
      <c r="AB1056" s="185" t="s">
        <v>14570</v>
      </c>
      <c r="AC1056" s="187">
        <v>46310</v>
      </c>
      <c r="AD1056" s="185" t="s">
        <v>14571</v>
      </c>
      <c r="AE1056" s="185" t="s">
        <v>2541</v>
      </c>
      <c r="AF1056" s="185" t="s">
        <v>14571</v>
      </c>
      <c r="AG1056" s="185" t="s">
        <v>61</v>
      </c>
      <c r="AH1056" s="185" t="s">
        <v>14565</v>
      </c>
      <c r="AI1056" s="185" t="s">
        <v>61</v>
      </c>
      <c r="AJ1056" s="185" t="s">
        <v>61</v>
      </c>
      <c r="AK1056" s="185" t="s">
        <v>61</v>
      </c>
      <c r="AL1056" s="185" t="s">
        <v>61</v>
      </c>
      <c r="AM1056" s="185" t="s">
        <v>177</v>
      </c>
      <c r="AN1056" s="185" t="s">
        <v>14572</v>
      </c>
    </row>
    <row r="1057" customHeight="1" spans="1:40">
      <c r="A1057" s="185">
        <v>1051</v>
      </c>
      <c r="B1057" s="185" t="s">
        <v>14573</v>
      </c>
      <c r="C1057" s="186" t="s">
        <v>14574</v>
      </c>
      <c r="D1057" s="185" t="s">
        <v>126</v>
      </c>
      <c r="E1057" s="185" t="s">
        <v>967</v>
      </c>
      <c r="F1057" s="185" t="s">
        <v>14450</v>
      </c>
      <c r="G1057" s="185" t="s">
        <v>6575</v>
      </c>
      <c r="H1057" s="185" t="s">
        <v>3855</v>
      </c>
      <c r="I1057" s="187">
        <v>45666</v>
      </c>
      <c r="J1057" s="185" t="s">
        <v>1029</v>
      </c>
      <c r="K1057" s="185" t="s">
        <v>1029</v>
      </c>
      <c r="L1057" s="185" t="s">
        <v>14575</v>
      </c>
      <c r="M1057" s="185" t="s">
        <v>130</v>
      </c>
      <c r="N1057" s="185" t="s">
        <v>14576</v>
      </c>
      <c r="O1057" s="187">
        <v>47407</v>
      </c>
      <c r="P1057" s="187">
        <v>44396</v>
      </c>
      <c r="Q1057" s="187">
        <v>44492</v>
      </c>
      <c r="R1057" s="187">
        <v>44997</v>
      </c>
      <c r="S1057" s="187"/>
      <c r="T1057" s="185" t="s">
        <v>14577</v>
      </c>
      <c r="U1057" s="187">
        <v>45853</v>
      </c>
      <c r="V1057" s="185" t="s">
        <v>14578</v>
      </c>
      <c r="W1057" s="187">
        <v>46582</v>
      </c>
      <c r="X1057" s="185" t="s">
        <v>14579</v>
      </c>
      <c r="Y1057" s="187">
        <v>45853</v>
      </c>
      <c r="Z1057" s="185" t="s">
        <v>14580</v>
      </c>
      <c r="AA1057" s="187">
        <v>46092</v>
      </c>
      <c r="AB1057" s="185" t="s">
        <v>14581</v>
      </c>
      <c r="AC1057" s="187">
        <v>46382</v>
      </c>
      <c r="AD1057" s="185" t="s">
        <v>61</v>
      </c>
      <c r="AE1057" s="185" t="s">
        <v>14582</v>
      </c>
      <c r="AF1057" s="185" t="s">
        <v>14583</v>
      </c>
      <c r="AG1057" s="185" t="s">
        <v>61</v>
      </c>
      <c r="AH1057" s="185" t="s">
        <v>14576</v>
      </c>
      <c r="AI1057" s="185" t="s">
        <v>61</v>
      </c>
      <c r="AJ1057" s="185" t="s">
        <v>61</v>
      </c>
      <c r="AK1057" s="185" t="s">
        <v>61</v>
      </c>
      <c r="AL1057" s="185" t="s">
        <v>61</v>
      </c>
      <c r="AM1057" s="185" t="s">
        <v>14584</v>
      </c>
      <c r="AN1057" s="185" t="s">
        <v>14585</v>
      </c>
    </row>
    <row r="1058" customHeight="1" spans="1:40">
      <c r="A1058" s="185">
        <v>1052</v>
      </c>
      <c r="B1058" s="185" t="s">
        <v>14586</v>
      </c>
      <c r="C1058" s="186" t="s">
        <v>14587</v>
      </c>
      <c r="D1058" s="185" t="s">
        <v>126</v>
      </c>
      <c r="E1058" s="185" t="s">
        <v>89</v>
      </c>
      <c r="F1058" s="185" t="s">
        <v>14450</v>
      </c>
      <c r="G1058" s="185" t="s">
        <v>6575</v>
      </c>
      <c r="H1058" s="185" t="s">
        <v>3855</v>
      </c>
      <c r="I1058" s="187">
        <v>45700</v>
      </c>
      <c r="J1058" s="185" t="s">
        <v>14588</v>
      </c>
      <c r="K1058" s="185" t="s">
        <v>6813</v>
      </c>
      <c r="L1058" s="185" t="s">
        <v>14589</v>
      </c>
      <c r="M1058" s="185" t="s">
        <v>130</v>
      </c>
      <c r="N1058" s="185" t="s">
        <v>14590</v>
      </c>
      <c r="O1058" s="187">
        <v>46778</v>
      </c>
      <c r="P1058" s="187">
        <v>44418</v>
      </c>
      <c r="Q1058" s="187">
        <v>44510</v>
      </c>
      <c r="R1058" s="187">
        <v>44657</v>
      </c>
      <c r="S1058" s="187">
        <v>44987</v>
      </c>
      <c r="T1058" s="185" t="s">
        <v>14591</v>
      </c>
      <c r="U1058" s="187">
        <v>47056</v>
      </c>
      <c r="V1058" s="185" t="s">
        <v>14592</v>
      </c>
      <c r="W1058" s="187">
        <v>46527</v>
      </c>
      <c r="X1058" s="185" t="s">
        <v>14593</v>
      </c>
      <c r="Y1058" s="187">
        <v>47056</v>
      </c>
      <c r="Z1058" s="185" t="s">
        <v>14594</v>
      </c>
      <c r="AA1058" s="187">
        <v>46386</v>
      </c>
      <c r="AB1058" s="185" t="s">
        <v>14595</v>
      </c>
      <c r="AC1058" s="187">
        <v>46299</v>
      </c>
      <c r="AD1058" s="185" t="s">
        <v>14596</v>
      </c>
      <c r="AE1058" s="185" t="s">
        <v>61</v>
      </c>
      <c r="AF1058" s="185" t="s">
        <v>61</v>
      </c>
      <c r="AG1058" s="185" t="s">
        <v>61</v>
      </c>
      <c r="AH1058" s="185" t="s">
        <v>14590</v>
      </c>
      <c r="AI1058" s="185" t="s">
        <v>61</v>
      </c>
      <c r="AJ1058" s="185" t="s">
        <v>61</v>
      </c>
      <c r="AK1058" s="185" t="s">
        <v>61</v>
      </c>
      <c r="AL1058" s="185" t="s">
        <v>61</v>
      </c>
      <c r="AM1058" s="185" t="s">
        <v>12815</v>
      </c>
      <c r="AN1058" s="185" t="s">
        <v>14597</v>
      </c>
    </row>
    <row r="1059" customHeight="1" spans="1:40">
      <c r="A1059" s="185">
        <v>1053</v>
      </c>
      <c r="B1059" s="185" t="s">
        <v>14598</v>
      </c>
      <c r="C1059" s="186" t="s">
        <v>5218</v>
      </c>
      <c r="D1059" s="185" t="s">
        <v>126</v>
      </c>
      <c r="E1059" s="185" t="s">
        <v>89</v>
      </c>
      <c r="F1059" s="185" t="s">
        <v>14450</v>
      </c>
      <c r="G1059" s="185" t="s">
        <v>6575</v>
      </c>
      <c r="H1059" s="185" t="s">
        <v>3855</v>
      </c>
      <c r="I1059" s="187">
        <v>45656</v>
      </c>
      <c r="J1059" s="185" t="s">
        <v>14599</v>
      </c>
      <c r="K1059" s="185" t="s">
        <v>6752</v>
      </c>
      <c r="L1059" s="185" t="s">
        <v>14600</v>
      </c>
      <c r="M1059" s="185" t="s">
        <v>53</v>
      </c>
      <c r="N1059" s="185" t="s">
        <v>14601</v>
      </c>
      <c r="O1059" s="187">
        <v>47424</v>
      </c>
      <c r="P1059" s="187">
        <v>44404</v>
      </c>
      <c r="Q1059" s="187">
        <v>44634</v>
      </c>
      <c r="R1059" s="187">
        <v>44788</v>
      </c>
      <c r="S1059" s="187"/>
      <c r="T1059" s="185" t="s">
        <v>14602</v>
      </c>
      <c r="U1059" s="187">
        <v>46425</v>
      </c>
      <c r="V1059" s="185" t="s">
        <v>14603</v>
      </c>
      <c r="W1059" s="187">
        <v>46422</v>
      </c>
      <c r="X1059" s="185" t="s">
        <v>14604</v>
      </c>
      <c r="Y1059" s="187">
        <v>47101</v>
      </c>
      <c r="Z1059" s="185" t="s">
        <v>14605</v>
      </c>
      <c r="AA1059" s="187">
        <v>46365</v>
      </c>
      <c r="AB1059" s="185" t="s">
        <v>14606</v>
      </c>
      <c r="AC1059" s="187">
        <v>46493</v>
      </c>
      <c r="AD1059" s="185" t="s">
        <v>14607</v>
      </c>
      <c r="AE1059" s="185" t="s">
        <v>14608</v>
      </c>
      <c r="AF1059" s="185" t="s">
        <v>14609</v>
      </c>
      <c r="AG1059" s="185" t="s">
        <v>61</v>
      </c>
      <c r="AH1059" s="185" t="s">
        <v>61</v>
      </c>
      <c r="AI1059" s="185" t="s">
        <v>61</v>
      </c>
      <c r="AJ1059" s="185" t="s">
        <v>61</v>
      </c>
      <c r="AK1059" s="185" t="s">
        <v>61</v>
      </c>
      <c r="AL1059" s="185" t="s">
        <v>61</v>
      </c>
      <c r="AM1059" s="185" t="s">
        <v>5183</v>
      </c>
      <c r="AN1059" s="185" t="s">
        <v>14610</v>
      </c>
    </row>
    <row r="1060" customHeight="1" spans="1:40">
      <c r="A1060" s="185">
        <v>1054</v>
      </c>
      <c r="B1060" s="185" t="s">
        <v>14611</v>
      </c>
      <c r="C1060" s="186" t="s">
        <v>14612</v>
      </c>
      <c r="D1060" s="185" t="s">
        <v>162</v>
      </c>
      <c r="E1060" s="185" t="s">
        <v>89</v>
      </c>
      <c r="F1060" s="185" t="s">
        <v>14450</v>
      </c>
      <c r="G1060" s="185" t="s">
        <v>6575</v>
      </c>
      <c r="H1060" s="185" t="s">
        <v>3855</v>
      </c>
      <c r="I1060" s="187">
        <v>45677</v>
      </c>
      <c r="J1060" s="185" t="s">
        <v>14613</v>
      </c>
      <c r="K1060" s="185" t="s">
        <v>6905</v>
      </c>
      <c r="L1060" s="185" t="s">
        <v>14614</v>
      </c>
      <c r="M1060" s="185" t="s">
        <v>167</v>
      </c>
      <c r="N1060" s="185" t="s">
        <v>14615</v>
      </c>
      <c r="O1060" s="187"/>
      <c r="P1060" s="187">
        <v>44373</v>
      </c>
      <c r="Q1060" s="187">
        <v>44404</v>
      </c>
      <c r="R1060" s="187">
        <v>44673</v>
      </c>
      <c r="S1060" s="187"/>
      <c r="T1060" s="185" t="s">
        <v>14616</v>
      </c>
      <c r="U1060" s="187">
        <v>46033</v>
      </c>
      <c r="V1060" s="185" t="s">
        <v>14617</v>
      </c>
      <c r="W1060" s="187">
        <v>46033</v>
      </c>
      <c r="X1060" s="185" t="s">
        <v>14618</v>
      </c>
      <c r="Y1060" s="187">
        <v>46721</v>
      </c>
      <c r="Z1060" s="185" t="s">
        <v>14619</v>
      </c>
      <c r="AA1060" s="187">
        <v>46034</v>
      </c>
      <c r="AB1060" s="185" t="s">
        <v>14620</v>
      </c>
      <c r="AC1060" s="187">
        <v>45953</v>
      </c>
      <c r="AD1060" s="185" t="s">
        <v>14621</v>
      </c>
      <c r="AE1060" s="185" t="s">
        <v>14622</v>
      </c>
      <c r="AF1060" s="185" t="s">
        <v>14623</v>
      </c>
      <c r="AG1060" s="185" t="s">
        <v>61</v>
      </c>
      <c r="AH1060" s="185" t="s">
        <v>61</v>
      </c>
      <c r="AI1060" s="185" t="s">
        <v>14615</v>
      </c>
      <c r="AJ1060" s="185" t="s">
        <v>61</v>
      </c>
      <c r="AK1060" s="185" t="s">
        <v>61</v>
      </c>
      <c r="AL1060" s="185" t="s">
        <v>61</v>
      </c>
      <c r="AM1060" s="185" t="s">
        <v>14624</v>
      </c>
      <c r="AN1060" s="185" t="s">
        <v>14625</v>
      </c>
    </row>
    <row r="1061" customHeight="1" spans="1:40">
      <c r="A1061" s="185">
        <v>1055</v>
      </c>
      <c r="B1061" s="185" t="s">
        <v>14626</v>
      </c>
      <c r="C1061" s="186" t="s">
        <v>14627</v>
      </c>
      <c r="D1061" s="185" t="s">
        <v>162</v>
      </c>
      <c r="E1061" s="185" t="s">
        <v>14450</v>
      </c>
      <c r="F1061" s="185" t="s">
        <v>14450</v>
      </c>
      <c r="G1061" s="185" t="s">
        <v>6575</v>
      </c>
      <c r="H1061" s="185" t="s">
        <v>3855</v>
      </c>
      <c r="I1061" s="187">
        <v>45613</v>
      </c>
      <c r="J1061" s="185" t="s">
        <v>14628</v>
      </c>
      <c r="K1061" s="185" t="s">
        <v>14628</v>
      </c>
      <c r="L1061" s="185" t="s">
        <v>14629</v>
      </c>
      <c r="M1061" s="185" t="s">
        <v>267</v>
      </c>
      <c r="N1061" s="185" t="s">
        <v>14630</v>
      </c>
      <c r="O1061" s="187">
        <v>47088</v>
      </c>
      <c r="P1061" s="187">
        <v>44405</v>
      </c>
      <c r="Q1061" s="187">
        <v>44431</v>
      </c>
      <c r="R1061" s="187">
        <v>44778</v>
      </c>
      <c r="S1061" s="187"/>
      <c r="T1061" s="185" t="s">
        <v>14631</v>
      </c>
      <c r="U1061" s="187">
        <v>47071</v>
      </c>
      <c r="V1061" s="185" t="s">
        <v>14632</v>
      </c>
      <c r="W1061" s="187">
        <v>47071</v>
      </c>
      <c r="X1061" s="185" t="s">
        <v>14633</v>
      </c>
      <c r="Y1061" s="187">
        <v>47070</v>
      </c>
      <c r="Z1061" s="185" t="s">
        <v>14634</v>
      </c>
      <c r="AA1061" s="187">
        <v>46310</v>
      </c>
      <c r="AB1061" s="185" t="s">
        <v>14635</v>
      </c>
      <c r="AC1061" s="187">
        <v>46334</v>
      </c>
      <c r="AD1061" s="185" t="s">
        <v>14636</v>
      </c>
      <c r="AE1061" s="185" t="s">
        <v>14637</v>
      </c>
      <c r="AF1061" s="185" t="s">
        <v>14638</v>
      </c>
      <c r="AG1061" s="185" t="s">
        <v>61</v>
      </c>
      <c r="AH1061" s="185" t="s">
        <v>61</v>
      </c>
      <c r="AI1061" s="185" t="s">
        <v>61</v>
      </c>
      <c r="AJ1061" s="185" t="s">
        <v>61</v>
      </c>
      <c r="AK1061" s="185" t="s">
        <v>61</v>
      </c>
      <c r="AL1061" s="185" t="s">
        <v>61</v>
      </c>
      <c r="AM1061" s="185" t="s">
        <v>14639</v>
      </c>
      <c r="AN1061" s="185" t="s">
        <v>14640</v>
      </c>
    </row>
    <row r="1062" customHeight="1" spans="1:40">
      <c r="A1062" s="185">
        <v>1056</v>
      </c>
      <c r="B1062" s="185" t="s">
        <v>14641</v>
      </c>
      <c r="C1062" s="186" t="s">
        <v>14642</v>
      </c>
      <c r="D1062" s="185" t="s">
        <v>162</v>
      </c>
      <c r="E1062" s="185" t="s">
        <v>89</v>
      </c>
      <c r="F1062" s="185" t="s">
        <v>14450</v>
      </c>
      <c r="G1062" s="185" t="s">
        <v>6575</v>
      </c>
      <c r="H1062" s="185" t="s">
        <v>3855</v>
      </c>
      <c r="I1062" s="187">
        <v>45700</v>
      </c>
      <c r="J1062" s="185" t="s">
        <v>9582</v>
      </c>
      <c r="K1062" s="185" t="s">
        <v>6813</v>
      </c>
      <c r="L1062" s="185" t="s">
        <v>14643</v>
      </c>
      <c r="M1062" s="185" t="s">
        <v>167</v>
      </c>
      <c r="N1062" s="185" t="s">
        <v>14644</v>
      </c>
      <c r="O1062" s="187">
        <v>47088</v>
      </c>
      <c r="P1062" s="187">
        <v>44462</v>
      </c>
      <c r="Q1062" s="187">
        <v>44490</v>
      </c>
      <c r="R1062" s="187">
        <v>44909</v>
      </c>
      <c r="S1062" s="187"/>
      <c r="T1062" s="185" t="s">
        <v>14645</v>
      </c>
      <c r="U1062" s="187">
        <v>47092</v>
      </c>
      <c r="V1062" s="185" t="s">
        <v>14646</v>
      </c>
      <c r="W1062" s="187">
        <v>46096</v>
      </c>
      <c r="X1062" s="185" t="s">
        <v>14647</v>
      </c>
      <c r="Y1062" s="187">
        <v>47099</v>
      </c>
      <c r="Z1062" s="185" t="s">
        <v>14648</v>
      </c>
      <c r="AA1062" s="187">
        <v>46355</v>
      </c>
      <c r="AB1062" s="185" t="s">
        <v>14649</v>
      </c>
      <c r="AC1062" s="187">
        <v>46004</v>
      </c>
      <c r="AD1062" s="185" t="s">
        <v>14650</v>
      </c>
      <c r="AE1062" s="185" t="s">
        <v>14651</v>
      </c>
      <c r="AF1062" s="185" t="s">
        <v>14652</v>
      </c>
      <c r="AG1062" s="185" t="s">
        <v>61</v>
      </c>
      <c r="AH1062" s="185" t="s">
        <v>61</v>
      </c>
      <c r="AI1062" s="185" t="s">
        <v>14644</v>
      </c>
      <c r="AJ1062" s="185" t="s">
        <v>61</v>
      </c>
      <c r="AK1062" s="185" t="s">
        <v>61</v>
      </c>
      <c r="AL1062" s="185" t="s">
        <v>61</v>
      </c>
      <c r="AM1062" s="185" t="s">
        <v>14653</v>
      </c>
      <c r="AN1062" s="185" t="s">
        <v>14654</v>
      </c>
    </row>
    <row r="1063" customHeight="1" spans="1:40">
      <c r="A1063" s="185">
        <v>1057</v>
      </c>
      <c r="B1063" s="185" t="s">
        <v>14655</v>
      </c>
      <c r="C1063" s="186" t="s">
        <v>14656</v>
      </c>
      <c r="D1063" s="185" t="s">
        <v>1569</v>
      </c>
      <c r="E1063" s="185" t="s">
        <v>46</v>
      </c>
      <c r="F1063" s="185" t="s">
        <v>14450</v>
      </c>
      <c r="G1063" s="185" t="s">
        <v>6575</v>
      </c>
      <c r="H1063" s="185" t="s">
        <v>3855</v>
      </c>
      <c r="I1063" s="187">
        <v>45656</v>
      </c>
      <c r="J1063" s="185" t="s">
        <v>14657</v>
      </c>
      <c r="K1063" s="185" t="s">
        <v>6752</v>
      </c>
      <c r="L1063" s="185" t="s">
        <v>14658</v>
      </c>
      <c r="M1063" s="185" t="s">
        <v>1572</v>
      </c>
      <c r="N1063" s="185" t="s">
        <v>14659</v>
      </c>
      <c r="O1063" s="187">
        <v>46160</v>
      </c>
      <c r="P1063" s="187">
        <v>44434</v>
      </c>
      <c r="Q1063" s="187">
        <v>44536</v>
      </c>
      <c r="R1063" s="187">
        <v>44708</v>
      </c>
      <c r="S1063" s="187">
        <v>44979</v>
      </c>
      <c r="T1063" s="185" t="s">
        <v>14660</v>
      </c>
      <c r="U1063" s="187">
        <v>46588</v>
      </c>
      <c r="V1063" s="185" t="s">
        <v>14659</v>
      </c>
      <c r="W1063" s="187">
        <v>46160</v>
      </c>
      <c r="X1063" s="185" t="s">
        <v>14661</v>
      </c>
      <c r="Y1063" s="187">
        <v>46588</v>
      </c>
      <c r="Z1063" s="185" t="s">
        <v>14662</v>
      </c>
      <c r="AA1063" s="187">
        <v>46101</v>
      </c>
      <c r="AB1063" s="185" t="s">
        <v>14663</v>
      </c>
      <c r="AC1063" s="187">
        <v>46330</v>
      </c>
      <c r="AD1063" s="185" t="s">
        <v>14664</v>
      </c>
      <c r="AE1063" s="185" t="s">
        <v>61</v>
      </c>
      <c r="AF1063" s="185" t="s">
        <v>61</v>
      </c>
      <c r="AG1063" s="185" t="s">
        <v>61</v>
      </c>
      <c r="AH1063" s="185" t="s">
        <v>61</v>
      </c>
      <c r="AI1063" s="185" t="s">
        <v>61</v>
      </c>
      <c r="AJ1063" s="185" t="s">
        <v>61</v>
      </c>
      <c r="AK1063" s="185" t="s">
        <v>61</v>
      </c>
      <c r="AL1063" s="185" t="s">
        <v>61</v>
      </c>
      <c r="AM1063" s="185" t="s">
        <v>177</v>
      </c>
      <c r="AN1063" s="185" t="s">
        <v>14665</v>
      </c>
    </row>
    <row r="1064" customHeight="1" spans="1:40">
      <c r="A1064" s="185">
        <v>1058</v>
      </c>
      <c r="B1064" s="185" t="s">
        <v>14666</v>
      </c>
      <c r="C1064" s="186" t="s">
        <v>14667</v>
      </c>
      <c r="D1064" s="185" t="s">
        <v>45</v>
      </c>
      <c r="E1064" s="185" t="s">
        <v>46</v>
      </c>
      <c r="F1064" s="185" t="s">
        <v>14285</v>
      </c>
      <c r="G1064" s="185" t="s">
        <v>7377</v>
      </c>
      <c r="H1064" s="185" t="s">
        <v>3855</v>
      </c>
      <c r="I1064" s="187">
        <v>45674</v>
      </c>
      <c r="J1064" s="185" t="s">
        <v>14668</v>
      </c>
      <c r="K1064" s="185" t="s">
        <v>1307</v>
      </c>
      <c r="L1064" s="185" t="s">
        <v>14669</v>
      </c>
      <c r="M1064" s="185" t="s">
        <v>1940</v>
      </c>
      <c r="N1064" s="185" t="s">
        <v>14670</v>
      </c>
      <c r="O1064" s="187">
        <v>47251</v>
      </c>
      <c r="P1064" s="187">
        <v>44404</v>
      </c>
      <c r="Q1064" s="187">
        <v>44426</v>
      </c>
      <c r="R1064" s="187">
        <v>44631</v>
      </c>
      <c r="S1064" s="187">
        <v>44980</v>
      </c>
      <c r="T1064" s="185" t="s">
        <v>14671</v>
      </c>
      <c r="U1064" s="187">
        <v>47426</v>
      </c>
      <c r="V1064" s="185" t="s">
        <v>14672</v>
      </c>
      <c r="W1064" s="187">
        <v>47392</v>
      </c>
      <c r="X1064" s="185" t="s">
        <v>14673</v>
      </c>
      <c r="Y1064" s="187">
        <v>47426</v>
      </c>
      <c r="Z1064" s="185" t="s">
        <v>14674</v>
      </c>
      <c r="AA1064" s="187">
        <v>46144</v>
      </c>
      <c r="AB1064" s="185" t="s">
        <v>14675</v>
      </c>
      <c r="AC1064" s="187">
        <v>46291</v>
      </c>
      <c r="AD1064" s="185" t="s">
        <v>14676</v>
      </c>
      <c r="AE1064" s="185" t="s">
        <v>14677</v>
      </c>
      <c r="AF1064" s="185" t="s">
        <v>14678</v>
      </c>
      <c r="AG1064" s="185" t="s">
        <v>14679</v>
      </c>
      <c r="AH1064" s="185" t="s">
        <v>61</v>
      </c>
      <c r="AI1064" s="185" t="s">
        <v>61</v>
      </c>
      <c r="AJ1064" s="185" t="s">
        <v>14680</v>
      </c>
      <c r="AK1064" s="185" t="s">
        <v>61</v>
      </c>
      <c r="AL1064" s="185" t="s">
        <v>61</v>
      </c>
      <c r="AM1064" s="185" t="s">
        <v>3734</v>
      </c>
      <c r="AN1064" s="185" t="s">
        <v>14681</v>
      </c>
    </row>
    <row r="1065" customHeight="1" spans="1:40">
      <c r="A1065" s="185">
        <v>1059</v>
      </c>
      <c r="B1065" s="185" t="s">
        <v>14682</v>
      </c>
      <c r="C1065" s="186" t="s">
        <v>14683</v>
      </c>
      <c r="D1065" s="185" t="s">
        <v>68</v>
      </c>
      <c r="E1065" s="185" t="s">
        <v>46</v>
      </c>
      <c r="F1065" s="185" t="s">
        <v>14285</v>
      </c>
      <c r="G1065" s="185" t="s">
        <v>7377</v>
      </c>
      <c r="H1065" s="185" t="s">
        <v>3855</v>
      </c>
      <c r="I1065" s="187">
        <v>45673</v>
      </c>
      <c r="J1065" s="185" t="s">
        <v>14684</v>
      </c>
      <c r="K1065" s="185" t="s">
        <v>14685</v>
      </c>
      <c r="L1065" s="185" t="s">
        <v>14686</v>
      </c>
      <c r="M1065" s="185" t="s">
        <v>1923</v>
      </c>
      <c r="N1065" s="185" t="s">
        <v>14687</v>
      </c>
      <c r="O1065" s="187">
        <v>46160</v>
      </c>
      <c r="P1065" s="187">
        <v>44389</v>
      </c>
      <c r="Q1065" s="187">
        <v>44418</v>
      </c>
      <c r="R1065" s="187">
        <v>44669</v>
      </c>
      <c r="S1065" s="187"/>
      <c r="T1065" s="185" t="s">
        <v>14688</v>
      </c>
      <c r="U1065" s="187">
        <v>46125</v>
      </c>
      <c r="V1065" s="185" t="s">
        <v>14689</v>
      </c>
      <c r="W1065" s="187">
        <v>46125</v>
      </c>
      <c r="X1065" s="185" t="s">
        <v>14690</v>
      </c>
      <c r="Y1065" s="187">
        <v>46125</v>
      </c>
      <c r="Z1065" s="185" t="s">
        <v>14691</v>
      </c>
      <c r="AA1065" s="187">
        <v>46072</v>
      </c>
      <c r="AB1065" s="185" t="s">
        <v>14692</v>
      </c>
      <c r="AC1065" s="187">
        <v>46310</v>
      </c>
      <c r="AD1065" s="185" t="s">
        <v>14693</v>
      </c>
      <c r="AE1065" s="185" t="s">
        <v>61</v>
      </c>
      <c r="AF1065" s="185" t="s">
        <v>14694</v>
      </c>
      <c r="AG1065" s="185" t="s">
        <v>14695</v>
      </c>
      <c r="AH1065" s="185" t="s">
        <v>61</v>
      </c>
      <c r="AI1065" s="185" t="s">
        <v>61</v>
      </c>
      <c r="AJ1065" s="185" t="s">
        <v>61</v>
      </c>
      <c r="AK1065" s="185" t="s">
        <v>61</v>
      </c>
      <c r="AL1065" s="185" t="s">
        <v>61</v>
      </c>
      <c r="AM1065" s="185" t="s">
        <v>2192</v>
      </c>
      <c r="AN1065" s="185" t="s">
        <v>14696</v>
      </c>
    </row>
    <row r="1066" customHeight="1" spans="1:40">
      <c r="A1066" s="185">
        <v>1060</v>
      </c>
      <c r="B1066" s="185" t="s">
        <v>14697</v>
      </c>
      <c r="C1066" s="186" t="s">
        <v>14698</v>
      </c>
      <c r="D1066" s="185" t="s">
        <v>227</v>
      </c>
      <c r="E1066" s="185" t="s">
        <v>967</v>
      </c>
      <c r="F1066" s="185" t="s">
        <v>14285</v>
      </c>
      <c r="G1066" s="185" t="s">
        <v>7377</v>
      </c>
      <c r="H1066" s="185" t="s">
        <v>3855</v>
      </c>
      <c r="I1066" s="187">
        <v>45565</v>
      </c>
      <c r="J1066" s="185" t="s">
        <v>14699</v>
      </c>
      <c r="K1066" s="185" t="s">
        <v>10339</v>
      </c>
      <c r="L1066" s="185" t="s">
        <v>14700</v>
      </c>
      <c r="M1066" s="185" t="s">
        <v>72</v>
      </c>
      <c r="N1066" s="185" t="s">
        <v>14701</v>
      </c>
      <c r="O1066" s="187">
        <v>46767</v>
      </c>
      <c r="P1066" s="187">
        <v>44417</v>
      </c>
      <c r="Q1066" s="187">
        <v>44448</v>
      </c>
      <c r="R1066" s="187">
        <v>44636</v>
      </c>
      <c r="S1066" s="187">
        <v>44872</v>
      </c>
      <c r="T1066" s="185" t="s">
        <v>14702</v>
      </c>
      <c r="U1066" s="187">
        <v>46826</v>
      </c>
      <c r="V1066" s="185" t="s">
        <v>14703</v>
      </c>
      <c r="W1066" s="187">
        <v>46821</v>
      </c>
      <c r="X1066" s="185" t="s">
        <v>14704</v>
      </c>
      <c r="Y1066" s="187">
        <v>46826</v>
      </c>
      <c r="Z1066" s="185" t="s">
        <v>14705</v>
      </c>
      <c r="AA1066" s="187">
        <v>46268</v>
      </c>
      <c r="AB1066" s="185" t="s">
        <v>14706</v>
      </c>
      <c r="AC1066" s="187">
        <v>46104</v>
      </c>
      <c r="AD1066" s="185" t="s">
        <v>14707</v>
      </c>
      <c r="AE1066" s="185" t="s">
        <v>61</v>
      </c>
      <c r="AF1066" s="185" t="s">
        <v>14708</v>
      </c>
      <c r="AG1066" s="185" t="s">
        <v>14709</v>
      </c>
      <c r="AH1066" s="185" t="s">
        <v>61</v>
      </c>
      <c r="AI1066" s="185" t="s">
        <v>61</v>
      </c>
      <c r="AJ1066" s="185" t="s">
        <v>14710</v>
      </c>
      <c r="AK1066" s="185" t="s">
        <v>61</v>
      </c>
      <c r="AL1066" s="185" t="s">
        <v>61</v>
      </c>
      <c r="AM1066" s="185" t="s">
        <v>7460</v>
      </c>
      <c r="AN1066" s="185" t="s">
        <v>14711</v>
      </c>
    </row>
    <row r="1067" customHeight="1" spans="1:40">
      <c r="A1067" s="185">
        <v>1061</v>
      </c>
      <c r="B1067" s="185" t="s">
        <v>14712</v>
      </c>
      <c r="C1067" s="186" t="s">
        <v>14713</v>
      </c>
      <c r="D1067" s="185" t="s">
        <v>2083</v>
      </c>
      <c r="E1067" s="185" t="s">
        <v>967</v>
      </c>
      <c r="F1067" s="185" t="s">
        <v>14285</v>
      </c>
      <c r="G1067" s="185" t="s">
        <v>7377</v>
      </c>
      <c r="H1067" s="185" t="s">
        <v>3855</v>
      </c>
      <c r="I1067" s="187">
        <v>45652</v>
      </c>
      <c r="J1067" s="185" t="s">
        <v>14233</v>
      </c>
      <c r="K1067" s="185" t="s">
        <v>14233</v>
      </c>
      <c r="L1067" s="185" t="s">
        <v>14714</v>
      </c>
      <c r="M1067" s="185" t="s">
        <v>1923</v>
      </c>
      <c r="N1067" s="185" t="s">
        <v>14715</v>
      </c>
      <c r="O1067" s="187">
        <v>47410</v>
      </c>
      <c r="P1067" s="187">
        <v>44429</v>
      </c>
      <c r="Q1067" s="187">
        <v>44648</v>
      </c>
      <c r="R1067" s="187">
        <v>44833</v>
      </c>
      <c r="S1067" s="187"/>
      <c r="T1067" s="185" t="s">
        <v>14716</v>
      </c>
      <c r="U1067" s="187">
        <v>46987</v>
      </c>
      <c r="V1067" s="185" t="s">
        <v>14717</v>
      </c>
      <c r="W1067" s="187">
        <v>46548</v>
      </c>
      <c r="X1067" s="185" t="s">
        <v>14718</v>
      </c>
      <c r="Y1067" s="187">
        <v>46149</v>
      </c>
      <c r="Z1067" s="185" t="s">
        <v>14719</v>
      </c>
      <c r="AA1067" s="187">
        <v>46186</v>
      </c>
      <c r="AB1067" s="185" t="s">
        <v>14720</v>
      </c>
      <c r="AC1067" s="187">
        <v>46530</v>
      </c>
      <c r="AD1067" s="185" t="s">
        <v>14721</v>
      </c>
      <c r="AE1067" s="185" t="s">
        <v>61</v>
      </c>
      <c r="AF1067" s="185" t="s">
        <v>61</v>
      </c>
      <c r="AG1067" s="185" t="s">
        <v>14722</v>
      </c>
      <c r="AH1067" s="185" t="s">
        <v>61</v>
      </c>
      <c r="AI1067" s="185" t="s">
        <v>61</v>
      </c>
      <c r="AJ1067" s="185" t="s">
        <v>61</v>
      </c>
      <c r="AK1067" s="185" t="s">
        <v>61</v>
      </c>
      <c r="AL1067" s="185" t="s">
        <v>61</v>
      </c>
      <c r="AM1067" s="185" t="s">
        <v>14723</v>
      </c>
      <c r="AN1067" s="185" t="s">
        <v>14724</v>
      </c>
    </row>
    <row r="1068" customHeight="1" spans="1:40">
      <c r="A1068" s="185">
        <v>1062</v>
      </c>
      <c r="B1068" s="185" t="s">
        <v>14725</v>
      </c>
      <c r="C1068" s="186" t="s">
        <v>14726</v>
      </c>
      <c r="D1068" s="185" t="s">
        <v>88</v>
      </c>
      <c r="E1068" s="185" t="s">
        <v>14285</v>
      </c>
      <c r="F1068" s="185" t="s">
        <v>14285</v>
      </c>
      <c r="G1068" s="185" t="s">
        <v>7377</v>
      </c>
      <c r="H1068" s="185" t="s">
        <v>3855</v>
      </c>
      <c r="I1068" s="187">
        <v>45643</v>
      </c>
      <c r="J1068" s="185" t="s">
        <v>14727</v>
      </c>
      <c r="K1068" s="185" t="s">
        <v>14728</v>
      </c>
      <c r="L1068" s="185" t="s">
        <v>14729</v>
      </c>
      <c r="M1068" s="185" t="s">
        <v>2139</v>
      </c>
      <c r="N1068" s="185" t="s">
        <v>14730</v>
      </c>
      <c r="O1068" s="187">
        <v>46062</v>
      </c>
      <c r="P1068" s="187">
        <v>44384</v>
      </c>
      <c r="Q1068" s="187">
        <v>44438</v>
      </c>
      <c r="R1068" s="187">
        <v>44665</v>
      </c>
      <c r="S1068" s="187">
        <v>44981</v>
      </c>
      <c r="T1068" s="185" t="s">
        <v>14731</v>
      </c>
      <c r="U1068" s="187">
        <v>45874</v>
      </c>
      <c r="V1068" s="185" t="s">
        <v>14732</v>
      </c>
      <c r="W1068" s="187">
        <v>47608</v>
      </c>
      <c r="X1068" s="185" t="s">
        <v>14733</v>
      </c>
      <c r="Y1068" s="187">
        <v>45840</v>
      </c>
      <c r="Z1068" s="185" t="s">
        <v>14734</v>
      </c>
      <c r="AA1068" s="187">
        <v>46479</v>
      </c>
      <c r="AB1068" s="185" t="s">
        <v>14735</v>
      </c>
      <c r="AC1068" s="187">
        <v>46530</v>
      </c>
      <c r="AD1068" s="185" t="s">
        <v>14736</v>
      </c>
      <c r="AE1068" s="185" t="s">
        <v>14737</v>
      </c>
      <c r="AF1068" s="185" t="s">
        <v>14738</v>
      </c>
      <c r="AG1068" s="185" t="s">
        <v>14739</v>
      </c>
      <c r="AH1068" s="185" t="s">
        <v>61</v>
      </c>
      <c r="AI1068" s="185" t="s">
        <v>61</v>
      </c>
      <c r="AJ1068" s="185" t="s">
        <v>61</v>
      </c>
      <c r="AK1068" s="185" t="s">
        <v>61</v>
      </c>
      <c r="AL1068" s="185" t="s">
        <v>61</v>
      </c>
      <c r="AM1068" s="185" t="s">
        <v>665</v>
      </c>
      <c r="AN1068" s="185" t="s">
        <v>14740</v>
      </c>
    </row>
    <row r="1069" customHeight="1" spans="1:40">
      <c r="A1069" s="185">
        <v>1063</v>
      </c>
      <c r="B1069" s="185" t="s">
        <v>14741</v>
      </c>
      <c r="C1069" s="186" t="s">
        <v>14742</v>
      </c>
      <c r="D1069" s="185" t="s">
        <v>263</v>
      </c>
      <c r="E1069" s="185" t="s">
        <v>46</v>
      </c>
      <c r="F1069" s="185" t="s">
        <v>14285</v>
      </c>
      <c r="G1069" s="185" t="s">
        <v>7377</v>
      </c>
      <c r="H1069" s="185" t="s">
        <v>3855</v>
      </c>
      <c r="I1069" s="187">
        <v>45708</v>
      </c>
      <c r="J1069" s="185" t="s">
        <v>14743</v>
      </c>
      <c r="K1069" s="185" t="s">
        <v>7293</v>
      </c>
      <c r="L1069" s="185" t="s">
        <v>14744</v>
      </c>
      <c r="M1069" s="185" t="s">
        <v>2120</v>
      </c>
      <c r="N1069" s="185" t="s">
        <v>14745</v>
      </c>
      <c r="O1069" s="187">
        <v>46288</v>
      </c>
      <c r="P1069" s="187">
        <v>44393</v>
      </c>
      <c r="Q1069" s="187">
        <v>44450</v>
      </c>
      <c r="R1069" s="187">
        <v>44734</v>
      </c>
      <c r="S1069" s="187"/>
      <c r="T1069" s="185" t="s">
        <v>14746</v>
      </c>
      <c r="U1069" s="187">
        <v>46033</v>
      </c>
      <c r="V1069" s="185" t="s">
        <v>14747</v>
      </c>
      <c r="W1069" s="187">
        <v>46033</v>
      </c>
      <c r="X1069" s="185" t="s">
        <v>14748</v>
      </c>
      <c r="Y1069" s="187">
        <v>46033</v>
      </c>
      <c r="Z1069" s="185" t="s">
        <v>14749</v>
      </c>
      <c r="AA1069" s="187">
        <v>45967</v>
      </c>
      <c r="AB1069" s="185" t="s">
        <v>14750</v>
      </c>
      <c r="AC1069" s="187">
        <v>46042</v>
      </c>
      <c r="AD1069" s="185" t="s">
        <v>14751</v>
      </c>
      <c r="AE1069" s="185" t="s">
        <v>61</v>
      </c>
      <c r="AF1069" s="185" t="s">
        <v>61</v>
      </c>
      <c r="AG1069" s="185" t="s">
        <v>14752</v>
      </c>
      <c r="AH1069" s="185" t="s">
        <v>61</v>
      </c>
      <c r="AI1069" s="185" t="s">
        <v>61</v>
      </c>
      <c r="AJ1069" s="185" t="s">
        <v>61</v>
      </c>
      <c r="AK1069" s="185" t="s">
        <v>61</v>
      </c>
      <c r="AL1069" s="185" t="s">
        <v>61</v>
      </c>
      <c r="AM1069" s="185" t="s">
        <v>3734</v>
      </c>
      <c r="AN1069" s="185" t="s">
        <v>14753</v>
      </c>
    </row>
    <row r="1070" customHeight="1" spans="1:40">
      <c r="A1070" s="185">
        <v>1064</v>
      </c>
      <c r="B1070" s="185" t="s">
        <v>14754</v>
      </c>
      <c r="C1070" s="186" t="s">
        <v>14755</v>
      </c>
      <c r="D1070" s="185" t="s">
        <v>108</v>
      </c>
      <c r="E1070" s="185" t="s">
        <v>967</v>
      </c>
      <c r="F1070" s="185" t="s">
        <v>14285</v>
      </c>
      <c r="G1070" s="185" t="s">
        <v>7377</v>
      </c>
      <c r="H1070" s="185" t="s">
        <v>3855</v>
      </c>
      <c r="I1070" s="187">
        <v>45780</v>
      </c>
      <c r="J1070" s="185" t="s">
        <v>3363</v>
      </c>
      <c r="K1070" s="185" t="s">
        <v>1836</v>
      </c>
      <c r="L1070" s="185" t="s">
        <v>14756</v>
      </c>
      <c r="M1070" s="185" t="s">
        <v>2120</v>
      </c>
      <c r="N1070" s="185" t="s">
        <v>14757</v>
      </c>
      <c r="O1070" s="187">
        <v>47609</v>
      </c>
      <c r="P1070" s="187">
        <v>44421</v>
      </c>
      <c r="Q1070" s="187">
        <v>44455</v>
      </c>
      <c r="R1070" s="187">
        <v>44670</v>
      </c>
      <c r="S1070" s="187"/>
      <c r="T1070" s="185" t="s">
        <v>14758</v>
      </c>
      <c r="U1070" s="187">
        <v>46418</v>
      </c>
      <c r="V1070" s="185" t="s">
        <v>14759</v>
      </c>
      <c r="W1070" s="187">
        <v>47499</v>
      </c>
      <c r="X1070" s="185" t="s">
        <v>14760</v>
      </c>
      <c r="Y1070" s="187">
        <v>47370</v>
      </c>
      <c r="Z1070" s="185" t="s">
        <v>14761</v>
      </c>
      <c r="AA1070" s="187">
        <v>46356</v>
      </c>
      <c r="AB1070" s="185" t="s">
        <v>14762</v>
      </c>
      <c r="AC1070" s="187">
        <v>45999</v>
      </c>
      <c r="AD1070" s="185" t="s">
        <v>14763</v>
      </c>
      <c r="AE1070" s="185" t="s">
        <v>14764</v>
      </c>
      <c r="AF1070" s="185" t="s">
        <v>14765</v>
      </c>
      <c r="AG1070" s="185" t="s">
        <v>14766</v>
      </c>
      <c r="AH1070" s="185" t="s">
        <v>61</v>
      </c>
      <c r="AI1070" s="185" t="s">
        <v>61</v>
      </c>
      <c r="AJ1070" s="185" t="s">
        <v>61</v>
      </c>
      <c r="AK1070" s="185" t="s">
        <v>61</v>
      </c>
      <c r="AL1070" s="185" t="s">
        <v>61</v>
      </c>
      <c r="AM1070" s="185" t="s">
        <v>14767</v>
      </c>
      <c r="AN1070" s="185" t="s">
        <v>14768</v>
      </c>
    </row>
    <row r="1071" customHeight="1" spans="1:40">
      <c r="A1071" s="185">
        <v>1065</v>
      </c>
      <c r="B1071" s="185" t="s">
        <v>14769</v>
      </c>
      <c r="C1071" s="186" t="s">
        <v>14770</v>
      </c>
      <c r="D1071" s="185" t="s">
        <v>2321</v>
      </c>
      <c r="E1071" s="185" t="s">
        <v>89</v>
      </c>
      <c r="F1071" s="185" t="s">
        <v>14285</v>
      </c>
      <c r="G1071" s="185" t="s">
        <v>7377</v>
      </c>
      <c r="H1071" s="185" t="s">
        <v>3855</v>
      </c>
      <c r="I1071" s="187">
        <v>45626</v>
      </c>
      <c r="J1071" s="185" t="s">
        <v>14771</v>
      </c>
      <c r="K1071" s="185" t="s">
        <v>14772</v>
      </c>
      <c r="L1071" s="185" t="s">
        <v>14773</v>
      </c>
      <c r="M1071" s="185" t="s">
        <v>249</v>
      </c>
      <c r="N1071" s="185" t="s">
        <v>14774</v>
      </c>
      <c r="O1071" s="187">
        <v>46827</v>
      </c>
      <c r="P1071" s="187">
        <v>44390</v>
      </c>
      <c r="Q1071" s="187">
        <v>44432</v>
      </c>
      <c r="R1071" s="187">
        <v>44906</v>
      </c>
      <c r="S1071" s="187">
        <v>44906</v>
      </c>
      <c r="T1071" s="185" t="s">
        <v>14775</v>
      </c>
      <c r="U1071" s="187">
        <v>47415</v>
      </c>
      <c r="V1071" s="185" t="s">
        <v>14776</v>
      </c>
      <c r="W1071" s="187">
        <v>46362</v>
      </c>
      <c r="X1071" s="185" t="s">
        <v>14777</v>
      </c>
      <c r="Y1071" s="187">
        <v>46622</v>
      </c>
      <c r="Z1071" s="185" t="s">
        <v>14778</v>
      </c>
      <c r="AA1071" s="187">
        <v>45851</v>
      </c>
      <c r="AB1071" s="185" t="s">
        <v>14779</v>
      </c>
      <c r="AC1071" s="187">
        <v>45974</v>
      </c>
      <c r="AD1071" s="185" t="s">
        <v>14780</v>
      </c>
      <c r="AE1071" s="185" t="s">
        <v>14781</v>
      </c>
      <c r="AF1071" s="185" t="s">
        <v>14782</v>
      </c>
      <c r="AG1071" s="185" t="s">
        <v>14783</v>
      </c>
      <c r="AH1071" s="185" t="s">
        <v>61</v>
      </c>
      <c r="AI1071" s="185" t="s">
        <v>61</v>
      </c>
      <c r="AJ1071" s="185" t="s">
        <v>61</v>
      </c>
      <c r="AK1071" s="185" t="s">
        <v>61</v>
      </c>
      <c r="AL1071" s="185" t="s">
        <v>61</v>
      </c>
      <c r="AM1071" s="185" t="s">
        <v>1968</v>
      </c>
      <c r="AN1071" s="185" t="s">
        <v>14784</v>
      </c>
    </row>
    <row r="1072" customHeight="1" spans="1:40">
      <c r="A1072" s="185">
        <v>1066</v>
      </c>
      <c r="B1072" s="185" t="s">
        <v>14785</v>
      </c>
      <c r="C1072" s="186" t="s">
        <v>14786</v>
      </c>
      <c r="D1072" s="185" t="s">
        <v>390</v>
      </c>
      <c r="E1072" s="185" t="s">
        <v>89</v>
      </c>
      <c r="F1072" s="185" t="s">
        <v>14285</v>
      </c>
      <c r="G1072" s="185" t="s">
        <v>7377</v>
      </c>
      <c r="H1072" s="185" t="s">
        <v>3855</v>
      </c>
      <c r="I1072" s="187">
        <v>45694</v>
      </c>
      <c r="J1072" s="185" t="s">
        <v>14787</v>
      </c>
      <c r="K1072" s="185" t="s">
        <v>6424</v>
      </c>
      <c r="L1072" s="185" t="s">
        <v>14788</v>
      </c>
      <c r="M1072" s="185" t="s">
        <v>130</v>
      </c>
      <c r="N1072" s="185" t="s">
        <v>14789</v>
      </c>
      <c r="O1072" s="187">
        <v>46391</v>
      </c>
      <c r="P1072" s="187">
        <v>44394</v>
      </c>
      <c r="Q1072" s="187">
        <v>44441</v>
      </c>
      <c r="R1072" s="187">
        <v>44734</v>
      </c>
      <c r="S1072" s="187"/>
      <c r="T1072" s="185" t="s">
        <v>14790</v>
      </c>
      <c r="U1072" s="187">
        <v>46005</v>
      </c>
      <c r="V1072" s="185" t="s">
        <v>14791</v>
      </c>
      <c r="W1072" s="187">
        <v>46173</v>
      </c>
      <c r="X1072" s="185" t="s">
        <v>14792</v>
      </c>
      <c r="Y1072" s="187">
        <v>46005</v>
      </c>
      <c r="Z1072" s="185" t="s">
        <v>14793</v>
      </c>
      <c r="AA1072" s="187">
        <v>46321</v>
      </c>
      <c r="AB1072" s="185" t="s">
        <v>14794</v>
      </c>
      <c r="AC1072" s="187">
        <v>46374</v>
      </c>
      <c r="AD1072" s="185" t="s">
        <v>61</v>
      </c>
      <c r="AE1072" s="185" t="s">
        <v>14795</v>
      </c>
      <c r="AF1072" s="185" t="s">
        <v>14796</v>
      </c>
      <c r="AG1072" s="185" t="s">
        <v>61</v>
      </c>
      <c r="AH1072" s="185" t="s">
        <v>14789</v>
      </c>
      <c r="AI1072" s="185" t="s">
        <v>61</v>
      </c>
      <c r="AJ1072" s="185" t="s">
        <v>61</v>
      </c>
      <c r="AK1072" s="185" t="s">
        <v>61</v>
      </c>
      <c r="AL1072" s="185" t="s">
        <v>61</v>
      </c>
      <c r="AM1072" s="185" t="s">
        <v>177</v>
      </c>
      <c r="AN1072" s="185" t="s">
        <v>14797</v>
      </c>
    </row>
    <row r="1073" customHeight="1" spans="1:40">
      <c r="A1073" s="185">
        <v>1067</v>
      </c>
      <c r="B1073" s="185" t="s">
        <v>14798</v>
      </c>
      <c r="C1073" s="186" t="s">
        <v>14799</v>
      </c>
      <c r="D1073" s="185" t="s">
        <v>126</v>
      </c>
      <c r="E1073" s="185" t="s">
        <v>967</v>
      </c>
      <c r="F1073" s="185" t="s">
        <v>14285</v>
      </c>
      <c r="G1073" s="185" t="s">
        <v>7377</v>
      </c>
      <c r="H1073" s="185" t="s">
        <v>3855</v>
      </c>
      <c r="I1073" s="187">
        <v>45770</v>
      </c>
      <c r="J1073" s="185" t="s">
        <v>14800</v>
      </c>
      <c r="K1073" s="185" t="s">
        <v>774</v>
      </c>
      <c r="L1073" s="185" t="s">
        <v>4720</v>
      </c>
      <c r="M1073" s="185" t="s">
        <v>130</v>
      </c>
      <c r="N1073" s="185" t="s">
        <v>14801</v>
      </c>
      <c r="O1073" s="187">
        <v>46410</v>
      </c>
      <c r="P1073" s="187">
        <v>44385</v>
      </c>
      <c r="Q1073" s="187">
        <v>44413</v>
      </c>
      <c r="R1073" s="187">
        <v>44658</v>
      </c>
      <c r="S1073" s="187"/>
      <c r="T1073" s="185" t="s">
        <v>14802</v>
      </c>
      <c r="U1073" s="187">
        <v>46237</v>
      </c>
      <c r="V1073" s="185" t="s">
        <v>14803</v>
      </c>
      <c r="W1073" s="187">
        <v>46237</v>
      </c>
      <c r="X1073" s="185" t="s">
        <v>14804</v>
      </c>
      <c r="Y1073" s="187">
        <v>46238</v>
      </c>
      <c r="Z1073" s="185" t="s">
        <v>14805</v>
      </c>
      <c r="AA1073" s="187">
        <v>46536</v>
      </c>
      <c r="AB1073" s="185" t="s">
        <v>14806</v>
      </c>
      <c r="AC1073" s="187">
        <v>46494</v>
      </c>
      <c r="AD1073" s="185" t="s">
        <v>14807</v>
      </c>
      <c r="AE1073" s="185" t="s">
        <v>14808</v>
      </c>
      <c r="AF1073" s="185" t="s">
        <v>14809</v>
      </c>
      <c r="AG1073" s="185" t="s">
        <v>61</v>
      </c>
      <c r="AH1073" s="185" t="s">
        <v>14801</v>
      </c>
      <c r="AI1073" s="185" t="s">
        <v>61</v>
      </c>
      <c r="AJ1073" s="185" t="s">
        <v>61</v>
      </c>
      <c r="AK1073" s="185" t="s">
        <v>61</v>
      </c>
      <c r="AL1073" s="185" t="s">
        <v>61</v>
      </c>
      <c r="AM1073" s="185" t="s">
        <v>14810</v>
      </c>
      <c r="AN1073" s="185" t="s">
        <v>14811</v>
      </c>
    </row>
    <row r="1074" customHeight="1" spans="1:40">
      <c r="A1074" s="185">
        <v>1068</v>
      </c>
      <c r="B1074" s="185" t="s">
        <v>14812</v>
      </c>
      <c r="C1074" s="186" t="s">
        <v>14813</v>
      </c>
      <c r="D1074" s="185" t="s">
        <v>126</v>
      </c>
      <c r="E1074" s="185" t="s">
        <v>2006</v>
      </c>
      <c r="F1074" s="185" t="s">
        <v>14285</v>
      </c>
      <c r="G1074" s="185" t="s">
        <v>7377</v>
      </c>
      <c r="H1074" s="185" t="s">
        <v>3855</v>
      </c>
      <c r="I1074" s="187">
        <v>45694</v>
      </c>
      <c r="J1074" s="185" t="s">
        <v>6424</v>
      </c>
      <c r="K1074" s="185" t="s">
        <v>6424</v>
      </c>
      <c r="L1074" s="185" t="s">
        <v>14814</v>
      </c>
      <c r="M1074" s="185" t="s">
        <v>72</v>
      </c>
      <c r="N1074" s="185" t="s">
        <v>14815</v>
      </c>
      <c r="O1074" s="187">
        <v>47385</v>
      </c>
      <c r="P1074" s="187">
        <v>44436</v>
      </c>
      <c r="Q1074" s="187">
        <v>44477</v>
      </c>
      <c r="R1074" s="187">
        <v>44651</v>
      </c>
      <c r="S1074" s="187"/>
      <c r="T1074" s="185" t="s">
        <v>14816</v>
      </c>
      <c r="U1074" s="187">
        <v>46390</v>
      </c>
      <c r="V1074" s="185" t="s">
        <v>14817</v>
      </c>
      <c r="W1074" s="187">
        <v>46380</v>
      </c>
      <c r="X1074" s="185" t="s">
        <v>14818</v>
      </c>
      <c r="Y1074" s="187">
        <v>47450</v>
      </c>
      <c r="Z1074" s="185" t="s">
        <v>14819</v>
      </c>
      <c r="AA1074" s="187">
        <v>46789</v>
      </c>
      <c r="AB1074" s="185" t="s">
        <v>14820</v>
      </c>
      <c r="AC1074" s="187">
        <v>46396</v>
      </c>
      <c r="AD1074" s="185" t="s">
        <v>14821</v>
      </c>
      <c r="AE1074" s="185" t="s">
        <v>61</v>
      </c>
      <c r="AF1074" s="185" t="s">
        <v>61</v>
      </c>
      <c r="AG1074" s="185" t="s">
        <v>14822</v>
      </c>
      <c r="AH1074" s="185" t="s">
        <v>61</v>
      </c>
      <c r="AI1074" s="185" t="s">
        <v>61</v>
      </c>
      <c r="AJ1074" s="185" t="s">
        <v>14823</v>
      </c>
      <c r="AK1074" s="185" t="s">
        <v>61</v>
      </c>
      <c r="AL1074" s="185" t="s">
        <v>61</v>
      </c>
      <c r="AM1074" s="185" t="s">
        <v>7460</v>
      </c>
      <c r="AN1074" s="185" t="s">
        <v>14824</v>
      </c>
    </row>
    <row r="1075" customHeight="1" spans="1:40">
      <c r="A1075" s="185">
        <v>1069</v>
      </c>
      <c r="B1075" s="185" t="s">
        <v>14825</v>
      </c>
      <c r="C1075" s="186" t="s">
        <v>14826</v>
      </c>
      <c r="D1075" s="185" t="s">
        <v>126</v>
      </c>
      <c r="E1075" s="185" t="s">
        <v>1670</v>
      </c>
      <c r="F1075" s="185" t="s">
        <v>14285</v>
      </c>
      <c r="G1075" s="185" t="s">
        <v>7377</v>
      </c>
      <c r="H1075" s="185" t="s">
        <v>3855</v>
      </c>
      <c r="I1075" s="187">
        <v>45780</v>
      </c>
      <c r="J1075" s="185" t="s">
        <v>4242</v>
      </c>
      <c r="K1075" s="185" t="s">
        <v>1836</v>
      </c>
      <c r="L1075" s="185" t="s">
        <v>14827</v>
      </c>
      <c r="M1075" s="185" t="s">
        <v>53</v>
      </c>
      <c r="N1075" s="185" t="s">
        <v>14828</v>
      </c>
      <c r="O1075" s="187">
        <v>45938</v>
      </c>
      <c r="P1075" s="187">
        <v>44383</v>
      </c>
      <c r="Q1075" s="187">
        <v>44439</v>
      </c>
      <c r="R1075" s="187">
        <v>44695</v>
      </c>
      <c r="S1075" s="187">
        <v>44956</v>
      </c>
      <c r="T1075" s="185" t="s">
        <v>14829</v>
      </c>
      <c r="U1075" s="187">
        <v>46428</v>
      </c>
      <c r="V1075" s="185" t="s">
        <v>14830</v>
      </c>
      <c r="W1075" s="187">
        <v>47325</v>
      </c>
      <c r="X1075" s="185" t="s">
        <v>14831</v>
      </c>
      <c r="Y1075" s="187">
        <v>47441</v>
      </c>
      <c r="Z1075" s="185" t="s">
        <v>14832</v>
      </c>
      <c r="AA1075" s="187">
        <v>46424</v>
      </c>
      <c r="AB1075" s="185" t="s">
        <v>4657</v>
      </c>
      <c r="AC1075" s="187">
        <v>46140</v>
      </c>
      <c r="AD1075" s="185" t="s">
        <v>14833</v>
      </c>
      <c r="AE1075" s="185" t="s">
        <v>61</v>
      </c>
      <c r="AF1075" s="185" t="s">
        <v>14834</v>
      </c>
      <c r="AG1075" s="185" t="s">
        <v>14835</v>
      </c>
      <c r="AH1075" s="185" t="s">
        <v>61</v>
      </c>
      <c r="AI1075" s="185" t="s">
        <v>61</v>
      </c>
      <c r="AJ1075" s="185" t="s">
        <v>61</v>
      </c>
      <c r="AK1075" s="185" t="s">
        <v>61</v>
      </c>
      <c r="AL1075" s="185" t="s">
        <v>61</v>
      </c>
      <c r="AM1075" s="185" t="s">
        <v>14836</v>
      </c>
      <c r="AN1075" s="185" t="s">
        <v>14837</v>
      </c>
    </row>
    <row r="1076" customHeight="1" spans="1:40">
      <c r="A1076" s="185">
        <v>1070</v>
      </c>
      <c r="B1076" s="185" t="s">
        <v>14838</v>
      </c>
      <c r="C1076" s="186" t="s">
        <v>14839</v>
      </c>
      <c r="D1076" s="185" t="s">
        <v>1893</v>
      </c>
      <c r="E1076" s="185" t="s">
        <v>1367</v>
      </c>
      <c r="F1076" s="185" t="s">
        <v>14285</v>
      </c>
      <c r="G1076" s="185" t="s">
        <v>7377</v>
      </c>
      <c r="H1076" s="185" t="s">
        <v>3855</v>
      </c>
      <c r="I1076" s="187">
        <v>45758</v>
      </c>
      <c r="J1076" s="185" t="s">
        <v>6213</v>
      </c>
      <c r="K1076" s="185" t="s">
        <v>14840</v>
      </c>
      <c r="L1076" s="185" t="s">
        <v>14841</v>
      </c>
      <c r="M1076" s="185" t="s">
        <v>1572</v>
      </c>
      <c r="N1076" s="185" t="s">
        <v>14842</v>
      </c>
      <c r="O1076" s="187">
        <v>47135</v>
      </c>
      <c r="P1076" s="187">
        <v>44436</v>
      </c>
      <c r="Q1076" s="187">
        <v>44464</v>
      </c>
      <c r="R1076" s="187">
        <v>44791</v>
      </c>
      <c r="S1076" s="187"/>
      <c r="T1076" s="185" t="s">
        <v>61</v>
      </c>
      <c r="U1076" s="187" t="s">
        <v>61</v>
      </c>
      <c r="V1076" s="185" t="s">
        <v>14842</v>
      </c>
      <c r="W1076" s="187">
        <v>47135</v>
      </c>
      <c r="X1076" s="185" t="s">
        <v>61</v>
      </c>
      <c r="Y1076" s="187" t="s">
        <v>61</v>
      </c>
      <c r="Z1076" s="185" t="s">
        <v>14843</v>
      </c>
      <c r="AA1076" s="187">
        <v>46430</v>
      </c>
      <c r="AB1076" s="185" t="s">
        <v>14844</v>
      </c>
      <c r="AC1076" s="187">
        <v>46046</v>
      </c>
      <c r="AD1076" s="185" t="s">
        <v>61</v>
      </c>
      <c r="AE1076" s="185" t="s">
        <v>61</v>
      </c>
      <c r="AF1076" s="185" t="s">
        <v>61</v>
      </c>
      <c r="AG1076" s="185" t="s">
        <v>61</v>
      </c>
      <c r="AH1076" s="185" t="s">
        <v>61</v>
      </c>
      <c r="AI1076" s="185" t="s">
        <v>61</v>
      </c>
      <c r="AJ1076" s="185" t="s">
        <v>61</v>
      </c>
      <c r="AK1076" s="185" t="s">
        <v>61</v>
      </c>
      <c r="AL1076" s="185" t="s">
        <v>61</v>
      </c>
      <c r="AM1076" s="185" t="s">
        <v>1900</v>
      </c>
      <c r="AN1076" s="185" t="s">
        <v>14845</v>
      </c>
    </row>
    <row r="1077" customHeight="1" spans="1:40">
      <c r="A1077" s="185">
        <v>1071</v>
      </c>
      <c r="B1077" s="185" t="s">
        <v>14846</v>
      </c>
      <c r="C1077" s="186" t="s">
        <v>14847</v>
      </c>
      <c r="D1077" s="185" t="s">
        <v>2965</v>
      </c>
      <c r="E1077" s="185" t="s">
        <v>89</v>
      </c>
      <c r="F1077" s="185" t="s">
        <v>14285</v>
      </c>
      <c r="G1077" s="185" t="s">
        <v>7377</v>
      </c>
      <c r="H1077" s="185" t="s">
        <v>3855</v>
      </c>
      <c r="I1077" s="187">
        <v>45758</v>
      </c>
      <c r="J1077" s="185" t="s">
        <v>14848</v>
      </c>
      <c r="K1077" s="185" t="s">
        <v>14840</v>
      </c>
      <c r="L1077" s="185" t="s">
        <v>14849</v>
      </c>
      <c r="M1077" s="185" t="s">
        <v>167</v>
      </c>
      <c r="N1077" s="185" t="s">
        <v>14850</v>
      </c>
      <c r="O1077" s="187">
        <v>47448</v>
      </c>
      <c r="P1077" s="187">
        <v>44392</v>
      </c>
      <c r="Q1077" s="187">
        <v>44427</v>
      </c>
      <c r="R1077" s="187">
        <v>44753</v>
      </c>
      <c r="S1077" s="187"/>
      <c r="T1077" s="185" t="s">
        <v>14851</v>
      </c>
      <c r="U1077" s="187">
        <v>46082</v>
      </c>
      <c r="V1077" s="185" t="s">
        <v>14852</v>
      </c>
      <c r="W1077" s="187">
        <v>46079</v>
      </c>
      <c r="X1077" s="185" t="s">
        <v>14853</v>
      </c>
      <c r="Y1077" s="187">
        <v>45965</v>
      </c>
      <c r="Z1077" s="185" t="s">
        <v>14854</v>
      </c>
      <c r="AA1077" s="187">
        <v>46238</v>
      </c>
      <c r="AB1077" s="185" t="s">
        <v>14855</v>
      </c>
      <c r="AC1077" s="187">
        <v>46198</v>
      </c>
      <c r="AD1077" s="185" t="s">
        <v>14856</v>
      </c>
      <c r="AE1077" s="185" t="s">
        <v>14857</v>
      </c>
      <c r="AF1077" s="185" t="s">
        <v>14858</v>
      </c>
      <c r="AG1077" s="185" t="s">
        <v>61</v>
      </c>
      <c r="AH1077" s="185" t="s">
        <v>61</v>
      </c>
      <c r="AI1077" s="185" t="s">
        <v>14850</v>
      </c>
      <c r="AJ1077" s="185" t="s">
        <v>61</v>
      </c>
      <c r="AK1077" s="185" t="s">
        <v>61</v>
      </c>
      <c r="AL1077" s="185" t="s">
        <v>61</v>
      </c>
      <c r="AM1077" s="185" t="s">
        <v>64</v>
      </c>
      <c r="AN1077" s="185" t="s">
        <v>14859</v>
      </c>
    </row>
    <row r="1078" customHeight="1" spans="1:40">
      <c r="A1078" s="185">
        <v>1072</v>
      </c>
      <c r="B1078" s="185" t="s">
        <v>14860</v>
      </c>
      <c r="C1078" s="186" t="s">
        <v>14861</v>
      </c>
      <c r="D1078" s="185" t="s">
        <v>162</v>
      </c>
      <c r="E1078" s="185" t="s">
        <v>46</v>
      </c>
      <c r="F1078" s="185" t="s">
        <v>14285</v>
      </c>
      <c r="G1078" s="185" t="s">
        <v>7377</v>
      </c>
      <c r="H1078" s="185" t="s">
        <v>3855</v>
      </c>
      <c r="I1078" s="187">
        <v>45744</v>
      </c>
      <c r="J1078" s="185" t="s">
        <v>14862</v>
      </c>
      <c r="K1078" s="185" t="s">
        <v>4886</v>
      </c>
      <c r="L1078" s="185" t="s">
        <v>14863</v>
      </c>
      <c r="M1078" s="185" t="s">
        <v>167</v>
      </c>
      <c r="N1078" s="185" t="s">
        <v>14864</v>
      </c>
      <c r="O1078" s="187">
        <v>46636</v>
      </c>
      <c r="P1078" s="187">
        <v>44481</v>
      </c>
      <c r="Q1078" s="187">
        <v>44529</v>
      </c>
      <c r="R1078" s="187">
        <v>44767</v>
      </c>
      <c r="S1078" s="187"/>
      <c r="T1078" s="185" t="s">
        <v>14865</v>
      </c>
      <c r="U1078" s="187">
        <v>47465</v>
      </c>
      <c r="V1078" s="185" t="s">
        <v>14866</v>
      </c>
      <c r="W1078" s="187">
        <v>47471</v>
      </c>
      <c r="X1078" s="185" t="s">
        <v>14867</v>
      </c>
      <c r="Y1078" s="187">
        <v>46636</v>
      </c>
      <c r="Z1078" s="185" t="s">
        <v>14868</v>
      </c>
      <c r="AA1078" s="187">
        <v>46424</v>
      </c>
      <c r="AB1078" s="185" t="s">
        <v>14869</v>
      </c>
      <c r="AC1078" s="187">
        <v>46333</v>
      </c>
      <c r="AD1078" s="185" t="s">
        <v>14870</v>
      </c>
      <c r="AE1078" s="185" t="s">
        <v>14871</v>
      </c>
      <c r="AF1078" s="185" t="s">
        <v>14871</v>
      </c>
      <c r="AG1078" s="185" t="s">
        <v>61</v>
      </c>
      <c r="AH1078" s="185" t="s">
        <v>61</v>
      </c>
      <c r="AI1078" s="185" t="s">
        <v>14864</v>
      </c>
      <c r="AJ1078" s="185" t="s">
        <v>61</v>
      </c>
      <c r="AK1078" s="185" t="s">
        <v>61</v>
      </c>
      <c r="AL1078" s="185" t="s">
        <v>61</v>
      </c>
      <c r="AM1078" s="185" t="s">
        <v>14872</v>
      </c>
      <c r="AN1078" s="185" t="s">
        <v>14873</v>
      </c>
    </row>
    <row r="1079" customHeight="1" spans="1:40">
      <c r="A1079" s="185">
        <v>1073</v>
      </c>
      <c r="B1079" s="185" t="s">
        <v>14874</v>
      </c>
      <c r="C1079" s="186" t="s">
        <v>14875</v>
      </c>
      <c r="D1079" s="185" t="s">
        <v>162</v>
      </c>
      <c r="E1079" s="185" t="s">
        <v>967</v>
      </c>
      <c r="F1079" s="185" t="s">
        <v>14285</v>
      </c>
      <c r="G1079" s="185" t="s">
        <v>7377</v>
      </c>
      <c r="H1079" s="185" t="s">
        <v>3855</v>
      </c>
      <c r="I1079" s="187">
        <v>45672</v>
      </c>
      <c r="J1079" s="185" t="s">
        <v>11071</v>
      </c>
      <c r="K1079" s="185" t="s">
        <v>4108</v>
      </c>
      <c r="L1079" s="185" t="s">
        <v>14876</v>
      </c>
      <c r="M1079" s="185" t="s">
        <v>267</v>
      </c>
      <c r="N1079" s="185" t="s">
        <v>14877</v>
      </c>
      <c r="O1079" s="187">
        <v>46624</v>
      </c>
      <c r="P1079" s="187">
        <v>44459</v>
      </c>
      <c r="Q1079" s="187">
        <v>44491</v>
      </c>
      <c r="R1079" s="187">
        <v>44704</v>
      </c>
      <c r="S1079" s="187"/>
      <c r="T1079" s="185" t="s">
        <v>14878</v>
      </c>
      <c r="U1079" s="187">
        <v>46889</v>
      </c>
      <c r="V1079" s="185" t="s">
        <v>14879</v>
      </c>
      <c r="W1079" s="187">
        <v>46734</v>
      </c>
      <c r="X1079" s="185" t="s">
        <v>14880</v>
      </c>
      <c r="Y1079" s="187">
        <v>46757</v>
      </c>
      <c r="Z1079" s="185" t="s">
        <v>14881</v>
      </c>
      <c r="AA1079" s="187">
        <v>45992</v>
      </c>
      <c r="AB1079" s="185" t="s">
        <v>14882</v>
      </c>
      <c r="AC1079" s="187">
        <v>46530</v>
      </c>
      <c r="AD1079" s="185" t="s">
        <v>14883</v>
      </c>
      <c r="AE1079" s="185" t="s">
        <v>14884</v>
      </c>
      <c r="AF1079" s="185" t="s">
        <v>14885</v>
      </c>
      <c r="AG1079" s="185" t="s">
        <v>61</v>
      </c>
      <c r="AH1079" s="185" t="s">
        <v>61</v>
      </c>
      <c r="AI1079" s="185" t="s">
        <v>61</v>
      </c>
      <c r="AJ1079" s="185" t="s">
        <v>61</v>
      </c>
      <c r="AK1079" s="185" t="s">
        <v>61</v>
      </c>
      <c r="AL1079" s="185" t="s">
        <v>61</v>
      </c>
      <c r="AM1079" s="185" t="s">
        <v>14886</v>
      </c>
      <c r="AN1079" s="185" t="s">
        <v>14887</v>
      </c>
    </row>
    <row r="1080" customHeight="1" spans="1:40">
      <c r="A1080" s="185">
        <v>1074</v>
      </c>
      <c r="B1080" s="185" t="s">
        <v>14888</v>
      </c>
      <c r="C1080" s="186" t="s">
        <v>14889</v>
      </c>
      <c r="D1080" s="185" t="s">
        <v>1569</v>
      </c>
      <c r="E1080" s="185" t="s">
        <v>46</v>
      </c>
      <c r="F1080" s="185" t="s">
        <v>14285</v>
      </c>
      <c r="G1080" s="185" t="s">
        <v>7377</v>
      </c>
      <c r="H1080" s="185" t="s">
        <v>3855</v>
      </c>
      <c r="I1080" s="187">
        <v>45744</v>
      </c>
      <c r="J1080" s="185" t="s">
        <v>8583</v>
      </c>
      <c r="K1080" s="185" t="s">
        <v>4886</v>
      </c>
      <c r="L1080" s="185" t="s">
        <v>14890</v>
      </c>
      <c r="M1080" s="185" t="s">
        <v>1572</v>
      </c>
      <c r="N1080" s="185" t="s">
        <v>14891</v>
      </c>
      <c r="O1080" s="187">
        <v>47135</v>
      </c>
      <c r="P1080" s="187">
        <v>44427</v>
      </c>
      <c r="Q1080" s="187">
        <v>44455</v>
      </c>
      <c r="R1080" s="187">
        <v>44681</v>
      </c>
      <c r="S1080" s="187">
        <v>45224</v>
      </c>
      <c r="T1080" s="185" t="s">
        <v>14892</v>
      </c>
      <c r="U1080" s="187">
        <v>47151</v>
      </c>
      <c r="V1080" s="185" t="s">
        <v>14891</v>
      </c>
      <c r="W1080" s="187">
        <v>47135</v>
      </c>
      <c r="X1080" s="185" t="s">
        <v>61</v>
      </c>
      <c r="Y1080" s="187" t="s">
        <v>61</v>
      </c>
      <c r="Z1080" s="185" t="s">
        <v>14893</v>
      </c>
      <c r="AA1080" s="187">
        <v>46423</v>
      </c>
      <c r="AB1080" s="185" t="s">
        <v>14894</v>
      </c>
      <c r="AC1080" s="187">
        <v>46050</v>
      </c>
      <c r="AD1080" s="185" t="s">
        <v>14895</v>
      </c>
      <c r="AE1080" s="185" t="s">
        <v>14896</v>
      </c>
      <c r="AF1080" s="185" t="s">
        <v>14897</v>
      </c>
      <c r="AG1080" s="185" t="s">
        <v>61</v>
      </c>
      <c r="AH1080" s="185" t="s">
        <v>61</v>
      </c>
      <c r="AI1080" s="185" t="s">
        <v>61</v>
      </c>
      <c r="AJ1080" s="185" t="s">
        <v>61</v>
      </c>
      <c r="AK1080" s="185" t="s">
        <v>61</v>
      </c>
      <c r="AL1080" s="185" t="s">
        <v>61</v>
      </c>
      <c r="AM1080" s="185" t="s">
        <v>14898</v>
      </c>
      <c r="AN1080" s="185" t="s">
        <v>14899</v>
      </c>
    </row>
    <row r="1081" customHeight="1" spans="1:40">
      <c r="A1081" s="185">
        <v>1075</v>
      </c>
      <c r="B1081" s="185" t="s">
        <v>14900</v>
      </c>
      <c r="C1081" s="186" t="s">
        <v>14901</v>
      </c>
      <c r="D1081" s="185" t="s">
        <v>3545</v>
      </c>
      <c r="E1081" s="185" t="s">
        <v>14285</v>
      </c>
      <c r="F1081" s="185" t="s">
        <v>14285</v>
      </c>
      <c r="G1081" s="185" t="s">
        <v>7377</v>
      </c>
      <c r="H1081" s="185" t="s">
        <v>3855</v>
      </c>
      <c r="I1081" s="187">
        <v>45528</v>
      </c>
      <c r="J1081" s="185" t="s">
        <v>4411</v>
      </c>
      <c r="K1081" s="185" t="s">
        <v>4411</v>
      </c>
      <c r="L1081" s="185" t="s">
        <v>14902</v>
      </c>
      <c r="M1081" s="185" t="s">
        <v>1572</v>
      </c>
      <c r="N1081" s="185" t="s">
        <v>14903</v>
      </c>
      <c r="O1081" s="187">
        <v>46882</v>
      </c>
      <c r="P1081" s="187">
        <v>44433</v>
      </c>
      <c r="Q1081" s="187">
        <v>44557</v>
      </c>
      <c r="R1081" s="187">
        <v>44818</v>
      </c>
      <c r="S1081" s="187">
        <v>45452</v>
      </c>
      <c r="T1081" s="185" t="s">
        <v>14904</v>
      </c>
      <c r="U1081" s="187">
        <v>46958</v>
      </c>
      <c r="V1081" s="185" t="s">
        <v>14903</v>
      </c>
      <c r="W1081" s="187">
        <v>46882</v>
      </c>
      <c r="X1081" s="185" t="s">
        <v>61</v>
      </c>
      <c r="Y1081" s="187" t="s">
        <v>61</v>
      </c>
      <c r="Z1081" s="185" t="s">
        <v>14905</v>
      </c>
      <c r="AA1081" s="187">
        <v>46410</v>
      </c>
      <c r="AB1081" s="185" t="s">
        <v>14906</v>
      </c>
      <c r="AC1081" s="187">
        <v>46157</v>
      </c>
      <c r="AD1081" s="185" t="s">
        <v>14907</v>
      </c>
      <c r="AE1081" s="185" t="s">
        <v>14908</v>
      </c>
      <c r="AF1081" s="185" t="s">
        <v>14909</v>
      </c>
      <c r="AG1081" s="185" t="s">
        <v>61</v>
      </c>
      <c r="AH1081" s="185" t="s">
        <v>61</v>
      </c>
      <c r="AI1081" s="185" t="s">
        <v>61</v>
      </c>
      <c r="AJ1081" s="185" t="s">
        <v>61</v>
      </c>
      <c r="AK1081" s="185" t="s">
        <v>61</v>
      </c>
      <c r="AL1081" s="185" t="s">
        <v>61</v>
      </c>
      <c r="AM1081" s="185" t="s">
        <v>5425</v>
      </c>
      <c r="AN1081" s="185" t="s">
        <v>14910</v>
      </c>
    </row>
    <row r="1082" customHeight="1" spans="1:40">
      <c r="A1082" s="185">
        <v>1076</v>
      </c>
      <c r="B1082" s="185" t="s">
        <v>14911</v>
      </c>
      <c r="C1082" s="186" t="s">
        <v>14912</v>
      </c>
      <c r="D1082" s="185" t="s">
        <v>3545</v>
      </c>
      <c r="E1082" s="185" t="s">
        <v>14285</v>
      </c>
      <c r="F1082" s="185" t="s">
        <v>14285</v>
      </c>
      <c r="G1082" s="185" t="s">
        <v>7377</v>
      </c>
      <c r="H1082" s="185" t="s">
        <v>3855</v>
      </c>
      <c r="I1082" s="187">
        <v>45695</v>
      </c>
      <c r="J1082" s="185" t="s">
        <v>1411</v>
      </c>
      <c r="K1082" s="185" t="s">
        <v>1411</v>
      </c>
      <c r="L1082" s="185" t="s">
        <v>14913</v>
      </c>
      <c r="M1082" s="185" t="s">
        <v>1572</v>
      </c>
      <c r="N1082" s="185" t="s">
        <v>14914</v>
      </c>
      <c r="O1082" s="187">
        <v>47028</v>
      </c>
      <c r="P1082" s="187"/>
      <c r="Q1082" s="187"/>
      <c r="R1082" s="187"/>
      <c r="S1082" s="187"/>
      <c r="T1082" s="185" t="s">
        <v>14915</v>
      </c>
      <c r="U1082" s="187">
        <v>47329</v>
      </c>
      <c r="V1082" s="185" t="s">
        <v>14914</v>
      </c>
      <c r="W1082" s="187">
        <v>47028</v>
      </c>
      <c r="X1082" s="185" t="s">
        <v>61</v>
      </c>
      <c r="Y1082" s="187" t="s">
        <v>61</v>
      </c>
      <c r="Z1082" s="185" t="s">
        <v>14916</v>
      </c>
      <c r="AA1082" s="187">
        <v>46565</v>
      </c>
      <c r="AB1082" s="185" t="s">
        <v>14917</v>
      </c>
      <c r="AC1082" s="187">
        <v>46044</v>
      </c>
      <c r="AD1082" s="185" t="s">
        <v>14918</v>
      </c>
      <c r="AE1082" s="185" t="s">
        <v>61</v>
      </c>
      <c r="AF1082" s="185" t="s">
        <v>14919</v>
      </c>
      <c r="AG1082" s="185" t="s">
        <v>61</v>
      </c>
      <c r="AH1082" s="185" t="s">
        <v>61</v>
      </c>
      <c r="AI1082" s="185" t="s">
        <v>61</v>
      </c>
      <c r="AJ1082" s="185" t="s">
        <v>61</v>
      </c>
      <c r="AK1082" s="185" t="s">
        <v>61</v>
      </c>
      <c r="AL1082" s="185" t="s">
        <v>61</v>
      </c>
      <c r="AM1082" s="185" t="s">
        <v>13285</v>
      </c>
      <c r="AN1082" s="185" t="s">
        <v>14920</v>
      </c>
    </row>
    <row r="1083" customHeight="1" spans="1:40">
      <c r="A1083" s="185">
        <v>1077</v>
      </c>
      <c r="B1083" s="185" t="s">
        <v>14921</v>
      </c>
      <c r="C1083" s="186" t="s">
        <v>14922</v>
      </c>
      <c r="D1083" s="185" t="s">
        <v>3572</v>
      </c>
      <c r="E1083" s="185" t="s">
        <v>89</v>
      </c>
      <c r="F1083" s="185" t="s">
        <v>14285</v>
      </c>
      <c r="G1083" s="185" t="s">
        <v>7377</v>
      </c>
      <c r="H1083" s="185" t="s">
        <v>3855</v>
      </c>
      <c r="I1083" s="187">
        <v>45828</v>
      </c>
      <c r="J1083" s="185" t="s">
        <v>4411</v>
      </c>
      <c r="K1083" s="185" t="s">
        <v>2212</v>
      </c>
      <c r="L1083" s="185" t="s">
        <v>14923</v>
      </c>
      <c r="M1083" s="185" t="s">
        <v>1572</v>
      </c>
      <c r="N1083" s="185" t="s">
        <v>14924</v>
      </c>
      <c r="O1083" s="187">
        <v>46869</v>
      </c>
      <c r="P1083" s="187">
        <v>44383</v>
      </c>
      <c r="Q1083" s="187">
        <v>44522</v>
      </c>
      <c r="R1083" s="187">
        <v>44658</v>
      </c>
      <c r="S1083" s="187"/>
      <c r="T1083" s="185" t="s">
        <v>14925</v>
      </c>
      <c r="U1083" s="187">
        <v>46946</v>
      </c>
      <c r="V1083" s="185" t="s">
        <v>14924</v>
      </c>
      <c r="W1083" s="187">
        <v>46869</v>
      </c>
      <c r="X1083" s="185" t="s">
        <v>61</v>
      </c>
      <c r="Y1083" s="187" t="s">
        <v>61</v>
      </c>
      <c r="Z1083" s="185" t="s">
        <v>14926</v>
      </c>
      <c r="AA1083" s="187">
        <v>46498</v>
      </c>
      <c r="AB1083" s="185" t="s">
        <v>14927</v>
      </c>
      <c r="AC1083" s="187">
        <v>45828</v>
      </c>
      <c r="AD1083" s="185" t="s">
        <v>14928</v>
      </c>
      <c r="AE1083" s="185" t="s">
        <v>14929</v>
      </c>
      <c r="AF1083" s="185" t="s">
        <v>14930</v>
      </c>
      <c r="AG1083" s="185" t="s">
        <v>61</v>
      </c>
      <c r="AH1083" s="185" t="s">
        <v>61</v>
      </c>
      <c r="AI1083" s="185" t="s">
        <v>61</v>
      </c>
      <c r="AJ1083" s="185" t="s">
        <v>61</v>
      </c>
      <c r="AK1083" s="185" t="s">
        <v>61</v>
      </c>
      <c r="AL1083" s="185" t="s">
        <v>61</v>
      </c>
      <c r="AM1083" s="185" t="s">
        <v>7373</v>
      </c>
      <c r="AN1083" s="185" t="s">
        <v>14931</v>
      </c>
    </row>
    <row r="1084" customHeight="1" spans="1:40">
      <c r="A1084" s="185">
        <v>1078</v>
      </c>
      <c r="B1084" s="185" t="s">
        <v>14932</v>
      </c>
      <c r="C1084" s="186" t="s">
        <v>14933</v>
      </c>
      <c r="D1084" s="185" t="s">
        <v>3572</v>
      </c>
      <c r="E1084" s="185" t="s">
        <v>14285</v>
      </c>
      <c r="F1084" s="185" t="s">
        <v>14285</v>
      </c>
      <c r="G1084" s="185" t="s">
        <v>7377</v>
      </c>
      <c r="H1084" s="185" t="s">
        <v>3855</v>
      </c>
      <c r="I1084" s="187">
        <v>45528</v>
      </c>
      <c r="J1084" s="185" t="s">
        <v>4411</v>
      </c>
      <c r="K1084" s="185" t="s">
        <v>4411</v>
      </c>
      <c r="L1084" s="185" t="s">
        <v>14934</v>
      </c>
      <c r="M1084" s="185" t="s">
        <v>1572</v>
      </c>
      <c r="N1084" s="185" t="s">
        <v>14935</v>
      </c>
      <c r="O1084" s="187">
        <v>47014</v>
      </c>
      <c r="P1084" s="187">
        <v>44462</v>
      </c>
      <c r="Q1084" s="187">
        <v>44490</v>
      </c>
      <c r="R1084" s="187">
        <v>45195</v>
      </c>
      <c r="S1084" s="187">
        <v>45500</v>
      </c>
      <c r="T1084" s="185" t="s">
        <v>14936</v>
      </c>
      <c r="U1084" s="187">
        <v>47137</v>
      </c>
      <c r="V1084" s="185" t="s">
        <v>14935</v>
      </c>
      <c r="W1084" s="187">
        <v>47014</v>
      </c>
      <c r="X1084" s="185" t="s">
        <v>61</v>
      </c>
      <c r="Y1084" s="187" t="s">
        <v>61</v>
      </c>
      <c r="Z1084" s="185" t="s">
        <v>14937</v>
      </c>
      <c r="AA1084" s="187">
        <v>46585</v>
      </c>
      <c r="AB1084" s="185" t="s">
        <v>14938</v>
      </c>
      <c r="AC1084" s="187">
        <v>45833</v>
      </c>
      <c r="AD1084" s="185" t="s">
        <v>14939</v>
      </c>
      <c r="AE1084" s="185" t="s">
        <v>14940</v>
      </c>
      <c r="AF1084" s="185" t="s">
        <v>14941</v>
      </c>
      <c r="AG1084" s="185" t="s">
        <v>61</v>
      </c>
      <c r="AH1084" s="185" t="s">
        <v>61</v>
      </c>
      <c r="AI1084" s="185" t="s">
        <v>61</v>
      </c>
      <c r="AJ1084" s="185" t="s">
        <v>61</v>
      </c>
      <c r="AK1084" s="185" t="s">
        <v>61</v>
      </c>
      <c r="AL1084" s="185" t="s">
        <v>61</v>
      </c>
      <c r="AM1084" s="185" t="s">
        <v>5156</v>
      </c>
      <c r="AN1084" s="185" t="s">
        <v>14942</v>
      </c>
    </row>
    <row r="1085" customHeight="1" spans="1:40">
      <c r="A1085" s="185">
        <v>1079</v>
      </c>
      <c r="B1085" s="185" t="s">
        <v>14943</v>
      </c>
      <c r="C1085" s="186" t="s">
        <v>14944</v>
      </c>
      <c r="D1085" s="185" t="s">
        <v>45</v>
      </c>
      <c r="E1085" s="185" t="s">
        <v>46</v>
      </c>
      <c r="F1085" s="185" t="s">
        <v>14945</v>
      </c>
      <c r="G1085" s="185" t="s">
        <v>6575</v>
      </c>
      <c r="H1085" s="185" t="s">
        <v>3855</v>
      </c>
      <c r="I1085" s="187">
        <v>45582</v>
      </c>
      <c r="J1085" s="185" t="s">
        <v>14946</v>
      </c>
      <c r="K1085" s="185" t="s">
        <v>14396</v>
      </c>
      <c r="L1085" s="185" t="s">
        <v>14947</v>
      </c>
      <c r="M1085" s="185" t="s">
        <v>1940</v>
      </c>
      <c r="N1085" s="185" t="s">
        <v>14948</v>
      </c>
      <c r="O1085" s="187">
        <v>46212</v>
      </c>
      <c r="P1085" s="187">
        <v>44383</v>
      </c>
      <c r="Q1085" s="187">
        <v>44424</v>
      </c>
      <c r="R1085" s="187">
        <v>44649</v>
      </c>
      <c r="S1085" s="187">
        <v>44979</v>
      </c>
      <c r="T1085" s="185" t="s">
        <v>14949</v>
      </c>
      <c r="U1085" s="187">
        <v>46178</v>
      </c>
      <c r="V1085" s="185" t="s">
        <v>14950</v>
      </c>
      <c r="W1085" s="187">
        <v>46178</v>
      </c>
      <c r="X1085" s="185" t="s">
        <v>14951</v>
      </c>
      <c r="Y1085" s="187">
        <v>46212</v>
      </c>
      <c r="Z1085" s="185" t="s">
        <v>14952</v>
      </c>
      <c r="AA1085" s="187">
        <v>46290</v>
      </c>
      <c r="AB1085" s="185" t="s">
        <v>14953</v>
      </c>
      <c r="AC1085" s="187">
        <v>46090</v>
      </c>
      <c r="AD1085" s="185" t="s">
        <v>14954</v>
      </c>
      <c r="AE1085" s="185" t="s">
        <v>61</v>
      </c>
      <c r="AF1085" s="185" t="s">
        <v>61</v>
      </c>
      <c r="AG1085" s="185" t="s">
        <v>14955</v>
      </c>
      <c r="AH1085" s="185" t="s">
        <v>61</v>
      </c>
      <c r="AI1085" s="185" t="s">
        <v>61</v>
      </c>
      <c r="AJ1085" s="185" t="s">
        <v>14956</v>
      </c>
      <c r="AK1085" s="185" t="s">
        <v>61</v>
      </c>
      <c r="AL1085" s="185" t="s">
        <v>61</v>
      </c>
      <c r="AM1085" s="185" t="s">
        <v>2149</v>
      </c>
      <c r="AN1085" s="185" t="s">
        <v>14957</v>
      </c>
    </row>
    <row r="1086" customHeight="1" spans="1:40">
      <c r="A1086" s="185">
        <v>1080</v>
      </c>
      <c r="B1086" s="185" t="s">
        <v>14958</v>
      </c>
      <c r="C1086" s="186" t="s">
        <v>14959</v>
      </c>
      <c r="D1086" s="185" t="s">
        <v>68</v>
      </c>
      <c r="E1086" s="185" t="s">
        <v>14945</v>
      </c>
      <c r="F1086" s="185" t="s">
        <v>14945</v>
      </c>
      <c r="G1086" s="185" t="s">
        <v>6575</v>
      </c>
      <c r="H1086" s="185" t="s">
        <v>3855</v>
      </c>
      <c r="I1086" s="187">
        <v>45726</v>
      </c>
      <c r="J1086" s="185" t="s">
        <v>14960</v>
      </c>
      <c r="K1086" s="185" t="s">
        <v>4319</v>
      </c>
      <c r="L1086" s="185" t="s">
        <v>14961</v>
      </c>
      <c r="M1086" s="185" t="s">
        <v>1923</v>
      </c>
      <c r="N1086" s="185" t="s">
        <v>14962</v>
      </c>
      <c r="O1086" s="187">
        <v>47087</v>
      </c>
      <c r="P1086" s="187">
        <v>44403</v>
      </c>
      <c r="Q1086" s="187">
        <v>44422</v>
      </c>
      <c r="R1086" s="187">
        <v>44669</v>
      </c>
      <c r="S1086" s="187">
        <v>44987</v>
      </c>
      <c r="T1086" s="185" t="s">
        <v>14963</v>
      </c>
      <c r="U1086" s="187">
        <v>45994</v>
      </c>
      <c r="V1086" s="185" t="s">
        <v>14964</v>
      </c>
      <c r="W1086" s="187">
        <v>45908</v>
      </c>
      <c r="X1086" s="185" t="s">
        <v>14965</v>
      </c>
      <c r="Y1086" s="187">
        <v>45945</v>
      </c>
      <c r="Z1086" s="185" t="s">
        <v>14966</v>
      </c>
      <c r="AA1086" s="187">
        <v>46521</v>
      </c>
      <c r="AB1086" s="185" t="s">
        <v>14967</v>
      </c>
      <c r="AC1086" s="187">
        <v>46425</v>
      </c>
      <c r="AD1086" s="185" t="s">
        <v>14968</v>
      </c>
      <c r="AE1086" s="185" t="s">
        <v>61</v>
      </c>
      <c r="AF1086" s="185" t="s">
        <v>61</v>
      </c>
      <c r="AG1086" s="185" t="s">
        <v>14969</v>
      </c>
      <c r="AH1086" s="185" t="s">
        <v>61</v>
      </c>
      <c r="AI1086" s="185" t="s">
        <v>61</v>
      </c>
      <c r="AJ1086" s="185" t="s">
        <v>14970</v>
      </c>
      <c r="AK1086" s="185" t="s">
        <v>61</v>
      </c>
      <c r="AL1086" s="185" t="s">
        <v>61</v>
      </c>
      <c r="AM1086" s="185" t="s">
        <v>3734</v>
      </c>
      <c r="AN1086" s="185" t="s">
        <v>14971</v>
      </c>
    </row>
    <row r="1087" customHeight="1" spans="1:40">
      <c r="A1087" s="185">
        <v>1081</v>
      </c>
      <c r="B1087" s="185" t="s">
        <v>14972</v>
      </c>
      <c r="C1087" s="186" t="s">
        <v>14973</v>
      </c>
      <c r="D1087" s="185" t="s">
        <v>227</v>
      </c>
      <c r="E1087" s="185" t="s">
        <v>967</v>
      </c>
      <c r="F1087" s="185" t="s">
        <v>14945</v>
      </c>
      <c r="G1087" s="185" t="s">
        <v>6575</v>
      </c>
      <c r="H1087" s="185" t="s">
        <v>3855</v>
      </c>
      <c r="I1087" s="187">
        <v>45625</v>
      </c>
      <c r="J1087" s="185" t="s">
        <v>3457</v>
      </c>
      <c r="K1087" s="185" t="s">
        <v>3457</v>
      </c>
      <c r="L1087" s="185" t="s">
        <v>14974</v>
      </c>
      <c r="M1087" s="185" t="s">
        <v>1923</v>
      </c>
      <c r="N1087" s="185" t="s">
        <v>14975</v>
      </c>
      <c r="O1087" s="187">
        <v>47381</v>
      </c>
      <c r="P1087" s="187">
        <v>44396</v>
      </c>
      <c r="Q1087" s="187">
        <v>44424</v>
      </c>
      <c r="R1087" s="187">
        <v>44635</v>
      </c>
      <c r="S1087" s="187">
        <v>44967</v>
      </c>
      <c r="T1087" s="185" t="s">
        <v>14976</v>
      </c>
      <c r="U1087" s="187">
        <v>47318</v>
      </c>
      <c r="V1087" s="185" t="s">
        <v>14977</v>
      </c>
      <c r="W1087" s="187">
        <v>46253</v>
      </c>
      <c r="X1087" s="185" t="s">
        <v>14978</v>
      </c>
      <c r="Y1087" s="187">
        <v>46251</v>
      </c>
      <c r="Z1087" s="185" t="s">
        <v>14979</v>
      </c>
      <c r="AA1087" s="187">
        <v>46086</v>
      </c>
      <c r="AB1087" s="185" t="s">
        <v>14980</v>
      </c>
      <c r="AC1087" s="187">
        <v>45987</v>
      </c>
      <c r="AD1087" s="185" t="s">
        <v>14981</v>
      </c>
      <c r="AE1087" s="185" t="s">
        <v>61</v>
      </c>
      <c r="AF1087" s="185" t="s">
        <v>61</v>
      </c>
      <c r="AG1087" s="185" t="s">
        <v>14982</v>
      </c>
      <c r="AH1087" s="185" t="s">
        <v>61</v>
      </c>
      <c r="AI1087" s="185" t="s">
        <v>61</v>
      </c>
      <c r="AJ1087" s="185" t="s">
        <v>14983</v>
      </c>
      <c r="AK1087" s="185" t="s">
        <v>61</v>
      </c>
      <c r="AL1087" s="185" t="s">
        <v>61</v>
      </c>
      <c r="AM1087" s="185" t="s">
        <v>14984</v>
      </c>
      <c r="AN1087" s="185" t="s">
        <v>14985</v>
      </c>
    </row>
    <row r="1088" customHeight="1" spans="1:40">
      <c r="A1088" s="185">
        <v>1082</v>
      </c>
      <c r="B1088" s="185" t="s">
        <v>14986</v>
      </c>
      <c r="C1088" s="186" t="s">
        <v>14987</v>
      </c>
      <c r="D1088" s="185" t="s">
        <v>2083</v>
      </c>
      <c r="E1088" s="185" t="s">
        <v>46</v>
      </c>
      <c r="F1088" s="185" t="s">
        <v>14945</v>
      </c>
      <c r="G1088" s="185" t="s">
        <v>6575</v>
      </c>
      <c r="H1088" s="185" t="s">
        <v>3855</v>
      </c>
      <c r="I1088" s="187">
        <v>45553</v>
      </c>
      <c r="J1088" s="185" t="s">
        <v>14988</v>
      </c>
      <c r="K1088" s="185" t="s">
        <v>4154</v>
      </c>
      <c r="L1088" s="185" t="s">
        <v>14989</v>
      </c>
      <c r="M1088" s="185" t="s">
        <v>72</v>
      </c>
      <c r="N1088" s="185" t="s">
        <v>14990</v>
      </c>
      <c r="O1088" s="187">
        <v>46946</v>
      </c>
      <c r="P1088" s="187">
        <v>44396</v>
      </c>
      <c r="Q1088" s="187">
        <v>44424</v>
      </c>
      <c r="R1088" s="187">
        <v>44644</v>
      </c>
      <c r="S1088" s="187"/>
      <c r="T1088" s="185" t="s">
        <v>14991</v>
      </c>
      <c r="U1088" s="187">
        <v>45910</v>
      </c>
      <c r="V1088" s="185" t="s">
        <v>14992</v>
      </c>
      <c r="W1088" s="187">
        <v>46960</v>
      </c>
      <c r="X1088" s="185" t="s">
        <v>14993</v>
      </c>
      <c r="Y1088" s="187">
        <v>46979</v>
      </c>
      <c r="Z1088" s="185" t="s">
        <v>14994</v>
      </c>
      <c r="AA1088" s="187">
        <v>46135</v>
      </c>
      <c r="AB1088" s="185" t="s">
        <v>14995</v>
      </c>
      <c r="AC1088" s="187">
        <v>46514</v>
      </c>
      <c r="AD1088" s="185" t="s">
        <v>14996</v>
      </c>
      <c r="AE1088" s="185" t="s">
        <v>61</v>
      </c>
      <c r="AF1088" s="185" t="s">
        <v>61</v>
      </c>
      <c r="AG1088" s="185" t="s">
        <v>14997</v>
      </c>
      <c r="AH1088" s="185" t="s">
        <v>61</v>
      </c>
      <c r="AI1088" s="185" t="s">
        <v>61</v>
      </c>
      <c r="AJ1088" s="185" t="s">
        <v>14998</v>
      </c>
      <c r="AK1088" s="185" t="s">
        <v>61</v>
      </c>
      <c r="AL1088" s="185" t="s">
        <v>61</v>
      </c>
      <c r="AM1088" s="185" t="s">
        <v>1968</v>
      </c>
      <c r="AN1088" s="185" t="s">
        <v>14999</v>
      </c>
    </row>
    <row r="1089" customHeight="1" spans="1:40">
      <c r="A1089" s="185">
        <v>1083</v>
      </c>
      <c r="B1089" s="185" t="s">
        <v>15000</v>
      </c>
      <c r="C1089" s="186" t="s">
        <v>15001</v>
      </c>
      <c r="D1089" s="185" t="s">
        <v>88</v>
      </c>
      <c r="E1089" s="185" t="s">
        <v>46</v>
      </c>
      <c r="F1089" s="185" t="s">
        <v>14945</v>
      </c>
      <c r="G1089" s="185" t="s">
        <v>6575</v>
      </c>
      <c r="H1089" s="185" t="s">
        <v>3855</v>
      </c>
      <c r="I1089" s="187">
        <v>45779</v>
      </c>
      <c r="J1089" s="185" t="s">
        <v>15002</v>
      </c>
      <c r="K1089" s="185" t="s">
        <v>2291</v>
      </c>
      <c r="L1089" s="185" t="s">
        <v>15003</v>
      </c>
      <c r="M1089" s="185" t="s">
        <v>2120</v>
      </c>
      <c r="N1089" s="185" t="s">
        <v>15004</v>
      </c>
      <c r="O1089" s="187">
        <v>46597</v>
      </c>
      <c r="P1089" s="187">
        <v>44391</v>
      </c>
      <c r="Q1089" s="187">
        <v>44434</v>
      </c>
      <c r="R1089" s="187">
        <v>44750</v>
      </c>
      <c r="S1089" s="187"/>
      <c r="T1089" s="185" t="s">
        <v>15005</v>
      </c>
      <c r="U1089" s="187">
        <v>46476</v>
      </c>
      <c r="V1089" s="185" t="s">
        <v>15006</v>
      </c>
      <c r="W1089" s="187">
        <v>46476</v>
      </c>
      <c r="X1089" s="185" t="s">
        <v>15007</v>
      </c>
      <c r="Y1089" s="187">
        <v>46476</v>
      </c>
      <c r="Z1089" s="185" t="s">
        <v>15008</v>
      </c>
      <c r="AA1089" s="187">
        <v>46831</v>
      </c>
      <c r="AB1089" s="185" t="s">
        <v>15009</v>
      </c>
      <c r="AC1089" s="187">
        <v>46228</v>
      </c>
      <c r="AD1089" s="185" t="s">
        <v>15010</v>
      </c>
      <c r="AE1089" s="185" t="s">
        <v>61</v>
      </c>
      <c r="AF1089" s="185" t="s">
        <v>61</v>
      </c>
      <c r="AG1089" s="185" t="s">
        <v>15011</v>
      </c>
      <c r="AH1089" s="185" t="s">
        <v>61</v>
      </c>
      <c r="AI1089" s="185" t="s">
        <v>61</v>
      </c>
      <c r="AJ1089" s="185" t="s">
        <v>61</v>
      </c>
      <c r="AK1089" s="185" t="s">
        <v>61</v>
      </c>
      <c r="AL1089" s="185" t="s">
        <v>61</v>
      </c>
      <c r="AM1089" s="185" t="s">
        <v>2149</v>
      </c>
      <c r="AN1089" s="185" t="s">
        <v>15012</v>
      </c>
    </row>
    <row r="1090" customHeight="1" spans="1:40">
      <c r="A1090" s="185">
        <v>1084</v>
      </c>
      <c r="B1090" s="185" t="s">
        <v>15013</v>
      </c>
      <c r="C1090" s="186" t="s">
        <v>15014</v>
      </c>
      <c r="D1090" s="185" t="s">
        <v>263</v>
      </c>
      <c r="E1090" s="185" t="s">
        <v>14945</v>
      </c>
      <c r="F1090" s="185" t="s">
        <v>14945</v>
      </c>
      <c r="G1090" s="185" t="s">
        <v>6575</v>
      </c>
      <c r="H1090" s="185" t="s">
        <v>3855</v>
      </c>
      <c r="I1090" s="187">
        <v>45576</v>
      </c>
      <c r="J1090" s="185" t="s">
        <v>15015</v>
      </c>
      <c r="K1090" s="185" t="s">
        <v>7145</v>
      </c>
      <c r="L1090" s="185" t="s">
        <v>15016</v>
      </c>
      <c r="M1090" s="185" t="s">
        <v>2139</v>
      </c>
      <c r="N1090" s="185" t="s">
        <v>15017</v>
      </c>
      <c r="O1090" s="187">
        <v>47101</v>
      </c>
      <c r="P1090" s="187">
        <v>44394</v>
      </c>
      <c r="Q1090" s="187">
        <v>44424</v>
      </c>
      <c r="R1090" s="187">
        <v>44662</v>
      </c>
      <c r="S1090" s="187">
        <v>44993</v>
      </c>
      <c r="T1090" s="185" t="s">
        <v>61</v>
      </c>
      <c r="U1090" s="187">
        <v>47408</v>
      </c>
      <c r="V1090" s="185" t="s">
        <v>15018</v>
      </c>
      <c r="W1090" s="187">
        <v>47364</v>
      </c>
      <c r="X1090" s="185" t="s">
        <v>61</v>
      </c>
      <c r="Y1090" s="187">
        <v>47408</v>
      </c>
      <c r="Z1090" s="185" t="s">
        <v>15019</v>
      </c>
      <c r="AA1090" s="187">
        <v>46529</v>
      </c>
      <c r="AB1090" s="185" t="s">
        <v>15020</v>
      </c>
      <c r="AC1090" s="187">
        <v>46040</v>
      </c>
      <c r="AD1090" s="185" t="s">
        <v>15021</v>
      </c>
      <c r="AE1090" s="185" t="s">
        <v>61</v>
      </c>
      <c r="AF1090" s="185" t="s">
        <v>61</v>
      </c>
      <c r="AG1090" s="185" t="s">
        <v>15022</v>
      </c>
      <c r="AH1090" s="185" t="s">
        <v>61</v>
      </c>
      <c r="AI1090" s="185" t="s">
        <v>61</v>
      </c>
      <c r="AJ1090" s="185" t="s">
        <v>61</v>
      </c>
      <c r="AK1090" s="185" t="s">
        <v>61</v>
      </c>
      <c r="AL1090" s="185" t="s">
        <v>61</v>
      </c>
      <c r="AM1090" s="185" t="s">
        <v>15023</v>
      </c>
      <c r="AN1090" s="185" t="s">
        <v>15024</v>
      </c>
    </row>
    <row r="1091" customHeight="1" spans="1:40">
      <c r="A1091" s="185">
        <v>1085</v>
      </c>
      <c r="B1091" s="185" t="s">
        <v>15025</v>
      </c>
      <c r="C1091" s="186" t="s">
        <v>15026</v>
      </c>
      <c r="D1091" s="185" t="s">
        <v>108</v>
      </c>
      <c r="E1091" s="185" t="s">
        <v>967</v>
      </c>
      <c r="F1091" s="185" t="s">
        <v>14945</v>
      </c>
      <c r="G1091" s="185" t="s">
        <v>6575</v>
      </c>
      <c r="H1091" s="185" t="s">
        <v>3855</v>
      </c>
      <c r="I1091" s="187">
        <v>45837</v>
      </c>
      <c r="J1091" s="185" t="s">
        <v>15027</v>
      </c>
      <c r="K1091" s="185" t="s">
        <v>1906</v>
      </c>
      <c r="L1091" s="185" t="s">
        <v>15028</v>
      </c>
      <c r="M1091" s="185" t="s">
        <v>249</v>
      </c>
      <c r="N1091" s="185" t="s">
        <v>15029</v>
      </c>
      <c r="O1091" s="187">
        <v>45974</v>
      </c>
      <c r="P1091" s="187">
        <v>44389</v>
      </c>
      <c r="Q1091" s="187">
        <v>44418</v>
      </c>
      <c r="R1091" s="187">
        <v>44701</v>
      </c>
      <c r="S1091" s="187"/>
      <c r="T1091" s="185" t="s">
        <v>15030</v>
      </c>
      <c r="U1091" s="187">
        <v>45949</v>
      </c>
      <c r="V1091" s="185" t="s">
        <v>15031</v>
      </c>
      <c r="W1091" s="187">
        <v>45956</v>
      </c>
      <c r="X1091" s="185" t="s">
        <v>15032</v>
      </c>
      <c r="Y1091" s="187">
        <v>45949</v>
      </c>
      <c r="Z1091" s="185" t="s">
        <v>15033</v>
      </c>
      <c r="AA1091" s="187">
        <v>45987</v>
      </c>
      <c r="AB1091" s="185" t="s">
        <v>15034</v>
      </c>
      <c r="AC1091" s="187">
        <v>46128</v>
      </c>
      <c r="AD1091" s="185" t="s">
        <v>15035</v>
      </c>
      <c r="AE1091" s="185" t="s">
        <v>61</v>
      </c>
      <c r="AF1091" s="185" t="s">
        <v>61</v>
      </c>
      <c r="AG1091" s="185" t="s">
        <v>15036</v>
      </c>
      <c r="AH1091" s="185" t="s">
        <v>61</v>
      </c>
      <c r="AI1091" s="185" t="s">
        <v>61</v>
      </c>
      <c r="AJ1091" s="185" t="s">
        <v>61</v>
      </c>
      <c r="AK1091" s="185" t="s">
        <v>61</v>
      </c>
      <c r="AL1091" s="185" t="s">
        <v>61</v>
      </c>
      <c r="AM1091" s="185" t="s">
        <v>2255</v>
      </c>
      <c r="AN1091" s="185" t="s">
        <v>15037</v>
      </c>
    </row>
    <row r="1092" customHeight="1" spans="1:40">
      <c r="A1092" s="185">
        <v>1086</v>
      </c>
      <c r="B1092" s="185" t="s">
        <v>15038</v>
      </c>
      <c r="C1092" s="186" t="s">
        <v>15039</v>
      </c>
      <c r="D1092" s="185" t="s">
        <v>2321</v>
      </c>
      <c r="E1092" s="185" t="s">
        <v>967</v>
      </c>
      <c r="F1092" s="185" t="s">
        <v>14945</v>
      </c>
      <c r="G1092" s="185" t="s">
        <v>6575</v>
      </c>
      <c r="H1092" s="185" t="s">
        <v>3855</v>
      </c>
      <c r="I1092" s="187">
        <v>45495</v>
      </c>
      <c r="J1092" s="185" t="s">
        <v>15040</v>
      </c>
      <c r="K1092" s="185" t="s">
        <v>15040</v>
      </c>
      <c r="L1092" s="185" t="s">
        <v>15041</v>
      </c>
      <c r="M1092" s="185" t="s">
        <v>249</v>
      </c>
      <c r="N1092" s="185" t="s">
        <v>15042</v>
      </c>
      <c r="O1092" s="187">
        <v>46659</v>
      </c>
      <c r="P1092" s="187">
        <v>44355</v>
      </c>
      <c r="Q1092" s="187">
        <v>44383</v>
      </c>
      <c r="R1092" s="187">
        <v>44616</v>
      </c>
      <c r="S1092" s="187"/>
      <c r="T1092" s="185" t="s">
        <v>15043</v>
      </c>
      <c r="U1092" s="187">
        <v>47106</v>
      </c>
      <c r="V1092" s="185" t="s">
        <v>15044</v>
      </c>
      <c r="W1092" s="187">
        <v>46660</v>
      </c>
      <c r="X1092" s="185" t="s">
        <v>15045</v>
      </c>
      <c r="Y1092" s="187">
        <v>46356</v>
      </c>
      <c r="Z1092" s="185" t="s">
        <v>15046</v>
      </c>
      <c r="AA1092" s="187">
        <v>46156</v>
      </c>
      <c r="AB1092" s="185" t="s">
        <v>15047</v>
      </c>
      <c r="AC1092" s="187">
        <v>46213</v>
      </c>
      <c r="AD1092" s="185" t="s">
        <v>15048</v>
      </c>
      <c r="AE1092" s="185" t="s">
        <v>15049</v>
      </c>
      <c r="AF1092" s="185" t="s">
        <v>15050</v>
      </c>
      <c r="AG1092" s="185" t="s">
        <v>15051</v>
      </c>
      <c r="AH1092" s="185" t="s">
        <v>61</v>
      </c>
      <c r="AI1092" s="185" t="s">
        <v>61</v>
      </c>
      <c r="AJ1092" s="185" t="s">
        <v>61</v>
      </c>
      <c r="AK1092" s="185" t="s">
        <v>61</v>
      </c>
      <c r="AL1092" s="185" t="s">
        <v>61</v>
      </c>
      <c r="AM1092" s="185" t="s">
        <v>1968</v>
      </c>
      <c r="AN1092" s="185" t="s">
        <v>15052</v>
      </c>
    </row>
    <row r="1093" customHeight="1" spans="1:40">
      <c r="A1093" s="185">
        <v>1087</v>
      </c>
      <c r="B1093" s="185" t="s">
        <v>15053</v>
      </c>
      <c r="C1093" s="186" t="s">
        <v>15054</v>
      </c>
      <c r="D1093" s="185" t="s">
        <v>390</v>
      </c>
      <c r="E1093" s="185" t="s">
        <v>89</v>
      </c>
      <c r="F1093" s="185" t="s">
        <v>14945</v>
      </c>
      <c r="G1093" s="185" t="s">
        <v>6575</v>
      </c>
      <c r="H1093" s="185" t="s">
        <v>3855</v>
      </c>
      <c r="I1093" s="187">
        <v>45625</v>
      </c>
      <c r="J1093" s="185" t="s">
        <v>15055</v>
      </c>
      <c r="K1093" s="185" t="s">
        <v>3457</v>
      </c>
      <c r="L1093" s="185" t="s">
        <v>15056</v>
      </c>
      <c r="M1093" s="185" t="s">
        <v>130</v>
      </c>
      <c r="N1093" s="185" t="s">
        <v>15057</v>
      </c>
      <c r="O1093" s="187">
        <v>46217</v>
      </c>
      <c r="P1093" s="187">
        <v>44400</v>
      </c>
      <c r="Q1093" s="187">
        <v>44505</v>
      </c>
      <c r="R1093" s="187">
        <v>44660</v>
      </c>
      <c r="S1093" s="187"/>
      <c r="T1093" s="185" t="s">
        <v>15058</v>
      </c>
      <c r="U1093" s="187">
        <v>47555</v>
      </c>
      <c r="V1093" s="185" t="s">
        <v>15059</v>
      </c>
      <c r="W1093" s="187">
        <v>46034</v>
      </c>
      <c r="X1093" s="185" t="s">
        <v>15060</v>
      </c>
      <c r="Y1093" s="187">
        <v>47555</v>
      </c>
      <c r="Z1093" s="185" t="s">
        <v>15061</v>
      </c>
      <c r="AA1093" s="187">
        <v>46495</v>
      </c>
      <c r="AB1093" s="185" t="s">
        <v>15062</v>
      </c>
      <c r="AC1093" s="187">
        <v>46108</v>
      </c>
      <c r="AD1093" s="185" t="s">
        <v>15063</v>
      </c>
      <c r="AE1093" s="185" t="s">
        <v>15064</v>
      </c>
      <c r="AF1093" s="185" t="s">
        <v>15065</v>
      </c>
      <c r="AG1093" s="185" t="s">
        <v>61</v>
      </c>
      <c r="AH1093" s="185" t="s">
        <v>15057</v>
      </c>
      <c r="AI1093" s="185" t="s">
        <v>61</v>
      </c>
      <c r="AJ1093" s="185" t="s">
        <v>61</v>
      </c>
      <c r="AK1093" s="185" t="s">
        <v>61</v>
      </c>
      <c r="AL1093" s="185" t="s">
        <v>61</v>
      </c>
      <c r="AM1093" s="185" t="s">
        <v>15066</v>
      </c>
      <c r="AN1093" s="185" t="s">
        <v>15067</v>
      </c>
    </row>
    <row r="1094" customHeight="1" spans="1:40">
      <c r="A1094" s="185">
        <v>1088</v>
      </c>
      <c r="B1094" s="185" t="s">
        <v>15068</v>
      </c>
      <c r="C1094" s="186" t="s">
        <v>15069</v>
      </c>
      <c r="D1094" s="185" t="s">
        <v>126</v>
      </c>
      <c r="E1094" s="185" t="s">
        <v>89</v>
      </c>
      <c r="F1094" s="185" t="s">
        <v>14945</v>
      </c>
      <c r="G1094" s="185" t="s">
        <v>6575</v>
      </c>
      <c r="H1094" s="185" t="s">
        <v>3855</v>
      </c>
      <c r="I1094" s="187">
        <v>45670</v>
      </c>
      <c r="J1094" s="185" t="s">
        <v>10148</v>
      </c>
      <c r="K1094" s="185" t="s">
        <v>608</v>
      </c>
      <c r="L1094" s="185" t="s">
        <v>15070</v>
      </c>
      <c r="M1094" s="185" t="s">
        <v>53</v>
      </c>
      <c r="N1094" s="185" t="s">
        <v>15071</v>
      </c>
      <c r="O1094" s="187">
        <v>46517</v>
      </c>
      <c r="P1094" s="187">
        <v>44308</v>
      </c>
      <c r="Q1094" s="187">
        <v>44427</v>
      </c>
      <c r="R1094" s="187">
        <v>44656</v>
      </c>
      <c r="S1094" s="187"/>
      <c r="T1094" s="185" t="s">
        <v>15072</v>
      </c>
      <c r="U1094" s="187">
        <v>47520</v>
      </c>
      <c r="V1094" s="185" t="s">
        <v>15073</v>
      </c>
      <c r="W1094" s="187">
        <v>47493</v>
      </c>
      <c r="X1094" s="185" t="s">
        <v>15074</v>
      </c>
      <c r="Y1094" s="187">
        <v>47520</v>
      </c>
      <c r="Z1094" s="185" t="s">
        <v>15075</v>
      </c>
      <c r="AA1094" s="187">
        <v>46466</v>
      </c>
      <c r="AB1094" s="185" t="s">
        <v>15076</v>
      </c>
      <c r="AC1094" s="187">
        <v>46129</v>
      </c>
      <c r="AD1094" s="185" t="s">
        <v>15077</v>
      </c>
      <c r="AE1094" s="185" t="s">
        <v>15078</v>
      </c>
      <c r="AF1094" s="185" t="s">
        <v>15079</v>
      </c>
      <c r="AG1094" s="185" t="s">
        <v>15080</v>
      </c>
      <c r="AH1094" s="185" t="s">
        <v>61</v>
      </c>
      <c r="AI1094" s="185" t="s">
        <v>61</v>
      </c>
      <c r="AJ1094" s="185" t="s">
        <v>15081</v>
      </c>
      <c r="AK1094" s="185" t="s">
        <v>61</v>
      </c>
      <c r="AL1094" s="185" t="s">
        <v>61</v>
      </c>
      <c r="AM1094" s="185" t="s">
        <v>15082</v>
      </c>
      <c r="AN1094" s="185" t="s">
        <v>15083</v>
      </c>
    </row>
    <row r="1095" customHeight="1" spans="1:40">
      <c r="A1095" s="185">
        <v>1089</v>
      </c>
      <c r="B1095" s="185" t="s">
        <v>15084</v>
      </c>
      <c r="C1095" s="186" t="s">
        <v>15085</v>
      </c>
      <c r="D1095" s="185" t="s">
        <v>126</v>
      </c>
      <c r="E1095" s="185" t="s">
        <v>89</v>
      </c>
      <c r="F1095" s="185" t="s">
        <v>14945</v>
      </c>
      <c r="G1095" s="185" t="s">
        <v>6575</v>
      </c>
      <c r="H1095" s="185" t="s">
        <v>3855</v>
      </c>
      <c r="I1095" s="187">
        <v>45552</v>
      </c>
      <c r="J1095" s="185" t="s">
        <v>6381</v>
      </c>
      <c r="K1095" s="185" t="s">
        <v>10355</v>
      </c>
      <c r="L1095" s="185" t="s">
        <v>15086</v>
      </c>
      <c r="M1095" s="185" t="s">
        <v>72</v>
      </c>
      <c r="N1095" s="185" t="s">
        <v>15087</v>
      </c>
      <c r="O1095" s="187">
        <v>46715</v>
      </c>
      <c r="P1095" s="187">
        <v>44476</v>
      </c>
      <c r="Q1095" s="187">
        <v>44504</v>
      </c>
      <c r="R1095" s="187">
        <v>44665</v>
      </c>
      <c r="S1095" s="187"/>
      <c r="T1095" s="185" t="s">
        <v>15088</v>
      </c>
      <c r="U1095" s="187">
        <v>47602</v>
      </c>
      <c r="V1095" s="185" t="s">
        <v>15089</v>
      </c>
      <c r="W1095" s="187">
        <v>47259</v>
      </c>
      <c r="X1095" s="185" t="s">
        <v>61</v>
      </c>
      <c r="Y1095" s="187">
        <v>47588</v>
      </c>
      <c r="Z1095" s="185" t="s">
        <v>15090</v>
      </c>
      <c r="AA1095" s="187">
        <v>46277</v>
      </c>
      <c r="AB1095" s="185" t="s">
        <v>15091</v>
      </c>
      <c r="AC1095" s="187">
        <v>46514</v>
      </c>
      <c r="AD1095" s="185" t="s">
        <v>15092</v>
      </c>
      <c r="AE1095" s="185" t="s">
        <v>15093</v>
      </c>
      <c r="AF1095" s="185" t="s">
        <v>15094</v>
      </c>
      <c r="AG1095" s="185" t="s">
        <v>15095</v>
      </c>
      <c r="AH1095" s="185" t="s">
        <v>61</v>
      </c>
      <c r="AI1095" s="185" t="s">
        <v>61</v>
      </c>
      <c r="AJ1095" s="185" t="s">
        <v>61</v>
      </c>
      <c r="AK1095" s="185" t="s">
        <v>61</v>
      </c>
      <c r="AL1095" s="185" t="s">
        <v>61</v>
      </c>
      <c r="AM1095" s="185" t="s">
        <v>15096</v>
      </c>
      <c r="AN1095" s="185" t="s">
        <v>15097</v>
      </c>
    </row>
    <row r="1096" customHeight="1" spans="1:40">
      <c r="A1096" s="185">
        <v>1090</v>
      </c>
      <c r="B1096" s="185" t="s">
        <v>15098</v>
      </c>
      <c r="C1096" s="186" t="s">
        <v>15099</v>
      </c>
      <c r="D1096" s="185" t="s">
        <v>126</v>
      </c>
      <c r="E1096" s="185" t="s">
        <v>4091</v>
      </c>
      <c r="F1096" s="185" t="s">
        <v>14945</v>
      </c>
      <c r="G1096" s="185" t="s">
        <v>6575</v>
      </c>
      <c r="H1096" s="185" t="s">
        <v>3855</v>
      </c>
      <c r="I1096" s="187">
        <v>45498</v>
      </c>
      <c r="J1096" s="185" t="s">
        <v>2937</v>
      </c>
      <c r="K1096" s="185" t="s">
        <v>3993</v>
      </c>
      <c r="L1096" s="185" t="s">
        <v>15100</v>
      </c>
      <c r="M1096" s="185" t="s">
        <v>53</v>
      </c>
      <c r="N1096" s="185" t="s">
        <v>15101</v>
      </c>
      <c r="O1096" s="187">
        <v>46716</v>
      </c>
      <c r="P1096" s="187">
        <v>44461</v>
      </c>
      <c r="Q1096" s="187">
        <v>44518</v>
      </c>
      <c r="R1096" s="187">
        <v>44879</v>
      </c>
      <c r="S1096" s="187">
        <v>45076</v>
      </c>
      <c r="T1096" s="185" t="s">
        <v>15102</v>
      </c>
      <c r="U1096" s="187">
        <v>46797</v>
      </c>
      <c r="V1096" s="185" t="s">
        <v>15103</v>
      </c>
      <c r="W1096" s="187">
        <v>46797</v>
      </c>
      <c r="X1096" s="185" t="s">
        <v>15104</v>
      </c>
      <c r="Y1096" s="187">
        <v>46797</v>
      </c>
      <c r="Z1096" s="185" t="s">
        <v>15105</v>
      </c>
      <c r="AA1096" s="187">
        <v>45970</v>
      </c>
      <c r="AB1096" s="185" t="s">
        <v>15106</v>
      </c>
      <c r="AC1096" s="187">
        <v>46172</v>
      </c>
      <c r="AD1096" s="185" t="s">
        <v>15107</v>
      </c>
      <c r="AE1096" s="185" t="s">
        <v>61</v>
      </c>
      <c r="AF1096" s="185" t="s">
        <v>61</v>
      </c>
      <c r="AG1096" s="185" t="s">
        <v>15108</v>
      </c>
      <c r="AH1096" s="185" t="s">
        <v>61</v>
      </c>
      <c r="AI1096" s="185" t="s">
        <v>61</v>
      </c>
      <c r="AJ1096" s="185" t="s">
        <v>61</v>
      </c>
      <c r="AK1096" s="185" t="s">
        <v>61</v>
      </c>
      <c r="AL1096" s="185" t="s">
        <v>61</v>
      </c>
      <c r="AM1096" s="185" t="s">
        <v>15109</v>
      </c>
      <c r="AN1096" s="185" t="s">
        <v>15110</v>
      </c>
    </row>
    <row r="1097" customHeight="1" spans="1:40">
      <c r="A1097" s="185">
        <v>1091</v>
      </c>
      <c r="B1097" s="185" t="s">
        <v>15111</v>
      </c>
      <c r="C1097" s="186" t="s">
        <v>15112</v>
      </c>
      <c r="D1097" s="185" t="s">
        <v>2965</v>
      </c>
      <c r="E1097" s="185" t="s">
        <v>967</v>
      </c>
      <c r="F1097" s="185" t="s">
        <v>14945</v>
      </c>
      <c r="G1097" s="185" t="s">
        <v>6575</v>
      </c>
      <c r="H1097" s="185" t="s">
        <v>3855</v>
      </c>
      <c r="I1097" s="187">
        <v>45609</v>
      </c>
      <c r="J1097" s="185" t="s">
        <v>4962</v>
      </c>
      <c r="K1097" s="185" t="s">
        <v>4962</v>
      </c>
      <c r="L1097" s="185" t="s">
        <v>15113</v>
      </c>
      <c r="M1097" s="185" t="s">
        <v>267</v>
      </c>
      <c r="N1097" s="185" t="s">
        <v>15114</v>
      </c>
      <c r="O1097" s="187">
        <v>47401</v>
      </c>
      <c r="P1097" s="187">
        <v>44413</v>
      </c>
      <c r="Q1097" s="187">
        <v>44483</v>
      </c>
      <c r="R1097" s="187">
        <v>44635</v>
      </c>
      <c r="S1097" s="187"/>
      <c r="T1097" s="185" t="s">
        <v>15115</v>
      </c>
      <c r="U1097" s="187">
        <v>46051</v>
      </c>
      <c r="V1097" s="185" t="s">
        <v>15116</v>
      </c>
      <c r="W1097" s="187">
        <v>47374</v>
      </c>
      <c r="X1097" s="185" t="s">
        <v>15117</v>
      </c>
      <c r="Y1097" s="187">
        <v>46043</v>
      </c>
      <c r="Z1097" s="185" t="s">
        <v>15118</v>
      </c>
      <c r="AA1097" s="187">
        <v>46208</v>
      </c>
      <c r="AB1097" s="185" t="s">
        <v>15119</v>
      </c>
      <c r="AC1097" s="187">
        <v>46297</v>
      </c>
      <c r="AD1097" s="185" t="s">
        <v>15120</v>
      </c>
      <c r="AE1097" s="185" t="s">
        <v>15121</v>
      </c>
      <c r="AF1097" s="185" t="s">
        <v>15122</v>
      </c>
      <c r="AG1097" s="185" t="s">
        <v>61</v>
      </c>
      <c r="AH1097" s="185" t="s">
        <v>61</v>
      </c>
      <c r="AI1097" s="185" t="s">
        <v>61</v>
      </c>
      <c r="AJ1097" s="185" t="s">
        <v>61</v>
      </c>
      <c r="AK1097" s="185" t="s">
        <v>61</v>
      </c>
      <c r="AL1097" s="185" t="s">
        <v>61</v>
      </c>
      <c r="AM1097" s="185" t="s">
        <v>15123</v>
      </c>
      <c r="AN1097" s="185" t="s">
        <v>15124</v>
      </c>
    </row>
    <row r="1098" customHeight="1" spans="1:40">
      <c r="A1098" s="185">
        <v>1092</v>
      </c>
      <c r="B1098" s="185" t="s">
        <v>15125</v>
      </c>
      <c r="C1098" s="186" t="s">
        <v>15126</v>
      </c>
      <c r="D1098" s="185" t="s">
        <v>162</v>
      </c>
      <c r="E1098" s="185" t="s">
        <v>14945</v>
      </c>
      <c r="F1098" s="185" t="s">
        <v>14945</v>
      </c>
      <c r="G1098" s="185" t="s">
        <v>6575</v>
      </c>
      <c r="H1098" s="185" t="s">
        <v>3855</v>
      </c>
      <c r="I1098" s="187">
        <v>45670</v>
      </c>
      <c r="J1098" s="185" t="s">
        <v>608</v>
      </c>
      <c r="K1098" s="185" t="s">
        <v>608</v>
      </c>
      <c r="L1098" s="185" t="s">
        <v>15127</v>
      </c>
      <c r="M1098" s="185" t="s">
        <v>167</v>
      </c>
      <c r="N1098" s="185" t="s">
        <v>15128</v>
      </c>
      <c r="O1098" s="187"/>
      <c r="P1098" s="187">
        <v>44425</v>
      </c>
      <c r="Q1098" s="187">
        <v>44467</v>
      </c>
      <c r="R1098" s="187">
        <v>44662</v>
      </c>
      <c r="S1098" s="187"/>
      <c r="T1098" s="185" t="s">
        <v>15129</v>
      </c>
      <c r="U1098" s="187">
        <v>46464</v>
      </c>
      <c r="V1098" s="185" t="s">
        <v>15130</v>
      </c>
      <c r="W1098" s="187">
        <v>46366</v>
      </c>
      <c r="X1098" s="185" t="s">
        <v>15131</v>
      </c>
      <c r="Y1098" s="187">
        <v>46366</v>
      </c>
      <c r="Z1098" s="185" t="s">
        <v>15132</v>
      </c>
      <c r="AA1098" s="187">
        <v>46376</v>
      </c>
      <c r="AB1098" s="185" t="s">
        <v>15133</v>
      </c>
      <c r="AC1098" s="187">
        <v>46390</v>
      </c>
      <c r="AD1098" s="185" t="s">
        <v>15134</v>
      </c>
      <c r="AE1098" s="185" t="s">
        <v>15135</v>
      </c>
      <c r="AF1098" s="185" t="s">
        <v>15136</v>
      </c>
      <c r="AG1098" s="185" t="s">
        <v>61</v>
      </c>
      <c r="AH1098" s="185" t="s">
        <v>61</v>
      </c>
      <c r="AI1098" s="185" t="s">
        <v>15128</v>
      </c>
      <c r="AJ1098" s="185" t="s">
        <v>61</v>
      </c>
      <c r="AK1098" s="185" t="s">
        <v>61</v>
      </c>
      <c r="AL1098" s="185" t="s">
        <v>61</v>
      </c>
      <c r="AM1098" s="185" t="s">
        <v>15137</v>
      </c>
      <c r="AN1098" s="185" t="s">
        <v>15138</v>
      </c>
    </row>
    <row r="1099" customHeight="1" spans="1:40">
      <c r="A1099" s="185">
        <v>1093</v>
      </c>
      <c r="B1099" s="185" t="s">
        <v>15139</v>
      </c>
      <c r="C1099" s="186" t="s">
        <v>15140</v>
      </c>
      <c r="D1099" s="185" t="s">
        <v>162</v>
      </c>
      <c r="E1099" s="185" t="s">
        <v>14945</v>
      </c>
      <c r="F1099" s="185" t="s">
        <v>14945</v>
      </c>
      <c r="G1099" s="185" t="s">
        <v>6575</v>
      </c>
      <c r="H1099" s="185" t="s">
        <v>3855</v>
      </c>
      <c r="I1099" s="187">
        <v>45532</v>
      </c>
      <c r="J1099" s="185" t="s">
        <v>1351</v>
      </c>
      <c r="K1099" s="185" t="s">
        <v>1351</v>
      </c>
      <c r="L1099" s="185" t="s">
        <v>15041</v>
      </c>
      <c r="M1099" s="185" t="s">
        <v>167</v>
      </c>
      <c r="N1099" s="185" t="s">
        <v>15141</v>
      </c>
      <c r="O1099" s="187"/>
      <c r="P1099" s="187">
        <v>44448</v>
      </c>
      <c r="Q1099" s="187">
        <v>44590</v>
      </c>
      <c r="R1099" s="187">
        <v>44753</v>
      </c>
      <c r="S1099" s="187"/>
      <c r="T1099" s="185" t="s">
        <v>15142</v>
      </c>
      <c r="U1099" s="187">
        <v>46252</v>
      </c>
      <c r="V1099" s="185" t="s">
        <v>15143</v>
      </c>
      <c r="W1099" s="187">
        <v>46051</v>
      </c>
      <c r="X1099" s="185" t="s">
        <v>15144</v>
      </c>
      <c r="Y1099" s="187">
        <v>47030</v>
      </c>
      <c r="Z1099" s="185" t="s">
        <v>15145</v>
      </c>
      <c r="AA1099" s="187">
        <v>46196</v>
      </c>
      <c r="AB1099" s="185" t="s">
        <v>15146</v>
      </c>
      <c r="AC1099" s="187">
        <v>46248</v>
      </c>
      <c r="AD1099" s="185" t="s">
        <v>15147</v>
      </c>
      <c r="AE1099" s="185" t="s">
        <v>15148</v>
      </c>
      <c r="AF1099" s="185" t="s">
        <v>15149</v>
      </c>
      <c r="AG1099" s="185" t="s">
        <v>61</v>
      </c>
      <c r="AH1099" s="185" t="s">
        <v>61</v>
      </c>
      <c r="AI1099" s="185" t="s">
        <v>15141</v>
      </c>
      <c r="AJ1099" s="185" t="s">
        <v>61</v>
      </c>
      <c r="AK1099" s="185" t="s">
        <v>61</v>
      </c>
      <c r="AL1099" s="185" t="s">
        <v>61</v>
      </c>
      <c r="AM1099" s="185" t="s">
        <v>15150</v>
      </c>
      <c r="AN1099" s="185" t="s">
        <v>15151</v>
      </c>
    </row>
    <row r="1100" customHeight="1" spans="1:40">
      <c r="A1100" s="185">
        <v>1094</v>
      </c>
      <c r="B1100" s="185" t="s">
        <v>15152</v>
      </c>
      <c r="C1100" s="186" t="s">
        <v>15153</v>
      </c>
      <c r="D1100" s="185" t="s">
        <v>162</v>
      </c>
      <c r="E1100" s="185" t="s">
        <v>89</v>
      </c>
      <c r="F1100" s="185" t="s">
        <v>14945</v>
      </c>
      <c r="G1100" s="185" t="s">
        <v>6575</v>
      </c>
      <c r="H1100" s="185" t="s">
        <v>3855</v>
      </c>
      <c r="I1100" s="187">
        <v>45495</v>
      </c>
      <c r="J1100" s="185" t="s">
        <v>15154</v>
      </c>
      <c r="K1100" s="185" t="s">
        <v>15040</v>
      </c>
      <c r="L1100" s="185" t="s">
        <v>15155</v>
      </c>
      <c r="M1100" s="185" t="s">
        <v>93</v>
      </c>
      <c r="N1100" s="185" t="s">
        <v>15156</v>
      </c>
      <c r="O1100" s="187">
        <v>47416</v>
      </c>
      <c r="P1100" s="187">
        <v>44410</v>
      </c>
      <c r="Q1100" s="187">
        <v>44449</v>
      </c>
      <c r="R1100" s="187">
        <v>44777</v>
      </c>
      <c r="S1100" s="187"/>
      <c r="T1100" s="185" t="s">
        <v>15157</v>
      </c>
      <c r="U1100" s="187">
        <v>46531</v>
      </c>
      <c r="V1100" s="185" t="s">
        <v>15158</v>
      </c>
      <c r="W1100" s="187">
        <v>46463</v>
      </c>
      <c r="X1100" s="185" t="s">
        <v>15159</v>
      </c>
      <c r="Y1100" s="187">
        <v>47414</v>
      </c>
      <c r="Z1100" s="185" t="s">
        <v>15160</v>
      </c>
      <c r="AA1100" s="187">
        <v>46719</v>
      </c>
      <c r="AB1100" s="185" t="s">
        <v>15161</v>
      </c>
      <c r="AC1100" s="187">
        <v>46172</v>
      </c>
      <c r="AD1100" s="185" t="s">
        <v>15162</v>
      </c>
      <c r="AE1100" s="185" t="s">
        <v>61</v>
      </c>
      <c r="AF1100" s="185" t="s">
        <v>15163</v>
      </c>
      <c r="AG1100" s="185" t="s">
        <v>15164</v>
      </c>
      <c r="AH1100" s="185" t="s">
        <v>61</v>
      </c>
      <c r="AI1100" s="185" t="s">
        <v>61</v>
      </c>
      <c r="AJ1100" s="185" t="s">
        <v>61</v>
      </c>
      <c r="AK1100" s="185" t="s">
        <v>61</v>
      </c>
      <c r="AL1100" s="185" t="s">
        <v>61</v>
      </c>
      <c r="AM1100" s="185" t="s">
        <v>15165</v>
      </c>
      <c r="AN1100" s="185" t="s">
        <v>15166</v>
      </c>
    </row>
    <row r="1101" customHeight="1" spans="1:40">
      <c r="A1101" s="185">
        <v>1095</v>
      </c>
      <c r="B1101" s="185" t="s">
        <v>15167</v>
      </c>
      <c r="C1101" s="186" t="s">
        <v>15168</v>
      </c>
      <c r="D1101" s="185" t="s">
        <v>1569</v>
      </c>
      <c r="E1101" s="185" t="s">
        <v>15169</v>
      </c>
      <c r="F1101" s="185" t="s">
        <v>14945</v>
      </c>
      <c r="G1101" s="185" t="s">
        <v>6575</v>
      </c>
      <c r="H1101" s="185" t="s">
        <v>3855</v>
      </c>
      <c r="I1101" s="187">
        <v>45671</v>
      </c>
      <c r="J1101" s="185" t="s">
        <v>15170</v>
      </c>
      <c r="K1101" s="185" t="s">
        <v>4095</v>
      </c>
      <c r="L1101" s="185" t="s">
        <v>15171</v>
      </c>
      <c r="M1101" s="185" t="s">
        <v>1572</v>
      </c>
      <c r="N1101" s="185" t="s">
        <v>15172</v>
      </c>
      <c r="O1101" s="187">
        <v>46558</v>
      </c>
      <c r="P1101" s="187">
        <v>44393</v>
      </c>
      <c r="Q1101" s="187">
        <v>44440</v>
      </c>
      <c r="R1101" s="187">
        <v>44637</v>
      </c>
      <c r="S1101" s="187"/>
      <c r="T1101" s="185" t="s">
        <v>15173</v>
      </c>
      <c r="U1101" s="187">
        <v>46555</v>
      </c>
      <c r="V1101" s="185" t="s">
        <v>15172</v>
      </c>
      <c r="W1101" s="187">
        <v>46558</v>
      </c>
      <c r="X1101" s="185" t="s">
        <v>61</v>
      </c>
      <c r="Y1101" s="187" t="s">
        <v>61</v>
      </c>
      <c r="Z1101" s="185" t="s">
        <v>15174</v>
      </c>
      <c r="AA1101" s="187">
        <v>46270</v>
      </c>
      <c r="AB1101" s="185" t="s">
        <v>15175</v>
      </c>
      <c r="AC1101" s="187">
        <v>45904</v>
      </c>
      <c r="AD1101" s="185" t="s">
        <v>61</v>
      </c>
      <c r="AE1101" s="185" t="s">
        <v>61</v>
      </c>
      <c r="AF1101" s="185" t="s">
        <v>61</v>
      </c>
      <c r="AG1101" s="185" t="s">
        <v>61</v>
      </c>
      <c r="AH1101" s="185" t="s">
        <v>61</v>
      </c>
      <c r="AI1101" s="185" t="s">
        <v>61</v>
      </c>
      <c r="AJ1101" s="185" t="s">
        <v>61</v>
      </c>
      <c r="AK1101" s="185" t="s">
        <v>61</v>
      </c>
      <c r="AL1101" s="185" t="s">
        <v>15176</v>
      </c>
      <c r="AM1101" s="185" t="s">
        <v>15177</v>
      </c>
      <c r="AN1101" s="185" t="s">
        <v>15178</v>
      </c>
    </row>
    <row r="1102" customHeight="1" spans="1:40">
      <c r="A1102" s="185">
        <v>1096</v>
      </c>
      <c r="B1102" s="185" t="s">
        <v>15179</v>
      </c>
      <c r="C1102" s="186" t="s">
        <v>15180</v>
      </c>
      <c r="D1102" s="185" t="s">
        <v>45</v>
      </c>
      <c r="E1102" s="185" t="s">
        <v>2456</v>
      </c>
      <c r="F1102" s="185" t="s">
        <v>2456</v>
      </c>
      <c r="G1102" s="185" t="s">
        <v>4383</v>
      </c>
      <c r="H1102" s="185" t="s">
        <v>49</v>
      </c>
      <c r="I1102" s="187">
        <v>45688</v>
      </c>
      <c r="J1102" s="185" t="s">
        <v>15181</v>
      </c>
      <c r="K1102" s="185" t="s">
        <v>4750</v>
      </c>
      <c r="L1102" s="185" t="s">
        <v>15182</v>
      </c>
      <c r="M1102" s="185" t="s">
        <v>1940</v>
      </c>
      <c r="N1102" s="185" t="s">
        <v>15183</v>
      </c>
      <c r="O1102" s="187">
        <v>46391</v>
      </c>
      <c r="P1102" s="187">
        <v>44393</v>
      </c>
      <c r="Q1102" s="187">
        <v>44414</v>
      </c>
      <c r="R1102" s="187">
        <v>44658</v>
      </c>
      <c r="S1102" s="187"/>
      <c r="T1102" s="185" t="s">
        <v>15184</v>
      </c>
      <c r="U1102" s="187">
        <v>47505</v>
      </c>
      <c r="V1102" s="185" t="s">
        <v>15185</v>
      </c>
      <c r="W1102" s="187">
        <v>47505</v>
      </c>
      <c r="X1102" s="185" t="s">
        <v>15186</v>
      </c>
      <c r="Y1102" s="187">
        <v>46299</v>
      </c>
      <c r="Z1102" s="185" t="s">
        <v>15187</v>
      </c>
      <c r="AA1102" s="187">
        <v>46662</v>
      </c>
      <c r="AB1102" s="185" t="s">
        <v>15188</v>
      </c>
      <c r="AC1102" s="187">
        <v>46002</v>
      </c>
      <c r="AD1102" s="185" t="s">
        <v>15189</v>
      </c>
      <c r="AE1102" s="185" t="s">
        <v>61</v>
      </c>
      <c r="AF1102" s="185" t="s">
        <v>61</v>
      </c>
      <c r="AG1102" s="185" t="s">
        <v>15190</v>
      </c>
      <c r="AH1102" s="185" t="s">
        <v>61</v>
      </c>
      <c r="AI1102" s="185" t="s">
        <v>61</v>
      </c>
      <c r="AJ1102" s="185" t="s">
        <v>15191</v>
      </c>
      <c r="AK1102" s="185" t="s">
        <v>61</v>
      </c>
      <c r="AL1102" s="185" t="s">
        <v>61</v>
      </c>
      <c r="AM1102" s="185" t="s">
        <v>6209</v>
      </c>
      <c r="AN1102" s="185" t="s">
        <v>15192</v>
      </c>
    </row>
    <row r="1103" customHeight="1" spans="1:40">
      <c r="A1103" s="185">
        <v>1097</v>
      </c>
      <c r="B1103" s="185" t="s">
        <v>15193</v>
      </c>
      <c r="C1103" s="186" t="s">
        <v>15194</v>
      </c>
      <c r="D1103" s="185" t="s">
        <v>68</v>
      </c>
      <c r="E1103" s="185" t="s">
        <v>2456</v>
      </c>
      <c r="F1103" s="185" t="s">
        <v>2456</v>
      </c>
      <c r="G1103" s="185" t="s">
        <v>4383</v>
      </c>
      <c r="H1103" s="185" t="s">
        <v>49</v>
      </c>
      <c r="I1103" s="187">
        <v>45474</v>
      </c>
      <c r="J1103" s="185" t="s">
        <v>11163</v>
      </c>
      <c r="K1103" s="185" t="s">
        <v>9266</v>
      </c>
      <c r="L1103" s="185" t="s">
        <v>15195</v>
      </c>
      <c r="M1103" s="185" t="s">
        <v>1923</v>
      </c>
      <c r="N1103" s="185" t="s">
        <v>15196</v>
      </c>
      <c r="O1103" s="187">
        <v>47268</v>
      </c>
      <c r="P1103" s="187">
        <v>44395</v>
      </c>
      <c r="Q1103" s="187">
        <v>44427</v>
      </c>
      <c r="R1103" s="187">
        <v>44677</v>
      </c>
      <c r="S1103" s="187"/>
      <c r="T1103" s="185" t="s">
        <v>15197</v>
      </c>
      <c r="U1103" s="187">
        <v>46469</v>
      </c>
      <c r="V1103" s="185" t="s">
        <v>15198</v>
      </c>
      <c r="W1103" s="187">
        <v>46581</v>
      </c>
      <c r="X1103" s="185" t="s">
        <v>15199</v>
      </c>
      <c r="Y1103" s="187">
        <v>45879</v>
      </c>
      <c r="Z1103" s="185" t="s">
        <v>15200</v>
      </c>
      <c r="AA1103" s="187">
        <v>46156</v>
      </c>
      <c r="AB1103" s="185" t="s">
        <v>15201</v>
      </c>
      <c r="AC1103" s="187">
        <v>46069</v>
      </c>
      <c r="AD1103" s="185" t="s">
        <v>15202</v>
      </c>
      <c r="AE1103" s="185" t="s">
        <v>15203</v>
      </c>
      <c r="AF1103" s="185" t="s">
        <v>15204</v>
      </c>
      <c r="AG1103" s="185" t="s">
        <v>15205</v>
      </c>
      <c r="AH1103" s="185" t="s">
        <v>61</v>
      </c>
      <c r="AI1103" s="185" t="s">
        <v>61</v>
      </c>
      <c r="AJ1103" s="185" t="s">
        <v>15206</v>
      </c>
      <c r="AK1103" s="185" t="s">
        <v>61</v>
      </c>
      <c r="AL1103" s="185" t="s">
        <v>61</v>
      </c>
      <c r="AM1103" s="185" t="s">
        <v>2149</v>
      </c>
      <c r="AN1103" s="185" t="s">
        <v>15207</v>
      </c>
    </row>
    <row r="1104" customHeight="1" spans="1:40">
      <c r="A1104" s="185">
        <v>1098</v>
      </c>
      <c r="B1104" s="185" t="s">
        <v>15208</v>
      </c>
      <c r="C1104" s="186" t="s">
        <v>15209</v>
      </c>
      <c r="D1104" s="185" t="s">
        <v>227</v>
      </c>
      <c r="E1104" s="185" t="s">
        <v>967</v>
      </c>
      <c r="F1104" s="185" t="s">
        <v>2456</v>
      </c>
      <c r="G1104" s="185" t="s">
        <v>4383</v>
      </c>
      <c r="H1104" s="185" t="s">
        <v>49</v>
      </c>
      <c r="I1104" s="187">
        <v>45597</v>
      </c>
      <c r="J1104" s="185" t="s">
        <v>5862</v>
      </c>
      <c r="K1104" s="185" t="s">
        <v>5862</v>
      </c>
      <c r="L1104" s="185" t="s">
        <v>15210</v>
      </c>
      <c r="M1104" s="185" t="s">
        <v>1923</v>
      </c>
      <c r="N1104" s="185" t="s">
        <v>15211</v>
      </c>
      <c r="O1104" s="187">
        <v>46828</v>
      </c>
      <c r="P1104" s="187">
        <v>44418</v>
      </c>
      <c r="Q1104" s="187">
        <v>44530</v>
      </c>
      <c r="R1104" s="187">
        <v>44665</v>
      </c>
      <c r="S1104" s="187"/>
      <c r="T1104" s="185" t="s">
        <v>15212</v>
      </c>
      <c r="U1104" s="187">
        <v>47073</v>
      </c>
      <c r="V1104" s="185" t="s">
        <v>15213</v>
      </c>
      <c r="W1104" s="187">
        <v>47073</v>
      </c>
      <c r="X1104" s="185" t="s">
        <v>15214</v>
      </c>
      <c r="Y1104" s="187">
        <v>47073</v>
      </c>
      <c r="Z1104" s="185" t="s">
        <v>15215</v>
      </c>
      <c r="AA1104" s="187">
        <v>46446</v>
      </c>
      <c r="AB1104" s="185" t="s">
        <v>15216</v>
      </c>
      <c r="AC1104" s="187">
        <v>45911</v>
      </c>
      <c r="AD1104" s="185" t="s">
        <v>15217</v>
      </c>
      <c r="AE1104" s="185" t="s">
        <v>61</v>
      </c>
      <c r="AF1104" s="185" t="s">
        <v>15218</v>
      </c>
      <c r="AG1104" s="185" t="s">
        <v>15219</v>
      </c>
      <c r="AH1104" s="185" t="s">
        <v>61</v>
      </c>
      <c r="AI1104" s="185" t="s">
        <v>61</v>
      </c>
      <c r="AJ1104" s="185" t="s">
        <v>61</v>
      </c>
      <c r="AK1104" s="185" t="s">
        <v>61</v>
      </c>
      <c r="AL1104" s="185" t="s">
        <v>61</v>
      </c>
      <c r="AM1104" s="185" t="s">
        <v>2018</v>
      </c>
      <c r="AN1104" s="185" t="s">
        <v>15220</v>
      </c>
    </row>
    <row r="1105" customHeight="1" spans="1:40">
      <c r="A1105" s="185">
        <v>1099</v>
      </c>
      <c r="B1105" s="185" t="s">
        <v>15221</v>
      </c>
      <c r="C1105" s="186" t="s">
        <v>15222</v>
      </c>
      <c r="D1105" s="185" t="s">
        <v>2083</v>
      </c>
      <c r="E1105" s="185" t="s">
        <v>89</v>
      </c>
      <c r="F1105" s="185" t="s">
        <v>2456</v>
      </c>
      <c r="G1105" s="185" t="s">
        <v>4383</v>
      </c>
      <c r="H1105" s="185" t="s">
        <v>49</v>
      </c>
      <c r="I1105" s="187">
        <v>45781</v>
      </c>
      <c r="J1105" s="185" t="s">
        <v>1337</v>
      </c>
      <c r="K1105" s="185" t="s">
        <v>2244</v>
      </c>
      <c r="L1105" s="185" t="s">
        <v>15223</v>
      </c>
      <c r="M1105" s="185" t="s">
        <v>72</v>
      </c>
      <c r="N1105" s="185" t="s">
        <v>15224</v>
      </c>
      <c r="O1105" s="187">
        <v>46376</v>
      </c>
      <c r="P1105" s="187">
        <v>44407</v>
      </c>
      <c r="Q1105" s="187">
        <v>44439</v>
      </c>
      <c r="R1105" s="187">
        <v>44636</v>
      </c>
      <c r="S1105" s="187"/>
      <c r="T1105" s="185" t="s">
        <v>15225</v>
      </c>
      <c r="U1105" s="187">
        <v>47154</v>
      </c>
      <c r="V1105" s="185" t="s">
        <v>15226</v>
      </c>
      <c r="W1105" s="187">
        <v>47154</v>
      </c>
      <c r="X1105" s="185" t="s">
        <v>15227</v>
      </c>
      <c r="Y1105" s="187">
        <v>46141</v>
      </c>
      <c r="Z1105" s="185" t="s">
        <v>15228</v>
      </c>
      <c r="AA1105" s="187">
        <v>46192</v>
      </c>
      <c r="AB1105" s="185" t="s">
        <v>15229</v>
      </c>
      <c r="AC1105" s="187">
        <v>46206</v>
      </c>
      <c r="AD1105" s="185" t="s">
        <v>15230</v>
      </c>
      <c r="AE1105" s="185" t="s">
        <v>15231</v>
      </c>
      <c r="AF1105" s="185" t="s">
        <v>15232</v>
      </c>
      <c r="AG1105" s="185" t="s">
        <v>15233</v>
      </c>
      <c r="AH1105" s="185" t="s">
        <v>61</v>
      </c>
      <c r="AI1105" s="185" t="s">
        <v>61</v>
      </c>
      <c r="AJ1105" s="185" t="s">
        <v>61</v>
      </c>
      <c r="AK1105" s="185" t="s">
        <v>61</v>
      </c>
      <c r="AL1105" s="185" t="s">
        <v>61</v>
      </c>
      <c r="AM1105" s="185" t="s">
        <v>15234</v>
      </c>
      <c r="AN1105" s="185" t="s">
        <v>15235</v>
      </c>
    </row>
    <row r="1106" customHeight="1" spans="1:40">
      <c r="A1106" s="185">
        <v>1100</v>
      </c>
      <c r="B1106" s="185" t="s">
        <v>15236</v>
      </c>
      <c r="C1106" s="186" t="s">
        <v>15237</v>
      </c>
      <c r="D1106" s="185" t="s">
        <v>88</v>
      </c>
      <c r="E1106" s="185" t="s">
        <v>46</v>
      </c>
      <c r="F1106" s="185" t="s">
        <v>2456</v>
      </c>
      <c r="G1106" s="185" t="s">
        <v>4383</v>
      </c>
      <c r="H1106" s="185" t="s">
        <v>49</v>
      </c>
      <c r="I1106" s="187">
        <v>45779</v>
      </c>
      <c r="J1106" s="185" t="s">
        <v>15238</v>
      </c>
      <c r="K1106" s="185" t="s">
        <v>2291</v>
      </c>
      <c r="L1106" s="185" t="s">
        <v>15239</v>
      </c>
      <c r="M1106" s="185" t="s">
        <v>2139</v>
      </c>
      <c r="N1106" s="185" t="s">
        <v>15240</v>
      </c>
      <c r="O1106" s="187">
        <v>46448</v>
      </c>
      <c r="P1106" s="187">
        <v>44385</v>
      </c>
      <c r="Q1106" s="187">
        <v>44413</v>
      </c>
      <c r="R1106" s="187">
        <v>44657</v>
      </c>
      <c r="S1106" s="187"/>
      <c r="T1106" s="185" t="s">
        <v>15241</v>
      </c>
      <c r="U1106" s="187">
        <v>46364</v>
      </c>
      <c r="V1106" s="185" t="s">
        <v>15242</v>
      </c>
      <c r="W1106" s="187">
        <v>46421</v>
      </c>
      <c r="X1106" s="185" t="s">
        <v>15243</v>
      </c>
      <c r="Y1106" s="187">
        <v>46364</v>
      </c>
      <c r="Z1106" s="185" t="s">
        <v>15244</v>
      </c>
      <c r="AA1106" s="187">
        <v>46158</v>
      </c>
      <c r="AB1106" s="185" t="s">
        <v>15245</v>
      </c>
      <c r="AC1106" s="187">
        <v>46360</v>
      </c>
      <c r="AD1106" s="185" t="s">
        <v>15246</v>
      </c>
      <c r="AE1106" s="185" t="s">
        <v>61</v>
      </c>
      <c r="AF1106" s="185" t="s">
        <v>61</v>
      </c>
      <c r="AG1106" s="185" t="s">
        <v>15247</v>
      </c>
      <c r="AH1106" s="185" t="s">
        <v>61</v>
      </c>
      <c r="AI1106" s="185" t="s">
        <v>61</v>
      </c>
      <c r="AJ1106" s="185" t="s">
        <v>61</v>
      </c>
      <c r="AK1106" s="185" t="s">
        <v>61</v>
      </c>
      <c r="AL1106" s="185" t="s">
        <v>61</v>
      </c>
      <c r="AM1106" s="185" t="s">
        <v>3734</v>
      </c>
      <c r="AN1106" s="185" t="s">
        <v>15248</v>
      </c>
    </row>
    <row r="1107" customHeight="1" spans="1:40">
      <c r="A1107" s="185">
        <v>1101</v>
      </c>
      <c r="B1107" s="185" t="s">
        <v>15249</v>
      </c>
      <c r="C1107" s="186" t="s">
        <v>15250</v>
      </c>
      <c r="D1107" s="185" t="s">
        <v>263</v>
      </c>
      <c r="E1107" s="185" t="s">
        <v>2456</v>
      </c>
      <c r="F1107" s="185" t="s">
        <v>2456</v>
      </c>
      <c r="G1107" s="185" t="s">
        <v>4383</v>
      </c>
      <c r="H1107" s="185" t="s">
        <v>49</v>
      </c>
      <c r="I1107" s="187">
        <v>45490</v>
      </c>
      <c r="J1107" s="185" t="s">
        <v>15251</v>
      </c>
      <c r="K1107" s="185" t="s">
        <v>15252</v>
      </c>
      <c r="L1107" s="185" t="s">
        <v>15253</v>
      </c>
      <c r="M1107" s="185" t="s">
        <v>2139</v>
      </c>
      <c r="N1107" s="185" t="s">
        <v>15254</v>
      </c>
      <c r="O1107" s="187">
        <v>47255</v>
      </c>
      <c r="P1107" s="187">
        <v>44439</v>
      </c>
      <c r="Q1107" s="187">
        <v>44532</v>
      </c>
      <c r="R1107" s="187">
        <v>44610</v>
      </c>
      <c r="S1107" s="187"/>
      <c r="T1107" s="185" t="s">
        <v>15255</v>
      </c>
      <c r="U1107" s="187">
        <v>47081</v>
      </c>
      <c r="V1107" s="185" t="s">
        <v>15256</v>
      </c>
      <c r="W1107" s="187">
        <v>47080</v>
      </c>
      <c r="X1107" s="185" t="s">
        <v>15257</v>
      </c>
      <c r="Y1107" s="187">
        <v>47084</v>
      </c>
      <c r="Z1107" s="185" t="s">
        <v>15258</v>
      </c>
      <c r="AA1107" s="187">
        <v>45885</v>
      </c>
      <c r="AB1107" s="185" t="s">
        <v>15259</v>
      </c>
      <c r="AC1107" s="187">
        <v>46207</v>
      </c>
      <c r="AD1107" s="185" t="s">
        <v>15260</v>
      </c>
      <c r="AE1107" s="185" t="s">
        <v>61</v>
      </c>
      <c r="AF1107" s="185" t="s">
        <v>61</v>
      </c>
      <c r="AG1107" s="185" t="s">
        <v>15261</v>
      </c>
      <c r="AH1107" s="185" t="s">
        <v>61</v>
      </c>
      <c r="AI1107" s="185" t="s">
        <v>61</v>
      </c>
      <c r="AJ1107" s="185" t="s">
        <v>61</v>
      </c>
      <c r="AK1107" s="185" t="s">
        <v>61</v>
      </c>
      <c r="AL1107" s="185" t="s">
        <v>61</v>
      </c>
      <c r="AM1107" s="185" t="s">
        <v>15262</v>
      </c>
      <c r="AN1107" s="185" t="s">
        <v>15263</v>
      </c>
    </row>
    <row r="1108" customHeight="1" spans="1:40">
      <c r="A1108" s="185">
        <v>1102</v>
      </c>
      <c r="B1108" s="185" t="s">
        <v>15264</v>
      </c>
      <c r="C1108" s="186" t="s">
        <v>15265</v>
      </c>
      <c r="D1108" s="185" t="s">
        <v>108</v>
      </c>
      <c r="E1108" s="185" t="s">
        <v>46</v>
      </c>
      <c r="F1108" s="185" t="s">
        <v>2456</v>
      </c>
      <c r="G1108" s="185" t="s">
        <v>4383</v>
      </c>
      <c r="H1108" s="185" t="s">
        <v>49</v>
      </c>
      <c r="I1108" s="187">
        <v>45779</v>
      </c>
      <c r="J1108" s="185" t="s">
        <v>2622</v>
      </c>
      <c r="K1108" s="185" t="s">
        <v>2291</v>
      </c>
      <c r="L1108" s="185" t="s">
        <v>15266</v>
      </c>
      <c r="M1108" s="185" t="s">
        <v>2120</v>
      </c>
      <c r="N1108" s="185" t="s">
        <v>15267</v>
      </c>
      <c r="O1108" s="187">
        <v>47059</v>
      </c>
      <c r="P1108" s="187">
        <v>44391</v>
      </c>
      <c r="Q1108" s="187">
        <v>44420</v>
      </c>
      <c r="R1108" s="187">
        <v>44692</v>
      </c>
      <c r="S1108" s="187"/>
      <c r="T1108" s="185" t="s">
        <v>15268</v>
      </c>
      <c r="U1108" s="187">
        <v>46372</v>
      </c>
      <c r="V1108" s="185" t="s">
        <v>15269</v>
      </c>
      <c r="W1108" s="187">
        <v>46373</v>
      </c>
      <c r="X1108" s="185" t="s">
        <v>15270</v>
      </c>
      <c r="Y1108" s="187">
        <v>46372</v>
      </c>
      <c r="Z1108" s="185" t="s">
        <v>15271</v>
      </c>
      <c r="AA1108" s="187">
        <v>46726</v>
      </c>
      <c r="AB1108" s="185" t="s">
        <v>15272</v>
      </c>
      <c r="AC1108" s="187">
        <v>46005</v>
      </c>
      <c r="AD1108" s="185" t="s">
        <v>15273</v>
      </c>
      <c r="AE1108" s="185" t="s">
        <v>61</v>
      </c>
      <c r="AF1108" s="185" t="s">
        <v>61</v>
      </c>
      <c r="AG1108" s="185" t="s">
        <v>15274</v>
      </c>
      <c r="AH1108" s="185" t="s">
        <v>61</v>
      </c>
      <c r="AI1108" s="185" t="s">
        <v>61</v>
      </c>
      <c r="AJ1108" s="185" t="s">
        <v>61</v>
      </c>
      <c r="AK1108" s="185" t="s">
        <v>61</v>
      </c>
      <c r="AL1108" s="185" t="s">
        <v>61</v>
      </c>
      <c r="AM1108" s="185" t="s">
        <v>2404</v>
      </c>
      <c r="AN1108" s="185" t="s">
        <v>15275</v>
      </c>
    </row>
    <row r="1109" customHeight="1" spans="1:40">
      <c r="A1109" s="185">
        <v>1103</v>
      </c>
      <c r="B1109" s="185" t="s">
        <v>15276</v>
      </c>
      <c r="C1109" s="186" t="s">
        <v>15277</v>
      </c>
      <c r="D1109" s="185" t="s">
        <v>2321</v>
      </c>
      <c r="E1109" s="185" t="s">
        <v>1367</v>
      </c>
      <c r="F1109" s="185" t="s">
        <v>2456</v>
      </c>
      <c r="G1109" s="185" t="s">
        <v>4383</v>
      </c>
      <c r="H1109" s="185" t="s">
        <v>49</v>
      </c>
      <c r="I1109" s="187">
        <v>45772</v>
      </c>
      <c r="J1109" s="185" t="s">
        <v>10507</v>
      </c>
      <c r="K1109" s="185" t="s">
        <v>128</v>
      </c>
      <c r="L1109" s="185" t="s">
        <v>15278</v>
      </c>
      <c r="M1109" s="185" t="s">
        <v>249</v>
      </c>
      <c r="N1109" s="185" t="s">
        <v>15279</v>
      </c>
      <c r="O1109" s="187">
        <v>46482</v>
      </c>
      <c r="P1109" s="187">
        <v>44371</v>
      </c>
      <c r="Q1109" s="187">
        <v>44904</v>
      </c>
      <c r="R1109" s="187">
        <v>44709</v>
      </c>
      <c r="S1109" s="187"/>
      <c r="T1109" s="185" t="s">
        <v>15280</v>
      </c>
      <c r="U1109" s="187">
        <v>47378</v>
      </c>
      <c r="V1109" s="185" t="s">
        <v>15281</v>
      </c>
      <c r="W1109" s="187">
        <v>47378</v>
      </c>
      <c r="X1109" s="185" t="s">
        <v>15282</v>
      </c>
      <c r="Y1109" s="187">
        <v>46377</v>
      </c>
      <c r="Z1109" s="185" t="s">
        <v>15283</v>
      </c>
      <c r="AA1109" s="187">
        <v>46407</v>
      </c>
      <c r="AB1109" s="185" t="s">
        <v>15284</v>
      </c>
      <c r="AC1109" s="187">
        <v>46428</v>
      </c>
      <c r="AD1109" s="185" t="s">
        <v>15285</v>
      </c>
      <c r="AE1109" s="185" t="s">
        <v>61</v>
      </c>
      <c r="AF1109" s="185" t="s">
        <v>61</v>
      </c>
      <c r="AG1109" s="185" t="s">
        <v>15286</v>
      </c>
      <c r="AH1109" s="185" t="s">
        <v>61</v>
      </c>
      <c r="AI1109" s="185" t="s">
        <v>61</v>
      </c>
      <c r="AJ1109" s="185" t="s">
        <v>61</v>
      </c>
      <c r="AK1109" s="185" t="s">
        <v>61</v>
      </c>
      <c r="AL1109" s="185" t="s">
        <v>61</v>
      </c>
      <c r="AM1109" s="185" t="s">
        <v>798</v>
      </c>
      <c r="AN1109" s="185" t="s">
        <v>15287</v>
      </c>
    </row>
    <row r="1110" customHeight="1" spans="1:40">
      <c r="A1110" s="185">
        <v>1104</v>
      </c>
      <c r="B1110" s="185" t="s">
        <v>15288</v>
      </c>
      <c r="C1110" s="186" t="s">
        <v>15289</v>
      </c>
      <c r="D1110" s="185" t="s">
        <v>390</v>
      </c>
      <c r="E1110" s="185" t="s">
        <v>89</v>
      </c>
      <c r="F1110" s="185" t="s">
        <v>2456</v>
      </c>
      <c r="G1110" s="185" t="s">
        <v>4383</v>
      </c>
      <c r="H1110" s="185" t="s">
        <v>49</v>
      </c>
      <c r="I1110" s="187">
        <v>45804</v>
      </c>
      <c r="J1110" s="185" t="s">
        <v>15290</v>
      </c>
      <c r="K1110" s="185" t="s">
        <v>2458</v>
      </c>
      <c r="L1110" s="185" t="s">
        <v>15291</v>
      </c>
      <c r="M1110" s="185" t="s">
        <v>130</v>
      </c>
      <c r="N1110" s="185" t="s">
        <v>15292</v>
      </c>
      <c r="O1110" s="187">
        <v>46524</v>
      </c>
      <c r="P1110" s="187">
        <v>44392</v>
      </c>
      <c r="Q1110" s="187">
        <v>44424</v>
      </c>
      <c r="R1110" s="187">
        <v>44657</v>
      </c>
      <c r="S1110" s="187"/>
      <c r="T1110" s="185" t="s">
        <v>15293</v>
      </c>
      <c r="U1110" s="187">
        <v>46532</v>
      </c>
      <c r="V1110" s="185" t="s">
        <v>15294</v>
      </c>
      <c r="W1110" s="187">
        <v>46455</v>
      </c>
      <c r="X1110" s="185" t="s">
        <v>15295</v>
      </c>
      <c r="Y1110" s="187">
        <v>46532</v>
      </c>
      <c r="Z1110" s="185" t="s">
        <v>15296</v>
      </c>
      <c r="AA1110" s="187">
        <v>45797</v>
      </c>
      <c r="AB1110" s="185" t="s">
        <v>4657</v>
      </c>
      <c r="AC1110" s="187">
        <v>46182</v>
      </c>
      <c r="AD1110" s="185" t="s">
        <v>15297</v>
      </c>
      <c r="AE1110" s="185" t="s">
        <v>61</v>
      </c>
      <c r="AF1110" s="185" t="s">
        <v>15298</v>
      </c>
      <c r="AG1110" s="185" t="s">
        <v>61</v>
      </c>
      <c r="AH1110" s="185" t="s">
        <v>15292</v>
      </c>
      <c r="AI1110" s="185" t="s">
        <v>61</v>
      </c>
      <c r="AJ1110" s="185" t="s">
        <v>61</v>
      </c>
      <c r="AK1110" s="185" t="s">
        <v>61</v>
      </c>
      <c r="AL1110" s="185" t="s">
        <v>61</v>
      </c>
      <c r="AM1110" s="185" t="s">
        <v>15299</v>
      </c>
      <c r="AN1110" s="185" t="s">
        <v>15300</v>
      </c>
    </row>
    <row r="1111" customHeight="1" spans="1:40">
      <c r="A1111" s="185">
        <v>1105</v>
      </c>
      <c r="B1111" s="185" t="s">
        <v>15301</v>
      </c>
      <c r="C1111" s="186" t="s">
        <v>15302</v>
      </c>
      <c r="D1111" s="185" t="s">
        <v>126</v>
      </c>
      <c r="E1111" s="185" t="s">
        <v>2456</v>
      </c>
      <c r="F1111" s="185" t="s">
        <v>2456</v>
      </c>
      <c r="G1111" s="185" t="s">
        <v>4383</v>
      </c>
      <c r="H1111" s="185" t="s">
        <v>49</v>
      </c>
      <c r="I1111" s="187">
        <v>45494</v>
      </c>
      <c r="J1111" s="185" t="s">
        <v>9526</v>
      </c>
      <c r="K1111" s="185" t="s">
        <v>9526</v>
      </c>
      <c r="L1111" s="185" t="s">
        <v>11667</v>
      </c>
      <c r="M1111" s="185" t="s">
        <v>53</v>
      </c>
      <c r="N1111" s="185" t="s">
        <v>15303</v>
      </c>
      <c r="O1111" s="187">
        <v>46383</v>
      </c>
      <c r="P1111" s="187">
        <v>44349</v>
      </c>
      <c r="Q1111" s="187">
        <v>44451</v>
      </c>
      <c r="R1111" s="187">
        <v>44672</v>
      </c>
      <c r="S1111" s="187"/>
      <c r="T1111" s="185" t="s">
        <v>15304</v>
      </c>
      <c r="U1111" s="187">
        <v>46554</v>
      </c>
      <c r="V1111" s="185" t="s">
        <v>15305</v>
      </c>
      <c r="W1111" s="187">
        <v>46531</v>
      </c>
      <c r="X1111" s="185" t="s">
        <v>15306</v>
      </c>
      <c r="Y1111" s="187">
        <v>46588</v>
      </c>
      <c r="Z1111" s="185" t="s">
        <v>15307</v>
      </c>
      <c r="AA1111" s="187">
        <v>46243</v>
      </c>
      <c r="AB1111" s="185" t="s">
        <v>15308</v>
      </c>
      <c r="AC1111" s="187">
        <v>46214</v>
      </c>
      <c r="AD1111" s="185" t="s">
        <v>15309</v>
      </c>
      <c r="AE1111" s="185" t="s">
        <v>15310</v>
      </c>
      <c r="AF1111" s="185" t="s">
        <v>15311</v>
      </c>
      <c r="AG1111" s="185" t="s">
        <v>15312</v>
      </c>
      <c r="AH1111" s="185" t="s">
        <v>61</v>
      </c>
      <c r="AI1111" s="185" t="s">
        <v>61</v>
      </c>
      <c r="AJ1111" s="185" t="s">
        <v>61</v>
      </c>
      <c r="AK1111" s="185" t="s">
        <v>61</v>
      </c>
      <c r="AL1111" s="185" t="s">
        <v>61</v>
      </c>
      <c r="AM1111" s="185" t="s">
        <v>15313</v>
      </c>
      <c r="AN1111" s="185" t="s">
        <v>15314</v>
      </c>
    </row>
    <row r="1112" customHeight="1" spans="1:40">
      <c r="A1112" s="185">
        <v>1106</v>
      </c>
      <c r="B1112" s="185" t="s">
        <v>15315</v>
      </c>
      <c r="C1112" s="186" t="s">
        <v>15316</v>
      </c>
      <c r="D1112" s="185" t="s">
        <v>126</v>
      </c>
      <c r="E1112" s="185" t="s">
        <v>46</v>
      </c>
      <c r="F1112" s="185" t="s">
        <v>2456</v>
      </c>
      <c r="G1112" s="185" t="s">
        <v>4383</v>
      </c>
      <c r="H1112" s="185" t="s">
        <v>49</v>
      </c>
      <c r="I1112" s="187">
        <v>45611</v>
      </c>
      <c r="J1112" s="185" t="s">
        <v>15317</v>
      </c>
      <c r="K1112" s="185" t="s">
        <v>6395</v>
      </c>
      <c r="L1112" s="185" t="s">
        <v>15318</v>
      </c>
      <c r="M1112" s="185" t="s">
        <v>148</v>
      </c>
      <c r="N1112" s="185" t="s">
        <v>15319</v>
      </c>
      <c r="O1112" s="187">
        <v>46819</v>
      </c>
      <c r="P1112" s="187">
        <v>44622</v>
      </c>
      <c r="Q1112" s="187">
        <v>44688</v>
      </c>
      <c r="R1112" s="187">
        <v>44807</v>
      </c>
      <c r="S1112" s="187"/>
      <c r="T1112" s="185" t="s">
        <v>15320</v>
      </c>
      <c r="U1112" s="187">
        <v>46772</v>
      </c>
      <c r="V1112" s="185" t="s">
        <v>15321</v>
      </c>
      <c r="W1112" s="187">
        <v>46772</v>
      </c>
      <c r="X1112" s="185" t="s">
        <v>15322</v>
      </c>
      <c r="Y1112" s="187">
        <v>46605</v>
      </c>
      <c r="Z1112" s="185" t="s">
        <v>15323</v>
      </c>
      <c r="AA1112" s="187">
        <v>46061</v>
      </c>
      <c r="AB1112" s="185" t="s">
        <v>15324</v>
      </c>
      <c r="AC1112" s="187">
        <v>45857</v>
      </c>
      <c r="AD1112" s="185" t="s">
        <v>15325</v>
      </c>
      <c r="AE1112" s="185" t="s">
        <v>15326</v>
      </c>
      <c r="AF1112" s="185" t="s">
        <v>15327</v>
      </c>
      <c r="AG1112" s="185" t="s">
        <v>61</v>
      </c>
      <c r="AH1112" s="185" t="s">
        <v>61</v>
      </c>
      <c r="AI1112" s="185" t="s">
        <v>61</v>
      </c>
      <c r="AJ1112" s="185" t="s">
        <v>61</v>
      </c>
      <c r="AK1112" s="185" t="s">
        <v>61</v>
      </c>
      <c r="AL1112" s="185" t="s">
        <v>61</v>
      </c>
      <c r="AM1112" s="185" t="s">
        <v>7880</v>
      </c>
      <c r="AN1112" s="185" t="s">
        <v>15328</v>
      </c>
    </row>
    <row r="1113" customHeight="1" spans="1:40">
      <c r="A1113" s="185">
        <v>1107</v>
      </c>
      <c r="B1113" s="185" t="s">
        <v>15329</v>
      </c>
      <c r="C1113" s="186" t="s">
        <v>15330</v>
      </c>
      <c r="D1113" s="185" t="s">
        <v>126</v>
      </c>
      <c r="E1113" s="185" t="s">
        <v>2456</v>
      </c>
      <c r="F1113" s="185" t="s">
        <v>2456</v>
      </c>
      <c r="G1113" s="185" t="s">
        <v>4383</v>
      </c>
      <c r="H1113" s="185" t="s">
        <v>49</v>
      </c>
      <c r="I1113" s="187">
        <v>45523</v>
      </c>
      <c r="J1113" s="185" t="s">
        <v>15331</v>
      </c>
      <c r="K1113" s="185" t="s">
        <v>15331</v>
      </c>
      <c r="L1113" s="185" t="s">
        <v>15332</v>
      </c>
      <c r="M1113" s="185" t="s">
        <v>53</v>
      </c>
      <c r="N1113" s="185" t="s">
        <v>15333</v>
      </c>
      <c r="O1113" s="187">
        <v>47599</v>
      </c>
      <c r="P1113" s="187">
        <v>44258</v>
      </c>
      <c r="Q1113" s="187">
        <v>44389</v>
      </c>
      <c r="R1113" s="187">
        <v>44673</v>
      </c>
      <c r="S1113" s="187"/>
      <c r="T1113" s="185" t="s">
        <v>15334</v>
      </c>
      <c r="U1113" s="187">
        <v>46293</v>
      </c>
      <c r="V1113" s="185" t="s">
        <v>15335</v>
      </c>
      <c r="W1113" s="187">
        <v>46293</v>
      </c>
      <c r="X1113" s="185" t="s">
        <v>15336</v>
      </c>
      <c r="Y1113" s="187">
        <v>46293</v>
      </c>
      <c r="Z1113" s="185" t="s">
        <v>15337</v>
      </c>
      <c r="AA1113" s="187">
        <v>46278</v>
      </c>
      <c r="AB1113" s="185" t="s">
        <v>15338</v>
      </c>
      <c r="AC1113" s="187">
        <v>46243</v>
      </c>
      <c r="AD1113" s="185" t="s">
        <v>15339</v>
      </c>
      <c r="AE1113" s="185" t="s">
        <v>61</v>
      </c>
      <c r="AF1113" s="185" t="s">
        <v>15340</v>
      </c>
      <c r="AG1113" s="185" t="s">
        <v>61</v>
      </c>
      <c r="AH1113" s="185" t="s">
        <v>61</v>
      </c>
      <c r="AI1113" s="185" t="s">
        <v>61</v>
      </c>
      <c r="AJ1113" s="185" t="s">
        <v>15341</v>
      </c>
      <c r="AK1113" s="185" t="s">
        <v>61</v>
      </c>
      <c r="AL1113" s="185" t="s">
        <v>61</v>
      </c>
      <c r="AM1113" s="185" t="s">
        <v>15342</v>
      </c>
      <c r="AN1113" s="185" t="s">
        <v>15343</v>
      </c>
    </row>
    <row r="1114" customHeight="1" spans="1:40">
      <c r="A1114" s="185">
        <v>1108</v>
      </c>
      <c r="B1114" s="185" t="s">
        <v>15344</v>
      </c>
      <c r="C1114" s="186" t="s">
        <v>15345</v>
      </c>
      <c r="D1114" s="185" t="s">
        <v>1893</v>
      </c>
      <c r="E1114" s="185" t="s">
        <v>46</v>
      </c>
      <c r="F1114" s="185" t="s">
        <v>2456</v>
      </c>
      <c r="G1114" s="185" t="s">
        <v>4383</v>
      </c>
      <c r="H1114" s="185" t="s">
        <v>49</v>
      </c>
      <c r="I1114" s="187">
        <v>45799</v>
      </c>
      <c r="J1114" s="185" t="s">
        <v>15346</v>
      </c>
      <c r="K1114" s="185" t="s">
        <v>2457</v>
      </c>
      <c r="L1114" s="185" t="s">
        <v>15347</v>
      </c>
      <c r="M1114" s="185" t="s">
        <v>1572</v>
      </c>
      <c r="N1114" s="185" t="s">
        <v>15348</v>
      </c>
      <c r="O1114" s="187">
        <v>47401</v>
      </c>
      <c r="P1114" s="187">
        <v>44393</v>
      </c>
      <c r="Q1114" s="187">
        <v>44434</v>
      </c>
      <c r="R1114" s="187">
        <v>44657</v>
      </c>
      <c r="S1114" s="187"/>
      <c r="T1114" s="185" t="s">
        <v>15349</v>
      </c>
      <c r="U1114" s="187">
        <v>47406</v>
      </c>
      <c r="V1114" s="185" t="s">
        <v>15348</v>
      </c>
      <c r="W1114" s="187">
        <v>47401</v>
      </c>
      <c r="X1114" s="185" t="s">
        <v>15350</v>
      </c>
      <c r="Y1114" s="187">
        <v>46404</v>
      </c>
      <c r="Z1114" s="185" t="s">
        <v>15351</v>
      </c>
      <c r="AA1114" s="187">
        <v>46095</v>
      </c>
      <c r="AB1114" s="185" t="s">
        <v>15352</v>
      </c>
      <c r="AC1114" s="187">
        <v>46042</v>
      </c>
      <c r="AD1114" s="185" t="s">
        <v>15353</v>
      </c>
      <c r="AE1114" s="185" t="s">
        <v>15354</v>
      </c>
      <c r="AF1114" s="185" t="s">
        <v>15355</v>
      </c>
      <c r="AG1114" s="185" t="s">
        <v>61</v>
      </c>
      <c r="AH1114" s="185" t="s">
        <v>61</v>
      </c>
      <c r="AI1114" s="185" t="s">
        <v>61</v>
      </c>
      <c r="AJ1114" s="185" t="s">
        <v>61</v>
      </c>
      <c r="AK1114" s="185" t="s">
        <v>61</v>
      </c>
      <c r="AL1114" s="185" t="s">
        <v>61</v>
      </c>
      <c r="AM1114" s="185" t="s">
        <v>177</v>
      </c>
      <c r="AN1114" s="185" t="s">
        <v>15356</v>
      </c>
    </row>
    <row r="1115" customHeight="1" spans="1:40">
      <c r="A1115" s="185">
        <v>1109</v>
      </c>
      <c r="B1115" s="185" t="s">
        <v>15357</v>
      </c>
      <c r="C1115" s="186" t="s">
        <v>15358</v>
      </c>
      <c r="D1115" s="185" t="s">
        <v>2965</v>
      </c>
      <c r="E1115" s="185" t="s">
        <v>46</v>
      </c>
      <c r="F1115" s="185" t="s">
        <v>2456</v>
      </c>
      <c r="G1115" s="185" t="s">
        <v>4383</v>
      </c>
      <c r="H1115" s="185" t="s">
        <v>49</v>
      </c>
      <c r="I1115" s="187">
        <v>45800</v>
      </c>
      <c r="J1115" s="185" t="s">
        <v>11126</v>
      </c>
      <c r="K1115" s="185" t="s">
        <v>3234</v>
      </c>
      <c r="L1115" s="185" t="s">
        <v>15359</v>
      </c>
      <c r="M1115" s="185" t="s">
        <v>267</v>
      </c>
      <c r="N1115" s="185" t="s">
        <v>15360</v>
      </c>
      <c r="O1115" s="187">
        <v>46609</v>
      </c>
      <c r="P1115" s="187">
        <v>44420</v>
      </c>
      <c r="Q1115" s="187">
        <v>44468</v>
      </c>
      <c r="R1115" s="187">
        <v>44657</v>
      </c>
      <c r="S1115" s="187"/>
      <c r="T1115" s="185" t="s">
        <v>15361</v>
      </c>
      <c r="U1115" s="187">
        <v>46096</v>
      </c>
      <c r="V1115" s="185" t="s">
        <v>15362</v>
      </c>
      <c r="W1115" s="187">
        <v>46096</v>
      </c>
      <c r="X1115" s="185" t="s">
        <v>15363</v>
      </c>
      <c r="Y1115" s="187">
        <v>46096</v>
      </c>
      <c r="Z1115" s="185" t="s">
        <v>15364</v>
      </c>
      <c r="AA1115" s="187">
        <v>46096</v>
      </c>
      <c r="AB1115" s="185" t="s">
        <v>15365</v>
      </c>
      <c r="AC1115" s="187">
        <v>45971</v>
      </c>
      <c r="AD1115" s="185" t="s">
        <v>15366</v>
      </c>
      <c r="AE1115" s="185" t="s">
        <v>61</v>
      </c>
      <c r="AF1115" s="185" t="s">
        <v>15367</v>
      </c>
      <c r="AG1115" s="185" t="s">
        <v>61</v>
      </c>
      <c r="AH1115" s="185" t="s">
        <v>61</v>
      </c>
      <c r="AI1115" s="185" t="s">
        <v>61</v>
      </c>
      <c r="AJ1115" s="185" t="s">
        <v>61</v>
      </c>
      <c r="AK1115" s="185" t="s">
        <v>61</v>
      </c>
      <c r="AL1115" s="185" t="s">
        <v>61</v>
      </c>
      <c r="AM1115" s="185" t="s">
        <v>15368</v>
      </c>
      <c r="AN1115" s="185" t="s">
        <v>15369</v>
      </c>
    </row>
    <row r="1116" customHeight="1" spans="1:40">
      <c r="A1116" s="185">
        <v>1110</v>
      </c>
      <c r="B1116" s="185" t="s">
        <v>15370</v>
      </c>
      <c r="C1116" s="186" t="s">
        <v>15371</v>
      </c>
      <c r="D1116" s="185" t="s">
        <v>162</v>
      </c>
      <c r="E1116" s="185" t="s">
        <v>2456</v>
      </c>
      <c r="F1116" s="185" t="s">
        <v>2456</v>
      </c>
      <c r="G1116" s="185" t="s">
        <v>4383</v>
      </c>
      <c r="H1116" s="185" t="s">
        <v>49</v>
      </c>
      <c r="I1116" s="187">
        <v>45688</v>
      </c>
      <c r="J1116" s="185" t="s">
        <v>4750</v>
      </c>
      <c r="K1116" s="185" t="s">
        <v>4750</v>
      </c>
      <c r="L1116" s="185" t="s">
        <v>15372</v>
      </c>
      <c r="M1116" s="185" t="s">
        <v>167</v>
      </c>
      <c r="N1116" s="185" t="s">
        <v>15373</v>
      </c>
      <c r="O1116" s="187">
        <v>47311</v>
      </c>
      <c r="P1116" s="187">
        <v>44475</v>
      </c>
      <c r="Q1116" s="187">
        <v>44508</v>
      </c>
      <c r="R1116" s="187">
        <v>44677</v>
      </c>
      <c r="S1116" s="187"/>
      <c r="T1116" s="185" t="s">
        <v>15374</v>
      </c>
      <c r="U1116" s="187">
        <v>46327</v>
      </c>
      <c r="V1116" s="185" t="s">
        <v>15375</v>
      </c>
      <c r="W1116" s="187">
        <v>46250</v>
      </c>
      <c r="X1116" s="185" t="s">
        <v>15376</v>
      </c>
      <c r="Y1116" s="187">
        <v>46555</v>
      </c>
      <c r="Z1116" s="185" t="s">
        <v>15377</v>
      </c>
      <c r="AA1116" s="187">
        <v>46289</v>
      </c>
      <c r="AB1116" s="185" t="s">
        <v>15378</v>
      </c>
      <c r="AC1116" s="187">
        <v>46155</v>
      </c>
      <c r="AD1116" s="185" t="s">
        <v>15379</v>
      </c>
      <c r="AE1116" s="185" t="s">
        <v>15380</v>
      </c>
      <c r="AF1116" s="185" t="s">
        <v>15381</v>
      </c>
      <c r="AG1116" s="185" t="s">
        <v>61</v>
      </c>
      <c r="AH1116" s="185" t="s">
        <v>61</v>
      </c>
      <c r="AI1116" s="185" t="s">
        <v>15373</v>
      </c>
      <c r="AJ1116" s="185" t="s">
        <v>61</v>
      </c>
      <c r="AK1116" s="185" t="s">
        <v>61</v>
      </c>
      <c r="AL1116" s="185" t="s">
        <v>61</v>
      </c>
      <c r="AM1116" s="185" t="s">
        <v>15382</v>
      </c>
      <c r="AN1116" s="185" t="s">
        <v>15383</v>
      </c>
    </row>
    <row r="1117" customHeight="1" spans="1:40">
      <c r="A1117" s="185">
        <v>1111</v>
      </c>
      <c r="B1117" s="185" t="s">
        <v>15384</v>
      </c>
      <c r="C1117" s="186" t="s">
        <v>15385</v>
      </c>
      <c r="D1117" s="185" t="s">
        <v>162</v>
      </c>
      <c r="E1117" s="185" t="s">
        <v>2456</v>
      </c>
      <c r="F1117" s="185" t="s">
        <v>2456</v>
      </c>
      <c r="G1117" s="185" t="s">
        <v>4383</v>
      </c>
      <c r="H1117" s="185" t="s">
        <v>49</v>
      </c>
      <c r="I1117" s="187">
        <v>45800</v>
      </c>
      <c r="J1117" s="185" t="s">
        <v>3234</v>
      </c>
      <c r="K1117" s="185" t="s">
        <v>3234</v>
      </c>
      <c r="L1117" s="185" t="s">
        <v>15386</v>
      </c>
      <c r="M1117" s="185" t="s">
        <v>167</v>
      </c>
      <c r="N1117" s="185" t="s">
        <v>15387</v>
      </c>
      <c r="O1117" s="187">
        <v>47164</v>
      </c>
      <c r="P1117" s="187"/>
      <c r="Q1117" s="187"/>
      <c r="R1117" s="187"/>
      <c r="S1117" s="187"/>
      <c r="T1117" s="185" t="s">
        <v>15388</v>
      </c>
      <c r="U1117" s="187">
        <v>46583</v>
      </c>
      <c r="V1117" s="185" t="s">
        <v>15389</v>
      </c>
      <c r="W1117" s="187">
        <v>46583</v>
      </c>
      <c r="X1117" s="185" t="s">
        <v>15390</v>
      </c>
      <c r="Y1117" s="187">
        <v>46425</v>
      </c>
      <c r="Z1117" s="185" t="s">
        <v>15391</v>
      </c>
      <c r="AA1117" s="187">
        <v>46370</v>
      </c>
      <c r="AB1117" s="185" t="s">
        <v>15392</v>
      </c>
      <c r="AC1117" s="187">
        <v>46529</v>
      </c>
      <c r="AD1117" s="185" t="s">
        <v>15393</v>
      </c>
      <c r="AE1117" s="185" t="s">
        <v>15394</v>
      </c>
      <c r="AF1117" s="185" t="s">
        <v>15395</v>
      </c>
      <c r="AG1117" s="185" t="s">
        <v>61</v>
      </c>
      <c r="AH1117" s="185" t="s">
        <v>61</v>
      </c>
      <c r="AI1117" s="185" t="s">
        <v>15387</v>
      </c>
      <c r="AJ1117" s="185" t="s">
        <v>61</v>
      </c>
      <c r="AK1117" s="185" t="s">
        <v>61</v>
      </c>
      <c r="AL1117" s="185" t="s">
        <v>61</v>
      </c>
      <c r="AM1117" s="185" t="s">
        <v>15396</v>
      </c>
      <c r="AN1117" s="185" t="s">
        <v>15397</v>
      </c>
    </row>
    <row r="1118" customHeight="1" spans="1:40">
      <c r="A1118" s="185">
        <v>1112</v>
      </c>
      <c r="B1118" s="185" t="s">
        <v>15398</v>
      </c>
      <c r="C1118" s="186" t="s">
        <v>15399</v>
      </c>
      <c r="D1118" s="185" t="s">
        <v>162</v>
      </c>
      <c r="E1118" s="185" t="s">
        <v>967</v>
      </c>
      <c r="F1118" s="185" t="s">
        <v>2456</v>
      </c>
      <c r="G1118" s="185" t="s">
        <v>4383</v>
      </c>
      <c r="H1118" s="185" t="s">
        <v>49</v>
      </c>
      <c r="I1118" s="187">
        <v>45797</v>
      </c>
      <c r="J1118" s="185" t="s">
        <v>11947</v>
      </c>
      <c r="K1118" s="185" t="s">
        <v>2592</v>
      </c>
      <c r="L1118" s="185" t="s">
        <v>15400</v>
      </c>
      <c r="M1118" s="185" t="s">
        <v>167</v>
      </c>
      <c r="N1118" s="185" t="s">
        <v>15401</v>
      </c>
      <c r="O1118" s="187">
        <v>46474</v>
      </c>
      <c r="P1118" s="187">
        <v>44429</v>
      </c>
      <c r="Q1118" s="187">
        <v>44467</v>
      </c>
      <c r="R1118" s="187">
        <v>44723</v>
      </c>
      <c r="S1118" s="187"/>
      <c r="T1118" s="185" t="s">
        <v>15402</v>
      </c>
      <c r="U1118" s="187">
        <v>47151</v>
      </c>
      <c r="V1118" s="185" t="s">
        <v>15403</v>
      </c>
      <c r="W1118" s="187">
        <v>47151</v>
      </c>
      <c r="X1118" s="185" t="s">
        <v>15404</v>
      </c>
      <c r="Y1118" s="187">
        <v>47151</v>
      </c>
      <c r="Z1118" s="185" t="s">
        <v>15405</v>
      </c>
      <c r="AA1118" s="187">
        <v>46296</v>
      </c>
      <c r="AB1118" s="185" t="s">
        <v>15406</v>
      </c>
      <c r="AC1118" s="187">
        <v>45903</v>
      </c>
      <c r="AD1118" s="185" t="s">
        <v>15407</v>
      </c>
      <c r="AE1118" s="185" t="s">
        <v>15408</v>
      </c>
      <c r="AF1118" s="185" t="s">
        <v>15409</v>
      </c>
      <c r="AG1118" s="185" t="s">
        <v>61</v>
      </c>
      <c r="AH1118" s="185" t="s">
        <v>61</v>
      </c>
      <c r="AI1118" s="185" t="s">
        <v>15401</v>
      </c>
      <c r="AJ1118" s="185" t="s">
        <v>61</v>
      </c>
      <c r="AK1118" s="185" t="s">
        <v>15410</v>
      </c>
      <c r="AL1118" s="185" t="s">
        <v>61</v>
      </c>
      <c r="AM1118" s="185" t="s">
        <v>15411</v>
      </c>
      <c r="AN1118" s="185" t="s">
        <v>15412</v>
      </c>
    </row>
    <row r="1119" customHeight="1" spans="1:40">
      <c r="A1119" s="185">
        <v>1113</v>
      </c>
      <c r="B1119" s="185" t="s">
        <v>15413</v>
      </c>
      <c r="C1119" s="186" t="s">
        <v>15414</v>
      </c>
      <c r="D1119" s="185" t="s">
        <v>1569</v>
      </c>
      <c r="E1119" s="185" t="s">
        <v>89</v>
      </c>
      <c r="F1119" s="185" t="s">
        <v>2456</v>
      </c>
      <c r="G1119" s="185" t="s">
        <v>4383</v>
      </c>
      <c r="H1119" s="185" t="s">
        <v>49</v>
      </c>
      <c r="I1119" s="187">
        <v>45775</v>
      </c>
      <c r="J1119" s="185" t="s">
        <v>4693</v>
      </c>
      <c r="K1119" s="185" t="s">
        <v>8094</v>
      </c>
      <c r="L1119" s="185" t="s">
        <v>15415</v>
      </c>
      <c r="M1119" s="185" t="s">
        <v>1572</v>
      </c>
      <c r="N1119" s="185" t="s">
        <v>15416</v>
      </c>
      <c r="O1119" s="187">
        <v>47528</v>
      </c>
      <c r="P1119" s="187">
        <v>44383</v>
      </c>
      <c r="Q1119" s="187">
        <v>44421</v>
      </c>
      <c r="R1119" s="187">
        <v>44636</v>
      </c>
      <c r="S1119" s="187"/>
      <c r="T1119" s="185" t="s">
        <v>15417</v>
      </c>
      <c r="U1119" s="187">
        <v>47526</v>
      </c>
      <c r="V1119" s="185" t="s">
        <v>15416</v>
      </c>
      <c r="W1119" s="187">
        <v>47528</v>
      </c>
      <c r="X1119" s="185" t="s">
        <v>15418</v>
      </c>
      <c r="Y1119" s="187">
        <v>47414</v>
      </c>
      <c r="Z1119" s="185" t="s">
        <v>15419</v>
      </c>
      <c r="AA1119" s="187">
        <v>46397</v>
      </c>
      <c r="AB1119" s="185" t="s">
        <v>15420</v>
      </c>
      <c r="AC1119" s="187">
        <v>46211</v>
      </c>
      <c r="AD1119" s="185" t="s">
        <v>61</v>
      </c>
      <c r="AE1119" s="185" t="s">
        <v>61</v>
      </c>
      <c r="AF1119" s="185" t="s">
        <v>15421</v>
      </c>
      <c r="AG1119" s="185" t="s">
        <v>61</v>
      </c>
      <c r="AH1119" s="185" t="s">
        <v>61</v>
      </c>
      <c r="AI1119" s="185" t="s">
        <v>61</v>
      </c>
      <c r="AJ1119" s="185" t="s">
        <v>61</v>
      </c>
      <c r="AK1119" s="185" t="s">
        <v>61</v>
      </c>
      <c r="AL1119" s="185" t="s">
        <v>61</v>
      </c>
      <c r="AM1119" s="185" t="s">
        <v>15422</v>
      </c>
      <c r="AN1119" s="185" t="s">
        <v>15423</v>
      </c>
    </row>
    <row r="1120" customHeight="1" spans="1:40">
      <c r="A1120" s="185">
        <v>1114</v>
      </c>
      <c r="B1120" s="185" t="s">
        <v>15424</v>
      </c>
      <c r="C1120" s="186" t="s">
        <v>15425</v>
      </c>
      <c r="D1120" s="185" t="s">
        <v>3545</v>
      </c>
      <c r="E1120" s="185" t="s">
        <v>2456</v>
      </c>
      <c r="F1120" s="185" t="s">
        <v>2456</v>
      </c>
      <c r="G1120" s="185" t="s">
        <v>4383</v>
      </c>
      <c r="H1120" s="185" t="s">
        <v>49</v>
      </c>
      <c r="I1120" s="187">
        <v>45723</v>
      </c>
      <c r="J1120" s="185" t="s">
        <v>5508</v>
      </c>
      <c r="K1120" s="185" t="s">
        <v>5508</v>
      </c>
      <c r="L1120" s="185" t="s">
        <v>15426</v>
      </c>
      <c r="M1120" s="185" t="s">
        <v>1572</v>
      </c>
      <c r="N1120" s="185" t="s">
        <v>15427</v>
      </c>
      <c r="O1120" s="187">
        <v>46920</v>
      </c>
      <c r="P1120" s="187"/>
      <c r="Q1120" s="187"/>
      <c r="R1120" s="187"/>
      <c r="S1120" s="187"/>
      <c r="T1120" s="185" t="s">
        <v>15428</v>
      </c>
      <c r="U1120" s="187">
        <v>47331</v>
      </c>
      <c r="V1120" s="185" t="s">
        <v>15427</v>
      </c>
      <c r="W1120" s="187">
        <v>46920</v>
      </c>
      <c r="X1120" s="185" t="s">
        <v>61</v>
      </c>
      <c r="Y1120" s="187" t="s">
        <v>61</v>
      </c>
      <c r="Z1120" s="185" t="s">
        <v>15429</v>
      </c>
      <c r="AA1120" s="187">
        <v>46649</v>
      </c>
      <c r="AB1120" s="185" t="s">
        <v>15430</v>
      </c>
      <c r="AC1120" s="187">
        <v>46065</v>
      </c>
      <c r="AD1120" s="185" t="s">
        <v>15431</v>
      </c>
      <c r="AE1120" s="185" t="s">
        <v>15432</v>
      </c>
      <c r="AF1120" s="185" t="s">
        <v>15433</v>
      </c>
      <c r="AG1120" s="185" t="s">
        <v>61</v>
      </c>
      <c r="AH1120" s="185" t="s">
        <v>61</v>
      </c>
      <c r="AI1120" s="185" t="s">
        <v>61</v>
      </c>
      <c r="AJ1120" s="185" t="s">
        <v>61</v>
      </c>
      <c r="AK1120" s="185" t="s">
        <v>61</v>
      </c>
      <c r="AL1120" s="185" t="s">
        <v>61</v>
      </c>
      <c r="AM1120" s="185" t="s">
        <v>15434</v>
      </c>
      <c r="AN1120" s="185" t="s">
        <v>15435</v>
      </c>
    </row>
    <row r="1121" customHeight="1" spans="1:40">
      <c r="A1121" s="185">
        <v>1115</v>
      </c>
      <c r="B1121" s="185" t="s">
        <v>15436</v>
      </c>
      <c r="C1121" s="186" t="s">
        <v>15437</v>
      </c>
      <c r="D1121" s="185" t="s">
        <v>3572</v>
      </c>
      <c r="E1121" s="185" t="s">
        <v>2456</v>
      </c>
      <c r="F1121" s="185" t="s">
        <v>2456</v>
      </c>
      <c r="G1121" s="185" t="s">
        <v>4383</v>
      </c>
      <c r="H1121" s="185" t="s">
        <v>49</v>
      </c>
      <c r="I1121" s="187">
        <v>45764</v>
      </c>
      <c r="J1121" s="185" t="s">
        <v>2848</v>
      </c>
      <c r="K1121" s="185" t="s">
        <v>2848</v>
      </c>
      <c r="L1121" s="185" t="s">
        <v>15438</v>
      </c>
      <c r="M1121" s="185" t="s">
        <v>1572</v>
      </c>
      <c r="N1121" s="185" t="s">
        <v>15439</v>
      </c>
      <c r="O1121" s="187">
        <v>47162</v>
      </c>
      <c r="P1121" s="187">
        <v>44387</v>
      </c>
      <c r="Q1121" s="187">
        <v>44415</v>
      </c>
      <c r="R1121" s="187"/>
      <c r="S1121" s="187"/>
      <c r="T1121" s="185" t="s">
        <v>15440</v>
      </c>
      <c r="U1121" s="187">
        <v>47281</v>
      </c>
      <c r="V1121" s="185" t="s">
        <v>15439</v>
      </c>
      <c r="W1121" s="187">
        <v>47162</v>
      </c>
      <c r="X1121" s="185" t="s">
        <v>61</v>
      </c>
      <c r="Y1121" s="187" t="s">
        <v>61</v>
      </c>
      <c r="Z1121" s="185" t="s">
        <v>15441</v>
      </c>
      <c r="AA1121" s="187">
        <v>46650</v>
      </c>
      <c r="AB1121" s="185" t="s">
        <v>15442</v>
      </c>
      <c r="AC1121" s="187">
        <v>46125</v>
      </c>
      <c r="AD1121" s="185" t="s">
        <v>15443</v>
      </c>
      <c r="AE1121" s="185" t="s">
        <v>15444</v>
      </c>
      <c r="AF1121" s="185" t="s">
        <v>15445</v>
      </c>
      <c r="AG1121" s="185" t="s">
        <v>61</v>
      </c>
      <c r="AH1121" s="185" t="s">
        <v>61</v>
      </c>
      <c r="AI1121" s="185" t="s">
        <v>61</v>
      </c>
      <c r="AJ1121" s="185" t="s">
        <v>61</v>
      </c>
      <c r="AK1121" s="185" t="s">
        <v>61</v>
      </c>
      <c r="AL1121" s="185" t="s">
        <v>61</v>
      </c>
      <c r="AM1121" s="185" t="s">
        <v>2269</v>
      </c>
      <c r="AN1121" s="185" t="s">
        <v>15446</v>
      </c>
    </row>
    <row r="1122" customHeight="1" spans="1:40">
      <c r="A1122" s="185">
        <v>1116</v>
      </c>
      <c r="B1122" s="185" t="s">
        <v>15447</v>
      </c>
      <c r="C1122" s="186" t="s">
        <v>15448</v>
      </c>
      <c r="D1122" s="185" t="s">
        <v>45</v>
      </c>
      <c r="E1122" s="185" t="s">
        <v>15449</v>
      </c>
      <c r="F1122" s="185" t="s">
        <v>15449</v>
      </c>
      <c r="G1122" s="185" t="s">
        <v>5171</v>
      </c>
      <c r="H1122" s="185" t="s">
        <v>49</v>
      </c>
      <c r="I1122" s="187">
        <v>45457</v>
      </c>
      <c r="J1122" s="185" t="s">
        <v>15450</v>
      </c>
      <c r="K1122" s="185" t="s">
        <v>15451</v>
      </c>
      <c r="L1122" s="185" t="s">
        <v>15452</v>
      </c>
      <c r="M1122" s="185" t="s">
        <v>1940</v>
      </c>
      <c r="N1122" s="185" t="s">
        <v>15453</v>
      </c>
      <c r="O1122" s="187">
        <v>46266</v>
      </c>
      <c r="P1122" s="187">
        <v>44394</v>
      </c>
      <c r="Q1122" s="187">
        <v>44426</v>
      </c>
      <c r="R1122" s="187">
        <v>44665</v>
      </c>
      <c r="S1122" s="187"/>
      <c r="T1122" s="185" t="s">
        <v>15454</v>
      </c>
      <c r="U1122" s="187">
        <v>46951</v>
      </c>
      <c r="V1122" s="185" t="s">
        <v>15455</v>
      </c>
      <c r="W1122" s="187">
        <v>47583</v>
      </c>
      <c r="X1122" s="185" t="s">
        <v>15456</v>
      </c>
      <c r="Y1122" s="187">
        <v>46951</v>
      </c>
      <c r="Z1122" s="185" t="s">
        <v>15457</v>
      </c>
      <c r="AA1122" s="187">
        <v>45949</v>
      </c>
      <c r="AB1122" s="185" t="s">
        <v>15458</v>
      </c>
      <c r="AC1122" s="187">
        <v>46267</v>
      </c>
      <c r="AD1122" s="185" t="s">
        <v>15459</v>
      </c>
      <c r="AE1122" s="185" t="s">
        <v>61</v>
      </c>
      <c r="AF1122" s="185" t="s">
        <v>15460</v>
      </c>
      <c r="AG1122" s="185" t="s">
        <v>15461</v>
      </c>
      <c r="AH1122" s="185" t="s">
        <v>61</v>
      </c>
      <c r="AI1122" s="185" t="s">
        <v>61</v>
      </c>
      <c r="AJ1122" s="185" t="s">
        <v>15462</v>
      </c>
      <c r="AK1122" s="185" t="s">
        <v>61</v>
      </c>
      <c r="AL1122" s="185" t="s">
        <v>61</v>
      </c>
      <c r="AM1122" s="185" t="s">
        <v>5503</v>
      </c>
      <c r="AN1122" s="185" t="s">
        <v>15463</v>
      </c>
    </row>
    <row r="1123" customHeight="1" spans="1:40">
      <c r="A1123" s="185">
        <v>1117</v>
      </c>
      <c r="B1123" s="185" t="s">
        <v>15464</v>
      </c>
      <c r="C1123" s="186" t="s">
        <v>15465</v>
      </c>
      <c r="D1123" s="185" t="s">
        <v>68</v>
      </c>
      <c r="E1123" s="185" t="s">
        <v>15449</v>
      </c>
      <c r="F1123" s="185" t="s">
        <v>15449</v>
      </c>
      <c r="G1123" s="185" t="s">
        <v>5171</v>
      </c>
      <c r="H1123" s="185" t="s">
        <v>49</v>
      </c>
      <c r="I1123" s="187">
        <v>45652</v>
      </c>
      <c r="J1123" s="185" t="s">
        <v>2085</v>
      </c>
      <c r="K1123" s="185" t="s">
        <v>14233</v>
      </c>
      <c r="L1123" s="185" t="s">
        <v>15466</v>
      </c>
      <c r="M1123" s="185" t="s">
        <v>72</v>
      </c>
      <c r="N1123" s="185" t="s">
        <v>15467</v>
      </c>
      <c r="O1123" s="187">
        <v>46450</v>
      </c>
      <c r="P1123" s="187">
        <v>44392</v>
      </c>
      <c r="Q1123" s="187">
        <v>44432</v>
      </c>
      <c r="R1123" s="187">
        <v>44641</v>
      </c>
      <c r="S1123" s="187"/>
      <c r="T1123" s="185" t="s">
        <v>15468</v>
      </c>
      <c r="U1123" s="187">
        <v>46303</v>
      </c>
      <c r="V1123" s="185" t="s">
        <v>15469</v>
      </c>
      <c r="W1123" s="187">
        <v>46303</v>
      </c>
      <c r="X1123" s="185" t="s">
        <v>15470</v>
      </c>
      <c r="Y1123" s="187">
        <v>46344</v>
      </c>
      <c r="Z1123" s="185" t="s">
        <v>15471</v>
      </c>
      <c r="AA1123" s="187">
        <v>46044</v>
      </c>
      <c r="AB1123" s="185" t="s">
        <v>15472</v>
      </c>
      <c r="AC1123" s="187">
        <v>45947</v>
      </c>
      <c r="AD1123" s="185" t="s">
        <v>15473</v>
      </c>
      <c r="AE1123" s="185" t="s">
        <v>61</v>
      </c>
      <c r="AF1123" s="185" t="s">
        <v>15474</v>
      </c>
      <c r="AG1123" s="185" t="s">
        <v>15475</v>
      </c>
      <c r="AH1123" s="185" t="s">
        <v>61</v>
      </c>
      <c r="AI1123" s="185" t="s">
        <v>61</v>
      </c>
      <c r="AJ1123" s="185" t="s">
        <v>61</v>
      </c>
      <c r="AK1123" s="185" t="s">
        <v>61</v>
      </c>
      <c r="AL1123" s="185" t="s">
        <v>61</v>
      </c>
      <c r="AM1123" s="185" t="s">
        <v>14201</v>
      </c>
      <c r="AN1123" s="185" t="s">
        <v>15476</v>
      </c>
    </row>
    <row r="1124" customHeight="1" spans="1:40">
      <c r="A1124" s="185">
        <v>1118</v>
      </c>
      <c r="B1124" s="185" t="s">
        <v>15477</v>
      </c>
      <c r="C1124" s="186" t="s">
        <v>15478</v>
      </c>
      <c r="D1124" s="185" t="s">
        <v>227</v>
      </c>
      <c r="E1124" s="185" t="s">
        <v>967</v>
      </c>
      <c r="F1124" s="185" t="s">
        <v>15449</v>
      </c>
      <c r="G1124" s="185" t="s">
        <v>5171</v>
      </c>
      <c r="H1124" s="185" t="s">
        <v>49</v>
      </c>
      <c r="I1124" s="187">
        <v>45831</v>
      </c>
      <c r="J1124" s="185" t="s">
        <v>2442</v>
      </c>
      <c r="K1124" s="185" t="s">
        <v>2442</v>
      </c>
      <c r="L1124" s="185" t="s">
        <v>13162</v>
      </c>
      <c r="M1124" s="185" t="s">
        <v>1923</v>
      </c>
      <c r="N1124" s="185" t="s">
        <v>15479</v>
      </c>
      <c r="O1124" s="187">
        <v>47647</v>
      </c>
      <c r="P1124" s="187">
        <v>44391</v>
      </c>
      <c r="Q1124" s="187">
        <v>44422</v>
      </c>
      <c r="R1124" s="187">
        <v>44749</v>
      </c>
      <c r="S1124" s="187"/>
      <c r="T1124" s="185" t="s">
        <v>15480</v>
      </c>
      <c r="U1124" s="187">
        <v>47056</v>
      </c>
      <c r="V1124" s="185" t="s">
        <v>15481</v>
      </c>
      <c r="W1124" s="187">
        <v>46526</v>
      </c>
      <c r="X1124" s="185" t="s">
        <v>15482</v>
      </c>
      <c r="Y1124" s="187">
        <v>46526</v>
      </c>
      <c r="Z1124" s="185" t="s">
        <v>15483</v>
      </c>
      <c r="AA1124" s="187">
        <v>46545</v>
      </c>
      <c r="AB1124" s="185" t="s">
        <v>15484</v>
      </c>
      <c r="AC1124" s="187">
        <v>46214</v>
      </c>
      <c r="AD1124" s="185" t="s">
        <v>15485</v>
      </c>
      <c r="AE1124" s="185" t="s">
        <v>15486</v>
      </c>
      <c r="AF1124" s="185" t="s">
        <v>15487</v>
      </c>
      <c r="AG1124" s="185" t="s">
        <v>15488</v>
      </c>
      <c r="AH1124" s="185" t="s">
        <v>61</v>
      </c>
      <c r="AI1124" s="185" t="s">
        <v>61</v>
      </c>
      <c r="AJ1124" s="185" t="s">
        <v>61</v>
      </c>
      <c r="AK1124" s="185" t="s">
        <v>61</v>
      </c>
      <c r="AL1124" s="185" t="s">
        <v>61</v>
      </c>
      <c r="AM1124" s="185" t="s">
        <v>2018</v>
      </c>
      <c r="AN1124" s="185" t="s">
        <v>15489</v>
      </c>
    </row>
    <row r="1125" customHeight="1" spans="1:40">
      <c r="A1125" s="185">
        <v>1119</v>
      </c>
      <c r="B1125" s="185" t="s">
        <v>15490</v>
      </c>
      <c r="C1125" s="186" t="s">
        <v>15491</v>
      </c>
      <c r="D1125" s="185" t="s">
        <v>2083</v>
      </c>
      <c r="E1125" s="185" t="s">
        <v>89</v>
      </c>
      <c r="F1125" s="185" t="s">
        <v>15449</v>
      </c>
      <c r="G1125" s="185" t="s">
        <v>5171</v>
      </c>
      <c r="H1125" s="185" t="s">
        <v>49</v>
      </c>
      <c r="I1125" s="187">
        <v>45723</v>
      </c>
      <c r="J1125" s="185" t="s">
        <v>14301</v>
      </c>
      <c r="K1125" s="185" t="s">
        <v>5508</v>
      </c>
      <c r="L1125" s="185" t="s">
        <v>15492</v>
      </c>
      <c r="M1125" s="185" t="s">
        <v>72</v>
      </c>
      <c r="N1125" s="185" t="s">
        <v>15493</v>
      </c>
      <c r="O1125" s="187">
        <v>46503</v>
      </c>
      <c r="P1125" s="187">
        <v>44448</v>
      </c>
      <c r="Q1125" s="187">
        <v>44480</v>
      </c>
      <c r="R1125" s="187">
        <v>44665</v>
      </c>
      <c r="S1125" s="187">
        <v>44905</v>
      </c>
      <c r="T1125" s="185" t="s">
        <v>15494</v>
      </c>
      <c r="U1125" s="187">
        <v>47344</v>
      </c>
      <c r="V1125" s="185" t="s">
        <v>15495</v>
      </c>
      <c r="W1125" s="187">
        <v>47344</v>
      </c>
      <c r="X1125" s="185" t="s">
        <v>15496</v>
      </c>
      <c r="Y1125" s="187">
        <v>46604</v>
      </c>
      <c r="Z1125" s="185" t="s">
        <v>15497</v>
      </c>
      <c r="AA1125" s="187">
        <v>46407</v>
      </c>
      <c r="AB1125" s="185" t="s">
        <v>15498</v>
      </c>
      <c r="AC1125" s="187">
        <v>46205</v>
      </c>
      <c r="AD1125" s="185" t="s">
        <v>15499</v>
      </c>
      <c r="AE1125" s="185" t="s">
        <v>61</v>
      </c>
      <c r="AF1125" s="185" t="s">
        <v>61</v>
      </c>
      <c r="AG1125" s="185" t="s">
        <v>15500</v>
      </c>
      <c r="AH1125" s="185" t="s">
        <v>61</v>
      </c>
      <c r="AI1125" s="185" t="s">
        <v>61</v>
      </c>
      <c r="AJ1125" s="185" t="s">
        <v>15501</v>
      </c>
      <c r="AK1125" s="185" t="s">
        <v>61</v>
      </c>
      <c r="AL1125" s="185" t="s">
        <v>61</v>
      </c>
      <c r="AM1125" s="185" t="s">
        <v>665</v>
      </c>
      <c r="AN1125" s="185" t="s">
        <v>15502</v>
      </c>
    </row>
    <row r="1126" customHeight="1" spans="1:40">
      <c r="A1126" s="185">
        <v>1120</v>
      </c>
      <c r="B1126" s="185" t="s">
        <v>15503</v>
      </c>
      <c r="C1126" s="186" t="s">
        <v>15504</v>
      </c>
      <c r="D1126" s="185" t="s">
        <v>88</v>
      </c>
      <c r="E1126" s="185" t="s">
        <v>967</v>
      </c>
      <c r="F1126" s="185" t="s">
        <v>15449</v>
      </c>
      <c r="G1126" s="185" t="s">
        <v>5171</v>
      </c>
      <c r="H1126" s="185" t="s">
        <v>49</v>
      </c>
      <c r="I1126" s="187">
        <v>45689</v>
      </c>
      <c r="J1126" s="185" t="s">
        <v>11865</v>
      </c>
      <c r="K1126" s="185" t="s">
        <v>11865</v>
      </c>
      <c r="L1126" s="185" t="s">
        <v>15505</v>
      </c>
      <c r="M1126" s="185" t="s">
        <v>2120</v>
      </c>
      <c r="N1126" s="185" t="s">
        <v>15506</v>
      </c>
      <c r="O1126" s="187">
        <v>46390</v>
      </c>
      <c r="P1126" s="187">
        <v>44442</v>
      </c>
      <c r="Q1126" s="187">
        <v>44470</v>
      </c>
      <c r="R1126" s="187">
        <v>44669</v>
      </c>
      <c r="S1126" s="187"/>
      <c r="T1126" s="185" t="s">
        <v>15507</v>
      </c>
      <c r="U1126" s="187">
        <v>46232</v>
      </c>
      <c r="V1126" s="185" t="s">
        <v>15508</v>
      </c>
      <c r="W1126" s="187">
        <v>46232</v>
      </c>
      <c r="X1126" s="185" t="s">
        <v>15509</v>
      </c>
      <c r="Y1126" s="187">
        <v>46212</v>
      </c>
      <c r="Z1126" s="185" t="s">
        <v>15510</v>
      </c>
      <c r="AA1126" s="187">
        <v>46208</v>
      </c>
      <c r="AB1126" s="185" t="s">
        <v>15511</v>
      </c>
      <c r="AC1126" s="187">
        <v>46528</v>
      </c>
      <c r="AD1126" s="185" t="s">
        <v>15512</v>
      </c>
      <c r="AE1126" s="185" t="s">
        <v>61</v>
      </c>
      <c r="AF1126" s="185" t="s">
        <v>61</v>
      </c>
      <c r="AG1126" s="185" t="s">
        <v>15513</v>
      </c>
      <c r="AH1126" s="185" t="s">
        <v>61</v>
      </c>
      <c r="AI1126" s="185" t="s">
        <v>61</v>
      </c>
      <c r="AJ1126" s="185" t="s">
        <v>61</v>
      </c>
      <c r="AK1126" s="185" t="s">
        <v>61</v>
      </c>
      <c r="AL1126" s="185" t="s">
        <v>61</v>
      </c>
      <c r="AM1126" s="185" t="s">
        <v>2018</v>
      </c>
      <c r="AN1126" s="185" t="s">
        <v>15514</v>
      </c>
    </row>
    <row r="1127" customHeight="1" spans="1:40">
      <c r="A1127" s="185">
        <v>1121</v>
      </c>
      <c r="B1127" s="185" t="s">
        <v>15515</v>
      </c>
      <c r="C1127" s="186" t="s">
        <v>15516</v>
      </c>
      <c r="D1127" s="185" t="s">
        <v>263</v>
      </c>
      <c r="E1127" s="185" t="s">
        <v>15449</v>
      </c>
      <c r="F1127" s="185" t="s">
        <v>15449</v>
      </c>
      <c r="G1127" s="185" t="s">
        <v>5171</v>
      </c>
      <c r="H1127" s="185" t="s">
        <v>49</v>
      </c>
      <c r="I1127" s="187">
        <v>45724</v>
      </c>
      <c r="J1127" s="185" t="s">
        <v>3857</v>
      </c>
      <c r="K1127" s="185" t="s">
        <v>406</v>
      </c>
      <c r="L1127" s="185" t="s">
        <v>15517</v>
      </c>
      <c r="M1127" s="185" t="s">
        <v>2120</v>
      </c>
      <c r="N1127" s="185" t="s">
        <v>15518</v>
      </c>
      <c r="O1127" s="187">
        <v>46947</v>
      </c>
      <c r="P1127" s="187"/>
      <c r="Q1127" s="187"/>
      <c r="R1127" s="187"/>
      <c r="S1127" s="187"/>
      <c r="T1127" s="185" t="s">
        <v>15519</v>
      </c>
      <c r="U1127" s="187">
        <v>47491</v>
      </c>
      <c r="V1127" s="185" t="s">
        <v>15520</v>
      </c>
      <c r="W1127" s="187">
        <v>46266</v>
      </c>
      <c r="X1127" s="185" t="s">
        <v>15521</v>
      </c>
      <c r="Y1127" s="187">
        <v>45918</v>
      </c>
      <c r="Z1127" s="185" t="s">
        <v>15522</v>
      </c>
      <c r="AA1127" s="187">
        <v>46121</v>
      </c>
      <c r="AB1127" s="185" t="s">
        <v>15523</v>
      </c>
      <c r="AC1127" s="187">
        <v>46193</v>
      </c>
      <c r="AD1127" s="185" t="s">
        <v>15524</v>
      </c>
      <c r="AE1127" s="185" t="s">
        <v>61</v>
      </c>
      <c r="AF1127" s="185" t="s">
        <v>15525</v>
      </c>
      <c r="AG1127" s="185" t="s">
        <v>15526</v>
      </c>
      <c r="AH1127" s="185" t="s">
        <v>61</v>
      </c>
      <c r="AI1127" s="185" t="s">
        <v>61</v>
      </c>
      <c r="AJ1127" s="185" t="s">
        <v>61</v>
      </c>
      <c r="AK1127" s="185" t="s">
        <v>61</v>
      </c>
      <c r="AL1127" s="185" t="s">
        <v>61</v>
      </c>
      <c r="AM1127" s="185" t="s">
        <v>5081</v>
      </c>
      <c r="AN1127" s="185" t="s">
        <v>15527</v>
      </c>
    </row>
    <row r="1128" customHeight="1" spans="1:40">
      <c r="A1128" s="185">
        <v>1122</v>
      </c>
      <c r="B1128" s="185" t="s">
        <v>15528</v>
      </c>
      <c r="C1128" s="186" t="s">
        <v>15529</v>
      </c>
      <c r="D1128" s="185" t="s">
        <v>108</v>
      </c>
      <c r="E1128" s="185" t="s">
        <v>967</v>
      </c>
      <c r="F1128" s="185" t="s">
        <v>15449</v>
      </c>
      <c r="G1128" s="185" t="s">
        <v>5171</v>
      </c>
      <c r="H1128" s="185" t="s">
        <v>49</v>
      </c>
      <c r="I1128" s="187">
        <v>45740</v>
      </c>
      <c r="J1128" s="185" t="s">
        <v>70</v>
      </c>
      <c r="K1128" s="185" t="s">
        <v>70</v>
      </c>
      <c r="L1128" s="185" t="s">
        <v>15530</v>
      </c>
      <c r="M1128" s="185" t="s">
        <v>249</v>
      </c>
      <c r="N1128" s="185" t="s">
        <v>15531</v>
      </c>
      <c r="O1128" s="187">
        <v>46459</v>
      </c>
      <c r="P1128" s="187">
        <v>44394</v>
      </c>
      <c r="Q1128" s="187">
        <v>44423</v>
      </c>
      <c r="R1128" s="187"/>
      <c r="S1128" s="187"/>
      <c r="T1128" s="185" t="s">
        <v>15532</v>
      </c>
      <c r="U1128" s="187">
        <v>46413</v>
      </c>
      <c r="V1128" s="185" t="s">
        <v>15533</v>
      </c>
      <c r="W1128" s="187">
        <v>46350</v>
      </c>
      <c r="X1128" s="185" t="s">
        <v>15532</v>
      </c>
      <c r="Y1128" s="187">
        <v>46413</v>
      </c>
      <c r="Z1128" s="185" t="s">
        <v>15534</v>
      </c>
      <c r="AA1128" s="187">
        <v>46433</v>
      </c>
      <c r="AB1128" s="185" t="s">
        <v>15535</v>
      </c>
      <c r="AC1128" s="187">
        <v>46025</v>
      </c>
      <c r="AD1128" s="185" t="s">
        <v>15536</v>
      </c>
      <c r="AE1128" s="185" t="s">
        <v>61</v>
      </c>
      <c r="AF1128" s="185" t="s">
        <v>61</v>
      </c>
      <c r="AG1128" s="185" t="s">
        <v>61</v>
      </c>
      <c r="AH1128" s="185" t="s">
        <v>61</v>
      </c>
      <c r="AI1128" s="185" t="s">
        <v>61</v>
      </c>
      <c r="AJ1128" s="185" t="s">
        <v>61</v>
      </c>
      <c r="AK1128" s="185" t="s">
        <v>61</v>
      </c>
      <c r="AL1128" s="185" t="s">
        <v>61</v>
      </c>
      <c r="AM1128" s="185" t="s">
        <v>5183</v>
      </c>
      <c r="AN1128" s="185" t="s">
        <v>15537</v>
      </c>
    </row>
    <row r="1129" customHeight="1" spans="1:40">
      <c r="A1129" s="185">
        <v>1123</v>
      </c>
      <c r="B1129" s="185" t="s">
        <v>15538</v>
      </c>
      <c r="C1129" s="186" t="s">
        <v>15539</v>
      </c>
      <c r="D1129" s="185" t="s">
        <v>2321</v>
      </c>
      <c r="E1129" s="185" t="s">
        <v>46</v>
      </c>
      <c r="F1129" s="185" t="s">
        <v>15449</v>
      </c>
      <c r="G1129" s="185" t="s">
        <v>5171</v>
      </c>
      <c r="H1129" s="185" t="s">
        <v>49</v>
      </c>
      <c r="I1129" s="187">
        <v>45833</v>
      </c>
      <c r="J1129" s="185" t="s">
        <v>10493</v>
      </c>
      <c r="K1129" s="185" t="s">
        <v>2168</v>
      </c>
      <c r="L1129" s="185" t="s">
        <v>15540</v>
      </c>
      <c r="M1129" s="185" t="s">
        <v>249</v>
      </c>
      <c r="N1129" s="185" t="s">
        <v>15541</v>
      </c>
      <c r="O1129" s="187">
        <v>46981</v>
      </c>
      <c r="P1129" s="187">
        <v>44403</v>
      </c>
      <c r="Q1129" s="187">
        <v>44431</v>
      </c>
      <c r="R1129" s="187">
        <v>44755</v>
      </c>
      <c r="S1129" s="187"/>
      <c r="T1129" s="185" t="s">
        <v>15542</v>
      </c>
      <c r="U1129" s="187">
        <v>47192</v>
      </c>
      <c r="V1129" s="185" t="s">
        <v>15543</v>
      </c>
      <c r="W1129" s="187">
        <v>47192</v>
      </c>
      <c r="X1129" s="185" t="s">
        <v>15544</v>
      </c>
      <c r="Y1129" s="187">
        <v>47177</v>
      </c>
      <c r="Z1129" s="185" t="s">
        <v>15545</v>
      </c>
      <c r="AA1129" s="187">
        <v>46147</v>
      </c>
      <c r="AB1129" s="185" t="s">
        <v>15546</v>
      </c>
      <c r="AC1129" s="187">
        <v>46450</v>
      </c>
      <c r="AD1129" s="185" t="s">
        <v>15547</v>
      </c>
      <c r="AE1129" s="185" t="s">
        <v>15548</v>
      </c>
      <c r="AF1129" s="185" t="s">
        <v>15549</v>
      </c>
      <c r="AG1129" s="185" t="s">
        <v>15550</v>
      </c>
      <c r="AH1129" s="185" t="s">
        <v>61</v>
      </c>
      <c r="AI1129" s="185" t="s">
        <v>61</v>
      </c>
      <c r="AJ1129" s="185" t="s">
        <v>61</v>
      </c>
      <c r="AK1129" s="185" t="s">
        <v>61</v>
      </c>
      <c r="AL1129" s="185" t="s">
        <v>61</v>
      </c>
      <c r="AM1129" s="185" t="s">
        <v>2018</v>
      </c>
      <c r="AN1129" s="185" t="s">
        <v>15551</v>
      </c>
    </row>
    <row r="1130" customHeight="1" spans="1:40">
      <c r="A1130" s="185">
        <v>1124</v>
      </c>
      <c r="B1130" s="185" t="s">
        <v>15552</v>
      </c>
      <c r="C1130" s="186" t="s">
        <v>15553</v>
      </c>
      <c r="D1130" s="185" t="s">
        <v>390</v>
      </c>
      <c r="E1130" s="185" t="s">
        <v>46</v>
      </c>
      <c r="F1130" s="185" t="s">
        <v>15449</v>
      </c>
      <c r="G1130" s="185" t="s">
        <v>5171</v>
      </c>
      <c r="H1130" s="185" t="s">
        <v>49</v>
      </c>
      <c r="I1130" s="187">
        <v>45622</v>
      </c>
      <c r="J1130" s="185" t="s">
        <v>15554</v>
      </c>
      <c r="K1130" s="185" t="s">
        <v>6517</v>
      </c>
      <c r="L1130" s="185" t="s">
        <v>15555</v>
      </c>
      <c r="M1130" s="185" t="s">
        <v>130</v>
      </c>
      <c r="N1130" s="185" t="s">
        <v>15556</v>
      </c>
      <c r="O1130" s="187">
        <v>46263</v>
      </c>
      <c r="P1130" s="187">
        <v>44400</v>
      </c>
      <c r="Q1130" s="187">
        <v>44428</v>
      </c>
      <c r="R1130" s="187">
        <v>44699</v>
      </c>
      <c r="S1130" s="187"/>
      <c r="T1130" s="185" t="s">
        <v>15557</v>
      </c>
      <c r="U1130" s="187">
        <v>46001</v>
      </c>
      <c r="V1130" s="185" t="s">
        <v>15558</v>
      </c>
      <c r="W1130" s="187">
        <v>46244</v>
      </c>
      <c r="X1130" s="185" t="s">
        <v>15559</v>
      </c>
      <c r="Y1130" s="187">
        <v>46258</v>
      </c>
      <c r="Z1130" s="185" t="s">
        <v>15560</v>
      </c>
      <c r="AA1130" s="187">
        <v>46171</v>
      </c>
      <c r="AB1130" s="185" t="s">
        <v>15561</v>
      </c>
      <c r="AC1130" s="187">
        <v>46144</v>
      </c>
      <c r="AD1130" s="185" t="s">
        <v>15562</v>
      </c>
      <c r="AE1130" s="185" t="s">
        <v>15563</v>
      </c>
      <c r="AF1130" s="185" t="s">
        <v>15564</v>
      </c>
      <c r="AG1130" s="185" t="s">
        <v>61</v>
      </c>
      <c r="AH1130" s="185" t="s">
        <v>15556</v>
      </c>
      <c r="AI1130" s="185" t="s">
        <v>61</v>
      </c>
      <c r="AJ1130" s="185" t="s">
        <v>61</v>
      </c>
      <c r="AK1130" s="185" t="s">
        <v>61</v>
      </c>
      <c r="AL1130" s="185" t="s">
        <v>61</v>
      </c>
      <c r="AM1130" s="185" t="s">
        <v>177</v>
      </c>
      <c r="AN1130" s="185" t="s">
        <v>15565</v>
      </c>
    </row>
    <row r="1131" customHeight="1" spans="1:40">
      <c r="A1131" s="185">
        <v>1125</v>
      </c>
      <c r="B1131" s="185" t="s">
        <v>15566</v>
      </c>
      <c r="C1131" s="186" t="s">
        <v>15567</v>
      </c>
      <c r="D1131" s="185" t="s">
        <v>126</v>
      </c>
      <c r="E1131" s="185" t="s">
        <v>15449</v>
      </c>
      <c r="F1131" s="185" t="s">
        <v>15449</v>
      </c>
      <c r="G1131" s="185" t="s">
        <v>5171</v>
      </c>
      <c r="H1131" s="185" t="s">
        <v>49</v>
      </c>
      <c r="I1131" s="187">
        <v>45731</v>
      </c>
      <c r="J1131" s="185" t="s">
        <v>15568</v>
      </c>
      <c r="K1131" s="185" t="s">
        <v>15568</v>
      </c>
      <c r="L1131" s="185" t="s">
        <v>6728</v>
      </c>
      <c r="M1131" s="185" t="s">
        <v>130</v>
      </c>
      <c r="N1131" s="185" t="s">
        <v>15569</v>
      </c>
      <c r="O1131" s="187">
        <v>47325</v>
      </c>
      <c r="P1131" s="187">
        <v>44276</v>
      </c>
      <c r="Q1131" s="187">
        <v>44434</v>
      </c>
      <c r="R1131" s="187">
        <v>44704</v>
      </c>
      <c r="S1131" s="187"/>
      <c r="T1131" s="185" t="s">
        <v>15570</v>
      </c>
      <c r="U1131" s="187">
        <v>46833</v>
      </c>
      <c r="V1131" s="185" t="s">
        <v>15571</v>
      </c>
      <c r="W1131" s="187">
        <v>46833</v>
      </c>
      <c r="X1131" s="185" t="s">
        <v>15572</v>
      </c>
      <c r="Y1131" s="187">
        <v>46779</v>
      </c>
      <c r="Z1131" s="185" t="s">
        <v>15573</v>
      </c>
      <c r="AA1131" s="187">
        <v>46737</v>
      </c>
      <c r="AB1131" s="185" t="s">
        <v>15574</v>
      </c>
      <c r="AC1131" s="187">
        <v>46421</v>
      </c>
      <c r="AD1131" s="185" t="s">
        <v>15575</v>
      </c>
      <c r="AE1131" s="185" t="s">
        <v>61</v>
      </c>
      <c r="AF1131" s="185" t="s">
        <v>15576</v>
      </c>
      <c r="AG1131" s="185" t="s">
        <v>61</v>
      </c>
      <c r="AH1131" s="185" t="s">
        <v>15569</v>
      </c>
      <c r="AI1131" s="185" t="s">
        <v>61</v>
      </c>
      <c r="AJ1131" s="185" t="s">
        <v>61</v>
      </c>
      <c r="AK1131" s="185" t="s">
        <v>61</v>
      </c>
      <c r="AL1131" s="185" t="s">
        <v>61</v>
      </c>
      <c r="AM1131" s="185" t="s">
        <v>1785</v>
      </c>
      <c r="AN1131" s="185" t="s">
        <v>15577</v>
      </c>
    </row>
    <row r="1132" customHeight="1" spans="1:40">
      <c r="A1132" s="185">
        <v>1126</v>
      </c>
      <c r="B1132" s="185" t="s">
        <v>15578</v>
      </c>
      <c r="C1132" s="186" t="s">
        <v>15579</v>
      </c>
      <c r="D1132" s="185" t="s">
        <v>126</v>
      </c>
      <c r="E1132" s="185" t="s">
        <v>15449</v>
      </c>
      <c r="F1132" s="185" t="s">
        <v>15449</v>
      </c>
      <c r="G1132" s="185" t="s">
        <v>5171</v>
      </c>
      <c r="H1132" s="185" t="s">
        <v>49</v>
      </c>
      <c r="I1132" s="187">
        <v>45620</v>
      </c>
      <c r="J1132" s="185" t="s">
        <v>5680</v>
      </c>
      <c r="K1132" s="185" t="s">
        <v>5680</v>
      </c>
      <c r="L1132" s="185" t="s">
        <v>15580</v>
      </c>
      <c r="M1132" s="185" t="s">
        <v>53</v>
      </c>
      <c r="N1132" s="185" t="s">
        <v>15581</v>
      </c>
      <c r="O1132" s="187">
        <v>47379</v>
      </c>
      <c r="P1132" s="187">
        <v>44337</v>
      </c>
      <c r="Q1132" s="187">
        <v>44508</v>
      </c>
      <c r="R1132" s="187">
        <v>44724</v>
      </c>
      <c r="S1132" s="187"/>
      <c r="T1132" s="185" t="s">
        <v>15582</v>
      </c>
      <c r="U1132" s="187">
        <v>46595</v>
      </c>
      <c r="V1132" s="185" t="s">
        <v>15583</v>
      </c>
      <c r="W1132" s="187">
        <v>46572</v>
      </c>
      <c r="X1132" s="185" t="s">
        <v>15584</v>
      </c>
      <c r="Y1132" s="187">
        <v>46974</v>
      </c>
      <c r="Z1132" s="185" t="s">
        <v>15585</v>
      </c>
      <c r="AA1132" s="187">
        <v>46003</v>
      </c>
      <c r="AB1132" s="185" t="s">
        <v>15586</v>
      </c>
      <c r="AC1132" s="187">
        <v>46139</v>
      </c>
      <c r="AD1132" s="185" t="s">
        <v>15587</v>
      </c>
      <c r="AE1132" s="185" t="s">
        <v>61</v>
      </c>
      <c r="AF1132" s="185" t="s">
        <v>15588</v>
      </c>
      <c r="AG1132" s="185" t="s">
        <v>61</v>
      </c>
      <c r="AH1132" s="185" t="s">
        <v>61</v>
      </c>
      <c r="AI1132" s="185" t="s">
        <v>61</v>
      </c>
      <c r="AJ1132" s="185" t="s">
        <v>15589</v>
      </c>
      <c r="AK1132" s="185" t="s">
        <v>61</v>
      </c>
      <c r="AL1132" s="185" t="s">
        <v>61</v>
      </c>
      <c r="AM1132" s="185" t="s">
        <v>7578</v>
      </c>
      <c r="AN1132" s="185" t="s">
        <v>15590</v>
      </c>
    </row>
    <row r="1133" customHeight="1" spans="1:40">
      <c r="A1133" s="185">
        <v>1127</v>
      </c>
      <c r="B1133" s="185" t="s">
        <v>15591</v>
      </c>
      <c r="C1133" s="186" t="s">
        <v>15592</v>
      </c>
      <c r="D1133" s="185" t="s">
        <v>126</v>
      </c>
      <c r="E1133" s="185" t="s">
        <v>15449</v>
      </c>
      <c r="F1133" s="185" t="s">
        <v>15449</v>
      </c>
      <c r="G1133" s="185" t="s">
        <v>5171</v>
      </c>
      <c r="H1133" s="185" t="s">
        <v>49</v>
      </c>
      <c r="I1133" s="187">
        <v>45822</v>
      </c>
      <c r="J1133" s="185" t="s">
        <v>3871</v>
      </c>
      <c r="K1133" s="185" t="s">
        <v>3871</v>
      </c>
      <c r="L1133" s="185" t="s">
        <v>15593</v>
      </c>
      <c r="M1133" s="185" t="s">
        <v>53</v>
      </c>
      <c r="N1133" s="185" t="s">
        <v>15594</v>
      </c>
      <c r="O1133" s="187">
        <v>47029</v>
      </c>
      <c r="P1133" s="187">
        <v>44337</v>
      </c>
      <c r="Q1133" s="187">
        <v>44452</v>
      </c>
      <c r="R1133" s="187">
        <v>44609</v>
      </c>
      <c r="S1133" s="187"/>
      <c r="T1133" s="185" t="s">
        <v>15595</v>
      </c>
      <c r="U1133" s="187">
        <v>47472</v>
      </c>
      <c r="V1133" s="185" t="s">
        <v>15596</v>
      </c>
      <c r="W1133" s="187">
        <v>47522</v>
      </c>
      <c r="X1133" s="185" t="s">
        <v>15597</v>
      </c>
      <c r="Y1133" s="187">
        <v>46800</v>
      </c>
      <c r="Z1133" s="185" t="s">
        <v>15598</v>
      </c>
      <c r="AA1133" s="187">
        <v>46468</v>
      </c>
      <c r="AB1133" s="185" t="s">
        <v>15599</v>
      </c>
      <c r="AC1133" s="187">
        <v>46548</v>
      </c>
      <c r="AD1133" s="185" t="s">
        <v>15600</v>
      </c>
      <c r="AE1133" s="185" t="s">
        <v>61</v>
      </c>
      <c r="AF1133" s="185" t="s">
        <v>15601</v>
      </c>
      <c r="AG1133" s="185" t="s">
        <v>15602</v>
      </c>
      <c r="AH1133" s="185" t="s">
        <v>61</v>
      </c>
      <c r="AI1133" s="185" t="s">
        <v>61</v>
      </c>
      <c r="AJ1133" s="185" t="s">
        <v>15603</v>
      </c>
      <c r="AK1133" s="185" t="s">
        <v>61</v>
      </c>
      <c r="AL1133" s="185" t="s">
        <v>61</v>
      </c>
      <c r="AM1133" s="185" t="s">
        <v>15604</v>
      </c>
      <c r="AN1133" s="185" t="s">
        <v>15605</v>
      </c>
    </row>
    <row r="1134" customHeight="1" spans="1:40">
      <c r="A1134" s="185">
        <v>1128</v>
      </c>
      <c r="B1134" s="185" t="s">
        <v>15606</v>
      </c>
      <c r="C1134" s="186" t="s">
        <v>15607</v>
      </c>
      <c r="D1134" s="185" t="s">
        <v>162</v>
      </c>
      <c r="E1134" s="185" t="s">
        <v>15449</v>
      </c>
      <c r="F1134" s="185" t="s">
        <v>15449</v>
      </c>
      <c r="G1134" s="185" t="s">
        <v>5171</v>
      </c>
      <c r="H1134" s="185" t="s">
        <v>49</v>
      </c>
      <c r="I1134" s="187">
        <v>45731</v>
      </c>
      <c r="J1134" s="185" t="s">
        <v>15568</v>
      </c>
      <c r="K1134" s="185" t="s">
        <v>15568</v>
      </c>
      <c r="L1134" s="185" t="s">
        <v>15608</v>
      </c>
      <c r="M1134" s="185" t="s">
        <v>93</v>
      </c>
      <c r="N1134" s="185" t="s">
        <v>15609</v>
      </c>
      <c r="O1134" s="187">
        <v>47422</v>
      </c>
      <c r="P1134" s="187"/>
      <c r="Q1134" s="187"/>
      <c r="R1134" s="187"/>
      <c r="S1134" s="187"/>
      <c r="T1134" s="185" t="s">
        <v>15610</v>
      </c>
      <c r="U1134" s="187">
        <v>46765</v>
      </c>
      <c r="V1134" s="185" t="s">
        <v>15611</v>
      </c>
      <c r="W1134" s="187">
        <v>46567</v>
      </c>
      <c r="X1134" s="185" t="s">
        <v>15612</v>
      </c>
      <c r="Y1134" s="187">
        <v>47365</v>
      </c>
      <c r="Z1134" s="185" t="s">
        <v>15613</v>
      </c>
      <c r="AA1134" s="187">
        <v>46080</v>
      </c>
      <c r="AB1134" s="185" t="s">
        <v>15614</v>
      </c>
      <c r="AC1134" s="187">
        <v>46274</v>
      </c>
      <c r="AD1134" s="185" t="s">
        <v>15615</v>
      </c>
      <c r="AE1134" s="185" t="s">
        <v>15616</v>
      </c>
      <c r="AF1134" s="185" t="s">
        <v>15617</v>
      </c>
      <c r="AG1134" s="185" t="s">
        <v>15618</v>
      </c>
      <c r="AH1134" s="185" t="s">
        <v>61</v>
      </c>
      <c r="AI1134" s="185" t="s">
        <v>61</v>
      </c>
      <c r="AJ1134" s="185" t="s">
        <v>61</v>
      </c>
      <c r="AK1134" s="185" t="s">
        <v>61</v>
      </c>
      <c r="AL1134" s="185" t="s">
        <v>61</v>
      </c>
      <c r="AM1134" s="185" t="s">
        <v>3388</v>
      </c>
      <c r="AN1134" s="185" t="s">
        <v>15619</v>
      </c>
    </row>
    <row r="1135" customHeight="1" spans="1:40">
      <c r="A1135" s="185">
        <v>1129</v>
      </c>
      <c r="B1135" s="185" t="s">
        <v>15620</v>
      </c>
      <c r="C1135" s="186" t="s">
        <v>15621</v>
      </c>
      <c r="D1135" s="185" t="s">
        <v>162</v>
      </c>
      <c r="E1135" s="185" t="s">
        <v>89</v>
      </c>
      <c r="F1135" s="185" t="s">
        <v>15449</v>
      </c>
      <c r="G1135" s="185" t="s">
        <v>5171</v>
      </c>
      <c r="H1135" s="185" t="s">
        <v>49</v>
      </c>
      <c r="I1135" s="187">
        <v>45608</v>
      </c>
      <c r="J1135" s="185" t="s">
        <v>6741</v>
      </c>
      <c r="K1135" s="185" t="s">
        <v>3468</v>
      </c>
      <c r="L1135" s="185" t="s">
        <v>15622</v>
      </c>
      <c r="M1135" s="185" t="s">
        <v>93</v>
      </c>
      <c r="N1135" s="185" t="s">
        <v>15623</v>
      </c>
      <c r="O1135" s="187">
        <v>47080</v>
      </c>
      <c r="P1135" s="187">
        <v>44260</v>
      </c>
      <c r="Q1135" s="187">
        <v>44362</v>
      </c>
      <c r="R1135" s="187">
        <v>44663</v>
      </c>
      <c r="S1135" s="187"/>
      <c r="T1135" s="185" t="s">
        <v>15624</v>
      </c>
      <c r="U1135" s="187">
        <v>47329</v>
      </c>
      <c r="V1135" s="185" t="s">
        <v>15625</v>
      </c>
      <c r="W1135" s="187">
        <v>47331</v>
      </c>
      <c r="X1135" s="185" t="s">
        <v>15626</v>
      </c>
      <c r="Y1135" s="187">
        <v>47074</v>
      </c>
      <c r="Z1135" s="185" t="s">
        <v>15627</v>
      </c>
      <c r="AA1135" s="187">
        <v>46429</v>
      </c>
      <c r="AB1135" s="185" t="s">
        <v>15628</v>
      </c>
      <c r="AC1135" s="187">
        <v>46224</v>
      </c>
      <c r="AD1135" s="185" t="s">
        <v>15629</v>
      </c>
      <c r="AE1135" s="185" t="s">
        <v>61</v>
      </c>
      <c r="AF1135" s="185" t="s">
        <v>15630</v>
      </c>
      <c r="AG1135" s="185" t="s">
        <v>15631</v>
      </c>
      <c r="AH1135" s="185" t="s">
        <v>61</v>
      </c>
      <c r="AI1135" s="185" t="s">
        <v>61</v>
      </c>
      <c r="AJ1135" s="185" t="s">
        <v>61</v>
      </c>
      <c r="AK1135" s="185" t="s">
        <v>61</v>
      </c>
      <c r="AL1135" s="185" t="s">
        <v>61</v>
      </c>
      <c r="AM1135" s="185" t="s">
        <v>15632</v>
      </c>
      <c r="AN1135" s="185" t="s">
        <v>15633</v>
      </c>
    </row>
    <row r="1136" customHeight="1" spans="1:40">
      <c r="A1136" s="185">
        <v>1130</v>
      </c>
      <c r="B1136" s="185" t="s">
        <v>15634</v>
      </c>
      <c r="C1136" s="186" t="s">
        <v>15635</v>
      </c>
      <c r="D1136" s="185" t="s">
        <v>162</v>
      </c>
      <c r="E1136" s="185" t="s">
        <v>89</v>
      </c>
      <c r="F1136" s="185" t="s">
        <v>15449</v>
      </c>
      <c r="G1136" s="185" t="s">
        <v>5171</v>
      </c>
      <c r="H1136" s="185" t="s">
        <v>49</v>
      </c>
      <c r="I1136" s="187">
        <v>45608</v>
      </c>
      <c r="J1136" s="185" t="s">
        <v>5862</v>
      </c>
      <c r="K1136" s="185" t="s">
        <v>3468</v>
      </c>
      <c r="L1136" s="185" t="s">
        <v>15636</v>
      </c>
      <c r="M1136" s="185" t="s">
        <v>167</v>
      </c>
      <c r="N1136" s="185" t="s">
        <v>15637</v>
      </c>
      <c r="O1136" s="187">
        <v>46976</v>
      </c>
      <c r="P1136" s="187">
        <v>44359</v>
      </c>
      <c r="Q1136" s="187">
        <v>44512</v>
      </c>
      <c r="R1136" s="187">
        <v>44724</v>
      </c>
      <c r="S1136" s="187"/>
      <c r="T1136" s="185" t="s">
        <v>15638</v>
      </c>
      <c r="U1136" s="187">
        <v>47144</v>
      </c>
      <c r="V1136" s="185" t="s">
        <v>15639</v>
      </c>
      <c r="W1136" s="187">
        <v>47101</v>
      </c>
      <c r="X1136" s="185" t="s">
        <v>15640</v>
      </c>
      <c r="Y1136" s="187">
        <v>47351</v>
      </c>
      <c r="Z1136" s="185" t="s">
        <v>15641</v>
      </c>
      <c r="AA1136" s="187">
        <v>46399</v>
      </c>
      <c r="AB1136" s="185" t="s">
        <v>15642</v>
      </c>
      <c r="AC1136" s="187">
        <v>46303</v>
      </c>
      <c r="AD1136" s="185" t="s">
        <v>15643</v>
      </c>
      <c r="AE1136" s="185" t="s">
        <v>15644</v>
      </c>
      <c r="AF1136" s="185" t="s">
        <v>15645</v>
      </c>
      <c r="AG1136" s="185" t="s">
        <v>61</v>
      </c>
      <c r="AH1136" s="185" t="s">
        <v>61</v>
      </c>
      <c r="AI1136" s="185" t="s">
        <v>15637</v>
      </c>
      <c r="AJ1136" s="185" t="s">
        <v>61</v>
      </c>
      <c r="AK1136" s="185" t="s">
        <v>61</v>
      </c>
      <c r="AL1136" s="185" t="s">
        <v>61</v>
      </c>
      <c r="AM1136" s="185" t="s">
        <v>15646</v>
      </c>
      <c r="AN1136" s="185" t="s">
        <v>15647</v>
      </c>
    </row>
    <row r="1137" customHeight="1" spans="1:40">
      <c r="A1137" s="185">
        <v>1131</v>
      </c>
      <c r="B1137" s="185" t="s">
        <v>15648</v>
      </c>
      <c r="C1137" s="186" t="s">
        <v>15649</v>
      </c>
      <c r="D1137" s="185" t="s">
        <v>1569</v>
      </c>
      <c r="E1137" s="185" t="s">
        <v>89</v>
      </c>
      <c r="F1137" s="185" t="s">
        <v>15449</v>
      </c>
      <c r="G1137" s="185" t="s">
        <v>5171</v>
      </c>
      <c r="H1137" s="185" t="s">
        <v>49</v>
      </c>
      <c r="I1137" s="187">
        <v>45676</v>
      </c>
      <c r="J1137" s="185" t="s">
        <v>15650</v>
      </c>
      <c r="K1137" s="185" t="s">
        <v>4109</v>
      </c>
      <c r="L1137" s="185" t="s">
        <v>15651</v>
      </c>
      <c r="M1137" s="185" t="s">
        <v>1572</v>
      </c>
      <c r="N1137" s="185" t="s">
        <v>15652</v>
      </c>
      <c r="O1137" s="187">
        <v>46532</v>
      </c>
      <c r="P1137" s="187">
        <v>44420</v>
      </c>
      <c r="Q1137" s="187">
        <v>44468</v>
      </c>
      <c r="R1137" s="187">
        <v>44657</v>
      </c>
      <c r="S1137" s="187"/>
      <c r="T1137" s="185" t="s">
        <v>15653</v>
      </c>
      <c r="U1137" s="187">
        <v>45950</v>
      </c>
      <c r="V1137" s="185" t="s">
        <v>15652</v>
      </c>
      <c r="W1137" s="187">
        <v>46532</v>
      </c>
      <c r="X1137" s="185" t="s">
        <v>15654</v>
      </c>
      <c r="Y1137" s="187">
        <v>45965</v>
      </c>
      <c r="Z1137" s="185" t="s">
        <v>15655</v>
      </c>
      <c r="AA1137" s="187">
        <v>46270</v>
      </c>
      <c r="AB1137" s="185" t="s">
        <v>15656</v>
      </c>
      <c r="AC1137" s="187">
        <v>46528</v>
      </c>
      <c r="AD1137" s="185" t="s">
        <v>61</v>
      </c>
      <c r="AE1137" s="185" t="s">
        <v>61</v>
      </c>
      <c r="AF1137" s="185" t="s">
        <v>61</v>
      </c>
      <c r="AG1137" s="185" t="s">
        <v>61</v>
      </c>
      <c r="AH1137" s="185" t="s">
        <v>61</v>
      </c>
      <c r="AI1137" s="185" t="s">
        <v>61</v>
      </c>
      <c r="AJ1137" s="185" t="s">
        <v>61</v>
      </c>
      <c r="AK1137" s="185" t="s">
        <v>61</v>
      </c>
      <c r="AL1137" s="185" t="s">
        <v>61</v>
      </c>
      <c r="AM1137" s="185" t="s">
        <v>64</v>
      </c>
      <c r="AN1137" s="185" t="s">
        <v>15657</v>
      </c>
    </row>
    <row r="1138" customHeight="1" spans="1:40">
      <c r="A1138" s="185">
        <v>1132</v>
      </c>
      <c r="B1138" s="185" t="s">
        <v>15658</v>
      </c>
      <c r="C1138" s="186" t="s">
        <v>15659</v>
      </c>
      <c r="D1138" s="185" t="s">
        <v>45</v>
      </c>
      <c r="E1138" s="185" t="s">
        <v>1971</v>
      </c>
      <c r="F1138" s="185" t="s">
        <v>1971</v>
      </c>
      <c r="G1138" s="185" t="s">
        <v>4092</v>
      </c>
      <c r="H1138" s="185" t="s">
        <v>4093</v>
      </c>
      <c r="I1138" s="187">
        <v>45823</v>
      </c>
      <c r="J1138" s="185" t="s">
        <v>146</v>
      </c>
      <c r="K1138" s="185" t="s">
        <v>1973</v>
      </c>
      <c r="L1138" s="185" t="s">
        <v>15660</v>
      </c>
      <c r="M1138" s="185" t="s">
        <v>1940</v>
      </c>
      <c r="N1138" s="185" t="s">
        <v>15661</v>
      </c>
      <c r="O1138" s="187">
        <v>46484</v>
      </c>
      <c r="P1138" s="187">
        <v>44420</v>
      </c>
      <c r="Q1138" s="187">
        <v>44463</v>
      </c>
      <c r="R1138" s="187">
        <v>44656</v>
      </c>
      <c r="S1138" s="187"/>
      <c r="T1138" s="185" t="s">
        <v>15662</v>
      </c>
      <c r="U1138" s="187">
        <v>47625</v>
      </c>
      <c r="V1138" s="185" t="s">
        <v>15663</v>
      </c>
      <c r="W1138" s="187">
        <v>47625</v>
      </c>
      <c r="X1138" s="185" t="s">
        <v>15664</v>
      </c>
      <c r="Y1138" s="187">
        <v>47625</v>
      </c>
      <c r="Z1138" s="185" t="s">
        <v>15665</v>
      </c>
      <c r="AA1138" s="187">
        <v>46099</v>
      </c>
      <c r="AB1138" s="185" t="s">
        <v>15666</v>
      </c>
      <c r="AC1138" s="187">
        <v>45841</v>
      </c>
      <c r="AD1138" s="185" t="s">
        <v>15667</v>
      </c>
      <c r="AE1138" s="185" t="s">
        <v>61</v>
      </c>
      <c r="AF1138" s="185" t="s">
        <v>15668</v>
      </c>
      <c r="AG1138" s="185" t="s">
        <v>15668</v>
      </c>
      <c r="AH1138" s="185" t="s">
        <v>61</v>
      </c>
      <c r="AI1138" s="185" t="s">
        <v>61</v>
      </c>
      <c r="AJ1138" s="185" t="s">
        <v>15669</v>
      </c>
      <c r="AK1138" s="185" t="s">
        <v>61</v>
      </c>
      <c r="AL1138" s="185" t="s">
        <v>61</v>
      </c>
      <c r="AM1138" s="185" t="s">
        <v>3734</v>
      </c>
      <c r="AN1138" s="185" t="s">
        <v>15670</v>
      </c>
    </row>
    <row r="1139" customHeight="1" spans="1:40">
      <c r="A1139" s="185">
        <v>1133</v>
      </c>
      <c r="B1139" s="185" t="s">
        <v>15671</v>
      </c>
      <c r="C1139" s="186" t="s">
        <v>15672</v>
      </c>
      <c r="D1139" s="185" t="s">
        <v>68</v>
      </c>
      <c r="E1139" s="185" t="s">
        <v>46</v>
      </c>
      <c r="F1139" s="185" t="s">
        <v>1971</v>
      </c>
      <c r="G1139" s="185" t="s">
        <v>4092</v>
      </c>
      <c r="H1139" s="185" t="s">
        <v>4093</v>
      </c>
      <c r="I1139" s="187">
        <v>45579</v>
      </c>
      <c r="J1139" s="185" t="s">
        <v>15673</v>
      </c>
      <c r="K1139" s="185" t="s">
        <v>1852</v>
      </c>
      <c r="L1139" s="185" t="s">
        <v>15674</v>
      </c>
      <c r="M1139" s="185" t="s">
        <v>1923</v>
      </c>
      <c r="N1139" s="185" t="s">
        <v>15675</v>
      </c>
      <c r="O1139" s="187">
        <v>46657</v>
      </c>
      <c r="P1139" s="187">
        <v>44387</v>
      </c>
      <c r="Q1139" s="187">
        <v>44426</v>
      </c>
      <c r="R1139" s="187">
        <v>44767</v>
      </c>
      <c r="S1139" s="187">
        <v>45050</v>
      </c>
      <c r="T1139" s="185" t="s">
        <v>15676</v>
      </c>
      <c r="U1139" s="187">
        <v>46552</v>
      </c>
      <c r="V1139" s="185" t="s">
        <v>15677</v>
      </c>
      <c r="W1139" s="187">
        <v>46552</v>
      </c>
      <c r="X1139" s="185" t="s">
        <v>15678</v>
      </c>
      <c r="Y1139" s="187">
        <v>46552</v>
      </c>
      <c r="Z1139" s="185" t="s">
        <v>15679</v>
      </c>
      <c r="AA1139" s="187">
        <v>45838</v>
      </c>
      <c r="AB1139" s="185" t="s">
        <v>15680</v>
      </c>
      <c r="AC1139" s="187">
        <v>46082</v>
      </c>
      <c r="AD1139" s="185" t="s">
        <v>15681</v>
      </c>
      <c r="AE1139" s="185" t="s">
        <v>61</v>
      </c>
      <c r="AF1139" s="185" t="s">
        <v>61</v>
      </c>
      <c r="AG1139" s="185" t="s">
        <v>15682</v>
      </c>
      <c r="AH1139" s="185" t="s">
        <v>61</v>
      </c>
      <c r="AI1139" s="185" t="s">
        <v>61</v>
      </c>
      <c r="AJ1139" s="185" t="s">
        <v>15683</v>
      </c>
      <c r="AK1139" s="185" t="s">
        <v>61</v>
      </c>
      <c r="AL1139" s="185" t="s">
        <v>61</v>
      </c>
      <c r="AM1139" s="185" t="s">
        <v>527</v>
      </c>
      <c r="AN1139" s="185" t="s">
        <v>15684</v>
      </c>
    </row>
    <row r="1140" customHeight="1" spans="1:40">
      <c r="A1140" s="185">
        <v>1134</v>
      </c>
      <c r="B1140" s="185" t="s">
        <v>15685</v>
      </c>
      <c r="C1140" s="186" t="s">
        <v>15686</v>
      </c>
      <c r="D1140" s="185" t="s">
        <v>227</v>
      </c>
      <c r="E1140" s="185" t="s">
        <v>967</v>
      </c>
      <c r="F1140" s="185" t="s">
        <v>1971</v>
      </c>
      <c r="G1140" s="185" t="s">
        <v>4092</v>
      </c>
      <c r="H1140" s="185" t="s">
        <v>4093</v>
      </c>
      <c r="I1140" s="187">
        <v>45727</v>
      </c>
      <c r="J1140" s="185" t="s">
        <v>5444</v>
      </c>
      <c r="K1140" s="185" t="s">
        <v>5444</v>
      </c>
      <c r="L1140" s="185" t="s">
        <v>15687</v>
      </c>
      <c r="M1140" s="185" t="s">
        <v>1923</v>
      </c>
      <c r="N1140" s="185" t="s">
        <v>15688</v>
      </c>
      <c r="O1140" s="187">
        <v>47415</v>
      </c>
      <c r="P1140" s="187">
        <v>44394</v>
      </c>
      <c r="Q1140" s="187">
        <v>44443</v>
      </c>
      <c r="R1140" s="187">
        <v>44664</v>
      </c>
      <c r="S1140" s="187"/>
      <c r="T1140" s="185" t="s">
        <v>15689</v>
      </c>
      <c r="U1140" s="187">
        <v>46678</v>
      </c>
      <c r="V1140" s="185" t="s">
        <v>15690</v>
      </c>
      <c r="W1140" s="187">
        <v>46678</v>
      </c>
      <c r="X1140" s="185" t="s">
        <v>15691</v>
      </c>
      <c r="Y1140" s="187">
        <v>46678</v>
      </c>
      <c r="Z1140" s="185" t="s">
        <v>15692</v>
      </c>
      <c r="AA1140" s="187">
        <v>46282</v>
      </c>
      <c r="AB1140" s="185" t="s">
        <v>15693</v>
      </c>
      <c r="AC1140" s="187">
        <v>46456</v>
      </c>
      <c r="AD1140" s="185" t="s">
        <v>15694</v>
      </c>
      <c r="AE1140" s="185" t="s">
        <v>61</v>
      </c>
      <c r="AF1140" s="185" t="s">
        <v>15695</v>
      </c>
      <c r="AG1140" s="185" t="s">
        <v>15696</v>
      </c>
      <c r="AH1140" s="185" t="s">
        <v>61</v>
      </c>
      <c r="AI1140" s="185" t="s">
        <v>61</v>
      </c>
      <c r="AJ1140" s="185" t="s">
        <v>15697</v>
      </c>
      <c r="AK1140" s="185" t="s">
        <v>61</v>
      </c>
      <c r="AL1140" s="185" t="s">
        <v>61</v>
      </c>
      <c r="AM1140" s="185" t="s">
        <v>15698</v>
      </c>
      <c r="AN1140" s="185" t="s">
        <v>15699</v>
      </c>
    </row>
    <row r="1141" customHeight="1" spans="1:40">
      <c r="A1141" s="185">
        <v>1135</v>
      </c>
      <c r="B1141" s="185" t="s">
        <v>15700</v>
      </c>
      <c r="C1141" s="186" t="s">
        <v>15701</v>
      </c>
      <c r="D1141" s="185" t="s">
        <v>2083</v>
      </c>
      <c r="E1141" s="185" t="s">
        <v>89</v>
      </c>
      <c r="F1141" s="185" t="s">
        <v>1971</v>
      </c>
      <c r="G1141" s="185" t="s">
        <v>4092</v>
      </c>
      <c r="H1141" s="185" t="s">
        <v>4093</v>
      </c>
      <c r="I1141" s="187">
        <v>45550</v>
      </c>
      <c r="J1141" s="185" t="s">
        <v>15702</v>
      </c>
      <c r="K1141" s="185" t="s">
        <v>4006</v>
      </c>
      <c r="L1141" s="185" t="s">
        <v>15703</v>
      </c>
      <c r="M1141" s="185" t="s">
        <v>72</v>
      </c>
      <c r="N1141" s="185" t="s">
        <v>15704</v>
      </c>
      <c r="O1141" s="187">
        <v>47202</v>
      </c>
      <c r="P1141" s="187">
        <v>44434</v>
      </c>
      <c r="Q1141" s="187">
        <v>44553</v>
      </c>
      <c r="R1141" s="187">
        <v>44678</v>
      </c>
      <c r="S1141" s="187"/>
      <c r="T1141" s="185" t="s">
        <v>15705</v>
      </c>
      <c r="U1141" s="187">
        <v>46034</v>
      </c>
      <c r="V1141" s="185" t="s">
        <v>15706</v>
      </c>
      <c r="W1141" s="187">
        <v>45896</v>
      </c>
      <c r="X1141" s="185" t="s">
        <v>15707</v>
      </c>
      <c r="Y1141" s="187">
        <v>47109</v>
      </c>
      <c r="Z1141" s="185" t="s">
        <v>15708</v>
      </c>
      <c r="AA1141" s="187">
        <v>46103</v>
      </c>
      <c r="AB1141" s="185" t="s">
        <v>15709</v>
      </c>
      <c r="AC1141" s="187">
        <v>46177</v>
      </c>
      <c r="AD1141" s="185" t="s">
        <v>15710</v>
      </c>
      <c r="AE1141" s="185" t="s">
        <v>15711</v>
      </c>
      <c r="AF1141" s="185" t="s">
        <v>15712</v>
      </c>
      <c r="AG1141" s="185" t="s">
        <v>15713</v>
      </c>
      <c r="AH1141" s="185" t="s">
        <v>61</v>
      </c>
      <c r="AI1141" s="185" t="s">
        <v>61</v>
      </c>
      <c r="AJ1141" s="185" t="s">
        <v>15714</v>
      </c>
      <c r="AK1141" s="185" t="s">
        <v>61</v>
      </c>
      <c r="AL1141" s="185" t="s">
        <v>61</v>
      </c>
      <c r="AM1141" s="185" t="s">
        <v>665</v>
      </c>
      <c r="AN1141" s="185" t="s">
        <v>15715</v>
      </c>
    </row>
    <row r="1142" customHeight="1" spans="1:40">
      <c r="A1142" s="185">
        <v>1136</v>
      </c>
      <c r="B1142" s="185" t="s">
        <v>15716</v>
      </c>
      <c r="C1142" s="186" t="s">
        <v>15717</v>
      </c>
      <c r="D1142" s="185" t="s">
        <v>88</v>
      </c>
      <c r="E1142" s="185" t="s">
        <v>967</v>
      </c>
      <c r="F1142" s="185" t="s">
        <v>1971</v>
      </c>
      <c r="G1142" s="185" t="s">
        <v>4092</v>
      </c>
      <c r="H1142" s="185" t="s">
        <v>4093</v>
      </c>
      <c r="I1142" s="187">
        <v>45619</v>
      </c>
      <c r="J1142" s="185" t="s">
        <v>15718</v>
      </c>
      <c r="K1142" s="185" t="s">
        <v>7567</v>
      </c>
      <c r="L1142" s="185" t="s">
        <v>15719</v>
      </c>
      <c r="M1142" s="185" t="s">
        <v>2120</v>
      </c>
      <c r="N1142" s="185" t="s">
        <v>15720</v>
      </c>
      <c r="O1142" s="187">
        <v>47531</v>
      </c>
      <c r="P1142" s="187">
        <v>44394</v>
      </c>
      <c r="Q1142" s="187">
        <v>44439</v>
      </c>
      <c r="R1142" s="187">
        <v>44705</v>
      </c>
      <c r="S1142" s="187">
        <v>45028</v>
      </c>
      <c r="T1142" s="185" t="s">
        <v>15721</v>
      </c>
      <c r="U1142" s="187">
        <v>46546</v>
      </c>
      <c r="V1142" s="185" t="s">
        <v>15722</v>
      </c>
      <c r="W1142" s="187">
        <v>46546</v>
      </c>
      <c r="X1142" s="185" t="s">
        <v>15723</v>
      </c>
      <c r="Y1142" s="187">
        <v>46546</v>
      </c>
      <c r="Z1142" s="185" t="s">
        <v>15724</v>
      </c>
      <c r="AA1142" s="187">
        <v>46353</v>
      </c>
      <c r="AB1142" s="185" t="s">
        <v>15725</v>
      </c>
      <c r="AC1142" s="187">
        <v>46473</v>
      </c>
      <c r="AD1142" s="185" t="s">
        <v>15726</v>
      </c>
      <c r="AE1142" s="185" t="s">
        <v>15727</v>
      </c>
      <c r="AF1142" s="185" t="s">
        <v>15728</v>
      </c>
      <c r="AG1142" s="185" t="s">
        <v>15729</v>
      </c>
      <c r="AH1142" s="185" t="s">
        <v>61</v>
      </c>
      <c r="AI1142" s="185" t="s">
        <v>61</v>
      </c>
      <c r="AJ1142" s="185" t="s">
        <v>61</v>
      </c>
      <c r="AK1142" s="185" t="s">
        <v>61</v>
      </c>
      <c r="AL1142" s="185" t="s">
        <v>61</v>
      </c>
      <c r="AM1142" s="185" t="s">
        <v>3704</v>
      </c>
      <c r="AN1142" s="185" t="s">
        <v>15730</v>
      </c>
    </row>
    <row r="1143" customHeight="1" spans="1:40">
      <c r="A1143" s="185">
        <v>1137</v>
      </c>
      <c r="B1143" s="185" t="s">
        <v>15731</v>
      </c>
      <c r="C1143" s="186" t="s">
        <v>15732</v>
      </c>
      <c r="D1143" s="185" t="s">
        <v>263</v>
      </c>
      <c r="E1143" s="185" t="s">
        <v>89</v>
      </c>
      <c r="F1143" s="185" t="s">
        <v>1971</v>
      </c>
      <c r="G1143" s="185" t="s">
        <v>4092</v>
      </c>
      <c r="H1143" s="185" t="s">
        <v>4093</v>
      </c>
      <c r="I1143" s="187">
        <v>45683</v>
      </c>
      <c r="J1143" s="185" t="s">
        <v>15733</v>
      </c>
      <c r="K1143" s="185" t="s">
        <v>8775</v>
      </c>
      <c r="L1143" s="185" t="s">
        <v>15734</v>
      </c>
      <c r="M1143" s="185" t="s">
        <v>249</v>
      </c>
      <c r="N1143" s="185" t="s">
        <v>15735</v>
      </c>
      <c r="O1143" s="187">
        <v>45991</v>
      </c>
      <c r="P1143" s="187">
        <v>44412</v>
      </c>
      <c r="Q1143" s="187">
        <v>44447</v>
      </c>
      <c r="R1143" s="187">
        <v>44742</v>
      </c>
      <c r="S1143" s="187"/>
      <c r="T1143" s="185" t="s">
        <v>61</v>
      </c>
      <c r="U1143" s="187">
        <v>47643</v>
      </c>
      <c r="V1143" s="185" t="s">
        <v>61</v>
      </c>
      <c r="W1143" s="187">
        <v>47643</v>
      </c>
      <c r="X1143" s="185" t="s">
        <v>61</v>
      </c>
      <c r="Y1143" s="187">
        <v>47643</v>
      </c>
      <c r="Z1143" s="185" t="s">
        <v>15736</v>
      </c>
      <c r="AA1143" s="187">
        <v>46121</v>
      </c>
      <c r="AB1143" s="185" t="s">
        <v>15737</v>
      </c>
      <c r="AC1143" s="187">
        <v>45989</v>
      </c>
      <c r="AD1143" s="185" t="s">
        <v>15738</v>
      </c>
      <c r="AE1143" s="185" t="s">
        <v>61</v>
      </c>
      <c r="AF1143" s="185" t="s">
        <v>15739</v>
      </c>
      <c r="AG1143" s="185" t="s">
        <v>15740</v>
      </c>
      <c r="AH1143" s="185" t="s">
        <v>61</v>
      </c>
      <c r="AI1143" s="185" t="s">
        <v>61</v>
      </c>
      <c r="AJ1143" s="185" t="s">
        <v>61</v>
      </c>
      <c r="AK1143" s="185" t="s">
        <v>61</v>
      </c>
      <c r="AL1143" s="185" t="s">
        <v>61</v>
      </c>
      <c r="AM1143" s="185" t="s">
        <v>665</v>
      </c>
      <c r="AN1143" s="185" t="s">
        <v>15741</v>
      </c>
    </row>
    <row r="1144" customHeight="1" spans="1:40">
      <c r="A1144" s="185">
        <v>1138</v>
      </c>
      <c r="B1144" s="185" t="s">
        <v>15742</v>
      </c>
      <c r="C1144" s="186" t="s">
        <v>15743</v>
      </c>
      <c r="D1144" s="185" t="s">
        <v>108</v>
      </c>
      <c r="E1144" s="185" t="s">
        <v>967</v>
      </c>
      <c r="F1144" s="185" t="s">
        <v>1971</v>
      </c>
      <c r="G1144" s="185" t="s">
        <v>4092</v>
      </c>
      <c r="H1144" s="185" t="s">
        <v>4093</v>
      </c>
      <c r="I1144" s="187">
        <v>45838</v>
      </c>
      <c r="J1144" s="185" t="s">
        <v>2487</v>
      </c>
      <c r="K1144" s="185" t="s">
        <v>2487</v>
      </c>
      <c r="L1144" s="185" t="s">
        <v>15744</v>
      </c>
      <c r="M1144" s="185" t="s">
        <v>249</v>
      </c>
      <c r="N1144" s="185" t="s">
        <v>15745</v>
      </c>
      <c r="O1144" s="187">
        <v>47479</v>
      </c>
      <c r="P1144" s="187">
        <v>44368</v>
      </c>
      <c r="Q1144" s="187">
        <v>44463</v>
      </c>
      <c r="R1144" s="187">
        <v>44658</v>
      </c>
      <c r="S1144" s="187"/>
      <c r="T1144" s="185" t="s">
        <v>15746</v>
      </c>
      <c r="U1144" s="187">
        <v>47664</v>
      </c>
      <c r="V1144" s="185" t="s">
        <v>15747</v>
      </c>
      <c r="W1144" s="187">
        <v>46259</v>
      </c>
      <c r="X1144" s="185" t="s">
        <v>15748</v>
      </c>
      <c r="Y1144" s="187">
        <v>46455</v>
      </c>
      <c r="Z1144" s="185" t="s">
        <v>15749</v>
      </c>
      <c r="AA1144" s="187">
        <v>46121</v>
      </c>
      <c r="AB1144" s="185" t="s">
        <v>7046</v>
      </c>
      <c r="AC1144" s="187">
        <v>46548</v>
      </c>
      <c r="AD1144" s="185" t="s">
        <v>15750</v>
      </c>
      <c r="AE1144" s="185" t="s">
        <v>61</v>
      </c>
      <c r="AF1144" s="185" t="s">
        <v>61</v>
      </c>
      <c r="AG1144" s="185" t="s">
        <v>15751</v>
      </c>
      <c r="AH1144" s="185" t="s">
        <v>61</v>
      </c>
      <c r="AI1144" s="185" t="s">
        <v>61</v>
      </c>
      <c r="AJ1144" s="185" t="s">
        <v>61</v>
      </c>
      <c r="AK1144" s="185" t="s">
        <v>61</v>
      </c>
      <c r="AL1144" s="185" t="s">
        <v>61</v>
      </c>
      <c r="AM1144" s="185" t="s">
        <v>5183</v>
      </c>
      <c r="AN1144" s="185" t="s">
        <v>15752</v>
      </c>
    </row>
    <row r="1145" customHeight="1" spans="1:40">
      <c r="A1145" s="185">
        <v>1139</v>
      </c>
      <c r="B1145" s="185" t="s">
        <v>15753</v>
      </c>
      <c r="C1145" s="186" t="s">
        <v>15754</v>
      </c>
      <c r="D1145" s="185" t="s">
        <v>2321</v>
      </c>
      <c r="E1145" s="185" t="s">
        <v>13896</v>
      </c>
      <c r="F1145" s="185" t="s">
        <v>1971</v>
      </c>
      <c r="G1145" s="185" t="s">
        <v>4092</v>
      </c>
      <c r="H1145" s="185" t="s">
        <v>4093</v>
      </c>
      <c r="I1145" s="187">
        <v>45550</v>
      </c>
      <c r="J1145" s="185" t="s">
        <v>4006</v>
      </c>
      <c r="K1145" s="185" t="s">
        <v>4006</v>
      </c>
      <c r="L1145" s="185" t="s">
        <v>15755</v>
      </c>
      <c r="M1145" s="185" t="s">
        <v>249</v>
      </c>
      <c r="N1145" s="185" t="s">
        <v>15756</v>
      </c>
      <c r="O1145" s="187">
        <v>46670</v>
      </c>
      <c r="P1145" s="187">
        <v>44358</v>
      </c>
      <c r="Q1145" s="187">
        <v>44463</v>
      </c>
      <c r="R1145" s="187">
        <v>44781</v>
      </c>
      <c r="S1145" s="187"/>
      <c r="T1145" s="185" t="s">
        <v>15757</v>
      </c>
      <c r="U1145" s="187">
        <v>46525</v>
      </c>
      <c r="V1145" s="185" t="s">
        <v>15758</v>
      </c>
      <c r="W1145" s="187">
        <v>46040</v>
      </c>
      <c r="X1145" s="185" t="s">
        <v>15759</v>
      </c>
      <c r="Y1145" s="187">
        <v>47497</v>
      </c>
      <c r="Z1145" s="185" t="s">
        <v>15760</v>
      </c>
      <c r="AA1145" s="187">
        <v>45920</v>
      </c>
      <c r="AB1145" s="185" t="s">
        <v>15761</v>
      </c>
      <c r="AC1145" s="187">
        <v>45898</v>
      </c>
      <c r="AD1145" s="185" t="s">
        <v>15762</v>
      </c>
      <c r="AE1145" s="185" t="s">
        <v>61</v>
      </c>
      <c r="AF1145" s="185" t="s">
        <v>61</v>
      </c>
      <c r="AG1145" s="185" t="s">
        <v>15763</v>
      </c>
      <c r="AH1145" s="185" t="s">
        <v>61</v>
      </c>
      <c r="AI1145" s="185" t="s">
        <v>61</v>
      </c>
      <c r="AJ1145" s="185" t="s">
        <v>61</v>
      </c>
      <c r="AK1145" s="185" t="s">
        <v>61</v>
      </c>
      <c r="AL1145" s="185" t="s">
        <v>61</v>
      </c>
      <c r="AM1145" s="185" t="s">
        <v>15764</v>
      </c>
      <c r="AN1145" s="185" t="s">
        <v>15765</v>
      </c>
    </row>
    <row r="1146" customHeight="1" spans="1:40">
      <c r="A1146" s="185">
        <v>1140</v>
      </c>
      <c r="B1146" s="185" t="s">
        <v>15766</v>
      </c>
      <c r="C1146" s="186" t="s">
        <v>15767</v>
      </c>
      <c r="D1146" s="185" t="s">
        <v>390</v>
      </c>
      <c r="E1146" s="185" t="s">
        <v>89</v>
      </c>
      <c r="F1146" s="185" t="s">
        <v>1971</v>
      </c>
      <c r="G1146" s="185" t="s">
        <v>4092</v>
      </c>
      <c r="H1146" s="185" t="s">
        <v>4093</v>
      </c>
      <c r="I1146" s="187">
        <v>45720</v>
      </c>
      <c r="J1146" s="185" t="s">
        <v>15768</v>
      </c>
      <c r="K1146" s="185" t="s">
        <v>9366</v>
      </c>
      <c r="L1146" s="185" t="s">
        <v>15769</v>
      </c>
      <c r="M1146" s="185" t="s">
        <v>130</v>
      </c>
      <c r="N1146" s="185" t="s">
        <v>15770</v>
      </c>
      <c r="O1146" s="187">
        <v>46455</v>
      </c>
      <c r="P1146" s="187">
        <v>44392</v>
      </c>
      <c r="Q1146" s="187">
        <v>44443</v>
      </c>
      <c r="R1146" s="187">
        <v>44678</v>
      </c>
      <c r="S1146" s="187"/>
      <c r="T1146" s="185" t="s">
        <v>15771</v>
      </c>
      <c r="U1146" s="187">
        <v>46286</v>
      </c>
      <c r="V1146" s="185" t="s">
        <v>15772</v>
      </c>
      <c r="W1146" s="187">
        <v>46289</v>
      </c>
      <c r="X1146" s="185" t="s">
        <v>15773</v>
      </c>
      <c r="Y1146" s="187">
        <v>46286</v>
      </c>
      <c r="Z1146" s="185" t="s">
        <v>15774</v>
      </c>
      <c r="AA1146" s="187">
        <v>45820</v>
      </c>
      <c r="AB1146" s="185" t="s">
        <v>15775</v>
      </c>
      <c r="AC1146" s="187">
        <v>45899</v>
      </c>
      <c r="AD1146" s="185" t="s">
        <v>15776</v>
      </c>
      <c r="AE1146" s="185" t="s">
        <v>15777</v>
      </c>
      <c r="AF1146" s="185" t="s">
        <v>15778</v>
      </c>
      <c r="AG1146" s="185" t="s">
        <v>61</v>
      </c>
      <c r="AH1146" s="185" t="s">
        <v>15770</v>
      </c>
      <c r="AI1146" s="185" t="s">
        <v>61</v>
      </c>
      <c r="AJ1146" s="185" t="s">
        <v>61</v>
      </c>
      <c r="AK1146" s="185" t="s">
        <v>61</v>
      </c>
      <c r="AL1146" s="185" t="s">
        <v>61</v>
      </c>
      <c r="AM1146" s="185" t="s">
        <v>177</v>
      </c>
      <c r="AN1146" s="185" t="s">
        <v>15779</v>
      </c>
    </row>
    <row r="1147" customHeight="1" spans="1:40">
      <c r="A1147" s="185">
        <v>1141</v>
      </c>
      <c r="B1147" s="185" t="s">
        <v>15780</v>
      </c>
      <c r="C1147" s="186" t="s">
        <v>15781</v>
      </c>
      <c r="D1147" s="185" t="s">
        <v>126</v>
      </c>
      <c r="E1147" s="185" t="s">
        <v>967</v>
      </c>
      <c r="F1147" s="185" t="s">
        <v>1971</v>
      </c>
      <c r="G1147" s="185" t="s">
        <v>4092</v>
      </c>
      <c r="H1147" s="185" t="s">
        <v>4093</v>
      </c>
      <c r="I1147" s="187">
        <v>45604</v>
      </c>
      <c r="J1147" s="185" t="s">
        <v>15782</v>
      </c>
      <c r="K1147" s="185" t="s">
        <v>1206</v>
      </c>
      <c r="L1147" s="185" t="s">
        <v>14382</v>
      </c>
      <c r="M1147" s="185" t="s">
        <v>53</v>
      </c>
      <c r="N1147" s="185" t="s">
        <v>15783</v>
      </c>
      <c r="O1147" s="187">
        <v>47230</v>
      </c>
      <c r="P1147" s="187">
        <v>44395</v>
      </c>
      <c r="Q1147" s="187">
        <v>44432</v>
      </c>
      <c r="R1147" s="187">
        <v>44662</v>
      </c>
      <c r="S1147" s="187">
        <v>44982</v>
      </c>
      <c r="T1147" s="185" t="s">
        <v>15784</v>
      </c>
      <c r="U1147" s="187">
        <v>46742</v>
      </c>
      <c r="V1147" s="185" t="s">
        <v>15785</v>
      </c>
      <c r="W1147" s="187">
        <v>46742</v>
      </c>
      <c r="X1147" s="185" t="s">
        <v>61</v>
      </c>
      <c r="Y1147" s="187">
        <v>47526</v>
      </c>
      <c r="Z1147" s="185" t="s">
        <v>15786</v>
      </c>
      <c r="AA1147" s="187">
        <v>46069</v>
      </c>
      <c r="AB1147" s="185" t="s">
        <v>15787</v>
      </c>
      <c r="AC1147" s="187">
        <v>46424</v>
      </c>
      <c r="AD1147" s="185" t="s">
        <v>15788</v>
      </c>
      <c r="AE1147" s="185" t="s">
        <v>15789</v>
      </c>
      <c r="AF1147" s="185" t="s">
        <v>15790</v>
      </c>
      <c r="AG1147" s="185" t="s">
        <v>15791</v>
      </c>
      <c r="AH1147" s="185" t="s">
        <v>61</v>
      </c>
      <c r="AI1147" s="185" t="s">
        <v>61</v>
      </c>
      <c r="AJ1147" s="185" t="s">
        <v>15792</v>
      </c>
      <c r="AK1147" s="185" t="s">
        <v>61</v>
      </c>
      <c r="AL1147" s="185" t="s">
        <v>61</v>
      </c>
      <c r="AM1147" s="185" t="s">
        <v>15793</v>
      </c>
      <c r="AN1147" s="185" t="s">
        <v>15794</v>
      </c>
    </row>
    <row r="1148" customHeight="1" spans="1:40">
      <c r="A1148" s="185">
        <v>1142</v>
      </c>
      <c r="B1148" s="185" t="s">
        <v>15795</v>
      </c>
      <c r="C1148" s="186" t="s">
        <v>15796</v>
      </c>
      <c r="D1148" s="185" t="s">
        <v>126</v>
      </c>
      <c r="E1148" s="185" t="s">
        <v>1971</v>
      </c>
      <c r="F1148" s="185" t="s">
        <v>1971</v>
      </c>
      <c r="G1148" s="185" t="s">
        <v>4092</v>
      </c>
      <c r="H1148" s="185" t="s">
        <v>4093</v>
      </c>
      <c r="I1148" s="187">
        <v>45604</v>
      </c>
      <c r="J1148" s="185" t="s">
        <v>1206</v>
      </c>
      <c r="K1148" s="185" t="s">
        <v>1206</v>
      </c>
      <c r="L1148" s="185" t="s">
        <v>15797</v>
      </c>
      <c r="M1148" s="185" t="s">
        <v>53</v>
      </c>
      <c r="N1148" s="185" t="s">
        <v>15798</v>
      </c>
      <c r="O1148" s="187">
        <v>47380</v>
      </c>
      <c r="P1148" s="187">
        <v>44445</v>
      </c>
      <c r="Q1148" s="187">
        <v>44568</v>
      </c>
      <c r="R1148" s="187">
        <v>44778</v>
      </c>
      <c r="S1148" s="187"/>
      <c r="T1148" s="185" t="s">
        <v>15799</v>
      </c>
      <c r="U1148" s="187">
        <v>46595</v>
      </c>
      <c r="V1148" s="185" t="s">
        <v>15800</v>
      </c>
      <c r="W1148" s="187">
        <v>46572</v>
      </c>
      <c r="X1148" s="185" t="s">
        <v>15801</v>
      </c>
      <c r="Y1148" s="187">
        <v>47303</v>
      </c>
      <c r="Z1148" s="185" t="s">
        <v>15802</v>
      </c>
      <c r="AA1148" s="187">
        <v>46544</v>
      </c>
      <c r="AB1148" s="185" t="s">
        <v>15803</v>
      </c>
      <c r="AC1148" s="187">
        <v>46155</v>
      </c>
      <c r="AD1148" s="185" t="s">
        <v>15804</v>
      </c>
      <c r="AE1148" s="185" t="s">
        <v>61</v>
      </c>
      <c r="AF1148" s="185" t="s">
        <v>15805</v>
      </c>
      <c r="AG1148" s="185" t="s">
        <v>61</v>
      </c>
      <c r="AH1148" s="185" t="s">
        <v>61</v>
      </c>
      <c r="AI1148" s="185" t="s">
        <v>61</v>
      </c>
      <c r="AJ1148" s="185" t="s">
        <v>15806</v>
      </c>
      <c r="AK1148" s="185" t="s">
        <v>61</v>
      </c>
      <c r="AL1148" s="185" t="s">
        <v>61</v>
      </c>
      <c r="AM1148" s="185" t="s">
        <v>4790</v>
      </c>
      <c r="AN1148" s="185" t="s">
        <v>15807</v>
      </c>
    </row>
    <row r="1149" customHeight="1" spans="1:40">
      <c r="A1149" s="185">
        <v>1143</v>
      </c>
      <c r="B1149" s="185" t="s">
        <v>15808</v>
      </c>
      <c r="C1149" s="186" t="s">
        <v>15809</v>
      </c>
      <c r="D1149" s="185" t="s">
        <v>126</v>
      </c>
      <c r="E1149" s="185" t="s">
        <v>967</v>
      </c>
      <c r="F1149" s="185" t="s">
        <v>1971</v>
      </c>
      <c r="G1149" s="185" t="s">
        <v>4092</v>
      </c>
      <c r="H1149" s="185" t="s">
        <v>4093</v>
      </c>
      <c r="I1149" s="187">
        <v>45726</v>
      </c>
      <c r="J1149" s="185" t="s">
        <v>4319</v>
      </c>
      <c r="K1149" s="185" t="s">
        <v>4319</v>
      </c>
      <c r="L1149" s="185" t="s">
        <v>15810</v>
      </c>
      <c r="M1149" s="185" t="s">
        <v>72</v>
      </c>
      <c r="N1149" s="185" t="s">
        <v>15811</v>
      </c>
      <c r="O1149" s="187">
        <v>47426</v>
      </c>
      <c r="P1149" s="187">
        <v>44462</v>
      </c>
      <c r="Q1149" s="187">
        <v>44531</v>
      </c>
      <c r="R1149" s="187">
        <v>44853</v>
      </c>
      <c r="S1149" s="187"/>
      <c r="T1149" s="185" t="s">
        <v>15812</v>
      </c>
      <c r="U1149" s="187">
        <v>46679</v>
      </c>
      <c r="V1149" s="185" t="s">
        <v>15813</v>
      </c>
      <c r="W1149" s="187">
        <v>46679</v>
      </c>
      <c r="X1149" s="185" t="s">
        <v>15814</v>
      </c>
      <c r="Y1149" s="187">
        <v>46055</v>
      </c>
      <c r="Z1149" s="185" t="s">
        <v>15815</v>
      </c>
      <c r="AA1149" s="187">
        <v>46144</v>
      </c>
      <c r="AB1149" s="185" t="s">
        <v>15816</v>
      </c>
      <c r="AC1149" s="187">
        <v>46284</v>
      </c>
      <c r="AD1149" s="185" t="s">
        <v>15817</v>
      </c>
      <c r="AE1149" s="185" t="s">
        <v>61</v>
      </c>
      <c r="AF1149" s="185" t="s">
        <v>15818</v>
      </c>
      <c r="AG1149" s="185" t="s">
        <v>15819</v>
      </c>
      <c r="AH1149" s="185" t="s">
        <v>61</v>
      </c>
      <c r="AI1149" s="185" t="s">
        <v>61</v>
      </c>
      <c r="AJ1149" s="185" t="s">
        <v>15820</v>
      </c>
      <c r="AK1149" s="185" t="s">
        <v>61</v>
      </c>
      <c r="AL1149" s="185" t="s">
        <v>61</v>
      </c>
      <c r="AM1149" s="185" t="s">
        <v>15821</v>
      </c>
      <c r="AN1149" s="185" t="s">
        <v>15822</v>
      </c>
    </row>
    <row r="1150" customHeight="1" spans="1:40">
      <c r="A1150" s="185">
        <v>1144</v>
      </c>
      <c r="B1150" s="185" t="s">
        <v>15823</v>
      </c>
      <c r="C1150" s="186" t="s">
        <v>15824</v>
      </c>
      <c r="D1150" s="185" t="s">
        <v>1893</v>
      </c>
      <c r="E1150" s="185" t="s">
        <v>46</v>
      </c>
      <c r="F1150" s="185" t="s">
        <v>1971</v>
      </c>
      <c r="G1150" s="185" t="s">
        <v>4092</v>
      </c>
      <c r="H1150" s="185" t="s">
        <v>4093</v>
      </c>
      <c r="I1150" s="187">
        <v>45609</v>
      </c>
      <c r="J1150" s="185" t="s">
        <v>15825</v>
      </c>
      <c r="K1150" s="185" t="s">
        <v>4962</v>
      </c>
      <c r="L1150" s="185" t="s">
        <v>15826</v>
      </c>
      <c r="M1150" s="185" t="s">
        <v>1572</v>
      </c>
      <c r="N1150" s="185" t="s">
        <v>15827</v>
      </c>
      <c r="O1150" s="187">
        <v>46405</v>
      </c>
      <c r="P1150" s="187">
        <v>44394</v>
      </c>
      <c r="Q1150" s="187">
        <v>44423</v>
      </c>
      <c r="R1150" s="187">
        <v>44617</v>
      </c>
      <c r="S1150" s="187"/>
      <c r="T1150" s="185" t="s">
        <v>15828</v>
      </c>
      <c r="U1150" s="187">
        <v>45974</v>
      </c>
      <c r="V1150" s="185" t="s">
        <v>15827</v>
      </c>
      <c r="W1150" s="187">
        <v>46405</v>
      </c>
      <c r="X1150" s="185" t="s">
        <v>15829</v>
      </c>
      <c r="Y1150" s="187">
        <v>45974</v>
      </c>
      <c r="Z1150" s="185" t="s">
        <v>15830</v>
      </c>
      <c r="AA1150" s="187">
        <v>46147</v>
      </c>
      <c r="AB1150" s="185" t="s">
        <v>15831</v>
      </c>
      <c r="AC1150" s="187">
        <v>46424</v>
      </c>
      <c r="AD1150" s="185" t="s">
        <v>61</v>
      </c>
      <c r="AE1150" s="185" t="s">
        <v>61</v>
      </c>
      <c r="AF1150" s="185" t="s">
        <v>61</v>
      </c>
      <c r="AG1150" s="185" t="s">
        <v>61</v>
      </c>
      <c r="AH1150" s="185" t="s">
        <v>61</v>
      </c>
      <c r="AI1150" s="185" t="s">
        <v>61</v>
      </c>
      <c r="AJ1150" s="185" t="s">
        <v>61</v>
      </c>
      <c r="AK1150" s="185" t="s">
        <v>61</v>
      </c>
      <c r="AL1150" s="185" t="s">
        <v>61</v>
      </c>
      <c r="AM1150" s="185" t="s">
        <v>177</v>
      </c>
      <c r="AN1150" s="185" t="s">
        <v>15832</v>
      </c>
    </row>
    <row r="1151" customHeight="1" spans="1:40">
      <c r="A1151" s="185">
        <v>1145</v>
      </c>
      <c r="B1151" s="185" t="s">
        <v>15833</v>
      </c>
      <c r="C1151" s="186" t="s">
        <v>15834</v>
      </c>
      <c r="D1151" s="185" t="s">
        <v>162</v>
      </c>
      <c r="E1151" s="185" t="s">
        <v>89</v>
      </c>
      <c r="F1151" s="185" t="s">
        <v>1971</v>
      </c>
      <c r="G1151" s="185" t="s">
        <v>4092</v>
      </c>
      <c r="H1151" s="185" t="s">
        <v>4093</v>
      </c>
      <c r="I1151" s="187">
        <v>45590</v>
      </c>
      <c r="J1151" s="185" t="s">
        <v>15835</v>
      </c>
      <c r="K1151" s="185" t="s">
        <v>14429</v>
      </c>
      <c r="L1151" s="185" t="s">
        <v>15836</v>
      </c>
      <c r="M1151" s="185" t="s">
        <v>93</v>
      </c>
      <c r="N1151" s="185" t="s">
        <v>15837</v>
      </c>
      <c r="O1151" s="187">
        <v>47352</v>
      </c>
      <c r="P1151" s="187">
        <v>44427</v>
      </c>
      <c r="Q1151" s="187">
        <v>44463</v>
      </c>
      <c r="R1151" s="187">
        <v>44742</v>
      </c>
      <c r="S1151" s="187"/>
      <c r="T1151" s="185" t="s">
        <v>15838</v>
      </c>
      <c r="U1151" s="187">
        <v>46496</v>
      </c>
      <c r="V1151" s="185" t="s">
        <v>15839</v>
      </c>
      <c r="W1151" s="187">
        <v>47343</v>
      </c>
      <c r="X1151" s="185" t="s">
        <v>15840</v>
      </c>
      <c r="Y1151" s="187">
        <v>47343</v>
      </c>
      <c r="Z1151" s="185" t="s">
        <v>15841</v>
      </c>
      <c r="AA1151" s="187">
        <v>46409</v>
      </c>
      <c r="AB1151" s="185" t="s">
        <v>15842</v>
      </c>
      <c r="AC1151" s="187">
        <v>46397</v>
      </c>
      <c r="AD1151" s="185" t="s">
        <v>15843</v>
      </c>
      <c r="AE1151" s="185" t="s">
        <v>15844</v>
      </c>
      <c r="AF1151" s="185" t="s">
        <v>15845</v>
      </c>
      <c r="AG1151" s="185" t="s">
        <v>15846</v>
      </c>
      <c r="AH1151" s="185" t="s">
        <v>61</v>
      </c>
      <c r="AI1151" s="185" t="s">
        <v>61</v>
      </c>
      <c r="AJ1151" s="185" t="s">
        <v>61</v>
      </c>
      <c r="AK1151" s="185" t="s">
        <v>61</v>
      </c>
      <c r="AL1151" s="185" t="s">
        <v>61</v>
      </c>
      <c r="AM1151" s="185" t="s">
        <v>369</v>
      </c>
      <c r="AN1151" s="185" t="s">
        <v>15847</v>
      </c>
    </row>
    <row r="1152" customHeight="1" spans="1:40">
      <c r="A1152" s="185">
        <v>1146</v>
      </c>
      <c r="B1152" s="185" t="s">
        <v>15848</v>
      </c>
      <c r="C1152" s="186" t="s">
        <v>15849</v>
      </c>
      <c r="D1152" s="185" t="s">
        <v>162</v>
      </c>
      <c r="E1152" s="185" t="s">
        <v>1971</v>
      </c>
      <c r="F1152" s="185" t="s">
        <v>1971</v>
      </c>
      <c r="G1152" s="185" t="s">
        <v>4092</v>
      </c>
      <c r="H1152" s="185" t="s">
        <v>4093</v>
      </c>
      <c r="I1152" s="187">
        <v>45500</v>
      </c>
      <c r="J1152" s="185" t="s">
        <v>15850</v>
      </c>
      <c r="K1152" s="185" t="s">
        <v>15850</v>
      </c>
      <c r="L1152" s="185" t="s">
        <v>15851</v>
      </c>
      <c r="M1152" s="185" t="s">
        <v>167</v>
      </c>
      <c r="N1152" s="185" t="s">
        <v>15852</v>
      </c>
      <c r="O1152" s="187">
        <v>47288</v>
      </c>
      <c r="P1152" s="187">
        <v>44385</v>
      </c>
      <c r="Q1152" s="187">
        <v>44552</v>
      </c>
      <c r="R1152" s="187">
        <v>44752</v>
      </c>
      <c r="S1152" s="187"/>
      <c r="T1152" s="185" t="s">
        <v>15853</v>
      </c>
      <c r="U1152" s="187">
        <v>47252</v>
      </c>
      <c r="V1152" s="185" t="s">
        <v>15854</v>
      </c>
      <c r="W1152" s="187">
        <v>46294</v>
      </c>
      <c r="X1152" s="185" t="s">
        <v>15855</v>
      </c>
      <c r="Y1152" s="187">
        <v>47255</v>
      </c>
      <c r="Z1152" s="185" t="s">
        <v>15856</v>
      </c>
      <c r="AA1152" s="187">
        <v>45907</v>
      </c>
      <c r="AB1152" s="185" t="s">
        <v>15857</v>
      </c>
      <c r="AC1152" s="187">
        <v>46192</v>
      </c>
      <c r="AD1152" s="185" t="s">
        <v>15858</v>
      </c>
      <c r="AE1152" s="185" t="s">
        <v>15859</v>
      </c>
      <c r="AF1152" s="185" t="s">
        <v>15860</v>
      </c>
      <c r="AG1152" s="185" t="s">
        <v>61</v>
      </c>
      <c r="AH1152" s="185" t="s">
        <v>61</v>
      </c>
      <c r="AI1152" s="185" t="s">
        <v>15852</v>
      </c>
      <c r="AJ1152" s="185" t="s">
        <v>61</v>
      </c>
      <c r="AK1152" s="185" t="s">
        <v>15861</v>
      </c>
      <c r="AL1152" s="185" t="s">
        <v>61</v>
      </c>
      <c r="AM1152" s="185" t="s">
        <v>15862</v>
      </c>
      <c r="AN1152" s="185" t="s">
        <v>15863</v>
      </c>
    </row>
    <row r="1153" customHeight="1" spans="1:40">
      <c r="A1153" s="185">
        <v>1147</v>
      </c>
      <c r="B1153" s="185" t="s">
        <v>15864</v>
      </c>
      <c r="C1153" s="186" t="s">
        <v>15865</v>
      </c>
      <c r="D1153" s="185" t="s">
        <v>162</v>
      </c>
      <c r="E1153" s="185" t="s">
        <v>89</v>
      </c>
      <c r="F1153" s="185" t="s">
        <v>1971</v>
      </c>
      <c r="G1153" s="185" t="s">
        <v>4092</v>
      </c>
      <c r="H1153" s="185" t="s">
        <v>4093</v>
      </c>
      <c r="I1153" s="187">
        <v>45735</v>
      </c>
      <c r="J1153" s="185" t="s">
        <v>15866</v>
      </c>
      <c r="K1153" s="185" t="s">
        <v>7711</v>
      </c>
      <c r="L1153" s="185" t="s">
        <v>15867</v>
      </c>
      <c r="M1153" s="185" t="s">
        <v>267</v>
      </c>
      <c r="N1153" s="185" t="s">
        <v>15868</v>
      </c>
      <c r="O1153" s="187">
        <v>46995</v>
      </c>
      <c r="P1153" s="187">
        <v>44406</v>
      </c>
      <c r="Q1153" s="187">
        <v>44436</v>
      </c>
      <c r="R1153" s="187">
        <v>44663</v>
      </c>
      <c r="S1153" s="187"/>
      <c r="T1153" s="185" t="s">
        <v>15869</v>
      </c>
      <c r="U1153" s="187">
        <v>45861</v>
      </c>
      <c r="V1153" s="185" t="s">
        <v>15870</v>
      </c>
      <c r="W1153" s="187">
        <v>45861</v>
      </c>
      <c r="X1153" s="185" t="s">
        <v>15871</v>
      </c>
      <c r="Y1153" s="187">
        <v>46712</v>
      </c>
      <c r="Z1153" s="185" t="s">
        <v>15872</v>
      </c>
      <c r="AA1153" s="187">
        <v>46488</v>
      </c>
      <c r="AB1153" s="185" t="s">
        <v>15873</v>
      </c>
      <c r="AC1153" s="187">
        <v>46317</v>
      </c>
      <c r="AD1153" s="185" t="s">
        <v>15874</v>
      </c>
      <c r="AE1153" s="185" t="s">
        <v>15875</v>
      </c>
      <c r="AF1153" s="185" t="s">
        <v>15876</v>
      </c>
      <c r="AG1153" s="185" t="s">
        <v>15877</v>
      </c>
      <c r="AH1153" s="185" t="s">
        <v>61</v>
      </c>
      <c r="AI1153" s="185" t="s">
        <v>15878</v>
      </c>
      <c r="AJ1153" s="185" t="s">
        <v>61</v>
      </c>
      <c r="AK1153" s="185" t="s">
        <v>61</v>
      </c>
      <c r="AL1153" s="185" t="s">
        <v>61</v>
      </c>
      <c r="AM1153" s="185" t="s">
        <v>15879</v>
      </c>
      <c r="AN1153" s="185" t="s">
        <v>15880</v>
      </c>
    </row>
    <row r="1154" customHeight="1" spans="1:40">
      <c r="A1154" s="185">
        <v>1148</v>
      </c>
      <c r="B1154" s="185" t="s">
        <v>15881</v>
      </c>
      <c r="C1154" s="186" t="s">
        <v>15882</v>
      </c>
      <c r="D1154" s="185" t="s">
        <v>1569</v>
      </c>
      <c r="E1154" s="185" t="s">
        <v>967</v>
      </c>
      <c r="F1154" s="185" t="s">
        <v>1971</v>
      </c>
      <c r="G1154" s="185" t="s">
        <v>4092</v>
      </c>
      <c r="H1154" s="185" t="s">
        <v>4093</v>
      </c>
      <c r="I1154" s="187">
        <v>45795</v>
      </c>
      <c r="J1154" s="185" t="s">
        <v>8123</v>
      </c>
      <c r="K1154" s="185" t="s">
        <v>8123</v>
      </c>
      <c r="L1154" s="185" t="s">
        <v>15883</v>
      </c>
      <c r="M1154" s="185" t="s">
        <v>1572</v>
      </c>
      <c r="N1154" s="185" t="s">
        <v>15884</v>
      </c>
      <c r="O1154" s="187">
        <v>46695</v>
      </c>
      <c r="P1154" s="187">
        <v>44382</v>
      </c>
      <c r="Q1154" s="187">
        <v>44423</v>
      </c>
      <c r="R1154" s="187">
        <v>44678</v>
      </c>
      <c r="S1154" s="187"/>
      <c r="T1154" s="185" t="s">
        <v>61</v>
      </c>
      <c r="U1154" s="187" t="s">
        <v>61</v>
      </c>
      <c r="V1154" s="185" t="s">
        <v>15884</v>
      </c>
      <c r="W1154" s="187">
        <v>46695</v>
      </c>
      <c r="X1154" s="185" t="s">
        <v>15885</v>
      </c>
      <c r="Y1154" s="187">
        <v>46712</v>
      </c>
      <c r="Z1154" s="185" t="s">
        <v>15886</v>
      </c>
      <c r="AA1154" s="187">
        <v>46882</v>
      </c>
      <c r="AB1154" s="185" t="s">
        <v>15887</v>
      </c>
      <c r="AC1154" s="187">
        <v>46055</v>
      </c>
      <c r="AD1154" s="185" t="s">
        <v>61</v>
      </c>
      <c r="AE1154" s="185" t="s">
        <v>61</v>
      </c>
      <c r="AF1154" s="185" t="s">
        <v>61</v>
      </c>
      <c r="AG1154" s="185" t="s">
        <v>61</v>
      </c>
      <c r="AH1154" s="185" t="s">
        <v>61</v>
      </c>
      <c r="AI1154" s="185" t="s">
        <v>61</v>
      </c>
      <c r="AJ1154" s="185" t="s">
        <v>61</v>
      </c>
      <c r="AK1154" s="185" t="s">
        <v>61</v>
      </c>
      <c r="AL1154" s="185" t="s">
        <v>61</v>
      </c>
      <c r="AM1154" s="185" t="s">
        <v>15888</v>
      </c>
      <c r="AN1154" s="185" t="s">
        <v>15889</v>
      </c>
    </row>
    <row r="1155" customHeight="1" spans="1:40">
      <c r="A1155" s="185">
        <v>1149</v>
      </c>
      <c r="B1155" s="185" t="s">
        <v>15890</v>
      </c>
      <c r="C1155" s="186" t="s">
        <v>15891</v>
      </c>
      <c r="D1155" s="185" t="s">
        <v>3545</v>
      </c>
      <c r="E1155" s="185" t="s">
        <v>1971</v>
      </c>
      <c r="F1155" s="185" t="s">
        <v>1971</v>
      </c>
      <c r="G1155" s="185" t="s">
        <v>4092</v>
      </c>
      <c r="H1155" s="185" t="s">
        <v>4093</v>
      </c>
      <c r="I1155" s="187">
        <v>45597</v>
      </c>
      <c r="J1155" s="185" t="s">
        <v>5862</v>
      </c>
      <c r="K1155" s="185" t="s">
        <v>5862</v>
      </c>
      <c r="L1155" s="185" t="s">
        <v>15892</v>
      </c>
      <c r="M1155" s="185" t="s">
        <v>1572</v>
      </c>
      <c r="N1155" s="185" t="s">
        <v>15893</v>
      </c>
      <c r="O1155" s="187">
        <v>47015</v>
      </c>
      <c r="P1155" s="187">
        <v>44446</v>
      </c>
      <c r="Q1155" s="187">
        <v>44474</v>
      </c>
      <c r="R1155" s="187">
        <v>45501</v>
      </c>
      <c r="S1155" s="187">
        <v>45512</v>
      </c>
      <c r="T1155" s="185" t="s">
        <v>15894</v>
      </c>
      <c r="U1155" s="187">
        <v>47137</v>
      </c>
      <c r="V1155" s="185" t="s">
        <v>15893</v>
      </c>
      <c r="W1155" s="187">
        <v>47015</v>
      </c>
      <c r="X1155" s="185" t="s">
        <v>61</v>
      </c>
      <c r="Y1155" s="187" t="s">
        <v>61</v>
      </c>
      <c r="Z1155" s="185" t="s">
        <v>15895</v>
      </c>
      <c r="AA1155" s="187">
        <v>46501</v>
      </c>
      <c r="AB1155" s="185" t="s">
        <v>15896</v>
      </c>
      <c r="AC1155" s="187">
        <v>45841</v>
      </c>
      <c r="AD1155" s="185" t="s">
        <v>15897</v>
      </c>
      <c r="AE1155" s="185" t="s">
        <v>15898</v>
      </c>
      <c r="AF1155" s="185" t="s">
        <v>15899</v>
      </c>
      <c r="AG1155" s="185" t="s">
        <v>61</v>
      </c>
      <c r="AH1155" s="185" t="s">
        <v>61</v>
      </c>
      <c r="AI1155" s="185" t="s">
        <v>61</v>
      </c>
      <c r="AJ1155" s="185" t="s">
        <v>61</v>
      </c>
      <c r="AK1155" s="185" t="s">
        <v>61</v>
      </c>
      <c r="AL1155" s="185" t="s">
        <v>61</v>
      </c>
      <c r="AM1155" s="185" t="s">
        <v>5156</v>
      </c>
      <c r="AN1155" s="185" t="s">
        <v>15900</v>
      </c>
    </row>
    <row r="1156" customHeight="1" spans="1:40">
      <c r="A1156" s="185">
        <v>1150</v>
      </c>
      <c r="B1156" s="185" t="s">
        <v>15901</v>
      </c>
      <c r="C1156" s="186" t="s">
        <v>15902</v>
      </c>
      <c r="D1156" s="185" t="s">
        <v>45</v>
      </c>
      <c r="E1156" s="185" t="s">
        <v>46</v>
      </c>
      <c r="F1156" s="185" t="s">
        <v>2772</v>
      </c>
      <c r="G1156" s="185" t="s">
        <v>4092</v>
      </c>
      <c r="H1156" s="185" t="s">
        <v>4093</v>
      </c>
      <c r="I1156" s="187">
        <v>45705</v>
      </c>
      <c r="J1156" s="185" t="s">
        <v>15903</v>
      </c>
      <c r="K1156" s="185" t="s">
        <v>4599</v>
      </c>
      <c r="L1156" s="185" t="s">
        <v>15904</v>
      </c>
      <c r="M1156" s="185" t="s">
        <v>1923</v>
      </c>
      <c r="N1156" s="185" t="s">
        <v>15905</v>
      </c>
      <c r="O1156" s="187">
        <v>47482</v>
      </c>
      <c r="P1156" s="187">
        <v>44385</v>
      </c>
      <c r="Q1156" s="187">
        <v>44419</v>
      </c>
      <c r="R1156" s="187">
        <v>44629</v>
      </c>
      <c r="S1156" s="187"/>
      <c r="T1156" s="185" t="s">
        <v>15906</v>
      </c>
      <c r="U1156" s="187">
        <v>47545</v>
      </c>
      <c r="V1156" s="185" t="s">
        <v>15907</v>
      </c>
      <c r="W1156" s="187">
        <v>47244</v>
      </c>
      <c r="X1156" s="185" t="s">
        <v>15906</v>
      </c>
      <c r="Y1156" s="187">
        <v>47545</v>
      </c>
      <c r="Z1156" s="185" t="s">
        <v>15908</v>
      </c>
      <c r="AA1156" s="187">
        <v>46430</v>
      </c>
      <c r="AB1156" s="185" t="s">
        <v>15909</v>
      </c>
      <c r="AC1156" s="187">
        <v>46326</v>
      </c>
      <c r="AD1156" s="185" t="s">
        <v>15910</v>
      </c>
      <c r="AE1156" s="185" t="s">
        <v>15911</v>
      </c>
      <c r="AF1156" s="185" t="s">
        <v>15912</v>
      </c>
      <c r="AG1156" s="185" t="s">
        <v>15913</v>
      </c>
      <c r="AH1156" s="185" t="s">
        <v>61</v>
      </c>
      <c r="AI1156" s="185" t="s">
        <v>61</v>
      </c>
      <c r="AJ1156" s="185" t="s">
        <v>15914</v>
      </c>
      <c r="AK1156" s="185" t="s">
        <v>61</v>
      </c>
      <c r="AL1156" s="185" t="s">
        <v>61</v>
      </c>
      <c r="AM1156" s="185" t="s">
        <v>3734</v>
      </c>
      <c r="AN1156" s="185" t="s">
        <v>15915</v>
      </c>
    </row>
    <row r="1157" customHeight="1" spans="1:40">
      <c r="A1157" s="185">
        <v>1151</v>
      </c>
      <c r="B1157" s="185" t="s">
        <v>15916</v>
      </c>
      <c r="C1157" s="186" t="s">
        <v>15917</v>
      </c>
      <c r="D1157" s="185" t="s">
        <v>68</v>
      </c>
      <c r="E1157" s="185" t="s">
        <v>2772</v>
      </c>
      <c r="F1157" s="185" t="s">
        <v>2772</v>
      </c>
      <c r="G1157" s="185" t="s">
        <v>4092</v>
      </c>
      <c r="H1157" s="185" t="s">
        <v>4093</v>
      </c>
      <c r="I1157" s="187">
        <v>45799</v>
      </c>
      <c r="J1157" s="185" t="s">
        <v>15918</v>
      </c>
      <c r="K1157" s="185" t="s">
        <v>2457</v>
      </c>
      <c r="L1157" s="185" t="s">
        <v>15919</v>
      </c>
      <c r="M1157" s="185" t="s">
        <v>1923</v>
      </c>
      <c r="N1157" s="185" t="s">
        <v>15920</v>
      </c>
      <c r="O1157" s="187">
        <v>47094</v>
      </c>
      <c r="P1157" s="187">
        <v>44403</v>
      </c>
      <c r="Q1157" s="187">
        <v>44437</v>
      </c>
      <c r="R1157" s="187">
        <v>44726</v>
      </c>
      <c r="S1157" s="187">
        <v>45054</v>
      </c>
      <c r="T1157" s="185" t="s">
        <v>15921</v>
      </c>
      <c r="U1157" s="187">
        <v>46969</v>
      </c>
      <c r="V1157" s="185" t="s">
        <v>15922</v>
      </c>
      <c r="W1157" s="187">
        <v>46972</v>
      </c>
      <c r="X1157" s="185" t="s">
        <v>15923</v>
      </c>
      <c r="Y1157" s="187">
        <v>46406</v>
      </c>
      <c r="Z1157" s="185" t="s">
        <v>15924</v>
      </c>
      <c r="AA1157" s="187">
        <v>45865</v>
      </c>
      <c r="AB1157" s="185" t="s">
        <v>15925</v>
      </c>
      <c r="AC1157" s="187">
        <v>46318</v>
      </c>
      <c r="AD1157" s="185" t="s">
        <v>15926</v>
      </c>
      <c r="AE1157" s="185" t="s">
        <v>15927</v>
      </c>
      <c r="AF1157" s="185" t="s">
        <v>15928</v>
      </c>
      <c r="AG1157" s="185" t="s">
        <v>15929</v>
      </c>
      <c r="AH1157" s="185" t="s">
        <v>61</v>
      </c>
      <c r="AI1157" s="185" t="s">
        <v>61</v>
      </c>
      <c r="AJ1157" s="185" t="s">
        <v>61</v>
      </c>
      <c r="AK1157" s="185" t="s">
        <v>61</v>
      </c>
      <c r="AL1157" s="185" t="s">
        <v>61</v>
      </c>
      <c r="AM1157" s="185" t="s">
        <v>15930</v>
      </c>
      <c r="AN1157" s="185" t="s">
        <v>15931</v>
      </c>
    </row>
    <row r="1158" customHeight="1" spans="1:40">
      <c r="A1158" s="185">
        <v>1152</v>
      </c>
      <c r="B1158" s="185" t="s">
        <v>15932</v>
      </c>
      <c r="C1158" s="186" t="s">
        <v>15933</v>
      </c>
      <c r="D1158" s="185" t="s">
        <v>227</v>
      </c>
      <c r="E1158" s="185" t="s">
        <v>967</v>
      </c>
      <c r="F1158" s="185" t="s">
        <v>2772</v>
      </c>
      <c r="G1158" s="185" t="s">
        <v>4092</v>
      </c>
      <c r="H1158" s="185" t="s">
        <v>4093</v>
      </c>
      <c r="I1158" s="187">
        <v>45582</v>
      </c>
      <c r="J1158" s="185" t="s">
        <v>15934</v>
      </c>
      <c r="K1158" s="185" t="s">
        <v>14396</v>
      </c>
      <c r="L1158" s="185" t="s">
        <v>6975</v>
      </c>
      <c r="M1158" s="185" t="s">
        <v>1923</v>
      </c>
      <c r="N1158" s="185" t="s">
        <v>15935</v>
      </c>
      <c r="O1158" s="187">
        <v>47609</v>
      </c>
      <c r="P1158" s="187">
        <v>44394</v>
      </c>
      <c r="Q1158" s="187">
        <v>44433</v>
      </c>
      <c r="R1158" s="187">
        <v>44645</v>
      </c>
      <c r="S1158" s="187"/>
      <c r="T1158" s="185" t="s">
        <v>15936</v>
      </c>
      <c r="U1158" s="187">
        <v>46322</v>
      </c>
      <c r="V1158" s="185" t="s">
        <v>15937</v>
      </c>
      <c r="W1158" s="187">
        <v>46321</v>
      </c>
      <c r="X1158" s="185" t="s">
        <v>15938</v>
      </c>
      <c r="Y1158" s="187">
        <v>45888</v>
      </c>
      <c r="Z1158" s="185" t="s">
        <v>15939</v>
      </c>
      <c r="AA1158" s="187">
        <v>46049</v>
      </c>
      <c r="AB1158" s="185" t="s">
        <v>15940</v>
      </c>
      <c r="AC1158" s="187">
        <v>46304</v>
      </c>
      <c r="AD1158" s="185" t="s">
        <v>15941</v>
      </c>
      <c r="AE1158" s="185" t="s">
        <v>61</v>
      </c>
      <c r="AF1158" s="185" t="s">
        <v>15942</v>
      </c>
      <c r="AG1158" s="185" t="s">
        <v>15943</v>
      </c>
      <c r="AH1158" s="185" t="s">
        <v>61</v>
      </c>
      <c r="AI1158" s="185" t="s">
        <v>61</v>
      </c>
      <c r="AJ1158" s="185" t="s">
        <v>15944</v>
      </c>
      <c r="AK1158" s="185" t="s">
        <v>61</v>
      </c>
      <c r="AL1158" s="185" t="s">
        <v>61</v>
      </c>
      <c r="AM1158" s="185" t="s">
        <v>665</v>
      </c>
      <c r="AN1158" s="185" t="s">
        <v>15945</v>
      </c>
    </row>
    <row r="1159" customHeight="1" spans="1:40">
      <c r="A1159" s="185">
        <v>1153</v>
      </c>
      <c r="B1159" s="185" t="s">
        <v>15946</v>
      </c>
      <c r="C1159" s="186" t="s">
        <v>15947</v>
      </c>
      <c r="D1159" s="185" t="s">
        <v>2083</v>
      </c>
      <c r="E1159" s="185" t="s">
        <v>89</v>
      </c>
      <c r="F1159" s="185" t="s">
        <v>2772</v>
      </c>
      <c r="G1159" s="185" t="s">
        <v>4092</v>
      </c>
      <c r="H1159" s="185" t="s">
        <v>4093</v>
      </c>
      <c r="I1159" s="187">
        <v>45828</v>
      </c>
      <c r="J1159" s="185" t="s">
        <v>6353</v>
      </c>
      <c r="K1159" s="185" t="s">
        <v>2212</v>
      </c>
      <c r="L1159" s="185" t="s">
        <v>15948</v>
      </c>
      <c r="M1159" s="185" t="s">
        <v>72</v>
      </c>
      <c r="N1159" s="185" t="s">
        <v>15949</v>
      </c>
      <c r="O1159" s="187">
        <v>46496</v>
      </c>
      <c r="P1159" s="187">
        <v>44393</v>
      </c>
      <c r="Q1159" s="187">
        <v>44431</v>
      </c>
      <c r="R1159" s="187">
        <v>44670</v>
      </c>
      <c r="S1159" s="187">
        <v>44995</v>
      </c>
      <c r="T1159" s="185" t="s">
        <v>15950</v>
      </c>
      <c r="U1159" s="187">
        <v>47426</v>
      </c>
      <c r="V1159" s="185" t="s">
        <v>15951</v>
      </c>
      <c r="W1159" s="187">
        <v>47230</v>
      </c>
      <c r="X1159" s="185" t="s">
        <v>15952</v>
      </c>
      <c r="Y1159" s="187">
        <v>46587</v>
      </c>
      <c r="Z1159" s="185" t="s">
        <v>15953</v>
      </c>
      <c r="AA1159" s="187">
        <v>46468</v>
      </c>
      <c r="AB1159" s="185" t="s">
        <v>15954</v>
      </c>
      <c r="AC1159" s="187">
        <v>46386</v>
      </c>
      <c r="AD1159" s="185" t="s">
        <v>15955</v>
      </c>
      <c r="AE1159" s="185" t="s">
        <v>61</v>
      </c>
      <c r="AF1159" s="185" t="s">
        <v>61</v>
      </c>
      <c r="AG1159" s="185" t="s">
        <v>15956</v>
      </c>
      <c r="AH1159" s="185" t="s">
        <v>61</v>
      </c>
      <c r="AI1159" s="185" t="s">
        <v>61</v>
      </c>
      <c r="AJ1159" s="185" t="s">
        <v>15957</v>
      </c>
      <c r="AK1159" s="185" t="s">
        <v>61</v>
      </c>
      <c r="AL1159" s="185" t="s">
        <v>61</v>
      </c>
      <c r="AM1159" s="185" t="s">
        <v>3765</v>
      </c>
      <c r="AN1159" s="185" t="s">
        <v>15958</v>
      </c>
    </row>
    <row r="1160" customHeight="1" spans="1:40">
      <c r="A1160" s="185">
        <v>1154</v>
      </c>
      <c r="B1160" s="185" t="s">
        <v>15959</v>
      </c>
      <c r="C1160" s="186" t="s">
        <v>15960</v>
      </c>
      <c r="D1160" s="185" t="s">
        <v>2083</v>
      </c>
      <c r="E1160" s="185" t="s">
        <v>1367</v>
      </c>
      <c r="F1160" s="185" t="s">
        <v>2772</v>
      </c>
      <c r="G1160" s="185" t="s">
        <v>4092</v>
      </c>
      <c r="H1160" s="185" t="s">
        <v>4093</v>
      </c>
      <c r="I1160" s="187">
        <v>45650</v>
      </c>
      <c r="J1160" s="185" t="s">
        <v>15317</v>
      </c>
      <c r="K1160" s="185" t="s">
        <v>670</v>
      </c>
      <c r="L1160" s="185" t="s">
        <v>15961</v>
      </c>
      <c r="M1160" s="185" t="s">
        <v>72</v>
      </c>
      <c r="N1160" s="185" t="s">
        <v>15962</v>
      </c>
      <c r="O1160" s="187">
        <v>46897</v>
      </c>
      <c r="P1160" s="187">
        <v>44410</v>
      </c>
      <c r="Q1160" s="187">
        <v>44607</v>
      </c>
      <c r="R1160" s="187">
        <v>44698</v>
      </c>
      <c r="S1160" s="187"/>
      <c r="T1160" s="185" t="s">
        <v>15963</v>
      </c>
      <c r="U1160" s="187">
        <v>46554</v>
      </c>
      <c r="V1160" s="185" t="s">
        <v>15964</v>
      </c>
      <c r="W1160" s="187">
        <v>45880</v>
      </c>
      <c r="X1160" s="185" t="s">
        <v>15965</v>
      </c>
      <c r="Y1160" s="187">
        <v>47085</v>
      </c>
      <c r="Z1160" s="185" t="s">
        <v>15966</v>
      </c>
      <c r="AA1160" s="187">
        <v>46223</v>
      </c>
      <c r="AB1160" s="185" t="s">
        <v>15967</v>
      </c>
      <c r="AC1160" s="187">
        <v>45979</v>
      </c>
      <c r="AD1160" s="185" t="s">
        <v>15968</v>
      </c>
      <c r="AE1160" s="185" t="s">
        <v>61</v>
      </c>
      <c r="AF1160" s="185" t="s">
        <v>61</v>
      </c>
      <c r="AG1160" s="185" t="s">
        <v>15969</v>
      </c>
      <c r="AH1160" s="185" t="s">
        <v>61</v>
      </c>
      <c r="AI1160" s="185" t="s">
        <v>61</v>
      </c>
      <c r="AJ1160" s="185" t="s">
        <v>61</v>
      </c>
      <c r="AK1160" s="185" t="s">
        <v>61</v>
      </c>
      <c r="AL1160" s="185" t="s">
        <v>61</v>
      </c>
      <c r="AM1160" s="185" t="s">
        <v>798</v>
      </c>
      <c r="AN1160" s="185" t="s">
        <v>15970</v>
      </c>
    </row>
    <row r="1161" customHeight="1" spans="1:40">
      <c r="A1161" s="185">
        <v>1155</v>
      </c>
      <c r="B1161" s="185" t="s">
        <v>15971</v>
      </c>
      <c r="C1161" s="186" t="s">
        <v>15849</v>
      </c>
      <c r="D1161" s="185" t="s">
        <v>88</v>
      </c>
      <c r="E1161" s="185" t="s">
        <v>46</v>
      </c>
      <c r="F1161" s="185" t="s">
        <v>2772</v>
      </c>
      <c r="G1161" s="185" t="s">
        <v>4092</v>
      </c>
      <c r="H1161" s="185" t="s">
        <v>4093</v>
      </c>
      <c r="I1161" s="187">
        <v>45781</v>
      </c>
      <c r="J1161" s="185" t="s">
        <v>15972</v>
      </c>
      <c r="K1161" s="185" t="s">
        <v>2244</v>
      </c>
      <c r="L1161" s="185" t="s">
        <v>15973</v>
      </c>
      <c r="M1161" s="185" t="s">
        <v>2139</v>
      </c>
      <c r="N1161" s="185" t="s">
        <v>15974</v>
      </c>
      <c r="O1161" s="187">
        <v>46660</v>
      </c>
      <c r="P1161" s="187">
        <v>44403</v>
      </c>
      <c r="Q1161" s="187">
        <v>44445</v>
      </c>
      <c r="R1161" s="187">
        <v>44658</v>
      </c>
      <c r="S1161" s="187"/>
      <c r="T1161" s="185" t="s">
        <v>15975</v>
      </c>
      <c r="U1161" s="187">
        <v>46358</v>
      </c>
      <c r="V1161" s="185" t="s">
        <v>15976</v>
      </c>
      <c r="W1161" s="187">
        <v>46359</v>
      </c>
      <c r="X1161" s="185" t="s">
        <v>15977</v>
      </c>
      <c r="Y1161" s="187">
        <v>46358</v>
      </c>
      <c r="Z1161" s="185" t="s">
        <v>15978</v>
      </c>
      <c r="AA1161" s="187">
        <v>46242</v>
      </c>
      <c r="AB1161" s="185" t="s">
        <v>15979</v>
      </c>
      <c r="AC1161" s="187">
        <v>46168</v>
      </c>
      <c r="AD1161" s="185" t="s">
        <v>15980</v>
      </c>
      <c r="AE1161" s="185" t="s">
        <v>61</v>
      </c>
      <c r="AF1161" s="185" t="s">
        <v>15981</v>
      </c>
      <c r="AG1161" s="185" t="s">
        <v>15982</v>
      </c>
      <c r="AH1161" s="185" t="s">
        <v>61</v>
      </c>
      <c r="AI1161" s="185" t="s">
        <v>61</v>
      </c>
      <c r="AJ1161" s="185" t="s">
        <v>61</v>
      </c>
      <c r="AK1161" s="185" t="s">
        <v>61</v>
      </c>
      <c r="AL1161" s="185" t="s">
        <v>61</v>
      </c>
      <c r="AM1161" s="185" t="s">
        <v>665</v>
      </c>
      <c r="AN1161" s="185" t="s">
        <v>15983</v>
      </c>
    </row>
    <row r="1162" customHeight="1" spans="1:40">
      <c r="A1162" s="185">
        <v>1156</v>
      </c>
      <c r="B1162" s="185" t="s">
        <v>15984</v>
      </c>
      <c r="C1162" s="186" t="s">
        <v>15985</v>
      </c>
      <c r="D1162" s="185" t="s">
        <v>263</v>
      </c>
      <c r="E1162" s="185" t="s">
        <v>89</v>
      </c>
      <c r="F1162" s="185" t="s">
        <v>2772</v>
      </c>
      <c r="G1162" s="185" t="s">
        <v>4092</v>
      </c>
      <c r="H1162" s="185" t="s">
        <v>4093</v>
      </c>
      <c r="I1162" s="187">
        <v>45594</v>
      </c>
      <c r="J1162" s="185" t="s">
        <v>15986</v>
      </c>
      <c r="K1162" s="185" t="s">
        <v>1687</v>
      </c>
      <c r="L1162" s="185" t="s">
        <v>15987</v>
      </c>
      <c r="M1162" s="185" t="s">
        <v>2120</v>
      </c>
      <c r="N1162" s="185" t="s">
        <v>15988</v>
      </c>
      <c r="O1162" s="187">
        <v>47288</v>
      </c>
      <c r="P1162" s="187">
        <v>44401</v>
      </c>
      <c r="Q1162" s="187">
        <v>44448</v>
      </c>
      <c r="R1162" s="187">
        <v>44660</v>
      </c>
      <c r="S1162" s="187"/>
      <c r="T1162" s="185" t="s">
        <v>15989</v>
      </c>
      <c r="U1162" s="187">
        <v>47252</v>
      </c>
      <c r="V1162" s="185" t="s">
        <v>15990</v>
      </c>
      <c r="W1162" s="187">
        <v>47253</v>
      </c>
      <c r="X1162" s="185" t="s">
        <v>15991</v>
      </c>
      <c r="Y1162" s="187">
        <v>47253</v>
      </c>
      <c r="Z1162" s="185" t="s">
        <v>15992</v>
      </c>
      <c r="AA1162" s="187">
        <v>46544</v>
      </c>
      <c r="AB1162" s="185" t="s">
        <v>15993</v>
      </c>
      <c r="AC1162" s="187">
        <v>45879</v>
      </c>
      <c r="AD1162" s="185" t="s">
        <v>15994</v>
      </c>
      <c r="AE1162" s="185" t="s">
        <v>61</v>
      </c>
      <c r="AF1162" s="185" t="s">
        <v>15995</v>
      </c>
      <c r="AG1162" s="185" t="s">
        <v>15996</v>
      </c>
      <c r="AH1162" s="185" t="s">
        <v>61</v>
      </c>
      <c r="AI1162" s="185" t="s">
        <v>61</v>
      </c>
      <c r="AJ1162" s="185" t="s">
        <v>61</v>
      </c>
      <c r="AK1162" s="185" t="s">
        <v>61</v>
      </c>
      <c r="AL1162" s="185" t="s">
        <v>61</v>
      </c>
      <c r="AM1162" s="185" t="s">
        <v>3643</v>
      </c>
      <c r="AN1162" s="185" t="s">
        <v>15997</v>
      </c>
    </row>
    <row r="1163" customHeight="1" spans="1:40">
      <c r="A1163" s="185">
        <v>1157</v>
      </c>
      <c r="B1163" s="185" t="s">
        <v>15998</v>
      </c>
      <c r="C1163" s="186" t="s">
        <v>15999</v>
      </c>
      <c r="D1163" s="185" t="s">
        <v>108</v>
      </c>
      <c r="E1163" s="185" t="s">
        <v>1367</v>
      </c>
      <c r="F1163" s="185" t="s">
        <v>2772</v>
      </c>
      <c r="G1163" s="185" t="s">
        <v>4092</v>
      </c>
      <c r="H1163" s="185" t="s">
        <v>4093</v>
      </c>
      <c r="I1163" s="187">
        <v>45827</v>
      </c>
      <c r="J1163" s="185" t="s">
        <v>16000</v>
      </c>
      <c r="K1163" s="185" t="s">
        <v>111</v>
      </c>
      <c r="L1163" s="185" t="s">
        <v>16001</v>
      </c>
      <c r="M1163" s="185" t="s">
        <v>249</v>
      </c>
      <c r="N1163" s="185" t="s">
        <v>16002</v>
      </c>
      <c r="O1163" s="187">
        <v>47176</v>
      </c>
      <c r="P1163" s="187">
        <v>44393</v>
      </c>
      <c r="Q1163" s="187">
        <v>44510</v>
      </c>
      <c r="R1163" s="187">
        <v>44746</v>
      </c>
      <c r="S1163" s="187"/>
      <c r="T1163" s="185" t="s">
        <v>16003</v>
      </c>
      <c r="U1163" s="187">
        <v>47114</v>
      </c>
      <c r="V1163" s="185" t="s">
        <v>16004</v>
      </c>
      <c r="W1163" s="187">
        <v>47496</v>
      </c>
      <c r="X1163" s="185" t="s">
        <v>16005</v>
      </c>
      <c r="Y1163" s="187">
        <v>47114</v>
      </c>
      <c r="Z1163" s="185" t="s">
        <v>16006</v>
      </c>
      <c r="AA1163" s="187">
        <v>46275</v>
      </c>
      <c r="AB1163" s="185" t="s">
        <v>16007</v>
      </c>
      <c r="AC1163" s="187">
        <v>46115</v>
      </c>
      <c r="AD1163" s="185" t="s">
        <v>16008</v>
      </c>
      <c r="AE1163" s="185" t="s">
        <v>61</v>
      </c>
      <c r="AF1163" s="185" t="s">
        <v>16009</v>
      </c>
      <c r="AG1163" s="185" t="s">
        <v>16010</v>
      </c>
      <c r="AH1163" s="185" t="s">
        <v>61</v>
      </c>
      <c r="AI1163" s="185" t="s">
        <v>61</v>
      </c>
      <c r="AJ1163" s="185" t="s">
        <v>61</v>
      </c>
      <c r="AK1163" s="185" t="s">
        <v>61</v>
      </c>
      <c r="AL1163" s="185" t="s">
        <v>61</v>
      </c>
      <c r="AM1163" s="185" t="s">
        <v>7460</v>
      </c>
      <c r="AN1163" s="185" t="s">
        <v>16011</v>
      </c>
    </row>
    <row r="1164" customHeight="1" spans="1:40">
      <c r="A1164" s="185">
        <v>1158</v>
      </c>
      <c r="B1164" s="185" t="s">
        <v>16012</v>
      </c>
      <c r="C1164" s="186" t="s">
        <v>16013</v>
      </c>
      <c r="D1164" s="185" t="s">
        <v>108</v>
      </c>
      <c r="E1164" s="185" t="s">
        <v>967</v>
      </c>
      <c r="F1164" s="185" t="s">
        <v>2772</v>
      </c>
      <c r="G1164" s="185" t="s">
        <v>4092</v>
      </c>
      <c r="H1164" s="185" t="s">
        <v>4093</v>
      </c>
      <c r="I1164" s="187">
        <v>45638</v>
      </c>
      <c r="J1164" s="185" t="s">
        <v>16014</v>
      </c>
      <c r="K1164" s="185" t="s">
        <v>1322</v>
      </c>
      <c r="L1164" s="185" t="s">
        <v>15195</v>
      </c>
      <c r="M1164" s="185" t="s">
        <v>2120</v>
      </c>
      <c r="N1164" s="185" t="s">
        <v>16015</v>
      </c>
      <c r="O1164" s="187">
        <v>47440</v>
      </c>
      <c r="P1164" s="187">
        <v>44417</v>
      </c>
      <c r="Q1164" s="187">
        <v>44481</v>
      </c>
      <c r="R1164" s="187">
        <v>44634</v>
      </c>
      <c r="S1164" s="187">
        <v>45050</v>
      </c>
      <c r="T1164" s="185" t="s">
        <v>16016</v>
      </c>
      <c r="U1164" s="187">
        <v>46394</v>
      </c>
      <c r="V1164" s="185" t="s">
        <v>16017</v>
      </c>
      <c r="W1164" s="187">
        <v>47437</v>
      </c>
      <c r="X1164" s="185" t="s">
        <v>16018</v>
      </c>
      <c r="Y1164" s="187">
        <v>46892</v>
      </c>
      <c r="Z1164" s="185" t="s">
        <v>16019</v>
      </c>
      <c r="AA1164" s="187">
        <v>45935</v>
      </c>
      <c r="AB1164" s="185" t="s">
        <v>16020</v>
      </c>
      <c r="AC1164" s="187">
        <v>46290</v>
      </c>
      <c r="AD1164" s="185" t="s">
        <v>16021</v>
      </c>
      <c r="AE1164" s="185" t="s">
        <v>61</v>
      </c>
      <c r="AF1164" s="185" t="s">
        <v>16022</v>
      </c>
      <c r="AG1164" s="185" t="s">
        <v>16023</v>
      </c>
      <c r="AH1164" s="185" t="s">
        <v>61</v>
      </c>
      <c r="AI1164" s="185" t="s">
        <v>61</v>
      </c>
      <c r="AJ1164" s="185" t="s">
        <v>61</v>
      </c>
      <c r="AK1164" s="185" t="s">
        <v>61</v>
      </c>
      <c r="AL1164" s="185" t="s">
        <v>61</v>
      </c>
      <c r="AM1164" s="185" t="s">
        <v>16024</v>
      </c>
      <c r="AN1164" s="185" t="s">
        <v>16025</v>
      </c>
    </row>
    <row r="1165" customHeight="1" spans="1:40">
      <c r="A1165" s="185">
        <v>1159</v>
      </c>
      <c r="B1165" s="185" t="s">
        <v>16026</v>
      </c>
      <c r="C1165" s="186" t="s">
        <v>16027</v>
      </c>
      <c r="D1165" s="185" t="s">
        <v>108</v>
      </c>
      <c r="E1165" s="185" t="s">
        <v>89</v>
      </c>
      <c r="F1165" s="185" t="s">
        <v>2772</v>
      </c>
      <c r="G1165" s="185" t="s">
        <v>4092</v>
      </c>
      <c r="H1165" s="185" t="s">
        <v>4093</v>
      </c>
      <c r="I1165" s="187">
        <v>45822</v>
      </c>
      <c r="J1165" s="185" t="s">
        <v>16028</v>
      </c>
      <c r="K1165" s="185" t="s">
        <v>3871</v>
      </c>
      <c r="L1165" s="185" t="s">
        <v>16029</v>
      </c>
      <c r="M1165" s="185" t="s">
        <v>2120</v>
      </c>
      <c r="N1165" s="185" t="s">
        <v>16030</v>
      </c>
      <c r="O1165" s="187">
        <v>47555</v>
      </c>
      <c r="P1165" s="187">
        <v>44391</v>
      </c>
      <c r="Q1165" s="187">
        <v>44427</v>
      </c>
      <c r="R1165" s="187">
        <v>44754</v>
      </c>
      <c r="S1165" s="187"/>
      <c r="T1165" s="185" t="s">
        <v>16031</v>
      </c>
      <c r="U1165" s="187">
        <v>46636</v>
      </c>
      <c r="V1165" s="185" t="s">
        <v>16032</v>
      </c>
      <c r="W1165" s="187">
        <v>46574</v>
      </c>
      <c r="X1165" s="185" t="s">
        <v>61</v>
      </c>
      <c r="Y1165" s="187">
        <v>47603</v>
      </c>
      <c r="Z1165" s="185" t="s">
        <v>16033</v>
      </c>
      <c r="AA1165" s="187">
        <v>46697</v>
      </c>
      <c r="AB1165" s="185" t="s">
        <v>16034</v>
      </c>
      <c r="AC1165" s="187">
        <v>46329</v>
      </c>
      <c r="AD1165" s="185" t="s">
        <v>16035</v>
      </c>
      <c r="AE1165" s="185" t="s">
        <v>16036</v>
      </c>
      <c r="AF1165" s="185" t="s">
        <v>16037</v>
      </c>
      <c r="AG1165" s="185" t="s">
        <v>16038</v>
      </c>
      <c r="AH1165" s="185" t="s">
        <v>61</v>
      </c>
      <c r="AI1165" s="185" t="s">
        <v>61</v>
      </c>
      <c r="AJ1165" s="185" t="s">
        <v>61</v>
      </c>
      <c r="AK1165" s="185" t="s">
        <v>61</v>
      </c>
      <c r="AL1165" s="185" t="s">
        <v>61</v>
      </c>
      <c r="AM1165" s="185" t="s">
        <v>16039</v>
      </c>
      <c r="AN1165" s="185" t="s">
        <v>16040</v>
      </c>
    </row>
    <row r="1166" customHeight="1" spans="1:40">
      <c r="A1166" s="185">
        <v>1160</v>
      </c>
      <c r="B1166" s="185" t="s">
        <v>16041</v>
      </c>
      <c r="C1166" s="186" t="s">
        <v>16042</v>
      </c>
      <c r="D1166" s="185" t="s">
        <v>16043</v>
      </c>
      <c r="E1166" s="185" t="s">
        <v>967</v>
      </c>
      <c r="F1166" s="185" t="s">
        <v>2772</v>
      </c>
      <c r="G1166" s="185" t="s">
        <v>4092</v>
      </c>
      <c r="H1166" s="185" t="s">
        <v>4093</v>
      </c>
      <c r="I1166" s="187">
        <v>45828</v>
      </c>
      <c r="J1166" s="185" t="s">
        <v>16044</v>
      </c>
      <c r="K1166" s="185" t="s">
        <v>2212</v>
      </c>
      <c r="L1166" s="185" t="s">
        <v>328</v>
      </c>
      <c r="M1166" s="185" t="s">
        <v>249</v>
      </c>
      <c r="N1166" s="185" t="s">
        <v>16045</v>
      </c>
      <c r="O1166" s="187">
        <v>47337</v>
      </c>
      <c r="P1166" s="187">
        <v>44702</v>
      </c>
      <c r="Q1166" s="187">
        <v>44509</v>
      </c>
      <c r="R1166" s="187">
        <v>44403</v>
      </c>
      <c r="S1166" s="187"/>
      <c r="T1166" s="185" t="s">
        <v>16046</v>
      </c>
      <c r="U1166" s="187">
        <v>45873</v>
      </c>
      <c r="V1166" s="185" t="s">
        <v>16047</v>
      </c>
      <c r="W1166" s="187">
        <v>47398</v>
      </c>
      <c r="X1166" s="185" t="s">
        <v>16048</v>
      </c>
      <c r="Y1166" s="187">
        <v>47398</v>
      </c>
      <c r="Z1166" s="185" t="s">
        <v>16049</v>
      </c>
      <c r="AA1166" s="187">
        <v>46125</v>
      </c>
      <c r="AB1166" s="185" t="s">
        <v>16050</v>
      </c>
      <c r="AC1166" s="187">
        <v>46557</v>
      </c>
      <c r="AD1166" s="185" t="s">
        <v>16051</v>
      </c>
      <c r="AE1166" s="185" t="s">
        <v>61</v>
      </c>
      <c r="AF1166" s="185" t="s">
        <v>16052</v>
      </c>
      <c r="AG1166" s="185" t="s">
        <v>16053</v>
      </c>
      <c r="AH1166" s="185" t="s">
        <v>61</v>
      </c>
      <c r="AI1166" s="185" t="s">
        <v>61</v>
      </c>
      <c r="AJ1166" s="185" t="s">
        <v>61</v>
      </c>
      <c r="AK1166" s="185" t="s">
        <v>61</v>
      </c>
      <c r="AL1166" s="185" t="s">
        <v>61</v>
      </c>
      <c r="AM1166" s="185" t="s">
        <v>2285</v>
      </c>
      <c r="AN1166" s="185" t="s">
        <v>16054</v>
      </c>
    </row>
    <row r="1167" customHeight="1" spans="1:40">
      <c r="A1167" s="185">
        <v>1161</v>
      </c>
      <c r="B1167" s="185" t="s">
        <v>16055</v>
      </c>
      <c r="C1167" s="186" t="s">
        <v>16056</v>
      </c>
      <c r="D1167" s="185" t="s">
        <v>2321</v>
      </c>
      <c r="E1167" s="185" t="s">
        <v>2116</v>
      </c>
      <c r="F1167" s="185" t="s">
        <v>2772</v>
      </c>
      <c r="G1167" s="185" t="s">
        <v>4092</v>
      </c>
      <c r="H1167" s="185" t="s">
        <v>4093</v>
      </c>
      <c r="I1167" s="187">
        <v>45489</v>
      </c>
      <c r="J1167" s="185" t="s">
        <v>12475</v>
      </c>
      <c r="K1167" s="185" t="s">
        <v>12475</v>
      </c>
      <c r="L1167" s="185" t="s">
        <v>16057</v>
      </c>
      <c r="M1167" s="185" t="s">
        <v>249</v>
      </c>
      <c r="N1167" s="185" t="s">
        <v>16058</v>
      </c>
      <c r="O1167" s="187">
        <v>46869</v>
      </c>
      <c r="P1167" s="187">
        <v>44434</v>
      </c>
      <c r="Q1167" s="187">
        <v>44462</v>
      </c>
      <c r="R1167" s="187">
        <v>44650</v>
      </c>
      <c r="S1167" s="187"/>
      <c r="T1167" s="185" t="s">
        <v>16059</v>
      </c>
      <c r="U1167" s="187">
        <v>47295</v>
      </c>
      <c r="V1167" s="185" t="s">
        <v>16060</v>
      </c>
      <c r="W1167" s="187">
        <v>47296</v>
      </c>
      <c r="X1167" s="185" t="s">
        <v>16061</v>
      </c>
      <c r="Y1167" s="187">
        <v>46720</v>
      </c>
      <c r="Z1167" s="185" t="s">
        <v>16062</v>
      </c>
      <c r="AA1167" s="187">
        <v>46342</v>
      </c>
      <c r="AB1167" s="185" t="s">
        <v>16063</v>
      </c>
      <c r="AC1167" s="187">
        <v>46345</v>
      </c>
      <c r="AD1167" s="185" t="s">
        <v>16064</v>
      </c>
      <c r="AE1167" s="185" t="s">
        <v>61</v>
      </c>
      <c r="AF1167" s="185" t="s">
        <v>16065</v>
      </c>
      <c r="AG1167" s="185" t="s">
        <v>16066</v>
      </c>
      <c r="AH1167" s="185" t="s">
        <v>61</v>
      </c>
      <c r="AI1167" s="185" t="s">
        <v>61</v>
      </c>
      <c r="AJ1167" s="185" t="s">
        <v>61</v>
      </c>
      <c r="AK1167" s="185" t="s">
        <v>61</v>
      </c>
      <c r="AL1167" s="185" t="s">
        <v>61</v>
      </c>
      <c r="AM1167" s="185" t="s">
        <v>665</v>
      </c>
      <c r="AN1167" s="185" t="s">
        <v>16067</v>
      </c>
    </row>
    <row r="1168" customHeight="1" spans="1:40">
      <c r="A1168" s="185">
        <v>1162</v>
      </c>
      <c r="B1168" s="185" t="s">
        <v>16068</v>
      </c>
      <c r="C1168" s="186" t="s">
        <v>16069</v>
      </c>
      <c r="D1168" s="185" t="s">
        <v>390</v>
      </c>
      <c r="E1168" s="185" t="s">
        <v>46</v>
      </c>
      <c r="F1168" s="185" t="s">
        <v>2772</v>
      </c>
      <c r="G1168" s="185" t="s">
        <v>4092</v>
      </c>
      <c r="H1168" s="185" t="s">
        <v>4093</v>
      </c>
      <c r="I1168" s="187">
        <v>45723</v>
      </c>
      <c r="J1168" s="185" t="s">
        <v>16070</v>
      </c>
      <c r="K1168" s="185" t="s">
        <v>5508</v>
      </c>
      <c r="L1168" s="185" t="s">
        <v>4352</v>
      </c>
      <c r="M1168" s="185" t="s">
        <v>130</v>
      </c>
      <c r="N1168" s="185" t="s">
        <v>16071</v>
      </c>
      <c r="O1168" s="187">
        <v>46221</v>
      </c>
      <c r="P1168" s="187">
        <v>44392</v>
      </c>
      <c r="Q1168" s="187">
        <v>44410</v>
      </c>
      <c r="R1168" s="187">
        <v>44645</v>
      </c>
      <c r="S1168" s="187"/>
      <c r="T1168" s="185" t="s">
        <v>16072</v>
      </c>
      <c r="U1168" s="187">
        <v>46138</v>
      </c>
      <c r="V1168" s="185" t="s">
        <v>16073</v>
      </c>
      <c r="W1168" s="187">
        <v>46139</v>
      </c>
      <c r="X1168" s="185" t="s">
        <v>16074</v>
      </c>
      <c r="Y1168" s="187">
        <v>46139</v>
      </c>
      <c r="Z1168" s="185" t="s">
        <v>16075</v>
      </c>
      <c r="AA1168" s="187">
        <v>46222</v>
      </c>
      <c r="AB1168" s="185" t="s">
        <v>16076</v>
      </c>
      <c r="AC1168" s="187">
        <v>46273</v>
      </c>
      <c r="AD1168" s="185" t="s">
        <v>16077</v>
      </c>
      <c r="AE1168" s="185" t="s">
        <v>16078</v>
      </c>
      <c r="AF1168" s="185" t="s">
        <v>16079</v>
      </c>
      <c r="AG1168" s="185" t="s">
        <v>61</v>
      </c>
      <c r="AH1168" s="185" t="s">
        <v>16071</v>
      </c>
      <c r="AI1168" s="185" t="s">
        <v>61</v>
      </c>
      <c r="AJ1168" s="185" t="s">
        <v>61</v>
      </c>
      <c r="AK1168" s="185" t="s">
        <v>61</v>
      </c>
      <c r="AL1168" s="185" t="s">
        <v>61</v>
      </c>
      <c r="AM1168" s="185" t="s">
        <v>177</v>
      </c>
      <c r="AN1168" s="185" t="s">
        <v>16080</v>
      </c>
    </row>
    <row r="1169" customHeight="1" spans="1:40">
      <c r="A1169" s="185">
        <v>1163</v>
      </c>
      <c r="B1169" s="185" t="s">
        <v>16081</v>
      </c>
      <c r="C1169" s="186" t="s">
        <v>16082</v>
      </c>
      <c r="D1169" s="185" t="s">
        <v>390</v>
      </c>
      <c r="E1169" s="185" t="s">
        <v>89</v>
      </c>
      <c r="F1169" s="185" t="s">
        <v>2772</v>
      </c>
      <c r="G1169" s="185" t="s">
        <v>4092</v>
      </c>
      <c r="H1169" s="185" t="s">
        <v>4093</v>
      </c>
      <c r="I1169" s="187">
        <v>45824</v>
      </c>
      <c r="J1169" s="185" t="s">
        <v>16083</v>
      </c>
      <c r="K1169" s="185" t="s">
        <v>576</v>
      </c>
      <c r="L1169" s="185" t="s">
        <v>16084</v>
      </c>
      <c r="M1169" s="185" t="s">
        <v>130</v>
      </c>
      <c r="N1169" s="185" t="s">
        <v>16085</v>
      </c>
      <c r="O1169" s="187">
        <v>46519</v>
      </c>
      <c r="P1169" s="187">
        <v>44396</v>
      </c>
      <c r="Q1169" s="187">
        <v>44429</v>
      </c>
      <c r="R1169" s="187">
        <v>44665</v>
      </c>
      <c r="S1169" s="187"/>
      <c r="T1169" s="185" t="s">
        <v>16086</v>
      </c>
      <c r="U1169" s="187">
        <v>46587</v>
      </c>
      <c r="V1169" s="185" t="s">
        <v>16087</v>
      </c>
      <c r="W1169" s="187">
        <v>46587</v>
      </c>
      <c r="X1169" s="185" t="s">
        <v>16088</v>
      </c>
      <c r="Y1169" s="187">
        <v>46587</v>
      </c>
      <c r="Z1169" s="185" t="s">
        <v>16089</v>
      </c>
      <c r="AA1169" s="187">
        <v>46255</v>
      </c>
      <c r="AB1169" s="185" t="s">
        <v>16090</v>
      </c>
      <c r="AC1169" s="187">
        <v>45908</v>
      </c>
      <c r="AD1169" s="185" t="s">
        <v>16091</v>
      </c>
      <c r="AE1169" s="185" t="s">
        <v>61</v>
      </c>
      <c r="AF1169" s="185" t="s">
        <v>16092</v>
      </c>
      <c r="AG1169" s="185" t="s">
        <v>61</v>
      </c>
      <c r="AH1169" s="185" t="s">
        <v>16085</v>
      </c>
      <c r="AI1169" s="185" t="s">
        <v>61</v>
      </c>
      <c r="AJ1169" s="185" t="s">
        <v>61</v>
      </c>
      <c r="AK1169" s="185" t="s">
        <v>61</v>
      </c>
      <c r="AL1169" s="185" t="s">
        <v>61</v>
      </c>
      <c r="AM1169" s="185" t="s">
        <v>177</v>
      </c>
      <c r="AN1169" s="185" t="s">
        <v>16093</v>
      </c>
    </row>
    <row r="1170" customHeight="1" spans="1:40">
      <c r="A1170" s="185">
        <v>1164</v>
      </c>
      <c r="B1170" s="185" t="s">
        <v>16094</v>
      </c>
      <c r="C1170" s="186" t="s">
        <v>16095</v>
      </c>
      <c r="D1170" s="185" t="s">
        <v>126</v>
      </c>
      <c r="E1170" s="185" t="s">
        <v>89</v>
      </c>
      <c r="F1170" s="185" t="s">
        <v>2772</v>
      </c>
      <c r="G1170" s="185" t="s">
        <v>4092</v>
      </c>
      <c r="H1170" s="185" t="s">
        <v>4093</v>
      </c>
      <c r="I1170" s="187">
        <v>45650</v>
      </c>
      <c r="J1170" s="185" t="s">
        <v>16096</v>
      </c>
      <c r="K1170" s="185" t="s">
        <v>670</v>
      </c>
      <c r="L1170" s="185" t="s">
        <v>16097</v>
      </c>
      <c r="M1170" s="185" t="s">
        <v>53</v>
      </c>
      <c r="N1170" s="185" t="s">
        <v>16098</v>
      </c>
      <c r="O1170" s="187">
        <v>46339</v>
      </c>
      <c r="P1170" s="187">
        <v>44353</v>
      </c>
      <c r="Q1170" s="187">
        <v>44442</v>
      </c>
      <c r="R1170" s="187">
        <v>44666</v>
      </c>
      <c r="S1170" s="187"/>
      <c r="T1170" s="185" t="s">
        <v>16099</v>
      </c>
      <c r="U1170" s="187">
        <v>46379</v>
      </c>
      <c r="V1170" s="185" t="s">
        <v>16100</v>
      </c>
      <c r="W1170" s="187">
        <v>46378</v>
      </c>
      <c r="X1170" s="185" t="s">
        <v>16101</v>
      </c>
      <c r="Y1170" s="187">
        <v>46058</v>
      </c>
      <c r="Z1170" s="185" t="s">
        <v>16102</v>
      </c>
      <c r="AA1170" s="187">
        <v>46142</v>
      </c>
      <c r="AB1170" s="185" t="s">
        <v>16103</v>
      </c>
      <c r="AC1170" s="187">
        <v>46042</v>
      </c>
      <c r="AD1170" s="185" t="s">
        <v>16104</v>
      </c>
      <c r="AE1170" s="185" t="s">
        <v>61</v>
      </c>
      <c r="AF1170" s="185" t="s">
        <v>16105</v>
      </c>
      <c r="AG1170" s="185" t="s">
        <v>16106</v>
      </c>
      <c r="AH1170" s="185" t="s">
        <v>61</v>
      </c>
      <c r="AI1170" s="185" t="s">
        <v>61</v>
      </c>
      <c r="AJ1170" s="185" t="s">
        <v>16107</v>
      </c>
      <c r="AK1170" s="185" t="s">
        <v>61</v>
      </c>
      <c r="AL1170" s="185" t="s">
        <v>61</v>
      </c>
      <c r="AM1170" s="185" t="s">
        <v>16108</v>
      </c>
      <c r="AN1170" s="185" t="s">
        <v>16109</v>
      </c>
    </row>
    <row r="1171" customHeight="1" spans="1:40">
      <c r="A1171" s="185">
        <v>1165</v>
      </c>
      <c r="B1171" s="185" t="s">
        <v>16110</v>
      </c>
      <c r="C1171" s="186" t="s">
        <v>16111</v>
      </c>
      <c r="D1171" s="185" t="s">
        <v>126</v>
      </c>
      <c r="E1171" s="185" t="s">
        <v>1894</v>
      </c>
      <c r="F1171" s="185" t="s">
        <v>2772</v>
      </c>
      <c r="G1171" s="185" t="s">
        <v>4092</v>
      </c>
      <c r="H1171" s="185" t="s">
        <v>4093</v>
      </c>
      <c r="I1171" s="187">
        <v>45697</v>
      </c>
      <c r="J1171" s="185" t="s">
        <v>16112</v>
      </c>
      <c r="K1171" s="185" t="s">
        <v>16112</v>
      </c>
      <c r="L1171" s="185" t="s">
        <v>16113</v>
      </c>
      <c r="M1171" s="185" t="s">
        <v>72</v>
      </c>
      <c r="N1171" s="185" t="s">
        <v>16114</v>
      </c>
      <c r="O1171" s="187">
        <v>47426</v>
      </c>
      <c r="P1171" s="187">
        <v>44441</v>
      </c>
      <c r="Q1171" s="187">
        <v>44470</v>
      </c>
      <c r="R1171" s="187">
        <v>44655</v>
      </c>
      <c r="S1171" s="187"/>
      <c r="T1171" s="185" t="s">
        <v>16115</v>
      </c>
      <c r="U1171" s="187">
        <v>46869</v>
      </c>
      <c r="V1171" s="185" t="s">
        <v>16116</v>
      </c>
      <c r="W1171" s="187">
        <v>46869</v>
      </c>
      <c r="X1171" s="185" t="s">
        <v>16117</v>
      </c>
      <c r="Y1171" s="187">
        <v>46232</v>
      </c>
      <c r="Z1171" s="185" t="s">
        <v>16118</v>
      </c>
      <c r="AA1171" s="187">
        <v>46401</v>
      </c>
      <c r="AB1171" s="185" t="s">
        <v>16119</v>
      </c>
      <c r="AC1171" s="187">
        <v>46018</v>
      </c>
      <c r="AD1171" s="185" t="s">
        <v>16120</v>
      </c>
      <c r="AE1171" s="185" t="s">
        <v>16121</v>
      </c>
      <c r="AF1171" s="185" t="s">
        <v>16122</v>
      </c>
      <c r="AG1171" s="185" t="s">
        <v>16123</v>
      </c>
      <c r="AH1171" s="185" t="s">
        <v>61</v>
      </c>
      <c r="AI1171" s="185" t="s">
        <v>61</v>
      </c>
      <c r="AJ1171" s="185" t="s">
        <v>16124</v>
      </c>
      <c r="AK1171" s="185" t="s">
        <v>61</v>
      </c>
      <c r="AL1171" s="185" t="s">
        <v>61</v>
      </c>
      <c r="AM1171" s="185" t="s">
        <v>15821</v>
      </c>
      <c r="AN1171" s="185" t="s">
        <v>16125</v>
      </c>
    </row>
    <row r="1172" customHeight="1" spans="1:40">
      <c r="A1172" s="185">
        <v>1166</v>
      </c>
      <c r="B1172" s="185" t="s">
        <v>16126</v>
      </c>
      <c r="C1172" s="186" t="s">
        <v>16127</v>
      </c>
      <c r="D1172" s="185" t="s">
        <v>126</v>
      </c>
      <c r="E1172" s="185" t="s">
        <v>3086</v>
      </c>
      <c r="F1172" s="185" t="s">
        <v>2772</v>
      </c>
      <c r="G1172" s="185" t="s">
        <v>4092</v>
      </c>
      <c r="H1172" s="185" t="s">
        <v>4093</v>
      </c>
      <c r="I1172" s="187">
        <v>45799</v>
      </c>
      <c r="J1172" s="185" t="s">
        <v>2457</v>
      </c>
      <c r="K1172" s="185" t="s">
        <v>2457</v>
      </c>
      <c r="L1172" s="185" t="s">
        <v>16128</v>
      </c>
      <c r="M1172" s="185" t="s">
        <v>72</v>
      </c>
      <c r="N1172" s="185" t="s">
        <v>16129</v>
      </c>
      <c r="O1172" s="187">
        <v>47414</v>
      </c>
      <c r="P1172" s="187">
        <v>44407</v>
      </c>
      <c r="Q1172" s="187">
        <v>44435</v>
      </c>
      <c r="R1172" s="187">
        <v>44623</v>
      </c>
      <c r="S1172" s="187"/>
      <c r="T1172" s="185" t="s">
        <v>16130</v>
      </c>
      <c r="U1172" s="187">
        <v>46393</v>
      </c>
      <c r="V1172" s="185" t="s">
        <v>16131</v>
      </c>
      <c r="W1172" s="187">
        <v>46380</v>
      </c>
      <c r="X1172" s="185" t="s">
        <v>16132</v>
      </c>
      <c r="Y1172" s="187">
        <v>47318</v>
      </c>
      <c r="Z1172" s="185" t="s">
        <v>16133</v>
      </c>
      <c r="AA1172" s="187">
        <v>46484</v>
      </c>
      <c r="AB1172" s="185" t="s">
        <v>16134</v>
      </c>
      <c r="AC1172" s="187">
        <v>46527</v>
      </c>
      <c r="AD1172" s="185" t="s">
        <v>16135</v>
      </c>
      <c r="AE1172" s="185" t="s">
        <v>61</v>
      </c>
      <c r="AF1172" s="185" t="s">
        <v>16136</v>
      </c>
      <c r="AG1172" s="185" t="s">
        <v>16137</v>
      </c>
      <c r="AH1172" s="185" t="s">
        <v>61</v>
      </c>
      <c r="AI1172" s="185" t="s">
        <v>61</v>
      </c>
      <c r="AJ1172" s="185" t="s">
        <v>16138</v>
      </c>
      <c r="AK1172" s="185" t="s">
        <v>61</v>
      </c>
      <c r="AL1172" s="185" t="s">
        <v>61</v>
      </c>
      <c r="AM1172" s="185" t="s">
        <v>665</v>
      </c>
      <c r="AN1172" s="185" t="s">
        <v>16139</v>
      </c>
    </row>
    <row r="1173" customHeight="1" spans="1:40">
      <c r="A1173" s="185">
        <v>1167</v>
      </c>
      <c r="B1173" s="185" t="s">
        <v>16140</v>
      </c>
      <c r="C1173" s="186" t="s">
        <v>16141</v>
      </c>
      <c r="D1173" s="185" t="s">
        <v>1893</v>
      </c>
      <c r="E1173" s="185" t="s">
        <v>46</v>
      </c>
      <c r="F1173" s="185" t="s">
        <v>2772</v>
      </c>
      <c r="G1173" s="185" t="s">
        <v>4092</v>
      </c>
      <c r="H1173" s="185" t="s">
        <v>4093</v>
      </c>
      <c r="I1173" s="187">
        <v>45621</v>
      </c>
      <c r="J1173" s="185" t="s">
        <v>16142</v>
      </c>
      <c r="K1173" s="185" t="s">
        <v>486</v>
      </c>
      <c r="L1173" s="185" t="s">
        <v>16143</v>
      </c>
      <c r="M1173" s="185" t="s">
        <v>1572</v>
      </c>
      <c r="N1173" s="185" t="s">
        <v>16144</v>
      </c>
      <c r="O1173" s="187">
        <v>47283</v>
      </c>
      <c r="P1173" s="187">
        <v>44387</v>
      </c>
      <c r="Q1173" s="187">
        <v>44466</v>
      </c>
      <c r="R1173" s="187">
        <v>44687</v>
      </c>
      <c r="S1173" s="187"/>
      <c r="T1173" s="185" t="s">
        <v>16145</v>
      </c>
      <c r="U1173" s="187">
        <v>46422</v>
      </c>
      <c r="V1173" s="185" t="s">
        <v>16144</v>
      </c>
      <c r="W1173" s="187">
        <v>47283</v>
      </c>
      <c r="X1173" s="185" t="s">
        <v>16146</v>
      </c>
      <c r="Y1173" s="187">
        <v>46429</v>
      </c>
      <c r="Z1173" s="185" t="s">
        <v>16147</v>
      </c>
      <c r="AA1173" s="187">
        <v>46479</v>
      </c>
      <c r="AB1173" s="185" t="s">
        <v>16148</v>
      </c>
      <c r="AC1173" s="187">
        <v>46134</v>
      </c>
      <c r="AD1173" s="185" t="s">
        <v>61</v>
      </c>
      <c r="AE1173" s="185" t="s">
        <v>61</v>
      </c>
      <c r="AF1173" s="185" t="s">
        <v>61</v>
      </c>
      <c r="AG1173" s="185" t="s">
        <v>61</v>
      </c>
      <c r="AH1173" s="185" t="s">
        <v>61</v>
      </c>
      <c r="AI1173" s="185" t="s">
        <v>61</v>
      </c>
      <c r="AJ1173" s="185" t="s">
        <v>61</v>
      </c>
      <c r="AK1173" s="185" t="s">
        <v>61</v>
      </c>
      <c r="AL1173" s="185" t="s">
        <v>61</v>
      </c>
      <c r="AM1173" s="185" t="s">
        <v>16149</v>
      </c>
      <c r="AN1173" s="185" t="s">
        <v>16150</v>
      </c>
    </row>
    <row r="1174" customHeight="1" spans="1:40">
      <c r="A1174" s="185">
        <v>1168</v>
      </c>
      <c r="B1174" s="185" t="s">
        <v>16151</v>
      </c>
      <c r="C1174" s="186" t="s">
        <v>16152</v>
      </c>
      <c r="D1174" s="185" t="s">
        <v>1893</v>
      </c>
      <c r="E1174" s="185" t="s">
        <v>89</v>
      </c>
      <c r="F1174" s="185" t="s">
        <v>2772</v>
      </c>
      <c r="G1174" s="185" t="s">
        <v>4092</v>
      </c>
      <c r="H1174" s="185" t="s">
        <v>4093</v>
      </c>
      <c r="I1174" s="187">
        <v>45826</v>
      </c>
      <c r="J1174" s="185" t="s">
        <v>2950</v>
      </c>
      <c r="K1174" s="185" t="s">
        <v>3575</v>
      </c>
      <c r="L1174" s="185" t="s">
        <v>16153</v>
      </c>
      <c r="M1174" s="185" t="s">
        <v>1572</v>
      </c>
      <c r="N1174" s="185" t="s">
        <v>16154</v>
      </c>
      <c r="O1174" s="187">
        <v>46057</v>
      </c>
      <c r="P1174" s="187"/>
      <c r="Q1174" s="187"/>
      <c r="R1174" s="187"/>
      <c r="S1174" s="187"/>
      <c r="T1174" s="185" t="s">
        <v>61</v>
      </c>
      <c r="U1174" s="187" t="s">
        <v>61</v>
      </c>
      <c r="V1174" s="185" t="s">
        <v>16154</v>
      </c>
      <c r="W1174" s="187">
        <v>46057</v>
      </c>
      <c r="X1174" s="185" t="s">
        <v>61</v>
      </c>
      <c r="Y1174" s="187" t="s">
        <v>61</v>
      </c>
      <c r="Z1174" s="185" t="s">
        <v>16155</v>
      </c>
      <c r="AA1174" s="187">
        <v>46057</v>
      </c>
      <c r="AB1174" s="185" t="s">
        <v>61</v>
      </c>
      <c r="AC1174" s="187" t="s">
        <v>61</v>
      </c>
      <c r="AD1174" s="185" t="s">
        <v>61</v>
      </c>
      <c r="AE1174" s="185" t="s">
        <v>61</v>
      </c>
      <c r="AF1174" s="185" t="s">
        <v>61</v>
      </c>
      <c r="AG1174" s="185" t="s">
        <v>61</v>
      </c>
      <c r="AH1174" s="185" t="s">
        <v>61</v>
      </c>
      <c r="AI1174" s="185" t="s">
        <v>61</v>
      </c>
      <c r="AJ1174" s="185" t="s">
        <v>61</v>
      </c>
      <c r="AK1174" s="185" t="s">
        <v>61</v>
      </c>
      <c r="AL1174" s="185" t="s">
        <v>61</v>
      </c>
      <c r="AM1174" s="185" t="s">
        <v>1900</v>
      </c>
      <c r="AN1174" s="185" t="s">
        <v>16156</v>
      </c>
    </row>
    <row r="1175" customHeight="1" spans="1:40">
      <c r="A1175" s="185">
        <v>1169</v>
      </c>
      <c r="B1175" s="185" t="s">
        <v>16157</v>
      </c>
      <c r="C1175" s="186" t="s">
        <v>16158</v>
      </c>
      <c r="D1175" s="185" t="s">
        <v>2965</v>
      </c>
      <c r="E1175" s="185" t="s">
        <v>46</v>
      </c>
      <c r="F1175" s="185" t="s">
        <v>2772</v>
      </c>
      <c r="G1175" s="185" t="s">
        <v>4092</v>
      </c>
      <c r="H1175" s="185" t="s">
        <v>4093</v>
      </c>
      <c r="I1175" s="187">
        <v>45579</v>
      </c>
      <c r="J1175" s="185" t="s">
        <v>16159</v>
      </c>
      <c r="K1175" s="185" t="s">
        <v>1852</v>
      </c>
      <c r="L1175" s="185" t="s">
        <v>16160</v>
      </c>
      <c r="M1175" s="185" t="s">
        <v>93</v>
      </c>
      <c r="N1175" s="185" t="s">
        <v>16161</v>
      </c>
      <c r="O1175" s="187">
        <v>45845</v>
      </c>
      <c r="P1175" s="187">
        <v>44417</v>
      </c>
      <c r="Q1175" s="187">
        <v>44508</v>
      </c>
      <c r="R1175" s="187">
        <v>44636</v>
      </c>
      <c r="S1175" s="187"/>
      <c r="T1175" s="185" t="s">
        <v>16162</v>
      </c>
      <c r="U1175" s="187">
        <v>46238</v>
      </c>
      <c r="V1175" s="185" t="s">
        <v>16163</v>
      </c>
      <c r="W1175" s="187">
        <v>46238</v>
      </c>
      <c r="X1175" s="185" t="s">
        <v>16164</v>
      </c>
      <c r="Y1175" s="187">
        <v>46238</v>
      </c>
      <c r="Z1175" s="185" t="s">
        <v>16165</v>
      </c>
      <c r="AA1175" s="187">
        <v>46433</v>
      </c>
      <c r="AB1175" s="185" t="s">
        <v>16166</v>
      </c>
      <c r="AC1175" s="187">
        <v>46494</v>
      </c>
      <c r="AD1175" s="185" t="s">
        <v>16167</v>
      </c>
      <c r="AE1175" s="185" t="s">
        <v>16168</v>
      </c>
      <c r="AF1175" s="185" t="s">
        <v>16169</v>
      </c>
      <c r="AG1175" s="185" t="s">
        <v>61</v>
      </c>
      <c r="AH1175" s="185" t="s">
        <v>61</v>
      </c>
      <c r="AI1175" s="185" t="s">
        <v>61</v>
      </c>
      <c r="AJ1175" s="185" t="s">
        <v>61</v>
      </c>
      <c r="AK1175" s="185" t="s">
        <v>61</v>
      </c>
      <c r="AL1175" s="185" t="s">
        <v>61</v>
      </c>
      <c r="AM1175" s="185" t="s">
        <v>16170</v>
      </c>
      <c r="AN1175" s="185" t="s">
        <v>16171</v>
      </c>
    </row>
    <row r="1176" customHeight="1" spans="1:40">
      <c r="A1176" s="185">
        <v>1170</v>
      </c>
      <c r="B1176" s="185" t="s">
        <v>16172</v>
      </c>
      <c r="C1176" s="186" t="s">
        <v>16173</v>
      </c>
      <c r="D1176" s="185" t="s">
        <v>162</v>
      </c>
      <c r="E1176" s="185" t="s">
        <v>2772</v>
      </c>
      <c r="F1176" s="185" t="s">
        <v>2772</v>
      </c>
      <c r="G1176" s="185" t="s">
        <v>4092</v>
      </c>
      <c r="H1176" s="185" t="s">
        <v>4093</v>
      </c>
      <c r="I1176" s="187">
        <v>45775</v>
      </c>
      <c r="J1176" s="185" t="s">
        <v>8094</v>
      </c>
      <c r="K1176" s="185" t="s">
        <v>8094</v>
      </c>
      <c r="L1176" s="185" t="s">
        <v>9354</v>
      </c>
      <c r="M1176" s="185" t="s">
        <v>167</v>
      </c>
      <c r="N1176" s="185" t="s">
        <v>16174</v>
      </c>
      <c r="O1176" s="187">
        <v>46952</v>
      </c>
      <c r="P1176" s="187">
        <v>44545</v>
      </c>
      <c r="Q1176" s="187">
        <v>44594</v>
      </c>
      <c r="R1176" s="187">
        <v>44707</v>
      </c>
      <c r="S1176" s="187"/>
      <c r="T1176" s="185" t="s">
        <v>61</v>
      </c>
      <c r="U1176" s="187">
        <v>47597</v>
      </c>
      <c r="V1176" s="185" t="s">
        <v>16175</v>
      </c>
      <c r="W1176" s="187">
        <v>46377</v>
      </c>
      <c r="X1176" s="185" t="s">
        <v>61</v>
      </c>
      <c r="Y1176" s="187">
        <v>47599</v>
      </c>
      <c r="Z1176" s="185" t="s">
        <v>16176</v>
      </c>
      <c r="AA1176" s="187">
        <v>46307</v>
      </c>
      <c r="AB1176" s="185" t="s">
        <v>16177</v>
      </c>
      <c r="AC1176" s="187">
        <v>46466</v>
      </c>
      <c r="AD1176" s="185" t="s">
        <v>16178</v>
      </c>
      <c r="AE1176" s="185" t="s">
        <v>61</v>
      </c>
      <c r="AF1176" s="185" t="s">
        <v>16179</v>
      </c>
      <c r="AG1176" s="185" t="s">
        <v>61</v>
      </c>
      <c r="AH1176" s="185" t="s">
        <v>61</v>
      </c>
      <c r="AI1176" s="185" t="s">
        <v>61</v>
      </c>
      <c r="AJ1176" s="185" t="s">
        <v>61</v>
      </c>
      <c r="AK1176" s="185" t="s">
        <v>16180</v>
      </c>
      <c r="AL1176" s="185" t="s">
        <v>61</v>
      </c>
      <c r="AM1176" s="185" t="s">
        <v>16181</v>
      </c>
      <c r="AN1176" s="185" t="s">
        <v>16182</v>
      </c>
    </row>
    <row r="1177" customHeight="1" spans="1:40">
      <c r="A1177" s="185">
        <v>1171</v>
      </c>
      <c r="B1177" s="185" t="s">
        <v>16183</v>
      </c>
      <c r="C1177" s="186" t="s">
        <v>16184</v>
      </c>
      <c r="D1177" s="185" t="s">
        <v>162</v>
      </c>
      <c r="E1177" s="185" t="s">
        <v>2772</v>
      </c>
      <c r="F1177" s="185" t="s">
        <v>2772</v>
      </c>
      <c r="G1177" s="185" t="s">
        <v>4092</v>
      </c>
      <c r="H1177" s="185" t="s">
        <v>4093</v>
      </c>
      <c r="I1177" s="187">
        <v>45828</v>
      </c>
      <c r="J1177" s="185" t="s">
        <v>2212</v>
      </c>
      <c r="K1177" s="185" t="s">
        <v>2212</v>
      </c>
      <c r="L1177" s="185" t="s">
        <v>16185</v>
      </c>
      <c r="M1177" s="185" t="s">
        <v>249</v>
      </c>
      <c r="N1177" s="185" t="s">
        <v>16186</v>
      </c>
      <c r="O1177" s="187">
        <v>47626</v>
      </c>
      <c r="P1177" s="187">
        <v>44377</v>
      </c>
      <c r="Q1177" s="187">
        <v>44405</v>
      </c>
      <c r="R1177" s="187">
        <v>44664</v>
      </c>
      <c r="S1177" s="187"/>
      <c r="T1177" s="185" t="s">
        <v>16187</v>
      </c>
      <c r="U1177" s="187">
        <v>46504</v>
      </c>
      <c r="V1177" s="185" t="s">
        <v>16188</v>
      </c>
      <c r="W1177" s="187">
        <v>46239</v>
      </c>
      <c r="X1177" s="185" t="s">
        <v>16189</v>
      </c>
      <c r="Y1177" s="187">
        <v>47597</v>
      </c>
      <c r="Z1177" s="185" t="s">
        <v>16190</v>
      </c>
      <c r="AA1177" s="187">
        <v>46463</v>
      </c>
      <c r="AB1177" s="189" t="s">
        <v>61</v>
      </c>
      <c r="AC1177" s="187">
        <v>46557</v>
      </c>
      <c r="AD1177" s="185" t="s">
        <v>16191</v>
      </c>
      <c r="AE1177" s="185" t="s">
        <v>61</v>
      </c>
      <c r="AF1177" s="185" t="s">
        <v>16192</v>
      </c>
      <c r="AG1177" s="185" t="s">
        <v>16193</v>
      </c>
      <c r="AH1177" s="185" t="s">
        <v>61</v>
      </c>
      <c r="AI1177" s="185" t="s">
        <v>61</v>
      </c>
      <c r="AJ1177" s="185" t="s">
        <v>61</v>
      </c>
      <c r="AK1177" s="185" t="s">
        <v>61</v>
      </c>
      <c r="AL1177" s="185" t="s">
        <v>61</v>
      </c>
      <c r="AM1177" s="185" t="s">
        <v>3629</v>
      </c>
      <c r="AN1177" s="185" t="s">
        <v>16194</v>
      </c>
    </row>
    <row r="1178" customHeight="1" spans="1:40">
      <c r="A1178" s="185">
        <v>1172</v>
      </c>
      <c r="B1178" s="185" t="s">
        <v>16195</v>
      </c>
      <c r="C1178" s="186" t="s">
        <v>16196</v>
      </c>
      <c r="D1178" s="185" t="s">
        <v>162</v>
      </c>
      <c r="E1178" s="185" t="s">
        <v>46</v>
      </c>
      <c r="F1178" s="185" t="s">
        <v>2772</v>
      </c>
      <c r="G1178" s="185" t="s">
        <v>4092</v>
      </c>
      <c r="H1178" s="185" t="s">
        <v>4093</v>
      </c>
      <c r="I1178" s="187">
        <v>45564</v>
      </c>
      <c r="J1178" s="185" t="s">
        <v>16197</v>
      </c>
      <c r="K1178" s="185" t="s">
        <v>3262</v>
      </c>
      <c r="L1178" s="185" t="s">
        <v>16198</v>
      </c>
      <c r="M1178" s="185" t="s">
        <v>167</v>
      </c>
      <c r="N1178" s="185" t="s">
        <v>16199</v>
      </c>
      <c r="O1178" s="187">
        <v>45980</v>
      </c>
      <c r="P1178" s="187">
        <v>44403</v>
      </c>
      <c r="Q1178" s="187">
        <v>44445</v>
      </c>
      <c r="R1178" s="187">
        <v>44665</v>
      </c>
      <c r="S1178" s="187"/>
      <c r="T1178" s="185" t="s">
        <v>16200</v>
      </c>
      <c r="U1178" s="187">
        <v>46503</v>
      </c>
      <c r="V1178" s="185" t="s">
        <v>16201</v>
      </c>
      <c r="W1178" s="187">
        <v>46467</v>
      </c>
      <c r="X1178" s="185" t="s">
        <v>16202</v>
      </c>
      <c r="Y1178" s="187">
        <v>45910</v>
      </c>
      <c r="Z1178" s="185" t="s">
        <v>16203</v>
      </c>
      <c r="AA1178" s="187">
        <v>46558</v>
      </c>
      <c r="AB1178" s="185" t="s">
        <v>16204</v>
      </c>
      <c r="AC1178" s="187">
        <v>46392</v>
      </c>
      <c r="AD1178" s="185" t="s">
        <v>16205</v>
      </c>
      <c r="AE1178" s="185" t="s">
        <v>16206</v>
      </c>
      <c r="AF1178" s="185" t="s">
        <v>16207</v>
      </c>
      <c r="AG1178" s="185" t="s">
        <v>61</v>
      </c>
      <c r="AH1178" s="185" t="s">
        <v>61</v>
      </c>
      <c r="AI1178" s="185" t="s">
        <v>16199</v>
      </c>
      <c r="AJ1178" s="185" t="s">
        <v>61</v>
      </c>
      <c r="AK1178" s="185" t="s">
        <v>61</v>
      </c>
      <c r="AL1178" s="185" t="s">
        <v>61</v>
      </c>
      <c r="AM1178" s="185" t="s">
        <v>16208</v>
      </c>
      <c r="AN1178" s="185" t="s">
        <v>16209</v>
      </c>
    </row>
    <row r="1179" customHeight="1" spans="1:40">
      <c r="A1179" s="185">
        <v>1173</v>
      </c>
      <c r="B1179" s="185" t="s">
        <v>16210</v>
      </c>
      <c r="C1179" s="186" t="s">
        <v>16211</v>
      </c>
      <c r="D1179" s="185" t="s">
        <v>162</v>
      </c>
      <c r="E1179" s="185" t="s">
        <v>16212</v>
      </c>
      <c r="F1179" s="185" t="s">
        <v>2772</v>
      </c>
      <c r="G1179" s="185" t="s">
        <v>4092</v>
      </c>
      <c r="H1179" s="185" t="s">
        <v>4093</v>
      </c>
      <c r="I1179" s="187">
        <v>45827</v>
      </c>
      <c r="J1179" s="185" t="s">
        <v>111</v>
      </c>
      <c r="K1179" s="185" t="s">
        <v>111</v>
      </c>
      <c r="L1179" s="185" t="s">
        <v>16213</v>
      </c>
      <c r="M1179" s="185" t="s">
        <v>249</v>
      </c>
      <c r="N1179" s="185" t="s">
        <v>16214</v>
      </c>
      <c r="O1179" s="187">
        <v>47559</v>
      </c>
      <c r="P1179" s="187">
        <v>44475</v>
      </c>
      <c r="Q1179" s="187">
        <v>44534</v>
      </c>
      <c r="R1179" s="187">
        <v>44958</v>
      </c>
      <c r="S1179" s="187"/>
      <c r="T1179" s="185" t="s">
        <v>16215</v>
      </c>
      <c r="U1179" s="187">
        <v>46898</v>
      </c>
      <c r="V1179" s="185" t="s">
        <v>16216</v>
      </c>
      <c r="W1179" s="187">
        <v>46847</v>
      </c>
      <c r="X1179" s="185" t="s">
        <v>16215</v>
      </c>
      <c r="Y1179" s="187">
        <v>46898</v>
      </c>
      <c r="Z1179" s="185" t="s">
        <v>16217</v>
      </c>
      <c r="AA1179" s="187">
        <v>46259</v>
      </c>
      <c r="AB1179" s="185" t="s">
        <v>16218</v>
      </c>
      <c r="AC1179" s="187">
        <v>46554</v>
      </c>
      <c r="AD1179" s="185" t="s">
        <v>16219</v>
      </c>
      <c r="AE1179" s="185" t="s">
        <v>16220</v>
      </c>
      <c r="AF1179" s="185" t="s">
        <v>16221</v>
      </c>
      <c r="AG1179" s="185" t="s">
        <v>16222</v>
      </c>
      <c r="AH1179" s="185" t="s">
        <v>61</v>
      </c>
      <c r="AI1179" s="185" t="s">
        <v>61</v>
      </c>
      <c r="AJ1179" s="185" t="s">
        <v>61</v>
      </c>
      <c r="AK1179" s="185" t="s">
        <v>61</v>
      </c>
      <c r="AL1179" s="185" t="s">
        <v>61</v>
      </c>
      <c r="AM1179" s="185" t="s">
        <v>5473</v>
      </c>
      <c r="AN1179" s="185" t="s">
        <v>16223</v>
      </c>
    </row>
    <row r="1180" customHeight="1" spans="1:40">
      <c r="A1180" s="185">
        <v>1174</v>
      </c>
      <c r="B1180" s="185" t="s">
        <v>16224</v>
      </c>
      <c r="C1180" s="186" t="s">
        <v>16225</v>
      </c>
      <c r="D1180" s="185" t="s">
        <v>1569</v>
      </c>
      <c r="E1180" s="185" t="s">
        <v>46</v>
      </c>
      <c r="F1180" s="185" t="s">
        <v>2772</v>
      </c>
      <c r="G1180" s="185" t="s">
        <v>4092</v>
      </c>
      <c r="H1180" s="185" t="s">
        <v>4093</v>
      </c>
      <c r="I1180" s="187">
        <v>45534</v>
      </c>
      <c r="J1180" s="185" t="s">
        <v>16226</v>
      </c>
      <c r="K1180" s="185" t="s">
        <v>1189</v>
      </c>
      <c r="L1180" s="185" t="s">
        <v>16227</v>
      </c>
      <c r="M1180" s="185" t="s">
        <v>1572</v>
      </c>
      <c r="N1180" s="185" t="s">
        <v>16228</v>
      </c>
      <c r="O1180" s="187">
        <v>46938</v>
      </c>
      <c r="P1180" s="187">
        <v>44454</v>
      </c>
      <c r="Q1180" s="187">
        <v>44655</v>
      </c>
      <c r="R1180" s="187">
        <v>44783</v>
      </c>
      <c r="S1180" s="187"/>
      <c r="T1180" s="185" t="s">
        <v>16229</v>
      </c>
      <c r="U1180" s="187">
        <v>46940</v>
      </c>
      <c r="V1180" s="185" t="s">
        <v>16228</v>
      </c>
      <c r="W1180" s="187">
        <v>46938</v>
      </c>
      <c r="X1180" s="185" t="s">
        <v>61</v>
      </c>
      <c r="Y1180" s="187" t="s">
        <v>61</v>
      </c>
      <c r="Z1180" s="185" t="s">
        <v>16230</v>
      </c>
      <c r="AA1180" s="187">
        <v>46282</v>
      </c>
      <c r="AB1180" s="185" t="s">
        <v>16231</v>
      </c>
      <c r="AC1180" s="187">
        <v>45880</v>
      </c>
      <c r="AD1180" s="185" t="s">
        <v>61</v>
      </c>
      <c r="AE1180" s="185" t="s">
        <v>61</v>
      </c>
      <c r="AF1180" s="185" t="s">
        <v>16232</v>
      </c>
      <c r="AG1180" s="185" t="s">
        <v>61</v>
      </c>
      <c r="AH1180" s="185" t="s">
        <v>61</v>
      </c>
      <c r="AI1180" s="185" t="s">
        <v>61</v>
      </c>
      <c r="AJ1180" s="185" t="s">
        <v>61</v>
      </c>
      <c r="AK1180" s="185" t="s">
        <v>61</v>
      </c>
      <c r="AL1180" s="185" t="s">
        <v>61</v>
      </c>
      <c r="AM1180" s="185" t="s">
        <v>16233</v>
      </c>
      <c r="AN1180" s="185" t="s">
        <v>16234</v>
      </c>
    </row>
    <row r="1181" customHeight="1" spans="1:40">
      <c r="A1181" s="185">
        <v>1175</v>
      </c>
      <c r="B1181" s="185" t="s">
        <v>16235</v>
      </c>
      <c r="C1181" s="186" t="s">
        <v>16236</v>
      </c>
      <c r="D1181" s="185" t="s">
        <v>3545</v>
      </c>
      <c r="E1181" s="185" t="s">
        <v>2772</v>
      </c>
      <c r="F1181" s="185" t="s">
        <v>2772</v>
      </c>
      <c r="G1181" s="185" t="s">
        <v>4092</v>
      </c>
      <c r="H1181" s="185" t="s">
        <v>4093</v>
      </c>
      <c r="I1181" s="187">
        <v>45463</v>
      </c>
      <c r="J1181" s="185" t="s">
        <v>9242</v>
      </c>
      <c r="K1181" s="185" t="s">
        <v>9242</v>
      </c>
      <c r="L1181" s="185" t="s">
        <v>16237</v>
      </c>
      <c r="M1181" s="185" t="s">
        <v>1572</v>
      </c>
      <c r="N1181" s="185" t="s">
        <v>16238</v>
      </c>
      <c r="O1181" s="187">
        <v>45936</v>
      </c>
      <c r="P1181" s="187">
        <v>44408</v>
      </c>
      <c r="Q1181" s="187">
        <v>44438</v>
      </c>
      <c r="R1181" s="187">
        <v>44693</v>
      </c>
      <c r="S1181" s="187">
        <v>45446</v>
      </c>
      <c r="T1181" s="185" t="s">
        <v>16239</v>
      </c>
      <c r="U1181" s="187">
        <v>46799</v>
      </c>
      <c r="V1181" s="185" t="s">
        <v>16238</v>
      </c>
      <c r="W1181" s="187">
        <v>45936</v>
      </c>
      <c r="X1181" s="185" t="s">
        <v>61</v>
      </c>
      <c r="Y1181" s="187" t="s">
        <v>61</v>
      </c>
      <c r="Z1181" s="185" t="s">
        <v>16240</v>
      </c>
      <c r="AA1181" s="187">
        <v>46145</v>
      </c>
      <c r="AB1181" s="185" t="s">
        <v>16241</v>
      </c>
      <c r="AC1181" s="187">
        <v>46493</v>
      </c>
      <c r="AD1181" s="185" t="s">
        <v>16242</v>
      </c>
      <c r="AE1181" s="185" t="s">
        <v>61</v>
      </c>
      <c r="AF1181" s="185" t="s">
        <v>16243</v>
      </c>
      <c r="AG1181" s="185" t="s">
        <v>61</v>
      </c>
      <c r="AH1181" s="185" t="s">
        <v>61</v>
      </c>
      <c r="AI1181" s="185" t="s">
        <v>61</v>
      </c>
      <c r="AJ1181" s="185" t="s">
        <v>61</v>
      </c>
      <c r="AK1181" s="185" t="s">
        <v>61</v>
      </c>
      <c r="AL1181" s="185" t="s">
        <v>61</v>
      </c>
      <c r="AM1181" s="185" t="s">
        <v>3554</v>
      </c>
      <c r="AN1181" s="185" t="s">
        <v>16244</v>
      </c>
    </row>
    <row r="1182" customHeight="1" spans="1:40">
      <c r="A1182" s="185">
        <v>1176</v>
      </c>
      <c r="B1182" s="185" t="s">
        <v>16245</v>
      </c>
      <c r="C1182" s="186" t="s">
        <v>16246</v>
      </c>
      <c r="D1182" s="185" t="s">
        <v>13578</v>
      </c>
      <c r="E1182" s="185" t="s">
        <v>967</v>
      </c>
      <c r="F1182" s="185" t="s">
        <v>2772</v>
      </c>
      <c r="G1182" s="185" t="s">
        <v>4092</v>
      </c>
      <c r="H1182" s="185" t="s">
        <v>4093</v>
      </c>
      <c r="I1182" s="187">
        <v>45709</v>
      </c>
      <c r="J1182" s="185" t="s">
        <v>2921</v>
      </c>
      <c r="K1182" s="185" t="s">
        <v>5188</v>
      </c>
      <c r="L1182" s="185" t="s">
        <v>16247</v>
      </c>
      <c r="M1182" s="185" t="s">
        <v>1572</v>
      </c>
      <c r="N1182" s="185" t="s">
        <v>16248</v>
      </c>
      <c r="O1182" s="187">
        <v>46974</v>
      </c>
      <c r="P1182" s="187">
        <v>44408</v>
      </c>
      <c r="Q1182" s="187">
        <v>44436</v>
      </c>
      <c r="R1182" s="187">
        <v>44904</v>
      </c>
      <c r="S1182" s="187"/>
      <c r="T1182" s="185" t="s">
        <v>16249</v>
      </c>
      <c r="U1182" s="187">
        <v>47108</v>
      </c>
      <c r="V1182" s="185" t="s">
        <v>16248</v>
      </c>
      <c r="W1182" s="187">
        <v>46974</v>
      </c>
      <c r="X1182" s="185" t="s">
        <v>61</v>
      </c>
      <c r="Y1182" s="187" t="s">
        <v>61</v>
      </c>
      <c r="Z1182" s="185" t="s">
        <v>16250</v>
      </c>
      <c r="AA1182" s="187">
        <v>46423</v>
      </c>
      <c r="AB1182" s="185" t="s">
        <v>16251</v>
      </c>
      <c r="AC1182" s="187">
        <v>46153</v>
      </c>
      <c r="AD1182" s="185" t="s">
        <v>16252</v>
      </c>
      <c r="AE1182" s="185" t="s">
        <v>16253</v>
      </c>
      <c r="AF1182" s="185" t="s">
        <v>16254</v>
      </c>
      <c r="AG1182" s="185" t="s">
        <v>61</v>
      </c>
      <c r="AH1182" s="185" t="s">
        <v>61</v>
      </c>
      <c r="AI1182" s="185" t="s">
        <v>61</v>
      </c>
      <c r="AJ1182" s="185" t="s">
        <v>61</v>
      </c>
      <c r="AK1182" s="185" t="s">
        <v>61</v>
      </c>
      <c r="AL1182" s="185" t="s">
        <v>61</v>
      </c>
      <c r="AM1182" s="185" t="s">
        <v>5425</v>
      </c>
      <c r="AN1182" s="185" t="s">
        <v>16255</v>
      </c>
    </row>
    <row r="1183" customHeight="1" spans="1:40">
      <c r="A1183" s="185">
        <v>1177</v>
      </c>
      <c r="B1183" s="185" t="s">
        <v>16256</v>
      </c>
      <c r="C1183" s="186" t="s">
        <v>16257</v>
      </c>
      <c r="D1183" s="185" t="s">
        <v>45</v>
      </c>
      <c r="E1183" s="185" t="s">
        <v>46</v>
      </c>
      <c r="F1183" s="185" t="s">
        <v>16258</v>
      </c>
      <c r="G1183" s="185" t="s">
        <v>4092</v>
      </c>
      <c r="H1183" s="185" t="s">
        <v>4093</v>
      </c>
      <c r="I1183" s="187">
        <v>45672</v>
      </c>
      <c r="J1183" s="185" t="s">
        <v>16259</v>
      </c>
      <c r="K1183" s="185" t="s">
        <v>4108</v>
      </c>
      <c r="L1183" s="185" t="s">
        <v>16260</v>
      </c>
      <c r="M1183" s="185" t="s">
        <v>1923</v>
      </c>
      <c r="N1183" s="185" t="s">
        <v>16261</v>
      </c>
      <c r="O1183" s="187">
        <v>45928</v>
      </c>
      <c r="P1183" s="187">
        <v>44390</v>
      </c>
      <c r="Q1183" s="187">
        <v>44426</v>
      </c>
      <c r="R1183" s="187">
        <v>44658</v>
      </c>
      <c r="S1183" s="187"/>
      <c r="T1183" s="185" t="s">
        <v>16262</v>
      </c>
      <c r="U1183" s="187">
        <v>47539</v>
      </c>
      <c r="V1183" s="185" t="s">
        <v>16263</v>
      </c>
      <c r="W1183" s="187">
        <v>47539</v>
      </c>
      <c r="X1183" s="185" t="s">
        <v>16264</v>
      </c>
      <c r="Y1183" s="187">
        <v>47539</v>
      </c>
      <c r="Z1183" s="185" t="s">
        <v>16265</v>
      </c>
      <c r="AA1183" s="187">
        <v>45934</v>
      </c>
      <c r="AB1183" s="185" t="s">
        <v>16266</v>
      </c>
      <c r="AC1183" s="187">
        <v>45918</v>
      </c>
      <c r="AD1183" s="185" t="s">
        <v>16267</v>
      </c>
      <c r="AE1183" s="185" t="s">
        <v>61</v>
      </c>
      <c r="AF1183" s="185" t="s">
        <v>61</v>
      </c>
      <c r="AG1183" s="185" t="s">
        <v>16268</v>
      </c>
      <c r="AH1183" s="185" t="s">
        <v>61</v>
      </c>
      <c r="AI1183" s="185" t="s">
        <v>61</v>
      </c>
      <c r="AJ1183" s="185" t="s">
        <v>16269</v>
      </c>
      <c r="AK1183" s="185" t="s">
        <v>61</v>
      </c>
      <c r="AL1183" s="185" t="s">
        <v>61</v>
      </c>
      <c r="AM1183" s="185" t="s">
        <v>3734</v>
      </c>
      <c r="AN1183" s="185" t="s">
        <v>16270</v>
      </c>
    </row>
    <row r="1184" customHeight="1" spans="1:40">
      <c r="A1184" s="185">
        <v>1178</v>
      </c>
      <c r="B1184" s="185" t="s">
        <v>16271</v>
      </c>
      <c r="C1184" s="186" t="s">
        <v>16272</v>
      </c>
      <c r="D1184" s="185" t="s">
        <v>68</v>
      </c>
      <c r="E1184" s="185" t="s">
        <v>967</v>
      </c>
      <c r="F1184" s="185" t="s">
        <v>16258</v>
      </c>
      <c r="G1184" s="185" t="s">
        <v>4092</v>
      </c>
      <c r="H1184" s="185" t="s">
        <v>4093</v>
      </c>
      <c r="I1184" s="187">
        <v>45791</v>
      </c>
      <c r="J1184" s="185" t="s">
        <v>11303</v>
      </c>
      <c r="K1184" s="185" t="s">
        <v>3393</v>
      </c>
      <c r="L1184" s="185" t="s">
        <v>16273</v>
      </c>
      <c r="M1184" s="185" t="s">
        <v>1923</v>
      </c>
      <c r="N1184" s="185" t="s">
        <v>16274</v>
      </c>
      <c r="O1184" s="187">
        <v>45956</v>
      </c>
      <c r="P1184" s="187">
        <v>44498</v>
      </c>
      <c r="Q1184" s="187">
        <v>44532</v>
      </c>
      <c r="R1184" s="187">
        <v>45276</v>
      </c>
      <c r="S1184" s="187"/>
      <c r="T1184" s="185" t="s">
        <v>16275</v>
      </c>
      <c r="U1184" s="187">
        <v>45914</v>
      </c>
      <c r="V1184" s="185" t="s">
        <v>16276</v>
      </c>
      <c r="W1184" s="187">
        <v>45914</v>
      </c>
      <c r="X1184" s="185" t="s">
        <v>16277</v>
      </c>
      <c r="Y1184" s="187">
        <v>45914</v>
      </c>
      <c r="Z1184" s="185" t="s">
        <v>16278</v>
      </c>
      <c r="AA1184" s="187">
        <v>45922</v>
      </c>
      <c r="AB1184" s="185" t="s">
        <v>16279</v>
      </c>
      <c r="AC1184" s="187">
        <v>45934</v>
      </c>
      <c r="AD1184" s="185" t="s">
        <v>16280</v>
      </c>
      <c r="AE1184" s="185" t="s">
        <v>61</v>
      </c>
      <c r="AF1184" s="185" t="s">
        <v>61</v>
      </c>
      <c r="AG1184" s="185" t="s">
        <v>16281</v>
      </c>
      <c r="AH1184" s="185" t="s">
        <v>61</v>
      </c>
      <c r="AI1184" s="185" t="s">
        <v>61</v>
      </c>
      <c r="AJ1184" s="185" t="s">
        <v>16282</v>
      </c>
      <c r="AK1184" s="185" t="s">
        <v>61</v>
      </c>
      <c r="AL1184" s="185" t="s">
        <v>61</v>
      </c>
      <c r="AM1184" s="185" t="s">
        <v>16283</v>
      </c>
      <c r="AN1184" s="185" t="s">
        <v>16284</v>
      </c>
    </row>
    <row r="1185" customHeight="1" spans="1:40">
      <c r="A1185" s="185">
        <v>1179</v>
      </c>
      <c r="B1185" s="185" t="s">
        <v>16285</v>
      </c>
      <c r="C1185" s="186" t="s">
        <v>16286</v>
      </c>
      <c r="D1185" s="185" t="s">
        <v>227</v>
      </c>
      <c r="E1185" s="185" t="s">
        <v>46</v>
      </c>
      <c r="F1185" s="185" t="s">
        <v>16258</v>
      </c>
      <c r="G1185" s="185" t="s">
        <v>4092</v>
      </c>
      <c r="H1185" s="185" t="s">
        <v>4093</v>
      </c>
      <c r="I1185" s="187">
        <v>45800</v>
      </c>
      <c r="J1185" s="185" t="s">
        <v>2519</v>
      </c>
      <c r="K1185" s="185" t="s">
        <v>3234</v>
      </c>
      <c r="L1185" s="185" t="s">
        <v>16287</v>
      </c>
      <c r="M1185" s="185" t="s">
        <v>72</v>
      </c>
      <c r="N1185" s="185" t="s">
        <v>16288</v>
      </c>
      <c r="O1185" s="187">
        <v>45939</v>
      </c>
      <c r="P1185" s="187">
        <v>44383</v>
      </c>
      <c r="Q1185" s="187">
        <v>44412</v>
      </c>
      <c r="R1185" s="187">
        <v>44669</v>
      </c>
      <c r="S1185" s="187"/>
      <c r="T1185" s="185" t="s">
        <v>16289</v>
      </c>
      <c r="U1185" s="187">
        <v>46041</v>
      </c>
      <c r="V1185" s="185" t="s">
        <v>16290</v>
      </c>
      <c r="W1185" s="187">
        <v>46176</v>
      </c>
      <c r="X1185" s="185" t="s">
        <v>16291</v>
      </c>
      <c r="Y1185" s="187">
        <v>46167</v>
      </c>
      <c r="Z1185" s="185" t="s">
        <v>16292</v>
      </c>
      <c r="AA1185" s="187">
        <v>46395</v>
      </c>
      <c r="AB1185" s="185" t="s">
        <v>16293</v>
      </c>
      <c r="AC1185" s="187">
        <v>46030</v>
      </c>
      <c r="AD1185" s="185" t="s">
        <v>16294</v>
      </c>
      <c r="AE1185" s="185" t="s">
        <v>61</v>
      </c>
      <c r="AF1185" s="185" t="s">
        <v>61</v>
      </c>
      <c r="AG1185" s="185" t="s">
        <v>16295</v>
      </c>
      <c r="AH1185" s="185" t="s">
        <v>61</v>
      </c>
      <c r="AI1185" s="185" t="s">
        <v>61</v>
      </c>
      <c r="AJ1185" s="185" t="s">
        <v>16296</v>
      </c>
      <c r="AK1185" s="185" t="s">
        <v>61</v>
      </c>
      <c r="AL1185" s="185" t="s">
        <v>61</v>
      </c>
      <c r="AM1185" s="185" t="s">
        <v>2255</v>
      </c>
      <c r="AN1185" s="185" t="s">
        <v>16297</v>
      </c>
    </row>
    <row r="1186" customHeight="1" spans="1:40">
      <c r="A1186" s="185">
        <v>1180</v>
      </c>
      <c r="B1186" s="185" t="s">
        <v>16298</v>
      </c>
      <c r="C1186" s="186" t="s">
        <v>16299</v>
      </c>
      <c r="D1186" s="185" t="s">
        <v>2083</v>
      </c>
      <c r="E1186" s="185" t="s">
        <v>46</v>
      </c>
      <c r="F1186" s="185" t="s">
        <v>16258</v>
      </c>
      <c r="G1186" s="185" t="s">
        <v>4092</v>
      </c>
      <c r="H1186" s="185" t="s">
        <v>4093</v>
      </c>
      <c r="I1186" s="187">
        <v>45810</v>
      </c>
      <c r="J1186" s="185" t="s">
        <v>516</v>
      </c>
      <c r="K1186" s="185" t="s">
        <v>3559</v>
      </c>
      <c r="L1186" s="185" t="s">
        <v>16300</v>
      </c>
      <c r="M1186" s="185" t="s">
        <v>72</v>
      </c>
      <c r="N1186" s="185" t="s">
        <v>16301</v>
      </c>
      <c r="O1186" s="187">
        <v>47101</v>
      </c>
      <c r="P1186" s="187">
        <v>44401</v>
      </c>
      <c r="Q1186" s="187">
        <v>44448</v>
      </c>
      <c r="R1186" s="187">
        <v>44678</v>
      </c>
      <c r="S1186" s="187"/>
      <c r="T1186" s="185" t="s">
        <v>16302</v>
      </c>
      <c r="U1186" s="187">
        <v>46252</v>
      </c>
      <c r="V1186" s="185" t="s">
        <v>16303</v>
      </c>
      <c r="W1186" s="187">
        <v>46252</v>
      </c>
      <c r="X1186" s="185" t="s">
        <v>16304</v>
      </c>
      <c r="Y1186" s="187">
        <v>47393</v>
      </c>
      <c r="Z1186" s="185" t="s">
        <v>16305</v>
      </c>
      <c r="AA1186" s="187">
        <v>45850</v>
      </c>
      <c r="AB1186" s="185" t="s">
        <v>16306</v>
      </c>
      <c r="AC1186" s="187">
        <v>45992</v>
      </c>
      <c r="AD1186" s="185" t="s">
        <v>16307</v>
      </c>
      <c r="AE1186" s="185" t="s">
        <v>61</v>
      </c>
      <c r="AF1186" s="185" t="s">
        <v>16308</v>
      </c>
      <c r="AG1186" s="185" t="s">
        <v>16309</v>
      </c>
      <c r="AH1186" s="185" t="s">
        <v>61</v>
      </c>
      <c r="AI1186" s="185" t="s">
        <v>61</v>
      </c>
      <c r="AJ1186" s="185" t="s">
        <v>16310</v>
      </c>
      <c r="AK1186" s="185" t="s">
        <v>61</v>
      </c>
      <c r="AL1186" s="185" t="s">
        <v>61</v>
      </c>
      <c r="AM1186" s="185" t="s">
        <v>7289</v>
      </c>
      <c r="AN1186" s="185" t="s">
        <v>16311</v>
      </c>
    </row>
    <row r="1187" customHeight="1" spans="1:40">
      <c r="A1187" s="185">
        <v>1181</v>
      </c>
      <c r="B1187" s="185" t="s">
        <v>16312</v>
      </c>
      <c r="C1187" s="186" t="s">
        <v>16313</v>
      </c>
      <c r="D1187" s="185" t="s">
        <v>88</v>
      </c>
      <c r="E1187" s="185" t="s">
        <v>46</v>
      </c>
      <c r="F1187" s="185" t="s">
        <v>16258</v>
      </c>
      <c r="G1187" s="185" t="s">
        <v>4092</v>
      </c>
      <c r="H1187" s="185" t="s">
        <v>4093</v>
      </c>
      <c r="I1187" s="187">
        <v>45535</v>
      </c>
      <c r="J1187" s="185" t="s">
        <v>16314</v>
      </c>
      <c r="K1187" s="185" t="s">
        <v>1189</v>
      </c>
      <c r="L1187" s="185" t="s">
        <v>16315</v>
      </c>
      <c r="M1187" s="185" t="s">
        <v>2139</v>
      </c>
      <c r="N1187" s="185" t="s">
        <v>16316</v>
      </c>
      <c r="O1187" s="187">
        <v>46994</v>
      </c>
      <c r="P1187" s="187">
        <v>44417</v>
      </c>
      <c r="Q1187" s="187">
        <v>44508</v>
      </c>
      <c r="R1187" s="187">
        <v>44636</v>
      </c>
      <c r="S1187" s="187"/>
      <c r="T1187" s="185" t="s">
        <v>16317</v>
      </c>
      <c r="U1187" s="187">
        <v>46394</v>
      </c>
      <c r="V1187" s="185" t="s">
        <v>16318</v>
      </c>
      <c r="W1187" s="187">
        <v>46470</v>
      </c>
      <c r="X1187" s="185" t="s">
        <v>16319</v>
      </c>
      <c r="Y1187" s="187">
        <v>46394</v>
      </c>
      <c r="Z1187" s="185" t="s">
        <v>16320</v>
      </c>
      <c r="AA1187" s="187">
        <v>46055</v>
      </c>
      <c r="AB1187" s="185" t="s">
        <v>16321</v>
      </c>
      <c r="AC1187" s="187">
        <v>46192</v>
      </c>
      <c r="AD1187" s="185" t="s">
        <v>16322</v>
      </c>
      <c r="AE1187" s="185" t="s">
        <v>61</v>
      </c>
      <c r="AF1187" s="185" t="s">
        <v>16323</v>
      </c>
      <c r="AG1187" s="185" t="s">
        <v>16324</v>
      </c>
      <c r="AH1187" s="185" t="s">
        <v>61</v>
      </c>
      <c r="AI1187" s="185" t="s">
        <v>61</v>
      </c>
      <c r="AJ1187" s="185" t="s">
        <v>61</v>
      </c>
      <c r="AK1187" s="185" t="s">
        <v>61</v>
      </c>
      <c r="AL1187" s="185" t="s">
        <v>61</v>
      </c>
      <c r="AM1187" s="185" t="s">
        <v>64</v>
      </c>
      <c r="AN1187" s="185" t="s">
        <v>16325</v>
      </c>
    </row>
    <row r="1188" customHeight="1" spans="1:40">
      <c r="A1188" s="185">
        <v>1182</v>
      </c>
      <c r="B1188" s="185" t="s">
        <v>16326</v>
      </c>
      <c r="C1188" s="186" t="s">
        <v>11777</v>
      </c>
      <c r="D1188" s="185" t="s">
        <v>263</v>
      </c>
      <c r="E1188" s="185" t="s">
        <v>967</v>
      </c>
      <c r="F1188" s="185" t="s">
        <v>16258</v>
      </c>
      <c r="G1188" s="185" t="s">
        <v>4092</v>
      </c>
      <c r="H1188" s="185" t="s">
        <v>4093</v>
      </c>
      <c r="I1188" s="187">
        <v>45515</v>
      </c>
      <c r="J1188" s="185" t="s">
        <v>16259</v>
      </c>
      <c r="K1188" s="185" t="s">
        <v>16327</v>
      </c>
      <c r="L1188" s="185" t="s">
        <v>16328</v>
      </c>
      <c r="M1188" s="185" t="s">
        <v>2120</v>
      </c>
      <c r="N1188" s="185" t="s">
        <v>16329</v>
      </c>
      <c r="O1188" s="187">
        <v>47288</v>
      </c>
      <c r="P1188" s="187">
        <v>44392</v>
      </c>
      <c r="Q1188" s="187">
        <v>44476</v>
      </c>
      <c r="R1188" s="187">
        <v>44636</v>
      </c>
      <c r="S1188" s="187"/>
      <c r="T1188" s="185" t="s">
        <v>16330</v>
      </c>
      <c r="U1188" s="187">
        <v>46328</v>
      </c>
      <c r="V1188" s="185" t="s">
        <v>16331</v>
      </c>
      <c r="W1188" s="187">
        <v>46328</v>
      </c>
      <c r="X1188" s="185" t="s">
        <v>16332</v>
      </c>
      <c r="Y1188" s="187">
        <v>46328</v>
      </c>
      <c r="Z1188" s="185" t="s">
        <v>16333</v>
      </c>
      <c r="AA1188" s="187">
        <v>46017</v>
      </c>
      <c r="AB1188" s="185" t="s">
        <v>16334</v>
      </c>
      <c r="AC1188" s="187">
        <v>46038</v>
      </c>
      <c r="AD1188" s="185" t="s">
        <v>16335</v>
      </c>
      <c r="AE1188" s="185" t="s">
        <v>61</v>
      </c>
      <c r="AF1188" s="185" t="s">
        <v>61</v>
      </c>
      <c r="AG1188" s="185" t="s">
        <v>16336</v>
      </c>
      <c r="AH1188" s="185" t="s">
        <v>61</v>
      </c>
      <c r="AI1188" s="185" t="s">
        <v>61</v>
      </c>
      <c r="AJ1188" s="185" t="s">
        <v>61</v>
      </c>
      <c r="AK1188" s="185" t="s">
        <v>61</v>
      </c>
      <c r="AL1188" s="185" t="s">
        <v>61</v>
      </c>
      <c r="AM1188" s="185" t="s">
        <v>3734</v>
      </c>
      <c r="AN1188" s="185" t="s">
        <v>16337</v>
      </c>
    </row>
    <row r="1189" customHeight="1" spans="1:40">
      <c r="A1189" s="185">
        <v>1183</v>
      </c>
      <c r="B1189" s="185" t="s">
        <v>16338</v>
      </c>
      <c r="C1189" s="186" t="s">
        <v>16339</v>
      </c>
      <c r="D1189" s="185" t="s">
        <v>108</v>
      </c>
      <c r="E1189" s="185" t="s">
        <v>46</v>
      </c>
      <c r="F1189" s="185" t="s">
        <v>16258</v>
      </c>
      <c r="G1189" s="185" t="s">
        <v>4092</v>
      </c>
      <c r="H1189" s="185" t="s">
        <v>4093</v>
      </c>
      <c r="I1189" s="187">
        <v>45749</v>
      </c>
      <c r="J1189" s="185" t="s">
        <v>16340</v>
      </c>
      <c r="K1189" s="185" t="s">
        <v>4169</v>
      </c>
      <c r="L1189" s="185" t="s">
        <v>16341</v>
      </c>
      <c r="M1189" s="185" t="s">
        <v>249</v>
      </c>
      <c r="N1189" s="185" t="s">
        <v>16342</v>
      </c>
      <c r="O1189" s="187">
        <v>46526</v>
      </c>
      <c r="P1189" s="187">
        <v>44403</v>
      </c>
      <c r="Q1189" s="187">
        <v>44439</v>
      </c>
      <c r="R1189" s="187">
        <v>44695</v>
      </c>
      <c r="S1189" s="187"/>
      <c r="T1189" s="185" t="s">
        <v>16343</v>
      </c>
      <c r="U1189" s="187">
        <v>47391</v>
      </c>
      <c r="V1189" s="185" t="s">
        <v>16344</v>
      </c>
      <c r="W1189" s="187">
        <v>47331</v>
      </c>
      <c r="X1189" s="185" t="s">
        <v>16345</v>
      </c>
      <c r="Y1189" s="187">
        <v>46734</v>
      </c>
      <c r="Z1189" s="185" t="s">
        <v>16346</v>
      </c>
      <c r="AA1189" s="187">
        <v>46076</v>
      </c>
      <c r="AB1189" s="185" t="s">
        <v>16347</v>
      </c>
      <c r="AC1189" s="187">
        <v>45899</v>
      </c>
      <c r="AD1189" s="185" t="s">
        <v>16348</v>
      </c>
      <c r="AE1189" s="185" t="s">
        <v>61</v>
      </c>
      <c r="AF1189" s="185" t="s">
        <v>16349</v>
      </c>
      <c r="AG1189" s="185" t="s">
        <v>16350</v>
      </c>
      <c r="AH1189" s="185" t="s">
        <v>61</v>
      </c>
      <c r="AI1189" s="185" t="s">
        <v>61</v>
      </c>
      <c r="AJ1189" s="185" t="s">
        <v>61</v>
      </c>
      <c r="AK1189" s="185" t="s">
        <v>61</v>
      </c>
      <c r="AL1189" s="185" t="s">
        <v>61</v>
      </c>
      <c r="AM1189" s="185" t="s">
        <v>3765</v>
      </c>
      <c r="AN1189" s="185" t="s">
        <v>16351</v>
      </c>
    </row>
    <row r="1190" customHeight="1" spans="1:40">
      <c r="A1190" s="185">
        <v>1184</v>
      </c>
      <c r="B1190" s="185" t="s">
        <v>16352</v>
      </c>
      <c r="C1190" s="186" t="s">
        <v>16353</v>
      </c>
      <c r="D1190" s="185" t="s">
        <v>2321</v>
      </c>
      <c r="E1190" s="185" t="s">
        <v>967</v>
      </c>
      <c r="F1190" s="185" t="s">
        <v>16258</v>
      </c>
      <c r="G1190" s="185" t="s">
        <v>4092</v>
      </c>
      <c r="H1190" s="185" t="s">
        <v>4093</v>
      </c>
      <c r="I1190" s="187">
        <v>45833</v>
      </c>
      <c r="J1190" s="185" t="s">
        <v>2365</v>
      </c>
      <c r="K1190" s="185" t="s">
        <v>2168</v>
      </c>
      <c r="L1190" s="185" t="s">
        <v>16354</v>
      </c>
      <c r="M1190" s="185" t="s">
        <v>249</v>
      </c>
      <c r="N1190" s="185" t="s">
        <v>16355</v>
      </c>
      <c r="O1190" s="187">
        <v>46225</v>
      </c>
      <c r="P1190" s="187">
        <v>44383</v>
      </c>
      <c r="Q1190" s="187">
        <v>44411</v>
      </c>
      <c r="R1190" s="187">
        <v>44635</v>
      </c>
      <c r="S1190" s="187"/>
      <c r="T1190" s="185" t="s">
        <v>16356</v>
      </c>
      <c r="U1190" s="187">
        <v>46653</v>
      </c>
      <c r="V1190" s="185" t="s">
        <v>16357</v>
      </c>
      <c r="W1190" s="187">
        <v>46483</v>
      </c>
      <c r="X1190" s="185" t="s">
        <v>16358</v>
      </c>
      <c r="Y1190" s="187">
        <v>46107</v>
      </c>
      <c r="Z1190" s="185" t="s">
        <v>16359</v>
      </c>
      <c r="AA1190" s="187">
        <v>46332</v>
      </c>
      <c r="AB1190" s="185" t="s">
        <v>16360</v>
      </c>
      <c r="AC1190" s="187">
        <v>46156</v>
      </c>
      <c r="AD1190" s="185" t="s">
        <v>16361</v>
      </c>
      <c r="AE1190" s="185" t="s">
        <v>16362</v>
      </c>
      <c r="AF1190" s="185" t="s">
        <v>16363</v>
      </c>
      <c r="AG1190" s="185" t="s">
        <v>16364</v>
      </c>
      <c r="AH1190" s="185" t="s">
        <v>61</v>
      </c>
      <c r="AI1190" s="185" t="s">
        <v>61</v>
      </c>
      <c r="AJ1190" s="185" t="s">
        <v>61</v>
      </c>
      <c r="AK1190" s="185" t="s">
        <v>61</v>
      </c>
      <c r="AL1190" s="185" t="s">
        <v>61</v>
      </c>
      <c r="AM1190" s="185" t="s">
        <v>5183</v>
      </c>
      <c r="AN1190" s="185" t="s">
        <v>16365</v>
      </c>
    </row>
    <row r="1191" customHeight="1" spans="1:40">
      <c r="A1191" s="185">
        <v>1185</v>
      </c>
      <c r="B1191" s="185" t="s">
        <v>16366</v>
      </c>
      <c r="C1191" s="186" t="s">
        <v>16367</v>
      </c>
      <c r="D1191" s="185" t="s">
        <v>390</v>
      </c>
      <c r="E1191" s="185" t="s">
        <v>46</v>
      </c>
      <c r="F1191" s="185" t="s">
        <v>16258</v>
      </c>
      <c r="G1191" s="185" t="s">
        <v>4092</v>
      </c>
      <c r="H1191" s="185" t="s">
        <v>4093</v>
      </c>
      <c r="I1191" s="187">
        <v>45691</v>
      </c>
      <c r="J1191" s="185" t="s">
        <v>16368</v>
      </c>
      <c r="K1191" s="185" t="s">
        <v>4537</v>
      </c>
      <c r="L1191" s="185" t="s">
        <v>16369</v>
      </c>
      <c r="M1191" s="185" t="s">
        <v>148</v>
      </c>
      <c r="N1191" s="185" t="s">
        <v>16370</v>
      </c>
      <c r="O1191" s="187">
        <v>46308</v>
      </c>
      <c r="P1191" s="187">
        <v>44387</v>
      </c>
      <c r="Q1191" s="187">
        <v>44415</v>
      </c>
      <c r="R1191" s="187">
        <v>44693</v>
      </c>
      <c r="S1191" s="187"/>
      <c r="T1191" s="185" t="s">
        <v>16371</v>
      </c>
      <c r="U1191" s="187">
        <v>45887</v>
      </c>
      <c r="V1191" s="185" t="s">
        <v>16372</v>
      </c>
      <c r="W1191" s="187">
        <v>45887</v>
      </c>
      <c r="X1191" s="185" t="s">
        <v>16373</v>
      </c>
      <c r="Y1191" s="187">
        <v>45887</v>
      </c>
      <c r="Z1191" s="185" t="s">
        <v>16374</v>
      </c>
      <c r="AA1191" s="187">
        <v>46273</v>
      </c>
      <c r="AB1191" s="185" t="s">
        <v>16375</v>
      </c>
      <c r="AC1191" s="187">
        <v>45918</v>
      </c>
      <c r="AD1191" s="185" t="s">
        <v>16376</v>
      </c>
      <c r="AE1191" s="185" t="s">
        <v>61</v>
      </c>
      <c r="AF1191" s="185" t="s">
        <v>16377</v>
      </c>
      <c r="AG1191" s="185" t="s">
        <v>61</v>
      </c>
      <c r="AH1191" s="185" t="s">
        <v>61</v>
      </c>
      <c r="AI1191" s="185" t="s">
        <v>61</v>
      </c>
      <c r="AJ1191" s="185" t="s">
        <v>61</v>
      </c>
      <c r="AK1191" s="185" t="s">
        <v>61</v>
      </c>
      <c r="AL1191" s="185" t="s">
        <v>61</v>
      </c>
      <c r="AM1191" s="185" t="s">
        <v>16378</v>
      </c>
      <c r="AN1191" s="185" t="s">
        <v>16379</v>
      </c>
    </row>
    <row r="1192" customHeight="1" spans="1:40">
      <c r="A1192" s="185">
        <v>1186</v>
      </c>
      <c r="B1192" s="185" t="s">
        <v>16380</v>
      </c>
      <c r="C1192" s="186" t="s">
        <v>16381</v>
      </c>
      <c r="D1192" s="185" t="s">
        <v>126</v>
      </c>
      <c r="E1192" s="185" t="s">
        <v>46</v>
      </c>
      <c r="F1192" s="185" t="s">
        <v>16258</v>
      </c>
      <c r="G1192" s="185" t="s">
        <v>4092</v>
      </c>
      <c r="H1192" s="185" t="s">
        <v>4093</v>
      </c>
      <c r="I1192" s="187">
        <v>45781</v>
      </c>
      <c r="J1192" s="185" t="s">
        <v>16382</v>
      </c>
      <c r="K1192" s="185" t="s">
        <v>2244</v>
      </c>
      <c r="L1192" s="185" t="s">
        <v>16383</v>
      </c>
      <c r="M1192" s="185" t="s">
        <v>130</v>
      </c>
      <c r="N1192" s="185" t="s">
        <v>16384</v>
      </c>
      <c r="O1192" s="187">
        <v>46328</v>
      </c>
      <c r="P1192" s="187">
        <v>44393</v>
      </c>
      <c r="Q1192" s="187">
        <v>44503</v>
      </c>
      <c r="R1192" s="187">
        <v>44748</v>
      </c>
      <c r="S1192" s="187"/>
      <c r="T1192" s="185" t="s">
        <v>16385</v>
      </c>
      <c r="U1192" s="187">
        <v>46365</v>
      </c>
      <c r="V1192" s="185" t="s">
        <v>16386</v>
      </c>
      <c r="W1192" s="187">
        <v>46288</v>
      </c>
      <c r="X1192" s="185" t="s">
        <v>16387</v>
      </c>
      <c r="Y1192" s="187">
        <v>46365</v>
      </c>
      <c r="Z1192" s="185" t="s">
        <v>16388</v>
      </c>
      <c r="AA1192" s="187">
        <v>46529</v>
      </c>
      <c r="AB1192" s="185" t="s">
        <v>16389</v>
      </c>
      <c r="AC1192" s="187">
        <v>46163</v>
      </c>
      <c r="AD1192" s="185" t="s">
        <v>16390</v>
      </c>
      <c r="AE1192" s="185" t="s">
        <v>16391</v>
      </c>
      <c r="AF1192" s="185" t="s">
        <v>16392</v>
      </c>
      <c r="AG1192" s="185" t="s">
        <v>61</v>
      </c>
      <c r="AH1192" s="185" t="s">
        <v>16384</v>
      </c>
      <c r="AI1192" s="185" t="s">
        <v>61</v>
      </c>
      <c r="AJ1192" s="185" t="s">
        <v>61</v>
      </c>
      <c r="AK1192" s="185" t="s">
        <v>61</v>
      </c>
      <c r="AL1192" s="185" t="s">
        <v>61</v>
      </c>
      <c r="AM1192" s="185" t="s">
        <v>64</v>
      </c>
      <c r="AN1192" s="185" t="s">
        <v>16393</v>
      </c>
    </row>
    <row r="1193" customHeight="1" spans="1:40">
      <c r="A1193" s="185">
        <v>1187</v>
      </c>
      <c r="B1193" s="185" t="s">
        <v>16394</v>
      </c>
      <c r="C1193" s="186" t="s">
        <v>16395</v>
      </c>
      <c r="D1193" s="185" t="s">
        <v>126</v>
      </c>
      <c r="E1193" s="185" t="s">
        <v>16258</v>
      </c>
      <c r="F1193" s="185" t="s">
        <v>16258</v>
      </c>
      <c r="G1193" s="185" t="s">
        <v>4092</v>
      </c>
      <c r="H1193" s="185" t="s">
        <v>4093</v>
      </c>
      <c r="I1193" s="187">
        <v>45824</v>
      </c>
      <c r="J1193" s="185" t="s">
        <v>576</v>
      </c>
      <c r="K1193" s="185" t="s">
        <v>576</v>
      </c>
      <c r="L1193" s="185" t="s">
        <v>14548</v>
      </c>
      <c r="M1193" s="185" t="s">
        <v>53</v>
      </c>
      <c r="N1193" s="185" t="s">
        <v>16396</v>
      </c>
      <c r="O1193" s="187">
        <v>46532</v>
      </c>
      <c r="P1193" s="187">
        <v>44466</v>
      </c>
      <c r="Q1193" s="187">
        <v>44516</v>
      </c>
      <c r="R1193" s="187">
        <v>44845</v>
      </c>
      <c r="S1193" s="187"/>
      <c r="T1193" s="185" t="s">
        <v>16397</v>
      </c>
      <c r="U1193" s="187">
        <v>46632</v>
      </c>
      <c r="V1193" s="185" t="s">
        <v>16398</v>
      </c>
      <c r="W1193" s="187">
        <v>46630</v>
      </c>
      <c r="X1193" s="185" t="s">
        <v>16399</v>
      </c>
      <c r="Y1193" s="187">
        <v>46632</v>
      </c>
      <c r="Z1193" s="185" t="s">
        <v>16400</v>
      </c>
      <c r="AA1193" s="187">
        <v>46459</v>
      </c>
      <c r="AB1193" s="185" t="s">
        <v>4657</v>
      </c>
      <c r="AC1193" s="187">
        <v>46184</v>
      </c>
      <c r="AD1193" s="185" t="s">
        <v>16401</v>
      </c>
      <c r="AE1193" s="185" t="s">
        <v>61</v>
      </c>
      <c r="AF1193" s="185" t="s">
        <v>61</v>
      </c>
      <c r="AG1193" s="185" t="s">
        <v>16402</v>
      </c>
      <c r="AH1193" s="185" t="s">
        <v>61</v>
      </c>
      <c r="AI1193" s="185" t="s">
        <v>61</v>
      </c>
      <c r="AJ1193" s="185" t="s">
        <v>61</v>
      </c>
      <c r="AK1193" s="185" t="s">
        <v>61</v>
      </c>
      <c r="AL1193" s="185" t="s">
        <v>61</v>
      </c>
      <c r="AM1193" s="185" t="s">
        <v>16403</v>
      </c>
      <c r="AN1193" s="185" t="s">
        <v>16404</v>
      </c>
    </row>
    <row r="1194" customHeight="1" spans="1:40">
      <c r="A1194" s="185">
        <v>1188</v>
      </c>
      <c r="B1194" s="185" t="s">
        <v>16405</v>
      </c>
      <c r="C1194" s="186" t="s">
        <v>16406</v>
      </c>
      <c r="D1194" s="185" t="s">
        <v>126</v>
      </c>
      <c r="E1194" s="185" t="s">
        <v>967</v>
      </c>
      <c r="F1194" s="185" t="s">
        <v>16258</v>
      </c>
      <c r="G1194" s="185" t="s">
        <v>4092</v>
      </c>
      <c r="H1194" s="185" t="s">
        <v>4093</v>
      </c>
      <c r="I1194" s="187">
        <v>45538</v>
      </c>
      <c r="J1194" s="185" t="s">
        <v>16407</v>
      </c>
      <c r="K1194" s="185" t="s">
        <v>7928</v>
      </c>
      <c r="L1194" s="185" t="s">
        <v>16408</v>
      </c>
      <c r="M1194" s="185" t="s">
        <v>130</v>
      </c>
      <c r="N1194" s="185" t="s">
        <v>16409</v>
      </c>
      <c r="O1194" s="187">
        <v>46869</v>
      </c>
      <c r="P1194" s="187">
        <v>44377</v>
      </c>
      <c r="Q1194" s="187">
        <v>44541</v>
      </c>
      <c r="R1194" s="187">
        <v>44866</v>
      </c>
      <c r="S1194" s="187"/>
      <c r="T1194" s="185" t="s">
        <v>16410</v>
      </c>
      <c r="U1194" s="187">
        <v>45868</v>
      </c>
      <c r="V1194" s="185" t="s">
        <v>16411</v>
      </c>
      <c r="W1194" s="187">
        <v>45868</v>
      </c>
      <c r="X1194" s="185" t="s">
        <v>16412</v>
      </c>
      <c r="Y1194" s="187">
        <v>45868</v>
      </c>
      <c r="Z1194" s="185" t="s">
        <v>16413</v>
      </c>
      <c r="AA1194" s="187">
        <v>46109</v>
      </c>
      <c r="AB1194" s="185" t="s">
        <v>16414</v>
      </c>
      <c r="AC1194" s="187">
        <v>46037</v>
      </c>
      <c r="AD1194" s="185" t="s">
        <v>16415</v>
      </c>
      <c r="AE1194" s="185" t="s">
        <v>16416</v>
      </c>
      <c r="AF1194" s="185" t="s">
        <v>16417</v>
      </c>
      <c r="AG1194" s="185" t="s">
        <v>61</v>
      </c>
      <c r="AH1194" s="185" t="s">
        <v>16409</v>
      </c>
      <c r="AI1194" s="185" t="s">
        <v>61</v>
      </c>
      <c r="AJ1194" s="185" t="s">
        <v>61</v>
      </c>
      <c r="AK1194" s="185" t="s">
        <v>61</v>
      </c>
      <c r="AL1194" s="185" t="s">
        <v>61</v>
      </c>
      <c r="AM1194" s="185" t="s">
        <v>16418</v>
      </c>
      <c r="AN1194" s="185" t="s">
        <v>16419</v>
      </c>
    </row>
    <row r="1195" customHeight="1" spans="1:40">
      <c r="A1195" s="185">
        <v>1189</v>
      </c>
      <c r="B1195" s="185" t="s">
        <v>16420</v>
      </c>
      <c r="C1195" s="186" t="s">
        <v>16421</v>
      </c>
      <c r="D1195" s="185" t="s">
        <v>1893</v>
      </c>
      <c r="E1195" s="185" t="s">
        <v>3499</v>
      </c>
      <c r="F1195" s="185" t="s">
        <v>16258</v>
      </c>
      <c r="G1195" s="185" t="s">
        <v>4092</v>
      </c>
      <c r="H1195" s="185" t="s">
        <v>4093</v>
      </c>
      <c r="I1195" s="187">
        <v>45705</v>
      </c>
      <c r="J1195" s="185" t="s">
        <v>4599</v>
      </c>
      <c r="K1195" s="185" t="s">
        <v>4599</v>
      </c>
      <c r="L1195" s="185" t="s">
        <v>16422</v>
      </c>
      <c r="M1195" s="185" t="s">
        <v>5074</v>
      </c>
      <c r="N1195" s="185" t="s">
        <v>16423</v>
      </c>
      <c r="O1195" s="187">
        <v>47202</v>
      </c>
      <c r="P1195" s="187">
        <v>44687</v>
      </c>
      <c r="Q1195" s="187">
        <v>44714</v>
      </c>
      <c r="R1195" s="187">
        <v>44810</v>
      </c>
      <c r="S1195" s="187"/>
      <c r="T1195" s="185" t="s">
        <v>16424</v>
      </c>
      <c r="U1195" s="187">
        <v>46349</v>
      </c>
      <c r="V1195" s="185" t="s">
        <v>16425</v>
      </c>
      <c r="W1195" s="187">
        <v>46353</v>
      </c>
      <c r="X1195" s="185" t="s">
        <v>16426</v>
      </c>
      <c r="Y1195" s="187">
        <v>47318</v>
      </c>
      <c r="Z1195" s="185" t="s">
        <v>16427</v>
      </c>
      <c r="AA1195" s="187">
        <v>45751</v>
      </c>
      <c r="AB1195" s="185" t="s">
        <v>16428</v>
      </c>
      <c r="AC1195" s="187">
        <v>46424</v>
      </c>
      <c r="AD1195" s="185" t="s">
        <v>16429</v>
      </c>
      <c r="AE1195" s="185" t="s">
        <v>61</v>
      </c>
      <c r="AF1195" s="185" t="s">
        <v>61</v>
      </c>
      <c r="AG1195" s="185" t="s">
        <v>16430</v>
      </c>
      <c r="AH1195" s="185" t="s">
        <v>61</v>
      </c>
      <c r="AI1195" s="185" t="s">
        <v>61</v>
      </c>
      <c r="AJ1195" s="185" t="s">
        <v>61</v>
      </c>
      <c r="AK1195" s="185" t="s">
        <v>61</v>
      </c>
      <c r="AL1195" s="185" t="s">
        <v>61</v>
      </c>
      <c r="AM1195" s="185" t="s">
        <v>665</v>
      </c>
      <c r="AN1195" s="185" t="s">
        <v>16431</v>
      </c>
    </row>
    <row r="1196" customHeight="1" spans="1:40">
      <c r="A1196" s="185">
        <v>1190</v>
      </c>
      <c r="B1196" s="185" t="s">
        <v>16432</v>
      </c>
      <c r="C1196" s="186" t="s">
        <v>16433</v>
      </c>
      <c r="D1196" s="185" t="s">
        <v>2965</v>
      </c>
      <c r="E1196" s="185" t="s">
        <v>46</v>
      </c>
      <c r="F1196" s="185" t="s">
        <v>16258</v>
      </c>
      <c r="G1196" s="185" t="s">
        <v>4092</v>
      </c>
      <c r="H1196" s="185" t="s">
        <v>4093</v>
      </c>
      <c r="I1196" s="187">
        <v>45608</v>
      </c>
      <c r="J1196" s="185" t="s">
        <v>16434</v>
      </c>
      <c r="K1196" s="185" t="s">
        <v>3468</v>
      </c>
      <c r="L1196" s="185" t="s">
        <v>16435</v>
      </c>
      <c r="M1196" s="185" t="s">
        <v>167</v>
      </c>
      <c r="N1196" s="185" t="s">
        <v>16436</v>
      </c>
      <c r="O1196" s="187">
        <v>46778</v>
      </c>
      <c r="P1196" s="187">
        <v>44393</v>
      </c>
      <c r="Q1196" s="187">
        <v>44440</v>
      </c>
      <c r="R1196" s="187">
        <v>44651</v>
      </c>
      <c r="S1196" s="187"/>
      <c r="T1196" s="185" t="s">
        <v>16437</v>
      </c>
      <c r="U1196" s="187">
        <v>46857</v>
      </c>
      <c r="V1196" s="185" t="s">
        <v>16438</v>
      </c>
      <c r="W1196" s="187">
        <v>46705</v>
      </c>
      <c r="X1196" s="185" t="s">
        <v>16439</v>
      </c>
      <c r="Y1196" s="187">
        <v>46860</v>
      </c>
      <c r="Z1196" s="185" t="s">
        <v>16440</v>
      </c>
      <c r="AA1196" s="187">
        <v>46144</v>
      </c>
      <c r="AB1196" s="185" t="s">
        <v>16441</v>
      </c>
      <c r="AC1196" s="187">
        <v>45907</v>
      </c>
      <c r="AD1196" s="185" t="s">
        <v>16442</v>
      </c>
      <c r="AE1196" s="185" t="s">
        <v>16443</v>
      </c>
      <c r="AF1196" s="185" t="s">
        <v>16444</v>
      </c>
      <c r="AG1196" s="185" t="s">
        <v>61</v>
      </c>
      <c r="AH1196" s="185" t="s">
        <v>61</v>
      </c>
      <c r="AI1196" s="185" t="s">
        <v>16436</v>
      </c>
      <c r="AJ1196" s="185" t="s">
        <v>61</v>
      </c>
      <c r="AK1196" s="185" t="s">
        <v>61</v>
      </c>
      <c r="AL1196" s="185" t="s">
        <v>61</v>
      </c>
      <c r="AM1196" s="185" t="s">
        <v>64</v>
      </c>
      <c r="AN1196" s="185" t="s">
        <v>16445</v>
      </c>
    </row>
    <row r="1197" customHeight="1" spans="1:40">
      <c r="A1197" s="185">
        <v>1191</v>
      </c>
      <c r="B1197" s="185" t="s">
        <v>16446</v>
      </c>
      <c r="C1197" s="186" t="s">
        <v>16447</v>
      </c>
      <c r="D1197" s="185" t="s">
        <v>162</v>
      </c>
      <c r="E1197" s="185" t="s">
        <v>16258</v>
      </c>
      <c r="F1197" s="185" t="s">
        <v>16258</v>
      </c>
      <c r="G1197" s="185" t="s">
        <v>4092</v>
      </c>
      <c r="H1197" s="185" t="s">
        <v>4093</v>
      </c>
      <c r="I1197" s="187">
        <v>45640</v>
      </c>
      <c r="J1197" s="185" t="s">
        <v>2290</v>
      </c>
      <c r="K1197" s="185" t="s">
        <v>2290</v>
      </c>
      <c r="L1197" s="185" t="s">
        <v>16448</v>
      </c>
      <c r="M1197" s="185" t="s">
        <v>167</v>
      </c>
      <c r="N1197" s="185" t="s">
        <v>16449</v>
      </c>
      <c r="O1197" s="187">
        <v>46997</v>
      </c>
      <c r="P1197" s="187">
        <v>44454</v>
      </c>
      <c r="Q1197" s="187">
        <v>44659</v>
      </c>
      <c r="R1197" s="187">
        <v>44874</v>
      </c>
      <c r="S1197" s="187"/>
      <c r="T1197" s="185" t="s">
        <v>16450</v>
      </c>
      <c r="U1197" s="187">
        <v>47406</v>
      </c>
      <c r="V1197" s="185" t="s">
        <v>16451</v>
      </c>
      <c r="W1197" s="187">
        <v>47406</v>
      </c>
      <c r="X1197" s="185" t="s">
        <v>16452</v>
      </c>
      <c r="Y1197" s="187">
        <v>47414</v>
      </c>
      <c r="Z1197" s="185" t="s">
        <v>16453</v>
      </c>
      <c r="AA1197" s="187">
        <v>45732</v>
      </c>
      <c r="AB1197" s="185" t="s">
        <v>16454</v>
      </c>
      <c r="AC1197" s="187">
        <v>46316</v>
      </c>
      <c r="AD1197" s="185" t="s">
        <v>16455</v>
      </c>
      <c r="AE1197" s="185" t="s">
        <v>16456</v>
      </c>
      <c r="AF1197" s="185" t="s">
        <v>16457</v>
      </c>
      <c r="AG1197" s="185" t="s">
        <v>61</v>
      </c>
      <c r="AH1197" s="185" t="s">
        <v>61</v>
      </c>
      <c r="AI1197" s="185" t="s">
        <v>16458</v>
      </c>
      <c r="AJ1197" s="185" t="s">
        <v>61</v>
      </c>
      <c r="AK1197" s="185" t="s">
        <v>61</v>
      </c>
      <c r="AL1197" s="185" t="s">
        <v>61</v>
      </c>
      <c r="AM1197" s="185" t="s">
        <v>16459</v>
      </c>
      <c r="AN1197" s="185" t="s">
        <v>16460</v>
      </c>
    </row>
    <row r="1198" customHeight="1" spans="1:40">
      <c r="A1198" s="185">
        <v>1192</v>
      </c>
      <c r="B1198" s="185" t="s">
        <v>16461</v>
      </c>
      <c r="C1198" s="186" t="s">
        <v>16462</v>
      </c>
      <c r="D1198" s="185" t="s">
        <v>162</v>
      </c>
      <c r="E1198" s="185" t="s">
        <v>46</v>
      </c>
      <c r="F1198" s="185" t="s">
        <v>16258</v>
      </c>
      <c r="G1198" s="185" t="s">
        <v>4092</v>
      </c>
      <c r="H1198" s="185" t="s">
        <v>4093</v>
      </c>
      <c r="I1198" s="187">
        <v>45546</v>
      </c>
      <c r="J1198" s="185" t="s">
        <v>16463</v>
      </c>
      <c r="K1198" s="185" t="s">
        <v>16464</v>
      </c>
      <c r="L1198" s="185" t="s">
        <v>16465</v>
      </c>
      <c r="M1198" s="185" t="s">
        <v>167</v>
      </c>
      <c r="N1198" s="185" t="s">
        <v>16466</v>
      </c>
      <c r="O1198" s="187">
        <v>46426</v>
      </c>
      <c r="P1198" s="187">
        <v>44434</v>
      </c>
      <c r="Q1198" s="187">
        <v>44536</v>
      </c>
      <c r="R1198" s="187">
        <v>44678</v>
      </c>
      <c r="S1198" s="187"/>
      <c r="T1198" s="185" t="s">
        <v>16467</v>
      </c>
      <c r="U1198" s="187">
        <v>45993</v>
      </c>
      <c r="V1198" s="185" t="s">
        <v>16468</v>
      </c>
      <c r="W1198" s="187">
        <v>46422</v>
      </c>
      <c r="X1198" s="185" t="s">
        <v>16469</v>
      </c>
      <c r="Y1198" s="187">
        <v>46594</v>
      </c>
      <c r="Z1198" s="185" t="s">
        <v>16470</v>
      </c>
      <c r="AA1198" s="187">
        <v>45994</v>
      </c>
      <c r="AB1198" s="185" t="s">
        <v>7046</v>
      </c>
      <c r="AC1198" s="187">
        <v>46558</v>
      </c>
      <c r="AD1198" s="185" t="s">
        <v>61</v>
      </c>
      <c r="AE1198" s="185" t="s">
        <v>16471</v>
      </c>
      <c r="AF1198" s="185" t="s">
        <v>16472</v>
      </c>
      <c r="AG1198" s="185" t="s">
        <v>61</v>
      </c>
      <c r="AH1198" s="185" t="s">
        <v>61</v>
      </c>
      <c r="AI1198" s="185" t="s">
        <v>16466</v>
      </c>
      <c r="AJ1198" s="185" t="s">
        <v>61</v>
      </c>
      <c r="AK1198" s="185" t="s">
        <v>61</v>
      </c>
      <c r="AL1198" s="185" t="s">
        <v>61</v>
      </c>
      <c r="AM1198" s="185" t="s">
        <v>16473</v>
      </c>
      <c r="AN1198" s="185" t="s">
        <v>16474</v>
      </c>
    </row>
    <row r="1199" customHeight="1" spans="1:40">
      <c r="A1199" s="185">
        <v>1193</v>
      </c>
      <c r="B1199" s="185" t="s">
        <v>16475</v>
      </c>
      <c r="C1199" s="186" t="s">
        <v>16476</v>
      </c>
      <c r="D1199" s="185" t="s">
        <v>162</v>
      </c>
      <c r="E1199" s="185" t="s">
        <v>89</v>
      </c>
      <c r="F1199" s="185" t="s">
        <v>16258</v>
      </c>
      <c r="G1199" s="185" t="s">
        <v>4092</v>
      </c>
      <c r="H1199" s="185" t="s">
        <v>4093</v>
      </c>
      <c r="I1199" s="187">
        <v>45802</v>
      </c>
      <c r="J1199" s="185" t="s">
        <v>296</v>
      </c>
      <c r="K1199" s="185" t="s">
        <v>1234</v>
      </c>
      <c r="L1199" s="185" t="s">
        <v>16477</v>
      </c>
      <c r="M1199" s="185" t="s">
        <v>167</v>
      </c>
      <c r="N1199" s="185" t="s">
        <v>16478</v>
      </c>
      <c r="O1199" s="187">
        <v>47154</v>
      </c>
      <c r="P1199" s="187">
        <v>44443</v>
      </c>
      <c r="Q1199" s="187">
        <v>44474</v>
      </c>
      <c r="R1199" s="187">
        <v>44562</v>
      </c>
      <c r="S1199" s="187"/>
      <c r="T1199" s="185" t="s">
        <v>16479</v>
      </c>
      <c r="U1199" s="187">
        <v>46945</v>
      </c>
      <c r="V1199" s="185" t="s">
        <v>16480</v>
      </c>
      <c r="W1199" s="187">
        <v>46860</v>
      </c>
      <c r="X1199" s="185" t="s">
        <v>16481</v>
      </c>
      <c r="Y1199" s="187">
        <v>46951</v>
      </c>
      <c r="Z1199" s="185" t="s">
        <v>16482</v>
      </c>
      <c r="AA1199" s="187">
        <v>45860</v>
      </c>
      <c r="AB1199" s="185" t="s">
        <v>16483</v>
      </c>
      <c r="AC1199" s="187">
        <v>46439</v>
      </c>
      <c r="AD1199" s="185" t="s">
        <v>16484</v>
      </c>
      <c r="AE1199" s="185" t="s">
        <v>16485</v>
      </c>
      <c r="AF1199" s="185" t="s">
        <v>16486</v>
      </c>
      <c r="AG1199" s="185" t="s">
        <v>61</v>
      </c>
      <c r="AH1199" s="185" t="s">
        <v>61</v>
      </c>
      <c r="AI1199" s="185" t="s">
        <v>16487</v>
      </c>
      <c r="AJ1199" s="185" t="s">
        <v>61</v>
      </c>
      <c r="AK1199" s="185" t="s">
        <v>61</v>
      </c>
      <c r="AL1199" s="185" t="s">
        <v>61</v>
      </c>
      <c r="AM1199" s="185" t="s">
        <v>16488</v>
      </c>
      <c r="AN1199" s="185" t="s">
        <v>16489</v>
      </c>
    </row>
    <row r="1200" customHeight="1" spans="1:40">
      <c r="A1200" s="185">
        <v>1194</v>
      </c>
      <c r="B1200" s="185" t="s">
        <v>16490</v>
      </c>
      <c r="C1200" s="186" t="s">
        <v>16491</v>
      </c>
      <c r="D1200" s="185" t="s">
        <v>1569</v>
      </c>
      <c r="E1200" s="185" t="s">
        <v>46</v>
      </c>
      <c r="F1200" s="185" t="s">
        <v>16258</v>
      </c>
      <c r="G1200" s="185" t="s">
        <v>4092</v>
      </c>
      <c r="H1200" s="185" t="s">
        <v>4093</v>
      </c>
      <c r="I1200" s="187">
        <v>45640</v>
      </c>
      <c r="J1200" s="185" t="s">
        <v>16492</v>
      </c>
      <c r="K1200" s="185" t="s">
        <v>2290</v>
      </c>
      <c r="L1200" s="185" t="s">
        <v>16493</v>
      </c>
      <c r="M1200" s="185" t="s">
        <v>1572</v>
      </c>
      <c r="N1200" s="185" t="s">
        <v>16494</v>
      </c>
      <c r="O1200" s="187">
        <v>47068</v>
      </c>
      <c r="P1200" s="187">
        <v>44433</v>
      </c>
      <c r="Q1200" s="187">
        <v>44461</v>
      </c>
      <c r="R1200" s="187">
        <v>44704</v>
      </c>
      <c r="S1200" s="187"/>
      <c r="T1200" s="185" t="s">
        <v>16495</v>
      </c>
      <c r="U1200" s="187">
        <v>47503</v>
      </c>
      <c r="V1200" s="185" t="s">
        <v>16494</v>
      </c>
      <c r="W1200" s="187">
        <v>47068</v>
      </c>
      <c r="X1200" s="185" t="s">
        <v>16496</v>
      </c>
      <c r="Y1200" s="187">
        <v>47545</v>
      </c>
      <c r="Z1200" s="185" t="s">
        <v>16497</v>
      </c>
      <c r="AA1200" s="187">
        <v>46068</v>
      </c>
      <c r="AB1200" s="185" t="s">
        <v>16498</v>
      </c>
      <c r="AC1200" s="187">
        <v>46186</v>
      </c>
      <c r="AD1200" s="185" t="s">
        <v>61</v>
      </c>
      <c r="AE1200" s="185" t="s">
        <v>61</v>
      </c>
      <c r="AF1200" s="185" t="s">
        <v>61</v>
      </c>
      <c r="AG1200" s="185" t="s">
        <v>61</v>
      </c>
      <c r="AH1200" s="185" t="s">
        <v>61</v>
      </c>
      <c r="AI1200" s="185" t="s">
        <v>61</v>
      </c>
      <c r="AJ1200" s="185" t="s">
        <v>61</v>
      </c>
      <c r="AK1200" s="185" t="s">
        <v>61</v>
      </c>
      <c r="AL1200" s="185" t="s">
        <v>61</v>
      </c>
      <c r="AM1200" s="185" t="s">
        <v>16499</v>
      </c>
      <c r="AN1200" s="185" t="s">
        <v>16500</v>
      </c>
    </row>
    <row r="1201" customHeight="1" spans="1:40">
      <c r="A1201" s="185">
        <v>1195</v>
      </c>
      <c r="B1201" s="185" t="s">
        <v>16501</v>
      </c>
      <c r="C1201" s="186" t="s">
        <v>16502</v>
      </c>
      <c r="D1201" s="185" t="s">
        <v>45</v>
      </c>
      <c r="E1201" s="185" t="s">
        <v>46</v>
      </c>
      <c r="F1201" s="185" t="s">
        <v>16503</v>
      </c>
      <c r="G1201" s="185" t="s">
        <v>7377</v>
      </c>
      <c r="H1201" s="185" t="s">
        <v>3855</v>
      </c>
      <c r="I1201" s="187">
        <v>45651</v>
      </c>
      <c r="J1201" s="185" t="s">
        <v>16504</v>
      </c>
      <c r="K1201" s="185" t="s">
        <v>1248</v>
      </c>
      <c r="L1201" s="185" t="s">
        <v>16505</v>
      </c>
      <c r="M1201" s="185" t="s">
        <v>1940</v>
      </c>
      <c r="N1201" s="185" t="s">
        <v>16506</v>
      </c>
      <c r="O1201" s="187">
        <v>47415</v>
      </c>
      <c r="P1201" s="187">
        <v>44403</v>
      </c>
      <c r="Q1201" s="187">
        <v>44457</v>
      </c>
      <c r="R1201" s="187">
        <v>44730</v>
      </c>
      <c r="S1201" s="187"/>
      <c r="T1201" s="185" t="s">
        <v>16507</v>
      </c>
      <c r="U1201" s="187">
        <v>46327</v>
      </c>
      <c r="V1201" s="185" t="s">
        <v>16508</v>
      </c>
      <c r="W1201" s="187">
        <v>47584</v>
      </c>
      <c r="X1201" s="185" t="s">
        <v>16509</v>
      </c>
      <c r="Y1201" s="187">
        <v>47584</v>
      </c>
      <c r="Z1201" s="185" t="s">
        <v>16510</v>
      </c>
      <c r="AA1201" s="187">
        <v>46043</v>
      </c>
      <c r="AB1201" s="185" t="s">
        <v>16511</v>
      </c>
      <c r="AC1201" s="187">
        <v>46010</v>
      </c>
      <c r="AD1201" s="185" t="s">
        <v>16512</v>
      </c>
      <c r="AE1201" s="185" t="s">
        <v>16513</v>
      </c>
      <c r="AF1201" s="185" t="s">
        <v>16514</v>
      </c>
      <c r="AG1201" s="185" t="s">
        <v>16515</v>
      </c>
      <c r="AH1201" s="185" t="s">
        <v>61</v>
      </c>
      <c r="AI1201" s="185" t="s">
        <v>61</v>
      </c>
      <c r="AJ1201" s="185" t="s">
        <v>61</v>
      </c>
      <c r="AK1201" s="185" t="s">
        <v>61</v>
      </c>
      <c r="AL1201" s="185" t="s">
        <v>61</v>
      </c>
      <c r="AM1201" s="185" t="s">
        <v>1968</v>
      </c>
      <c r="AN1201" s="185" t="s">
        <v>16516</v>
      </c>
    </row>
    <row r="1202" customHeight="1" spans="1:40">
      <c r="A1202" s="185">
        <v>1196</v>
      </c>
      <c r="B1202" s="185" t="s">
        <v>16517</v>
      </c>
      <c r="C1202" s="186" t="s">
        <v>16518</v>
      </c>
      <c r="D1202" s="185" t="s">
        <v>68</v>
      </c>
      <c r="E1202" s="185" t="s">
        <v>46</v>
      </c>
      <c r="F1202" s="185" t="s">
        <v>16503</v>
      </c>
      <c r="G1202" s="185" t="s">
        <v>7377</v>
      </c>
      <c r="H1202" s="185" t="s">
        <v>3855</v>
      </c>
      <c r="I1202" s="187">
        <v>45779</v>
      </c>
      <c r="J1202" s="185" t="s">
        <v>16519</v>
      </c>
      <c r="K1202" s="185" t="s">
        <v>2291</v>
      </c>
      <c r="L1202" s="185" t="s">
        <v>16520</v>
      </c>
      <c r="M1202" s="185" t="s">
        <v>72</v>
      </c>
      <c r="N1202" s="185" t="s">
        <v>16521</v>
      </c>
      <c r="O1202" s="187">
        <v>46266</v>
      </c>
      <c r="P1202" s="187">
        <v>44393</v>
      </c>
      <c r="Q1202" s="187">
        <v>44488</v>
      </c>
      <c r="R1202" s="187">
        <v>44699</v>
      </c>
      <c r="S1202" s="187">
        <v>44992</v>
      </c>
      <c r="T1202" s="185" t="s">
        <v>16522</v>
      </c>
      <c r="U1202" s="187">
        <v>46100</v>
      </c>
      <c r="V1202" s="185" t="s">
        <v>16523</v>
      </c>
      <c r="W1202" s="187">
        <v>46061</v>
      </c>
      <c r="X1202" s="185" t="s">
        <v>16524</v>
      </c>
      <c r="Y1202" s="187">
        <v>46070</v>
      </c>
      <c r="Z1202" s="185" t="s">
        <v>16525</v>
      </c>
      <c r="AA1202" s="187">
        <v>46289</v>
      </c>
      <c r="AB1202" s="185" t="s">
        <v>16526</v>
      </c>
      <c r="AC1202" s="187">
        <v>46333</v>
      </c>
      <c r="AD1202" s="185" t="s">
        <v>16527</v>
      </c>
      <c r="AE1202" s="185" t="s">
        <v>61</v>
      </c>
      <c r="AF1202" s="185" t="s">
        <v>61</v>
      </c>
      <c r="AG1202" s="185" t="s">
        <v>16528</v>
      </c>
      <c r="AH1202" s="185" t="s">
        <v>61</v>
      </c>
      <c r="AI1202" s="185" t="s">
        <v>61</v>
      </c>
      <c r="AJ1202" s="185" t="s">
        <v>61</v>
      </c>
      <c r="AK1202" s="185" t="s">
        <v>61</v>
      </c>
      <c r="AL1202" s="185" t="s">
        <v>61</v>
      </c>
      <c r="AM1202" s="185" t="s">
        <v>3734</v>
      </c>
      <c r="AN1202" s="185" t="s">
        <v>16529</v>
      </c>
    </row>
    <row r="1203" customHeight="1" spans="1:40">
      <c r="A1203" s="185">
        <v>1197</v>
      </c>
      <c r="B1203" s="185" t="s">
        <v>16530</v>
      </c>
      <c r="C1203" s="186" t="s">
        <v>16531</v>
      </c>
      <c r="D1203" s="185" t="s">
        <v>227</v>
      </c>
      <c r="E1203" s="185" t="s">
        <v>967</v>
      </c>
      <c r="F1203" s="185" t="s">
        <v>16503</v>
      </c>
      <c r="G1203" s="185" t="s">
        <v>7377</v>
      </c>
      <c r="H1203" s="185" t="s">
        <v>3855</v>
      </c>
      <c r="I1203" s="187">
        <v>45625</v>
      </c>
      <c r="J1203" s="185" t="s">
        <v>16532</v>
      </c>
      <c r="K1203" s="185" t="s">
        <v>3457</v>
      </c>
      <c r="L1203" s="185" t="s">
        <v>16533</v>
      </c>
      <c r="M1203" s="185" t="s">
        <v>72</v>
      </c>
      <c r="N1203" s="185" t="s">
        <v>16534</v>
      </c>
      <c r="O1203" s="187">
        <v>46481</v>
      </c>
      <c r="P1203" s="187">
        <v>44403</v>
      </c>
      <c r="Q1203" s="187">
        <v>44457</v>
      </c>
      <c r="R1203" s="187">
        <v>44742</v>
      </c>
      <c r="S1203" s="187"/>
      <c r="T1203" s="185" t="s">
        <v>16535</v>
      </c>
      <c r="U1203" s="187">
        <v>46406</v>
      </c>
      <c r="V1203" s="185" t="s">
        <v>16536</v>
      </c>
      <c r="W1203" s="187">
        <v>46408</v>
      </c>
      <c r="X1203" s="185" t="s">
        <v>16537</v>
      </c>
      <c r="Y1203" s="187">
        <v>46408</v>
      </c>
      <c r="Z1203" s="185" t="s">
        <v>16538</v>
      </c>
      <c r="AA1203" s="187">
        <v>46455</v>
      </c>
      <c r="AB1203" s="185" t="s">
        <v>16539</v>
      </c>
      <c r="AC1203" s="187">
        <v>45900</v>
      </c>
      <c r="AD1203" s="185" t="s">
        <v>16540</v>
      </c>
      <c r="AE1203" s="185" t="s">
        <v>61</v>
      </c>
      <c r="AF1203" s="185" t="s">
        <v>61</v>
      </c>
      <c r="AG1203" s="185" t="s">
        <v>16541</v>
      </c>
      <c r="AH1203" s="185" t="s">
        <v>61</v>
      </c>
      <c r="AI1203" s="185" t="s">
        <v>61</v>
      </c>
      <c r="AJ1203" s="185" t="s">
        <v>61</v>
      </c>
      <c r="AK1203" s="185" t="s">
        <v>61</v>
      </c>
      <c r="AL1203" s="185" t="s">
        <v>61</v>
      </c>
      <c r="AM1203" s="185" t="s">
        <v>665</v>
      </c>
      <c r="AN1203" s="185" t="s">
        <v>16542</v>
      </c>
    </row>
    <row r="1204" customHeight="1" spans="1:40">
      <c r="A1204" s="185">
        <v>1198</v>
      </c>
      <c r="B1204" s="185" t="s">
        <v>16543</v>
      </c>
      <c r="C1204" s="186" t="s">
        <v>16544</v>
      </c>
      <c r="D1204" s="185" t="s">
        <v>2083</v>
      </c>
      <c r="E1204" s="185" t="s">
        <v>46</v>
      </c>
      <c r="F1204" s="185" t="s">
        <v>16503</v>
      </c>
      <c r="G1204" s="185" t="s">
        <v>7377</v>
      </c>
      <c r="H1204" s="185" t="s">
        <v>3855</v>
      </c>
      <c r="I1204" s="187">
        <v>45591</v>
      </c>
      <c r="J1204" s="185" t="s">
        <v>16545</v>
      </c>
      <c r="K1204" s="185" t="s">
        <v>5724</v>
      </c>
      <c r="L1204" s="185" t="s">
        <v>16546</v>
      </c>
      <c r="M1204" s="185" t="s">
        <v>72</v>
      </c>
      <c r="N1204" s="185" t="s">
        <v>16547</v>
      </c>
      <c r="O1204" s="187">
        <v>46803</v>
      </c>
      <c r="P1204" s="187">
        <v>44379</v>
      </c>
      <c r="Q1204" s="187">
        <v>44530</v>
      </c>
      <c r="R1204" s="187">
        <v>44728</v>
      </c>
      <c r="S1204" s="187"/>
      <c r="T1204" s="185" t="s">
        <v>16548</v>
      </c>
      <c r="U1204" s="187">
        <v>46994</v>
      </c>
      <c r="V1204" s="185" t="s">
        <v>16549</v>
      </c>
      <c r="W1204" s="187">
        <v>46995</v>
      </c>
      <c r="X1204" s="185" t="s">
        <v>16550</v>
      </c>
      <c r="Y1204" s="187">
        <v>46313</v>
      </c>
      <c r="Z1204" s="185" t="s">
        <v>16551</v>
      </c>
      <c r="AA1204" s="187">
        <v>46447</v>
      </c>
      <c r="AB1204" s="185" t="s">
        <v>16552</v>
      </c>
      <c r="AC1204" s="187">
        <v>46410</v>
      </c>
      <c r="AD1204" s="185" t="s">
        <v>16553</v>
      </c>
      <c r="AE1204" s="185" t="s">
        <v>61</v>
      </c>
      <c r="AF1204" s="185" t="s">
        <v>16554</v>
      </c>
      <c r="AG1204" s="185" t="s">
        <v>16555</v>
      </c>
      <c r="AH1204" s="185" t="s">
        <v>61</v>
      </c>
      <c r="AI1204" s="185" t="s">
        <v>61</v>
      </c>
      <c r="AJ1204" s="185" t="s">
        <v>16556</v>
      </c>
      <c r="AK1204" s="185" t="s">
        <v>61</v>
      </c>
      <c r="AL1204" s="185" t="s">
        <v>61</v>
      </c>
      <c r="AM1204" s="185" t="s">
        <v>16557</v>
      </c>
      <c r="AN1204" s="185" t="s">
        <v>16558</v>
      </c>
    </row>
    <row r="1205" customHeight="1" spans="1:40">
      <c r="A1205" s="185">
        <v>1199</v>
      </c>
      <c r="B1205" s="185" t="s">
        <v>16559</v>
      </c>
      <c r="C1205" s="186" t="s">
        <v>16560</v>
      </c>
      <c r="D1205" s="185" t="s">
        <v>263</v>
      </c>
      <c r="E1205" s="185" t="s">
        <v>16503</v>
      </c>
      <c r="F1205" s="185" t="s">
        <v>16503</v>
      </c>
      <c r="G1205" s="185" t="s">
        <v>7377</v>
      </c>
      <c r="H1205" s="185" t="s">
        <v>3855</v>
      </c>
      <c r="I1205" s="187">
        <v>45561</v>
      </c>
      <c r="J1205" s="185" t="s">
        <v>9199</v>
      </c>
      <c r="K1205" s="185" t="s">
        <v>11303</v>
      </c>
      <c r="L1205" s="185" t="s">
        <v>2700</v>
      </c>
      <c r="M1205" s="185" t="s">
        <v>2120</v>
      </c>
      <c r="N1205" s="185" t="s">
        <v>16561</v>
      </c>
      <c r="O1205" s="187">
        <v>47270</v>
      </c>
      <c r="P1205" s="187">
        <v>44380</v>
      </c>
      <c r="Q1205" s="187">
        <v>44439</v>
      </c>
      <c r="R1205" s="187">
        <v>44712</v>
      </c>
      <c r="S1205" s="187"/>
      <c r="T1205" s="185" t="s">
        <v>16562</v>
      </c>
      <c r="U1205" s="187">
        <v>47246</v>
      </c>
      <c r="V1205" s="185" t="s">
        <v>16563</v>
      </c>
      <c r="W1205" s="187">
        <v>47246</v>
      </c>
      <c r="X1205" s="185" t="s">
        <v>16564</v>
      </c>
      <c r="Y1205" s="187">
        <v>46572</v>
      </c>
      <c r="Z1205" s="185" t="s">
        <v>16565</v>
      </c>
      <c r="AA1205" s="187">
        <v>46014</v>
      </c>
      <c r="AB1205" s="185" t="s">
        <v>4657</v>
      </c>
      <c r="AC1205" s="187">
        <v>46128</v>
      </c>
      <c r="AD1205" s="185" t="s">
        <v>16566</v>
      </c>
      <c r="AE1205" s="185" t="s">
        <v>61</v>
      </c>
      <c r="AF1205" s="185" t="s">
        <v>16567</v>
      </c>
      <c r="AG1205" s="185" t="s">
        <v>16568</v>
      </c>
      <c r="AH1205" s="185" t="s">
        <v>61</v>
      </c>
      <c r="AI1205" s="185" t="s">
        <v>61</v>
      </c>
      <c r="AJ1205" s="185" t="s">
        <v>61</v>
      </c>
      <c r="AK1205" s="185" t="s">
        <v>61</v>
      </c>
      <c r="AL1205" s="185" t="s">
        <v>61</v>
      </c>
      <c r="AM1205" s="185" t="s">
        <v>2131</v>
      </c>
      <c r="AN1205" s="185" t="s">
        <v>16569</v>
      </c>
    </row>
    <row r="1206" customHeight="1" spans="1:40">
      <c r="A1206" s="185">
        <v>1200</v>
      </c>
      <c r="B1206" s="185" t="s">
        <v>16570</v>
      </c>
      <c r="C1206" s="186" t="s">
        <v>16571</v>
      </c>
      <c r="D1206" s="185" t="s">
        <v>108</v>
      </c>
      <c r="E1206" s="185" t="s">
        <v>46</v>
      </c>
      <c r="F1206" s="185" t="s">
        <v>16503</v>
      </c>
      <c r="G1206" s="185" t="s">
        <v>7377</v>
      </c>
      <c r="H1206" s="185" t="s">
        <v>3855</v>
      </c>
      <c r="I1206" s="187">
        <v>45805</v>
      </c>
      <c r="J1206" s="185" t="s">
        <v>6646</v>
      </c>
      <c r="K1206" s="185" t="s">
        <v>5002</v>
      </c>
      <c r="L1206" s="185" t="s">
        <v>16572</v>
      </c>
      <c r="M1206" s="185" t="s">
        <v>249</v>
      </c>
      <c r="N1206" s="185" t="s">
        <v>16573</v>
      </c>
      <c r="O1206" s="187">
        <v>46721</v>
      </c>
      <c r="P1206" s="187">
        <v>44482</v>
      </c>
      <c r="Q1206" s="187">
        <v>44620</v>
      </c>
      <c r="R1206" s="187">
        <v>45049</v>
      </c>
      <c r="S1206" s="187"/>
      <c r="T1206" s="185" t="s">
        <v>16574</v>
      </c>
      <c r="U1206" s="187">
        <v>47534</v>
      </c>
      <c r="V1206" s="185" t="s">
        <v>16575</v>
      </c>
      <c r="W1206" s="187">
        <v>46041</v>
      </c>
      <c r="X1206" s="185" t="s">
        <v>16576</v>
      </c>
      <c r="Y1206" s="187">
        <v>46041</v>
      </c>
      <c r="Z1206" s="185" t="s">
        <v>16577</v>
      </c>
      <c r="AA1206" s="187">
        <v>46137</v>
      </c>
      <c r="AB1206" s="185" t="s">
        <v>16578</v>
      </c>
      <c r="AC1206" s="187">
        <v>46523</v>
      </c>
      <c r="AD1206" s="185" t="s">
        <v>16579</v>
      </c>
      <c r="AE1206" s="185" t="s">
        <v>61</v>
      </c>
      <c r="AF1206" s="185" t="s">
        <v>61</v>
      </c>
      <c r="AG1206" s="185" t="s">
        <v>16580</v>
      </c>
      <c r="AH1206" s="185" t="s">
        <v>61</v>
      </c>
      <c r="AI1206" s="185" t="s">
        <v>61</v>
      </c>
      <c r="AJ1206" s="185" t="s">
        <v>61</v>
      </c>
      <c r="AK1206" s="185" t="s">
        <v>61</v>
      </c>
      <c r="AL1206" s="185" t="s">
        <v>61</v>
      </c>
      <c r="AM1206" s="185" t="s">
        <v>16581</v>
      </c>
      <c r="AN1206" s="185" t="s">
        <v>16582</v>
      </c>
    </row>
    <row r="1207" customHeight="1" spans="1:40">
      <c r="A1207" s="185">
        <v>1201</v>
      </c>
      <c r="B1207" s="185" t="s">
        <v>16583</v>
      </c>
      <c r="C1207" s="186" t="s">
        <v>16584</v>
      </c>
      <c r="D1207" s="185" t="s">
        <v>2321</v>
      </c>
      <c r="E1207" s="185" t="s">
        <v>967</v>
      </c>
      <c r="F1207" s="185" t="s">
        <v>16503</v>
      </c>
      <c r="G1207" s="185" t="s">
        <v>7377</v>
      </c>
      <c r="H1207" s="185" t="s">
        <v>3855</v>
      </c>
      <c r="I1207" s="187">
        <v>45514</v>
      </c>
      <c r="J1207" s="185" t="s">
        <v>16585</v>
      </c>
      <c r="K1207" s="185" t="s">
        <v>13635</v>
      </c>
      <c r="L1207" s="185" t="s">
        <v>16586</v>
      </c>
      <c r="M1207" s="185" t="s">
        <v>249</v>
      </c>
      <c r="N1207" s="185" t="s">
        <v>16587</v>
      </c>
      <c r="O1207" s="187">
        <v>47283</v>
      </c>
      <c r="P1207" s="187">
        <v>44395</v>
      </c>
      <c r="Q1207" s="187">
        <v>44428</v>
      </c>
      <c r="R1207" s="187">
        <v>44750</v>
      </c>
      <c r="S1207" s="187"/>
      <c r="T1207" s="185" t="s">
        <v>16588</v>
      </c>
      <c r="U1207" s="187">
        <v>47252</v>
      </c>
      <c r="V1207" s="185" t="s">
        <v>16589</v>
      </c>
      <c r="W1207" s="187">
        <v>47252</v>
      </c>
      <c r="X1207" s="185" t="s">
        <v>16590</v>
      </c>
      <c r="Y1207" s="187">
        <v>47252</v>
      </c>
      <c r="Z1207" s="185" t="s">
        <v>16591</v>
      </c>
      <c r="AA1207" s="187">
        <v>46184</v>
      </c>
      <c r="AB1207" s="185" t="s">
        <v>16592</v>
      </c>
      <c r="AC1207" s="187">
        <v>45988</v>
      </c>
      <c r="AD1207" s="185" t="s">
        <v>16593</v>
      </c>
      <c r="AE1207" s="185" t="s">
        <v>61</v>
      </c>
      <c r="AF1207" s="185" t="s">
        <v>61</v>
      </c>
      <c r="AG1207" s="185" t="s">
        <v>16594</v>
      </c>
      <c r="AH1207" s="185" t="s">
        <v>61</v>
      </c>
      <c r="AI1207" s="185" t="s">
        <v>61</v>
      </c>
      <c r="AJ1207" s="185" t="s">
        <v>61</v>
      </c>
      <c r="AK1207" s="185" t="s">
        <v>61</v>
      </c>
      <c r="AL1207" s="185" t="s">
        <v>61</v>
      </c>
      <c r="AM1207" s="185" t="s">
        <v>2131</v>
      </c>
      <c r="AN1207" s="185" t="s">
        <v>16595</v>
      </c>
    </row>
    <row r="1208" customHeight="1" spans="1:40">
      <c r="A1208" s="185">
        <v>1202</v>
      </c>
      <c r="B1208" s="185" t="s">
        <v>16596</v>
      </c>
      <c r="C1208" s="186" t="s">
        <v>16597</v>
      </c>
      <c r="D1208" s="185" t="s">
        <v>390</v>
      </c>
      <c r="E1208" s="185" t="s">
        <v>89</v>
      </c>
      <c r="F1208" s="185" t="s">
        <v>16503</v>
      </c>
      <c r="G1208" s="185" t="s">
        <v>7377</v>
      </c>
      <c r="H1208" s="185" t="s">
        <v>3855</v>
      </c>
      <c r="I1208" s="187">
        <v>45792</v>
      </c>
      <c r="J1208" s="185" t="s">
        <v>16598</v>
      </c>
      <c r="K1208" s="185" t="s">
        <v>2640</v>
      </c>
      <c r="L1208" s="185" t="s">
        <v>16599</v>
      </c>
      <c r="M1208" s="185" t="s">
        <v>130</v>
      </c>
      <c r="N1208" s="185" t="s">
        <v>16600</v>
      </c>
      <c r="O1208" s="187">
        <v>46728</v>
      </c>
      <c r="P1208" s="187">
        <v>44391</v>
      </c>
      <c r="Q1208" s="187">
        <v>44427</v>
      </c>
      <c r="R1208" s="187">
        <v>44660</v>
      </c>
      <c r="S1208" s="187"/>
      <c r="T1208" s="185" t="s">
        <v>16601</v>
      </c>
      <c r="U1208" s="187">
        <v>46467</v>
      </c>
      <c r="V1208" s="185" t="s">
        <v>16602</v>
      </c>
      <c r="W1208" s="187">
        <v>47183</v>
      </c>
      <c r="X1208" s="185" t="s">
        <v>16603</v>
      </c>
      <c r="Y1208" s="187">
        <v>47183</v>
      </c>
      <c r="Z1208" s="185" t="s">
        <v>16604</v>
      </c>
      <c r="AA1208" s="187">
        <v>46068</v>
      </c>
      <c r="AB1208" s="185" t="s">
        <v>16605</v>
      </c>
      <c r="AC1208" s="187">
        <v>46107</v>
      </c>
      <c r="AD1208" s="185" t="s">
        <v>61</v>
      </c>
      <c r="AE1208" s="185" t="s">
        <v>16606</v>
      </c>
      <c r="AF1208" s="185" t="s">
        <v>16607</v>
      </c>
      <c r="AG1208" s="185" t="s">
        <v>61</v>
      </c>
      <c r="AH1208" s="185" t="s">
        <v>16600</v>
      </c>
      <c r="AI1208" s="185" t="s">
        <v>61</v>
      </c>
      <c r="AJ1208" s="185" t="s">
        <v>61</v>
      </c>
      <c r="AK1208" s="185" t="s">
        <v>61</v>
      </c>
      <c r="AL1208" s="185" t="s">
        <v>61</v>
      </c>
      <c r="AM1208" s="185" t="s">
        <v>665</v>
      </c>
      <c r="AN1208" s="185" t="s">
        <v>16608</v>
      </c>
    </row>
    <row r="1209" customHeight="1" spans="1:40">
      <c r="A1209" s="185">
        <v>1203</v>
      </c>
      <c r="B1209" s="185" t="s">
        <v>16609</v>
      </c>
      <c r="C1209" s="186" t="s">
        <v>16610</v>
      </c>
      <c r="D1209" s="185" t="s">
        <v>126</v>
      </c>
      <c r="E1209" s="185" t="s">
        <v>967</v>
      </c>
      <c r="F1209" s="185" t="s">
        <v>16503</v>
      </c>
      <c r="G1209" s="185" t="s">
        <v>7377</v>
      </c>
      <c r="H1209" s="185" t="s">
        <v>3855</v>
      </c>
      <c r="I1209" s="187">
        <v>45582</v>
      </c>
      <c r="J1209" s="185" t="s">
        <v>16611</v>
      </c>
      <c r="K1209" s="185" t="s">
        <v>14396</v>
      </c>
      <c r="L1209" s="185" t="s">
        <v>16612</v>
      </c>
      <c r="M1209" s="185" t="s">
        <v>130</v>
      </c>
      <c r="N1209" s="185" t="s">
        <v>16613</v>
      </c>
      <c r="O1209" s="187">
        <v>46778</v>
      </c>
      <c r="P1209" s="187">
        <v>44384</v>
      </c>
      <c r="Q1209" s="187">
        <v>44669</v>
      </c>
      <c r="R1209" s="187">
        <v>44817</v>
      </c>
      <c r="S1209" s="187"/>
      <c r="T1209" s="185" t="s">
        <v>16614</v>
      </c>
      <c r="U1209" s="187">
        <v>46820</v>
      </c>
      <c r="V1209" s="185" t="s">
        <v>16615</v>
      </c>
      <c r="W1209" s="187">
        <v>45988</v>
      </c>
      <c r="X1209" s="185" t="s">
        <v>16616</v>
      </c>
      <c r="Y1209" s="187">
        <v>47289</v>
      </c>
      <c r="Z1209" s="185" t="s">
        <v>16617</v>
      </c>
      <c r="AA1209" s="187">
        <v>46059</v>
      </c>
      <c r="AB1209" s="185" t="s">
        <v>16618</v>
      </c>
      <c r="AC1209" s="187">
        <v>46547</v>
      </c>
      <c r="AD1209" s="185" t="s">
        <v>16619</v>
      </c>
      <c r="AE1209" s="185" t="s">
        <v>61</v>
      </c>
      <c r="AF1209" s="185" t="s">
        <v>16620</v>
      </c>
      <c r="AG1209" s="185" t="s">
        <v>61</v>
      </c>
      <c r="AH1209" s="185" t="s">
        <v>16613</v>
      </c>
      <c r="AI1209" s="185" t="s">
        <v>61</v>
      </c>
      <c r="AJ1209" s="185" t="s">
        <v>61</v>
      </c>
      <c r="AK1209" s="185" t="s">
        <v>61</v>
      </c>
      <c r="AL1209" s="185" t="s">
        <v>61</v>
      </c>
      <c r="AM1209" s="185" t="s">
        <v>369</v>
      </c>
      <c r="AN1209" s="185" t="s">
        <v>16621</v>
      </c>
    </row>
    <row r="1210" customHeight="1" spans="1:40">
      <c r="A1210" s="185">
        <v>1204</v>
      </c>
      <c r="B1210" s="185" t="s">
        <v>16622</v>
      </c>
      <c r="C1210" s="186" t="s">
        <v>16623</v>
      </c>
      <c r="D1210" s="185" t="s">
        <v>126</v>
      </c>
      <c r="E1210" s="185" t="s">
        <v>16503</v>
      </c>
      <c r="F1210" s="185" t="s">
        <v>16503</v>
      </c>
      <c r="G1210" s="185" t="s">
        <v>7377</v>
      </c>
      <c r="H1210" s="185" t="s">
        <v>3855</v>
      </c>
      <c r="I1210" s="187">
        <v>45625</v>
      </c>
      <c r="J1210" s="185" t="s">
        <v>3457</v>
      </c>
      <c r="K1210" s="185" t="s">
        <v>3457</v>
      </c>
      <c r="L1210" s="185" t="s">
        <v>16624</v>
      </c>
      <c r="M1210" s="185" t="s">
        <v>53</v>
      </c>
      <c r="N1210" s="185" t="s">
        <v>16625</v>
      </c>
      <c r="O1210" s="187">
        <v>47198</v>
      </c>
      <c r="P1210" s="187">
        <v>44463</v>
      </c>
      <c r="Q1210" s="187">
        <v>44497</v>
      </c>
      <c r="R1210" s="187">
        <v>45013</v>
      </c>
      <c r="S1210" s="187"/>
      <c r="T1210" s="185" t="s">
        <v>16626</v>
      </c>
      <c r="U1210" s="187">
        <v>47135</v>
      </c>
      <c r="V1210" s="185" t="s">
        <v>16627</v>
      </c>
      <c r="W1210" s="187">
        <v>47137</v>
      </c>
      <c r="X1210" s="185" t="s">
        <v>16628</v>
      </c>
      <c r="Y1210" s="187">
        <v>46990</v>
      </c>
      <c r="Z1210" s="185" t="s">
        <v>16629</v>
      </c>
      <c r="AA1210" s="187">
        <v>46676</v>
      </c>
      <c r="AB1210" s="185" t="s">
        <v>16630</v>
      </c>
      <c r="AC1210" s="187">
        <v>46033</v>
      </c>
      <c r="AD1210" s="185" t="s">
        <v>16631</v>
      </c>
      <c r="AE1210" s="185" t="s">
        <v>61</v>
      </c>
      <c r="AF1210" s="185" t="s">
        <v>61</v>
      </c>
      <c r="AG1210" s="185" t="s">
        <v>16632</v>
      </c>
      <c r="AH1210" s="185" t="s">
        <v>61</v>
      </c>
      <c r="AI1210" s="185" t="s">
        <v>61</v>
      </c>
      <c r="AJ1210" s="185" t="s">
        <v>61</v>
      </c>
      <c r="AK1210" s="185" t="s">
        <v>61</v>
      </c>
      <c r="AL1210" s="185" t="s">
        <v>61</v>
      </c>
      <c r="AM1210" s="185" t="s">
        <v>16633</v>
      </c>
      <c r="AN1210" s="185" t="s">
        <v>16634</v>
      </c>
    </row>
    <row r="1211" customHeight="1" spans="1:40">
      <c r="A1211" s="185">
        <v>1205</v>
      </c>
      <c r="B1211" s="185" t="s">
        <v>16635</v>
      </c>
      <c r="C1211" s="186" t="s">
        <v>16636</v>
      </c>
      <c r="D1211" s="185" t="s">
        <v>126</v>
      </c>
      <c r="E1211" s="185" t="s">
        <v>89</v>
      </c>
      <c r="F1211" s="185" t="s">
        <v>16503</v>
      </c>
      <c r="G1211" s="185" t="s">
        <v>7377</v>
      </c>
      <c r="H1211" s="185" t="s">
        <v>3855</v>
      </c>
      <c r="I1211" s="187">
        <v>45547</v>
      </c>
      <c r="J1211" s="185" t="s">
        <v>16637</v>
      </c>
      <c r="K1211" s="185" t="s">
        <v>11475</v>
      </c>
      <c r="L1211" s="185" t="s">
        <v>16638</v>
      </c>
      <c r="M1211" s="185" t="s">
        <v>148</v>
      </c>
      <c r="N1211" s="185" t="s">
        <v>16639</v>
      </c>
      <c r="O1211" s="187">
        <v>47205</v>
      </c>
      <c r="P1211" s="187">
        <v>44393</v>
      </c>
      <c r="Q1211" s="187">
        <v>44458</v>
      </c>
      <c r="R1211" s="187">
        <v>44631</v>
      </c>
      <c r="S1211" s="187"/>
      <c r="T1211" s="185" t="s">
        <v>16640</v>
      </c>
      <c r="U1211" s="187">
        <v>46481</v>
      </c>
      <c r="V1211" s="185" t="s">
        <v>16641</v>
      </c>
      <c r="W1211" s="187">
        <v>46421</v>
      </c>
      <c r="X1211" s="185" t="s">
        <v>16642</v>
      </c>
      <c r="Y1211" s="187">
        <v>46421</v>
      </c>
      <c r="Z1211" s="185" t="s">
        <v>16643</v>
      </c>
      <c r="AA1211" s="187">
        <v>46067</v>
      </c>
      <c r="AB1211" s="185" t="s">
        <v>16644</v>
      </c>
      <c r="AC1211" s="187">
        <v>45990</v>
      </c>
      <c r="AD1211" s="185" t="s">
        <v>16645</v>
      </c>
      <c r="AE1211" s="185" t="s">
        <v>16646</v>
      </c>
      <c r="AF1211" s="185" t="s">
        <v>16647</v>
      </c>
      <c r="AG1211" s="185" t="s">
        <v>16648</v>
      </c>
      <c r="AH1211" s="185" t="s">
        <v>61</v>
      </c>
      <c r="AI1211" s="185" t="s">
        <v>61</v>
      </c>
      <c r="AJ1211" s="185" t="s">
        <v>61</v>
      </c>
      <c r="AK1211" s="185" t="s">
        <v>61</v>
      </c>
      <c r="AL1211" s="185" t="s">
        <v>61</v>
      </c>
      <c r="AM1211" s="185" t="s">
        <v>16649</v>
      </c>
      <c r="AN1211" s="185" t="s">
        <v>16650</v>
      </c>
    </row>
    <row r="1212" customHeight="1" spans="1:40">
      <c r="A1212" s="185">
        <v>1206</v>
      </c>
      <c r="B1212" s="185" t="s">
        <v>16651</v>
      </c>
      <c r="C1212" s="186" t="s">
        <v>16652</v>
      </c>
      <c r="D1212" s="185" t="s">
        <v>1893</v>
      </c>
      <c r="E1212" s="185" t="s">
        <v>89</v>
      </c>
      <c r="F1212" s="185" t="s">
        <v>16503</v>
      </c>
      <c r="G1212" s="185" t="s">
        <v>7377</v>
      </c>
      <c r="H1212" s="185" t="s">
        <v>3855</v>
      </c>
      <c r="I1212" s="187">
        <v>45785</v>
      </c>
      <c r="J1212" s="185" t="s">
        <v>437</v>
      </c>
      <c r="K1212" s="185" t="s">
        <v>10244</v>
      </c>
      <c r="L1212" s="185" t="s">
        <v>16653</v>
      </c>
      <c r="M1212" s="185" t="s">
        <v>1572</v>
      </c>
      <c r="N1212" s="185" t="s">
        <v>16654</v>
      </c>
      <c r="O1212" s="187">
        <v>47442</v>
      </c>
      <c r="P1212" s="187">
        <v>44470</v>
      </c>
      <c r="Q1212" s="187">
        <v>44510</v>
      </c>
      <c r="R1212" s="187"/>
      <c r="S1212" s="187"/>
      <c r="T1212" s="185" t="s">
        <v>61</v>
      </c>
      <c r="U1212" s="187" t="s">
        <v>61</v>
      </c>
      <c r="V1212" s="185" t="s">
        <v>16654</v>
      </c>
      <c r="W1212" s="187">
        <v>47442</v>
      </c>
      <c r="X1212" s="185" t="s">
        <v>61</v>
      </c>
      <c r="Y1212" s="187" t="s">
        <v>61</v>
      </c>
      <c r="Z1212" s="185" t="s">
        <v>16655</v>
      </c>
      <c r="AA1212" s="187">
        <v>46731</v>
      </c>
      <c r="AB1212" s="185" t="s">
        <v>16656</v>
      </c>
      <c r="AC1212" s="187">
        <v>46361</v>
      </c>
      <c r="AD1212" s="185" t="s">
        <v>61</v>
      </c>
      <c r="AE1212" s="185" t="s">
        <v>61</v>
      </c>
      <c r="AF1212" s="185" t="s">
        <v>61</v>
      </c>
      <c r="AG1212" s="185" t="s">
        <v>61</v>
      </c>
      <c r="AH1212" s="185" t="s">
        <v>61</v>
      </c>
      <c r="AI1212" s="185" t="s">
        <v>61</v>
      </c>
      <c r="AJ1212" s="185" t="s">
        <v>61</v>
      </c>
      <c r="AK1212" s="185" t="s">
        <v>61</v>
      </c>
      <c r="AL1212" s="185" t="s">
        <v>61</v>
      </c>
      <c r="AM1212" s="185" t="s">
        <v>3505</v>
      </c>
      <c r="AN1212" s="185" t="s">
        <v>16657</v>
      </c>
    </row>
    <row r="1213" customHeight="1" spans="1:40">
      <c r="A1213" s="185">
        <v>1207</v>
      </c>
      <c r="B1213" s="185" t="s">
        <v>16658</v>
      </c>
      <c r="C1213" s="186" t="s">
        <v>16659</v>
      </c>
      <c r="D1213" s="185" t="s">
        <v>2965</v>
      </c>
      <c r="E1213" s="185" t="s">
        <v>46</v>
      </c>
      <c r="F1213" s="185" t="s">
        <v>16503</v>
      </c>
      <c r="G1213" s="185" t="s">
        <v>7377</v>
      </c>
      <c r="H1213" s="185" t="s">
        <v>3855</v>
      </c>
      <c r="I1213" s="187">
        <v>45669</v>
      </c>
      <c r="J1213" s="185" t="s">
        <v>16660</v>
      </c>
      <c r="K1213" s="185" t="s">
        <v>3977</v>
      </c>
      <c r="L1213" s="185" t="s">
        <v>16661</v>
      </c>
      <c r="M1213" s="185" t="s">
        <v>267</v>
      </c>
      <c r="N1213" s="185" t="s">
        <v>16662</v>
      </c>
      <c r="O1213" s="187">
        <v>47095</v>
      </c>
      <c r="P1213" s="187">
        <v>44483</v>
      </c>
      <c r="Q1213" s="187">
        <v>44515</v>
      </c>
      <c r="R1213" s="187">
        <v>44659</v>
      </c>
      <c r="S1213" s="187"/>
      <c r="T1213" s="185" t="s">
        <v>16663</v>
      </c>
      <c r="U1213" s="187">
        <v>46895</v>
      </c>
      <c r="V1213" s="185" t="s">
        <v>16664</v>
      </c>
      <c r="W1213" s="187">
        <v>46352</v>
      </c>
      <c r="X1213" s="185" t="s">
        <v>16665</v>
      </c>
      <c r="Y1213" s="187">
        <v>47017</v>
      </c>
      <c r="Z1213" s="185" t="s">
        <v>16666</v>
      </c>
      <c r="AA1213" s="187">
        <v>46038</v>
      </c>
      <c r="AB1213" s="185" t="s">
        <v>16667</v>
      </c>
      <c r="AC1213" s="187">
        <v>46018</v>
      </c>
      <c r="AD1213" s="185" t="s">
        <v>16668</v>
      </c>
      <c r="AE1213" s="185" t="s">
        <v>16669</v>
      </c>
      <c r="AF1213" s="185" t="s">
        <v>16670</v>
      </c>
      <c r="AG1213" s="185" t="s">
        <v>61</v>
      </c>
      <c r="AH1213" s="185" t="s">
        <v>61</v>
      </c>
      <c r="AI1213" s="185" t="s">
        <v>61</v>
      </c>
      <c r="AJ1213" s="185" t="s">
        <v>61</v>
      </c>
      <c r="AK1213" s="185" t="s">
        <v>61</v>
      </c>
      <c r="AL1213" s="185" t="s">
        <v>61</v>
      </c>
      <c r="AM1213" s="185" t="s">
        <v>16671</v>
      </c>
      <c r="AN1213" s="185" t="s">
        <v>16672</v>
      </c>
    </row>
    <row r="1214" customHeight="1" spans="1:40">
      <c r="A1214" s="185">
        <v>1208</v>
      </c>
      <c r="B1214" s="185" t="s">
        <v>16673</v>
      </c>
      <c r="C1214" s="186" t="s">
        <v>16674</v>
      </c>
      <c r="D1214" s="185" t="s">
        <v>162</v>
      </c>
      <c r="E1214" s="185" t="s">
        <v>16503</v>
      </c>
      <c r="F1214" s="185" t="s">
        <v>16503</v>
      </c>
      <c r="G1214" s="185" t="s">
        <v>7377</v>
      </c>
      <c r="H1214" s="185" t="s">
        <v>3855</v>
      </c>
      <c r="I1214" s="187">
        <v>45536</v>
      </c>
      <c r="J1214" s="185" t="s">
        <v>7637</v>
      </c>
      <c r="K1214" s="185" t="s">
        <v>7637</v>
      </c>
      <c r="L1214" s="185" t="s">
        <v>16675</v>
      </c>
      <c r="M1214" s="185" t="s">
        <v>167</v>
      </c>
      <c r="N1214" s="185" t="s">
        <v>16676</v>
      </c>
      <c r="O1214" s="187">
        <v>47277</v>
      </c>
      <c r="P1214" s="187">
        <v>44447</v>
      </c>
      <c r="Q1214" s="187">
        <v>44480</v>
      </c>
      <c r="R1214" s="187">
        <v>44728</v>
      </c>
      <c r="S1214" s="187"/>
      <c r="T1214" s="185" t="s">
        <v>16677</v>
      </c>
      <c r="U1214" s="187">
        <v>46077</v>
      </c>
      <c r="V1214" s="185" t="s">
        <v>16678</v>
      </c>
      <c r="W1214" s="187">
        <v>46064</v>
      </c>
      <c r="X1214" s="185" t="s">
        <v>16679</v>
      </c>
      <c r="Y1214" s="187">
        <v>47276</v>
      </c>
      <c r="Z1214" s="185" t="s">
        <v>16680</v>
      </c>
      <c r="AA1214" s="187">
        <v>46451</v>
      </c>
      <c r="AB1214" s="185" t="s">
        <v>16681</v>
      </c>
      <c r="AC1214" s="187">
        <v>46263</v>
      </c>
      <c r="AD1214" s="185" t="s">
        <v>61</v>
      </c>
      <c r="AE1214" s="185" t="s">
        <v>16682</v>
      </c>
      <c r="AF1214" s="185" t="s">
        <v>16683</v>
      </c>
      <c r="AG1214" s="185" t="s">
        <v>61</v>
      </c>
      <c r="AH1214" s="185" t="s">
        <v>61</v>
      </c>
      <c r="AI1214" s="185" t="s">
        <v>16676</v>
      </c>
      <c r="AJ1214" s="185" t="s">
        <v>61</v>
      </c>
      <c r="AK1214" s="185" t="s">
        <v>61</v>
      </c>
      <c r="AL1214" s="185" t="s">
        <v>61</v>
      </c>
      <c r="AM1214" s="185" t="s">
        <v>16684</v>
      </c>
      <c r="AN1214" s="185" t="s">
        <v>16685</v>
      </c>
    </row>
    <row r="1215" customHeight="1" spans="1:40">
      <c r="A1215" s="185">
        <v>1209</v>
      </c>
      <c r="B1215" s="185" t="s">
        <v>16686</v>
      </c>
      <c r="C1215" s="186" t="s">
        <v>16687</v>
      </c>
      <c r="D1215" s="185" t="s">
        <v>162</v>
      </c>
      <c r="E1215" s="185" t="s">
        <v>2772</v>
      </c>
      <c r="F1215" s="185" t="s">
        <v>16503</v>
      </c>
      <c r="G1215" s="185" t="s">
        <v>7377</v>
      </c>
      <c r="H1215" s="185" t="s">
        <v>3855</v>
      </c>
      <c r="I1215" s="187">
        <v>45689</v>
      </c>
      <c r="J1215" s="185" t="s">
        <v>11865</v>
      </c>
      <c r="K1215" s="185" t="s">
        <v>11865</v>
      </c>
      <c r="L1215" s="185" t="s">
        <v>16688</v>
      </c>
      <c r="M1215" s="185" t="s">
        <v>249</v>
      </c>
      <c r="N1215" s="185" t="s">
        <v>16689</v>
      </c>
      <c r="O1215" s="187">
        <v>47316</v>
      </c>
      <c r="P1215" s="187">
        <v>44398</v>
      </c>
      <c r="Q1215" s="187">
        <v>44433</v>
      </c>
      <c r="R1215" s="187">
        <v>44695</v>
      </c>
      <c r="S1215" s="187"/>
      <c r="T1215" s="185" t="s">
        <v>16690</v>
      </c>
      <c r="U1215" s="187">
        <v>47496</v>
      </c>
      <c r="V1215" s="185" t="s">
        <v>16691</v>
      </c>
      <c r="W1215" s="187">
        <v>47496</v>
      </c>
      <c r="X1215" s="185" t="s">
        <v>16692</v>
      </c>
      <c r="Y1215" s="187">
        <v>47317</v>
      </c>
      <c r="Z1215" s="185" t="s">
        <v>16693</v>
      </c>
      <c r="AA1215" s="187">
        <v>46147</v>
      </c>
      <c r="AB1215" s="185" t="s">
        <v>16694</v>
      </c>
      <c r="AC1215" s="187">
        <v>46107</v>
      </c>
      <c r="AD1215" s="185" t="s">
        <v>16695</v>
      </c>
      <c r="AE1215" s="185" t="s">
        <v>61</v>
      </c>
      <c r="AF1215" s="185" t="s">
        <v>61</v>
      </c>
      <c r="AG1215" s="185" t="s">
        <v>16696</v>
      </c>
      <c r="AH1215" s="185" t="s">
        <v>61</v>
      </c>
      <c r="AI1215" s="185" t="s">
        <v>61</v>
      </c>
      <c r="AJ1215" s="185" t="s">
        <v>61</v>
      </c>
      <c r="AK1215" s="185" t="s">
        <v>61</v>
      </c>
      <c r="AL1215" s="185" t="s">
        <v>61</v>
      </c>
      <c r="AM1215" s="185" t="s">
        <v>3689</v>
      </c>
      <c r="AN1215" s="185" t="s">
        <v>16697</v>
      </c>
    </row>
    <row r="1216" customHeight="1" spans="1:40">
      <c r="A1216" s="185">
        <v>1210</v>
      </c>
      <c r="B1216" s="185" t="s">
        <v>16698</v>
      </c>
      <c r="C1216" s="186" t="s">
        <v>16699</v>
      </c>
      <c r="D1216" s="185" t="s">
        <v>162</v>
      </c>
      <c r="E1216" s="185" t="s">
        <v>16503</v>
      </c>
      <c r="F1216" s="185" t="s">
        <v>16503</v>
      </c>
      <c r="G1216" s="185" t="s">
        <v>7377</v>
      </c>
      <c r="H1216" s="185" t="s">
        <v>3855</v>
      </c>
      <c r="I1216" s="187">
        <v>45635</v>
      </c>
      <c r="J1216" s="185" t="s">
        <v>2350</v>
      </c>
      <c r="K1216" s="185" t="s">
        <v>2350</v>
      </c>
      <c r="L1216" s="185" t="s">
        <v>16700</v>
      </c>
      <c r="M1216" s="185" t="s">
        <v>93</v>
      </c>
      <c r="N1216" s="185" t="s">
        <v>16701</v>
      </c>
      <c r="O1216" s="187">
        <v>47307</v>
      </c>
      <c r="P1216" s="187">
        <v>44352</v>
      </c>
      <c r="Q1216" s="187">
        <v>44439</v>
      </c>
      <c r="R1216" s="187">
        <v>44628</v>
      </c>
      <c r="S1216" s="187"/>
      <c r="T1216" s="185" t="s">
        <v>16702</v>
      </c>
      <c r="U1216" s="187">
        <v>46939</v>
      </c>
      <c r="V1216" s="185" t="s">
        <v>16703</v>
      </c>
      <c r="W1216" s="187">
        <v>46253</v>
      </c>
      <c r="X1216" s="185" t="s">
        <v>16704</v>
      </c>
      <c r="Y1216" s="187">
        <v>46974</v>
      </c>
      <c r="Z1216" s="185" t="s">
        <v>16705</v>
      </c>
      <c r="AA1216" s="187">
        <v>46412</v>
      </c>
      <c r="AB1216" s="185" t="s">
        <v>16706</v>
      </c>
      <c r="AC1216" s="187">
        <v>46044</v>
      </c>
      <c r="AD1216" s="185" t="s">
        <v>16707</v>
      </c>
      <c r="AE1216" s="185" t="s">
        <v>61</v>
      </c>
      <c r="AF1216" s="185" t="s">
        <v>61</v>
      </c>
      <c r="AG1216" s="185" t="s">
        <v>16708</v>
      </c>
      <c r="AH1216" s="185" t="s">
        <v>61</v>
      </c>
      <c r="AI1216" s="185" t="s">
        <v>61</v>
      </c>
      <c r="AJ1216" s="185" t="s">
        <v>61</v>
      </c>
      <c r="AK1216" s="185" t="s">
        <v>61</v>
      </c>
      <c r="AL1216" s="185" t="s">
        <v>61</v>
      </c>
      <c r="AM1216" s="185" t="s">
        <v>5040</v>
      </c>
      <c r="AN1216" s="185" t="s">
        <v>16709</v>
      </c>
    </row>
    <row r="1217" customHeight="1" spans="1:40">
      <c r="A1217" s="185">
        <v>1211</v>
      </c>
      <c r="B1217" s="185" t="s">
        <v>16710</v>
      </c>
      <c r="C1217" s="186" t="s">
        <v>16711</v>
      </c>
      <c r="D1217" s="185" t="s">
        <v>1569</v>
      </c>
      <c r="E1217" s="185" t="s">
        <v>46</v>
      </c>
      <c r="F1217" s="185" t="s">
        <v>16503</v>
      </c>
      <c r="G1217" s="185" t="s">
        <v>7377</v>
      </c>
      <c r="H1217" s="185" t="s">
        <v>3855</v>
      </c>
      <c r="I1217" s="187">
        <v>45793</v>
      </c>
      <c r="J1217" s="185" t="s">
        <v>16712</v>
      </c>
      <c r="K1217" s="185" t="s">
        <v>3521</v>
      </c>
      <c r="L1217" s="185" t="s">
        <v>16713</v>
      </c>
      <c r="M1217" s="185" t="s">
        <v>1572</v>
      </c>
      <c r="N1217" s="185" t="s">
        <v>16714</v>
      </c>
      <c r="O1217" s="187">
        <v>47387</v>
      </c>
      <c r="P1217" s="187">
        <v>44495</v>
      </c>
      <c r="Q1217" s="187">
        <v>44557</v>
      </c>
      <c r="R1217" s="187">
        <v>44590</v>
      </c>
      <c r="S1217" s="187"/>
      <c r="T1217" s="185" t="s">
        <v>61</v>
      </c>
      <c r="U1217" s="187">
        <v>47507</v>
      </c>
      <c r="V1217" s="185" t="s">
        <v>16714</v>
      </c>
      <c r="W1217" s="187">
        <v>47387</v>
      </c>
      <c r="X1217" s="185" t="s">
        <v>16715</v>
      </c>
      <c r="Y1217" s="187">
        <v>47441</v>
      </c>
      <c r="Z1217" s="185" t="s">
        <v>16716</v>
      </c>
      <c r="AA1217" s="187">
        <v>46374</v>
      </c>
      <c r="AB1217" s="185" t="s">
        <v>16717</v>
      </c>
      <c r="AC1217" s="187">
        <v>46249</v>
      </c>
      <c r="AD1217" s="185" t="s">
        <v>16718</v>
      </c>
      <c r="AE1217" s="185" t="s">
        <v>61</v>
      </c>
      <c r="AF1217" s="185" t="s">
        <v>61</v>
      </c>
      <c r="AG1217" s="185" t="s">
        <v>16719</v>
      </c>
      <c r="AH1217" s="185" t="s">
        <v>61</v>
      </c>
      <c r="AI1217" s="185" t="s">
        <v>61</v>
      </c>
      <c r="AJ1217" s="185" t="s">
        <v>16720</v>
      </c>
      <c r="AK1217" s="185" t="s">
        <v>61</v>
      </c>
      <c r="AL1217" s="185" t="s">
        <v>61</v>
      </c>
      <c r="AM1217" s="185" t="s">
        <v>16721</v>
      </c>
      <c r="AN1217" s="185" t="s">
        <v>16722</v>
      </c>
    </row>
    <row r="1218" customHeight="1" spans="1:40">
      <c r="A1218" s="185">
        <v>1212</v>
      </c>
      <c r="B1218" s="185" t="s">
        <v>16723</v>
      </c>
      <c r="C1218" s="186" t="s">
        <v>16724</v>
      </c>
      <c r="D1218" s="185" t="s">
        <v>3545</v>
      </c>
      <c r="E1218" s="185" t="s">
        <v>16503</v>
      </c>
      <c r="F1218" s="185" t="s">
        <v>16503</v>
      </c>
      <c r="G1218" s="185" t="s">
        <v>7377</v>
      </c>
      <c r="H1218" s="185" t="s">
        <v>3855</v>
      </c>
      <c r="I1218" s="187">
        <v>45525</v>
      </c>
      <c r="J1218" s="185" t="s">
        <v>6366</v>
      </c>
      <c r="K1218" s="185" t="s">
        <v>6366</v>
      </c>
      <c r="L1218" s="185" t="s">
        <v>16725</v>
      </c>
      <c r="M1218" s="185" t="s">
        <v>1572</v>
      </c>
      <c r="N1218" s="185" t="s">
        <v>16726</v>
      </c>
      <c r="O1218" s="187">
        <v>46882</v>
      </c>
      <c r="P1218" s="187">
        <v>44404</v>
      </c>
      <c r="Q1218" s="187">
        <v>44452</v>
      </c>
      <c r="R1218" s="187">
        <v>44904</v>
      </c>
      <c r="S1218" s="187">
        <v>44904</v>
      </c>
      <c r="T1218" s="185" t="s">
        <v>16727</v>
      </c>
      <c r="U1218" s="187">
        <v>46958</v>
      </c>
      <c r="V1218" s="185" t="s">
        <v>16726</v>
      </c>
      <c r="W1218" s="187">
        <v>46882</v>
      </c>
      <c r="X1218" s="185" t="s">
        <v>61</v>
      </c>
      <c r="Y1218" s="187" t="s">
        <v>61</v>
      </c>
      <c r="Z1218" s="185" t="s">
        <v>16728</v>
      </c>
      <c r="AA1218" s="187">
        <v>46423</v>
      </c>
      <c r="AB1218" s="185" t="s">
        <v>16729</v>
      </c>
      <c r="AC1218" s="187">
        <v>46157</v>
      </c>
      <c r="AD1218" s="185" t="s">
        <v>16730</v>
      </c>
      <c r="AE1218" s="185" t="s">
        <v>16731</v>
      </c>
      <c r="AF1218" s="185" t="s">
        <v>16732</v>
      </c>
      <c r="AG1218" s="185" t="s">
        <v>61</v>
      </c>
      <c r="AH1218" s="185" t="s">
        <v>61</v>
      </c>
      <c r="AI1218" s="185" t="s">
        <v>61</v>
      </c>
      <c r="AJ1218" s="185" t="s">
        <v>61</v>
      </c>
      <c r="AK1218" s="185" t="s">
        <v>61</v>
      </c>
      <c r="AL1218" s="185" t="s">
        <v>61</v>
      </c>
      <c r="AM1218" s="185" t="s">
        <v>5425</v>
      </c>
      <c r="AN1218" s="185" t="s">
        <v>16733</v>
      </c>
    </row>
    <row r="1219" customHeight="1" spans="1:40">
      <c r="A1219" s="185">
        <v>1213</v>
      </c>
      <c r="B1219" s="185" t="s">
        <v>16734</v>
      </c>
      <c r="C1219" s="186" t="s">
        <v>2699</v>
      </c>
      <c r="D1219" s="185" t="s">
        <v>45</v>
      </c>
      <c r="E1219" s="185" t="s">
        <v>16735</v>
      </c>
      <c r="F1219" s="185" t="s">
        <v>16735</v>
      </c>
      <c r="G1219" s="185" t="s">
        <v>5171</v>
      </c>
      <c r="H1219" s="185" t="s">
        <v>49</v>
      </c>
      <c r="I1219" s="187">
        <v>45675</v>
      </c>
      <c r="J1219" s="185" t="s">
        <v>16736</v>
      </c>
      <c r="K1219" s="185" t="s">
        <v>5058</v>
      </c>
      <c r="L1219" s="185" t="s">
        <v>16737</v>
      </c>
      <c r="M1219" s="185" t="s">
        <v>2139</v>
      </c>
      <c r="N1219" s="185" t="s">
        <v>16738</v>
      </c>
      <c r="O1219" s="187"/>
      <c r="P1219" s="187">
        <v>44392</v>
      </c>
      <c r="Q1219" s="187">
        <v>44425</v>
      </c>
      <c r="R1219" s="187">
        <v>44776</v>
      </c>
      <c r="S1219" s="187"/>
      <c r="T1219" s="185" t="s">
        <v>16739</v>
      </c>
      <c r="U1219" s="187">
        <v>47497</v>
      </c>
      <c r="V1219" s="185" t="s">
        <v>16740</v>
      </c>
      <c r="W1219" s="187">
        <v>46376</v>
      </c>
      <c r="X1219" s="185" t="s">
        <v>16741</v>
      </c>
      <c r="Y1219" s="187">
        <v>47497</v>
      </c>
      <c r="Z1219" s="185" t="s">
        <v>16742</v>
      </c>
      <c r="AA1219" s="187">
        <v>46500</v>
      </c>
      <c r="AB1219" s="185" t="s">
        <v>16743</v>
      </c>
      <c r="AC1219" s="187">
        <v>46244</v>
      </c>
      <c r="AD1219" s="185" t="s">
        <v>16744</v>
      </c>
      <c r="AE1219" s="185" t="s">
        <v>61</v>
      </c>
      <c r="AF1219" s="185" t="s">
        <v>61</v>
      </c>
      <c r="AG1219" s="185" t="s">
        <v>16745</v>
      </c>
      <c r="AH1219" s="185" t="s">
        <v>61</v>
      </c>
      <c r="AI1219" s="185" t="s">
        <v>61</v>
      </c>
      <c r="AJ1219" s="185" t="s">
        <v>61</v>
      </c>
      <c r="AK1219" s="185" t="s">
        <v>61</v>
      </c>
      <c r="AL1219" s="185" t="s">
        <v>61</v>
      </c>
      <c r="AM1219" s="185" t="s">
        <v>3734</v>
      </c>
      <c r="AN1219" s="185" t="s">
        <v>16746</v>
      </c>
    </row>
    <row r="1220" customHeight="1" spans="1:40">
      <c r="A1220" s="185">
        <v>1214</v>
      </c>
      <c r="B1220" s="185" t="s">
        <v>16747</v>
      </c>
      <c r="C1220" s="186" t="s">
        <v>16748</v>
      </c>
      <c r="D1220" s="185" t="s">
        <v>68</v>
      </c>
      <c r="E1220" s="185" t="s">
        <v>46</v>
      </c>
      <c r="F1220" s="185" t="s">
        <v>16735</v>
      </c>
      <c r="G1220" s="185" t="s">
        <v>5171</v>
      </c>
      <c r="H1220" s="185" t="s">
        <v>49</v>
      </c>
      <c r="I1220" s="187">
        <v>45675</v>
      </c>
      <c r="J1220" s="185" t="s">
        <v>16749</v>
      </c>
      <c r="K1220" s="185" t="s">
        <v>5058</v>
      </c>
      <c r="L1220" s="185" t="s">
        <v>16750</v>
      </c>
      <c r="M1220" s="185" t="s">
        <v>1923</v>
      </c>
      <c r="N1220" s="185" t="s">
        <v>16751</v>
      </c>
      <c r="O1220" s="187">
        <v>46604</v>
      </c>
      <c r="P1220" s="187">
        <v>44392</v>
      </c>
      <c r="Q1220" s="187">
        <v>44420</v>
      </c>
      <c r="R1220" s="187">
        <v>44644</v>
      </c>
      <c r="S1220" s="187"/>
      <c r="T1220" s="185" t="s">
        <v>16752</v>
      </c>
      <c r="U1220" s="187">
        <v>45923</v>
      </c>
      <c r="V1220" s="185" t="s">
        <v>16753</v>
      </c>
      <c r="W1220" s="187">
        <v>45923</v>
      </c>
      <c r="X1220" s="185" t="s">
        <v>16754</v>
      </c>
      <c r="Y1220" s="187">
        <v>45923</v>
      </c>
      <c r="Z1220" s="185" t="s">
        <v>16755</v>
      </c>
      <c r="AA1220" s="187">
        <v>46299</v>
      </c>
      <c r="AB1220" s="185" t="s">
        <v>16756</v>
      </c>
      <c r="AC1220" s="187">
        <v>46336</v>
      </c>
      <c r="AD1220" s="185" t="s">
        <v>16757</v>
      </c>
      <c r="AE1220" s="185" t="s">
        <v>61</v>
      </c>
      <c r="AF1220" s="185" t="s">
        <v>61</v>
      </c>
      <c r="AG1220" s="185" t="s">
        <v>16758</v>
      </c>
      <c r="AH1220" s="185" t="s">
        <v>61</v>
      </c>
      <c r="AI1220" s="185" t="s">
        <v>61</v>
      </c>
      <c r="AJ1220" s="185" t="s">
        <v>16759</v>
      </c>
      <c r="AK1220" s="185" t="s">
        <v>61</v>
      </c>
      <c r="AL1220" s="185" t="s">
        <v>61</v>
      </c>
      <c r="AM1220" s="185" t="s">
        <v>16760</v>
      </c>
      <c r="AN1220" s="185" t="s">
        <v>16761</v>
      </c>
    </row>
    <row r="1221" customHeight="1" spans="1:40">
      <c r="A1221" s="185">
        <v>1215</v>
      </c>
      <c r="B1221" s="185" t="s">
        <v>16762</v>
      </c>
      <c r="C1221" s="186" t="s">
        <v>16763</v>
      </c>
      <c r="D1221" s="185" t="s">
        <v>227</v>
      </c>
      <c r="E1221" s="185" t="s">
        <v>46</v>
      </c>
      <c r="F1221" s="185" t="s">
        <v>16735</v>
      </c>
      <c r="G1221" s="185" t="s">
        <v>5171</v>
      </c>
      <c r="H1221" s="185" t="s">
        <v>49</v>
      </c>
      <c r="I1221" s="187">
        <v>45710</v>
      </c>
      <c r="J1221" s="185" t="s">
        <v>16764</v>
      </c>
      <c r="K1221" s="185" t="s">
        <v>12265</v>
      </c>
      <c r="L1221" s="185" t="s">
        <v>16765</v>
      </c>
      <c r="M1221" s="185" t="s">
        <v>72</v>
      </c>
      <c r="N1221" s="185" t="s">
        <v>16766</v>
      </c>
      <c r="O1221" s="187">
        <v>46286</v>
      </c>
      <c r="P1221" s="187">
        <v>44382</v>
      </c>
      <c r="Q1221" s="187">
        <v>44457</v>
      </c>
      <c r="R1221" s="187">
        <v>44712</v>
      </c>
      <c r="S1221" s="187"/>
      <c r="T1221" s="185" t="s">
        <v>16767</v>
      </c>
      <c r="U1221" s="187">
        <v>46289</v>
      </c>
      <c r="V1221" s="185" t="s">
        <v>16768</v>
      </c>
      <c r="W1221" s="187">
        <v>46286</v>
      </c>
      <c r="X1221" s="185" t="s">
        <v>16769</v>
      </c>
      <c r="Y1221" s="187">
        <v>46289</v>
      </c>
      <c r="Z1221" s="185" t="s">
        <v>16770</v>
      </c>
      <c r="AA1221" s="187">
        <v>46220</v>
      </c>
      <c r="AB1221" s="185" t="s">
        <v>16771</v>
      </c>
      <c r="AC1221" s="187">
        <v>45985</v>
      </c>
      <c r="AD1221" s="185" t="s">
        <v>16772</v>
      </c>
      <c r="AE1221" s="185" t="s">
        <v>61</v>
      </c>
      <c r="AF1221" s="185" t="s">
        <v>61</v>
      </c>
      <c r="AG1221" s="185" t="s">
        <v>16773</v>
      </c>
      <c r="AH1221" s="185" t="s">
        <v>61</v>
      </c>
      <c r="AI1221" s="185" t="s">
        <v>61</v>
      </c>
      <c r="AJ1221" s="185" t="s">
        <v>16774</v>
      </c>
      <c r="AK1221" s="185" t="s">
        <v>61</v>
      </c>
      <c r="AL1221" s="185" t="s">
        <v>61</v>
      </c>
      <c r="AM1221" s="185" t="s">
        <v>2065</v>
      </c>
      <c r="AN1221" s="185" t="s">
        <v>16775</v>
      </c>
    </row>
    <row r="1222" customHeight="1" spans="1:40">
      <c r="A1222" s="185">
        <v>1216</v>
      </c>
      <c r="B1222" s="185" t="s">
        <v>16776</v>
      </c>
      <c r="C1222" s="186" t="s">
        <v>16777</v>
      </c>
      <c r="D1222" s="185" t="s">
        <v>2083</v>
      </c>
      <c r="E1222" s="185" t="s">
        <v>1367</v>
      </c>
      <c r="F1222" s="185" t="s">
        <v>16735</v>
      </c>
      <c r="G1222" s="185" t="s">
        <v>5171</v>
      </c>
      <c r="H1222" s="185" t="s">
        <v>49</v>
      </c>
      <c r="I1222" s="187">
        <v>45560</v>
      </c>
      <c r="J1222" s="185" t="s">
        <v>16778</v>
      </c>
      <c r="K1222" s="185" t="s">
        <v>700</v>
      </c>
      <c r="L1222" s="185" t="s">
        <v>16779</v>
      </c>
      <c r="M1222" s="185" t="s">
        <v>72</v>
      </c>
      <c r="N1222" s="185" t="s">
        <v>16780</v>
      </c>
      <c r="O1222" s="187">
        <v>46230</v>
      </c>
      <c r="P1222" s="187">
        <v>44411</v>
      </c>
      <c r="Q1222" s="187">
        <v>44439</v>
      </c>
      <c r="R1222" s="187">
        <v>44652</v>
      </c>
      <c r="S1222" s="187">
        <v>44888</v>
      </c>
      <c r="T1222" s="185" t="s">
        <v>16781</v>
      </c>
      <c r="U1222" s="187">
        <v>46160</v>
      </c>
      <c r="V1222" s="185" t="s">
        <v>16782</v>
      </c>
      <c r="W1222" s="187">
        <v>46153</v>
      </c>
      <c r="X1222" s="185" t="s">
        <v>16783</v>
      </c>
      <c r="Y1222" s="187">
        <v>47624</v>
      </c>
      <c r="Z1222" s="185" t="s">
        <v>16784</v>
      </c>
      <c r="AA1222" s="187">
        <v>46734</v>
      </c>
      <c r="AB1222" s="185" t="s">
        <v>16785</v>
      </c>
      <c r="AC1222" s="187">
        <v>46012</v>
      </c>
      <c r="AD1222" s="185" t="s">
        <v>16786</v>
      </c>
      <c r="AE1222" s="185" t="s">
        <v>61</v>
      </c>
      <c r="AF1222" s="185" t="s">
        <v>16787</v>
      </c>
      <c r="AG1222" s="185" t="s">
        <v>16788</v>
      </c>
      <c r="AH1222" s="185" t="s">
        <v>61</v>
      </c>
      <c r="AI1222" s="185" t="s">
        <v>61</v>
      </c>
      <c r="AJ1222" s="185" t="s">
        <v>61</v>
      </c>
      <c r="AK1222" s="185" t="s">
        <v>61</v>
      </c>
      <c r="AL1222" s="185" t="s">
        <v>61</v>
      </c>
      <c r="AM1222" s="185" t="s">
        <v>6209</v>
      </c>
      <c r="AN1222" s="185" t="s">
        <v>16789</v>
      </c>
    </row>
    <row r="1223" customHeight="1" spans="1:40">
      <c r="A1223" s="185">
        <v>1217</v>
      </c>
      <c r="B1223" s="185" t="s">
        <v>16790</v>
      </c>
      <c r="C1223" s="186" t="s">
        <v>16791</v>
      </c>
      <c r="D1223" s="185" t="s">
        <v>263</v>
      </c>
      <c r="E1223" s="185" t="s">
        <v>16735</v>
      </c>
      <c r="F1223" s="185" t="s">
        <v>16735</v>
      </c>
      <c r="G1223" s="185" t="s">
        <v>5171</v>
      </c>
      <c r="H1223" s="185" t="s">
        <v>49</v>
      </c>
      <c r="I1223" s="187">
        <v>45622</v>
      </c>
      <c r="J1223" s="185" t="s">
        <v>10690</v>
      </c>
      <c r="K1223" s="185" t="s">
        <v>6517</v>
      </c>
      <c r="L1223" s="185" t="s">
        <v>16792</v>
      </c>
      <c r="M1223" s="185" t="s">
        <v>2120</v>
      </c>
      <c r="N1223" s="185" t="s">
        <v>16793</v>
      </c>
      <c r="O1223" s="187">
        <v>47288</v>
      </c>
      <c r="P1223" s="187">
        <v>44392</v>
      </c>
      <c r="Q1223" s="187">
        <v>44474</v>
      </c>
      <c r="R1223" s="187">
        <v>44653</v>
      </c>
      <c r="S1223" s="187"/>
      <c r="T1223" s="185" t="s">
        <v>16794</v>
      </c>
      <c r="U1223" s="187">
        <v>46357</v>
      </c>
      <c r="V1223" s="185" t="s">
        <v>16795</v>
      </c>
      <c r="W1223" s="187">
        <v>46357</v>
      </c>
      <c r="X1223" s="185" t="s">
        <v>16796</v>
      </c>
      <c r="Y1223" s="187">
        <v>46357</v>
      </c>
      <c r="Z1223" s="185" t="s">
        <v>16797</v>
      </c>
      <c r="AA1223" s="187">
        <v>45857</v>
      </c>
      <c r="AB1223" s="185" t="s">
        <v>16798</v>
      </c>
      <c r="AC1223" s="187">
        <v>46171</v>
      </c>
      <c r="AD1223" s="185" t="s">
        <v>16799</v>
      </c>
      <c r="AE1223" s="185" t="s">
        <v>61</v>
      </c>
      <c r="AF1223" s="185" t="s">
        <v>61</v>
      </c>
      <c r="AG1223" s="185" t="s">
        <v>16800</v>
      </c>
      <c r="AH1223" s="185" t="s">
        <v>61</v>
      </c>
      <c r="AI1223" s="185" t="s">
        <v>61</v>
      </c>
      <c r="AJ1223" s="185" t="s">
        <v>61</v>
      </c>
      <c r="AK1223" s="185" t="s">
        <v>61</v>
      </c>
      <c r="AL1223" s="185" t="s">
        <v>61</v>
      </c>
      <c r="AM1223" s="185" t="s">
        <v>4438</v>
      </c>
      <c r="AN1223" s="185" t="s">
        <v>16801</v>
      </c>
    </row>
    <row r="1224" customHeight="1" spans="1:40">
      <c r="A1224" s="185">
        <v>1218</v>
      </c>
      <c r="B1224" s="185" t="s">
        <v>16802</v>
      </c>
      <c r="C1224" s="186" t="s">
        <v>16803</v>
      </c>
      <c r="D1224" s="185" t="s">
        <v>108</v>
      </c>
      <c r="E1224" s="185" t="s">
        <v>46</v>
      </c>
      <c r="F1224" s="185" t="s">
        <v>16735</v>
      </c>
      <c r="G1224" s="185" t="s">
        <v>5171</v>
      </c>
      <c r="H1224" s="185" t="s">
        <v>49</v>
      </c>
      <c r="I1224" s="187">
        <v>45836</v>
      </c>
      <c r="J1224" s="185" t="s">
        <v>3948</v>
      </c>
      <c r="K1224" s="185" t="s">
        <v>7908</v>
      </c>
      <c r="L1224" s="185" t="s">
        <v>16804</v>
      </c>
      <c r="M1224" s="185" t="s">
        <v>249</v>
      </c>
      <c r="N1224" s="185" t="s">
        <v>16805</v>
      </c>
      <c r="O1224" s="187">
        <v>47268</v>
      </c>
      <c r="P1224" s="187">
        <v>44394</v>
      </c>
      <c r="Q1224" s="187">
        <v>44427</v>
      </c>
      <c r="R1224" s="187">
        <v>44726</v>
      </c>
      <c r="S1224" s="187">
        <v>45013</v>
      </c>
      <c r="T1224" s="185" t="s">
        <v>16806</v>
      </c>
      <c r="U1224" s="187">
        <v>46460</v>
      </c>
      <c r="V1224" s="185" t="s">
        <v>16807</v>
      </c>
      <c r="W1224" s="187">
        <v>45931</v>
      </c>
      <c r="X1224" s="185" t="s">
        <v>16808</v>
      </c>
      <c r="Y1224" s="187">
        <v>47303</v>
      </c>
      <c r="Z1224" s="185" t="s">
        <v>16809</v>
      </c>
      <c r="AA1224" s="187">
        <v>46411</v>
      </c>
      <c r="AB1224" s="185" t="s">
        <v>16810</v>
      </c>
      <c r="AC1224" s="187">
        <v>46200</v>
      </c>
      <c r="AD1224" s="185" t="s">
        <v>16811</v>
      </c>
      <c r="AE1224" s="185" t="s">
        <v>61</v>
      </c>
      <c r="AF1224" s="185" t="s">
        <v>16812</v>
      </c>
      <c r="AG1224" s="185" t="s">
        <v>16813</v>
      </c>
      <c r="AH1224" s="185" t="s">
        <v>61</v>
      </c>
      <c r="AI1224" s="185" t="s">
        <v>61</v>
      </c>
      <c r="AJ1224" s="185" t="s">
        <v>61</v>
      </c>
      <c r="AK1224" s="185" t="s">
        <v>61</v>
      </c>
      <c r="AL1224" s="185" t="s">
        <v>61</v>
      </c>
      <c r="AM1224" s="185" t="s">
        <v>798</v>
      </c>
      <c r="AN1224" s="185" t="s">
        <v>16814</v>
      </c>
    </row>
    <row r="1225" customHeight="1" spans="1:40">
      <c r="A1225" s="185">
        <v>1219</v>
      </c>
      <c r="B1225" s="185" t="s">
        <v>16815</v>
      </c>
      <c r="C1225" s="186" t="s">
        <v>16816</v>
      </c>
      <c r="D1225" s="185" t="s">
        <v>2321</v>
      </c>
      <c r="E1225" s="185" t="s">
        <v>967</v>
      </c>
      <c r="F1225" s="185" t="s">
        <v>16735</v>
      </c>
      <c r="G1225" s="185" t="s">
        <v>5171</v>
      </c>
      <c r="H1225" s="185" t="s">
        <v>49</v>
      </c>
      <c r="I1225" s="187">
        <v>45757</v>
      </c>
      <c r="J1225" s="185" t="s">
        <v>9041</v>
      </c>
      <c r="K1225" s="185" t="s">
        <v>374</v>
      </c>
      <c r="L1225" s="185" t="s">
        <v>5097</v>
      </c>
      <c r="M1225" s="185" t="s">
        <v>249</v>
      </c>
      <c r="N1225" s="185" t="s">
        <v>16817</v>
      </c>
      <c r="O1225" s="187">
        <v>46322</v>
      </c>
      <c r="P1225" s="187">
        <v>44398</v>
      </c>
      <c r="Q1225" s="187">
        <v>44482</v>
      </c>
      <c r="R1225" s="187">
        <v>44617</v>
      </c>
      <c r="S1225" s="187"/>
      <c r="T1225" s="185" t="s">
        <v>16818</v>
      </c>
      <c r="U1225" s="187">
        <v>47351</v>
      </c>
      <c r="V1225" s="185" t="s">
        <v>16819</v>
      </c>
      <c r="W1225" s="187">
        <v>47352</v>
      </c>
      <c r="X1225" s="185" t="s">
        <v>16820</v>
      </c>
      <c r="Y1225" s="187">
        <v>46377</v>
      </c>
      <c r="Z1225" s="185" t="s">
        <v>16821</v>
      </c>
      <c r="AA1225" s="187">
        <v>46042</v>
      </c>
      <c r="AB1225" s="185" t="s">
        <v>16822</v>
      </c>
      <c r="AC1225" s="187">
        <v>46075</v>
      </c>
      <c r="AD1225" s="185" t="s">
        <v>16823</v>
      </c>
      <c r="AE1225" s="185" t="s">
        <v>61</v>
      </c>
      <c r="AF1225" s="185" t="s">
        <v>61</v>
      </c>
      <c r="AG1225" s="185" t="s">
        <v>16824</v>
      </c>
      <c r="AH1225" s="185" t="s">
        <v>61</v>
      </c>
      <c r="AI1225" s="185" t="s">
        <v>61</v>
      </c>
      <c r="AJ1225" s="185" t="s">
        <v>61</v>
      </c>
      <c r="AK1225" s="185" t="s">
        <v>61</v>
      </c>
      <c r="AL1225" s="185" t="s">
        <v>61</v>
      </c>
      <c r="AM1225" s="185" t="s">
        <v>4689</v>
      </c>
      <c r="AN1225" s="185" t="s">
        <v>16825</v>
      </c>
    </row>
    <row r="1226" customHeight="1" spans="1:40">
      <c r="A1226" s="185">
        <v>1220</v>
      </c>
      <c r="B1226" s="185" t="s">
        <v>16826</v>
      </c>
      <c r="C1226" s="186" t="s">
        <v>11777</v>
      </c>
      <c r="D1226" s="185" t="s">
        <v>390</v>
      </c>
      <c r="E1226" s="185" t="s">
        <v>14450</v>
      </c>
      <c r="F1226" s="185" t="s">
        <v>16735</v>
      </c>
      <c r="G1226" s="185" t="s">
        <v>5171</v>
      </c>
      <c r="H1226" s="185" t="s">
        <v>49</v>
      </c>
      <c r="I1226" s="187">
        <v>45763</v>
      </c>
      <c r="J1226" s="185" t="s">
        <v>16827</v>
      </c>
      <c r="K1226" s="185" t="s">
        <v>5300</v>
      </c>
      <c r="L1226" s="185" t="s">
        <v>16828</v>
      </c>
      <c r="M1226" s="185" t="s">
        <v>130</v>
      </c>
      <c r="N1226" s="185" t="s">
        <v>16829</v>
      </c>
      <c r="O1226" s="187">
        <v>46521</v>
      </c>
      <c r="P1226" s="187">
        <v>44404</v>
      </c>
      <c r="Q1226" s="187">
        <v>44435</v>
      </c>
      <c r="R1226" s="187">
        <v>44665</v>
      </c>
      <c r="S1226" s="187"/>
      <c r="T1226" s="185" t="s">
        <v>16830</v>
      </c>
      <c r="U1226" s="187">
        <v>46735</v>
      </c>
      <c r="V1226" s="185" t="s">
        <v>16831</v>
      </c>
      <c r="W1226" s="187">
        <v>46051</v>
      </c>
      <c r="X1226" s="185" t="s">
        <v>16832</v>
      </c>
      <c r="Y1226" s="187">
        <v>46735</v>
      </c>
      <c r="Z1226" s="185" t="s">
        <v>16833</v>
      </c>
      <c r="AA1226" s="187">
        <v>46594</v>
      </c>
      <c r="AB1226" s="185" t="s">
        <v>16834</v>
      </c>
      <c r="AC1226" s="187">
        <v>46374</v>
      </c>
      <c r="AD1226" s="185" t="s">
        <v>61</v>
      </c>
      <c r="AE1226" s="185" t="s">
        <v>16835</v>
      </c>
      <c r="AF1226" s="185" t="s">
        <v>16836</v>
      </c>
      <c r="AG1226" s="185" t="s">
        <v>61</v>
      </c>
      <c r="AH1226" s="185" t="s">
        <v>16829</v>
      </c>
      <c r="AI1226" s="185" t="s">
        <v>61</v>
      </c>
      <c r="AJ1226" s="185" t="s">
        <v>61</v>
      </c>
      <c r="AK1226" s="185" t="s">
        <v>61</v>
      </c>
      <c r="AL1226" s="185" t="s">
        <v>61</v>
      </c>
      <c r="AM1226" s="185" t="s">
        <v>16837</v>
      </c>
      <c r="AN1226" s="185" t="s">
        <v>16838</v>
      </c>
    </row>
    <row r="1227" customHeight="1" spans="1:40">
      <c r="A1227" s="185">
        <v>1221</v>
      </c>
      <c r="B1227" s="185" t="s">
        <v>16839</v>
      </c>
      <c r="C1227" s="186" t="s">
        <v>16840</v>
      </c>
      <c r="D1227" s="185" t="s">
        <v>126</v>
      </c>
      <c r="E1227" s="185" t="s">
        <v>16735</v>
      </c>
      <c r="F1227" s="185" t="s">
        <v>16735</v>
      </c>
      <c r="G1227" s="185" t="s">
        <v>5171</v>
      </c>
      <c r="H1227" s="185" t="s">
        <v>49</v>
      </c>
      <c r="I1227" s="187">
        <v>45513</v>
      </c>
      <c r="J1227" s="185" t="s">
        <v>2921</v>
      </c>
      <c r="K1227" s="185" t="s">
        <v>2921</v>
      </c>
      <c r="L1227" s="185" t="s">
        <v>16841</v>
      </c>
      <c r="M1227" s="185" t="s">
        <v>130</v>
      </c>
      <c r="N1227" s="185" t="s">
        <v>16842</v>
      </c>
      <c r="O1227" s="187">
        <v>47253</v>
      </c>
      <c r="P1227" s="187">
        <v>44461</v>
      </c>
      <c r="Q1227" s="187">
        <v>44494</v>
      </c>
      <c r="R1227" s="187">
        <v>45056</v>
      </c>
      <c r="S1227" s="187"/>
      <c r="T1227" s="185" t="s">
        <v>16843</v>
      </c>
      <c r="U1227" s="187">
        <v>46165</v>
      </c>
      <c r="V1227" s="185" t="s">
        <v>16844</v>
      </c>
      <c r="W1227" s="187">
        <v>46059</v>
      </c>
      <c r="X1227" s="185" t="s">
        <v>16845</v>
      </c>
      <c r="Y1227" s="187">
        <v>46818</v>
      </c>
      <c r="Z1227" s="185" t="s">
        <v>16846</v>
      </c>
      <c r="AA1227" s="187">
        <v>46377</v>
      </c>
      <c r="AB1227" s="185" t="s">
        <v>16847</v>
      </c>
      <c r="AC1227" s="187">
        <v>46485</v>
      </c>
      <c r="AD1227" s="185" t="s">
        <v>16848</v>
      </c>
      <c r="AE1227" s="185" t="s">
        <v>16849</v>
      </c>
      <c r="AF1227" s="185" t="s">
        <v>16850</v>
      </c>
      <c r="AG1227" s="185" t="s">
        <v>61</v>
      </c>
      <c r="AH1227" s="185" t="s">
        <v>16843</v>
      </c>
      <c r="AI1227" s="185" t="s">
        <v>61</v>
      </c>
      <c r="AJ1227" s="185" t="s">
        <v>61</v>
      </c>
      <c r="AK1227" s="185" t="s">
        <v>61</v>
      </c>
      <c r="AL1227" s="185" t="s">
        <v>61</v>
      </c>
      <c r="AM1227" s="185" t="s">
        <v>16851</v>
      </c>
      <c r="AN1227" s="185" t="s">
        <v>16852</v>
      </c>
    </row>
    <row r="1228" customHeight="1" spans="1:40">
      <c r="A1228" s="185">
        <v>1222</v>
      </c>
      <c r="B1228" s="185" t="s">
        <v>16853</v>
      </c>
      <c r="C1228" s="186" t="s">
        <v>16854</v>
      </c>
      <c r="D1228" s="185" t="s">
        <v>126</v>
      </c>
      <c r="E1228" s="185" t="s">
        <v>89</v>
      </c>
      <c r="F1228" s="185" t="s">
        <v>16735</v>
      </c>
      <c r="G1228" s="185" t="s">
        <v>5171</v>
      </c>
      <c r="H1228" s="185" t="s">
        <v>49</v>
      </c>
      <c r="I1228" s="187">
        <v>45581</v>
      </c>
      <c r="J1228" s="185" t="s">
        <v>10649</v>
      </c>
      <c r="K1228" s="185" t="s">
        <v>6974</v>
      </c>
      <c r="L1228" s="185" t="s">
        <v>16855</v>
      </c>
      <c r="M1228" s="185" t="s">
        <v>53</v>
      </c>
      <c r="N1228" s="185" t="s">
        <v>16856</v>
      </c>
      <c r="O1228" s="187">
        <v>46176</v>
      </c>
      <c r="P1228" s="187">
        <v>44421</v>
      </c>
      <c r="Q1228" s="187">
        <v>44504</v>
      </c>
      <c r="R1228" s="187">
        <v>44653</v>
      </c>
      <c r="S1228" s="187"/>
      <c r="T1228" s="185" t="s">
        <v>16857</v>
      </c>
      <c r="U1228" s="187">
        <v>46467</v>
      </c>
      <c r="V1228" s="185" t="s">
        <v>16858</v>
      </c>
      <c r="W1228" s="187">
        <v>46467</v>
      </c>
      <c r="X1228" s="185" t="s">
        <v>16859</v>
      </c>
      <c r="Y1228" s="187">
        <v>45980</v>
      </c>
      <c r="Z1228" s="185" t="s">
        <v>16860</v>
      </c>
      <c r="AA1228" s="187">
        <v>46142</v>
      </c>
      <c r="AB1228" s="185" t="s">
        <v>16861</v>
      </c>
      <c r="AC1228" s="187">
        <v>46552</v>
      </c>
      <c r="AD1228" s="185" t="s">
        <v>16862</v>
      </c>
      <c r="AE1228" s="185" t="s">
        <v>61</v>
      </c>
      <c r="AF1228" s="185" t="s">
        <v>16863</v>
      </c>
      <c r="AG1228" s="185" t="s">
        <v>16864</v>
      </c>
      <c r="AH1228" s="185" t="s">
        <v>61</v>
      </c>
      <c r="AI1228" s="185" t="s">
        <v>61</v>
      </c>
      <c r="AJ1228" s="185" t="s">
        <v>16865</v>
      </c>
      <c r="AK1228" s="185" t="s">
        <v>61</v>
      </c>
      <c r="AL1228" s="185" t="s">
        <v>61</v>
      </c>
      <c r="AM1228" s="185" t="s">
        <v>16866</v>
      </c>
      <c r="AN1228" s="185" t="s">
        <v>16867</v>
      </c>
    </row>
    <row r="1229" customHeight="1" spans="1:40">
      <c r="A1229" s="185">
        <v>1223</v>
      </c>
      <c r="B1229" s="185" t="s">
        <v>16868</v>
      </c>
      <c r="C1229" s="186" t="s">
        <v>16869</v>
      </c>
      <c r="D1229" s="185" t="s">
        <v>126</v>
      </c>
      <c r="E1229" s="185" t="s">
        <v>16735</v>
      </c>
      <c r="F1229" s="185" t="s">
        <v>16735</v>
      </c>
      <c r="G1229" s="185" t="s">
        <v>5171</v>
      </c>
      <c r="H1229" s="185" t="s">
        <v>49</v>
      </c>
      <c r="I1229" s="187">
        <v>45605</v>
      </c>
      <c r="J1229" s="185" t="s">
        <v>8163</v>
      </c>
      <c r="K1229" s="185" t="s">
        <v>8163</v>
      </c>
      <c r="L1229" s="185" t="s">
        <v>16870</v>
      </c>
      <c r="M1229" s="185" t="s">
        <v>130</v>
      </c>
      <c r="N1229" s="185" t="s">
        <v>16871</v>
      </c>
      <c r="O1229" s="187">
        <v>46997</v>
      </c>
      <c r="P1229" s="187">
        <v>44476</v>
      </c>
      <c r="Q1229" s="187">
        <v>44587</v>
      </c>
      <c r="R1229" s="187">
        <v>44701</v>
      </c>
      <c r="S1229" s="187"/>
      <c r="T1229" s="185" t="s">
        <v>16872</v>
      </c>
      <c r="U1229" s="187">
        <v>46531</v>
      </c>
      <c r="V1229" s="185" t="s">
        <v>16873</v>
      </c>
      <c r="W1229" s="187">
        <v>46463</v>
      </c>
      <c r="X1229" s="185" t="s">
        <v>16874</v>
      </c>
      <c r="Y1229" s="187">
        <v>47007</v>
      </c>
      <c r="Z1229" s="185" t="s">
        <v>16875</v>
      </c>
      <c r="AA1229" s="187">
        <v>46483</v>
      </c>
      <c r="AB1229" s="185" t="s">
        <v>16876</v>
      </c>
      <c r="AC1229" s="187">
        <v>45918</v>
      </c>
      <c r="AD1229" s="185" t="s">
        <v>16877</v>
      </c>
      <c r="AE1229" s="185" t="s">
        <v>61</v>
      </c>
      <c r="AF1229" s="185" t="s">
        <v>16878</v>
      </c>
      <c r="AG1229" s="185" t="s">
        <v>61</v>
      </c>
      <c r="AH1229" s="185" t="s">
        <v>16871</v>
      </c>
      <c r="AI1229" s="185" t="s">
        <v>61</v>
      </c>
      <c r="AJ1229" s="185" t="s">
        <v>61</v>
      </c>
      <c r="AK1229" s="185" t="s">
        <v>61</v>
      </c>
      <c r="AL1229" s="185" t="s">
        <v>61</v>
      </c>
      <c r="AM1229" s="185" t="s">
        <v>16879</v>
      </c>
      <c r="AN1229" s="185" t="s">
        <v>16880</v>
      </c>
    </row>
    <row r="1230" customHeight="1" spans="1:40">
      <c r="A1230" s="185">
        <v>1224</v>
      </c>
      <c r="B1230" s="185" t="s">
        <v>16881</v>
      </c>
      <c r="C1230" s="186" t="s">
        <v>16882</v>
      </c>
      <c r="D1230" s="185" t="s">
        <v>162</v>
      </c>
      <c r="E1230" s="185" t="s">
        <v>16735</v>
      </c>
      <c r="F1230" s="185" t="s">
        <v>16735</v>
      </c>
      <c r="G1230" s="185" t="s">
        <v>5171</v>
      </c>
      <c r="H1230" s="185" t="s">
        <v>49</v>
      </c>
      <c r="I1230" s="187">
        <v>45711</v>
      </c>
      <c r="J1230" s="185" t="s">
        <v>2891</v>
      </c>
      <c r="K1230" s="185" t="s">
        <v>2891</v>
      </c>
      <c r="L1230" s="185" t="s">
        <v>16883</v>
      </c>
      <c r="M1230" s="185" t="s">
        <v>167</v>
      </c>
      <c r="N1230" s="185" t="s">
        <v>16884</v>
      </c>
      <c r="O1230" s="187">
        <v>47434</v>
      </c>
      <c r="P1230" s="187">
        <v>44328</v>
      </c>
      <c r="Q1230" s="187">
        <v>44494</v>
      </c>
      <c r="R1230" s="187">
        <v>44729</v>
      </c>
      <c r="S1230" s="187"/>
      <c r="T1230" s="185" t="s">
        <v>16885</v>
      </c>
      <c r="U1230" s="187">
        <v>46495</v>
      </c>
      <c r="V1230" s="185" t="s">
        <v>16886</v>
      </c>
      <c r="W1230" s="187">
        <v>46481</v>
      </c>
      <c r="X1230" s="185" t="s">
        <v>16887</v>
      </c>
      <c r="Y1230" s="187">
        <v>47337</v>
      </c>
      <c r="Z1230" s="185" t="s">
        <v>16888</v>
      </c>
      <c r="AA1230" s="187">
        <v>45853</v>
      </c>
      <c r="AB1230" s="185" t="s">
        <v>16889</v>
      </c>
      <c r="AC1230" s="187">
        <v>46437</v>
      </c>
      <c r="AD1230" s="185" t="s">
        <v>16890</v>
      </c>
      <c r="AE1230" s="185" t="s">
        <v>16891</v>
      </c>
      <c r="AF1230" s="185" t="s">
        <v>16892</v>
      </c>
      <c r="AG1230" s="185" t="s">
        <v>61</v>
      </c>
      <c r="AH1230" s="185" t="s">
        <v>61</v>
      </c>
      <c r="AI1230" s="185" t="s">
        <v>16884</v>
      </c>
      <c r="AJ1230" s="185" t="s">
        <v>61</v>
      </c>
      <c r="AK1230" s="185" t="s">
        <v>61</v>
      </c>
      <c r="AL1230" s="185" t="s">
        <v>61</v>
      </c>
      <c r="AM1230" s="185" t="s">
        <v>16893</v>
      </c>
      <c r="AN1230" s="185" t="s">
        <v>16894</v>
      </c>
    </row>
    <row r="1231" customHeight="1" spans="1:40">
      <c r="A1231" s="185">
        <v>1225</v>
      </c>
      <c r="B1231" s="185" t="s">
        <v>16895</v>
      </c>
      <c r="C1231" s="186" t="s">
        <v>16896</v>
      </c>
      <c r="D1231" s="185" t="s">
        <v>162</v>
      </c>
      <c r="E1231" s="185" t="s">
        <v>16735</v>
      </c>
      <c r="F1231" s="185" t="s">
        <v>16735</v>
      </c>
      <c r="G1231" s="185" t="s">
        <v>5171</v>
      </c>
      <c r="H1231" s="185" t="s">
        <v>49</v>
      </c>
      <c r="I1231" s="187">
        <v>45623</v>
      </c>
      <c r="J1231" s="185" t="s">
        <v>4930</v>
      </c>
      <c r="K1231" s="185" t="s">
        <v>4930</v>
      </c>
      <c r="L1231" s="185" t="s">
        <v>16897</v>
      </c>
      <c r="M1231" s="185" t="s">
        <v>167</v>
      </c>
      <c r="N1231" s="185" t="s">
        <v>16898</v>
      </c>
      <c r="O1231" s="187">
        <v>47273</v>
      </c>
      <c r="P1231" s="187"/>
      <c r="Q1231" s="187"/>
      <c r="R1231" s="187"/>
      <c r="S1231" s="187"/>
      <c r="T1231" s="185" t="s">
        <v>16899</v>
      </c>
      <c r="U1231" s="187">
        <v>46076</v>
      </c>
      <c r="V1231" s="185" t="s">
        <v>16900</v>
      </c>
      <c r="W1231" s="187">
        <v>46059</v>
      </c>
      <c r="X1231" s="185" t="s">
        <v>16901</v>
      </c>
      <c r="Y1231" s="187">
        <v>46818</v>
      </c>
      <c r="Z1231" s="185" t="s">
        <v>16902</v>
      </c>
      <c r="AA1231" s="187">
        <v>46377</v>
      </c>
      <c r="AB1231" s="185" t="s">
        <v>16903</v>
      </c>
      <c r="AC1231" s="187">
        <v>46485</v>
      </c>
      <c r="AD1231" s="185" t="s">
        <v>16904</v>
      </c>
      <c r="AE1231" s="185" t="s">
        <v>16905</v>
      </c>
      <c r="AF1231" s="185" t="s">
        <v>16906</v>
      </c>
      <c r="AG1231" s="185" t="s">
        <v>61</v>
      </c>
      <c r="AH1231" s="185" t="s">
        <v>61</v>
      </c>
      <c r="AI1231" s="185" t="s">
        <v>16898</v>
      </c>
      <c r="AJ1231" s="185" t="s">
        <v>61</v>
      </c>
      <c r="AK1231" s="185" t="s">
        <v>61</v>
      </c>
      <c r="AL1231" s="185" t="s">
        <v>61</v>
      </c>
      <c r="AM1231" s="185" t="s">
        <v>16907</v>
      </c>
      <c r="AN1231" s="185" t="s">
        <v>16908</v>
      </c>
    </row>
    <row r="1232" customHeight="1" spans="1:40">
      <c r="A1232" s="185">
        <v>1226</v>
      </c>
      <c r="B1232" s="185" t="s">
        <v>16909</v>
      </c>
      <c r="C1232" s="186" t="s">
        <v>16910</v>
      </c>
      <c r="D1232" s="185" t="s">
        <v>162</v>
      </c>
      <c r="E1232" s="185" t="s">
        <v>89</v>
      </c>
      <c r="F1232" s="185" t="s">
        <v>16735</v>
      </c>
      <c r="G1232" s="185" t="s">
        <v>5171</v>
      </c>
      <c r="H1232" s="185" t="s">
        <v>49</v>
      </c>
      <c r="I1232" s="187">
        <v>45639</v>
      </c>
      <c r="J1232" s="185" t="s">
        <v>11880</v>
      </c>
      <c r="K1232" s="185" t="s">
        <v>3964</v>
      </c>
      <c r="L1232" s="185" t="s">
        <v>16911</v>
      </c>
      <c r="M1232" s="185" t="s">
        <v>167</v>
      </c>
      <c r="N1232" s="185" t="s">
        <v>16912</v>
      </c>
      <c r="O1232" s="187">
        <v>47273</v>
      </c>
      <c r="P1232" s="187">
        <v>44500</v>
      </c>
      <c r="Q1232" s="187">
        <v>44651</v>
      </c>
      <c r="R1232" s="187">
        <v>44704</v>
      </c>
      <c r="S1232" s="187"/>
      <c r="T1232" s="185" t="s">
        <v>16913</v>
      </c>
      <c r="U1232" s="187">
        <v>46467</v>
      </c>
      <c r="V1232" s="185" t="s">
        <v>16914</v>
      </c>
      <c r="W1232" s="187">
        <v>46418</v>
      </c>
      <c r="X1232" s="185" t="s">
        <v>16915</v>
      </c>
      <c r="Y1232" s="187">
        <v>47461</v>
      </c>
      <c r="Z1232" s="185" t="s">
        <v>16916</v>
      </c>
      <c r="AA1232" s="187">
        <v>46441</v>
      </c>
      <c r="AB1232" s="185" t="s">
        <v>16917</v>
      </c>
      <c r="AC1232" s="187">
        <v>46099</v>
      </c>
      <c r="AD1232" s="185" t="s">
        <v>16918</v>
      </c>
      <c r="AE1232" s="185" t="s">
        <v>16919</v>
      </c>
      <c r="AF1232" s="185" t="s">
        <v>16920</v>
      </c>
      <c r="AG1232" s="185" t="s">
        <v>61</v>
      </c>
      <c r="AH1232" s="185" t="s">
        <v>61</v>
      </c>
      <c r="AI1232" s="185" t="s">
        <v>16912</v>
      </c>
      <c r="AJ1232" s="185" t="s">
        <v>61</v>
      </c>
      <c r="AK1232" s="185" t="s">
        <v>61</v>
      </c>
      <c r="AL1232" s="185" t="s">
        <v>61</v>
      </c>
      <c r="AM1232" s="185" t="s">
        <v>7880</v>
      </c>
      <c r="AN1232" s="185" t="s">
        <v>16921</v>
      </c>
    </row>
    <row r="1233" customHeight="1" spans="1:40">
      <c r="A1233" s="185">
        <v>1227</v>
      </c>
      <c r="B1233" s="185" t="s">
        <v>16922</v>
      </c>
      <c r="C1233" s="186" t="s">
        <v>16923</v>
      </c>
      <c r="D1233" s="185" t="s">
        <v>1569</v>
      </c>
      <c r="E1233" s="185" t="s">
        <v>967</v>
      </c>
      <c r="F1233" s="185" t="s">
        <v>16735</v>
      </c>
      <c r="G1233" s="185" t="s">
        <v>5171</v>
      </c>
      <c r="H1233" s="185" t="s">
        <v>49</v>
      </c>
      <c r="I1233" s="187">
        <v>45757</v>
      </c>
      <c r="J1233" s="185" t="s">
        <v>374</v>
      </c>
      <c r="K1233" s="185" t="s">
        <v>374</v>
      </c>
      <c r="L1233" s="185" t="s">
        <v>16924</v>
      </c>
      <c r="M1233" s="185" t="s">
        <v>1572</v>
      </c>
      <c r="N1233" s="185" t="s">
        <v>16925</v>
      </c>
      <c r="O1233" s="187">
        <v>46252</v>
      </c>
      <c r="P1233" s="187">
        <v>44819</v>
      </c>
      <c r="Q1233" s="187">
        <v>44866</v>
      </c>
      <c r="R1233" s="187">
        <v>44971</v>
      </c>
      <c r="S1233" s="187"/>
      <c r="T1233" s="185" t="s">
        <v>16926</v>
      </c>
      <c r="U1233" s="187">
        <v>47176</v>
      </c>
      <c r="V1233" s="185" t="s">
        <v>16925</v>
      </c>
      <c r="W1233" s="187">
        <v>46252</v>
      </c>
      <c r="X1233" s="185" t="s">
        <v>16927</v>
      </c>
      <c r="Y1233" s="187">
        <v>47142</v>
      </c>
      <c r="Z1233" s="185" t="s">
        <v>16928</v>
      </c>
      <c r="AA1233" s="187">
        <v>46518</v>
      </c>
      <c r="AB1233" s="185" t="s">
        <v>16929</v>
      </c>
      <c r="AC1233" s="187">
        <v>46163</v>
      </c>
      <c r="AD1233" s="185" t="s">
        <v>61</v>
      </c>
      <c r="AE1233" s="185" t="s">
        <v>16930</v>
      </c>
      <c r="AF1233" s="185" t="s">
        <v>16931</v>
      </c>
      <c r="AG1233" s="185" t="s">
        <v>61</v>
      </c>
      <c r="AH1233" s="185" t="s">
        <v>61</v>
      </c>
      <c r="AI1233" s="185" t="s">
        <v>61</v>
      </c>
      <c r="AJ1233" s="185" t="s">
        <v>61</v>
      </c>
      <c r="AK1233" s="185" t="s">
        <v>61</v>
      </c>
      <c r="AL1233" s="185" t="s">
        <v>61</v>
      </c>
      <c r="AM1233" s="185" t="s">
        <v>16932</v>
      </c>
      <c r="AN1233" s="185" t="s">
        <v>16933</v>
      </c>
    </row>
    <row r="1234" customHeight="1" spans="1:40">
      <c r="A1234" s="185">
        <v>1228</v>
      </c>
      <c r="B1234" s="185" t="s">
        <v>16934</v>
      </c>
      <c r="C1234" s="186" t="s">
        <v>16935</v>
      </c>
      <c r="D1234" s="185" t="s">
        <v>45</v>
      </c>
      <c r="E1234" s="185" t="s">
        <v>1367</v>
      </c>
      <c r="F1234" s="185" t="s">
        <v>3130</v>
      </c>
      <c r="G1234" s="185" t="s">
        <v>5171</v>
      </c>
      <c r="H1234" s="185" t="s">
        <v>49</v>
      </c>
      <c r="I1234" s="187">
        <v>45655</v>
      </c>
      <c r="J1234" s="185" t="s">
        <v>16936</v>
      </c>
      <c r="K1234" s="185" t="s">
        <v>9000</v>
      </c>
      <c r="L1234" s="185" t="s">
        <v>16937</v>
      </c>
      <c r="M1234" s="185" t="s">
        <v>1940</v>
      </c>
      <c r="N1234" s="185" t="s">
        <v>16938</v>
      </c>
      <c r="O1234" s="187">
        <v>47387</v>
      </c>
      <c r="P1234" s="187">
        <v>44450</v>
      </c>
      <c r="Q1234" s="187">
        <v>44480</v>
      </c>
      <c r="R1234" s="187">
        <v>44642</v>
      </c>
      <c r="S1234" s="187"/>
      <c r="T1234" s="185" t="s">
        <v>16939</v>
      </c>
      <c r="U1234" s="187">
        <v>46127</v>
      </c>
      <c r="V1234" s="185" t="s">
        <v>16940</v>
      </c>
      <c r="W1234" s="187">
        <v>46128</v>
      </c>
      <c r="X1234" s="185" t="s">
        <v>16941</v>
      </c>
      <c r="Y1234" s="187">
        <v>46128</v>
      </c>
      <c r="Z1234" s="185" t="s">
        <v>16942</v>
      </c>
      <c r="AA1234" s="187">
        <v>45798</v>
      </c>
      <c r="AB1234" s="185" t="s">
        <v>16943</v>
      </c>
      <c r="AC1234" s="187">
        <v>45944</v>
      </c>
      <c r="AD1234" s="185" t="s">
        <v>16944</v>
      </c>
      <c r="AE1234" s="185" t="s">
        <v>61</v>
      </c>
      <c r="AF1234" s="185" t="s">
        <v>61</v>
      </c>
      <c r="AG1234" s="185" t="s">
        <v>16945</v>
      </c>
      <c r="AH1234" s="185" t="s">
        <v>61</v>
      </c>
      <c r="AI1234" s="185" t="s">
        <v>61</v>
      </c>
      <c r="AJ1234" s="185" t="s">
        <v>16946</v>
      </c>
      <c r="AK1234" s="185" t="s">
        <v>61</v>
      </c>
      <c r="AL1234" s="185" t="s">
        <v>61</v>
      </c>
      <c r="AM1234" s="185" t="s">
        <v>3614</v>
      </c>
      <c r="AN1234" s="185" t="s">
        <v>16947</v>
      </c>
    </row>
    <row r="1235" customHeight="1" spans="1:40">
      <c r="A1235" s="185">
        <v>1229</v>
      </c>
      <c r="B1235" s="185" t="s">
        <v>16948</v>
      </c>
      <c r="C1235" s="186" t="s">
        <v>16949</v>
      </c>
      <c r="D1235" s="185" t="s">
        <v>68</v>
      </c>
      <c r="E1235" s="185" t="s">
        <v>3130</v>
      </c>
      <c r="F1235" s="185" t="s">
        <v>3130</v>
      </c>
      <c r="G1235" s="185" t="s">
        <v>5171</v>
      </c>
      <c r="H1235" s="185" t="s">
        <v>49</v>
      </c>
      <c r="I1235" s="187">
        <v>45511</v>
      </c>
      <c r="J1235" s="185" t="s">
        <v>16950</v>
      </c>
      <c r="K1235" s="185" t="s">
        <v>7682</v>
      </c>
      <c r="L1235" s="185" t="s">
        <v>16951</v>
      </c>
      <c r="M1235" s="185" t="s">
        <v>1923</v>
      </c>
      <c r="N1235" s="185" t="s">
        <v>16952</v>
      </c>
      <c r="O1235" s="187">
        <v>47300</v>
      </c>
      <c r="P1235" s="187">
        <v>44392</v>
      </c>
      <c r="Q1235" s="187">
        <v>44439</v>
      </c>
      <c r="R1235" s="187">
        <v>44634</v>
      </c>
      <c r="S1235" s="187"/>
      <c r="T1235" s="185" t="s">
        <v>16953</v>
      </c>
      <c r="U1235" s="187">
        <v>47063</v>
      </c>
      <c r="V1235" s="185" t="s">
        <v>16954</v>
      </c>
      <c r="W1235" s="187">
        <v>47063</v>
      </c>
      <c r="X1235" s="185" t="s">
        <v>16955</v>
      </c>
      <c r="Y1235" s="187">
        <v>46268</v>
      </c>
      <c r="Z1235" s="185" t="s">
        <v>16956</v>
      </c>
      <c r="AA1235" s="187">
        <v>46095</v>
      </c>
      <c r="AB1235" s="185" t="s">
        <v>16957</v>
      </c>
      <c r="AC1235" s="187">
        <v>46109</v>
      </c>
      <c r="AD1235" s="185" t="s">
        <v>16958</v>
      </c>
      <c r="AE1235" s="185" t="s">
        <v>16959</v>
      </c>
      <c r="AF1235" s="185" t="s">
        <v>16960</v>
      </c>
      <c r="AG1235" s="185" t="s">
        <v>16961</v>
      </c>
      <c r="AH1235" s="185" t="s">
        <v>61</v>
      </c>
      <c r="AI1235" s="185" t="s">
        <v>61</v>
      </c>
      <c r="AJ1235" s="185" t="s">
        <v>16962</v>
      </c>
      <c r="AK1235" s="185" t="s">
        <v>61</v>
      </c>
      <c r="AL1235" s="185" t="s">
        <v>61</v>
      </c>
      <c r="AM1235" s="185" t="s">
        <v>3704</v>
      </c>
      <c r="AN1235" s="185" t="s">
        <v>16963</v>
      </c>
    </row>
    <row r="1236" customHeight="1" spans="1:40">
      <c r="A1236" s="185">
        <v>1230</v>
      </c>
      <c r="B1236" s="185" t="s">
        <v>16964</v>
      </c>
      <c r="C1236" s="186" t="s">
        <v>16965</v>
      </c>
      <c r="D1236" s="185" t="s">
        <v>227</v>
      </c>
      <c r="E1236" s="185" t="s">
        <v>967</v>
      </c>
      <c r="F1236" s="185" t="s">
        <v>3130</v>
      </c>
      <c r="G1236" s="185" t="s">
        <v>5171</v>
      </c>
      <c r="H1236" s="185" t="s">
        <v>49</v>
      </c>
      <c r="I1236" s="187">
        <v>45583</v>
      </c>
      <c r="J1236" s="185" t="s">
        <v>16966</v>
      </c>
      <c r="K1236" s="185" t="s">
        <v>7750</v>
      </c>
      <c r="L1236" s="185" t="s">
        <v>16967</v>
      </c>
      <c r="M1236" s="185" t="s">
        <v>72</v>
      </c>
      <c r="N1236" s="185" t="s">
        <v>16968</v>
      </c>
      <c r="O1236" s="187">
        <v>46525</v>
      </c>
      <c r="P1236" s="187">
        <v>44496</v>
      </c>
      <c r="Q1236" s="187">
        <v>44613</v>
      </c>
      <c r="R1236" s="187">
        <v>44706</v>
      </c>
      <c r="S1236" s="187"/>
      <c r="T1236" s="185" t="s">
        <v>16969</v>
      </c>
      <c r="U1236" s="187">
        <v>46532</v>
      </c>
      <c r="V1236" s="185" t="s">
        <v>16970</v>
      </c>
      <c r="W1236" s="187">
        <v>46001</v>
      </c>
      <c r="X1236" s="185" t="s">
        <v>16971</v>
      </c>
      <c r="Y1236" s="187">
        <v>46532</v>
      </c>
      <c r="Z1236" s="185" t="s">
        <v>16972</v>
      </c>
      <c r="AA1236" s="187">
        <v>46675</v>
      </c>
      <c r="AB1236" s="185" t="s">
        <v>16973</v>
      </c>
      <c r="AC1236" s="187">
        <v>46048</v>
      </c>
      <c r="AD1236" s="185" t="s">
        <v>16974</v>
      </c>
      <c r="AE1236" s="185" t="s">
        <v>61</v>
      </c>
      <c r="AF1236" s="185" t="s">
        <v>61</v>
      </c>
      <c r="AG1236" s="185" t="s">
        <v>16975</v>
      </c>
      <c r="AH1236" s="185" t="s">
        <v>61</v>
      </c>
      <c r="AI1236" s="185" t="s">
        <v>61</v>
      </c>
      <c r="AJ1236" s="185" t="s">
        <v>61</v>
      </c>
      <c r="AK1236" s="185" t="s">
        <v>61</v>
      </c>
      <c r="AL1236" s="185" t="s">
        <v>61</v>
      </c>
      <c r="AM1236" s="185" t="s">
        <v>5183</v>
      </c>
      <c r="AN1236" s="185" t="s">
        <v>16976</v>
      </c>
    </row>
    <row r="1237" customHeight="1" spans="1:40">
      <c r="A1237" s="185">
        <v>1231</v>
      </c>
      <c r="B1237" s="185" t="s">
        <v>16977</v>
      </c>
      <c r="C1237" s="186" t="s">
        <v>16978</v>
      </c>
      <c r="D1237" s="185" t="s">
        <v>2083</v>
      </c>
      <c r="E1237" s="185" t="s">
        <v>89</v>
      </c>
      <c r="F1237" s="185" t="s">
        <v>3130</v>
      </c>
      <c r="G1237" s="185" t="s">
        <v>5171</v>
      </c>
      <c r="H1237" s="185" t="s">
        <v>49</v>
      </c>
      <c r="I1237" s="187">
        <v>45735</v>
      </c>
      <c r="J1237" s="185" t="s">
        <v>9582</v>
      </c>
      <c r="K1237" s="185" t="s">
        <v>7711</v>
      </c>
      <c r="L1237" s="185" t="s">
        <v>16979</v>
      </c>
      <c r="M1237" s="185" t="s">
        <v>72</v>
      </c>
      <c r="N1237" s="185" t="s">
        <v>16980</v>
      </c>
      <c r="O1237" s="187">
        <v>47462</v>
      </c>
      <c r="P1237" s="187">
        <v>44387</v>
      </c>
      <c r="Q1237" s="187">
        <v>44422</v>
      </c>
      <c r="R1237" s="187">
        <v>44660</v>
      </c>
      <c r="S1237" s="187">
        <v>44980</v>
      </c>
      <c r="T1237" s="185" t="s">
        <v>16981</v>
      </c>
      <c r="U1237" s="187">
        <v>46246</v>
      </c>
      <c r="V1237" s="185" t="s">
        <v>16982</v>
      </c>
      <c r="W1237" s="187">
        <v>46107</v>
      </c>
      <c r="X1237" s="185" t="s">
        <v>16983</v>
      </c>
      <c r="Y1237" s="187">
        <v>47203</v>
      </c>
      <c r="Z1237" s="185" t="s">
        <v>16984</v>
      </c>
      <c r="AA1237" s="187">
        <v>46323</v>
      </c>
      <c r="AB1237" s="185" t="s">
        <v>16985</v>
      </c>
      <c r="AC1237" s="187">
        <v>46024</v>
      </c>
      <c r="AD1237" s="185" t="s">
        <v>16986</v>
      </c>
      <c r="AE1237" s="185" t="s">
        <v>61</v>
      </c>
      <c r="AF1237" s="185" t="s">
        <v>16987</v>
      </c>
      <c r="AG1237" s="185" t="s">
        <v>16988</v>
      </c>
      <c r="AH1237" s="185" t="s">
        <v>61</v>
      </c>
      <c r="AI1237" s="185" t="s">
        <v>61</v>
      </c>
      <c r="AJ1237" s="185" t="s">
        <v>16989</v>
      </c>
      <c r="AK1237" s="185" t="s">
        <v>61</v>
      </c>
      <c r="AL1237" s="185" t="s">
        <v>16990</v>
      </c>
      <c r="AM1237" s="185" t="s">
        <v>917</v>
      </c>
      <c r="AN1237" s="185" t="s">
        <v>16991</v>
      </c>
    </row>
    <row r="1238" customHeight="1" spans="1:40">
      <c r="A1238" s="185">
        <v>1232</v>
      </c>
      <c r="B1238" s="185" t="s">
        <v>16992</v>
      </c>
      <c r="C1238" s="186" t="s">
        <v>16993</v>
      </c>
      <c r="D1238" s="185" t="s">
        <v>88</v>
      </c>
      <c r="E1238" s="185" t="s">
        <v>967</v>
      </c>
      <c r="F1238" s="185" t="s">
        <v>3130</v>
      </c>
      <c r="G1238" s="185" t="s">
        <v>5171</v>
      </c>
      <c r="H1238" s="185" t="s">
        <v>49</v>
      </c>
      <c r="I1238" s="187">
        <v>45831</v>
      </c>
      <c r="J1238" s="185" t="s">
        <v>8108</v>
      </c>
      <c r="K1238" s="185" t="s">
        <v>2442</v>
      </c>
      <c r="L1238" s="185" t="s">
        <v>16994</v>
      </c>
      <c r="M1238" s="185" t="s">
        <v>2139</v>
      </c>
      <c r="N1238" s="185" t="s">
        <v>16995</v>
      </c>
      <c r="O1238" s="187">
        <v>46348</v>
      </c>
      <c r="P1238" s="187">
        <v>44407</v>
      </c>
      <c r="Q1238" s="187">
        <v>44484</v>
      </c>
      <c r="R1238" s="187">
        <v>44657</v>
      </c>
      <c r="S1238" s="187"/>
      <c r="T1238" s="185" t="s">
        <v>16996</v>
      </c>
      <c r="U1238" s="187">
        <v>47195</v>
      </c>
      <c r="V1238" s="185" t="s">
        <v>16997</v>
      </c>
      <c r="W1238" s="187">
        <v>47227</v>
      </c>
      <c r="X1238" s="185" t="s">
        <v>16998</v>
      </c>
      <c r="Y1238" s="187">
        <v>47198</v>
      </c>
      <c r="Z1238" s="185" t="s">
        <v>16999</v>
      </c>
      <c r="AA1238" s="187">
        <v>46313</v>
      </c>
      <c r="AB1238" s="185" t="s">
        <v>17000</v>
      </c>
      <c r="AC1238" s="187">
        <v>46241</v>
      </c>
      <c r="AD1238" s="185" t="s">
        <v>17001</v>
      </c>
      <c r="AE1238" s="185" t="s">
        <v>17002</v>
      </c>
      <c r="AF1238" s="185" t="s">
        <v>17003</v>
      </c>
      <c r="AG1238" s="185" t="s">
        <v>17004</v>
      </c>
      <c r="AH1238" s="185" t="s">
        <v>61</v>
      </c>
      <c r="AI1238" s="185" t="s">
        <v>61</v>
      </c>
      <c r="AJ1238" s="185" t="s">
        <v>61</v>
      </c>
      <c r="AK1238" s="185" t="s">
        <v>61</v>
      </c>
      <c r="AL1238" s="185" t="s">
        <v>61</v>
      </c>
      <c r="AM1238" s="185" t="s">
        <v>17005</v>
      </c>
      <c r="AN1238" s="185" t="s">
        <v>17006</v>
      </c>
    </row>
    <row r="1239" customHeight="1" spans="1:40">
      <c r="A1239" s="185">
        <v>1233</v>
      </c>
      <c r="B1239" s="185" t="s">
        <v>17007</v>
      </c>
      <c r="C1239" s="186" t="s">
        <v>17008</v>
      </c>
      <c r="D1239" s="185" t="s">
        <v>88</v>
      </c>
      <c r="E1239" s="185" t="s">
        <v>3130</v>
      </c>
      <c r="F1239" s="185" t="s">
        <v>3130</v>
      </c>
      <c r="G1239" s="185" t="s">
        <v>5171</v>
      </c>
      <c r="H1239" s="185" t="s">
        <v>49</v>
      </c>
      <c r="I1239" s="187">
        <v>45721</v>
      </c>
      <c r="J1239" s="185" t="s">
        <v>17009</v>
      </c>
      <c r="K1239" s="185" t="s">
        <v>17010</v>
      </c>
      <c r="L1239" s="185" t="s">
        <v>17011</v>
      </c>
      <c r="M1239" s="185" t="s">
        <v>2120</v>
      </c>
      <c r="N1239" s="185" t="s">
        <v>17012</v>
      </c>
      <c r="O1239" s="187">
        <v>46897</v>
      </c>
      <c r="P1239" s="187">
        <v>44388</v>
      </c>
      <c r="Q1239" s="187">
        <v>44424</v>
      </c>
      <c r="R1239" s="187">
        <v>44697</v>
      </c>
      <c r="S1239" s="187"/>
      <c r="T1239" s="185" t="s">
        <v>17013</v>
      </c>
      <c r="U1239" s="187">
        <v>46537</v>
      </c>
      <c r="V1239" s="185" t="s">
        <v>17014</v>
      </c>
      <c r="W1239" s="187">
        <v>46545</v>
      </c>
      <c r="X1239" s="185" t="s">
        <v>17013</v>
      </c>
      <c r="Y1239" s="187">
        <v>46534</v>
      </c>
      <c r="Z1239" s="185" t="s">
        <v>17015</v>
      </c>
      <c r="AA1239" s="187">
        <v>46036</v>
      </c>
      <c r="AB1239" s="185" t="s">
        <v>17016</v>
      </c>
      <c r="AC1239" s="187">
        <v>46152</v>
      </c>
      <c r="AD1239" s="185" t="s">
        <v>17017</v>
      </c>
      <c r="AE1239" s="185" t="s">
        <v>61</v>
      </c>
      <c r="AF1239" s="185" t="s">
        <v>17018</v>
      </c>
      <c r="AG1239" s="185" t="s">
        <v>17019</v>
      </c>
      <c r="AH1239" s="185" t="s">
        <v>61</v>
      </c>
      <c r="AI1239" s="185" t="s">
        <v>61</v>
      </c>
      <c r="AJ1239" s="185" t="s">
        <v>61</v>
      </c>
      <c r="AK1239" s="185" t="s">
        <v>61</v>
      </c>
      <c r="AL1239" s="185" t="s">
        <v>61</v>
      </c>
      <c r="AM1239" s="185" t="s">
        <v>665</v>
      </c>
      <c r="AN1239" s="185" t="s">
        <v>17020</v>
      </c>
    </row>
    <row r="1240" customHeight="1" spans="1:40">
      <c r="A1240" s="185">
        <v>1234</v>
      </c>
      <c r="B1240" s="185" t="s">
        <v>17021</v>
      </c>
      <c r="C1240" s="186" t="s">
        <v>17022</v>
      </c>
      <c r="D1240" s="185" t="s">
        <v>263</v>
      </c>
      <c r="E1240" s="185" t="s">
        <v>46</v>
      </c>
      <c r="F1240" s="185" t="s">
        <v>3130</v>
      </c>
      <c r="G1240" s="185" t="s">
        <v>5171</v>
      </c>
      <c r="H1240" s="185" t="s">
        <v>49</v>
      </c>
      <c r="I1240" s="187">
        <v>45779</v>
      </c>
      <c r="J1240" s="185" t="s">
        <v>17023</v>
      </c>
      <c r="K1240" s="185" t="s">
        <v>2291</v>
      </c>
      <c r="L1240" s="185" t="s">
        <v>17024</v>
      </c>
      <c r="M1240" s="185" t="s">
        <v>249</v>
      </c>
      <c r="N1240" s="185" t="s">
        <v>17025</v>
      </c>
      <c r="O1240" s="187">
        <v>45994</v>
      </c>
      <c r="P1240" s="187">
        <v>44391</v>
      </c>
      <c r="Q1240" s="187">
        <v>44427</v>
      </c>
      <c r="R1240" s="187">
        <v>44699</v>
      </c>
      <c r="S1240" s="187"/>
      <c r="T1240" s="185" t="s">
        <v>17026</v>
      </c>
      <c r="U1240" s="187">
        <v>45903</v>
      </c>
      <c r="V1240" s="185" t="s">
        <v>17027</v>
      </c>
      <c r="W1240" s="187">
        <v>45904</v>
      </c>
      <c r="X1240" s="185" t="s">
        <v>17028</v>
      </c>
      <c r="Y1240" s="187">
        <v>45904</v>
      </c>
      <c r="Z1240" s="185" t="s">
        <v>17029</v>
      </c>
      <c r="AA1240" s="187">
        <v>46167</v>
      </c>
      <c r="AB1240" s="185" t="s">
        <v>17030</v>
      </c>
      <c r="AC1240" s="187">
        <v>46158</v>
      </c>
      <c r="AD1240" s="185" t="s">
        <v>17031</v>
      </c>
      <c r="AE1240" s="185" t="s">
        <v>61</v>
      </c>
      <c r="AF1240" s="185" t="s">
        <v>61</v>
      </c>
      <c r="AG1240" s="185" t="s">
        <v>17032</v>
      </c>
      <c r="AH1240" s="185" t="s">
        <v>61</v>
      </c>
      <c r="AI1240" s="185" t="s">
        <v>61</v>
      </c>
      <c r="AJ1240" s="185" t="s">
        <v>61</v>
      </c>
      <c r="AK1240" s="185" t="s">
        <v>61</v>
      </c>
      <c r="AL1240" s="185" t="s">
        <v>61</v>
      </c>
      <c r="AM1240" s="185" t="s">
        <v>3672</v>
      </c>
      <c r="AN1240" s="185" t="s">
        <v>17033</v>
      </c>
    </row>
    <row r="1241" customHeight="1" spans="1:40">
      <c r="A1241" s="185">
        <v>1235</v>
      </c>
      <c r="B1241" s="185" t="s">
        <v>17034</v>
      </c>
      <c r="C1241" s="186" t="s">
        <v>17035</v>
      </c>
      <c r="D1241" s="185" t="s">
        <v>108</v>
      </c>
      <c r="E1241" s="185" t="s">
        <v>967</v>
      </c>
      <c r="F1241" s="185" t="s">
        <v>3130</v>
      </c>
      <c r="G1241" s="185" t="s">
        <v>5171</v>
      </c>
      <c r="H1241" s="185" t="s">
        <v>49</v>
      </c>
      <c r="I1241" s="187">
        <v>45563</v>
      </c>
      <c r="J1241" s="185" t="s">
        <v>8651</v>
      </c>
      <c r="K1241" s="185" t="s">
        <v>8651</v>
      </c>
      <c r="L1241" s="185" t="s">
        <v>17036</v>
      </c>
      <c r="M1241" s="185" t="s">
        <v>249</v>
      </c>
      <c r="N1241" s="185" t="s">
        <v>17037</v>
      </c>
      <c r="O1241" s="187">
        <v>45922</v>
      </c>
      <c r="P1241" s="187">
        <v>44392</v>
      </c>
      <c r="Q1241" s="187">
        <v>44421</v>
      </c>
      <c r="R1241" s="187">
        <v>44690</v>
      </c>
      <c r="S1241" s="187"/>
      <c r="T1241" s="185" t="s">
        <v>17038</v>
      </c>
      <c r="U1241" s="187">
        <v>46453</v>
      </c>
      <c r="V1241" s="185" t="s">
        <v>17039</v>
      </c>
      <c r="W1241" s="187">
        <v>45946</v>
      </c>
      <c r="X1241" s="185" t="s">
        <v>17040</v>
      </c>
      <c r="Y1241" s="187">
        <v>47344</v>
      </c>
      <c r="Z1241" s="185" t="s">
        <v>17041</v>
      </c>
      <c r="AA1241" s="187">
        <v>46634</v>
      </c>
      <c r="AB1241" s="185" t="s">
        <v>17042</v>
      </c>
      <c r="AC1241" s="187">
        <v>46232</v>
      </c>
      <c r="AD1241" s="185" t="s">
        <v>17043</v>
      </c>
      <c r="AE1241" s="185" t="s">
        <v>17044</v>
      </c>
      <c r="AF1241" s="185" t="s">
        <v>17045</v>
      </c>
      <c r="AG1241" s="185" t="s">
        <v>17046</v>
      </c>
      <c r="AH1241" s="185" t="s">
        <v>61</v>
      </c>
      <c r="AI1241" s="185" t="s">
        <v>61</v>
      </c>
      <c r="AJ1241" s="185" t="s">
        <v>61</v>
      </c>
      <c r="AK1241" s="185" t="s">
        <v>61</v>
      </c>
      <c r="AL1241" s="185" t="s">
        <v>61</v>
      </c>
      <c r="AM1241" s="185" t="s">
        <v>17047</v>
      </c>
      <c r="AN1241" s="185" t="s">
        <v>17048</v>
      </c>
    </row>
    <row r="1242" customHeight="1" spans="1:40">
      <c r="A1242" s="185">
        <v>1236</v>
      </c>
      <c r="B1242" s="185" t="s">
        <v>17049</v>
      </c>
      <c r="C1242" s="186" t="s">
        <v>17050</v>
      </c>
      <c r="D1242" s="185" t="s">
        <v>2321</v>
      </c>
      <c r="E1242" s="185" t="s">
        <v>89</v>
      </c>
      <c r="F1242" s="185" t="s">
        <v>3130</v>
      </c>
      <c r="G1242" s="185" t="s">
        <v>5171</v>
      </c>
      <c r="H1242" s="185" t="s">
        <v>49</v>
      </c>
      <c r="I1242" s="187">
        <v>45715</v>
      </c>
      <c r="J1242" s="185" t="s">
        <v>4639</v>
      </c>
      <c r="K1242" s="185" t="s">
        <v>3857</v>
      </c>
      <c r="L1242" s="185" t="s">
        <v>17051</v>
      </c>
      <c r="M1242" s="185" t="s">
        <v>249</v>
      </c>
      <c r="N1242" s="185" t="s">
        <v>17052</v>
      </c>
      <c r="O1242" s="187">
        <v>47254</v>
      </c>
      <c r="P1242" s="187">
        <v>44383</v>
      </c>
      <c r="Q1242" s="187">
        <v>44429</v>
      </c>
      <c r="R1242" s="187">
        <v>44657</v>
      </c>
      <c r="S1242" s="187"/>
      <c r="T1242" s="185" t="s">
        <v>17053</v>
      </c>
      <c r="U1242" s="187">
        <v>45904</v>
      </c>
      <c r="V1242" s="185" t="s">
        <v>61</v>
      </c>
      <c r="W1242" s="187">
        <v>47659</v>
      </c>
      <c r="X1242" s="185" t="s">
        <v>17054</v>
      </c>
      <c r="Y1242" s="187">
        <v>47177</v>
      </c>
      <c r="Z1242" s="185" t="s">
        <v>17055</v>
      </c>
      <c r="AA1242" s="187">
        <v>46340</v>
      </c>
      <c r="AB1242" s="185" t="s">
        <v>17056</v>
      </c>
      <c r="AC1242" s="187">
        <v>45983</v>
      </c>
      <c r="AD1242" s="185" t="s">
        <v>17057</v>
      </c>
      <c r="AE1242" s="185" t="s">
        <v>17058</v>
      </c>
      <c r="AF1242" s="185" t="s">
        <v>17059</v>
      </c>
      <c r="AG1242" s="185" t="s">
        <v>17060</v>
      </c>
      <c r="AH1242" s="185" t="s">
        <v>61</v>
      </c>
      <c r="AI1242" s="185" t="s">
        <v>61</v>
      </c>
      <c r="AJ1242" s="185" t="s">
        <v>61</v>
      </c>
      <c r="AK1242" s="185" t="s">
        <v>61</v>
      </c>
      <c r="AL1242" s="185" t="s">
        <v>61</v>
      </c>
      <c r="AM1242" s="185" t="s">
        <v>2018</v>
      </c>
      <c r="AN1242" s="185" t="s">
        <v>17061</v>
      </c>
    </row>
    <row r="1243" customHeight="1" spans="1:40">
      <c r="A1243" s="185">
        <v>1237</v>
      </c>
      <c r="B1243" s="185" t="s">
        <v>17062</v>
      </c>
      <c r="C1243" s="186" t="s">
        <v>17063</v>
      </c>
      <c r="D1243" s="185" t="s">
        <v>390</v>
      </c>
      <c r="E1243" s="185" t="s">
        <v>967</v>
      </c>
      <c r="F1243" s="185" t="s">
        <v>3130</v>
      </c>
      <c r="G1243" s="185" t="s">
        <v>5171</v>
      </c>
      <c r="H1243" s="185" t="s">
        <v>49</v>
      </c>
      <c r="I1243" s="187">
        <v>45807</v>
      </c>
      <c r="J1243" s="185" t="s">
        <v>848</v>
      </c>
      <c r="K1243" s="185" t="s">
        <v>91</v>
      </c>
      <c r="L1243" s="185" t="s">
        <v>17064</v>
      </c>
      <c r="M1243" s="185" t="s">
        <v>130</v>
      </c>
      <c r="N1243" s="185" t="s">
        <v>17065</v>
      </c>
      <c r="O1243" s="187">
        <v>46595</v>
      </c>
      <c r="P1243" s="187">
        <v>44439</v>
      </c>
      <c r="Q1243" s="187">
        <v>44746</v>
      </c>
      <c r="R1243" s="187">
        <v>44784</v>
      </c>
      <c r="S1243" s="187"/>
      <c r="T1243" s="185" t="s">
        <v>17066</v>
      </c>
      <c r="U1243" s="187">
        <v>46274</v>
      </c>
      <c r="V1243" s="185" t="s">
        <v>17067</v>
      </c>
      <c r="W1243" s="187">
        <v>46560</v>
      </c>
      <c r="X1243" s="185" t="s">
        <v>17068</v>
      </c>
      <c r="Y1243" s="187">
        <v>46324</v>
      </c>
      <c r="Z1243" s="185" t="s">
        <v>17069</v>
      </c>
      <c r="AA1243" s="187">
        <v>46384</v>
      </c>
      <c r="AB1243" s="185" t="s">
        <v>17070</v>
      </c>
      <c r="AC1243" s="187">
        <v>45899</v>
      </c>
      <c r="AD1243" s="185" t="s">
        <v>17071</v>
      </c>
      <c r="AE1243" s="185" t="s">
        <v>17072</v>
      </c>
      <c r="AF1243" s="185" t="s">
        <v>17073</v>
      </c>
      <c r="AG1243" s="185" t="s">
        <v>61</v>
      </c>
      <c r="AH1243" s="185" t="s">
        <v>17065</v>
      </c>
      <c r="AI1243" s="185" t="s">
        <v>61</v>
      </c>
      <c r="AJ1243" s="185" t="s">
        <v>61</v>
      </c>
      <c r="AK1243" s="185" t="s">
        <v>61</v>
      </c>
      <c r="AL1243" s="185" t="s">
        <v>61</v>
      </c>
      <c r="AM1243" s="185" t="s">
        <v>17074</v>
      </c>
      <c r="AN1243" s="185" t="s">
        <v>17075</v>
      </c>
    </row>
    <row r="1244" customHeight="1" spans="1:40">
      <c r="A1244" s="185">
        <v>1238</v>
      </c>
      <c r="B1244" s="185" t="s">
        <v>17076</v>
      </c>
      <c r="C1244" s="186" t="s">
        <v>17077</v>
      </c>
      <c r="D1244" s="185" t="s">
        <v>126</v>
      </c>
      <c r="E1244" s="185" t="s">
        <v>89</v>
      </c>
      <c r="F1244" s="185" t="s">
        <v>3130</v>
      </c>
      <c r="G1244" s="185" t="s">
        <v>5171</v>
      </c>
      <c r="H1244" s="185" t="s">
        <v>49</v>
      </c>
      <c r="I1244" s="187">
        <v>45834</v>
      </c>
      <c r="J1244" s="185" t="s">
        <v>2212</v>
      </c>
      <c r="K1244" s="185" t="s">
        <v>2039</v>
      </c>
      <c r="L1244" s="185" t="s">
        <v>4794</v>
      </c>
      <c r="M1244" s="185" t="s">
        <v>130</v>
      </c>
      <c r="N1244" s="185" t="s">
        <v>17078</v>
      </c>
      <c r="O1244" s="187">
        <v>47198</v>
      </c>
      <c r="P1244" s="187"/>
      <c r="Q1244" s="187"/>
      <c r="R1244" s="187"/>
      <c r="S1244" s="187"/>
      <c r="T1244" s="185" t="s">
        <v>17079</v>
      </c>
      <c r="U1244" s="187">
        <v>46371</v>
      </c>
      <c r="V1244" s="185" t="s">
        <v>17080</v>
      </c>
      <c r="W1244" s="187">
        <v>47260</v>
      </c>
      <c r="X1244" s="185" t="s">
        <v>17081</v>
      </c>
      <c r="Y1244" s="187">
        <v>46422</v>
      </c>
      <c r="Z1244" s="185" t="s">
        <v>17082</v>
      </c>
      <c r="AA1244" s="187">
        <v>46345</v>
      </c>
      <c r="AB1244" s="185" t="s">
        <v>17083</v>
      </c>
      <c r="AC1244" s="187">
        <v>46534</v>
      </c>
      <c r="AD1244" s="185" t="s">
        <v>17084</v>
      </c>
      <c r="AE1244" s="185" t="s">
        <v>17085</v>
      </c>
      <c r="AF1244" s="185" t="s">
        <v>17086</v>
      </c>
      <c r="AG1244" s="185" t="s">
        <v>61</v>
      </c>
      <c r="AH1244" s="185" t="s">
        <v>17078</v>
      </c>
      <c r="AI1244" s="185" t="s">
        <v>61</v>
      </c>
      <c r="AJ1244" s="185" t="s">
        <v>61</v>
      </c>
      <c r="AK1244" s="185" t="s">
        <v>61</v>
      </c>
      <c r="AL1244" s="185" t="s">
        <v>61</v>
      </c>
      <c r="AM1244" s="185" t="s">
        <v>17087</v>
      </c>
      <c r="AN1244" s="185" t="s">
        <v>17088</v>
      </c>
    </row>
    <row r="1245" customHeight="1" spans="1:40">
      <c r="A1245" s="185">
        <v>1239</v>
      </c>
      <c r="B1245" s="185" t="s">
        <v>17089</v>
      </c>
      <c r="C1245" s="186" t="s">
        <v>17090</v>
      </c>
      <c r="D1245" s="185" t="s">
        <v>126</v>
      </c>
      <c r="E1245" s="185" t="s">
        <v>89</v>
      </c>
      <c r="F1245" s="185" t="s">
        <v>3130</v>
      </c>
      <c r="G1245" s="185" t="s">
        <v>5171</v>
      </c>
      <c r="H1245" s="185" t="s">
        <v>49</v>
      </c>
      <c r="I1245" s="187">
        <v>45499</v>
      </c>
      <c r="J1245" s="185" t="s">
        <v>17091</v>
      </c>
      <c r="K1245" s="185" t="s">
        <v>1956</v>
      </c>
      <c r="L1245" s="185" t="s">
        <v>2685</v>
      </c>
      <c r="M1245" s="185" t="s">
        <v>53</v>
      </c>
      <c r="N1245" s="185" t="s">
        <v>17092</v>
      </c>
      <c r="O1245" s="187">
        <v>46516</v>
      </c>
      <c r="P1245" s="187">
        <v>44445</v>
      </c>
      <c r="Q1245" s="187">
        <v>44574</v>
      </c>
      <c r="R1245" s="187">
        <v>44752</v>
      </c>
      <c r="S1245" s="187"/>
      <c r="T1245" s="185" t="s">
        <v>17093</v>
      </c>
      <c r="U1245" s="187">
        <v>46857</v>
      </c>
      <c r="V1245" s="185" t="s">
        <v>17094</v>
      </c>
      <c r="W1245" s="187">
        <v>46857</v>
      </c>
      <c r="X1245" s="185" t="s">
        <v>17095</v>
      </c>
      <c r="Y1245" s="187">
        <v>46254</v>
      </c>
      <c r="Z1245" s="185" t="s">
        <v>17096</v>
      </c>
      <c r="AA1245" s="187">
        <v>46442</v>
      </c>
      <c r="AB1245" s="185" t="s">
        <v>17097</v>
      </c>
      <c r="AC1245" s="187">
        <v>46170</v>
      </c>
      <c r="AD1245" s="185" t="s">
        <v>17098</v>
      </c>
      <c r="AE1245" s="185" t="s">
        <v>17099</v>
      </c>
      <c r="AF1245" s="185" t="s">
        <v>17100</v>
      </c>
      <c r="AG1245" s="185" t="s">
        <v>17100</v>
      </c>
      <c r="AH1245" s="185" t="s">
        <v>61</v>
      </c>
      <c r="AI1245" s="185" t="s">
        <v>61</v>
      </c>
      <c r="AJ1245" s="185" t="s">
        <v>17101</v>
      </c>
      <c r="AK1245" s="185" t="s">
        <v>61</v>
      </c>
      <c r="AL1245" s="185" t="s">
        <v>61</v>
      </c>
      <c r="AM1245" s="185" t="s">
        <v>17102</v>
      </c>
      <c r="AN1245" s="185" t="s">
        <v>17103</v>
      </c>
    </row>
    <row r="1246" customHeight="1" spans="1:40">
      <c r="A1246" s="185">
        <v>1240</v>
      </c>
      <c r="B1246" s="185" t="s">
        <v>17104</v>
      </c>
      <c r="C1246" s="186" t="s">
        <v>17105</v>
      </c>
      <c r="D1246" s="185" t="s">
        <v>126</v>
      </c>
      <c r="E1246" s="185" t="s">
        <v>46</v>
      </c>
      <c r="F1246" s="185" t="s">
        <v>3130</v>
      </c>
      <c r="G1246" s="185" t="s">
        <v>5171</v>
      </c>
      <c r="H1246" s="185" t="s">
        <v>49</v>
      </c>
      <c r="I1246" s="187">
        <v>45811</v>
      </c>
      <c r="J1246" s="185" t="s">
        <v>2656</v>
      </c>
      <c r="K1246" s="185" t="s">
        <v>3056</v>
      </c>
      <c r="L1246" s="185" t="s">
        <v>17106</v>
      </c>
      <c r="M1246" s="185" t="s">
        <v>148</v>
      </c>
      <c r="N1246" s="185" t="s">
        <v>17107</v>
      </c>
      <c r="O1246" s="187">
        <v>46363</v>
      </c>
      <c r="P1246" s="187">
        <v>44432</v>
      </c>
      <c r="Q1246" s="187">
        <v>44516</v>
      </c>
      <c r="R1246" s="187">
        <v>44700</v>
      </c>
      <c r="S1246" s="187"/>
      <c r="T1246" s="185" t="s">
        <v>17108</v>
      </c>
      <c r="U1246" s="187">
        <v>46280</v>
      </c>
      <c r="V1246" s="185" t="s">
        <v>17109</v>
      </c>
      <c r="W1246" s="187">
        <v>46279</v>
      </c>
      <c r="X1246" s="185" t="s">
        <v>17110</v>
      </c>
      <c r="Y1246" s="187">
        <v>47521</v>
      </c>
      <c r="Z1246" s="185" t="s">
        <v>17111</v>
      </c>
      <c r="AA1246" s="187">
        <v>46513</v>
      </c>
      <c r="AB1246" s="185" t="s">
        <v>17112</v>
      </c>
      <c r="AC1246" s="187">
        <v>46528</v>
      </c>
      <c r="AD1246" s="185" t="s">
        <v>17113</v>
      </c>
      <c r="AE1246" s="185" t="s">
        <v>17114</v>
      </c>
      <c r="AF1246" s="185" t="s">
        <v>17115</v>
      </c>
      <c r="AG1246" s="185" t="s">
        <v>61</v>
      </c>
      <c r="AH1246" s="185" t="s">
        <v>61</v>
      </c>
      <c r="AI1246" s="185" t="s">
        <v>61</v>
      </c>
      <c r="AJ1246" s="185" t="s">
        <v>61</v>
      </c>
      <c r="AK1246" s="185" t="s">
        <v>61</v>
      </c>
      <c r="AL1246" s="185" t="s">
        <v>61</v>
      </c>
      <c r="AM1246" s="185" t="s">
        <v>5914</v>
      </c>
      <c r="AN1246" s="185" t="s">
        <v>17116</v>
      </c>
    </row>
    <row r="1247" customHeight="1" spans="1:40">
      <c r="A1247" s="185">
        <v>1241</v>
      </c>
      <c r="B1247" s="185" t="s">
        <v>17117</v>
      </c>
      <c r="C1247" s="186" t="s">
        <v>17118</v>
      </c>
      <c r="D1247" s="185" t="s">
        <v>162</v>
      </c>
      <c r="E1247" s="185" t="s">
        <v>2153</v>
      </c>
      <c r="F1247" s="185" t="s">
        <v>3130</v>
      </c>
      <c r="G1247" s="185" t="s">
        <v>5171</v>
      </c>
      <c r="H1247" s="185" t="s">
        <v>49</v>
      </c>
      <c r="I1247" s="187">
        <v>45767</v>
      </c>
      <c r="J1247" s="185" t="s">
        <v>11460</v>
      </c>
      <c r="K1247" s="185" t="s">
        <v>3307</v>
      </c>
      <c r="L1247" s="185" t="s">
        <v>17119</v>
      </c>
      <c r="M1247" s="185" t="s">
        <v>267</v>
      </c>
      <c r="N1247" s="185" t="s">
        <v>17120</v>
      </c>
      <c r="O1247" s="187">
        <v>46481</v>
      </c>
      <c r="P1247" s="187">
        <v>44466</v>
      </c>
      <c r="Q1247" s="187">
        <v>44525</v>
      </c>
      <c r="R1247" s="187">
        <v>44707</v>
      </c>
      <c r="S1247" s="187"/>
      <c r="T1247" s="185" t="s">
        <v>17121</v>
      </c>
      <c r="U1247" s="187">
        <v>46363</v>
      </c>
      <c r="V1247" s="185" t="s">
        <v>61</v>
      </c>
      <c r="W1247" s="187">
        <v>47619</v>
      </c>
      <c r="X1247" s="185" t="s">
        <v>17122</v>
      </c>
      <c r="Y1247" s="187">
        <v>46447</v>
      </c>
      <c r="Z1247" s="185" t="s">
        <v>17123</v>
      </c>
      <c r="AA1247" s="187">
        <v>45877</v>
      </c>
      <c r="AB1247" s="185" t="s">
        <v>17124</v>
      </c>
      <c r="AC1247" s="187">
        <v>45904</v>
      </c>
      <c r="AD1247" s="185" t="s">
        <v>17125</v>
      </c>
      <c r="AE1247" s="185" t="s">
        <v>17126</v>
      </c>
      <c r="AF1247" s="185" t="s">
        <v>17127</v>
      </c>
      <c r="AG1247" s="185" t="s">
        <v>61</v>
      </c>
      <c r="AH1247" s="185" t="s">
        <v>61</v>
      </c>
      <c r="AI1247" s="185" t="s">
        <v>61</v>
      </c>
      <c r="AJ1247" s="185" t="s">
        <v>61</v>
      </c>
      <c r="AK1247" s="185" t="s">
        <v>61</v>
      </c>
      <c r="AL1247" s="185" t="s">
        <v>61</v>
      </c>
      <c r="AM1247" s="185" t="s">
        <v>17128</v>
      </c>
      <c r="AN1247" s="185" t="s">
        <v>17129</v>
      </c>
    </row>
    <row r="1248" customHeight="1" spans="1:40">
      <c r="A1248" s="185">
        <v>1242</v>
      </c>
      <c r="B1248" s="185" t="s">
        <v>17130</v>
      </c>
      <c r="C1248" s="186" t="s">
        <v>17131</v>
      </c>
      <c r="D1248" s="185" t="s">
        <v>162</v>
      </c>
      <c r="E1248" s="185" t="s">
        <v>3130</v>
      </c>
      <c r="F1248" s="185" t="s">
        <v>3130</v>
      </c>
      <c r="G1248" s="185" t="s">
        <v>5171</v>
      </c>
      <c r="H1248" s="185" t="s">
        <v>49</v>
      </c>
      <c r="I1248" s="187">
        <v>45735</v>
      </c>
      <c r="J1248" s="185" t="s">
        <v>7711</v>
      </c>
      <c r="K1248" s="185" t="s">
        <v>7711</v>
      </c>
      <c r="L1248" s="185" t="s">
        <v>5794</v>
      </c>
      <c r="M1248" s="185" t="s">
        <v>167</v>
      </c>
      <c r="N1248" s="185" t="s">
        <v>17132</v>
      </c>
      <c r="O1248" s="187">
        <v>47098</v>
      </c>
      <c r="P1248" s="187"/>
      <c r="Q1248" s="187"/>
      <c r="R1248" s="187"/>
      <c r="S1248" s="187"/>
      <c r="T1248" s="185" t="s">
        <v>17133</v>
      </c>
      <c r="U1248" s="187">
        <v>47081</v>
      </c>
      <c r="V1248" s="185" t="s">
        <v>17134</v>
      </c>
      <c r="W1248" s="187">
        <v>47077</v>
      </c>
      <c r="X1248" s="185" t="s">
        <v>17135</v>
      </c>
      <c r="Y1248" s="187">
        <v>47552</v>
      </c>
      <c r="Z1248" s="185" t="s">
        <v>17136</v>
      </c>
      <c r="AA1248" s="187">
        <v>46377</v>
      </c>
      <c r="AB1248" s="185" t="s">
        <v>17137</v>
      </c>
      <c r="AC1248" s="187">
        <v>46027</v>
      </c>
      <c r="AD1248" s="185" t="s">
        <v>17135</v>
      </c>
      <c r="AE1248" s="185" t="s">
        <v>17135</v>
      </c>
      <c r="AF1248" s="185" t="s">
        <v>17138</v>
      </c>
      <c r="AG1248" s="185" t="s">
        <v>61</v>
      </c>
      <c r="AH1248" s="185" t="s">
        <v>61</v>
      </c>
      <c r="AI1248" s="185" t="s">
        <v>17132</v>
      </c>
      <c r="AJ1248" s="185" t="s">
        <v>61</v>
      </c>
      <c r="AK1248" s="185" t="s">
        <v>61</v>
      </c>
      <c r="AL1248" s="185" t="s">
        <v>61</v>
      </c>
      <c r="AM1248" s="185" t="s">
        <v>17139</v>
      </c>
      <c r="AN1248" s="185" t="s">
        <v>17140</v>
      </c>
    </row>
    <row r="1249" customHeight="1" spans="1:40">
      <c r="A1249" s="185">
        <v>1243</v>
      </c>
      <c r="B1249" s="185" t="s">
        <v>17141</v>
      </c>
      <c r="C1249" s="186" t="s">
        <v>17142</v>
      </c>
      <c r="D1249" s="185" t="s">
        <v>162</v>
      </c>
      <c r="E1249" s="185" t="s">
        <v>89</v>
      </c>
      <c r="F1249" s="185" t="s">
        <v>3130</v>
      </c>
      <c r="G1249" s="185" t="s">
        <v>5171</v>
      </c>
      <c r="H1249" s="185" t="s">
        <v>49</v>
      </c>
      <c r="I1249" s="187">
        <v>45834</v>
      </c>
      <c r="J1249" s="185" t="s">
        <v>2212</v>
      </c>
      <c r="K1249" s="185" t="s">
        <v>2039</v>
      </c>
      <c r="L1249" s="185" t="s">
        <v>17143</v>
      </c>
      <c r="M1249" s="185" t="s">
        <v>130</v>
      </c>
      <c r="N1249" s="185" t="s">
        <v>17144</v>
      </c>
      <c r="O1249" s="187">
        <v>47290</v>
      </c>
      <c r="P1249" s="187"/>
      <c r="Q1249" s="187"/>
      <c r="R1249" s="187"/>
      <c r="S1249" s="187"/>
      <c r="T1249" s="185" t="s">
        <v>17145</v>
      </c>
      <c r="U1249" s="187">
        <v>46920</v>
      </c>
      <c r="V1249" s="185" t="s">
        <v>17146</v>
      </c>
      <c r="W1249" s="187">
        <v>46898</v>
      </c>
      <c r="X1249" s="185" t="s">
        <v>61</v>
      </c>
      <c r="Y1249" s="187">
        <v>47654</v>
      </c>
      <c r="Z1249" s="185" t="s">
        <v>17147</v>
      </c>
      <c r="AA1249" s="187">
        <v>46194</v>
      </c>
      <c r="AB1249" s="185" t="s">
        <v>17148</v>
      </c>
      <c r="AC1249" s="187">
        <v>46076</v>
      </c>
      <c r="AD1249" s="185" t="s">
        <v>61</v>
      </c>
      <c r="AE1249" s="185" t="s">
        <v>17149</v>
      </c>
      <c r="AF1249" s="185" t="s">
        <v>17150</v>
      </c>
      <c r="AG1249" s="185" t="s">
        <v>61</v>
      </c>
      <c r="AH1249" s="185" t="s">
        <v>61</v>
      </c>
      <c r="AI1249" s="185" t="s">
        <v>61</v>
      </c>
      <c r="AJ1249" s="185" t="s">
        <v>61</v>
      </c>
      <c r="AK1249" s="185" t="s">
        <v>61</v>
      </c>
      <c r="AL1249" s="185" t="s">
        <v>61</v>
      </c>
      <c r="AM1249" s="185" t="s">
        <v>17151</v>
      </c>
      <c r="AN1249" s="185" t="s">
        <v>17152</v>
      </c>
    </row>
    <row r="1250" customHeight="1" spans="1:40">
      <c r="A1250" s="185">
        <v>1244</v>
      </c>
      <c r="B1250" s="185" t="s">
        <v>17153</v>
      </c>
      <c r="C1250" s="186" t="s">
        <v>17154</v>
      </c>
      <c r="D1250" s="185" t="s">
        <v>1569</v>
      </c>
      <c r="E1250" s="185" t="s">
        <v>967</v>
      </c>
      <c r="F1250" s="185" t="s">
        <v>3130</v>
      </c>
      <c r="G1250" s="185" t="s">
        <v>5171</v>
      </c>
      <c r="H1250" s="185" t="s">
        <v>49</v>
      </c>
      <c r="I1250" s="187">
        <v>45681</v>
      </c>
      <c r="J1250" s="185" t="s">
        <v>3131</v>
      </c>
      <c r="K1250" s="185" t="s">
        <v>3131</v>
      </c>
      <c r="L1250" s="185" t="s">
        <v>17155</v>
      </c>
      <c r="M1250" s="185" t="s">
        <v>1572</v>
      </c>
      <c r="N1250" s="185" t="s">
        <v>17156</v>
      </c>
      <c r="O1250" s="187">
        <v>46849</v>
      </c>
      <c r="P1250" s="187">
        <v>44363</v>
      </c>
      <c r="Q1250" s="187">
        <v>44631</v>
      </c>
      <c r="R1250" s="187">
        <v>44742</v>
      </c>
      <c r="S1250" s="187"/>
      <c r="T1250" s="185" t="s">
        <v>61</v>
      </c>
      <c r="U1250" s="187" t="s">
        <v>61</v>
      </c>
      <c r="V1250" s="185" t="s">
        <v>17156</v>
      </c>
      <c r="W1250" s="187">
        <v>46849</v>
      </c>
      <c r="X1250" s="185" t="s">
        <v>61</v>
      </c>
      <c r="Y1250" s="187" t="s">
        <v>61</v>
      </c>
      <c r="Z1250" s="185" t="s">
        <v>17157</v>
      </c>
      <c r="AA1250" s="187">
        <v>46147</v>
      </c>
      <c r="AB1250" s="185" t="s">
        <v>17158</v>
      </c>
      <c r="AC1250" s="187">
        <v>46528</v>
      </c>
      <c r="AD1250" s="185" t="s">
        <v>61</v>
      </c>
      <c r="AE1250" s="185" t="s">
        <v>61</v>
      </c>
      <c r="AF1250" s="185" t="s">
        <v>61</v>
      </c>
      <c r="AG1250" s="185" t="s">
        <v>61</v>
      </c>
      <c r="AH1250" s="185" t="s">
        <v>61</v>
      </c>
      <c r="AI1250" s="185" t="s">
        <v>61</v>
      </c>
      <c r="AJ1250" s="185" t="s">
        <v>61</v>
      </c>
      <c r="AK1250" s="185" t="s">
        <v>61</v>
      </c>
      <c r="AL1250" s="185" t="s">
        <v>61</v>
      </c>
      <c r="AM1250" s="185" t="s">
        <v>4300</v>
      </c>
      <c r="AN1250" s="185" t="s">
        <v>17159</v>
      </c>
    </row>
    <row r="1251" customHeight="1" spans="1:40">
      <c r="A1251" s="185">
        <v>1245</v>
      </c>
      <c r="B1251" s="185" t="s">
        <v>17160</v>
      </c>
      <c r="C1251" s="186" t="s">
        <v>17161</v>
      </c>
      <c r="D1251" s="185" t="s">
        <v>45</v>
      </c>
      <c r="E1251" s="185" t="s">
        <v>15169</v>
      </c>
      <c r="F1251" s="185" t="s">
        <v>15169</v>
      </c>
      <c r="G1251" s="185" t="s">
        <v>6843</v>
      </c>
      <c r="H1251" s="185" t="s">
        <v>4093</v>
      </c>
      <c r="I1251" s="187">
        <v>45688</v>
      </c>
      <c r="J1251" s="185" t="s">
        <v>17162</v>
      </c>
      <c r="K1251" s="185" t="s">
        <v>4750</v>
      </c>
      <c r="L1251" s="185" t="s">
        <v>17163</v>
      </c>
      <c r="M1251" s="185" t="s">
        <v>1940</v>
      </c>
      <c r="N1251" s="185" t="s">
        <v>17164</v>
      </c>
      <c r="O1251" s="187">
        <v>45966</v>
      </c>
      <c r="P1251" s="187">
        <v>44449</v>
      </c>
      <c r="Q1251" s="187">
        <v>44491</v>
      </c>
      <c r="R1251" s="187">
        <v>45161</v>
      </c>
      <c r="S1251" s="187"/>
      <c r="T1251" s="185" t="s">
        <v>17165</v>
      </c>
      <c r="U1251" s="187">
        <v>46127</v>
      </c>
      <c r="V1251" s="185" t="s">
        <v>17166</v>
      </c>
      <c r="W1251" s="187">
        <v>47426</v>
      </c>
      <c r="X1251" s="185" t="s">
        <v>17167</v>
      </c>
      <c r="Y1251" s="187">
        <v>47426</v>
      </c>
      <c r="Z1251" s="185" t="s">
        <v>17168</v>
      </c>
      <c r="AA1251" s="187">
        <v>45903</v>
      </c>
      <c r="AB1251" s="185" t="s">
        <v>17169</v>
      </c>
      <c r="AC1251" s="187">
        <v>45969</v>
      </c>
      <c r="AD1251" s="185" t="s">
        <v>17170</v>
      </c>
      <c r="AE1251" s="185" t="s">
        <v>61</v>
      </c>
      <c r="AF1251" s="185" t="s">
        <v>61</v>
      </c>
      <c r="AG1251" s="185" t="s">
        <v>17171</v>
      </c>
      <c r="AH1251" s="185" t="s">
        <v>61</v>
      </c>
      <c r="AI1251" s="185" t="s">
        <v>61</v>
      </c>
      <c r="AJ1251" s="185" t="s">
        <v>61</v>
      </c>
      <c r="AK1251" s="185" t="s">
        <v>61</v>
      </c>
      <c r="AL1251" s="185" t="s">
        <v>61</v>
      </c>
      <c r="AM1251" s="185" t="s">
        <v>13966</v>
      </c>
      <c r="AN1251" s="185" t="s">
        <v>17172</v>
      </c>
    </row>
    <row r="1252" customHeight="1" spans="1:40">
      <c r="A1252" s="185">
        <v>1246</v>
      </c>
      <c r="B1252" s="185" t="s">
        <v>17173</v>
      </c>
      <c r="C1252" s="186" t="s">
        <v>17174</v>
      </c>
      <c r="D1252" s="185" t="s">
        <v>68</v>
      </c>
      <c r="E1252" s="185" t="s">
        <v>15169</v>
      </c>
      <c r="F1252" s="185" t="s">
        <v>15169</v>
      </c>
      <c r="G1252" s="185" t="s">
        <v>6843</v>
      </c>
      <c r="H1252" s="185" t="s">
        <v>4093</v>
      </c>
      <c r="I1252" s="187">
        <v>45739</v>
      </c>
      <c r="J1252" s="185" t="s">
        <v>8872</v>
      </c>
      <c r="K1252" s="185" t="s">
        <v>17175</v>
      </c>
      <c r="L1252" s="185" t="s">
        <v>17176</v>
      </c>
      <c r="M1252" s="185" t="s">
        <v>1923</v>
      </c>
      <c r="N1252" s="185" t="s">
        <v>17177</v>
      </c>
      <c r="O1252" s="187">
        <v>47533</v>
      </c>
      <c r="P1252" s="187">
        <v>44400</v>
      </c>
      <c r="Q1252" s="187">
        <v>44432</v>
      </c>
      <c r="R1252" s="187">
        <v>44678</v>
      </c>
      <c r="S1252" s="187"/>
      <c r="T1252" s="185" t="s">
        <v>17178</v>
      </c>
      <c r="U1252" s="187">
        <v>47343</v>
      </c>
      <c r="V1252" s="185" t="s">
        <v>17179</v>
      </c>
      <c r="W1252" s="187">
        <v>47345</v>
      </c>
      <c r="X1252" s="185" t="s">
        <v>17180</v>
      </c>
      <c r="Y1252" s="187">
        <v>47345</v>
      </c>
      <c r="Z1252" s="185" t="s">
        <v>17181</v>
      </c>
      <c r="AA1252" s="187">
        <v>46538</v>
      </c>
      <c r="AB1252" s="185" t="s">
        <v>17182</v>
      </c>
      <c r="AC1252" s="187">
        <v>46514</v>
      </c>
      <c r="AD1252" s="185" t="s">
        <v>17183</v>
      </c>
      <c r="AE1252" s="185" t="s">
        <v>61</v>
      </c>
      <c r="AF1252" s="185" t="s">
        <v>17184</v>
      </c>
      <c r="AG1252" s="185" t="s">
        <v>17185</v>
      </c>
      <c r="AH1252" s="185" t="s">
        <v>61</v>
      </c>
      <c r="AI1252" s="185" t="s">
        <v>61</v>
      </c>
      <c r="AJ1252" s="185" t="s">
        <v>17186</v>
      </c>
      <c r="AK1252" s="185" t="s">
        <v>61</v>
      </c>
      <c r="AL1252" s="185" t="s">
        <v>61</v>
      </c>
      <c r="AM1252" s="185" t="s">
        <v>17187</v>
      </c>
      <c r="AN1252" s="185" t="s">
        <v>17188</v>
      </c>
    </row>
    <row r="1253" customHeight="1" spans="1:40">
      <c r="A1253" s="185">
        <v>1247</v>
      </c>
      <c r="B1253" s="185" t="s">
        <v>17189</v>
      </c>
      <c r="C1253" s="186" t="s">
        <v>17190</v>
      </c>
      <c r="D1253" s="185" t="s">
        <v>227</v>
      </c>
      <c r="E1253" s="185" t="s">
        <v>46</v>
      </c>
      <c r="F1253" s="185" t="s">
        <v>15169</v>
      </c>
      <c r="G1253" s="185" t="s">
        <v>6843</v>
      </c>
      <c r="H1253" s="185" t="s">
        <v>4093</v>
      </c>
      <c r="I1253" s="187">
        <v>45810</v>
      </c>
      <c r="J1253" s="185" t="s">
        <v>17191</v>
      </c>
      <c r="K1253" s="185" t="s">
        <v>3559</v>
      </c>
      <c r="L1253" s="185" t="s">
        <v>17192</v>
      </c>
      <c r="M1253" s="185" t="s">
        <v>1923</v>
      </c>
      <c r="N1253" s="185" t="s">
        <v>17193</v>
      </c>
      <c r="O1253" s="187">
        <v>47605</v>
      </c>
      <c r="P1253" s="187">
        <v>44426</v>
      </c>
      <c r="Q1253" s="187">
        <v>44553</v>
      </c>
      <c r="R1253" s="187">
        <v>44678</v>
      </c>
      <c r="S1253" s="187"/>
      <c r="T1253" s="185" t="s">
        <v>17194</v>
      </c>
      <c r="U1253" s="187">
        <v>46589</v>
      </c>
      <c r="V1253" s="185" t="s">
        <v>17195</v>
      </c>
      <c r="W1253" s="187">
        <v>46589</v>
      </c>
      <c r="X1253" s="185" t="s">
        <v>17196</v>
      </c>
      <c r="Y1253" s="187">
        <v>46149</v>
      </c>
      <c r="Z1253" s="185" t="s">
        <v>17197</v>
      </c>
      <c r="AA1253" s="187">
        <v>46046</v>
      </c>
      <c r="AB1253" s="185" t="s">
        <v>17198</v>
      </c>
      <c r="AC1253" s="187">
        <v>46399</v>
      </c>
      <c r="AD1253" s="185" t="s">
        <v>17199</v>
      </c>
      <c r="AE1253" s="185" t="s">
        <v>61</v>
      </c>
      <c r="AF1253" s="185" t="s">
        <v>61</v>
      </c>
      <c r="AG1253" s="185" t="s">
        <v>17200</v>
      </c>
      <c r="AH1253" s="185" t="s">
        <v>61</v>
      </c>
      <c r="AI1253" s="185" t="s">
        <v>61</v>
      </c>
      <c r="AJ1253" s="185" t="s">
        <v>17201</v>
      </c>
      <c r="AK1253" s="185" t="s">
        <v>61</v>
      </c>
      <c r="AL1253" s="185" t="s">
        <v>61</v>
      </c>
      <c r="AM1253" s="185" t="s">
        <v>665</v>
      </c>
      <c r="AN1253" s="185" t="s">
        <v>17202</v>
      </c>
    </row>
    <row r="1254" customHeight="1" spans="1:40">
      <c r="A1254" s="185">
        <v>1248</v>
      </c>
      <c r="B1254" s="185" t="s">
        <v>17203</v>
      </c>
      <c r="C1254" s="186" t="s">
        <v>17204</v>
      </c>
      <c r="D1254" s="185" t="s">
        <v>2083</v>
      </c>
      <c r="E1254" s="185" t="s">
        <v>89</v>
      </c>
      <c r="F1254" s="185" t="s">
        <v>15169</v>
      </c>
      <c r="G1254" s="185" t="s">
        <v>6843</v>
      </c>
      <c r="H1254" s="185" t="s">
        <v>4093</v>
      </c>
      <c r="I1254" s="187">
        <v>45816</v>
      </c>
      <c r="J1254" s="185" t="s">
        <v>17205</v>
      </c>
      <c r="K1254" s="185" t="s">
        <v>2623</v>
      </c>
      <c r="L1254" s="185" t="s">
        <v>17206</v>
      </c>
      <c r="M1254" s="185" t="s">
        <v>72</v>
      </c>
      <c r="N1254" s="185" t="s">
        <v>17207</v>
      </c>
      <c r="O1254" s="187">
        <v>47029</v>
      </c>
      <c r="P1254" s="187">
        <v>44385</v>
      </c>
      <c r="Q1254" s="187">
        <v>44440</v>
      </c>
      <c r="R1254" s="187">
        <v>44665</v>
      </c>
      <c r="S1254" s="187"/>
      <c r="T1254" s="185" t="s">
        <v>17208</v>
      </c>
      <c r="U1254" s="187">
        <v>46034</v>
      </c>
      <c r="V1254" s="185" t="s">
        <v>17209</v>
      </c>
      <c r="W1254" s="187">
        <v>47059</v>
      </c>
      <c r="X1254" s="185" t="s">
        <v>17210</v>
      </c>
      <c r="Y1254" s="187">
        <v>46898</v>
      </c>
      <c r="Z1254" s="185" t="s">
        <v>17211</v>
      </c>
      <c r="AA1254" s="187">
        <v>46914</v>
      </c>
      <c r="AB1254" s="185" t="s">
        <v>17212</v>
      </c>
      <c r="AC1254" s="187">
        <v>46103</v>
      </c>
      <c r="AD1254" s="185" t="s">
        <v>17213</v>
      </c>
      <c r="AE1254" s="185" t="s">
        <v>61</v>
      </c>
      <c r="AF1254" s="185" t="s">
        <v>17214</v>
      </c>
      <c r="AG1254" s="185" t="s">
        <v>17215</v>
      </c>
      <c r="AH1254" s="185" t="s">
        <v>61</v>
      </c>
      <c r="AI1254" s="185" t="s">
        <v>61</v>
      </c>
      <c r="AJ1254" s="185" t="s">
        <v>17216</v>
      </c>
      <c r="AK1254" s="185" t="s">
        <v>61</v>
      </c>
      <c r="AL1254" s="185" t="s">
        <v>61</v>
      </c>
      <c r="AM1254" s="185" t="s">
        <v>665</v>
      </c>
      <c r="AN1254" s="185" t="s">
        <v>17217</v>
      </c>
    </row>
    <row r="1255" customHeight="1" spans="1:40">
      <c r="A1255" s="185">
        <v>1249</v>
      </c>
      <c r="B1255" s="185" t="s">
        <v>17218</v>
      </c>
      <c r="C1255" s="186" t="s">
        <v>17219</v>
      </c>
      <c r="D1255" s="185" t="s">
        <v>88</v>
      </c>
      <c r="E1255" s="185" t="s">
        <v>15169</v>
      </c>
      <c r="F1255" s="185" t="s">
        <v>15169</v>
      </c>
      <c r="G1255" s="185" t="s">
        <v>6843</v>
      </c>
      <c r="H1255" s="185" t="s">
        <v>4093</v>
      </c>
      <c r="I1255" s="187">
        <v>45564</v>
      </c>
      <c r="J1255" s="185" t="s">
        <v>17220</v>
      </c>
      <c r="K1255" s="185" t="s">
        <v>3262</v>
      </c>
      <c r="L1255" s="185" t="s">
        <v>17221</v>
      </c>
      <c r="M1255" s="185" t="s">
        <v>2120</v>
      </c>
      <c r="N1255" s="185" t="s">
        <v>17222</v>
      </c>
      <c r="O1255" s="187">
        <v>47398</v>
      </c>
      <c r="P1255" s="187">
        <v>44400</v>
      </c>
      <c r="Q1255" s="187">
        <v>44453</v>
      </c>
      <c r="R1255" s="187">
        <v>44761</v>
      </c>
      <c r="S1255" s="187"/>
      <c r="T1255" s="185" t="s">
        <v>17223</v>
      </c>
      <c r="U1255" s="187">
        <v>46574</v>
      </c>
      <c r="V1255" s="185" t="s">
        <v>17224</v>
      </c>
      <c r="W1255" s="187">
        <v>46573</v>
      </c>
      <c r="X1255" s="185" t="s">
        <v>17225</v>
      </c>
      <c r="Y1255" s="187">
        <v>46574</v>
      </c>
      <c r="Z1255" s="185" t="s">
        <v>17226</v>
      </c>
      <c r="AA1255" s="187">
        <v>46420</v>
      </c>
      <c r="AB1255" s="185" t="s">
        <v>17227</v>
      </c>
      <c r="AC1255" s="187">
        <v>46081</v>
      </c>
      <c r="AD1255" s="185" t="s">
        <v>17228</v>
      </c>
      <c r="AE1255" s="185" t="s">
        <v>61</v>
      </c>
      <c r="AF1255" s="185" t="s">
        <v>61</v>
      </c>
      <c r="AG1255" s="185" t="s">
        <v>17229</v>
      </c>
      <c r="AH1255" s="185" t="s">
        <v>61</v>
      </c>
      <c r="AI1255" s="185" t="s">
        <v>61</v>
      </c>
      <c r="AJ1255" s="185" t="s">
        <v>61</v>
      </c>
      <c r="AK1255" s="185" t="s">
        <v>61</v>
      </c>
      <c r="AL1255" s="185" t="s">
        <v>61</v>
      </c>
      <c r="AM1255" s="185" t="s">
        <v>13966</v>
      </c>
      <c r="AN1255" s="185" t="s">
        <v>17230</v>
      </c>
    </row>
    <row r="1256" customHeight="1" spans="1:40">
      <c r="A1256" s="185">
        <v>1250</v>
      </c>
      <c r="B1256" s="185" t="s">
        <v>17231</v>
      </c>
      <c r="C1256" s="186" t="s">
        <v>17232</v>
      </c>
      <c r="D1256" s="185" t="s">
        <v>263</v>
      </c>
      <c r="E1256" s="185" t="s">
        <v>15169</v>
      </c>
      <c r="F1256" s="185" t="s">
        <v>15169</v>
      </c>
      <c r="G1256" s="185" t="s">
        <v>6843</v>
      </c>
      <c r="H1256" s="185" t="s">
        <v>4093</v>
      </c>
      <c r="I1256" s="187">
        <v>45804</v>
      </c>
      <c r="J1256" s="185" t="s">
        <v>2504</v>
      </c>
      <c r="K1256" s="185" t="s">
        <v>2458</v>
      </c>
      <c r="L1256" s="185" t="s">
        <v>17233</v>
      </c>
      <c r="M1256" s="185" t="s">
        <v>2120</v>
      </c>
      <c r="N1256" s="185" t="s">
        <v>17234</v>
      </c>
      <c r="O1256" s="187">
        <v>47416</v>
      </c>
      <c r="P1256" s="187">
        <v>44392</v>
      </c>
      <c r="Q1256" s="187">
        <v>44445</v>
      </c>
      <c r="R1256" s="187">
        <v>44695</v>
      </c>
      <c r="S1256" s="187"/>
      <c r="T1256" s="185" t="s">
        <v>17235</v>
      </c>
      <c r="U1256" s="187">
        <v>47434</v>
      </c>
      <c r="V1256" s="185" t="s">
        <v>17236</v>
      </c>
      <c r="W1256" s="187">
        <v>47435</v>
      </c>
      <c r="X1256" s="185" t="s">
        <v>17237</v>
      </c>
      <c r="Y1256" s="187">
        <v>47435</v>
      </c>
      <c r="Z1256" s="185" t="s">
        <v>17238</v>
      </c>
      <c r="AA1256" s="187">
        <v>46702</v>
      </c>
      <c r="AB1256" s="185" t="s">
        <v>17239</v>
      </c>
      <c r="AC1256" s="187">
        <v>46296</v>
      </c>
      <c r="AD1256" s="185" t="s">
        <v>17240</v>
      </c>
      <c r="AE1256" s="185" t="s">
        <v>61</v>
      </c>
      <c r="AF1256" s="185" t="s">
        <v>17241</v>
      </c>
      <c r="AG1256" s="185" t="s">
        <v>17242</v>
      </c>
      <c r="AH1256" s="185" t="s">
        <v>61</v>
      </c>
      <c r="AI1256" s="185" t="s">
        <v>61</v>
      </c>
      <c r="AJ1256" s="185" t="s">
        <v>61</v>
      </c>
      <c r="AK1256" s="185" t="s">
        <v>61</v>
      </c>
      <c r="AL1256" s="185" t="s">
        <v>61</v>
      </c>
      <c r="AM1256" s="185" t="s">
        <v>3643</v>
      </c>
      <c r="AN1256" s="185" t="s">
        <v>17243</v>
      </c>
    </row>
    <row r="1257" customHeight="1" spans="1:40">
      <c r="A1257" s="185">
        <v>1251</v>
      </c>
      <c r="B1257" s="185" t="s">
        <v>17244</v>
      </c>
      <c r="C1257" s="186" t="s">
        <v>17245</v>
      </c>
      <c r="D1257" s="185" t="s">
        <v>108</v>
      </c>
      <c r="E1257" s="185" t="s">
        <v>967</v>
      </c>
      <c r="F1257" s="185" t="s">
        <v>15169</v>
      </c>
      <c r="G1257" s="185" t="s">
        <v>6843</v>
      </c>
      <c r="H1257" s="185" t="s">
        <v>4093</v>
      </c>
      <c r="I1257" s="187">
        <v>45548</v>
      </c>
      <c r="J1257" s="185" t="s">
        <v>7230</v>
      </c>
      <c r="K1257" s="185" t="s">
        <v>7230</v>
      </c>
      <c r="L1257" s="185" t="s">
        <v>17246</v>
      </c>
      <c r="M1257" s="185" t="s">
        <v>2120</v>
      </c>
      <c r="N1257" s="185" t="s">
        <v>17247</v>
      </c>
      <c r="O1257" s="187">
        <v>47028</v>
      </c>
      <c r="P1257" s="187">
        <v>44396</v>
      </c>
      <c r="Q1257" s="187">
        <v>44429</v>
      </c>
      <c r="R1257" s="187">
        <v>44642</v>
      </c>
      <c r="S1257" s="187"/>
      <c r="T1257" s="185" t="s">
        <v>17248</v>
      </c>
      <c r="U1257" s="187">
        <v>46414</v>
      </c>
      <c r="V1257" s="185" t="s">
        <v>17249</v>
      </c>
      <c r="W1257" s="187">
        <v>46418</v>
      </c>
      <c r="X1257" s="185" t="s">
        <v>17250</v>
      </c>
      <c r="Y1257" s="187">
        <v>46418</v>
      </c>
      <c r="Z1257" s="185" t="s">
        <v>17251</v>
      </c>
      <c r="AA1257" s="187">
        <v>46412</v>
      </c>
      <c r="AB1257" s="185" t="s">
        <v>17252</v>
      </c>
      <c r="AC1257" s="187">
        <v>46399</v>
      </c>
      <c r="AD1257" s="185" t="s">
        <v>17253</v>
      </c>
      <c r="AE1257" s="185" t="s">
        <v>17254</v>
      </c>
      <c r="AF1257" s="185" t="s">
        <v>17255</v>
      </c>
      <c r="AG1257" s="185" t="s">
        <v>17256</v>
      </c>
      <c r="AH1257" s="185" t="s">
        <v>61</v>
      </c>
      <c r="AI1257" s="185" t="s">
        <v>61</v>
      </c>
      <c r="AJ1257" s="185" t="s">
        <v>61</v>
      </c>
      <c r="AK1257" s="185" t="s">
        <v>61</v>
      </c>
      <c r="AL1257" s="185" t="s">
        <v>61</v>
      </c>
      <c r="AM1257" s="185" t="s">
        <v>1968</v>
      </c>
      <c r="AN1257" s="185" t="s">
        <v>17257</v>
      </c>
    </row>
    <row r="1258" customHeight="1" spans="1:40">
      <c r="A1258" s="185">
        <v>1252</v>
      </c>
      <c r="B1258" s="185" t="s">
        <v>17258</v>
      </c>
      <c r="C1258" s="186" t="s">
        <v>17259</v>
      </c>
      <c r="D1258" s="185" t="s">
        <v>2321</v>
      </c>
      <c r="E1258" s="185" t="s">
        <v>13310</v>
      </c>
      <c r="F1258" s="185" t="s">
        <v>15169</v>
      </c>
      <c r="G1258" s="185" t="s">
        <v>6843</v>
      </c>
      <c r="H1258" s="185" t="s">
        <v>4093</v>
      </c>
      <c r="I1258" s="187">
        <v>45792</v>
      </c>
      <c r="J1258" s="185" t="s">
        <v>2640</v>
      </c>
      <c r="K1258" s="185" t="s">
        <v>2640</v>
      </c>
      <c r="L1258" s="185" t="s">
        <v>17260</v>
      </c>
      <c r="M1258" s="185" t="s">
        <v>249</v>
      </c>
      <c r="N1258" s="185" t="s">
        <v>17261</v>
      </c>
      <c r="O1258" s="187">
        <v>47009</v>
      </c>
      <c r="P1258" s="187">
        <v>44433</v>
      </c>
      <c r="Q1258" s="187">
        <v>44511</v>
      </c>
      <c r="R1258" s="187">
        <v>44722</v>
      </c>
      <c r="S1258" s="187"/>
      <c r="T1258" s="185" t="s">
        <v>17262</v>
      </c>
      <c r="U1258" s="187">
        <v>47601</v>
      </c>
      <c r="V1258" s="185" t="s">
        <v>17263</v>
      </c>
      <c r="W1258" s="187">
        <v>47134</v>
      </c>
      <c r="X1258" s="185" t="s">
        <v>17264</v>
      </c>
      <c r="Y1258" s="187">
        <v>47601</v>
      </c>
      <c r="Z1258" s="185" t="s">
        <v>17265</v>
      </c>
      <c r="AA1258" s="187">
        <v>46256</v>
      </c>
      <c r="AB1258" s="185" t="s">
        <v>17266</v>
      </c>
      <c r="AC1258" s="187">
        <v>45899</v>
      </c>
      <c r="AD1258" s="185" t="s">
        <v>17267</v>
      </c>
      <c r="AE1258" s="185" t="s">
        <v>61</v>
      </c>
      <c r="AF1258" s="185" t="s">
        <v>61</v>
      </c>
      <c r="AG1258" s="185" t="s">
        <v>17268</v>
      </c>
      <c r="AH1258" s="185" t="s">
        <v>61</v>
      </c>
      <c r="AI1258" s="185" t="s">
        <v>61</v>
      </c>
      <c r="AJ1258" s="185" t="s">
        <v>61</v>
      </c>
      <c r="AK1258" s="185" t="s">
        <v>61</v>
      </c>
      <c r="AL1258" s="185" t="s">
        <v>61</v>
      </c>
      <c r="AM1258" s="185" t="s">
        <v>665</v>
      </c>
      <c r="AN1258" s="185" t="s">
        <v>17269</v>
      </c>
    </row>
    <row r="1259" customHeight="1" spans="1:40">
      <c r="A1259" s="185">
        <v>1253</v>
      </c>
      <c r="B1259" s="185" t="s">
        <v>17270</v>
      </c>
      <c r="C1259" s="186" t="s">
        <v>17271</v>
      </c>
      <c r="D1259" s="185" t="s">
        <v>390</v>
      </c>
      <c r="E1259" s="185" t="s">
        <v>89</v>
      </c>
      <c r="F1259" s="185" t="s">
        <v>15169</v>
      </c>
      <c r="G1259" s="185" t="s">
        <v>6843</v>
      </c>
      <c r="H1259" s="185" t="s">
        <v>4093</v>
      </c>
      <c r="I1259" s="187">
        <v>45494</v>
      </c>
      <c r="J1259" s="185" t="s">
        <v>17272</v>
      </c>
      <c r="K1259" s="185" t="s">
        <v>9526</v>
      </c>
      <c r="L1259" s="185" t="s">
        <v>17273</v>
      </c>
      <c r="M1259" s="185" t="s">
        <v>130</v>
      </c>
      <c r="N1259" s="185" t="s">
        <v>17274</v>
      </c>
      <c r="O1259" s="187">
        <v>45903</v>
      </c>
      <c r="P1259" s="187">
        <v>44393</v>
      </c>
      <c r="Q1259" s="187">
        <v>44445</v>
      </c>
      <c r="R1259" s="187">
        <v>44629</v>
      </c>
      <c r="S1259" s="187">
        <v>44965</v>
      </c>
      <c r="T1259" s="185" t="s">
        <v>17275</v>
      </c>
      <c r="U1259" s="187">
        <v>46425</v>
      </c>
      <c r="V1259" s="185" t="s">
        <v>17276</v>
      </c>
      <c r="W1259" s="187">
        <v>46401</v>
      </c>
      <c r="X1259" s="185" t="s">
        <v>17277</v>
      </c>
      <c r="Y1259" s="187">
        <v>46425</v>
      </c>
      <c r="Z1259" s="185" t="s">
        <v>17278</v>
      </c>
      <c r="AA1259" s="187">
        <v>46372</v>
      </c>
      <c r="AB1259" s="185" t="s">
        <v>17279</v>
      </c>
      <c r="AC1259" s="187">
        <v>46221</v>
      </c>
      <c r="AD1259" s="185" t="s">
        <v>17280</v>
      </c>
      <c r="AE1259" s="185" t="s">
        <v>17281</v>
      </c>
      <c r="AF1259" s="185" t="s">
        <v>17282</v>
      </c>
      <c r="AG1259" s="185" t="s">
        <v>61</v>
      </c>
      <c r="AH1259" s="185" t="s">
        <v>17274</v>
      </c>
      <c r="AI1259" s="185" t="s">
        <v>61</v>
      </c>
      <c r="AJ1259" s="185" t="s">
        <v>61</v>
      </c>
      <c r="AK1259" s="185" t="s">
        <v>61</v>
      </c>
      <c r="AL1259" s="185" t="s">
        <v>61</v>
      </c>
      <c r="AM1259" s="185" t="s">
        <v>12815</v>
      </c>
      <c r="AN1259" s="185" t="s">
        <v>17283</v>
      </c>
    </row>
    <row r="1260" customHeight="1" spans="1:40">
      <c r="A1260" s="185">
        <v>1254</v>
      </c>
      <c r="B1260" s="185" t="s">
        <v>17284</v>
      </c>
      <c r="C1260" s="186" t="s">
        <v>17285</v>
      </c>
      <c r="D1260" s="185" t="s">
        <v>126</v>
      </c>
      <c r="E1260" s="185" t="s">
        <v>967</v>
      </c>
      <c r="F1260" s="185" t="s">
        <v>15169</v>
      </c>
      <c r="G1260" s="185" t="s">
        <v>6843</v>
      </c>
      <c r="H1260" s="185" t="s">
        <v>4093</v>
      </c>
      <c r="I1260" s="187">
        <v>45562</v>
      </c>
      <c r="J1260" s="185" t="s">
        <v>17286</v>
      </c>
      <c r="K1260" s="185" t="s">
        <v>8974</v>
      </c>
      <c r="L1260" s="185" t="s">
        <v>17287</v>
      </c>
      <c r="M1260" s="185" t="s">
        <v>148</v>
      </c>
      <c r="N1260" s="185" t="s">
        <v>17288</v>
      </c>
      <c r="O1260" s="187">
        <v>46047</v>
      </c>
      <c r="P1260" s="187">
        <v>44392</v>
      </c>
      <c r="Q1260" s="187">
        <v>44435</v>
      </c>
      <c r="R1260" s="187">
        <v>44651</v>
      </c>
      <c r="S1260" s="187"/>
      <c r="T1260" s="185" t="s">
        <v>17289</v>
      </c>
      <c r="U1260" s="187">
        <v>45992</v>
      </c>
      <c r="V1260" s="185" t="s">
        <v>17290</v>
      </c>
      <c r="W1260" s="187">
        <v>46001</v>
      </c>
      <c r="X1260" s="185" t="s">
        <v>17291</v>
      </c>
      <c r="Y1260" s="187">
        <v>46002</v>
      </c>
      <c r="Z1260" s="185" t="s">
        <v>17292</v>
      </c>
      <c r="AA1260" s="187">
        <v>46072</v>
      </c>
      <c r="AB1260" s="185" t="s">
        <v>17293</v>
      </c>
      <c r="AC1260" s="187">
        <v>46255</v>
      </c>
      <c r="AD1260" s="185" t="s">
        <v>17294</v>
      </c>
      <c r="AE1260" s="185" t="s">
        <v>61</v>
      </c>
      <c r="AF1260" s="185" t="s">
        <v>17295</v>
      </c>
      <c r="AG1260" s="185" t="s">
        <v>61</v>
      </c>
      <c r="AH1260" s="185" t="s">
        <v>61</v>
      </c>
      <c r="AI1260" s="185" t="s">
        <v>61</v>
      </c>
      <c r="AJ1260" s="185" t="s">
        <v>61</v>
      </c>
      <c r="AK1260" s="185" t="s">
        <v>61</v>
      </c>
      <c r="AL1260" s="185" t="s">
        <v>61</v>
      </c>
      <c r="AM1260" s="185" t="s">
        <v>17296</v>
      </c>
      <c r="AN1260" s="185" t="s">
        <v>17297</v>
      </c>
    </row>
    <row r="1261" customHeight="1" spans="1:40">
      <c r="A1261" s="185">
        <v>1255</v>
      </c>
      <c r="B1261" s="185" t="s">
        <v>17298</v>
      </c>
      <c r="C1261" s="186" t="s">
        <v>17299</v>
      </c>
      <c r="D1261" s="185" t="s">
        <v>126</v>
      </c>
      <c r="E1261" s="185" t="s">
        <v>89</v>
      </c>
      <c r="F1261" s="185" t="s">
        <v>15169</v>
      </c>
      <c r="G1261" s="185" t="s">
        <v>6843</v>
      </c>
      <c r="H1261" s="185" t="s">
        <v>4093</v>
      </c>
      <c r="I1261" s="187">
        <v>45585</v>
      </c>
      <c r="J1261" s="185" t="s">
        <v>7836</v>
      </c>
      <c r="K1261" s="185" t="s">
        <v>8054</v>
      </c>
      <c r="L1261" s="185" t="s">
        <v>17300</v>
      </c>
      <c r="M1261" s="185" t="s">
        <v>148</v>
      </c>
      <c r="N1261" s="185" t="s">
        <v>17301</v>
      </c>
      <c r="O1261" s="187">
        <v>46418</v>
      </c>
      <c r="P1261" s="187">
        <v>44393</v>
      </c>
      <c r="Q1261" s="187">
        <v>44431</v>
      </c>
      <c r="R1261" s="187">
        <v>44645</v>
      </c>
      <c r="S1261" s="187"/>
      <c r="T1261" s="185" t="s">
        <v>17302</v>
      </c>
      <c r="U1261" s="187">
        <v>47281</v>
      </c>
      <c r="V1261" s="185" t="s">
        <v>17303</v>
      </c>
      <c r="W1261" s="187">
        <v>47276</v>
      </c>
      <c r="X1261" s="185" t="s">
        <v>17304</v>
      </c>
      <c r="Y1261" s="187">
        <v>46976</v>
      </c>
      <c r="Z1261" s="185" t="s">
        <v>17305</v>
      </c>
      <c r="AA1261" s="187">
        <v>45931</v>
      </c>
      <c r="AB1261" s="185" t="s">
        <v>17306</v>
      </c>
      <c r="AC1261" s="187">
        <v>46034</v>
      </c>
      <c r="AD1261" s="185" t="s">
        <v>17307</v>
      </c>
      <c r="AE1261" s="185" t="s">
        <v>17308</v>
      </c>
      <c r="AF1261" s="185" t="s">
        <v>17309</v>
      </c>
      <c r="AG1261" s="185" t="s">
        <v>17310</v>
      </c>
      <c r="AH1261" s="185" t="s">
        <v>61</v>
      </c>
      <c r="AI1261" s="185" t="s">
        <v>61</v>
      </c>
      <c r="AJ1261" s="185" t="s">
        <v>61</v>
      </c>
      <c r="AK1261" s="185" t="s">
        <v>61</v>
      </c>
      <c r="AL1261" s="185" t="s">
        <v>61</v>
      </c>
      <c r="AM1261" s="185" t="s">
        <v>17311</v>
      </c>
      <c r="AN1261" s="185" t="s">
        <v>17312</v>
      </c>
    </row>
    <row r="1262" customHeight="1" spans="1:40">
      <c r="A1262" s="185">
        <v>1256</v>
      </c>
      <c r="B1262" s="185" t="s">
        <v>17313</v>
      </c>
      <c r="C1262" s="186" t="s">
        <v>17314</v>
      </c>
      <c r="D1262" s="185" t="s">
        <v>126</v>
      </c>
      <c r="E1262" s="185" t="s">
        <v>15169</v>
      </c>
      <c r="F1262" s="185" t="s">
        <v>15169</v>
      </c>
      <c r="G1262" s="185" t="s">
        <v>6843</v>
      </c>
      <c r="H1262" s="185" t="s">
        <v>4093</v>
      </c>
      <c r="I1262" s="187">
        <v>45646</v>
      </c>
      <c r="J1262" s="185" t="s">
        <v>5808</v>
      </c>
      <c r="K1262" s="185" t="s">
        <v>5808</v>
      </c>
      <c r="L1262" s="185" t="s">
        <v>17315</v>
      </c>
      <c r="M1262" s="185" t="s">
        <v>53</v>
      </c>
      <c r="N1262" s="185" t="s">
        <v>17316</v>
      </c>
      <c r="O1262" s="187">
        <v>47198</v>
      </c>
      <c r="P1262" s="187">
        <v>44463</v>
      </c>
      <c r="Q1262" s="187">
        <v>44497</v>
      </c>
      <c r="R1262" s="187">
        <v>44778</v>
      </c>
      <c r="S1262" s="187"/>
      <c r="T1262" s="185" t="s">
        <v>17317</v>
      </c>
      <c r="U1262" s="187">
        <v>47230</v>
      </c>
      <c r="V1262" s="185" t="s">
        <v>17318</v>
      </c>
      <c r="W1262" s="187">
        <v>47230</v>
      </c>
      <c r="X1262" s="185" t="s">
        <v>17319</v>
      </c>
      <c r="Y1262" s="187">
        <v>47074</v>
      </c>
      <c r="Z1262" s="185" t="s">
        <v>17320</v>
      </c>
      <c r="AA1262" s="187">
        <v>46429</v>
      </c>
      <c r="AB1262" s="185" t="s">
        <v>17321</v>
      </c>
      <c r="AC1262" s="187">
        <v>46161</v>
      </c>
      <c r="AD1262" s="185" t="s">
        <v>17322</v>
      </c>
      <c r="AE1262" s="185" t="s">
        <v>17323</v>
      </c>
      <c r="AF1262" s="185" t="s">
        <v>17324</v>
      </c>
      <c r="AG1262" s="185" t="s">
        <v>17325</v>
      </c>
      <c r="AH1262" s="185" t="s">
        <v>61</v>
      </c>
      <c r="AI1262" s="185" t="s">
        <v>61</v>
      </c>
      <c r="AJ1262" s="185" t="s">
        <v>17326</v>
      </c>
      <c r="AK1262" s="185" t="s">
        <v>61</v>
      </c>
      <c r="AL1262" s="185" t="s">
        <v>61</v>
      </c>
      <c r="AM1262" s="185" t="s">
        <v>4533</v>
      </c>
      <c r="AN1262" s="185" t="s">
        <v>17327</v>
      </c>
    </row>
    <row r="1263" customHeight="1" spans="1:40">
      <c r="A1263" s="185">
        <v>1257</v>
      </c>
      <c r="B1263" s="185" t="s">
        <v>17328</v>
      </c>
      <c r="C1263" s="186" t="s">
        <v>4573</v>
      </c>
      <c r="D1263" s="185" t="s">
        <v>2965</v>
      </c>
      <c r="E1263" s="185" t="s">
        <v>89</v>
      </c>
      <c r="F1263" s="185" t="s">
        <v>15169</v>
      </c>
      <c r="G1263" s="185" t="s">
        <v>6843</v>
      </c>
      <c r="H1263" s="185" t="s">
        <v>4093</v>
      </c>
      <c r="I1263" s="187">
        <v>45792</v>
      </c>
      <c r="J1263" s="185" t="s">
        <v>17329</v>
      </c>
      <c r="K1263" s="185" t="s">
        <v>2640</v>
      </c>
      <c r="L1263" s="185" t="s">
        <v>17330</v>
      </c>
      <c r="M1263" s="185" t="s">
        <v>267</v>
      </c>
      <c r="N1263" s="185" t="s">
        <v>17331</v>
      </c>
      <c r="O1263" s="187">
        <v>46588</v>
      </c>
      <c r="P1263" s="187">
        <v>44401</v>
      </c>
      <c r="Q1263" s="187">
        <v>44434</v>
      </c>
      <c r="R1263" s="187">
        <v>44629</v>
      </c>
      <c r="S1263" s="187"/>
      <c r="T1263" s="185" t="s">
        <v>17332</v>
      </c>
      <c r="U1263" s="187">
        <v>45924</v>
      </c>
      <c r="V1263" s="185" t="s">
        <v>17333</v>
      </c>
      <c r="W1263" s="187">
        <v>45924</v>
      </c>
      <c r="X1263" s="185" t="s">
        <v>17334</v>
      </c>
      <c r="Y1263" s="187">
        <v>45924</v>
      </c>
      <c r="Z1263" s="185" t="s">
        <v>17335</v>
      </c>
      <c r="AA1263" s="187">
        <v>46434</v>
      </c>
      <c r="AB1263" s="185" t="s">
        <v>17336</v>
      </c>
      <c r="AC1263" s="187">
        <v>45925</v>
      </c>
      <c r="AD1263" s="185" t="s">
        <v>17337</v>
      </c>
      <c r="AE1263" s="185" t="s">
        <v>17338</v>
      </c>
      <c r="AF1263" s="185" t="s">
        <v>17339</v>
      </c>
      <c r="AG1263" s="185" t="s">
        <v>61</v>
      </c>
      <c r="AH1263" s="185" t="s">
        <v>61</v>
      </c>
      <c r="AI1263" s="185" t="s">
        <v>61</v>
      </c>
      <c r="AJ1263" s="185" t="s">
        <v>61</v>
      </c>
      <c r="AK1263" s="185" t="s">
        <v>61</v>
      </c>
      <c r="AL1263" s="185" t="s">
        <v>61</v>
      </c>
      <c r="AM1263" s="185" t="s">
        <v>17340</v>
      </c>
      <c r="AN1263" s="185" t="s">
        <v>17341</v>
      </c>
    </row>
    <row r="1264" customHeight="1" spans="1:40">
      <c r="A1264" s="185">
        <v>1258</v>
      </c>
      <c r="B1264" s="185" t="s">
        <v>17342</v>
      </c>
      <c r="C1264" s="186" t="s">
        <v>17343</v>
      </c>
      <c r="D1264" s="185" t="s">
        <v>162</v>
      </c>
      <c r="E1264" s="185" t="s">
        <v>15169</v>
      </c>
      <c r="F1264" s="185" t="s">
        <v>15169</v>
      </c>
      <c r="G1264" s="185" t="s">
        <v>6843</v>
      </c>
      <c r="H1264" s="185" t="s">
        <v>4093</v>
      </c>
      <c r="I1264" s="187">
        <v>45738</v>
      </c>
      <c r="J1264" s="185" t="s">
        <v>4627</v>
      </c>
      <c r="K1264" s="185" t="s">
        <v>4627</v>
      </c>
      <c r="L1264" s="185" t="s">
        <v>17344</v>
      </c>
      <c r="M1264" s="185" t="s">
        <v>93</v>
      </c>
      <c r="N1264" s="185" t="s">
        <v>17345</v>
      </c>
      <c r="O1264" s="187">
        <v>47059</v>
      </c>
      <c r="P1264" s="187">
        <v>44456</v>
      </c>
      <c r="Q1264" s="187">
        <v>44477</v>
      </c>
      <c r="R1264" s="187">
        <v>44916</v>
      </c>
      <c r="S1264" s="187"/>
      <c r="T1264" s="185" t="s">
        <v>17346</v>
      </c>
      <c r="U1264" s="187">
        <v>46141</v>
      </c>
      <c r="V1264" s="185" t="s">
        <v>17347</v>
      </c>
      <c r="W1264" s="187">
        <v>46134</v>
      </c>
      <c r="X1264" s="185" t="s">
        <v>17348</v>
      </c>
      <c r="Y1264" s="187">
        <v>46764</v>
      </c>
      <c r="Z1264" s="185" t="s">
        <v>17349</v>
      </c>
      <c r="AA1264" s="187">
        <v>46320</v>
      </c>
      <c r="AB1264" s="185" t="s">
        <v>17350</v>
      </c>
      <c r="AC1264" s="187">
        <v>46102</v>
      </c>
      <c r="AD1264" s="185" t="s">
        <v>17351</v>
      </c>
      <c r="AE1264" s="185" t="s">
        <v>17352</v>
      </c>
      <c r="AF1264" s="185" t="s">
        <v>17353</v>
      </c>
      <c r="AG1264" s="185" t="s">
        <v>17354</v>
      </c>
      <c r="AH1264" s="185" t="s">
        <v>61</v>
      </c>
      <c r="AI1264" s="185" t="s">
        <v>61</v>
      </c>
      <c r="AJ1264" s="185" t="s">
        <v>61</v>
      </c>
      <c r="AK1264" s="185" t="s">
        <v>17355</v>
      </c>
      <c r="AL1264" s="185" t="s">
        <v>61</v>
      </c>
      <c r="AM1264" s="185" t="s">
        <v>4790</v>
      </c>
      <c r="AN1264" s="185" t="s">
        <v>17356</v>
      </c>
    </row>
    <row r="1265" customHeight="1" spans="1:40">
      <c r="A1265" s="185">
        <v>1259</v>
      </c>
      <c r="B1265" s="185" t="s">
        <v>17357</v>
      </c>
      <c r="C1265" s="186" t="s">
        <v>17358</v>
      </c>
      <c r="D1265" s="185" t="s">
        <v>162</v>
      </c>
      <c r="E1265" s="185" t="s">
        <v>967</v>
      </c>
      <c r="F1265" s="185" t="s">
        <v>15169</v>
      </c>
      <c r="G1265" s="185" t="s">
        <v>6843</v>
      </c>
      <c r="H1265" s="185" t="s">
        <v>4093</v>
      </c>
      <c r="I1265" s="187">
        <v>45761</v>
      </c>
      <c r="J1265" s="185" t="s">
        <v>8286</v>
      </c>
      <c r="K1265" s="185" t="s">
        <v>4304</v>
      </c>
      <c r="L1265" s="185" t="s">
        <v>17359</v>
      </c>
      <c r="M1265" s="185" t="s">
        <v>167</v>
      </c>
      <c r="N1265" s="185" t="s">
        <v>17360</v>
      </c>
      <c r="O1265" s="187">
        <v>47057</v>
      </c>
      <c r="P1265" s="187">
        <v>44559</v>
      </c>
      <c r="Q1265" s="187">
        <v>44617</v>
      </c>
      <c r="R1265" s="187">
        <v>44778</v>
      </c>
      <c r="S1265" s="187"/>
      <c r="T1265" s="185" t="s">
        <v>17361</v>
      </c>
      <c r="U1265" s="187">
        <v>46614</v>
      </c>
      <c r="V1265" s="185" t="s">
        <v>17362</v>
      </c>
      <c r="W1265" s="187">
        <v>46610</v>
      </c>
      <c r="X1265" s="185" t="s">
        <v>17363</v>
      </c>
      <c r="Y1265" s="187">
        <v>46985</v>
      </c>
      <c r="Z1265" s="185" t="s">
        <v>17364</v>
      </c>
      <c r="AA1265" s="187">
        <v>46865</v>
      </c>
      <c r="AB1265" s="185" t="s">
        <v>17365</v>
      </c>
      <c r="AC1265" s="187">
        <v>46234</v>
      </c>
      <c r="AD1265" s="185" t="s">
        <v>17366</v>
      </c>
      <c r="AE1265" s="185" t="s">
        <v>17367</v>
      </c>
      <c r="AF1265" s="185" t="s">
        <v>17368</v>
      </c>
      <c r="AG1265" s="185" t="s">
        <v>61</v>
      </c>
      <c r="AH1265" s="185" t="s">
        <v>61</v>
      </c>
      <c r="AI1265" s="185" t="s">
        <v>17360</v>
      </c>
      <c r="AJ1265" s="185" t="s">
        <v>61</v>
      </c>
      <c r="AK1265" s="185" t="s">
        <v>61</v>
      </c>
      <c r="AL1265" s="185" t="s">
        <v>61</v>
      </c>
      <c r="AM1265" s="185" t="s">
        <v>17369</v>
      </c>
      <c r="AN1265" s="185" t="s">
        <v>17370</v>
      </c>
    </row>
    <row r="1266" customHeight="1" spans="1:40">
      <c r="A1266" s="185">
        <v>1260</v>
      </c>
      <c r="B1266" s="185" t="s">
        <v>17371</v>
      </c>
      <c r="C1266" s="186" t="s">
        <v>17372</v>
      </c>
      <c r="D1266" s="185" t="s">
        <v>162</v>
      </c>
      <c r="E1266" s="185" t="s">
        <v>15169</v>
      </c>
      <c r="F1266" s="185" t="s">
        <v>15169</v>
      </c>
      <c r="G1266" s="185" t="s">
        <v>6843</v>
      </c>
      <c r="H1266" s="185" t="s">
        <v>4093</v>
      </c>
      <c r="I1266" s="187">
        <v>45802</v>
      </c>
      <c r="J1266" s="185" t="s">
        <v>1234</v>
      </c>
      <c r="K1266" s="185" t="s">
        <v>1234</v>
      </c>
      <c r="L1266" s="185" t="s">
        <v>17373</v>
      </c>
      <c r="M1266" s="185" t="s">
        <v>267</v>
      </c>
      <c r="N1266" s="185" t="s">
        <v>17374</v>
      </c>
      <c r="O1266" s="187">
        <v>47462</v>
      </c>
      <c r="P1266" s="187">
        <v>44444</v>
      </c>
      <c r="Q1266" s="187">
        <v>44520</v>
      </c>
      <c r="R1266" s="187">
        <v>44890</v>
      </c>
      <c r="S1266" s="187"/>
      <c r="T1266" s="185" t="s">
        <v>17375</v>
      </c>
      <c r="U1266" s="187">
        <v>46265</v>
      </c>
      <c r="V1266" s="185" t="s">
        <v>17376</v>
      </c>
      <c r="W1266" s="187">
        <v>45939</v>
      </c>
      <c r="X1266" s="185" t="s">
        <v>17377</v>
      </c>
      <c r="Y1266" s="187">
        <v>47177</v>
      </c>
      <c r="Z1266" s="185" t="s">
        <v>17378</v>
      </c>
      <c r="AA1266" s="187">
        <v>46202</v>
      </c>
      <c r="AB1266" s="185" t="s">
        <v>17379</v>
      </c>
      <c r="AC1266" s="187">
        <v>46400</v>
      </c>
      <c r="AD1266" s="185" t="s">
        <v>17380</v>
      </c>
      <c r="AE1266" s="185" t="s">
        <v>61</v>
      </c>
      <c r="AF1266" s="185" t="s">
        <v>17381</v>
      </c>
      <c r="AG1266" s="185" t="s">
        <v>61</v>
      </c>
      <c r="AH1266" s="185" t="s">
        <v>61</v>
      </c>
      <c r="AI1266" s="185" t="s">
        <v>17382</v>
      </c>
      <c r="AJ1266" s="185" t="s">
        <v>61</v>
      </c>
      <c r="AK1266" s="185" t="s">
        <v>61</v>
      </c>
      <c r="AL1266" s="185" t="s">
        <v>61</v>
      </c>
      <c r="AM1266" s="185" t="s">
        <v>17383</v>
      </c>
      <c r="AN1266" s="185" t="s">
        <v>17384</v>
      </c>
    </row>
    <row r="1267" customHeight="1" spans="1:40">
      <c r="A1267" s="185">
        <v>1261</v>
      </c>
      <c r="B1267" s="185" t="s">
        <v>17385</v>
      </c>
      <c r="C1267" s="186" t="s">
        <v>17386</v>
      </c>
      <c r="D1267" s="185" t="s">
        <v>1569</v>
      </c>
      <c r="E1267" s="185" t="s">
        <v>89</v>
      </c>
      <c r="F1267" s="185" t="s">
        <v>15169</v>
      </c>
      <c r="G1267" s="185" t="s">
        <v>6843</v>
      </c>
      <c r="H1267" s="185" t="s">
        <v>4093</v>
      </c>
      <c r="I1267" s="187">
        <v>45669</v>
      </c>
      <c r="J1267" s="185" t="s">
        <v>17387</v>
      </c>
      <c r="K1267" s="185" t="s">
        <v>3977</v>
      </c>
      <c r="L1267" s="185" t="s">
        <v>17388</v>
      </c>
      <c r="M1267" s="185" t="s">
        <v>1572</v>
      </c>
      <c r="N1267" s="185" t="s">
        <v>17389</v>
      </c>
      <c r="O1267" s="187">
        <v>47428</v>
      </c>
      <c r="P1267" s="187">
        <v>44405</v>
      </c>
      <c r="Q1267" s="187">
        <v>44434</v>
      </c>
      <c r="R1267" s="187">
        <v>44756</v>
      </c>
      <c r="S1267" s="187"/>
      <c r="T1267" s="185" t="s">
        <v>17390</v>
      </c>
      <c r="U1267" s="187">
        <v>47428</v>
      </c>
      <c r="V1267" s="185" t="s">
        <v>17389</v>
      </c>
      <c r="W1267" s="187">
        <v>47428</v>
      </c>
      <c r="X1267" s="185" t="s">
        <v>17391</v>
      </c>
      <c r="Y1267" s="187">
        <v>46147</v>
      </c>
      <c r="Z1267" s="185" t="s">
        <v>17392</v>
      </c>
      <c r="AA1267" s="187">
        <v>46211</v>
      </c>
      <c r="AB1267" s="185" t="s">
        <v>17393</v>
      </c>
      <c r="AC1267" s="187">
        <v>45873</v>
      </c>
      <c r="AD1267" s="185" t="s">
        <v>17394</v>
      </c>
      <c r="AE1267" s="185" t="s">
        <v>17395</v>
      </c>
      <c r="AF1267" s="185" t="s">
        <v>17396</v>
      </c>
      <c r="AG1267" s="185" t="s">
        <v>61</v>
      </c>
      <c r="AH1267" s="185" t="s">
        <v>61</v>
      </c>
      <c r="AI1267" s="185" t="s">
        <v>61</v>
      </c>
      <c r="AJ1267" s="185" t="s">
        <v>61</v>
      </c>
      <c r="AK1267" s="185" t="s">
        <v>61</v>
      </c>
      <c r="AL1267" s="185" t="s">
        <v>61</v>
      </c>
      <c r="AM1267" s="185" t="s">
        <v>17397</v>
      </c>
      <c r="AN1267" s="185" t="s">
        <v>17398</v>
      </c>
    </row>
    <row r="1268" customHeight="1" spans="1:40">
      <c r="A1268" s="185">
        <v>1262</v>
      </c>
      <c r="B1268" s="185" t="s">
        <v>17399</v>
      </c>
      <c r="C1268" s="186" t="s">
        <v>17400</v>
      </c>
      <c r="D1268" s="185" t="s">
        <v>3545</v>
      </c>
      <c r="E1268" s="185" t="s">
        <v>15169</v>
      </c>
      <c r="F1268" s="185" t="s">
        <v>15169</v>
      </c>
      <c r="G1268" s="185" t="s">
        <v>6843</v>
      </c>
      <c r="H1268" s="185" t="s">
        <v>4093</v>
      </c>
      <c r="I1268" s="187">
        <v>45538</v>
      </c>
      <c r="J1268" s="185" t="s">
        <v>7928</v>
      </c>
      <c r="K1268" s="185" t="s">
        <v>7928</v>
      </c>
      <c r="L1268" s="185" t="s">
        <v>17401</v>
      </c>
      <c r="M1268" s="185" t="s">
        <v>1572</v>
      </c>
      <c r="N1268" s="185" t="s">
        <v>17402</v>
      </c>
      <c r="O1268" s="187">
        <v>46897</v>
      </c>
      <c r="P1268" s="187">
        <v>44492</v>
      </c>
      <c r="Q1268" s="187">
        <v>44538</v>
      </c>
      <c r="R1268" s="187"/>
      <c r="S1268" s="187"/>
      <c r="T1268" s="185" t="s">
        <v>17403</v>
      </c>
      <c r="U1268" s="187">
        <v>47265</v>
      </c>
      <c r="V1268" s="185" t="s">
        <v>17402</v>
      </c>
      <c r="W1268" s="187">
        <v>46897</v>
      </c>
      <c r="X1268" s="185" t="s">
        <v>61</v>
      </c>
      <c r="Y1268" s="187" t="s">
        <v>61</v>
      </c>
      <c r="Z1268" s="185" t="s">
        <v>17404</v>
      </c>
      <c r="AA1268" s="187">
        <v>46355</v>
      </c>
      <c r="AB1268" s="185" t="s">
        <v>17405</v>
      </c>
      <c r="AC1268" s="187">
        <v>45897</v>
      </c>
      <c r="AD1268" s="185" t="s">
        <v>17406</v>
      </c>
      <c r="AE1268" s="185" t="s">
        <v>17407</v>
      </c>
      <c r="AF1268" s="185" t="s">
        <v>17408</v>
      </c>
      <c r="AG1268" s="185" t="s">
        <v>61</v>
      </c>
      <c r="AH1268" s="185" t="s">
        <v>61</v>
      </c>
      <c r="AI1268" s="185" t="s">
        <v>61</v>
      </c>
      <c r="AJ1268" s="185" t="s">
        <v>61</v>
      </c>
      <c r="AK1268" s="185" t="s">
        <v>61</v>
      </c>
      <c r="AL1268" s="185" t="s">
        <v>61</v>
      </c>
      <c r="AM1268" s="185" t="s">
        <v>12815</v>
      </c>
      <c r="AN1268" s="185" t="s">
        <v>17409</v>
      </c>
    </row>
    <row r="1269" customHeight="1" spans="1:40">
      <c r="A1269" s="185">
        <v>1263</v>
      </c>
      <c r="B1269" s="185" t="s">
        <v>17410</v>
      </c>
      <c r="C1269" s="186" t="s">
        <v>17411</v>
      </c>
      <c r="D1269" s="185" t="s">
        <v>3572</v>
      </c>
      <c r="E1269" s="185" t="s">
        <v>15169</v>
      </c>
      <c r="F1269" s="185" t="s">
        <v>15169</v>
      </c>
      <c r="G1269" s="185" t="s">
        <v>6843</v>
      </c>
      <c r="H1269" s="185" t="s">
        <v>4093</v>
      </c>
      <c r="I1269" s="187">
        <v>45537</v>
      </c>
      <c r="J1269" s="185" t="s">
        <v>502</v>
      </c>
      <c r="K1269" s="185" t="s">
        <v>502</v>
      </c>
      <c r="L1269" s="185" t="s">
        <v>17412</v>
      </c>
      <c r="M1269" s="185" t="s">
        <v>1572</v>
      </c>
      <c r="N1269" s="185" t="s">
        <v>17413</v>
      </c>
      <c r="O1269" s="187">
        <v>46869</v>
      </c>
      <c r="P1269" s="187">
        <v>44481</v>
      </c>
      <c r="Q1269" s="187">
        <v>44631</v>
      </c>
      <c r="R1269" s="187"/>
      <c r="S1269" s="187"/>
      <c r="T1269" s="185" t="s">
        <v>17414</v>
      </c>
      <c r="U1269" s="187">
        <v>46946</v>
      </c>
      <c r="V1269" s="185" t="s">
        <v>17413</v>
      </c>
      <c r="W1269" s="187">
        <v>46869</v>
      </c>
      <c r="X1269" s="185" t="s">
        <v>61</v>
      </c>
      <c r="Y1269" s="187" t="s">
        <v>61</v>
      </c>
      <c r="Z1269" s="185" t="s">
        <v>17415</v>
      </c>
      <c r="AA1269" s="187">
        <v>46498</v>
      </c>
      <c r="AB1269" s="185" t="s">
        <v>17416</v>
      </c>
      <c r="AC1269" s="187">
        <v>46180</v>
      </c>
      <c r="AD1269" s="185" t="s">
        <v>17417</v>
      </c>
      <c r="AE1269" s="185" t="s">
        <v>17418</v>
      </c>
      <c r="AF1269" s="185" t="s">
        <v>17419</v>
      </c>
      <c r="AG1269" s="185" t="s">
        <v>61</v>
      </c>
      <c r="AH1269" s="185" t="s">
        <v>61</v>
      </c>
      <c r="AI1269" s="185" t="s">
        <v>61</v>
      </c>
      <c r="AJ1269" s="185" t="s">
        <v>61</v>
      </c>
      <c r="AK1269" s="185" t="s">
        <v>61</v>
      </c>
      <c r="AL1269" s="185" t="s">
        <v>61</v>
      </c>
      <c r="AM1269" s="185" t="s">
        <v>7373</v>
      </c>
      <c r="AN1269" s="185" t="s">
        <v>17420</v>
      </c>
    </row>
    <row r="1270" customHeight="1" spans="1:40">
      <c r="A1270" s="185">
        <v>1264</v>
      </c>
      <c r="B1270" s="185" t="s">
        <v>17421</v>
      </c>
      <c r="C1270" s="186" t="s">
        <v>17422</v>
      </c>
      <c r="D1270" s="185" t="s">
        <v>45</v>
      </c>
      <c r="E1270" s="185" t="s">
        <v>2949</v>
      </c>
      <c r="F1270" s="185" t="s">
        <v>2949</v>
      </c>
      <c r="G1270" s="185" t="s">
        <v>6843</v>
      </c>
      <c r="H1270" s="185" t="s">
        <v>4093</v>
      </c>
      <c r="I1270" s="187">
        <v>45589</v>
      </c>
      <c r="J1270" s="185" t="s">
        <v>17423</v>
      </c>
      <c r="K1270" s="185" t="s">
        <v>6158</v>
      </c>
      <c r="L1270" s="185" t="s">
        <v>17424</v>
      </c>
      <c r="M1270" s="185" t="s">
        <v>1940</v>
      </c>
      <c r="N1270" s="185" t="s">
        <v>17425</v>
      </c>
      <c r="O1270" s="187">
        <v>46497</v>
      </c>
      <c r="P1270" s="187">
        <v>44401</v>
      </c>
      <c r="Q1270" s="187">
        <v>44448</v>
      </c>
      <c r="R1270" s="187">
        <v>44704</v>
      </c>
      <c r="S1270" s="187"/>
      <c r="T1270" s="185" t="s">
        <v>17426</v>
      </c>
      <c r="U1270" s="187">
        <v>46160</v>
      </c>
      <c r="V1270" s="185" t="s">
        <v>17427</v>
      </c>
      <c r="W1270" s="187">
        <v>46153</v>
      </c>
      <c r="X1270" s="185" t="s">
        <v>17428</v>
      </c>
      <c r="Y1270" s="187">
        <v>46159</v>
      </c>
      <c r="Z1270" s="185" t="s">
        <v>17429</v>
      </c>
      <c r="AA1270" s="187">
        <v>46222</v>
      </c>
      <c r="AB1270" s="185" t="s">
        <v>17430</v>
      </c>
      <c r="AC1270" s="187">
        <v>46016</v>
      </c>
      <c r="AD1270" s="185" t="s">
        <v>17431</v>
      </c>
      <c r="AE1270" s="185" t="s">
        <v>61</v>
      </c>
      <c r="AF1270" s="185" t="s">
        <v>61</v>
      </c>
      <c r="AG1270" s="185" t="s">
        <v>17432</v>
      </c>
      <c r="AH1270" s="185" t="s">
        <v>61</v>
      </c>
      <c r="AI1270" s="185" t="s">
        <v>61</v>
      </c>
      <c r="AJ1270" s="185" t="s">
        <v>17433</v>
      </c>
      <c r="AK1270" s="185" t="s">
        <v>61</v>
      </c>
      <c r="AL1270" s="185" t="s">
        <v>61</v>
      </c>
      <c r="AM1270" s="185" t="s">
        <v>4438</v>
      </c>
      <c r="AN1270" s="185" t="s">
        <v>17434</v>
      </c>
    </row>
    <row r="1271" customHeight="1" spans="1:40">
      <c r="A1271" s="185">
        <v>1265</v>
      </c>
      <c r="B1271" s="185" t="s">
        <v>17435</v>
      </c>
      <c r="C1271" s="186" t="s">
        <v>17436</v>
      </c>
      <c r="D1271" s="185" t="s">
        <v>68</v>
      </c>
      <c r="E1271" s="185" t="s">
        <v>2949</v>
      </c>
      <c r="F1271" s="185" t="s">
        <v>2949</v>
      </c>
      <c r="G1271" s="185" t="s">
        <v>6843</v>
      </c>
      <c r="H1271" s="185" t="s">
        <v>4093</v>
      </c>
      <c r="I1271" s="187">
        <v>45813</v>
      </c>
      <c r="J1271" s="185" t="s">
        <v>17437</v>
      </c>
      <c r="K1271" s="185" t="s">
        <v>165</v>
      </c>
      <c r="L1271" s="185" t="s">
        <v>17438</v>
      </c>
      <c r="M1271" s="185" t="s">
        <v>1923</v>
      </c>
      <c r="N1271" s="185" t="s">
        <v>17439</v>
      </c>
      <c r="O1271" s="187">
        <v>46876</v>
      </c>
      <c r="P1271" s="187">
        <v>44459</v>
      </c>
      <c r="Q1271" s="187">
        <v>44487</v>
      </c>
      <c r="R1271" s="187">
        <v>44652</v>
      </c>
      <c r="S1271" s="187"/>
      <c r="T1271" s="185" t="s">
        <v>17440</v>
      </c>
      <c r="U1271" s="187">
        <v>45918</v>
      </c>
      <c r="V1271" s="185" t="s">
        <v>17441</v>
      </c>
      <c r="W1271" s="187">
        <v>47204</v>
      </c>
      <c r="X1271" s="185" t="s">
        <v>17442</v>
      </c>
      <c r="Y1271" s="187">
        <v>46405</v>
      </c>
      <c r="Z1271" s="185" t="s">
        <v>17443</v>
      </c>
      <c r="AA1271" s="187">
        <v>46108</v>
      </c>
      <c r="AB1271" s="185" t="s">
        <v>17444</v>
      </c>
      <c r="AC1271" s="187">
        <v>46528</v>
      </c>
      <c r="AD1271" s="185" t="s">
        <v>17445</v>
      </c>
      <c r="AE1271" s="185" t="s">
        <v>61</v>
      </c>
      <c r="AF1271" s="185" t="s">
        <v>17446</v>
      </c>
      <c r="AG1271" s="185" t="s">
        <v>17447</v>
      </c>
      <c r="AH1271" s="185" t="s">
        <v>61</v>
      </c>
      <c r="AI1271" s="185" t="s">
        <v>61</v>
      </c>
      <c r="AJ1271" s="185" t="s">
        <v>17448</v>
      </c>
      <c r="AK1271" s="185" t="s">
        <v>61</v>
      </c>
      <c r="AL1271" s="185" t="s">
        <v>61</v>
      </c>
      <c r="AM1271" s="185" t="s">
        <v>17449</v>
      </c>
      <c r="AN1271" s="185" t="s">
        <v>17450</v>
      </c>
    </row>
    <row r="1272" customHeight="1" spans="1:40">
      <c r="A1272" s="185">
        <v>1266</v>
      </c>
      <c r="B1272" s="185" t="s">
        <v>17451</v>
      </c>
      <c r="C1272" s="186" t="s">
        <v>17452</v>
      </c>
      <c r="D1272" s="185" t="s">
        <v>227</v>
      </c>
      <c r="E1272" s="185" t="s">
        <v>967</v>
      </c>
      <c r="F1272" s="185" t="s">
        <v>2949</v>
      </c>
      <c r="G1272" s="185" t="s">
        <v>6843</v>
      </c>
      <c r="H1272" s="185" t="s">
        <v>4093</v>
      </c>
      <c r="I1272" s="187">
        <v>45562</v>
      </c>
      <c r="J1272" s="185" t="s">
        <v>8974</v>
      </c>
      <c r="K1272" s="185" t="s">
        <v>8974</v>
      </c>
      <c r="L1272" s="185" t="s">
        <v>17453</v>
      </c>
      <c r="M1272" s="185" t="s">
        <v>72</v>
      </c>
      <c r="N1272" s="185" t="s">
        <v>17454</v>
      </c>
      <c r="O1272" s="187">
        <v>46068</v>
      </c>
      <c r="P1272" s="187">
        <v>44415</v>
      </c>
      <c r="Q1272" s="187">
        <v>44457</v>
      </c>
      <c r="R1272" s="187">
        <v>44651</v>
      </c>
      <c r="S1272" s="187"/>
      <c r="T1272" s="185" t="s">
        <v>17455</v>
      </c>
      <c r="U1272" s="187">
        <v>45972</v>
      </c>
      <c r="V1272" s="185" t="s">
        <v>17456</v>
      </c>
      <c r="W1272" s="187">
        <v>45971</v>
      </c>
      <c r="X1272" s="185" t="s">
        <v>17457</v>
      </c>
      <c r="Y1272" s="187">
        <v>45972</v>
      </c>
      <c r="Z1272" s="185" t="s">
        <v>17458</v>
      </c>
      <c r="AA1272" s="187">
        <v>46653</v>
      </c>
      <c r="AB1272" s="185" t="s">
        <v>17459</v>
      </c>
      <c r="AC1272" s="187">
        <v>45894</v>
      </c>
      <c r="AD1272" s="185" t="s">
        <v>17460</v>
      </c>
      <c r="AE1272" s="185" t="s">
        <v>61</v>
      </c>
      <c r="AF1272" s="185" t="s">
        <v>61</v>
      </c>
      <c r="AG1272" s="185" t="s">
        <v>17461</v>
      </c>
      <c r="AH1272" s="185" t="s">
        <v>61</v>
      </c>
      <c r="AI1272" s="185" t="s">
        <v>61</v>
      </c>
      <c r="AJ1272" s="185" t="s">
        <v>17462</v>
      </c>
      <c r="AK1272" s="185" t="s">
        <v>61</v>
      </c>
      <c r="AL1272" s="185" t="s">
        <v>61</v>
      </c>
      <c r="AM1272" s="185" t="s">
        <v>17463</v>
      </c>
      <c r="AN1272" s="185" t="s">
        <v>17464</v>
      </c>
    </row>
    <row r="1273" customHeight="1" spans="1:40">
      <c r="A1273" s="185">
        <v>1267</v>
      </c>
      <c r="B1273" s="185" t="s">
        <v>17465</v>
      </c>
      <c r="C1273" s="186" t="s">
        <v>17466</v>
      </c>
      <c r="D1273" s="185" t="s">
        <v>2083</v>
      </c>
      <c r="E1273" s="185" t="s">
        <v>46</v>
      </c>
      <c r="F1273" s="185" t="s">
        <v>2949</v>
      </c>
      <c r="G1273" s="185" t="s">
        <v>6843</v>
      </c>
      <c r="H1273" s="185" t="s">
        <v>4093</v>
      </c>
      <c r="I1273" s="187">
        <v>45691</v>
      </c>
      <c r="J1273" s="185" t="s">
        <v>516</v>
      </c>
      <c r="K1273" s="185" t="s">
        <v>4537</v>
      </c>
      <c r="L1273" s="185" t="s">
        <v>3965</v>
      </c>
      <c r="M1273" s="185" t="s">
        <v>72</v>
      </c>
      <c r="N1273" s="185" t="s">
        <v>17467</v>
      </c>
      <c r="O1273" s="187">
        <v>47144</v>
      </c>
      <c r="P1273" s="187">
        <v>44392</v>
      </c>
      <c r="Q1273" s="187">
        <v>44442</v>
      </c>
      <c r="R1273" s="187">
        <v>44650</v>
      </c>
      <c r="S1273" s="187"/>
      <c r="T1273" s="185" t="s">
        <v>17468</v>
      </c>
      <c r="U1273" s="187">
        <v>47141</v>
      </c>
      <c r="V1273" s="185" t="s">
        <v>17469</v>
      </c>
      <c r="W1273" s="187">
        <v>47142</v>
      </c>
      <c r="X1273" s="185" t="s">
        <v>17470</v>
      </c>
      <c r="Y1273" s="187">
        <v>45999</v>
      </c>
      <c r="Z1273" s="185" t="s">
        <v>17471</v>
      </c>
      <c r="AA1273" s="187">
        <v>45894</v>
      </c>
      <c r="AB1273" s="185" t="s">
        <v>17472</v>
      </c>
      <c r="AC1273" s="187">
        <v>46056</v>
      </c>
      <c r="AD1273" s="185" t="s">
        <v>17473</v>
      </c>
      <c r="AE1273" s="185" t="s">
        <v>61</v>
      </c>
      <c r="AF1273" s="185" t="s">
        <v>17474</v>
      </c>
      <c r="AG1273" s="185" t="s">
        <v>17475</v>
      </c>
      <c r="AH1273" s="185" t="s">
        <v>61</v>
      </c>
      <c r="AI1273" s="185" t="s">
        <v>61</v>
      </c>
      <c r="AJ1273" s="185" t="s">
        <v>61</v>
      </c>
      <c r="AK1273" s="185" t="s">
        <v>61</v>
      </c>
      <c r="AL1273" s="185" t="s">
        <v>61</v>
      </c>
      <c r="AM1273" s="185" t="s">
        <v>3734</v>
      </c>
      <c r="AN1273" s="185" t="s">
        <v>17476</v>
      </c>
    </row>
    <row r="1274" customHeight="1" spans="1:40">
      <c r="A1274" s="185">
        <v>1268</v>
      </c>
      <c r="B1274" s="185" t="s">
        <v>17477</v>
      </c>
      <c r="C1274" s="186" t="s">
        <v>17478</v>
      </c>
      <c r="D1274" s="185" t="s">
        <v>88</v>
      </c>
      <c r="E1274" s="185" t="s">
        <v>46</v>
      </c>
      <c r="F1274" s="185" t="s">
        <v>2949</v>
      </c>
      <c r="G1274" s="185" t="s">
        <v>6843</v>
      </c>
      <c r="H1274" s="185" t="s">
        <v>4093</v>
      </c>
      <c r="I1274" s="187">
        <v>45565</v>
      </c>
      <c r="J1274" s="185" t="s">
        <v>17479</v>
      </c>
      <c r="K1274" s="185" t="s">
        <v>10339</v>
      </c>
      <c r="L1274" s="185" t="s">
        <v>17480</v>
      </c>
      <c r="M1274" s="185" t="s">
        <v>2139</v>
      </c>
      <c r="N1274" s="185" t="s">
        <v>17481</v>
      </c>
      <c r="O1274" s="187">
        <v>46994</v>
      </c>
      <c r="P1274" s="187">
        <v>44394</v>
      </c>
      <c r="Q1274" s="187">
        <v>44443</v>
      </c>
      <c r="R1274" s="187">
        <v>44678</v>
      </c>
      <c r="S1274" s="187"/>
      <c r="T1274" s="185" t="s">
        <v>17482</v>
      </c>
      <c r="U1274" s="187">
        <v>45993</v>
      </c>
      <c r="V1274" s="185" t="s">
        <v>17483</v>
      </c>
      <c r="W1274" s="187">
        <v>46892</v>
      </c>
      <c r="X1274" s="185" t="s">
        <v>17484</v>
      </c>
      <c r="Y1274" s="187">
        <v>46892</v>
      </c>
      <c r="Z1274" s="185" t="s">
        <v>17485</v>
      </c>
      <c r="AA1274" s="187">
        <v>46335</v>
      </c>
      <c r="AB1274" s="185" t="s">
        <v>17486</v>
      </c>
      <c r="AC1274" s="187">
        <v>46259</v>
      </c>
      <c r="AD1274" s="185" t="s">
        <v>17487</v>
      </c>
      <c r="AE1274" s="185" t="s">
        <v>61</v>
      </c>
      <c r="AF1274" s="185" t="s">
        <v>61</v>
      </c>
      <c r="AG1274" s="185" t="s">
        <v>17488</v>
      </c>
      <c r="AH1274" s="185" t="s">
        <v>61</v>
      </c>
      <c r="AI1274" s="185" t="s">
        <v>61</v>
      </c>
      <c r="AJ1274" s="185" t="s">
        <v>61</v>
      </c>
      <c r="AK1274" s="185" t="s">
        <v>61</v>
      </c>
      <c r="AL1274" s="185" t="s">
        <v>61</v>
      </c>
      <c r="AM1274" s="185" t="s">
        <v>665</v>
      </c>
      <c r="AN1274" s="185" t="s">
        <v>17489</v>
      </c>
    </row>
    <row r="1275" customHeight="1" spans="1:40">
      <c r="A1275" s="185">
        <v>1269</v>
      </c>
      <c r="B1275" s="185" t="s">
        <v>17490</v>
      </c>
      <c r="C1275" s="186" t="s">
        <v>10583</v>
      </c>
      <c r="D1275" s="185" t="s">
        <v>263</v>
      </c>
      <c r="E1275" s="185" t="s">
        <v>46</v>
      </c>
      <c r="F1275" s="185" t="s">
        <v>2949</v>
      </c>
      <c r="G1275" s="185" t="s">
        <v>6843</v>
      </c>
      <c r="H1275" s="185" t="s">
        <v>4093</v>
      </c>
      <c r="I1275" s="187">
        <v>45801</v>
      </c>
      <c r="J1275" s="185" t="s">
        <v>17491</v>
      </c>
      <c r="K1275" s="185" t="s">
        <v>265</v>
      </c>
      <c r="L1275" s="185" t="s">
        <v>6607</v>
      </c>
      <c r="M1275" s="185" t="s">
        <v>2120</v>
      </c>
      <c r="N1275" s="185" t="s">
        <v>17492</v>
      </c>
      <c r="O1275" s="187">
        <v>46216</v>
      </c>
      <c r="P1275" s="187">
        <v>44415</v>
      </c>
      <c r="Q1275" s="187">
        <v>44517</v>
      </c>
      <c r="R1275" s="187">
        <v>44735</v>
      </c>
      <c r="S1275" s="187">
        <v>44936</v>
      </c>
      <c r="T1275" s="185" t="s">
        <v>17493</v>
      </c>
      <c r="U1275" s="187">
        <v>47471</v>
      </c>
      <c r="V1275" s="185" t="s">
        <v>17494</v>
      </c>
      <c r="W1275" s="187">
        <v>46489</v>
      </c>
      <c r="X1275" s="185" t="s">
        <v>17495</v>
      </c>
      <c r="Y1275" s="187">
        <v>46491</v>
      </c>
      <c r="Z1275" s="185" t="s">
        <v>17496</v>
      </c>
      <c r="AA1275" s="187">
        <v>46351</v>
      </c>
      <c r="AB1275" s="185" t="s">
        <v>17497</v>
      </c>
      <c r="AC1275" s="187">
        <v>46456</v>
      </c>
      <c r="AD1275" s="185" t="s">
        <v>17498</v>
      </c>
      <c r="AE1275" s="185" t="s">
        <v>61</v>
      </c>
      <c r="AF1275" s="185" t="s">
        <v>61</v>
      </c>
      <c r="AG1275" s="185" t="s">
        <v>17499</v>
      </c>
      <c r="AH1275" s="185" t="s">
        <v>61</v>
      </c>
      <c r="AI1275" s="185" t="s">
        <v>61</v>
      </c>
      <c r="AJ1275" s="185" t="s">
        <v>61</v>
      </c>
      <c r="AK1275" s="185" t="s">
        <v>61</v>
      </c>
      <c r="AL1275" s="185" t="s">
        <v>61</v>
      </c>
      <c r="AM1275" s="185" t="s">
        <v>2149</v>
      </c>
      <c r="AN1275" s="185" t="s">
        <v>17500</v>
      </c>
    </row>
    <row r="1276" customHeight="1" spans="1:40">
      <c r="A1276" s="185">
        <v>1270</v>
      </c>
      <c r="B1276" s="185" t="s">
        <v>17501</v>
      </c>
      <c r="C1276" s="186" t="s">
        <v>17502</v>
      </c>
      <c r="D1276" s="185" t="s">
        <v>108</v>
      </c>
      <c r="E1276" s="185" t="s">
        <v>46</v>
      </c>
      <c r="F1276" s="185" t="s">
        <v>2949</v>
      </c>
      <c r="G1276" s="185" t="s">
        <v>6843</v>
      </c>
      <c r="H1276" s="185" t="s">
        <v>4093</v>
      </c>
      <c r="I1276" s="187">
        <v>45691</v>
      </c>
      <c r="J1276" s="185" t="s">
        <v>17503</v>
      </c>
      <c r="K1276" s="185" t="s">
        <v>4537</v>
      </c>
      <c r="L1276" s="185" t="s">
        <v>17504</v>
      </c>
      <c r="M1276" s="185" t="s">
        <v>249</v>
      </c>
      <c r="N1276" s="185" t="s">
        <v>17505</v>
      </c>
      <c r="O1276" s="187">
        <v>47443</v>
      </c>
      <c r="P1276" s="187">
        <v>44418</v>
      </c>
      <c r="Q1276" s="187">
        <v>44461</v>
      </c>
      <c r="R1276" s="187">
        <v>44678</v>
      </c>
      <c r="S1276" s="187"/>
      <c r="T1276" s="185" t="s">
        <v>17506</v>
      </c>
      <c r="U1276" s="187">
        <v>46379</v>
      </c>
      <c r="V1276" s="185" t="s">
        <v>17507</v>
      </c>
      <c r="W1276" s="187">
        <v>46379</v>
      </c>
      <c r="X1276" s="185" t="s">
        <v>17508</v>
      </c>
      <c r="Y1276" s="187">
        <v>47437</v>
      </c>
      <c r="Z1276" s="185" t="s">
        <v>17509</v>
      </c>
      <c r="AA1276" s="187">
        <v>46761</v>
      </c>
      <c r="AB1276" s="185" t="s">
        <v>17510</v>
      </c>
      <c r="AC1276" s="187">
        <v>46259</v>
      </c>
      <c r="AD1276" s="185" t="s">
        <v>17511</v>
      </c>
      <c r="AE1276" s="185" t="s">
        <v>61</v>
      </c>
      <c r="AF1276" s="185" t="s">
        <v>61</v>
      </c>
      <c r="AG1276" s="185" t="s">
        <v>17512</v>
      </c>
      <c r="AH1276" s="185" t="s">
        <v>61</v>
      </c>
      <c r="AI1276" s="185" t="s">
        <v>61</v>
      </c>
      <c r="AJ1276" s="185" t="s">
        <v>61</v>
      </c>
      <c r="AK1276" s="185" t="s">
        <v>61</v>
      </c>
      <c r="AL1276" s="185" t="s">
        <v>61</v>
      </c>
      <c r="AM1276" s="185" t="s">
        <v>665</v>
      </c>
      <c r="AN1276" s="185" t="s">
        <v>17513</v>
      </c>
    </row>
    <row r="1277" customHeight="1" spans="1:40">
      <c r="A1277" s="185">
        <v>1271</v>
      </c>
      <c r="B1277" s="185" t="s">
        <v>17514</v>
      </c>
      <c r="C1277" s="186" t="s">
        <v>17515</v>
      </c>
      <c r="D1277" s="185" t="s">
        <v>2321</v>
      </c>
      <c r="E1277" s="185" t="s">
        <v>89</v>
      </c>
      <c r="F1277" s="185" t="s">
        <v>2949</v>
      </c>
      <c r="G1277" s="185" t="s">
        <v>6843</v>
      </c>
      <c r="H1277" s="185" t="s">
        <v>4093</v>
      </c>
      <c r="I1277" s="187">
        <v>45825</v>
      </c>
      <c r="J1277" s="185" t="s">
        <v>4426</v>
      </c>
      <c r="K1277" s="185" t="s">
        <v>952</v>
      </c>
      <c r="L1277" s="185" t="s">
        <v>17516</v>
      </c>
      <c r="M1277" s="185" t="s">
        <v>249</v>
      </c>
      <c r="N1277" s="185" t="s">
        <v>17517</v>
      </c>
      <c r="O1277" s="187">
        <v>47265</v>
      </c>
      <c r="P1277" s="187">
        <v>44392</v>
      </c>
      <c r="Q1277" s="187">
        <v>44426</v>
      </c>
      <c r="R1277" s="187">
        <v>44629</v>
      </c>
      <c r="S1277" s="187"/>
      <c r="T1277" s="185" t="s">
        <v>13929</v>
      </c>
      <c r="U1277" s="187">
        <v>47650</v>
      </c>
      <c r="V1277" s="185" t="s">
        <v>7046</v>
      </c>
      <c r="W1277" s="187">
        <v>47651</v>
      </c>
      <c r="X1277" s="185" t="s">
        <v>17518</v>
      </c>
      <c r="Y1277" s="187">
        <v>47177</v>
      </c>
      <c r="Z1277" s="185" t="s">
        <v>17519</v>
      </c>
      <c r="AA1277" s="187">
        <v>46147</v>
      </c>
      <c r="AB1277" s="185" t="s">
        <v>17520</v>
      </c>
      <c r="AC1277" s="187">
        <v>46046</v>
      </c>
      <c r="AD1277" s="185" t="s">
        <v>17521</v>
      </c>
      <c r="AE1277" s="185" t="s">
        <v>17522</v>
      </c>
      <c r="AF1277" s="185" t="s">
        <v>17523</v>
      </c>
      <c r="AG1277" s="185" t="s">
        <v>17524</v>
      </c>
      <c r="AH1277" s="185" t="s">
        <v>61</v>
      </c>
      <c r="AI1277" s="185" t="s">
        <v>61</v>
      </c>
      <c r="AJ1277" s="185" t="s">
        <v>61</v>
      </c>
      <c r="AK1277" s="185" t="s">
        <v>61</v>
      </c>
      <c r="AL1277" s="185" t="s">
        <v>61</v>
      </c>
      <c r="AM1277" s="185" t="s">
        <v>1968</v>
      </c>
      <c r="AN1277" s="185" t="s">
        <v>17525</v>
      </c>
    </row>
    <row r="1278" customHeight="1" spans="1:40">
      <c r="A1278" s="185">
        <v>1272</v>
      </c>
      <c r="B1278" s="185" t="s">
        <v>17526</v>
      </c>
      <c r="C1278" s="186" t="s">
        <v>17527</v>
      </c>
      <c r="D1278" s="185" t="s">
        <v>390</v>
      </c>
      <c r="E1278" s="185" t="s">
        <v>89</v>
      </c>
      <c r="F1278" s="185" t="s">
        <v>2949</v>
      </c>
      <c r="G1278" s="185" t="s">
        <v>6843</v>
      </c>
      <c r="H1278" s="185" t="s">
        <v>4093</v>
      </c>
      <c r="I1278" s="187">
        <v>45692</v>
      </c>
      <c r="J1278" s="185" t="s">
        <v>17528</v>
      </c>
      <c r="K1278" s="185" t="s">
        <v>2950</v>
      </c>
      <c r="L1278" s="185" t="s">
        <v>17529</v>
      </c>
      <c r="M1278" s="185" t="s">
        <v>148</v>
      </c>
      <c r="N1278" s="185" t="s">
        <v>17530</v>
      </c>
      <c r="O1278" s="187">
        <v>46383</v>
      </c>
      <c r="P1278" s="187">
        <v>44403</v>
      </c>
      <c r="Q1278" s="187">
        <v>44445</v>
      </c>
      <c r="R1278" s="187">
        <v>44658</v>
      </c>
      <c r="S1278" s="187"/>
      <c r="T1278" s="185" t="s">
        <v>17531</v>
      </c>
      <c r="U1278" s="187">
        <v>46176</v>
      </c>
      <c r="V1278" s="185" t="s">
        <v>17532</v>
      </c>
      <c r="W1278" s="187">
        <v>46176</v>
      </c>
      <c r="X1278" s="185" t="s">
        <v>17533</v>
      </c>
      <c r="Y1278" s="187">
        <v>46176</v>
      </c>
      <c r="Z1278" s="185" t="s">
        <v>17534</v>
      </c>
      <c r="AA1278" s="187">
        <v>46302</v>
      </c>
      <c r="AB1278" s="185" t="s">
        <v>17535</v>
      </c>
      <c r="AC1278" s="187">
        <v>46486</v>
      </c>
      <c r="AD1278" s="185" t="s">
        <v>17536</v>
      </c>
      <c r="AE1278" s="185" t="s">
        <v>17537</v>
      </c>
      <c r="AF1278" s="185" t="s">
        <v>17538</v>
      </c>
      <c r="AG1278" s="185" t="s">
        <v>61</v>
      </c>
      <c r="AH1278" s="185" t="s">
        <v>61</v>
      </c>
      <c r="AI1278" s="185" t="s">
        <v>61</v>
      </c>
      <c r="AJ1278" s="185" t="s">
        <v>61</v>
      </c>
      <c r="AK1278" s="185" t="s">
        <v>61</v>
      </c>
      <c r="AL1278" s="185" t="s">
        <v>61</v>
      </c>
      <c r="AM1278" s="185" t="s">
        <v>17539</v>
      </c>
      <c r="AN1278" s="185" t="s">
        <v>17540</v>
      </c>
    </row>
    <row r="1279" customHeight="1" spans="1:40">
      <c r="A1279" s="185">
        <v>1273</v>
      </c>
      <c r="B1279" s="185" t="s">
        <v>17541</v>
      </c>
      <c r="C1279" s="186" t="s">
        <v>17542</v>
      </c>
      <c r="D1279" s="185" t="s">
        <v>126</v>
      </c>
      <c r="E1279" s="185" t="s">
        <v>2949</v>
      </c>
      <c r="F1279" s="185" t="s">
        <v>2949</v>
      </c>
      <c r="G1279" s="185" t="s">
        <v>6843</v>
      </c>
      <c r="H1279" s="185" t="s">
        <v>4093</v>
      </c>
      <c r="I1279" s="187">
        <v>45562</v>
      </c>
      <c r="J1279" s="185" t="s">
        <v>8974</v>
      </c>
      <c r="K1279" s="185" t="s">
        <v>8974</v>
      </c>
      <c r="L1279" s="185" t="s">
        <v>17543</v>
      </c>
      <c r="M1279" s="185" t="s">
        <v>130</v>
      </c>
      <c r="N1279" s="185" t="s">
        <v>17544</v>
      </c>
      <c r="O1279" s="187">
        <v>46537</v>
      </c>
      <c r="P1279" s="187">
        <v>44637</v>
      </c>
      <c r="Q1279" s="187">
        <v>44681</v>
      </c>
      <c r="R1279" s="187">
        <v>44775</v>
      </c>
      <c r="S1279" s="187"/>
      <c r="T1279" s="185" t="s">
        <v>17545</v>
      </c>
      <c r="U1279" s="187">
        <v>45974</v>
      </c>
      <c r="V1279" s="185" t="s">
        <v>17546</v>
      </c>
      <c r="W1279" s="187">
        <v>46797</v>
      </c>
      <c r="X1279" s="185" t="s">
        <v>17547</v>
      </c>
      <c r="Y1279" s="187">
        <v>47385</v>
      </c>
      <c r="Z1279" s="185" t="s">
        <v>17548</v>
      </c>
      <c r="AA1279" s="187">
        <v>46641</v>
      </c>
      <c r="AB1279" s="185" t="s">
        <v>17549</v>
      </c>
      <c r="AC1279" s="187">
        <v>46077</v>
      </c>
      <c r="AD1279" s="185" t="s">
        <v>17547</v>
      </c>
      <c r="AE1279" s="185" t="s">
        <v>17550</v>
      </c>
      <c r="AF1279" s="185" t="s">
        <v>17551</v>
      </c>
      <c r="AG1279" s="185" t="s">
        <v>61</v>
      </c>
      <c r="AH1279" s="185" t="s">
        <v>17544</v>
      </c>
      <c r="AI1279" s="185" t="s">
        <v>61</v>
      </c>
      <c r="AJ1279" s="185" t="s">
        <v>61</v>
      </c>
      <c r="AK1279" s="185" t="s">
        <v>61</v>
      </c>
      <c r="AL1279" s="185" t="s">
        <v>61</v>
      </c>
      <c r="AM1279" s="185" t="s">
        <v>17552</v>
      </c>
      <c r="AN1279" s="185" t="s">
        <v>17553</v>
      </c>
    </row>
    <row r="1280" customHeight="1" spans="1:40">
      <c r="A1280" s="185">
        <v>1274</v>
      </c>
      <c r="B1280" s="185" t="s">
        <v>17554</v>
      </c>
      <c r="C1280" s="186" t="s">
        <v>17555</v>
      </c>
      <c r="D1280" s="185" t="s">
        <v>126</v>
      </c>
      <c r="E1280" s="185" t="s">
        <v>2949</v>
      </c>
      <c r="F1280" s="185" t="s">
        <v>2949</v>
      </c>
      <c r="G1280" s="185" t="s">
        <v>6843</v>
      </c>
      <c r="H1280" s="185" t="s">
        <v>4093</v>
      </c>
      <c r="I1280" s="187">
        <v>45562</v>
      </c>
      <c r="J1280" s="185" t="s">
        <v>8974</v>
      </c>
      <c r="K1280" s="185" t="s">
        <v>8974</v>
      </c>
      <c r="L1280" s="185" t="s">
        <v>17556</v>
      </c>
      <c r="M1280" s="185" t="s">
        <v>130</v>
      </c>
      <c r="N1280" s="185" t="s">
        <v>17557</v>
      </c>
      <c r="O1280" s="187">
        <v>47011</v>
      </c>
      <c r="P1280" s="187">
        <v>44447</v>
      </c>
      <c r="Q1280" s="187">
        <v>44544</v>
      </c>
      <c r="R1280" s="187">
        <v>44819</v>
      </c>
      <c r="S1280" s="187"/>
      <c r="T1280" s="185" t="s">
        <v>17558</v>
      </c>
      <c r="U1280" s="187">
        <v>46625</v>
      </c>
      <c r="V1280" s="185" t="s">
        <v>17559</v>
      </c>
      <c r="W1280" s="187">
        <v>46588</v>
      </c>
      <c r="X1280" s="185" t="s">
        <v>17560</v>
      </c>
      <c r="Y1280" s="187">
        <v>46836</v>
      </c>
      <c r="Z1280" s="185" t="s">
        <v>17561</v>
      </c>
      <c r="AA1280" s="187">
        <v>46618</v>
      </c>
      <c r="AB1280" s="185" t="s">
        <v>17562</v>
      </c>
      <c r="AC1280" s="187">
        <v>46172</v>
      </c>
      <c r="AD1280" s="185" t="s">
        <v>17563</v>
      </c>
      <c r="AE1280" s="185" t="s">
        <v>17564</v>
      </c>
      <c r="AF1280" s="185" t="s">
        <v>17565</v>
      </c>
      <c r="AG1280" s="185" t="s">
        <v>61</v>
      </c>
      <c r="AH1280" s="185" t="s">
        <v>17557</v>
      </c>
      <c r="AI1280" s="185" t="s">
        <v>61</v>
      </c>
      <c r="AJ1280" s="185" t="s">
        <v>61</v>
      </c>
      <c r="AK1280" s="185" t="s">
        <v>61</v>
      </c>
      <c r="AL1280" s="185" t="s">
        <v>17566</v>
      </c>
      <c r="AM1280" s="185" t="s">
        <v>17567</v>
      </c>
      <c r="AN1280" s="185" t="s">
        <v>17568</v>
      </c>
    </row>
    <row r="1281" customHeight="1" spans="1:40">
      <c r="A1281" s="185">
        <v>1275</v>
      </c>
      <c r="B1281" s="185" t="s">
        <v>17569</v>
      </c>
      <c r="C1281" s="186" t="s">
        <v>17570</v>
      </c>
      <c r="D1281" s="185" t="s">
        <v>126</v>
      </c>
      <c r="E1281" s="185" t="s">
        <v>46</v>
      </c>
      <c r="F1281" s="185" t="s">
        <v>2949</v>
      </c>
      <c r="G1281" s="185" t="s">
        <v>6843</v>
      </c>
      <c r="H1281" s="185" t="s">
        <v>4093</v>
      </c>
      <c r="I1281" s="187">
        <v>45811</v>
      </c>
      <c r="J1281" s="185" t="s">
        <v>11559</v>
      </c>
      <c r="K1281" s="185" t="s">
        <v>3056</v>
      </c>
      <c r="L1281" s="185" t="s">
        <v>17571</v>
      </c>
      <c r="M1281" s="185" t="s">
        <v>130</v>
      </c>
      <c r="N1281" s="185" t="s">
        <v>17572</v>
      </c>
      <c r="O1281" s="187">
        <v>46644</v>
      </c>
      <c r="P1281" s="187">
        <v>44417</v>
      </c>
      <c r="Q1281" s="187">
        <v>44445</v>
      </c>
      <c r="R1281" s="187">
        <v>44677</v>
      </c>
      <c r="S1281" s="187">
        <v>45015</v>
      </c>
      <c r="T1281" s="185" t="s">
        <v>17573</v>
      </c>
      <c r="U1281" s="187">
        <v>47135</v>
      </c>
      <c r="V1281" s="185" t="s">
        <v>17574</v>
      </c>
      <c r="W1281" s="187">
        <v>46653</v>
      </c>
      <c r="X1281" s="185" t="s">
        <v>17575</v>
      </c>
      <c r="Y1281" s="187">
        <v>47259</v>
      </c>
      <c r="Z1281" s="185" t="s">
        <v>17576</v>
      </c>
      <c r="AA1281" s="187">
        <v>46566</v>
      </c>
      <c r="AB1281" s="185" t="s">
        <v>17577</v>
      </c>
      <c r="AC1281" s="187">
        <v>46467</v>
      </c>
      <c r="AD1281" s="185" t="s">
        <v>17578</v>
      </c>
      <c r="AE1281" s="185" t="s">
        <v>17579</v>
      </c>
      <c r="AF1281" s="185" t="s">
        <v>17580</v>
      </c>
      <c r="AG1281" s="185" t="s">
        <v>61</v>
      </c>
      <c r="AH1281" s="185" t="s">
        <v>17572</v>
      </c>
      <c r="AI1281" s="185" t="s">
        <v>61</v>
      </c>
      <c r="AJ1281" s="185" t="s">
        <v>61</v>
      </c>
      <c r="AK1281" s="185" t="s">
        <v>61</v>
      </c>
      <c r="AL1281" s="185" t="s">
        <v>61</v>
      </c>
      <c r="AM1281" s="185" t="s">
        <v>17581</v>
      </c>
      <c r="AN1281" s="185" t="s">
        <v>17582</v>
      </c>
    </row>
    <row r="1282" customHeight="1" spans="1:40">
      <c r="A1282" s="185">
        <v>1276</v>
      </c>
      <c r="B1282" s="185" t="s">
        <v>17583</v>
      </c>
      <c r="C1282" s="186" t="s">
        <v>17584</v>
      </c>
      <c r="D1282" s="185" t="s">
        <v>1893</v>
      </c>
      <c r="E1282" s="185" t="s">
        <v>89</v>
      </c>
      <c r="F1282" s="185" t="s">
        <v>2949</v>
      </c>
      <c r="G1282" s="185" t="s">
        <v>6843</v>
      </c>
      <c r="H1282" s="185" t="s">
        <v>4093</v>
      </c>
      <c r="I1282" s="187">
        <v>45716</v>
      </c>
      <c r="J1282" s="185" t="s">
        <v>17585</v>
      </c>
      <c r="K1282" s="185" t="s">
        <v>3588</v>
      </c>
      <c r="L1282" s="185" t="s">
        <v>17586</v>
      </c>
      <c r="M1282" s="185" t="s">
        <v>1572</v>
      </c>
      <c r="N1282" s="185" t="s">
        <v>17587</v>
      </c>
      <c r="O1282" s="187">
        <v>47268</v>
      </c>
      <c r="P1282" s="187">
        <v>44434</v>
      </c>
      <c r="Q1282" s="187">
        <v>44692</v>
      </c>
      <c r="R1282" s="187">
        <v>44716</v>
      </c>
      <c r="S1282" s="187"/>
      <c r="T1282" s="185" t="s">
        <v>61</v>
      </c>
      <c r="U1282" s="187" t="s">
        <v>61</v>
      </c>
      <c r="V1282" s="185" t="s">
        <v>17587</v>
      </c>
      <c r="W1282" s="187">
        <v>47268</v>
      </c>
      <c r="X1282" s="185" t="s">
        <v>61</v>
      </c>
      <c r="Y1282" s="187" t="s">
        <v>61</v>
      </c>
      <c r="Z1282" s="185" t="s">
        <v>17588</v>
      </c>
      <c r="AA1282" s="187">
        <v>46663</v>
      </c>
      <c r="AB1282" s="185" t="s">
        <v>17589</v>
      </c>
      <c r="AC1282" s="187">
        <v>46181</v>
      </c>
      <c r="AD1282" s="185" t="s">
        <v>61</v>
      </c>
      <c r="AE1282" s="185" t="s">
        <v>61</v>
      </c>
      <c r="AF1282" s="185" t="s">
        <v>61</v>
      </c>
      <c r="AG1282" s="185" t="s">
        <v>61</v>
      </c>
      <c r="AH1282" s="185" t="s">
        <v>61</v>
      </c>
      <c r="AI1282" s="185" t="s">
        <v>61</v>
      </c>
      <c r="AJ1282" s="185" t="s">
        <v>61</v>
      </c>
      <c r="AK1282" s="185" t="s">
        <v>61</v>
      </c>
      <c r="AL1282" s="185" t="s">
        <v>61</v>
      </c>
      <c r="AM1282" s="185" t="s">
        <v>1900</v>
      </c>
      <c r="AN1282" s="185" t="s">
        <v>17590</v>
      </c>
    </row>
    <row r="1283" customHeight="1" spans="1:40">
      <c r="A1283" s="185">
        <v>1277</v>
      </c>
      <c r="B1283" s="185" t="s">
        <v>17591</v>
      </c>
      <c r="C1283" s="186" t="s">
        <v>17592</v>
      </c>
      <c r="D1283" s="185" t="s">
        <v>2965</v>
      </c>
      <c r="E1283" s="185" t="s">
        <v>2949</v>
      </c>
      <c r="F1283" s="185" t="s">
        <v>2949</v>
      </c>
      <c r="G1283" s="185" t="s">
        <v>6843</v>
      </c>
      <c r="H1283" s="185" t="s">
        <v>4093</v>
      </c>
      <c r="I1283" s="187">
        <v>45600</v>
      </c>
      <c r="J1283" s="185" t="s">
        <v>4411</v>
      </c>
      <c r="K1283" s="185" t="s">
        <v>17593</v>
      </c>
      <c r="L1283" s="185" t="s">
        <v>17594</v>
      </c>
      <c r="M1283" s="185" t="s">
        <v>267</v>
      </c>
      <c r="N1283" s="185" t="s">
        <v>17595</v>
      </c>
      <c r="O1283" s="187">
        <v>47300</v>
      </c>
      <c r="P1283" s="187">
        <v>44433</v>
      </c>
      <c r="Q1283" s="187">
        <v>44523</v>
      </c>
      <c r="R1283" s="187">
        <v>44648</v>
      </c>
      <c r="S1283" s="187">
        <v>45009</v>
      </c>
      <c r="T1283" s="185" t="s">
        <v>17596</v>
      </c>
      <c r="U1283" s="187">
        <v>46408</v>
      </c>
      <c r="V1283" s="185" t="s">
        <v>17597</v>
      </c>
      <c r="W1283" s="187">
        <v>46414</v>
      </c>
      <c r="X1283" s="185" t="s">
        <v>17598</v>
      </c>
      <c r="Y1283" s="187">
        <v>46355</v>
      </c>
      <c r="Z1283" s="185" t="s">
        <v>17599</v>
      </c>
      <c r="AA1283" s="187">
        <v>46105</v>
      </c>
      <c r="AB1283" s="185" t="s">
        <v>17600</v>
      </c>
      <c r="AC1283" s="187">
        <v>46468</v>
      </c>
      <c r="AD1283" s="185" t="s">
        <v>17601</v>
      </c>
      <c r="AE1283" s="185" t="s">
        <v>17602</v>
      </c>
      <c r="AF1283" s="185" t="s">
        <v>17603</v>
      </c>
      <c r="AG1283" s="185" t="s">
        <v>61</v>
      </c>
      <c r="AH1283" s="185" t="s">
        <v>61</v>
      </c>
      <c r="AI1283" s="185" t="s">
        <v>17604</v>
      </c>
      <c r="AJ1283" s="185" t="s">
        <v>61</v>
      </c>
      <c r="AK1283" s="185" t="s">
        <v>17605</v>
      </c>
      <c r="AL1283" s="185" t="s">
        <v>61</v>
      </c>
      <c r="AM1283" s="185" t="s">
        <v>17606</v>
      </c>
      <c r="AN1283" s="185" t="s">
        <v>17607</v>
      </c>
    </row>
    <row r="1284" customHeight="1" spans="1:40">
      <c r="A1284" s="185">
        <v>1278</v>
      </c>
      <c r="B1284" s="185" t="s">
        <v>17608</v>
      </c>
      <c r="C1284" s="186" t="s">
        <v>17609</v>
      </c>
      <c r="D1284" s="185" t="s">
        <v>162</v>
      </c>
      <c r="E1284" s="185" t="s">
        <v>89</v>
      </c>
      <c r="F1284" s="185" t="s">
        <v>2949</v>
      </c>
      <c r="G1284" s="185" t="s">
        <v>6843</v>
      </c>
      <c r="H1284" s="185" t="s">
        <v>4093</v>
      </c>
      <c r="I1284" s="187">
        <v>45768</v>
      </c>
      <c r="J1284" s="185" t="s">
        <v>17610</v>
      </c>
      <c r="K1284" s="185" t="s">
        <v>281</v>
      </c>
      <c r="L1284" s="185" t="s">
        <v>17611</v>
      </c>
      <c r="M1284" s="185" t="s">
        <v>93</v>
      </c>
      <c r="N1284" s="185" t="s">
        <v>17612</v>
      </c>
      <c r="O1284" s="187">
        <v>46791</v>
      </c>
      <c r="P1284" s="187">
        <v>44395</v>
      </c>
      <c r="Q1284" s="187">
        <v>44423</v>
      </c>
      <c r="R1284" s="187">
        <v>44653</v>
      </c>
      <c r="S1284" s="187">
        <v>45014</v>
      </c>
      <c r="T1284" s="185" t="s">
        <v>17613</v>
      </c>
      <c r="U1284" s="187">
        <v>46597</v>
      </c>
      <c r="V1284" s="185" t="s">
        <v>17614</v>
      </c>
      <c r="W1284" s="187">
        <v>46113</v>
      </c>
      <c r="X1284" s="185" t="s">
        <v>17615</v>
      </c>
      <c r="Y1284" s="187">
        <v>46561</v>
      </c>
      <c r="Z1284" s="185" t="s">
        <v>17616</v>
      </c>
      <c r="AA1284" s="187">
        <v>46545</v>
      </c>
      <c r="AB1284" s="185" t="s">
        <v>17617</v>
      </c>
      <c r="AC1284" s="187">
        <v>46298</v>
      </c>
      <c r="AD1284" s="185" t="s">
        <v>17618</v>
      </c>
      <c r="AE1284" s="185" t="s">
        <v>61</v>
      </c>
      <c r="AF1284" s="185" t="s">
        <v>61</v>
      </c>
      <c r="AG1284" s="185" t="s">
        <v>17619</v>
      </c>
      <c r="AH1284" s="185" t="s">
        <v>61</v>
      </c>
      <c r="AI1284" s="185" t="s">
        <v>61</v>
      </c>
      <c r="AJ1284" s="185" t="s">
        <v>61</v>
      </c>
      <c r="AK1284" s="185" t="s">
        <v>61</v>
      </c>
      <c r="AL1284" s="185" t="s">
        <v>61</v>
      </c>
      <c r="AM1284" s="185" t="s">
        <v>17620</v>
      </c>
      <c r="AN1284" s="185" t="s">
        <v>17621</v>
      </c>
    </row>
    <row r="1285" customHeight="1" spans="1:40">
      <c r="A1285" s="185">
        <v>1279</v>
      </c>
      <c r="B1285" s="185" t="s">
        <v>17622</v>
      </c>
      <c r="C1285" s="186" t="s">
        <v>17623</v>
      </c>
      <c r="D1285" s="185" t="s">
        <v>162</v>
      </c>
      <c r="E1285" s="185" t="s">
        <v>46</v>
      </c>
      <c r="F1285" s="185" t="s">
        <v>2949</v>
      </c>
      <c r="G1285" s="185" t="s">
        <v>6843</v>
      </c>
      <c r="H1285" s="185" t="s">
        <v>4093</v>
      </c>
      <c r="I1285" s="187">
        <v>45726</v>
      </c>
      <c r="J1285" s="185" t="s">
        <v>9673</v>
      </c>
      <c r="K1285" s="185" t="s">
        <v>4319</v>
      </c>
      <c r="L1285" s="185" t="s">
        <v>17624</v>
      </c>
      <c r="M1285" s="185" t="s">
        <v>267</v>
      </c>
      <c r="N1285" s="185" t="s">
        <v>17625</v>
      </c>
      <c r="O1285" s="187">
        <v>46652</v>
      </c>
      <c r="P1285" s="187">
        <v>44447</v>
      </c>
      <c r="Q1285" s="187">
        <v>44478</v>
      </c>
      <c r="R1285" s="187">
        <v>44839</v>
      </c>
      <c r="S1285" s="187"/>
      <c r="T1285" s="185" t="s">
        <v>17626</v>
      </c>
      <c r="U1285" s="187">
        <v>46559</v>
      </c>
      <c r="V1285" s="185" t="s">
        <v>17627</v>
      </c>
      <c r="W1285" s="187">
        <v>46559</v>
      </c>
      <c r="X1285" s="185" t="s">
        <v>17628</v>
      </c>
      <c r="Y1285" s="187">
        <v>46642</v>
      </c>
      <c r="Z1285" s="185" t="s">
        <v>17629</v>
      </c>
      <c r="AA1285" s="187">
        <v>46890</v>
      </c>
      <c r="AB1285" s="185" t="s">
        <v>17630</v>
      </c>
      <c r="AC1285" s="187">
        <v>46505</v>
      </c>
      <c r="AD1285" s="185" t="s">
        <v>17631</v>
      </c>
      <c r="AE1285" s="185" t="s">
        <v>61</v>
      </c>
      <c r="AF1285" s="185" t="s">
        <v>17632</v>
      </c>
      <c r="AG1285" s="185" t="s">
        <v>61</v>
      </c>
      <c r="AH1285" s="185" t="s">
        <v>61</v>
      </c>
      <c r="AI1285" s="185" t="s">
        <v>61</v>
      </c>
      <c r="AJ1285" s="185" t="s">
        <v>61</v>
      </c>
      <c r="AK1285" s="185" t="s">
        <v>61</v>
      </c>
      <c r="AL1285" s="185" t="s">
        <v>61</v>
      </c>
      <c r="AM1285" s="185" t="s">
        <v>17633</v>
      </c>
      <c r="AN1285" s="185" t="s">
        <v>17634</v>
      </c>
    </row>
    <row r="1286" customHeight="1" spans="1:40">
      <c r="A1286" s="185">
        <v>1280</v>
      </c>
      <c r="B1286" s="185" t="s">
        <v>17635</v>
      </c>
      <c r="C1286" s="186" t="s">
        <v>17636</v>
      </c>
      <c r="D1286" s="185" t="s">
        <v>162</v>
      </c>
      <c r="E1286" s="185" t="s">
        <v>2949</v>
      </c>
      <c r="F1286" s="185" t="s">
        <v>2949</v>
      </c>
      <c r="G1286" s="185" t="s">
        <v>6843</v>
      </c>
      <c r="H1286" s="185" t="s">
        <v>4093</v>
      </c>
      <c r="I1286" s="187">
        <v>45757</v>
      </c>
      <c r="J1286" s="185" t="s">
        <v>374</v>
      </c>
      <c r="K1286" s="185" t="s">
        <v>374</v>
      </c>
      <c r="L1286" s="185" t="s">
        <v>17637</v>
      </c>
      <c r="M1286" s="185" t="s">
        <v>167</v>
      </c>
      <c r="N1286" s="185" t="s">
        <v>17638</v>
      </c>
      <c r="O1286" s="187">
        <v>47545</v>
      </c>
      <c r="P1286" s="187">
        <v>44449</v>
      </c>
      <c r="Q1286" s="187">
        <v>44520</v>
      </c>
      <c r="R1286" s="187">
        <v>44706</v>
      </c>
      <c r="S1286" s="187"/>
      <c r="T1286" s="185" t="s">
        <v>17639</v>
      </c>
      <c r="U1286" s="187">
        <v>47127</v>
      </c>
      <c r="V1286" s="185" t="s">
        <v>17640</v>
      </c>
      <c r="W1286" s="187">
        <v>47127</v>
      </c>
      <c r="X1286" s="185" t="s">
        <v>17641</v>
      </c>
      <c r="Y1286" s="187">
        <v>47310</v>
      </c>
      <c r="Z1286" s="185" t="s">
        <v>17642</v>
      </c>
      <c r="AA1286" s="187">
        <v>46621</v>
      </c>
      <c r="AB1286" s="185" t="s">
        <v>17643</v>
      </c>
      <c r="AC1286" s="187">
        <v>46470</v>
      </c>
      <c r="AD1286" s="185" t="s">
        <v>17644</v>
      </c>
      <c r="AE1286" s="185" t="s">
        <v>17645</v>
      </c>
      <c r="AF1286" s="185" t="s">
        <v>17646</v>
      </c>
      <c r="AG1286" s="185" t="s">
        <v>61</v>
      </c>
      <c r="AH1286" s="185" t="s">
        <v>61</v>
      </c>
      <c r="AI1286" s="185" t="s">
        <v>17638</v>
      </c>
      <c r="AJ1286" s="185" t="s">
        <v>61</v>
      </c>
      <c r="AK1286" s="185" t="s">
        <v>61</v>
      </c>
      <c r="AL1286" s="185" t="s">
        <v>61</v>
      </c>
      <c r="AM1286" s="185" t="s">
        <v>17647</v>
      </c>
      <c r="AN1286" s="185" t="s">
        <v>17648</v>
      </c>
    </row>
    <row r="1287" customHeight="1" spans="1:40">
      <c r="A1287" s="185">
        <v>1281</v>
      </c>
      <c r="B1287" s="185" t="s">
        <v>17649</v>
      </c>
      <c r="C1287" s="186" t="s">
        <v>17650</v>
      </c>
      <c r="D1287" s="185" t="s">
        <v>1569</v>
      </c>
      <c r="E1287" s="185" t="s">
        <v>89</v>
      </c>
      <c r="F1287" s="185" t="s">
        <v>2949</v>
      </c>
      <c r="G1287" s="185" t="s">
        <v>6843</v>
      </c>
      <c r="H1287" s="185" t="s">
        <v>4093</v>
      </c>
      <c r="I1287" s="187">
        <v>45635</v>
      </c>
      <c r="J1287" s="185" t="s">
        <v>1206</v>
      </c>
      <c r="K1287" s="185" t="s">
        <v>2350</v>
      </c>
      <c r="L1287" s="185" t="s">
        <v>17651</v>
      </c>
      <c r="M1287" s="185" t="s">
        <v>1572</v>
      </c>
      <c r="N1287" s="185" t="s">
        <v>17652</v>
      </c>
      <c r="O1287" s="187">
        <v>47177</v>
      </c>
      <c r="P1287" s="187">
        <v>44413</v>
      </c>
      <c r="Q1287" s="187">
        <v>44520</v>
      </c>
      <c r="R1287" s="187">
        <v>44706</v>
      </c>
      <c r="S1287" s="187"/>
      <c r="T1287" s="185" t="s">
        <v>61</v>
      </c>
      <c r="U1287" s="187" t="s">
        <v>61</v>
      </c>
      <c r="V1287" s="185" t="s">
        <v>17652</v>
      </c>
      <c r="W1287" s="187">
        <v>47177</v>
      </c>
      <c r="X1287" s="185" t="s">
        <v>61</v>
      </c>
      <c r="Y1287" s="187" t="s">
        <v>61</v>
      </c>
      <c r="Z1287" s="185" t="s">
        <v>17653</v>
      </c>
      <c r="AA1287" s="187">
        <v>46467</v>
      </c>
      <c r="AB1287" s="185" t="s">
        <v>17654</v>
      </c>
      <c r="AC1287" s="187">
        <v>46333</v>
      </c>
      <c r="AD1287" s="185" t="s">
        <v>61</v>
      </c>
      <c r="AE1287" s="185" t="s">
        <v>61</v>
      </c>
      <c r="AF1287" s="185" t="s">
        <v>61</v>
      </c>
      <c r="AG1287" s="185" t="s">
        <v>61</v>
      </c>
      <c r="AH1287" s="185" t="s">
        <v>61</v>
      </c>
      <c r="AI1287" s="185" t="s">
        <v>61</v>
      </c>
      <c r="AJ1287" s="185" t="s">
        <v>61</v>
      </c>
      <c r="AK1287" s="185" t="s">
        <v>61</v>
      </c>
      <c r="AL1287" s="185" t="s">
        <v>61</v>
      </c>
      <c r="AM1287" s="185" t="s">
        <v>17655</v>
      </c>
      <c r="AN1287" s="185" t="s">
        <v>17656</v>
      </c>
    </row>
    <row r="1288" customHeight="1" spans="1:40">
      <c r="A1288" s="185">
        <v>1282</v>
      </c>
      <c r="B1288" s="185" t="s">
        <v>17657</v>
      </c>
      <c r="C1288" s="186" t="s">
        <v>17658</v>
      </c>
      <c r="D1288" s="185" t="s">
        <v>3545</v>
      </c>
      <c r="E1288" s="185" t="s">
        <v>2949</v>
      </c>
      <c r="F1288" s="185" t="s">
        <v>2949</v>
      </c>
      <c r="G1288" s="185" t="s">
        <v>6843</v>
      </c>
      <c r="H1288" s="185" t="s">
        <v>4093</v>
      </c>
      <c r="I1288" s="187">
        <v>45540</v>
      </c>
      <c r="J1288" s="185" t="s">
        <v>8230</v>
      </c>
      <c r="K1288" s="185" t="s">
        <v>8230</v>
      </c>
      <c r="L1288" s="185" t="s">
        <v>17659</v>
      </c>
      <c r="M1288" s="185" t="s">
        <v>1572</v>
      </c>
      <c r="N1288" s="185" t="s">
        <v>17660</v>
      </c>
      <c r="O1288" s="187">
        <v>46869</v>
      </c>
      <c r="P1288" s="187">
        <v>44446</v>
      </c>
      <c r="Q1288" s="187">
        <v>44530</v>
      </c>
      <c r="R1288" s="187">
        <v>44819</v>
      </c>
      <c r="S1288" s="187"/>
      <c r="T1288" s="185" t="s">
        <v>17661</v>
      </c>
      <c r="U1288" s="187">
        <v>46946</v>
      </c>
      <c r="V1288" s="185" t="s">
        <v>17660</v>
      </c>
      <c r="W1288" s="187">
        <v>46869</v>
      </c>
      <c r="X1288" s="185" t="s">
        <v>61</v>
      </c>
      <c r="Y1288" s="187" t="s">
        <v>61</v>
      </c>
      <c r="Z1288" s="185" t="s">
        <v>17662</v>
      </c>
      <c r="AA1288" s="187">
        <v>46501</v>
      </c>
      <c r="AB1288" s="185" t="s">
        <v>17663</v>
      </c>
      <c r="AC1288" s="187">
        <v>46185</v>
      </c>
      <c r="AD1288" s="185" t="s">
        <v>17664</v>
      </c>
      <c r="AE1288" s="185" t="s">
        <v>17665</v>
      </c>
      <c r="AF1288" s="185" t="s">
        <v>17666</v>
      </c>
      <c r="AG1288" s="185" t="s">
        <v>61</v>
      </c>
      <c r="AH1288" s="185" t="s">
        <v>61</v>
      </c>
      <c r="AI1288" s="185" t="s">
        <v>61</v>
      </c>
      <c r="AJ1288" s="185" t="s">
        <v>61</v>
      </c>
      <c r="AK1288" s="185" t="s">
        <v>61</v>
      </c>
      <c r="AL1288" s="185" t="s">
        <v>61</v>
      </c>
      <c r="AM1288" s="185" t="s">
        <v>7373</v>
      </c>
      <c r="AN1288" s="185" t="s">
        <v>17667</v>
      </c>
    </row>
    <row r="1289" customHeight="1" spans="1:40">
      <c r="A1289" s="185">
        <v>1283</v>
      </c>
      <c r="B1289" s="185" t="s">
        <v>17668</v>
      </c>
      <c r="C1289" s="186" t="s">
        <v>17669</v>
      </c>
      <c r="D1289" s="185" t="s">
        <v>3572</v>
      </c>
      <c r="E1289" s="185" t="s">
        <v>2949</v>
      </c>
      <c r="F1289" s="185" t="s">
        <v>2949</v>
      </c>
      <c r="G1289" s="185" t="s">
        <v>6843</v>
      </c>
      <c r="H1289" s="185" t="s">
        <v>4093</v>
      </c>
      <c r="I1289" s="187">
        <v>45574</v>
      </c>
      <c r="J1289" s="185" t="s">
        <v>213</v>
      </c>
      <c r="K1289" s="185" t="s">
        <v>213</v>
      </c>
      <c r="L1289" s="185" t="s">
        <v>17670</v>
      </c>
      <c r="M1289" s="185" t="s">
        <v>1572</v>
      </c>
      <c r="N1289" s="185" t="s">
        <v>17671</v>
      </c>
      <c r="O1289" s="187">
        <v>46986</v>
      </c>
      <c r="P1289" s="187">
        <v>44496</v>
      </c>
      <c r="Q1289" s="187">
        <v>44518</v>
      </c>
      <c r="R1289" s="187">
        <v>44813</v>
      </c>
      <c r="S1289" s="187"/>
      <c r="T1289" s="185" t="s">
        <v>17672</v>
      </c>
      <c r="U1289" s="187">
        <v>46993</v>
      </c>
      <c r="V1289" s="185" t="s">
        <v>17671</v>
      </c>
      <c r="W1289" s="187">
        <v>46986</v>
      </c>
      <c r="X1289" s="185" t="s">
        <v>61</v>
      </c>
      <c r="Y1289" s="187" t="s">
        <v>61</v>
      </c>
      <c r="Z1289" s="185" t="s">
        <v>17673</v>
      </c>
      <c r="AA1289" s="187">
        <v>46593</v>
      </c>
      <c r="AB1289" s="185" t="s">
        <v>17674</v>
      </c>
      <c r="AC1289" s="187">
        <v>46170</v>
      </c>
      <c r="AD1289" s="185" t="s">
        <v>17675</v>
      </c>
      <c r="AE1289" s="185" t="s">
        <v>17676</v>
      </c>
      <c r="AF1289" s="185" t="s">
        <v>17677</v>
      </c>
      <c r="AG1289" s="185" t="s">
        <v>61</v>
      </c>
      <c r="AH1289" s="185" t="s">
        <v>61</v>
      </c>
      <c r="AI1289" s="185" t="s">
        <v>61</v>
      </c>
      <c r="AJ1289" s="185" t="s">
        <v>61</v>
      </c>
      <c r="AK1289" s="185" t="s">
        <v>61</v>
      </c>
      <c r="AL1289" s="185" t="s">
        <v>61</v>
      </c>
      <c r="AM1289" s="185" t="s">
        <v>3568</v>
      </c>
      <c r="AN1289" s="185" t="s">
        <v>17678</v>
      </c>
    </row>
    <row r="1290" customHeight="1" spans="1:40">
      <c r="A1290" s="185">
        <v>1284</v>
      </c>
      <c r="B1290" s="185" t="s">
        <v>17679</v>
      </c>
      <c r="C1290" s="186" t="s">
        <v>17680</v>
      </c>
      <c r="D1290" s="185" t="s">
        <v>45</v>
      </c>
      <c r="E1290" s="185" t="s">
        <v>2153</v>
      </c>
      <c r="F1290" s="185" t="s">
        <v>2153</v>
      </c>
      <c r="G1290" s="185" t="s">
        <v>4092</v>
      </c>
      <c r="H1290" s="185" t="s">
        <v>17681</v>
      </c>
      <c r="I1290" s="187">
        <v>45716</v>
      </c>
      <c r="J1290" s="185" t="s">
        <v>10108</v>
      </c>
      <c r="K1290" s="185" t="s">
        <v>3588</v>
      </c>
      <c r="L1290" s="185" t="s">
        <v>17682</v>
      </c>
      <c r="M1290" s="185" t="s">
        <v>1940</v>
      </c>
      <c r="N1290" s="185" t="s">
        <v>17683</v>
      </c>
      <c r="O1290" s="187">
        <v>47176</v>
      </c>
      <c r="P1290" s="187">
        <v>44391</v>
      </c>
      <c r="Q1290" s="187">
        <v>44424</v>
      </c>
      <c r="R1290" s="187">
        <v>44735</v>
      </c>
      <c r="S1290" s="187">
        <v>45062</v>
      </c>
      <c r="T1290" s="185" t="s">
        <v>17684</v>
      </c>
      <c r="U1290" s="187">
        <v>46329</v>
      </c>
      <c r="V1290" s="185" t="s">
        <v>17685</v>
      </c>
      <c r="W1290" s="187">
        <v>45991</v>
      </c>
      <c r="X1290" s="185" t="s">
        <v>17686</v>
      </c>
      <c r="Y1290" s="187">
        <v>46330</v>
      </c>
      <c r="Z1290" s="185" t="s">
        <v>17687</v>
      </c>
      <c r="AA1290" s="187">
        <v>46447</v>
      </c>
      <c r="AB1290" s="185" t="s">
        <v>17688</v>
      </c>
      <c r="AC1290" s="187">
        <v>46433</v>
      </c>
      <c r="AD1290" s="185" t="s">
        <v>17689</v>
      </c>
      <c r="AE1290" s="185" t="s">
        <v>61</v>
      </c>
      <c r="AF1290" s="185" t="s">
        <v>61</v>
      </c>
      <c r="AG1290" s="185" t="s">
        <v>17690</v>
      </c>
      <c r="AH1290" s="185" t="s">
        <v>61</v>
      </c>
      <c r="AI1290" s="185" t="s">
        <v>61</v>
      </c>
      <c r="AJ1290" s="185" t="s">
        <v>61</v>
      </c>
      <c r="AK1290" s="185" t="s">
        <v>61</v>
      </c>
      <c r="AL1290" s="185" t="s">
        <v>61</v>
      </c>
      <c r="AM1290" s="185" t="s">
        <v>17691</v>
      </c>
      <c r="AN1290" s="185" t="s">
        <v>17692</v>
      </c>
    </row>
    <row r="1291" customHeight="1" spans="1:40">
      <c r="A1291" s="185">
        <v>1285</v>
      </c>
      <c r="B1291" s="185" t="s">
        <v>17693</v>
      </c>
      <c r="C1291" s="186" t="s">
        <v>17694</v>
      </c>
      <c r="D1291" s="185" t="s">
        <v>68</v>
      </c>
      <c r="E1291" s="185" t="s">
        <v>46</v>
      </c>
      <c r="F1291" s="185" t="s">
        <v>2153</v>
      </c>
      <c r="G1291" s="185" t="s">
        <v>4092</v>
      </c>
      <c r="H1291" s="185" t="s">
        <v>17681</v>
      </c>
      <c r="I1291" s="187">
        <v>45810</v>
      </c>
      <c r="J1291" s="185" t="s">
        <v>17695</v>
      </c>
      <c r="K1291" s="185" t="s">
        <v>3559</v>
      </c>
      <c r="L1291" s="185" t="s">
        <v>9810</v>
      </c>
      <c r="M1291" s="185" t="s">
        <v>1940</v>
      </c>
      <c r="N1291" s="185" t="s">
        <v>17696</v>
      </c>
      <c r="O1291" s="187">
        <v>47312</v>
      </c>
      <c r="P1291" s="187">
        <v>44394</v>
      </c>
      <c r="Q1291" s="187">
        <v>44449</v>
      </c>
      <c r="R1291" s="187">
        <v>44635</v>
      </c>
      <c r="S1291" s="187">
        <v>44974</v>
      </c>
      <c r="T1291" s="185" t="s">
        <v>17697</v>
      </c>
      <c r="U1291" s="187">
        <v>46119</v>
      </c>
      <c r="V1291" s="185" t="s">
        <v>17698</v>
      </c>
      <c r="W1291" s="187">
        <v>46043</v>
      </c>
      <c r="X1291" s="185" t="s">
        <v>17699</v>
      </c>
      <c r="Y1291" s="187">
        <v>46119</v>
      </c>
      <c r="Z1291" s="185" t="s">
        <v>17700</v>
      </c>
      <c r="AA1291" s="187">
        <v>46374</v>
      </c>
      <c r="AB1291" s="185" t="s">
        <v>17701</v>
      </c>
      <c r="AC1291" s="187">
        <v>45869</v>
      </c>
      <c r="AD1291" s="185" t="s">
        <v>17702</v>
      </c>
      <c r="AE1291" s="185" t="s">
        <v>61</v>
      </c>
      <c r="AF1291" s="185" t="s">
        <v>61</v>
      </c>
      <c r="AG1291" s="185" t="s">
        <v>17703</v>
      </c>
      <c r="AH1291" s="185" t="s">
        <v>61</v>
      </c>
      <c r="AI1291" s="185" t="s">
        <v>61</v>
      </c>
      <c r="AJ1291" s="185" t="s">
        <v>61</v>
      </c>
      <c r="AK1291" s="185" t="s">
        <v>61</v>
      </c>
      <c r="AL1291" s="185" t="s">
        <v>61</v>
      </c>
      <c r="AM1291" s="185" t="s">
        <v>17704</v>
      </c>
      <c r="AN1291" s="185" t="s">
        <v>17705</v>
      </c>
    </row>
    <row r="1292" customHeight="1" spans="1:40">
      <c r="A1292" s="185">
        <v>1286</v>
      </c>
      <c r="B1292" s="185" t="s">
        <v>17706</v>
      </c>
      <c r="C1292" s="186" t="s">
        <v>17707</v>
      </c>
      <c r="D1292" s="185" t="s">
        <v>227</v>
      </c>
      <c r="E1292" s="185" t="s">
        <v>967</v>
      </c>
      <c r="F1292" s="185" t="s">
        <v>2153</v>
      </c>
      <c r="G1292" s="185" t="s">
        <v>4092</v>
      </c>
      <c r="H1292" s="185" t="s">
        <v>17681</v>
      </c>
      <c r="I1292" s="187">
        <v>45591</v>
      </c>
      <c r="J1292" s="185" t="s">
        <v>5724</v>
      </c>
      <c r="K1292" s="185" t="s">
        <v>5724</v>
      </c>
      <c r="L1292" s="185" t="s">
        <v>9120</v>
      </c>
      <c r="M1292" s="185" t="s">
        <v>1923</v>
      </c>
      <c r="N1292" s="185" t="s">
        <v>17708</v>
      </c>
      <c r="O1292" s="187">
        <v>47351</v>
      </c>
      <c r="P1292" s="187">
        <v>44406</v>
      </c>
      <c r="Q1292" s="187">
        <v>44440</v>
      </c>
      <c r="R1292" s="187">
        <v>44665</v>
      </c>
      <c r="S1292" s="187"/>
      <c r="T1292" s="185" t="s">
        <v>17709</v>
      </c>
      <c r="U1292" s="187">
        <v>46076</v>
      </c>
      <c r="V1292" s="185" t="s">
        <v>17710</v>
      </c>
      <c r="W1292" s="187">
        <v>47053</v>
      </c>
      <c r="X1292" s="185" t="s">
        <v>17711</v>
      </c>
      <c r="Y1292" s="187">
        <v>46652</v>
      </c>
      <c r="Z1292" s="185" t="s">
        <v>17712</v>
      </c>
      <c r="AA1292" s="187">
        <v>46278</v>
      </c>
      <c r="AB1292" s="185" t="s">
        <v>17713</v>
      </c>
      <c r="AC1292" s="187">
        <v>46445</v>
      </c>
      <c r="AD1292" s="185" t="s">
        <v>17714</v>
      </c>
      <c r="AE1292" s="185" t="s">
        <v>61</v>
      </c>
      <c r="AF1292" s="185" t="s">
        <v>17715</v>
      </c>
      <c r="AG1292" s="185" t="s">
        <v>17716</v>
      </c>
      <c r="AH1292" s="185" t="s">
        <v>61</v>
      </c>
      <c r="AI1292" s="185" t="s">
        <v>61</v>
      </c>
      <c r="AJ1292" s="185" t="s">
        <v>17717</v>
      </c>
      <c r="AK1292" s="185" t="s">
        <v>61</v>
      </c>
      <c r="AL1292" s="185" t="s">
        <v>61</v>
      </c>
      <c r="AM1292" s="185" t="s">
        <v>4134</v>
      </c>
      <c r="AN1292" s="185" t="s">
        <v>17718</v>
      </c>
    </row>
    <row r="1293" customHeight="1" spans="1:40">
      <c r="A1293" s="185">
        <v>1287</v>
      </c>
      <c r="B1293" s="185" t="s">
        <v>17719</v>
      </c>
      <c r="C1293" s="186" t="s">
        <v>17720</v>
      </c>
      <c r="D1293" s="185" t="s">
        <v>2083</v>
      </c>
      <c r="E1293" s="185" t="s">
        <v>967</v>
      </c>
      <c r="F1293" s="185" t="s">
        <v>2153</v>
      </c>
      <c r="G1293" s="185" t="s">
        <v>4092</v>
      </c>
      <c r="H1293" s="185" t="s">
        <v>17681</v>
      </c>
      <c r="I1293" s="187">
        <v>45728</v>
      </c>
      <c r="J1293" s="185" t="s">
        <v>4289</v>
      </c>
      <c r="K1293" s="185" t="s">
        <v>4289</v>
      </c>
      <c r="L1293" s="185" t="s">
        <v>17721</v>
      </c>
      <c r="M1293" s="185" t="s">
        <v>72</v>
      </c>
      <c r="N1293" s="185" t="s">
        <v>17722</v>
      </c>
      <c r="O1293" s="187">
        <v>46021</v>
      </c>
      <c r="P1293" s="187">
        <v>44394</v>
      </c>
      <c r="Q1293" s="187">
        <v>44424</v>
      </c>
      <c r="R1293" s="187">
        <v>44651</v>
      </c>
      <c r="S1293" s="187"/>
      <c r="T1293" s="185" t="s">
        <v>17723</v>
      </c>
      <c r="U1293" s="187">
        <v>46632</v>
      </c>
      <c r="V1293" s="185" t="s">
        <v>17724</v>
      </c>
      <c r="W1293" s="187">
        <v>46632</v>
      </c>
      <c r="X1293" s="185" t="s">
        <v>17725</v>
      </c>
      <c r="Y1293" s="187">
        <v>45991</v>
      </c>
      <c r="Z1293" s="185" t="s">
        <v>17726</v>
      </c>
      <c r="AA1293" s="187">
        <v>46018</v>
      </c>
      <c r="AB1293" s="185" t="s">
        <v>17727</v>
      </c>
      <c r="AC1293" s="187">
        <v>45968</v>
      </c>
      <c r="AD1293" s="185" t="s">
        <v>17728</v>
      </c>
      <c r="AE1293" s="185" t="s">
        <v>17729</v>
      </c>
      <c r="AF1293" s="185" t="s">
        <v>17730</v>
      </c>
      <c r="AG1293" s="185" t="s">
        <v>17731</v>
      </c>
      <c r="AH1293" s="185" t="s">
        <v>61</v>
      </c>
      <c r="AI1293" s="185" t="s">
        <v>61</v>
      </c>
      <c r="AJ1293" s="185" t="s">
        <v>17732</v>
      </c>
      <c r="AK1293" s="185" t="s">
        <v>61</v>
      </c>
      <c r="AL1293" s="185" t="s">
        <v>61</v>
      </c>
      <c r="AM1293" s="185" t="s">
        <v>17733</v>
      </c>
      <c r="AN1293" s="185" t="s">
        <v>17734</v>
      </c>
    </row>
    <row r="1294" customHeight="1" spans="1:40">
      <c r="A1294" s="185">
        <v>1288</v>
      </c>
      <c r="B1294" s="185" t="s">
        <v>17735</v>
      </c>
      <c r="C1294" s="186" t="s">
        <v>17736</v>
      </c>
      <c r="D1294" s="185" t="s">
        <v>88</v>
      </c>
      <c r="E1294" s="185" t="s">
        <v>2153</v>
      </c>
      <c r="F1294" s="185" t="s">
        <v>2153</v>
      </c>
      <c r="G1294" s="185" t="s">
        <v>4092</v>
      </c>
      <c r="H1294" s="185" t="s">
        <v>17681</v>
      </c>
      <c r="I1294" s="187">
        <v>45823</v>
      </c>
      <c r="J1294" s="185" t="s">
        <v>6959</v>
      </c>
      <c r="K1294" s="185" t="s">
        <v>1973</v>
      </c>
      <c r="L1294" s="185" t="s">
        <v>17737</v>
      </c>
      <c r="M1294" s="185" t="s">
        <v>2139</v>
      </c>
      <c r="N1294" s="185" t="s">
        <v>17738</v>
      </c>
      <c r="O1294" s="187">
        <v>46002</v>
      </c>
      <c r="P1294" s="187">
        <v>44412</v>
      </c>
      <c r="Q1294" s="187">
        <v>44466</v>
      </c>
      <c r="R1294" s="187">
        <v>44649</v>
      </c>
      <c r="S1294" s="187">
        <v>44977</v>
      </c>
      <c r="T1294" s="185" t="s">
        <v>17739</v>
      </c>
      <c r="U1294" s="187">
        <v>45903</v>
      </c>
      <c r="V1294" s="185" t="s">
        <v>17740</v>
      </c>
      <c r="W1294" s="187">
        <v>45859</v>
      </c>
      <c r="X1294" s="185" t="s">
        <v>17741</v>
      </c>
      <c r="Y1294" s="187">
        <v>45903</v>
      </c>
      <c r="Z1294" s="185" t="s">
        <v>17742</v>
      </c>
      <c r="AA1294" s="187">
        <v>46155</v>
      </c>
      <c r="AB1294" s="185" t="s">
        <v>17743</v>
      </c>
      <c r="AC1294" s="187">
        <v>46017</v>
      </c>
      <c r="AD1294" s="185" t="s">
        <v>17744</v>
      </c>
      <c r="AE1294" s="185" t="s">
        <v>61</v>
      </c>
      <c r="AF1294" s="185" t="s">
        <v>61</v>
      </c>
      <c r="AG1294" s="185" t="s">
        <v>17745</v>
      </c>
      <c r="AH1294" s="185" t="s">
        <v>61</v>
      </c>
      <c r="AI1294" s="185" t="s">
        <v>61</v>
      </c>
      <c r="AJ1294" s="185" t="s">
        <v>61</v>
      </c>
      <c r="AK1294" s="185" t="s">
        <v>61</v>
      </c>
      <c r="AL1294" s="185" t="s">
        <v>61</v>
      </c>
      <c r="AM1294" s="185" t="s">
        <v>13285</v>
      </c>
      <c r="AN1294" s="185" t="s">
        <v>17746</v>
      </c>
    </row>
    <row r="1295" customHeight="1" spans="1:40">
      <c r="A1295" s="185">
        <v>1289</v>
      </c>
      <c r="B1295" s="185" t="s">
        <v>17747</v>
      </c>
      <c r="C1295" s="186" t="s">
        <v>17748</v>
      </c>
      <c r="D1295" s="185" t="s">
        <v>263</v>
      </c>
      <c r="E1295" s="185" t="s">
        <v>2153</v>
      </c>
      <c r="F1295" s="185" t="s">
        <v>2153</v>
      </c>
      <c r="G1295" s="185" t="s">
        <v>4092</v>
      </c>
      <c r="H1295" s="185" t="s">
        <v>17681</v>
      </c>
      <c r="I1295" s="187">
        <v>45696</v>
      </c>
      <c r="J1295" s="185" t="s">
        <v>14396</v>
      </c>
      <c r="K1295" s="185" t="s">
        <v>5695</v>
      </c>
      <c r="L1295" s="185" t="s">
        <v>17749</v>
      </c>
      <c r="M1295" s="185" t="s">
        <v>2120</v>
      </c>
      <c r="N1295" s="185" t="s">
        <v>17750</v>
      </c>
      <c r="O1295" s="187">
        <v>47394</v>
      </c>
      <c r="P1295" s="187">
        <v>44450</v>
      </c>
      <c r="Q1295" s="187">
        <v>44480</v>
      </c>
      <c r="R1295" s="187">
        <v>44748</v>
      </c>
      <c r="S1295" s="187">
        <v>44974</v>
      </c>
      <c r="T1295" s="185" t="s">
        <v>17751</v>
      </c>
      <c r="U1295" s="187">
        <v>46761</v>
      </c>
      <c r="V1295" s="185" t="s">
        <v>17752</v>
      </c>
      <c r="W1295" s="187">
        <v>46215</v>
      </c>
      <c r="X1295" s="185" t="s">
        <v>17753</v>
      </c>
      <c r="Y1295" s="187">
        <v>47331</v>
      </c>
      <c r="Z1295" s="185" t="s">
        <v>17754</v>
      </c>
      <c r="AA1295" s="187">
        <v>46647</v>
      </c>
      <c r="AB1295" s="185" t="s">
        <v>17755</v>
      </c>
      <c r="AC1295" s="187">
        <v>46282</v>
      </c>
      <c r="AD1295" s="185" t="s">
        <v>17756</v>
      </c>
      <c r="AE1295" s="185" t="s">
        <v>17757</v>
      </c>
      <c r="AF1295" s="185" t="s">
        <v>17758</v>
      </c>
      <c r="AG1295" s="185" t="s">
        <v>17759</v>
      </c>
      <c r="AH1295" s="185" t="s">
        <v>61</v>
      </c>
      <c r="AI1295" s="185" t="s">
        <v>61</v>
      </c>
      <c r="AJ1295" s="185" t="s">
        <v>61</v>
      </c>
      <c r="AK1295" s="185" t="s">
        <v>61</v>
      </c>
      <c r="AL1295" s="185" t="s">
        <v>61</v>
      </c>
      <c r="AM1295" s="185" t="s">
        <v>8466</v>
      </c>
      <c r="AN1295" s="185" t="s">
        <v>17760</v>
      </c>
    </row>
    <row r="1296" customHeight="1" spans="1:40">
      <c r="A1296" s="185">
        <v>1290</v>
      </c>
      <c r="B1296" s="185" t="s">
        <v>17761</v>
      </c>
      <c r="C1296" s="186" t="s">
        <v>17762</v>
      </c>
      <c r="D1296" s="185" t="s">
        <v>108</v>
      </c>
      <c r="E1296" s="185" t="s">
        <v>967</v>
      </c>
      <c r="F1296" s="185" t="s">
        <v>2153</v>
      </c>
      <c r="G1296" s="185" t="s">
        <v>4092</v>
      </c>
      <c r="H1296" s="185" t="s">
        <v>17681</v>
      </c>
      <c r="I1296" s="187">
        <v>45789</v>
      </c>
      <c r="J1296" s="185" t="s">
        <v>3378</v>
      </c>
      <c r="K1296" s="185" t="s">
        <v>3378</v>
      </c>
      <c r="L1296" s="185" t="s">
        <v>5877</v>
      </c>
      <c r="M1296" s="185" t="s">
        <v>2120</v>
      </c>
      <c r="N1296" s="185" t="s">
        <v>17763</v>
      </c>
      <c r="O1296" s="187">
        <v>47440</v>
      </c>
      <c r="P1296" s="187">
        <v>44510</v>
      </c>
      <c r="Q1296" s="187">
        <v>44575</v>
      </c>
      <c r="R1296" s="187">
        <v>44677</v>
      </c>
      <c r="S1296" s="187"/>
      <c r="T1296" s="185" t="s">
        <v>17764</v>
      </c>
      <c r="U1296" s="187">
        <v>46330</v>
      </c>
      <c r="V1296" s="185" t="s">
        <v>17765</v>
      </c>
      <c r="W1296" s="187">
        <v>46330</v>
      </c>
      <c r="X1296" s="185" t="s">
        <v>17766</v>
      </c>
      <c r="Y1296" s="187">
        <v>47359</v>
      </c>
      <c r="Z1296" s="185" t="s">
        <v>17767</v>
      </c>
      <c r="AA1296" s="187">
        <v>46872</v>
      </c>
      <c r="AB1296" s="185" t="s">
        <v>17768</v>
      </c>
      <c r="AC1296" s="187">
        <v>46488</v>
      </c>
      <c r="AD1296" s="185" t="s">
        <v>17769</v>
      </c>
      <c r="AE1296" s="185" t="s">
        <v>61</v>
      </c>
      <c r="AF1296" s="185" t="s">
        <v>61</v>
      </c>
      <c r="AG1296" s="185" t="s">
        <v>17770</v>
      </c>
      <c r="AH1296" s="185" t="s">
        <v>61</v>
      </c>
      <c r="AI1296" s="185" t="s">
        <v>61</v>
      </c>
      <c r="AJ1296" s="185" t="s">
        <v>61</v>
      </c>
      <c r="AK1296" s="185" t="s">
        <v>61</v>
      </c>
      <c r="AL1296" s="185" t="s">
        <v>61</v>
      </c>
      <c r="AM1296" s="185" t="s">
        <v>665</v>
      </c>
      <c r="AN1296" s="185" t="s">
        <v>17771</v>
      </c>
    </row>
    <row r="1297" customHeight="1" spans="1:40">
      <c r="A1297" s="185">
        <v>1291</v>
      </c>
      <c r="B1297" s="185" t="s">
        <v>17772</v>
      </c>
      <c r="C1297" s="186" t="s">
        <v>17773</v>
      </c>
      <c r="D1297" s="185" t="s">
        <v>2321</v>
      </c>
      <c r="E1297" s="185" t="s">
        <v>89</v>
      </c>
      <c r="F1297" s="185" t="s">
        <v>2153</v>
      </c>
      <c r="G1297" s="185" t="s">
        <v>4092</v>
      </c>
      <c r="H1297" s="185" t="s">
        <v>17681</v>
      </c>
      <c r="I1297" s="187">
        <v>45802</v>
      </c>
      <c r="J1297" s="185" t="s">
        <v>12019</v>
      </c>
      <c r="K1297" s="185" t="s">
        <v>1234</v>
      </c>
      <c r="L1297" s="185" t="s">
        <v>17774</v>
      </c>
      <c r="M1297" s="185" t="s">
        <v>249</v>
      </c>
      <c r="N1297" s="185" t="s">
        <v>17775</v>
      </c>
      <c r="O1297" s="187">
        <v>47350</v>
      </c>
      <c r="P1297" s="187">
        <v>44394</v>
      </c>
      <c r="Q1297" s="187">
        <v>44424</v>
      </c>
      <c r="R1297" s="187">
        <v>44652</v>
      </c>
      <c r="S1297" s="187"/>
      <c r="T1297" s="185" t="s">
        <v>17776</v>
      </c>
      <c r="U1297" s="187">
        <v>47023</v>
      </c>
      <c r="V1297" s="185" t="s">
        <v>17777</v>
      </c>
      <c r="W1297" s="187">
        <v>46433</v>
      </c>
      <c r="X1297" s="185" t="s">
        <v>17778</v>
      </c>
      <c r="Y1297" s="187">
        <v>47124</v>
      </c>
      <c r="Z1297" s="185" t="s">
        <v>17779</v>
      </c>
      <c r="AA1297" s="187">
        <v>45972</v>
      </c>
      <c r="AB1297" s="185" t="s">
        <v>17780</v>
      </c>
      <c r="AC1297" s="187">
        <v>45898</v>
      </c>
      <c r="AD1297" s="185" t="s">
        <v>17781</v>
      </c>
      <c r="AE1297" s="185" t="s">
        <v>61</v>
      </c>
      <c r="AF1297" s="185" t="s">
        <v>17782</v>
      </c>
      <c r="AG1297" s="185" t="s">
        <v>17783</v>
      </c>
      <c r="AH1297" s="185" t="s">
        <v>61</v>
      </c>
      <c r="AI1297" s="185" t="s">
        <v>61</v>
      </c>
      <c r="AJ1297" s="185" t="s">
        <v>61</v>
      </c>
      <c r="AK1297" s="185" t="s">
        <v>61</v>
      </c>
      <c r="AL1297" s="185" t="s">
        <v>61</v>
      </c>
      <c r="AM1297" s="185" t="s">
        <v>17784</v>
      </c>
      <c r="AN1297" s="185" t="s">
        <v>17785</v>
      </c>
    </row>
    <row r="1298" customHeight="1" spans="1:40">
      <c r="A1298" s="185">
        <v>1292</v>
      </c>
      <c r="B1298" s="185" t="s">
        <v>17786</v>
      </c>
      <c r="C1298" s="186" t="s">
        <v>17787</v>
      </c>
      <c r="D1298" s="185" t="s">
        <v>390</v>
      </c>
      <c r="E1298" s="185" t="s">
        <v>89</v>
      </c>
      <c r="F1298" s="185" t="s">
        <v>2153</v>
      </c>
      <c r="G1298" s="185" t="s">
        <v>4092</v>
      </c>
      <c r="H1298" s="185" t="s">
        <v>17681</v>
      </c>
      <c r="I1298" s="187">
        <v>45771</v>
      </c>
      <c r="J1298" s="185" t="s">
        <v>17788</v>
      </c>
      <c r="K1298" s="185" t="s">
        <v>2473</v>
      </c>
      <c r="L1298" s="185" t="s">
        <v>17789</v>
      </c>
      <c r="M1298" s="185" t="s">
        <v>148</v>
      </c>
      <c r="N1298" s="185" t="s">
        <v>17790</v>
      </c>
      <c r="O1298" s="187">
        <v>46341</v>
      </c>
      <c r="P1298" s="187">
        <v>44400</v>
      </c>
      <c r="Q1298" s="187">
        <v>44433</v>
      </c>
      <c r="R1298" s="187">
        <v>44673</v>
      </c>
      <c r="S1298" s="187"/>
      <c r="T1298" s="185" t="s">
        <v>17791</v>
      </c>
      <c r="U1298" s="187">
        <v>46359</v>
      </c>
      <c r="V1298" s="185" t="s">
        <v>17792</v>
      </c>
      <c r="W1298" s="187">
        <v>46134</v>
      </c>
      <c r="X1298" s="185" t="s">
        <v>17793</v>
      </c>
      <c r="Y1298" s="187">
        <v>46358</v>
      </c>
      <c r="Z1298" s="185" t="s">
        <v>17794</v>
      </c>
      <c r="AA1298" s="187">
        <v>46685</v>
      </c>
      <c r="AB1298" s="185" t="s">
        <v>17795</v>
      </c>
      <c r="AC1298" s="187">
        <v>45990</v>
      </c>
      <c r="AD1298" s="185" t="s">
        <v>17796</v>
      </c>
      <c r="AE1298" s="185" t="s">
        <v>61</v>
      </c>
      <c r="AF1298" s="185" t="s">
        <v>17797</v>
      </c>
      <c r="AG1298" s="185" t="s">
        <v>17798</v>
      </c>
      <c r="AH1298" s="185" t="s">
        <v>61</v>
      </c>
      <c r="AI1298" s="185" t="s">
        <v>61</v>
      </c>
      <c r="AJ1298" s="185" t="s">
        <v>17799</v>
      </c>
      <c r="AK1298" s="185" t="s">
        <v>61</v>
      </c>
      <c r="AL1298" s="185" t="s">
        <v>61</v>
      </c>
      <c r="AM1298" s="185" t="s">
        <v>17800</v>
      </c>
      <c r="AN1298" s="185" t="s">
        <v>17801</v>
      </c>
    </row>
    <row r="1299" customHeight="1" spans="1:40">
      <c r="A1299" s="185">
        <v>1293</v>
      </c>
      <c r="B1299" s="185" t="s">
        <v>17802</v>
      </c>
      <c r="C1299" s="186" t="s">
        <v>17803</v>
      </c>
      <c r="D1299" s="185" t="s">
        <v>126</v>
      </c>
      <c r="E1299" s="185" t="s">
        <v>89</v>
      </c>
      <c r="F1299" s="185" t="s">
        <v>2153</v>
      </c>
      <c r="G1299" s="185" t="s">
        <v>4092</v>
      </c>
      <c r="H1299" s="185" t="s">
        <v>17681</v>
      </c>
      <c r="I1299" s="187">
        <v>45687</v>
      </c>
      <c r="J1299" s="185" t="s">
        <v>17804</v>
      </c>
      <c r="K1299" s="185" t="s">
        <v>4750</v>
      </c>
      <c r="L1299" s="185" t="s">
        <v>17805</v>
      </c>
      <c r="M1299" s="185" t="s">
        <v>130</v>
      </c>
      <c r="N1299" s="185" t="s">
        <v>17806</v>
      </c>
      <c r="O1299" s="187">
        <v>46460</v>
      </c>
      <c r="P1299" s="187">
        <v>44453</v>
      </c>
      <c r="Q1299" s="187">
        <v>44487</v>
      </c>
      <c r="R1299" s="187">
        <v>44650</v>
      </c>
      <c r="S1299" s="187"/>
      <c r="T1299" s="185" t="s">
        <v>17807</v>
      </c>
      <c r="U1299" s="187">
        <v>47401</v>
      </c>
      <c r="V1299" s="185" t="s">
        <v>17808</v>
      </c>
      <c r="W1299" s="187">
        <v>47059</v>
      </c>
      <c r="X1299" s="185" t="s">
        <v>17809</v>
      </c>
      <c r="Y1299" s="187">
        <v>46365</v>
      </c>
      <c r="Z1299" s="185" t="s">
        <v>17810</v>
      </c>
      <c r="AA1299" s="187">
        <v>45962</v>
      </c>
      <c r="AB1299" s="185" t="s">
        <v>17811</v>
      </c>
      <c r="AC1299" s="187">
        <v>46076</v>
      </c>
      <c r="AD1299" s="185" t="s">
        <v>61</v>
      </c>
      <c r="AE1299" s="185" t="s">
        <v>61</v>
      </c>
      <c r="AF1299" s="185" t="s">
        <v>17812</v>
      </c>
      <c r="AG1299" s="185" t="s">
        <v>61</v>
      </c>
      <c r="AH1299" s="185" t="s">
        <v>17806</v>
      </c>
      <c r="AI1299" s="185" t="s">
        <v>61</v>
      </c>
      <c r="AJ1299" s="185" t="s">
        <v>61</v>
      </c>
      <c r="AK1299" s="185" t="s">
        <v>61</v>
      </c>
      <c r="AL1299" s="185" t="s">
        <v>61</v>
      </c>
      <c r="AM1299" s="185" t="s">
        <v>17813</v>
      </c>
      <c r="AN1299" s="185" t="s">
        <v>17814</v>
      </c>
    </row>
    <row r="1300" customHeight="1" spans="1:40">
      <c r="A1300" s="185">
        <v>1294</v>
      </c>
      <c r="B1300" s="185" t="s">
        <v>17815</v>
      </c>
      <c r="C1300" s="186" t="s">
        <v>17816</v>
      </c>
      <c r="D1300" s="185" t="s">
        <v>126</v>
      </c>
      <c r="E1300" s="185" t="s">
        <v>2153</v>
      </c>
      <c r="F1300" s="185" t="s">
        <v>2153</v>
      </c>
      <c r="G1300" s="185" t="s">
        <v>4092</v>
      </c>
      <c r="H1300" s="185" t="s">
        <v>17681</v>
      </c>
      <c r="I1300" s="187">
        <v>45517</v>
      </c>
      <c r="J1300" s="185" t="s">
        <v>11188</v>
      </c>
      <c r="K1300" s="185" t="s">
        <v>11188</v>
      </c>
      <c r="L1300" s="185" t="s">
        <v>17817</v>
      </c>
      <c r="M1300" s="185" t="s">
        <v>130</v>
      </c>
      <c r="N1300" s="185" t="s">
        <v>17818</v>
      </c>
      <c r="O1300" s="187">
        <v>47253</v>
      </c>
      <c r="P1300" s="187">
        <v>44449</v>
      </c>
      <c r="Q1300" s="187">
        <v>44482</v>
      </c>
      <c r="R1300" s="187">
        <v>45057</v>
      </c>
      <c r="S1300" s="187"/>
      <c r="T1300" s="185" t="s">
        <v>17819</v>
      </c>
      <c r="U1300" s="187">
        <v>46231</v>
      </c>
      <c r="V1300" s="185" t="s">
        <v>17820</v>
      </c>
      <c r="W1300" s="187">
        <v>46219</v>
      </c>
      <c r="X1300" s="185" t="s">
        <v>17821</v>
      </c>
      <c r="Y1300" s="187">
        <v>46820</v>
      </c>
      <c r="Z1300" s="185" t="s">
        <v>17822</v>
      </c>
      <c r="AA1300" s="187">
        <v>46377</v>
      </c>
      <c r="AB1300" s="185" t="s">
        <v>17823</v>
      </c>
      <c r="AC1300" s="187">
        <v>46492</v>
      </c>
      <c r="AD1300" s="185" t="s">
        <v>17824</v>
      </c>
      <c r="AE1300" s="185" t="s">
        <v>17825</v>
      </c>
      <c r="AF1300" s="185" t="s">
        <v>17826</v>
      </c>
      <c r="AG1300" s="185" t="s">
        <v>61</v>
      </c>
      <c r="AH1300" s="185" t="s">
        <v>61</v>
      </c>
      <c r="AI1300" s="185" t="s">
        <v>61</v>
      </c>
      <c r="AJ1300" s="185" t="s">
        <v>61</v>
      </c>
      <c r="AK1300" s="185" t="s">
        <v>61</v>
      </c>
      <c r="AL1300" s="185" t="s">
        <v>17827</v>
      </c>
      <c r="AM1300" s="185" t="s">
        <v>17828</v>
      </c>
      <c r="AN1300" s="185" t="s">
        <v>17829</v>
      </c>
    </row>
    <row r="1301" customHeight="1" spans="1:40">
      <c r="A1301" s="185">
        <v>1295</v>
      </c>
      <c r="B1301" s="185" t="s">
        <v>17830</v>
      </c>
      <c r="C1301" s="186" t="s">
        <v>17831</v>
      </c>
      <c r="D1301" s="185" t="s">
        <v>126</v>
      </c>
      <c r="E1301" s="185" t="s">
        <v>46</v>
      </c>
      <c r="F1301" s="185" t="s">
        <v>2153</v>
      </c>
      <c r="G1301" s="185" t="s">
        <v>4092</v>
      </c>
      <c r="H1301" s="185" t="s">
        <v>17681</v>
      </c>
      <c r="I1301" s="187">
        <v>45691</v>
      </c>
      <c r="J1301" s="185" t="s">
        <v>17832</v>
      </c>
      <c r="K1301" s="185" t="s">
        <v>4537</v>
      </c>
      <c r="L1301" s="185" t="s">
        <v>17833</v>
      </c>
      <c r="M1301" s="185" t="s">
        <v>148</v>
      </c>
      <c r="N1301" s="185" t="s">
        <v>17834</v>
      </c>
      <c r="O1301" s="187">
        <v>46555</v>
      </c>
      <c r="P1301" s="187">
        <v>44434</v>
      </c>
      <c r="Q1301" s="187">
        <v>44331</v>
      </c>
      <c r="R1301" s="187">
        <v>44901</v>
      </c>
      <c r="S1301" s="187"/>
      <c r="T1301" s="185" t="s">
        <v>17835</v>
      </c>
      <c r="U1301" s="187">
        <v>46763</v>
      </c>
      <c r="V1301" s="185" t="s">
        <v>17836</v>
      </c>
      <c r="W1301" s="187">
        <v>46552</v>
      </c>
      <c r="X1301" s="185" t="s">
        <v>17837</v>
      </c>
      <c r="Y1301" s="187">
        <v>46763</v>
      </c>
      <c r="Z1301" s="185" t="s">
        <v>17838</v>
      </c>
      <c r="AA1301" s="187">
        <v>46109</v>
      </c>
      <c r="AB1301" s="185" t="s">
        <v>17839</v>
      </c>
      <c r="AC1301" s="187">
        <v>46393</v>
      </c>
      <c r="AD1301" s="185" t="s">
        <v>17840</v>
      </c>
      <c r="AE1301" s="185" t="s">
        <v>17841</v>
      </c>
      <c r="AF1301" s="185" t="s">
        <v>17842</v>
      </c>
      <c r="AG1301" s="185" t="s">
        <v>61</v>
      </c>
      <c r="AH1301" s="185" t="s">
        <v>61</v>
      </c>
      <c r="AI1301" s="185" t="s">
        <v>61</v>
      </c>
      <c r="AJ1301" s="185" t="s">
        <v>17843</v>
      </c>
      <c r="AK1301" s="185" t="s">
        <v>61</v>
      </c>
      <c r="AL1301" s="185" t="s">
        <v>61</v>
      </c>
      <c r="AM1301" s="185" t="s">
        <v>17844</v>
      </c>
      <c r="AN1301" s="185" t="s">
        <v>17845</v>
      </c>
    </row>
    <row r="1302" customHeight="1" spans="1:40">
      <c r="A1302" s="185">
        <v>1296</v>
      </c>
      <c r="B1302" s="185" t="s">
        <v>17846</v>
      </c>
      <c r="C1302" s="186" t="s">
        <v>17847</v>
      </c>
      <c r="D1302" s="185" t="s">
        <v>1893</v>
      </c>
      <c r="E1302" s="185" t="s">
        <v>89</v>
      </c>
      <c r="F1302" s="185" t="s">
        <v>2153</v>
      </c>
      <c r="G1302" s="185" t="s">
        <v>4092</v>
      </c>
      <c r="H1302" s="185" t="s">
        <v>17681</v>
      </c>
      <c r="I1302" s="187">
        <v>45518</v>
      </c>
      <c r="J1302" s="185" t="s">
        <v>10123</v>
      </c>
      <c r="K1302" s="185" t="s">
        <v>9147</v>
      </c>
      <c r="L1302" s="185" t="s">
        <v>17848</v>
      </c>
      <c r="M1302" s="185" t="s">
        <v>5074</v>
      </c>
      <c r="N1302" s="185" t="s">
        <v>17849</v>
      </c>
      <c r="O1302" s="187">
        <v>47183</v>
      </c>
      <c r="P1302" s="187">
        <v>44362</v>
      </c>
      <c r="Q1302" s="187">
        <v>44457</v>
      </c>
      <c r="R1302" s="187">
        <v>44757</v>
      </c>
      <c r="S1302" s="187"/>
      <c r="T1302" s="185" t="s">
        <v>17850</v>
      </c>
      <c r="U1302" s="187">
        <v>45921</v>
      </c>
      <c r="V1302" s="185" t="s">
        <v>61</v>
      </c>
      <c r="W1302" s="187">
        <v>47654</v>
      </c>
      <c r="X1302" s="185" t="s">
        <v>17851</v>
      </c>
      <c r="Y1302" s="187">
        <v>47050</v>
      </c>
      <c r="Z1302" s="185" t="s">
        <v>17852</v>
      </c>
      <c r="AA1302" s="187">
        <v>46084</v>
      </c>
      <c r="AB1302" s="185" t="s">
        <v>17853</v>
      </c>
      <c r="AC1302" s="187">
        <v>46225</v>
      </c>
      <c r="AD1302" s="185" t="s">
        <v>17854</v>
      </c>
      <c r="AE1302" s="185" t="s">
        <v>17855</v>
      </c>
      <c r="AF1302" s="185" t="s">
        <v>17856</v>
      </c>
      <c r="AG1302" s="185" t="s">
        <v>17857</v>
      </c>
      <c r="AH1302" s="185" t="s">
        <v>61</v>
      </c>
      <c r="AI1302" s="185" t="s">
        <v>61</v>
      </c>
      <c r="AJ1302" s="185" t="s">
        <v>61</v>
      </c>
      <c r="AK1302" s="185" t="s">
        <v>61</v>
      </c>
      <c r="AL1302" s="185" t="s">
        <v>61</v>
      </c>
      <c r="AM1302" s="185" t="s">
        <v>665</v>
      </c>
      <c r="AN1302" s="185" t="s">
        <v>17858</v>
      </c>
    </row>
    <row r="1303" customHeight="1" spans="1:40">
      <c r="A1303" s="185">
        <v>1297</v>
      </c>
      <c r="B1303" s="185" t="s">
        <v>17859</v>
      </c>
      <c r="C1303" s="186" t="s">
        <v>17860</v>
      </c>
      <c r="D1303" s="185" t="s">
        <v>2965</v>
      </c>
      <c r="E1303" s="185" t="s">
        <v>46</v>
      </c>
      <c r="F1303" s="185" t="s">
        <v>2153</v>
      </c>
      <c r="G1303" s="185" t="s">
        <v>4092</v>
      </c>
      <c r="H1303" s="185" t="s">
        <v>17681</v>
      </c>
      <c r="I1303" s="187">
        <v>45605</v>
      </c>
      <c r="J1303" s="185" t="s">
        <v>17861</v>
      </c>
      <c r="K1303" s="185" t="s">
        <v>8163</v>
      </c>
      <c r="L1303" s="185" t="s">
        <v>17862</v>
      </c>
      <c r="M1303" s="185" t="s">
        <v>167</v>
      </c>
      <c r="N1303" s="185" t="s">
        <v>17863</v>
      </c>
      <c r="O1303" s="187">
        <v>46513</v>
      </c>
      <c r="P1303" s="187">
        <v>44395</v>
      </c>
      <c r="Q1303" s="187">
        <v>44452</v>
      </c>
      <c r="R1303" s="187">
        <v>44651</v>
      </c>
      <c r="S1303" s="187"/>
      <c r="T1303" s="185" t="s">
        <v>17864</v>
      </c>
      <c r="U1303" s="187">
        <v>46090</v>
      </c>
      <c r="V1303" s="185" t="s">
        <v>17865</v>
      </c>
      <c r="W1303" s="187">
        <v>46594</v>
      </c>
      <c r="X1303" s="185" t="s">
        <v>17866</v>
      </c>
      <c r="Y1303" s="187">
        <v>46601</v>
      </c>
      <c r="Z1303" s="185" t="s">
        <v>17867</v>
      </c>
      <c r="AA1303" s="187">
        <v>46278</v>
      </c>
      <c r="AB1303" s="185" t="s">
        <v>17868</v>
      </c>
      <c r="AC1303" s="187">
        <v>46180</v>
      </c>
      <c r="AD1303" s="185" t="s">
        <v>17869</v>
      </c>
      <c r="AE1303" s="185" t="s">
        <v>61</v>
      </c>
      <c r="AF1303" s="185" t="s">
        <v>17870</v>
      </c>
      <c r="AG1303" s="185" t="s">
        <v>61</v>
      </c>
      <c r="AH1303" s="185" t="s">
        <v>61</v>
      </c>
      <c r="AI1303" s="185" t="s">
        <v>17863</v>
      </c>
      <c r="AJ1303" s="185" t="s">
        <v>61</v>
      </c>
      <c r="AK1303" s="185" t="s">
        <v>61</v>
      </c>
      <c r="AL1303" s="185" t="s">
        <v>61</v>
      </c>
      <c r="AM1303" s="185"/>
      <c r="AN1303" s="185" t="s">
        <v>17871</v>
      </c>
    </row>
    <row r="1304" customHeight="1" spans="1:40">
      <c r="A1304" s="185">
        <v>1298</v>
      </c>
      <c r="B1304" s="185" t="s">
        <v>17872</v>
      </c>
      <c r="C1304" s="186" t="s">
        <v>17873</v>
      </c>
      <c r="D1304" s="185" t="s">
        <v>162</v>
      </c>
      <c r="E1304" s="185" t="s">
        <v>2153</v>
      </c>
      <c r="F1304" s="185" t="s">
        <v>2153</v>
      </c>
      <c r="G1304" s="185" t="s">
        <v>4092</v>
      </c>
      <c r="H1304" s="185" t="s">
        <v>17681</v>
      </c>
      <c r="I1304" s="187">
        <v>45687</v>
      </c>
      <c r="J1304" s="185" t="s">
        <v>4750</v>
      </c>
      <c r="K1304" s="185" t="s">
        <v>4750</v>
      </c>
      <c r="L1304" s="185" t="s">
        <v>7917</v>
      </c>
      <c r="M1304" s="185" t="s">
        <v>93</v>
      </c>
      <c r="N1304" s="185" t="s">
        <v>17874</v>
      </c>
      <c r="O1304" s="187">
        <v>47441</v>
      </c>
      <c r="P1304" s="187">
        <v>44455</v>
      </c>
      <c r="Q1304" s="187">
        <v>44544</v>
      </c>
      <c r="R1304" s="187">
        <v>44671</v>
      </c>
      <c r="S1304" s="187"/>
      <c r="T1304" s="185" t="s">
        <v>17875</v>
      </c>
      <c r="U1304" s="187">
        <v>46141</v>
      </c>
      <c r="V1304" s="185" t="s">
        <v>17876</v>
      </c>
      <c r="W1304" s="187">
        <v>46134</v>
      </c>
      <c r="X1304" s="185" t="s">
        <v>17877</v>
      </c>
      <c r="Y1304" s="187">
        <v>47314</v>
      </c>
      <c r="Z1304" s="185" t="s">
        <v>17878</v>
      </c>
      <c r="AA1304" s="187">
        <v>46303</v>
      </c>
      <c r="AB1304" s="185" t="s">
        <v>17879</v>
      </c>
      <c r="AC1304" s="187">
        <v>46262</v>
      </c>
      <c r="AD1304" s="185" t="s">
        <v>17880</v>
      </c>
      <c r="AE1304" s="185" t="s">
        <v>61</v>
      </c>
      <c r="AF1304" s="185" t="s">
        <v>17881</v>
      </c>
      <c r="AG1304" s="185" t="s">
        <v>17882</v>
      </c>
      <c r="AH1304" s="185" t="s">
        <v>61</v>
      </c>
      <c r="AI1304" s="185" t="s">
        <v>61</v>
      </c>
      <c r="AJ1304" s="185" t="s">
        <v>61</v>
      </c>
      <c r="AK1304" s="185" t="s">
        <v>61</v>
      </c>
      <c r="AL1304" s="185" t="s">
        <v>61</v>
      </c>
      <c r="AM1304" s="185" t="s">
        <v>5040</v>
      </c>
      <c r="AN1304" s="185" t="s">
        <v>17883</v>
      </c>
    </row>
    <row r="1305" customHeight="1" spans="1:40">
      <c r="A1305" s="185">
        <v>1299</v>
      </c>
      <c r="B1305" s="185" t="s">
        <v>17884</v>
      </c>
      <c r="C1305" s="186" t="s">
        <v>17885</v>
      </c>
      <c r="D1305" s="185" t="s">
        <v>162</v>
      </c>
      <c r="E1305" s="185" t="s">
        <v>2153</v>
      </c>
      <c r="F1305" s="185" t="s">
        <v>2153</v>
      </c>
      <c r="G1305" s="185" t="s">
        <v>4092</v>
      </c>
      <c r="H1305" s="185" t="s">
        <v>17681</v>
      </c>
      <c r="I1305" s="187">
        <v>45592</v>
      </c>
      <c r="J1305" s="185" t="s">
        <v>4912</v>
      </c>
      <c r="K1305" s="185" t="s">
        <v>4912</v>
      </c>
      <c r="L1305" s="185" t="s">
        <v>17886</v>
      </c>
      <c r="M1305" s="185" t="s">
        <v>53</v>
      </c>
      <c r="N1305" s="185" t="s">
        <v>17887</v>
      </c>
      <c r="O1305" s="187"/>
      <c r="P1305" s="187">
        <v>44393</v>
      </c>
      <c r="Q1305" s="187">
        <v>44512</v>
      </c>
      <c r="R1305" s="187">
        <v>44621</v>
      </c>
      <c r="S1305" s="187"/>
      <c r="T1305" s="185" t="s">
        <v>17888</v>
      </c>
      <c r="U1305" s="187">
        <v>46918</v>
      </c>
      <c r="V1305" s="185" t="s">
        <v>17889</v>
      </c>
      <c r="W1305" s="187">
        <v>46918</v>
      </c>
      <c r="X1305" s="185" t="s">
        <v>17890</v>
      </c>
      <c r="Y1305" s="187">
        <v>46069</v>
      </c>
      <c r="Z1305" s="185" t="s">
        <v>17891</v>
      </c>
      <c r="AA1305" s="187">
        <v>45966</v>
      </c>
      <c r="AB1305" s="185" t="s">
        <v>17892</v>
      </c>
      <c r="AC1305" s="187">
        <v>45924</v>
      </c>
      <c r="AD1305" s="185" t="s">
        <v>17893</v>
      </c>
      <c r="AE1305" s="185" t="s">
        <v>61</v>
      </c>
      <c r="AF1305" s="185" t="s">
        <v>17894</v>
      </c>
      <c r="AG1305" s="185" t="s">
        <v>17895</v>
      </c>
      <c r="AH1305" s="185" t="s">
        <v>61</v>
      </c>
      <c r="AI1305" s="185" t="s">
        <v>61</v>
      </c>
      <c r="AJ1305" s="185" t="s">
        <v>61</v>
      </c>
      <c r="AK1305" s="185" t="s">
        <v>61</v>
      </c>
      <c r="AL1305" s="185" t="s">
        <v>61</v>
      </c>
      <c r="AM1305" s="185" t="s">
        <v>17896</v>
      </c>
      <c r="AN1305" s="185" t="s">
        <v>17897</v>
      </c>
    </row>
    <row r="1306" customHeight="1" spans="1:40">
      <c r="A1306" s="185">
        <v>1300</v>
      </c>
      <c r="B1306" s="185" t="s">
        <v>17898</v>
      </c>
      <c r="C1306" s="186" t="s">
        <v>17899</v>
      </c>
      <c r="D1306" s="185" t="s">
        <v>162</v>
      </c>
      <c r="E1306" s="185" t="s">
        <v>2037</v>
      </c>
      <c r="F1306" s="185" t="s">
        <v>2153</v>
      </c>
      <c r="G1306" s="185" t="s">
        <v>4092</v>
      </c>
      <c r="H1306" s="185" t="s">
        <v>17681</v>
      </c>
      <c r="I1306" s="187">
        <v>45624</v>
      </c>
      <c r="J1306" s="185" t="s">
        <v>13779</v>
      </c>
      <c r="K1306" s="185" t="s">
        <v>13779</v>
      </c>
      <c r="L1306" s="185" t="s">
        <v>17900</v>
      </c>
      <c r="M1306" s="185" t="s">
        <v>249</v>
      </c>
      <c r="N1306" s="185" t="s">
        <v>17901</v>
      </c>
      <c r="O1306" s="187">
        <v>47339</v>
      </c>
      <c r="P1306" s="187">
        <v>44446</v>
      </c>
      <c r="Q1306" s="187">
        <v>44474</v>
      </c>
      <c r="R1306" s="187">
        <v>44649</v>
      </c>
      <c r="S1306" s="187"/>
      <c r="T1306" s="185" t="s">
        <v>17902</v>
      </c>
      <c r="U1306" s="187">
        <v>46555</v>
      </c>
      <c r="V1306" s="185" t="s">
        <v>17903</v>
      </c>
      <c r="W1306" s="187">
        <v>46280</v>
      </c>
      <c r="X1306" s="185" t="s">
        <v>17904</v>
      </c>
      <c r="Y1306" s="187">
        <v>46979</v>
      </c>
      <c r="Z1306" s="185" t="s">
        <v>17905</v>
      </c>
      <c r="AA1306" s="187">
        <v>46376</v>
      </c>
      <c r="AB1306" s="185" t="s">
        <v>17906</v>
      </c>
      <c r="AC1306" s="187">
        <v>45964</v>
      </c>
      <c r="AD1306" s="185" t="s">
        <v>17907</v>
      </c>
      <c r="AE1306" s="185" t="s">
        <v>61</v>
      </c>
      <c r="AF1306" s="185" t="s">
        <v>17908</v>
      </c>
      <c r="AG1306" s="185" t="s">
        <v>17909</v>
      </c>
      <c r="AH1306" s="185" t="s">
        <v>61</v>
      </c>
      <c r="AI1306" s="185" t="s">
        <v>61</v>
      </c>
      <c r="AJ1306" s="185" t="s">
        <v>61</v>
      </c>
      <c r="AK1306" s="185" t="s">
        <v>61</v>
      </c>
      <c r="AL1306" s="185" t="s">
        <v>61</v>
      </c>
      <c r="AM1306" s="185" t="s">
        <v>3643</v>
      </c>
      <c r="AN1306" s="185" t="s">
        <v>17910</v>
      </c>
    </row>
    <row r="1307" customHeight="1" spans="1:40">
      <c r="A1307" s="185">
        <v>1301</v>
      </c>
      <c r="B1307" s="185" t="s">
        <v>17911</v>
      </c>
      <c r="C1307" s="186" t="s">
        <v>17912</v>
      </c>
      <c r="D1307" s="185" t="s">
        <v>1569</v>
      </c>
      <c r="E1307" s="185" t="s">
        <v>89</v>
      </c>
      <c r="F1307" s="185" t="s">
        <v>2153</v>
      </c>
      <c r="G1307" s="185" t="s">
        <v>4092</v>
      </c>
      <c r="H1307" s="185" t="s">
        <v>17681</v>
      </c>
      <c r="I1307" s="187">
        <v>45715</v>
      </c>
      <c r="J1307" s="185" t="s">
        <v>5147</v>
      </c>
      <c r="K1307" s="185" t="s">
        <v>3857</v>
      </c>
      <c r="L1307" s="185" t="s">
        <v>17913</v>
      </c>
      <c r="M1307" s="185" t="s">
        <v>130</v>
      </c>
      <c r="N1307" s="185" t="s">
        <v>17914</v>
      </c>
      <c r="O1307" s="187">
        <v>46797</v>
      </c>
      <c r="P1307" s="187">
        <v>44415</v>
      </c>
      <c r="Q1307" s="187">
        <v>44604</v>
      </c>
      <c r="R1307" s="187">
        <v>44673</v>
      </c>
      <c r="S1307" s="187"/>
      <c r="T1307" s="185" t="s">
        <v>17915</v>
      </c>
      <c r="U1307" s="187">
        <v>46800</v>
      </c>
      <c r="V1307" s="185" t="s">
        <v>17916</v>
      </c>
      <c r="W1307" s="187">
        <v>46785</v>
      </c>
      <c r="X1307" s="185" t="s">
        <v>17917</v>
      </c>
      <c r="Y1307" s="187">
        <v>46797</v>
      </c>
      <c r="Z1307" s="185" t="s">
        <v>17918</v>
      </c>
      <c r="AA1307" s="187">
        <v>46011</v>
      </c>
      <c r="AB1307" s="185" t="s">
        <v>1489</v>
      </c>
      <c r="AC1307" s="187">
        <v>46372</v>
      </c>
      <c r="AD1307" s="185" t="s">
        <v>61</v>
      </c>
      <c r="AE1307" s="185" t="s">
        <v>61</v>
      </c>
      <c r="AF1307" s="185" t="s">
        <v>17919</v>
      </c>
      <c r="AG1307" s="185" t="s">
        <v>61</v>
      </c>
      <c r="AH1307" s="185" t="s">
        <v>17914</v>
      </c>
      <c r="AI1307" s="185" t="s">
        <v>61</v>
      </c>
      <c r="AJ1307" s="185" t="s">
        <v>61</v>
      </c>
      <c r="AK1307" s="185" t="s">
        <v>61</v>
      </c>
      <c r="AL1307" s="185" t="s">
        <v>61</v>
      </c>
      <c r="AM1307" s="185" t="s">
        <v>177</v>
      </c>
      <c r="AN1307" s="185" t="s">
        <v>17920</v>
      </c>
    </row>
    <row r="1308" customHeight="1" spans="1:40">
      <c r="A1308" s="185">
        <v>1302</v>
      </c>
      <c r="B1308" s="185" t="s">
        <v>17921</v>
      </c>
      <c r="C1308" s="186" t="s">
        <v>17922</v>
      </c>
      <c r="D1308" s="185" t="s">
        <v>3545</v>
      </c>
      <c r="E1308" s="185" t="s">
        <v>2153</v>
      </c>
      <c r="F1308" s="185" t="s">
        <v>2153</v>
      </c>
      <c r="G1308" s="185" t="s">
        <v>4092</v>
      </c>
      <c r="H1308" s="185" t="s">
        <v>17681</v>
      </c>
      <c r="I1308" s="187">
        <v>45803</v>
      </c>
      <c r="J1308" s="185" t="s">
        <v>6082</v>
      </c>
      <c r="K1308" s="185" t="s">
        <v>6082</v>
      </c>
      <c r="L1308" s="185" t="s">
        <v>9541</v>
      </c>
      <c r="M1308" s="185" t="s">
        <v>1572</v>
      </c>
      <c r="N1308" s="185" t="s">
        <v>17923</v>
      </c>
      <c r="O1308" s="187">
        <v>47162</v>
      </c>
      <c r="P1308" s="187">
        <v>44398</v>
      </c>
      <c r="Q1308" s="187">
        <v>44429</v>
      </c>
      <c r="R1308" s="187"/>
      <c r="S1308" s="187"/>
      <c r="T1308" s="185" t="s">
        <v>17924</v>
      </c>
      <c r="U1308" s="187">
        <v>47323</v>
      </c>
      <c r="V1308" s="185" t="s">
        <v>17923</v>
      </c>
      <c r="W1308" s="187">
        <v>47162</v>
      </c>
      <c r="X1308" s="185" t="s">
        <v>61</v>
      </c>
      <c r="Y1308" s="187" t="s">
        <v>61</v>
      </c>
      <c r="Z1308" s="185" t="s">
        <v>17925</v>
      </c>
      <c r="AA1308" s="187">
        <v>46579</v>
      </c>
      <c r="AB1308" s="185" t="s">
        <v>17926</v>
      </c>
      <c r="AC1308" s="187">
        <v>46156</v>
      </c>
      <c r="AD1308" s="185" t="s">
        <v>17927</v>
      </c>
      <c r="AE1308" s="185" t="s">
        <v>61</v>
      </c>
      <c r="AF1308" s="185" t="s">
        <v>17928</v>
      </c>
      <c r="AG1308" s="185" t="s">
        <v>61</v>
      </c>
      <c r="AH1308" s="185" t="s">
        <v>61</v>
      </c>
      <c r="AI1308" s="185" t="s">
        <v>61</v>
      </c>
      <c r="AJ1308" s="185" t="s">
        <v>61</v>
      </c>
      <c r="AK1308" s="185" t="s">
        <v>61</v>
      </c>
      <c r="AL1308" s="185" t="s">
        <v>61</v>
      </c>
      <c r="AM1308" s="185" t="s">
        <v>17929</v>
      </c>
      <c r="AN1308" s="185" t="s">
        <v>17930</v>
      </c>
    </row>
    <row r="1309" customHeight="1" spans="1:40">
      <c r="A1309" s="185">
        <v>1303</v>
      </c>
      <c r="B1309" s="185" t="s">
        <v>17931</v>
      </c>
      <c r="C1309" s="186" t="s">
        <v>17932</v>
      </c>
      <c r="D1309" s="185" t="s">
        <v>3572</v>
      </c>
      <c r="E1309" s="185" t="s">
        <v>2153</v>
      </c>
      <c r="F1309" s="185" t="s">
        <v>2153</v>
      </c>
      <c r="G1309" s="185" t="s">
        <v>4092</v>
      </c>
      <c r="H1309" s="185" t="s">
        <v>17681</v>
      </c>
      <c r="I1309" s="187">
        <v>45593</v>
      </c>
      <c r="J1309" s="185" t="s">
        <v>4183</v>
      </c>
      <c r="K1309" s="185" t="s">
        <v>4183</v>
      </c>
      <c r="L1309" s="185" t="s">
        <v>17933</v>
      </c>
      <c r="M1309" s="185" t="s">
        <v>1572</v>
      </c>
      <c r="N1309" s="185" t="s">
        <v>17934</v>
      </c>
      <c r="O1309" s="187">
        <v>46923</v>
      </c>
      <c r="P1309" s="187">
        <v>44450</v>
      </c>
      <c r="Q1309" s="187">
        <v>44659</v>
      </c>
      <c r="R1309" s="187">
        <v>44715</v>
      </c>
      <c r="S1309" s="187">
        <v>44792</v>
      </c>
      <c r="T1309" s="185" t="s">
        <v>17935</v>
      </c>
      <c r="U1309" s="187">
        <v>46937</v>
      </c>
      <c r="V1309" s="185" t="s">
        <v>17934</v>
      </c>
      <c r="W1309" s="187">
        <v>46923</v>
      </c>
      <c r="X1309" s="185" t="s">
        <v>61</v>
      </c>
      <c r="Y1309" s="187" t="s">
        <v>61</v>
      </c>
      <c r="Z1309" s="185" t="s">
        <v>17936</v>
      </c>
      <c r="AA1309" s="187">
        <v>46514</v>
      </c>
      <c r="AB1309" s="185" t="s">
        <v>17937</v>
      </c>
      <c r="AC1309" s="187">
        <v>45903</v>
      </c>
      <c r="AD1309" s="185" t="s">
        <v>17938</v>
      </c>
      <c r="AE1309" s="185" t="s">
        <v>61</v>
      </c>
      <c r="AF1309" s="185" t="s">
        <v>17939</v>
      </c>
      <c r="AG1309" s="185" t="s">
        <v>61</v>
      </c>
      <c r="AH1309" s="185" t="s">
        <v>61</v>
      </c>
      <c r="AI1309" s="185" t="s">
        <v>61</v>
      </c>
      <c r="AJ1309" s="185" t="s">
        <v>61</v>
      </c>
      <c r="AK1309" s="185" t="s">
        <v>61</v>
      </c>
      <c r="AL1309" s="185" t="s">
        <v>61</v>
      </c>
      <c r="AM1309" s="185" t="s">
        <v>4438</v>
      </c>
      <c r="AN1309" s="185" t="s">
        <v>17940</v>
      </c>
    </row>
    <row r="1310" customHeight="1" spans="1:40">
      <c r="A1310" s="185">
        <v>1304</v>
      </c>
      <c r="B1310" s="185" t="s">
        <v>17941</v>
      </c>
      <c r="C1310" s="186" t="s">
        <v>17942</v>
      </c>
      <c r="D1310" s="185" t="s">
        <v>45</v>
      </c>
      <c r="E1310" s="185" t="s">
        <v>3409</v>
      </c>
      <c r="F1310" s="185" t="s">
        <v>3409</v>
      </c>
      <c r="G1310" s="185" t="s">
        <v>6843</v>
      </c>
      <c r="H1310" s="185" t="s">
        <v>4093</v>
      </c>
      <c r="I1310" s="187">
        <v>45596</v>
      </c>
      <c r="J1310" s="185" t="s">
        <v>17943</v>
      </c>
      <c r="K1310" s="185" t="s">
        <v>6741</v>
      </c>
      <c r="L1310" s="185" t="s">
        <v>17944</v>
      </c>
      <c r="M1310" s="185" t="s">
        <v>1923</v>
      </c>
      <c r="N1310" s="185" t="s">
        <v>17945</v>
      </c>
      <c r="O1310" s="187">
        <v>45935</v>
      </c>
      <c r="P1310" s="187">
        <v>44404</v>
      </c>
      <c r="Q1310" s="187">
        <v>44434</v>
      </c>
      <c r="R1310" s="187">
        <v>44642</v>
      </c>
      <c r="S1310" s="187">
        <v>45034</v>
      </c>
      <c r="T1310" s="185" t="s">
        <v>17946</v>
      </c>
      <c r="U1310" s="187">
        <v>45846</v>
      </c>
      <c r="V1310" s="185" t="s">
        <v>17947</v>
      </c>
      <c r="W1310" s="187">
        <v>47290</v>
      </c>
      <c r="X1310" s="185" t="s">
        <v>17948</v>
      </c>
      <c r="Y1310" s="187">
        <v>45845</v>
      </c>
      <c r="Z1310" s="185" t="s">
        <v>17949</v>
      </c>
      <c r="AA1310" s="187">
        <v>46121</v>
      </c>
      <c r="AB1310" s="185" t="s">
        <v>17950</v>
      </c>
      <c r="AC1310" s="187">
        <v>45894</v>
      </c>
      <c r="AD1310" s="185" t="s">
        <v>17951</v>
      </c>
      <c r="AE1310" s="185" t="s">
        <v>17952</v>
      </c>
      <c r="AF1310" s="185" t="s">
        <v>17953</v>
      </c>
      <c r="AG1310" s="185" t="s">
        <v>17954</v>
      </c>
      <c r="AH1310" s="185" t="s">
        <v>61</v>
      </c>
      <c r="AI1310" s="185" t="s">
        <v>61</v>
      </c>
      <c r="AJ1310" s="185" t="s">
        <v>17955</v>
      </c>
      <c r="AK1310" s="185" t="s">
        <v>61</v>
      </c>
      <c r="AL1310" s="185" t="s">
        <v>61</v>
      </c>
      <c r="AM1310" s="185" t="s">
        <v>3734</v>
      </c>
      <c r="AN1310" s="185" t="s">
        <v>17956</v>
      </c>
    </row>
    <row r="1311" customHeight="1" spans="1:40">
      <c r="A1311" s="185">
        <v>1305</v>
      </c>
      <c r="B1311" s="185" t="s">
        <v>17957</v>
      </c>
      <c r="C1311" s="186" t="s">
        <v>17958</v>
      </c>
      <c r="D1311" s="185" t="s">
        <v>68</v>
      </c>
      <c r="E1311" s="185" t="s">
        <v>89</v>
      </c>
      <c r="F1311" s="185" t="s">
        <v>3409</v>
      </c>
      <c r="G1311" s="185" t="s">
        <v>6843</v>
      </c>
      <c r="H1311" s="185" t="s">
        <v>4093</v>
      </c>
      <c r="I1311" s="187">
        <v>45668</v>
      </c>
      <c r="J1311" s="185" t="s">
        <v>17959</v>
      </c>
      <c r="K1311" s="185" t="s">
        <v>1337</v>
      </c>
      <c r="L1311" s="185" t="s">
        <v>17960</v>
      </c>
      <c r="M1311" s="185" t="s">
        <v>1923</v>
      </c>
      <c r="N1311" s="185" t="s">
        <v>17961</v>
      </c>
      <c r="O1311" s="187">
        <v>46582</v>
      </c>
      <c r="P1311" s="187">
        <v>44392</v>
      </c>
      <c r="Q1311" s="187">
        <v>44421</v>
      </c>
      <c r="R1311" s="187">
        <v>44650</v>
      </c>
      <c r="S1311" s="187"/>
      <c r="T1311" s="185" t="s">
        <v>17962</v>
      </c>
      <c r="U1311" s="187">
        <v>46131</v>
      </c>
      <c r="V1311" s="185" t="s">
        <v>17963</v>
      </c>
      <c r="W1311" s="187">
        <v>46131</v>
      </c>
      <c r="X1311" s="185" t="s">
        <v>17964</v>
      </c>
      <c r="Y1311" s="187">
        <v>46131</v>
      </c>
      <c r="Z1311" s="185" t="s">
        <v>17965</v>
      </c>
      <c r="AA1311" s="187">
        <v>46123</v>
      </c>
      <c r="AB1311" s="185" t="s">
        <v>17966</v>
      </c>
      <c r="AC1311" s="187">
        <v>46108</v>
      </c>
      <c r="AD1311" s="185" t="s">
        <v>17967</v>
      </c>
      <c r="AE1311" s="185" t="s">
        <v>61</v>
      </c>
      <c r="AF1311" s="185" t="s">
        <v>61</v>
      </c>
      <c r="AG1311" s="185" t="s">
        <v>17968</v>
      </c>
      <c r="AH1311" s="185" t="s">
        <v>61</v>
      </c>
      <c r="AI1311" s="185" t="s">
        <v>61</v>
      </c>
      <c r="AJ1311" s="185" t="s">
        <v>17969</v>
      </c>
      <c r="AK1311" s="185" t="s">
        <v>61</v>
      </c>
      <c r="AL1311" s="185" t="s">
        <v>61</v>
      </c>
      <c r="AM1311" s="185" t="s">
        <v>3704</v>
      </c>
      <c r="AN1311" s="185" t="s">
        <v>17970</v>
      </c>
    </row>
    <row r="1312" customHeight="1" spans="1:40">
      <c r="A1312" s="185">
        <v>1306</v>
      </c>
      <c r="B1312" s="185" t="s">
        <v>17971</v>
      </c>
      <c r="C1312" s="186" t="s">
        <v>17972</v>
      </c>
      <c r="D1312" s="185" t="s">
        <v>227</v>
      </c>
      <c r="E1312" s="185" t="s">
        <v>89</v>
      </c>
      <c r="F1312" s="185" t="s">
        <v>3409</v>
      </c>
      <c r="G1312" s="185" t="s">
        <v>6843</v>
      </c>
      <c r="H1312" s="185" t="s">
        <v>4093</v>
      </c>
      <c r="I1312" s="187">
        <v>45806</v>
      </c>
      <c r="J1312" s="185" t="s">
        <v>17973</v>
      </c>
      <c r="K1312" s="185" t="s">
        <v>2938</v>
      </c>
      <c r="L1312" s="185" t="s">
        <v>17974</v>
      </c>
      <c r="M1312" s="185" t="s">
        <v>1923</v>
      </c>
      <c r="N1312" s="185" t="s">
        <v>17975</v>
      </c>
      <c r="O1312" s="187">
        <v>47582</v>
      </c>
      <c r="P1312" s="187">
        <v>44408</v>
      </c>
      <c r="Q1312" s="187">
        <v>44504</v>
      </c>
      <c r="R1312" s="187">
        <v>44695</v>
      </c>
      <c r="S1312" s="187"/>
      <c r="T1312" s="185" t="s">
        <v>17976</v>
      </c>
      <c r="U1312" s="187">
        <v>47535</v>
      </c>
      <c r="V1312" s="185" t="s">
        <v>17977</v>
      </c>
      <c r="W1312" s="187">
        <v>47542</v>
      </c>
      <c r="X1312" s="185" t="s">
        <v>17978</v>
      </c>
      <c r="Y1312" s="187">
        <v>47535</v>
      </c>
      <c r="Z1312" s="185" t="s">
        <v>17979</v>
      </c>
      <c r="AA1312" s="187">
        <v>46471</v>
      </c>
      <c r="AB1312" s="185" t="s">
        <v>17980</v>
      </c>
      <c r="AC1312" s="187">
        <v>46458</v>
      </c>
      <c r="AD1312" s="185" t="s">
        <v>17981</v>
      </c>
      <c r="AE1312" s="185" t="s">
        <v>61</v>
      </c>
      <c r="AF1312" s="185" t="s">
        <v>17982</v>
      </c>
      <c r="AG1312" s="185" t="s">
        <v>17983</v>
      </c>
      <c r="AH1312" s="185" t="s">
        <v>61</v>
      </c>
      <c r="AI1312" s="185" t="s">
        <v>61</v>
      </c>
      <c r="AJ1312" s="185" t="s">
        <v>17984</v>
      </c>
      <c r="AK1312" s="185" t="s">
        <v>61</v>
      </c>
      <c r="AL1312" s="185" t="s">
        <v>61</v>
      </c>
      <c r="AM1312" s="185" t="s">
        <v>3643</v>
      </c>
      <c r="AN1312" s="185" t="s">
        <v>17985</v>
      </c>
    </row>
    <row r="1313" customHeight="1" spans="1:40">
      <c r="A1313" s="185">
        <v>1307</v>
      </c>
      <c r="B1313" s="185" t="s">
        <v>17986</v>
      </c>
      <c r="C1313" s="186" t="s">
        <v>17987</v>
      </c>
      <c r="D1313" s="185" t="s">
        <v>2083</v>
      </c>
      <c r="E1313" s="185" t="s">
        <v>967</v>
      </c>
      <c r="F1313" s="185" t="s">
        <v>3409</v>
      </c>
      <c r="G1313" s="185" t="s">
        <v>6843</v>
      </c>
      <c r="H1313" s="185" t="s">
        <v>4093</v>
      </c>
      <c r="I1313" s="187">
        <v>45564</v>
      </c>
      <c r="J1313" s="185" t="s">
        <v>17988</v>
      </c>
      <c r="K1313" s="185" t="s">
        <v>3262</v>
      </c>
      <c r="L1313" s="185" t="s">
        <v>17989</v>
      </c>
      <c r="M1313" s="185" t="s">
        <v>72</v>
      </c>
      <c r="N1313" s="185" t="s">
        <v>17990</v>
      </c>
      <c r="O1313" s="187">
        <v>46708</v>
      </c>
      <c r="P1313" s="187">
        <v>44392</v>
      </c>
      <c r="Q1313" s="187">
        <v>44418</v>
      </c>
      <c r="R1313" s="187">
        <v>44617</v>
      </c>
      <c r="S1313" s="187"/>
      <c r="T1313" s="185" t="s">
        <v>17991</v>
      </c>
      <c r="U1313" s="187">
        <v>47378</v>
      </c>
      <c r="V1313" s="185" t="s">
        <v>17992</v>
      </c>
      <c r="W1313" s="187">
        <v>47378</v>
      </c>
      <c r="X1313" s="185" t="s">
        <v>17993</v>
      </c>
      <c r="Y1313" s="187">
        <v>46693</v>
      </c>
      <c r="Z1313" s="185" t="s">
        <v>17994</v>
      </c>
      <c r="AA1313" s="187">
        <v>46437</v>
      </c>
      <c r="AB1313" s="185" t="s">
        <v>17995</v>
      </c>
      <c r="AC1313" s="187">
        <v>46510</v>
      </c>
      <c r="AD1313" s="185" t="s">
        <v>17996</v>
      </c>
      <c r="AE1313" s="185" t="s">
        <v>61</v>
      </c>
      <c r="AF1313" s="185" t="s">
        <v>61</v>
      </c>
      <c r="AG1313" s="185" t="s">
        <v>17997</v>
      </c>
      <c r="AH1313" s="185" t="s">
        <v>61</v>
      </c>
      <c r="AI1313" s="185" t="s">
        <v>61</v>
      </c>
      <c r="AJ1313" s="185" t="s">
        <v>17998</v>
      </c>
      <c r="AK1313" s="185" t="s">
        <v>61</v>
      </c>
      <c r="AL1313" s="185" t="s">
        <v>61</v>
      </c>
      <c r="AM1313" s="185" t="s">
        <v>665</v>
      </c>
      <c r="AN1313" s="185" t="s">
        <v>17999</v>
      </c>
    </row>
    <row r="1314" customHeight="1" spans="1:40">
      <c r="A1314" s="185">
        <v>1308</v>
      </c>
      <c r="B1314" s="185" t="s">
        <v>18000</v>
      </c>
      <c r="C1314" s="186" t="s">
        <v>18001</v>
      </c>
      <c r="D1314" s="185" t="s">
        <v>88</v>
      </c>
      <c r="E1314" s="185" t="s">
        <v>3409</v>
      </c>
      <c r="F1314" s="185" t="s">
        <v>3409</v>
      </c>
      <c r="G1314" s="185" t="s">
        <v>6843</v>
      </c>
      <c r="H1314" s="185" t="s">
        <v>4093</v>
      </c>
      <c r="I1314" s="187">
        <v>45576</v>
      </c>
      <c r="J1314" s="185" t="s">
        <v>18002</v>
      </c>
      <c r="K1314" s="185" t="s">
        <v>7145</v>
      </c>
      <c r="L1314" s="185" t="s">
        <v>18003</v>
      </c>
      <c r="M1314" s="185" t="s">
        <v>2139</v>
      </c>
      <c r="N1314" s="185" t="s">
        <v>18004</v>
      </c>
      <c r="O1314" s="187">
        <v>47385</v>
      </c>
      <c r="P1314" s="187">
        <v>44392</v>
      </c>
      <c r="Q1314" s="187">
        <v>44414</v>
      </c>
      <c r="R1314" s="187">
        <v>44620</v>
      </c>
      <c r="S1314" s="187">
        <v>45050</v>
      </c>
      <c r="T1314" s="185" t="s">
        <v>18005</v>
      </c>
      <c r="U1314" s="187">
        <v>46035</v>
      </c>
      <c r="V1314" s="185" t="s">
        <v>18006</v>
      </c>
      <c r="W1314" s="187">
        <v>46013</v>
      </c>
      <c r="X1314" s="185" t="s">
        <v>18007</v>
      </c>
      <c r="Y1314" s="187">
        <v>46034</v>
      </c>
      <c r="Z1314" s="185" t="s">
        <v>18008</v>
      </c>
      <c r="AA1314" s="187">
        <v>46479</v>
      </c>
      <c r="AB1314" s="185" t="s">
        <v>18009</v>
      </c>
      <c r="AC1314" s="187">
        <v>46171</v>
      </c>
      <c r="AD1314" s="185" t="s">
        <v>18010</v>
      </c>
      <c r="AE1314" s="185" t="s">
        <v>61</v>
      </c>
      <c r="AF1314" s="185" t="s">
        <v>61</v>
      </c>
      <c r="AG1314" s="185" t="s">
        <v>18011</v>
      </c>
      <c r="AH1314" s="185" t="s">
        <v>61</v>
      </c>
      <c r="AI1314" s="185" t="s">
        <v>61</v>
      </c>
      <c r="AJ1314" s="185" t="s">
        <v>61</v>
      </c>
      <c r="AK1314" s="185" t="s">
        <v>61</v>
      </c>
      <c r="AL1314" s="185" t="s">
        <v>61</v>
      </c>
      <c r="AM1314" s="185" t="s">
        <v>1968</v>
      </c>
      <c r="AN1314" s="185" t="s">
        <v>18012</v>
      </c>
    </row>
    <row r="1315" customHeight="1" spans="1:40">
      <c r="A1315" s="185">
        <v>1309</v>
      </c>
      <c r="B1315" s="185" t="s">
        <v>18013</v>
      </c>
      <c r="C1315" s="186" t="s">
        <v>18014</v>
      </c>
      <c r="D1315" s="185" t="s">
        <v>263</v>
      </c>
      <c r="E1315" s="185" t="s">
        <v>89</v>
      </c>
      <c r="F1315" s="185" t="s">
        <v>3409</v>
      </c>
      <c r="G1315" s="185" t="s">
        <v>6843</v>
      </c>
      <c r="H1315" s="185" t="s">
        <v>4093</v>
      </c>
      <c r="I1315" s="187">
        <v>45696</v>
      </c>
      <c r="J1315" s="185" t="s">
        <v>15934</v>
      </c>
      <c r="K1315" s="185" t="s">
        <v>5695</v>
      </c>
      <c r="L1315" s="185" t="s">
        <v>18015</v>
      </c>
      <c r="M1315" s="185" t="s">
        <v>2120</v>
      </c>
      <c r="N1315" s="185" t="s">
        <v>18016</v>
      </c>
      <c r="O1315" s="187">
        <v>46404</v>
      </c>
      <c r="P1315" s="187">
        <v>44371</v>
      </c>
      <c r="Q1315" s="187">
        <v>44415</v>
      </c>
      <c r="R1315" s="187">
        <v>44601</v>
      </c>
      <c r="S1315" s="187"/>
      <c r="T1315" s="185" t="s">
        <v>18017</v>
      </c>
      <c r="U1315" s="187">
        <v>46355</v>
      </c>
      <c r="V1315" s="185" t="s">
        <v>18018</v>
      </c>
      <c r="W1315" s="187">
        <v>46051</v>
      </c>
      <c r="X1315" s="185" t="s">
        <v>18019</v>
      </c>
      <c r="Y1315" s="187">
        <v>46355</v>
      </c>
      <c r="Z1315" s="185" t="s">
        <v>18020</v>
      </c>
      <c r="AA1315" s="187">
        <v>46642</v>
      </c>
      <c r="AB1315" s="185" t="s">
        <v>18021</v>
      </c>
      <c r="AC1315" s="187">
        <v>46147</v>
      </c>
      <c r="AD1315" s="185" t="s">
        <v>18022</v>
      </c>
      <c r="AE1315" s="185" t="s">
        <v>61</v>
      </c>
      <c r="AF1315" s="185" t="s">
        <v>18023</v>
      </c>
      <c r="AG1315" s="185" t="s">
        <v>18024</v>
      </c>
      <c r="AH1315" s="185" t="s">
        <v>61</v>
      </c>
      <c r="AI1315" s="185" t="s">
        <v>61</v>
      </c>
      <c r="AJ1315" s="185" t="s">
        <v>61</v>
      </c>
      <c r="AK1315" s="185" t="s">
        <v>61</v>
      </c>
      <c r="AL1315" s="185" t="s">
        <v>61</v>
      </c>
      <c r="AM1315" s="185" t="s">
        <v>18025</v>
      </c>
      <c r="AN1315" s="185" t="s">
        <v>18026</v>
      </c>
    </row>
    <row r="1316" customHeight="1" spans="1:40">
      <c r="A1316" s="185">
        <v>1310</v>
      </c>
      <c r="B1316" s="185" t="s">
        <v>18027</v>
      </c>
      <c r="C1316" s="186" t="s">
        <v>18028</v>
      </c>
      <c r="D1316" s="185" t="s">
        <v>108</v>
      </c>
      <c r="E1316" s="185" t="s">
        <v>3409</v>
      </c>
      <c r="F1316" s="185" t="s">
        <v>3409</v>
      </c>
      <c r="G1316" s="185" t="s">
        <v>6843</v>
      </c>
      <c r="H1316" s="185" t="s">
        <v>4093</v>
      </c>
      <c r="I1316" s="187">
        <v>45696</v>
      </c>
      <c r="J1316" s="185" t="s">
        <v>18029</v>
      </c>
      <c r="K1316" s="185" t="s">
        <v>5695</v>
      </c>
      <c r="L1316" s="185" t="s">
        <v>18030</v>
      </c>
      <c r="M1316" s="185" t="s">
        <v>249</v>
      </c>
      <c r="N1316" s="185" t="s">
        <v>18031</v>
      </c>
      <c r="O1316" s="187">
        <v>46100</v>
      </c>
      <c r="P1316" s="187">
        <v>44393</v>
      </c>
      <c r="Q1316" s="187">
        <v>44433</v>
      </c>
      <c r="R1316" s="187">
        <v>44660</v>
      </c>
      <c r="S1316" s="187">
        <v>45039</v>
      </c>
      <c r="T1316" s="185" t="s">
        <v>18032</v>
      </c>
      <c r="U1316" s="187">
        <v>46496</v>
      </c>
      <c r="V1316" s="185" t="s">
        <v>18033</v>
      </c>
      <c r="W1316" s="187">
        <v>46502</v>
      </c>
      <c r="X1316" s="185" t="s">
        <v>18034</v>
      </c>
      <c r="Y1316" s="187">
        <v>47191</v>
      </c>
      <c r="Z1316" s="185" t="s">
        <v>18035</v>
      </c>
      <c r="AA1316" s="187">
        <v>46775</v>
      </c>
      <c r="AB1316" s="185" t="s">
        <v>18036</v>
      </c>
      <c r="AC1316" s="187">
        <v>46524</v>
      </c>
      <c r="AD1316" s="185" t="s">
        <v>18037</v>
      </c>
      <c r="AE1316" s="185" t="s">
        <v>61</v>
      </c>
      <c r="AF1316" s="185" t="s">
        <v>18038</v>
      </c>
      <c r="AG1316" s="185" t="s">
        <v>18039</v>
      </c>
      <c r="AH1316" s="185" t="s">
        <v>61</v>
      </c>
      <c r="AI1316" s="185" t="s">
        <v>61</v>
      </c>
      <c r="AJ1316" s="185" t="s">
        <v>61</v>
      </c>
      <c r="AK1316" s="185" t="s">
        <v>61</v>
      </c>
      <c r="AL1316" s="185" t="s">
        <v>61</v>
      </c>
      <c r="AM1316" s="185" t="s">
        <v>3643</v>
      </c>
      <c r="AN1316" s="185" t="s">
        <v>18040</v>
      </c>
    </row>
    <row r="1317" customHeight="1" spans="1:40">
      <c r="A1317" s="185">
        <v>1311</v>
      </c>
      <c r="B1317" s="185" t="s">
        <v>18041</v>
      </c>
      <c r="C1317" s="186" t="s">
        <v>18042</v>
      </c>
      <c r="D1317" s="185" t="s">
        <v>2321</v>
      </c>
      <c r="E1317" s="185" t="s">
        <v>3409</v>
      </c>
      <c r="F1317" s="185" t="s">
        <v>3409</v>
      </c>
      <c r="G1317" s="185" t="s">
        <v>6843</v>
      </c>
      <c r="H1317" s="185" t="s">
        <v>4093</v>
      </c>
      <c r="I1317" s="187">
        <v>45698</v>
      </c>
      <c r="J1317" s="185" t="s">
        <v>8272</v>
      </c>
      <c r="K1317" s="185" t="s">
        <v>230</v>
      </c>
      <c r="L1317" s="185" t="s">
        <v>18043</v>
      </c>
      <c r="M1317" s="185" t="s">
        <v>249</v>
      </c>
      <c r="N1317" s="185" t="s">
        <v>18044</v>
      </c>
      <c r="O1317" s="187">
        <v>47118</v>
      </c>
      <c r="P1317" s="187">
        <v>44393</v>
      </c>
      <c r="Q1317" s="187">
        <v>44445</v>
      </c>
      <c r="R1317" s="187">
        <v>44616</v>
      </c>
      <c r="S1317" s="187"/>
      <c r="T1317" s="185" t="s">
        <v>18045</v>
      </c>
      <c r="U1317" s="187">
        <v>47181</v>
      </c>
      <c r="V1317" s="185" t="s">
        <v>18046</v>
      </c>
      <c r="W1317" s="187">
        <v>47181</v>
      </c>
      <c r="X1317" s="185" t="s">
        <v>18047</v>
      </c>
      <c r="Y1317" s="187">
        <v>46853</v>
      </c>
      <c r="Z1317" s="185" t="s">
        <v>18048</v>
      </c>
      <c r="AA1317" s="187">
        <v>45845</v>
      </c>
      <c r="AB1317" s="185" t="s">
        <v>18049</v>
      </c>
      <c r="AC1317" s="187">
        <v>46257</v>
      </c>
      <c r="AD1317" s="185" t="s">
        <v>18050</v>
      </c>
      <c r="AE1317" s="185" t="s">
        <v>18051</v>
      </c>
      <c r="AF1317" s="185" t="s">
        <v>18052</v>
      </c>
      <c r="AG1317" s="185" t="s">
        <v>18053</v>
      </c>
      <c r="AH1317" s="185" t="s">
        <v>61</v>
      </c>
      <c r="AI1317" s="185" t="s">
        <v>61</v>
      </c>
      <c r="AJ1317" s="185" t="s">
        <v>61</v>
      </c>
      <c r="AK1317" s="185" t="s">
        <v>61</v>
      </c>
      <c r="AL1317" s="185" t="s">
        <v>61</v>
      </c>
      <c r="AM1317" s="185" t="s">
        <v>1968</v>
      </c>
      <c r="AN1317" s="185" t="s">
        <v>18054</v>
      </c>
    </row>
    <row r="1318" customHeight="1" spans="1:40">
      <c r="A1318" s="185">
        <v>1312</v>
      </c>
      <c r="B1318" s="185" t="s">
        <v>18055</v>
      </c>
      <c r="C1318" s="186" t="s">
        <v>18056</v>
      </c>
      <c r="D1318" s="185" t="s">
        <v>390</v>
      </c>
      <c r="E1318" s="185" t="s">
        <v>3409</v>
      </c>
      <c r="F1318" s="185" t="s">
        <v>3409</v>
      </c>
      <c r="G1318" s="185" t="s">
        <v>6843</v>
      </c>
      <c r="H1318" s="185" t="s">
        <v>4093</v>
      </c>
      <c r="I1318" s="187">
        <v>45794</v>
      </c>
      <c r="J1318" s="185" t="s">
        <v>18057</v>
      </c>
      <c r="K1318" s="185" t="s">
        <v>13396</v>
      </c>
      <c r="L1318" s="185" t="s">
        <v>18058</v>
      </c>
      <c r="M1318" s="185" t="s">
        <v>148</v>
      </c>
      <c r="N1318" s="185" t="s">
        <v>18059</v>
      </c>
      <c r="O1318" s="187">
        <v>47014</v>
      </c>
      <c r="P1318" s="187">
        <v>44380</v>
      </c>
      <c r="Q1318" s="187">
        <v>44412</v>
      </c>
      <c r="R1318" s="187">
        <v>44673</v>
      </c>
      <c r="S1318" s="187">
        <v>44988</v>
      </c>
      <c r="T1318" s="185" t="s">
        <v>18060</v>
      </c>
      <c r="U1318" s="187">
        <v>46238</v>
      </c>
      <c r="V1318" s="185" t="s">
        <v>18061</v>
      </c>
      <c r="W1318" s="187">
        <v>46238</v>
      </c>
      <c r="X1318" s="185" t="s">
        <v>18062</v>
      </c>
      <c r="Y1318" s="187">
        <v>46238</v>
      </c>
      <c r="Z1318" s="185" t="s">
        <v>18063</v>
      </c>
      <c r="AA1318" s="187">
        <v>45994</v>
      </c>
      <c r="AB1318" s="185" t="s">
        <v>18064</v>
      </c>
      <c r="AC1318" s="187">
        <v>46096</v>
      </c>
      <c r="AD1318" s="185" t="s">
        <v>18065</v>
      </c>
      <c r="AE1318" s="185" t="s">
        <v>18066</v>
      </c>
      <c r="AF1318" s="185" t="s">
        <v>18067</v>
      </c>
      <c r="AG1318" s="185" t="s">
        <v>61</v>
      </c>
      <c r="AH1318" s="185" t="s">
        <v>61</v>
      </c>
      <c r="AI1318" s="185" t="s">
        <v>61</v>
      </c>
      <c r="AJ1318" s="185" t="s">
        <v>61</v>
      </c>
      <c r="AK1318" s="185" t="s">
        <v>61</v>
      </c>
      <c r="AL1318" s="185" t="s">
        <v>61</v>
      </c>
      <c r="AM1318" s="185" t="s">
        <v>18068</v>
      </c>
      <c r="AN1318" s="185" t="s">
        <v>18069</v>
      </c>
    </row>
    <row r="1319" customHeight="1" spans="1:40">
      <c r="A1319" s="185">
        <v>1313</v>
      </c>
      <c r="B1319" s="185" t="s">
        <v>18070</v>
      </c>
      <c r="C1319" s="186" t="s">
        <v>18071</v>
      </c>
      <c r="D1319" s="185" t="s">
        <v>126</v>
      </c>
      <c r="E1319" s="185" t="s">
        <v>3409</v>
      </c>
      <c r="F1319" s="185" t="s">
        <v>3409</v>
      </c>
      <c r="G1319" s="185" t="s">
        <v>6843</v>
      </c>
      <c r="H1319" s="185" t="s">
        <v>4093</v>
      </c>
      <c r="I1319" s="187">
        <v>45732</v>
      </c>
      <c r="J1319" s="185" t="s">
        <v>18072</v>
      </c>
      <c r="K1319" s="185" t="s">
        <v>18072</v>
      </c>
      <c r="L1319" s="185" t="s">
        <v>18073</v>
      </c>
      <c r="M1319" s="185" t="s">
        <v>53</v>
      </c>
      <c r="N1319" s="185" t="s">
        <v>18074</v>
      </c>
      <c r="O1319" s="187">
        <v>47476</v>
      </c>
      <c r="P1319" s="187">
        <v>44463</v>
      </c>
      <c r="Q1319" s="187">
        <v>44497</v>
      </c>
      <c r="R1319" s="187">
        <v>44978</v>
      </c>
      <c r="S1319" s="187"/>
      <c r="T1319" s="185" t="s">
        <v>18075</v>
      </c>
      <c r="U1319" s="187">
        <v>46765</v>
      </c>
      <c r="V1319" s="185" t="s">
        <v>18076</v>
      </c>
      <c r="W1319" s="187">
        <v>46363</v>
      </c>
      <c r="X1319" s="185" t="s">
        <v>18077</v>
      </c>
      <c r="Y1319" s="187">
        <v>47365</v>
      </c>
      <c r="Z1319" s="185" t="s">
        <v>18078</v>
      </c>
      <c r="AA1319" s="187">
        <v>46080</v>
      </c>
      <c r="AB1319" s="185" t="s">
        <v>18079</v>
      </c>
      <c r="AC1319" s="187">
        <v>46443</v>
      </c>
      <c r="AD1319" s="185" t="s">
        <v>18080</v>
      </c>
      <c r="AE1319" s="185" t="s">
        <v>61</v>
      </c>
      <c r="AF1319" s="185" t="s">
        <v>18081</v>
      </c>
      <c r="AG1319" s="185" t="s">
        <v>18082</v>
      </c>
      <c r="AH1319" s="185" t="s">
        <v>61</v>
      </c>
      <c r="AI1319" s="185" t="s">
        <v>61</v>
      </c>
      <c r="AJ1319" s="185" t="s">
        <v>18083</v>
      </c>
      <c r="AK1319" s="185" t="s">
        <v>61</v>
      </c>
      <c r="AL1319" s="185" t="s">
        <v>61</v>
      </c>
      <c r="AM1319" s="185" t="s">
        <v>18084</v>
      </c>
      <c r="AN1319" s="185" t="s">
        <v>18085</v>
      </c>
    </row>
    <row r="1320" customHeight="1" spans="1:40">
      <c r="A1320" s="185">
        <v>1314</v>
      </c>
      <c r="B1320" s="185" t="s">
        <v>18086</v>
      </c>
      <c r="C1320" s="186" t="s">
        <v>18087</v>
      </c>
      <c r="D1320" s="185" t="s">
        <v>126</v>
      </c>
      <c r="E1320" s="185" t="s">
        <v>89</v>
      </c>
      <c r="F1320" s="185" t="s">
        <v>3409</v>
      </c>
      <c r="G1320" s="185" t="s">
        <v>6843</v>
      </c>
      <c r="H1320" s="185" t="s">
        <v>4093</v>
      </c>
      <c r="I1320" s="187">
        <v>45793</v>
      </c>
      <c r="J1320" s="185" t="s">
        <v>2137</v>
      </c>
      <c r="K1320" s="185" t="s">
        <v>3521</v>
      </c>
      <c r="L1320" s="185" t="s">
        <v>18088</v>
      </c>
      <c r="M1320" s="185" t="s">
        <v>130</v>
      </c>
      <c r="N1320" s="185" t="s">
        <v>18089</v>
      </c>
      <c r="O1320" s="187">
        <v>47656</v>
      </c>
      <c r="P1320" s="187">
        <v>44475</v>
      </c>
      <c r="Q1320" s="187">
        <v>44530</v>
      </c>
      <c r="R1320" s="187">
        <v>44848</v>
      </c>
      <c r="S1320" s="187"/>
      <c r="T1320" s="185" t="s">
        <v>18090</v>
      </c>
      <c r="U1320" s="187">
        <v>47598</v>
      </c>
      <c r="V1320" s="185" t="s">
        <v>18091</v>
      </c>
      <c r="W1320" s="187">
        <v>47127</v>
      </c>
      <c r="X1320" s="185" t="s">
        <v>18092</v>
      </c>
      <c r="Y1320" s="187">
        <v>47570</v>
      </c>
      <c r="Z1320" s="185" t="s">
        <v>18093</v>
      </c>
      <c r="AA1320" s="187">
        <v>46123</v>
      </c>
      <c r="AB1320" s="185" t="s">
        <v>18094</v>
      </c>
      <c r="AC1320" s="187">
        <v>46437</v>
      </c>
      <c r="AD1320" s="185" t="s">
        <v>18095</v>
      </c>
      <c r="AE1320" s="185" t="s">
        <v>61</v>
      </c>
      <c r="AF1320" s="185" t="s">
        <v>18096</v>
      </c>
      <c r="AG1320" s="185" t="s">
        <v>61</v>
      </c>
      <c r="AH1320" s="185" t="s">
        <v>61</v>
      </c>
      <c r="AI1320" s="185" t="s">
        <v>61</v>
      </c>
      <c r="AJ1320" s="185" t="s">
        <v>61</v>
      </c>
      <c r="AK1320" s="185" t="s">
        <v>61</v>
      </c>
      <c r="AL1320" s="185" t="s">
        <v>18089</v>
      </c>
      <c r="AM1320" s="185" t="s">
        <v>1363</v>
      </c>
      <c r="AN1320" s="185" t="s">
        <v>18097</v>
      </c>
    </row>
    <row r="1321" customHeight="1" spans="1:40">
      <c r="A1321" s="185">
        <v>1315</v>
      </c>
      <c r="B1321" s="185" t="s">
        <v>18098</v>
      </c>
      <c r="C1321" s="186" t="s">
        <v>18099</v>
      </c>
      <c r="D1321" s="185" t="s">
        <v>126</v>
      </c>
      <c r="E1321" s="185" t="s">
        <v>89</v>
      </c>
      <c r="F1321" s="185" t="s">
        <v>3409</v>
      </c>
      <c r="G1321" s="185" t="s">
        <v>6843</v>
      </c>
      <c r="H1321" s="185" t="s">
        <v>4093</v>
      </c>
      <c r="I1321" s="187">
        <v>45828</v>
      </c>
      <c r="J1321" s="185" t="s">
        <v>2758</v>
      </c>
      <c r="K1321" s="185" t="s">
        <v>2212</v>
      </c>
      <c r="L1321" s="185" t="s">
        <v>18100</v>
      </c>
      <c r="M1321" s="185" t="s">
        <v>148</v>
      </c>
      <c r="N1321" s="185" t="s">
        <v>18101</v>
      </c>
      <c r="O1321" s="187">
        <v>46910</v>
      </c>
      <c r="P1321" s="187">
        <v>44398</v>
      </c>
      <c r="Q1321" s="187">
        <v>44426</v>
      </c>
      <c r="R1321" s="187">
        <v>44764</v>
      </c>
      <c r="S1321" s="187"/>
      <c r="T1321" s="185" t="s">
        <v>18102</v>
      </c>
      <c r="U1321" s="187">
        <v>46047</v>
      </c>
      <c r="V1321" s="185" t="s">
        <v>18103</v>
      </c>
      <c r="W1321" s="187">
        <v>46034</v>
      </c>
      <c r="X1321" s="185" t="s">
        <v>18104</v>
      </c>
      <c r="Y1321" s="187">
        <v>46286</v>
      </c>
      <c r="Z1321" s="185" t="s">
        <v>18105</v>
      </c>
      <c r="AA1321" s="187">
        <v>46295</v>
      </c>
      <c r="AB1321" s="185" t="s">
        <v>18106</v>
      </c>
      <c r="AC1321" s="187">
        <v>46541</v>
      </c>
      <c r="AD1321" s="185" t="s">
        <v>18107</v>
      </c>
      <c r="AE1321" s="185" t="s">
        <v>18108</v>
      </c>
      <c r="AF1321" s="185" t="s">
        <v>18109</v>
      </c>
      <c r="AG1321" s="185" t="s">
        <v>61</v>
      </c>
      <c r="AH1321" s="185" t="s">
        <v>61</v>
      </c>
      <c r="AI1321" s="185" t="s">
        <v>61</v>
      </c>
      <c r="AJ1321" s="185" t="s">
        <v>61</v>
      </c>
      <c r="AK1321" s="185" t="s">
        <v>61</v>
      </c>
      <c r="AL1321" s="185" t="s">
        <v>61</v>
      </c>
      <c r="AM1321" s="185" t="s">
        <v>18110</v>
      </c>
      <c r="AN1321" s="185" t="s">
        <v>18111</v>
      </c>
    </row>
    <row r="1322" customHeight="1" spans="1:40">
      <c r="A1322" s="185">
        <v>1316</v>
      </c>
      <c r="B1322" s="185" t="s">
        <v>18112</v>
      </c>
      <c r="C1322" s="186" t="s">
        <v>18113</v>
      </c>
      <c r="D1322" s="185" t="s">
        <v>1893</v>
      </c>
      <c r="E1322" s="185" t="s">
        <v>967</v>
      </c>
      <c r="F1322" s="185" t="s">
        <v>3409</v>
      </c>
      <c r="G1322" s="185" t="s">
        <v>6843</v>
      </c>
      <c r="H1322" s="185" t="s">
        <v>4093</v>
      </c>
      <c r="I1322" s="187">
        <v>45602</v>
      </c>
      <c r="J1322" s="185" t="s">
        <v>18114</v>
      </c>
      <c r="K1322" s="185" t="s">
        <v>7031</v>
      </c>
      <c r="L1322" s="185" t="s">
        <v>12076</v>
      </c>
      <c r="M1322" s="185" t="s">
        <v>1572</v>
      </c>
      <c r="N1322" s="185" t="s">
        <v>18115</v>
      </c>
      <c r="O1322" s="187">
        <v>47202</v>
      </c>
      <c r="P1322" s="187">
        <v>44466</v>
      </c>
      <c r="Q1322" s="187">
        <v>44500</v>
      </c>
      <c r="R1322" s="187">
        <v>44635</v>
      </c>
      <c r="S1322" s="187">
        <v>45029</v>
      </c>
      <c r="T1322" s="185" t="s">
        <v>18116</v>
      </c>
      <c r="U1322" s="187">
        <v>47419</v>
      </c>
      <c r="V1322" s="185" t="s">
        <v>18115</v>
      </c>
      <c r="W1322" s="187">
        <v>47202</v>
      </c>
      <c r="X1322" s="185" t="s">
        <v>61</v>
      </c>
      <c r="Y1322" s="187" t="s">
        <v>61</v>
      </c>
      <c r="Z1322" s="185" t="s">
        <v>18117</v>
      </c>
      <c r="AA1322" s="187">
        <v>46191</v>
      </c>
      <c r="AB1322" s="185" t="s">
        <v>18118</v>
      </c>
      <c r="AC1322" s="187">
        <v>46545</v>
      </c>
      <c r="AD1322" s="185" t="s">
        <v>61</v>
      </c>
      <c r="AE1322" s="185" t="s">
        <v>61</v>
      </c>
      <c r="AF1322" s="185" t="s">
        <v>61</v>
      </c>
      <c r="AG1322" s="185" t="s">
        <v>61</v>
      </c>
      <c r="AH1322" s="185" t="s">
        <v>61</v>
      </c>
      <c r="AI1322" s="185" t="s">
        <v>61</v>
      </c>
      <c r="AJ1322" s="185" t="s">
        <v>61</v>
      </c>
      <c r="AK1322" s="185" t="s">
        <v>61</v>
      </c>
      <c r="AL1322" s="185" t="s">
        <v>61</v>
      </c>
      <c r="AM1322" s="185" t="s">
        <v>1900</v>
      </c>
      <c r="AN1322" s="185" t="s">
        <v>18119</v>
      </c>
    </row>
    <row r="1323" customHeight="1" spans="1:40">
      <c r="A1323" s="185">
        <v>1317</v>
      </c>
      <c r="B1323" s="185" t="s">
        <v>18120</v>
      </c>
      <c r="C1323" s="186" t="s">
        <v>18121</v>
      </c>
      <c r="D1323" s="185" t="s">
        <v>2965</v>
      </c>
      <c r="E1323" s="185" t="s">
        <v>46</v>
      </c>
      <c r="F1323" s="185" t="s">
        <v>3409</v>
      </c>
      <c r="G1323" s="185" t="s">
        <v>6843</v>
      </c>
      <c r="H1323" s="185" t="s">
        <v>4093</v>
      </c>
      <c r="I1323" s="187">
        <v>45726</v>
      </c>
      <c r="J1323" s="185" t="s">
        <v>18122</v>
      </c>
      <c r="K1323" s="185" t="s">
        <v>4319</v>
      </c>
      <c r="L1323" s="185" t="s">
        <v>18123</v>
      </c>
      <c r="M1323" s="185" t="s">
        <v>167</v>
      </c>
      <c r="N1323" s="185" t="s">
        <v>18124</v>
      </c>
      <c r="O1323" s="187">
        <v>46541</v>
      </c>
      <c r="P1323" s="187">
        <v>44393</v>
      </c>
      <c r="Q1323" s="187">
        <v>44432</v>
      </c>
      <c r="R1323" s="187">
        <v>44662</v>
      </c>
      <c r="S1323" s="187"/>
      <c r="T1323" s="185" t="s">
        <v>18125</v>
      </c>
      <c r="U1323" s="187">
        <v>46624</v>
      </c>
      <c r="V1323" s="185" t="s">
        <v>18126</v>
      </c>
      <c r="W1323" s="187">
        <v>46141</v>
      </c>
      <c r="X1323" s="185" t="s">
        <v>18127</v>
      </c>
      <c r="Y1323" s="187">
        <v>46279</v>
      </c>
      <c r="Z1323" s="185" t="s">
        <v>18128</v>
      </c>
      <c r="AA1323" s="187">
        <v>45749</v>
      </c>
      <c r="AB1323" s="185" t="s">
        <v>18129</v>
      </c>
      <c r="AC1323" s="187">
        <v>46053</v>
      </c>
      <c r="AD1323" s="185" t="s">
        <v>61</v>
      </c>
      <c r="AE1323" s="185" t="s">
        <v>18130</v>
      </c>
      <c r="AF1323" s="185" t="s">
        <v>18131</v>
      </c>
      <c r="AG1323" s="185" t="s">
        <v>61</v>
      </c>
      <c r="AH1323" s="185" t="s">
        <v>61</v>
      </c>
      <c r="AI1323" s="185" t="s">
        <v>18124</v>
      </c>
      <c r="AJ1323" s="185" t="s">
        <v>61</v>
      </c>
      <c r="AK1323" s="185" t="s">
        <v>61</v>
      </c>
      <c r="AL1323" s="185" t="s">
        <v>61</v>
      </c>
      <c r="AM1323" s="185" t="s">
        <v>177</v>
      </c>
      <c r="AN1323" s="185" t="s">
        <v>18132</v>
      </c>
    </row>
    <row r="1324" customHeight="1" spans="1:40">
      <c r="A1324" s="185">
        <v>1318</v>
      </c>
      <c r="B1324" s="185" t="s">
        <v>18133</v>
      </c>
      <c r="C1324" s="186" t="s">
        <v>18134</v>
      </c>
      <c r="D1324" s="185" t="s">
        <v>162</v>
      </c>
      <c r="E1324" s="185" t="s">
        <v>3409</v>
      </c>
      <c r="F1324" s="185" t="s">
        <v>3409</v>
      </c>
      <c r="G1324" s="185" t="s">
        <v>6843</v>
      </c>
      <c r="H1324" s="185" t="s">
        <v>4093</v>
      </c>
      <c r="I1324" s="187">
        <v>45696</v>
      </c>
      <c r="J1324" s="185" t="s">
        <v>5695</v>
      </c>
      <c r="K1324" s="185" t="s">
        <v>5695</v>
      </c>
      <c r="L1324" s="185" t="s">
        <v>18135</v>
      </c>
      <c r="M1324" s="185" t="s">
        <v>93</v>
      </c>
      <c r="N1324" s="185" t="s">
        <v>18136</v>
      </c>
      <c r="O1324" s="187">
        <v>47441</v>
      </c>
      <c r="P1324" s="187">
        <v>44426</v>
      </c>
      <c r="Q1324" s="187">
        <v>44454</v>
      </c>
      <c r="R1324" s="187">
        <v>44646</v>
      </c>
      <c r="S1324" s="187"/>
      <c r="T1324" s="185" t="s">
        <v>18137</v>
      </c>
      <c r="U1324" s="187">
        <v>47133</v>
      </c>
      <c r="V1324" s="185" t="s">
        <v>18138</v>
      </c>
      <c r="W1324" s="187">
        <v>46350</v>
      </c>
      <c r="X1324" s="185" t="s">
        <v>18139</v>
      </c>
      <c r="Y1324" s="187">
        <v>47413</v>
      </c>
      <c r="Z1324" s="185" t="s">
        <v>18140</v>
      </c>
      <c r="AA1324" s="187">
        <v>45915</v>
      </c>
      <c r="AB1324" s="185" t="s">
        <v>18141</v>
      </c>
      <c r="AC1324" s="187">
        <v>45933</v>
      </c>
      <c r="AD1324" s="185" t="s">
        <v>18142</v>
      </c>
      <c r="AE1324" s="185" t="s">
        <v>61</v>
      </c>
      <c r="AF1324" s="185" t="s">
        <v>18143</v>
      </c>
      <c r="AG1324" s="185" t="s">
        <v>18144</v>
      </c>
      <c r="AH1324" s="185" t="s">
        <v>61</v>
      </c>
      <c r="AI1324" s="185" t="s">
        <v>61</v>
      </c>
      <c r="AJ1324" s="185" t="s">
        <v>61</v>
      </c>
      <c r="AK1324" s="185" t="s">
        <v>61</v>
      </c>
      <c r="AL1324" s="185" t="s">
        <v>61</v>
      </c>
      <c r="AM1324" s="185" t="s">
        <v>5040</v>
      </c>
      <c r="AN1324" s="185" t="s">
        <v>18145</v>
      </c>
    </row>
    <row r="1325" customHeight="1" spans="1:40">
      <c r="A1325" s="185">
        <v>1319</v>
      </c>
      <c r="B1325" s="185" t="s">
        <v>18146</v>
      </c>
      <c r="C1325" s="186" t="s">
        <v>18147</v>
      </c>
      <c r="D1325" s="185" t="s">
        <v>162</v>
      </c>
      <c r="E1325" s="185" t="s">
        <v>3409</v>
      </c>
      <c r="F1325" s="185" t="s">
        <v>3409</v>
      </c>
      <c r="G1325" s="185" t="s">
        <v>6843</v>
      </c>
      <c r="H1325" s="185" t="s">
        <v>4093</v>
      </c>
      <c r="I1325" s="187">
        <v>45827</v>
      </c>
      <c r="J1325" s="185" t="s">
        <v>111</v>
      </c>
      <c r="K1325" s="185" t="s">
        <v>111</v>
      </c>
      <c r="L1325" s="185" t="s">
        <v>18148</v>
      </c>
      <c r="M1325" s="185" t="s">
        <v>167</v>
      </c>
      <c r="N1325" s="185" t="s">
        <v>18149</v>
      </c>
      <c r="O1325" s="187">
        <v>47294</v>
      </c>
      <c r="P1325" s="187">
        <v>44623</v>
      </c>
      <c r="Q1325" s="187">
        <v>44658</v>
      </c>
      <c r="R1325" s="187">
        <v>44980</v>
      </c>
      <c r="S1325" s="187"/>
      <c r="T1325" s="185" t="s">
        <v>18150</v>
      </c>
      <c r="U1325" s="187">
        <v>46440</v>
      </c>
      <c r="V1325" s="185" t="s">
        <v>18151</v>
      </c>
      <c r="W1325" s="187">
        <v>46435</v>
      </c>
      <c r="X1325" s="185" t="s">
        <v>18152</v>
      </c>
      <c r="Y1325" s="187">
        <v>47246</v>
      </c>
      <c r="Z1325" s="185" t="s">
        <v>18153</v>
      </c>
      <c r="AA1325" s="187">
        <v>45901</v>
      </c>
      <c r="AB1325" s="185" t="s">
        <v>18154</v>
      </c>
      <c r="AC1325" s="187">
        <v>46276</v>
      </c>
      <c r="AD1325" s="185" t="s">
        <v>18155</v>
      </c>
      <c r="AE1325" s="185" t="s">
        <v>61</v>
      </c>
      <c r="AF1325" s="185" t="s">
        <v>18156</v>
      </c>
      <c r="AG1325" s="185" t="s">
        <v>61</v>
      </c>
      <c r="AH1325" s="185" t="s">
        <v>61</v>
      </c>
      <c r="AI1325" s="185" t="s">
        <v>61</v>
      </c>
      <c r="AJ1325" s="185" t="s">
        <v>61</v>
      </c>
      <c r="AK1325" s="185" t="s">
        <v>18157</v>
      </c>
      <c r="AL1325" s="185" t="s">
        <v>61</v>
      </c>
      <c r="AM1325" s="185" t="s">
        <v>18158</v>
      </c>
      <c r="AN1325" s="185" t="s">
        <v>18159</v>
      </c>
    </row>
    <row r="1326" customHeight="1" spans="1:40">
      <c r="A1326" s="185">
        <v>1320</v>
      </c>
      <c r="B1326" s="185" t="s">
        <v>18160</v>
      </c>
      <c r="C1326" s="186" t="s">
        <v>18161</v>
      </c>
      <c r="D1326" s="185" t="s">
        <v>162</v>
      </c>
      <c r="E1326" s="185" t="s">
        <v>3409</v>
      </c>
      <c r="F1326" s="185" t="s">
        <v>3409</v>
      </c>
      <c r="G1326" s="185" t="s">
        <v>6843</v>
      </c>
      <c r="H1326" s="185" t="s">
        <v>4093</v>
      </c>
      <c r="I1326" s="187">
        <v>45814</v>
      </c>
      <c r="J1326" s="185" t="s">
        <v>3162</v>
      </c>
      <c r="K1326" s="185" t="s">
        <v>3162</v>
      </c>
      <c r="L1326" s="185" t="s">
        <v>18162</v>
      </c>
      <c r="M1326" s="185" t="s">
        <v>93</v>
      </c>
      <c r="N1326" s="185" t="s">
        <v>18163</v>
      </c>
      <c r="O1326" s="187">
        <v>47441</v>
      </c>
      <c r="P1326" s="187">
        <v>44440</v>
      </c>
      <c r="Q1326" s="187">
        <v>44585</v>
      </c>
      <c r="R1326" s="187">
        <v>44910</v>
      </c>
      <c r="S1326" s="187"/>
      <c r="T1326" s="185" t="s">
        <v>18164</v>
      </c>
      <c r="U1326" s="187">
        <v>47461</v>
      </c>
      <c r="V1326" s="185" t="s">
        <v>18165</v>
      </c>
      <c r="W1326" s="187">
        <v>47302</v>
      </c>
      <c r="X1326" s="185" t="s">
        <v>18166</v>
      </c>
      <c r="Y1326" s="187">
        <v>46974</v>
      </c>
      <c r="Z1326" s="185" t="s">
        <v>18167</v>
      </c>
      <c r="AA1326" s="187">
        <v>46401</v>
      </c>
      <c r="AB1326" s="185" t="s">
        <v>18168</v>
      </c>
      <c r="AC1326" s="187">
        <v>46156</v>
      </c>
      <c r="AD1326" s="185" t="s">
        <v>18169</v>
      </c>
      <c r="AE1326" s="185" t="s">
        <v>61</v>
      </c>
      <c r="AF1326" s="185" t="s">
        <v>18170</v>
      </c>
      <c r="AG1326" s="185" t="s">
        <v>18171</v>
      </c>
      <c r="AH1326" s="185" t="s">
        <v>61</v>
      </c>
      <c r="AI1326" s="185" t="s">
        <v>61</v>
      </c>
      <c r="AJ1326" s="185" t="s">
        <v>61</v>
      </c>
      <c r="AK1326" s="185" t="s">
        <v>61</v>
      </c>
      <c r="AL1326" s="185" t="s">
        <v>61</v>
      </c>
      <c r="AM1326" s="185" t="s">
        <v>18172</v>
      </c>
      <c r="AN1326" s="185" t="s">
        <v>18173</v>
      </c>
    </row>
    <row r="1327" customHeight="1" spans="1:40">
      <c r="A1327" s="185">
        <v>1321</v>
      </c>
      <c r="B1327" s="185" t="s">
        <v>18174</v>
      </c>
      <c r="C1327" s="186" t="s">
        <v>18175</v>
      </c>
      <c r="D1327" s="185" t="s">
        <v>1569</v>
      </c>
      <c r="E1327" s="185" t="s">
        <v>46</v>
      </c>
      <c r="F1327" s="185" t="s">
        <v>3409</v>
      </c>
      <c r="G1327" s="185" t="s">
        <v>6843</v>
      </c>
      <c r="H1327" s="185" t="s">
        <v>4093</v>
      </c>
      <c r="I1327" s="187">
        <v>45605</v>
      </c>
      <c r="J1327" s="185" t="s">
        <v>18176</v>
      </c>
      <c r="K1327" s="185" t="s">
        <v>8163</v>
      </c>
      <c r="L1327" s="185" t="s">
        <v>18177</v>
      </c>
      <c r="M1327" s="185" t="s">
        <v>1572</v>
      </c>
      <c r="N1327" s="185" t="s">
        <v>18178</v>
      </c>
      <c r="O1327" s="187">
        <v>46404</v>
      </c>
      <c r="P1327" s="187">
        <v>44433</v>
      </c>
      <c r="Q1327" s="187">
        <v>44645</v>
      </c>
      <c r="R1327" s="187">
        <v>44708</v>
      </c>
      <c r="S1327" s="187"/>
      <c r="T1327" s="185" t="s">
        <v>18179</v>
      </c>
      <c r="U1327" s="187">
        <v>46440</v>
      </c>
      <c r="V1327" s="185" t="s">
        <v>18178</v>
      </c>
      <c r="W1327" s="187">
        <v>46404</v>
      </c>
      <c r="X1327" s="185" t="s">
        <v>18179</v>
      </c>
      <c r="Y1327" s="187">
        <v>46440</v>
      </c>
      <c r="Z1327" s="185" t="s">
        <v>18180</v>
      </c>
      <c r="AA1327" s="187">
        <v>45987</v>
      </c>
      <c r="AB1327" s="185" t="s">
        <v>18181</v>
      </c>
      <c r="AC1327" s="187">
        <v>45903</v>
      </c>
      <c r="AD1327" s="185" t="s">
        <v>61</v>
      </c>
      <c r="AE1327" s="185" t="s">
        <v>61</v>
      </c>
      <c r="AF1327" s="185" t="s">
        <v>61</v>
      </c>
      <c r="AG1327" s="185" t="s">
        <v>61</v>
      </c>
      <c r="AH1327" s="185" t="s">
        <v>61</v>
      </c>
      <c r="AI1327" s="185" t="s">
        <v>61</v>
      </c>
      <c r="AJ1327" s="185" t="s">
        <v>61</v>
      </c>
      <c r="AK1327" s="185" t="s">
        <v>61</v>
      </c>
      <c r="AL1327" s="185" t="s">
        <v>61</v>
      </c>
      <c r="AM1327" s="185" t="s">
        <v>177</v>
      </c>
      <c r="AN1327" s="185" t="s">
        <v>18182</v>
      </c>
    </row>
    <row r="1328" customHeight="1" spans="1:40">
      <c r="A1328" s="185">
        <v>1322</v>
      </c>
      <c r="B1328" s="185" t="s">
        <v>18183</v>
      </c>
      <c r="C1328" s="186" t="s">
        <v>18184</v>
      </c>
      <c r="D1328" s="185" t="s">
        <v>3572</v>
      </c>
      <c r="E1328" s="185" t="s">
        <v>3409</v>
      </c>
      <c r="F1328" s="185" t="s">
        <v>3409</v>
      </c>
      <c r="G1328" s="185" t="s">
        <v>6843</v>
      </c>
      <c r="H1328" s="185" t="s">
        <v>4093</v>
      </c>
      <c r="I1328" s="187">
        <v>45827</v>
      </c>
      <c r="J1328" s="185" t="s">
        <v>111</v>
      </c>
      <c r="K1328" s="185" t="s">
        <v>111</v>
      </c>
      <c r="L1328" s="185" t="s">
        <v>18185</v>
      </c>
      <c r="M1328" s="185" t="s">
        <v>1572</v>
      </c>
      <c r="N1328" s="185" t="s">
        <v>18186</v>
      </c>
      <c r="O1328" s="187">
        <v>47165</v>
      </c>
      <c r="P1328" s="187">
        <v>44449</v>
      </c>
      <c r="Q1328" s="187">
        <v>44481</v>
      </c>
      <c r="R1328" s="187">
        <v>44669</v>
      </c>
      <c r="S1328" s="187"/>
      <c r="T1328" s="185" t="s">
        <v>18187</v>
      </c>
      <c r="U1328" s="187">
        <v>47185</v>
      </c>
      <c r="V1328" s="185" t="s">
        <v>18186</v>
      </c>
      <c r="W1328" s="187">
        <v>47165</v>
      </c>
      <c r="X1328" s="185" t="s">
        <v>61</v>
      </c>
      <c r="Y1328" s="187" t="s">
        <v>61</v>
      </c>
      <c r="Z1328" s="185" t="s">
        <v>18188</v>
      </c>
      <c r="AA1328" s="187">
        <v>46802</v>
      </c>
      <c r="AB1328" s="185" t="s">
        <v>18189</v>
      </c>
      <c r="AC1328" s="187">
        <v>46057</v>
      </c>
      <c r="AD1328" s="185" t="s">
        <v>18190</v>
      </c>
      <c r="AE1328" s="185" t="s">
        <v>18191</v>
      </c>
      <c r="AF1328" s="185" t="s">
        <v>18192</v>
      </c>
      <c r="AG1328" s="185" t="s">
        <v>61</v>
      </c>
      <c r="AH1328" s="185" t="s">
        <v>61</v>
      </c>
      <c r="AI1328" s="185" t="s">
        <v>61</v>
      </c>
      <c r="AJ1328" s="185" t="s">
        <v>61</v>
      </c>
      <c r="AK1328" s="185" t="s">
        <v>61</v>
      </c>
      <c r="AL1328" s="185" t="s">
        <v>61</v>
      </c>
      <c r="AM1328" s="185" t="s">
        <v>3554</v>
      </c>
      <c r="AN1328" s="185" t="s">
        <v>18193</v>
      </c>
    </row>
    <row r="1329" customHeight="1" spans="1:40">
      <c r="A1329" s="185">
        <v>1323</v>
      </c>
      <c r="B1329" s="185" t="s">
        <v>18194</v>
      </c>
      <c r="C1329" s="186" t="s">
        <v>18195</v>
      </c>
      <c r="D1329" s="185" t="s">
        <v>45</v>
      </c>
      <c r="E1329" s="185" t="s">
        <v>16212</v>
      </c>
      <c r="F1329" s="185" t="s">
        <v>16212</v>
      </c>
      <c r="G1329" s="185" t="s">
        <v>12497</v>
      </c>
      <c r="H1329" s="185" t="s">
        <v>4093</v>
      </c>
      <c r="I1329" s="187">
        <v>45793</v>
      </c>
      <c r="J1329" s="185" t="s">
        <v>18196</v>
      </c>
      <c r="K1329" s="185" t="s">
        <v>3521</v>
      </c>
      <c r="L1329" s="185" t="s">
        <v>18197</v>
      </c>
      <c r="M1329" s="185" t="s">
        <v>1940</v>
      </c>
      <c r="N1329" s="185" t="s">
        <v>18198</v>
      </c>
      <c r="O1329" s="187">
        <v>46078</v>
      </c>
      <c r="P1329" s="187">
        <v>44545</v>
      </c>
      <c r="Q1329" s="187">
        <v>44630</v>
      </c>
      <c r="R1329" s="187">
        <v>44860</v>
      </c>
      <c r="S1329" s="187"/>
      <c r="T1329" s="185" t="s">
        <v>18199</v>
      </c>
      <c r="U1329" s="187">
        <v>46058</v>
      </c>
      <c r="V1329" s="185" t="s">
        <v>18200</v>
      </c>
      <c r="W1329" s="187">
        <v>46058</v>
      </c>
      <c r="X1329" s="185" t="s">
        <v>18201</v>
      </c>
      <c r="Y1329" s="187">
        <v>46058</v>
      </c>
      <c r="Z1329" s="185" t="s">
        <v>18202</v>
      </c>
      <c r="AA1329" s="187">
        <v>45871</v>
      </c>
      <c r="AB1329" s="185" t="s">
        <v>18203</v>
      </c>
      <c r="AC1329" s="187">
        <v>45979</v>
      </c>
      <c r="AD1329" s="185" t="s">
        <v>18204</v>
      </c>
      <c r="AE1329" s="185" t="s">
        <v>61</v>
      </c>
      <c r="AF1329" s="185" t="s">
        <v>61</v>
      </c>
      <c r="AG1329" s="185" t="s">
        <v>18205</v>
      </c>
      <c r="AH1329" s="185" t="s">
        <v>61</v>
      </c>
      <c r="AI1329" s="185" t="s">
        <v>61</v>
      </c>
      <c r="AJ1329" s="185" t="s">
        <v>18206</v>
      </c>
      <c r="AK1329" s="185" t="s">
        <v>61</v>
      </c>
      <c r="AL1329" s="185" t="s">
        <v>61</v>
      </c>
      <c r="AM1329" s="185" t="s">
        <v>3778</v>
      </c>
      <c r="AN1329" s="185" t="s">
        <v>18207</v>
      </c>
    </row>
    <row r="1330" customHeight="1" spans="1:40">
      <c r="A1330" s="185">
        <v>1324</v>
      </c>
      <c r="B1330" s="185" t="s">
        <v>18208</v>
      </c>
      <c r="C1330" s="186" t="s">
        <v>2890</v>
      </c>
      <c r="D1330" s="185" t="s">
        <v>68</v>
      </c>
      <c r="E1330" s="185" t="s">
        <v>1367</v>
      </c>
      <c r="F1330" s="185" t="s">
        <v>16212</v>
      </c>
      <c r="G1330" s="185" t="s">
        <v>12497</v>
      </c>
      <c r="H1330" s="185" t="s">
        <v>4093</v>
      </c>
      <c r="I1330" s="187">
        <v>45583</v>
      </c>
      <c r="J1330" s="185" t="s">
        <v>18209</v>
      </c>
      <c r="K1330" s="185" t="s">
        <v>7750</v>
      </c>
      <c r="L1330" s="185" t="s">
        <v>18210</v>
      </c>
      <c r="M1330" s="185" t="s">
        <v>72</v>
      </c>
      <c r="N1330" s="185" t="s">
        <v>18211</v>
      </c>
      <c r="O1330" s="187">
        <v>46324</v>
      </c>
      <c r="P1330" s="187">
        <v>44391</v>
      </c>
      <c r="Q1330" s="187">
        <v>44422</v>
      </c>
      <c r="R1330" s="187">
        <v>44635</v>
      </c>
      <c r="S1330" s="187">
        <v>44966</v>
      </c>
      <c r="T1330" s="185" t="s">
        <v>18212</v>
      </c>
      <c r="U1330" s="187">
        <v>46083</v>
      </c>
      <c r="V1330" s="185" t="s">
        <v>18213</v>
      </c>
      <c r="W1330" s="187">
        <v>46132</v>
      </c>
      <c r="X1330" s="185" t="s">
        <v>18214</v>
      </c>
      <c r="Y1330" s="187">
        <v>46132</v>
      </c>
      <c r="Z1330" s="185" t="s">
        <v>18215</v>
      </c>
      <c r="AA1330" s="187">
        <v>45830</v>
      </c>
      <c r="AB1330" s="185" t="s">
        <v>18216</v>
      </c>
      <c r="AC1330" s="187">
        <v>46312</v>
      </c>
      <c r="AD1330" s="185" t="s">
        <v>18217</v>
      </c>
      <c r="AE1330" s="185" t="s">
        <v>61</v>
      </c>
      <c r="AF1330" s="185" t="s">
        <v>61</v>
      </c>
      <c r="AG1330" s="185" t="s">
        <v>18218</v>
      </c>
      <c r="AH1330" s="185" t="s">
        <v>61</v>
      </c>
      <c r="AI1330" s="185" t="s">
        <v>61</v>
      </c>
      <c r="AJ1330" s="185" t="s">
        <v>18219</v>
      </c>
      <c r="AK1330" s="185" t="s">
        <v>61</v>
      </c>
      <c r="AL1330" s="185" t="s">
        <v>61</v>
      </c>
      <c r="AM1330" s="185" t="s">
        <v>665</v>
      </c>
      <c r="AN1330" s="185" t="s">
        <v>18220</v>
      </c>
    </row>
    <row r="1331" customHeight="1" spans="1:40">
      <c r="A1331" s="185">
        <v>1325</v>
      </c>
      <c r="B1331" s="185" t="s">
        <v>18221</v>
      </c>
      <c r="C1331" s="186" t="s">
        <v>18222</v>
      </c>
      <c r="D1331" s="185" t="s">
        <v>227</v>
      </c>
      <c r="E1331" s="185" t="s">
        <v>967</v>
      </c>
      <c r="F1331" s="185" t="s">
        <v>16212</v>
      </c>
      <c r="G1331" s="185" t="s">
        <v>12497</v>
      </c>
      <c r="H1331" s="185" t="s">
        <v>4093</v>
      </c>
      <c r="I1331" s="187">
        <v>45605</v>
      </c>
      <c r="J1331" s="185" t="s">
        <v>8163</v>
      </c>
      <c r="K1331" s="185" t="s">
        <v>8163</v>
      </c>
      <c r="L1331" s="185" t="s">
        <v>18223</v>
      </c>
      <c r="M1331" s="185" t="s">
        <v>1923</v>
      </c>
      <c r="N1331" s="185" t="s">
        <v>18224</v>
      </c>
      <c r="O1331" s="187">
        <v>46789</v>
      </c>
      <c r="P1331" s="187">
        <v>44392</v>
      </c>
      <c r="Q1331" s="187">
        <v>44424</v>
      </c>
      <c r="R1331" s="187">
        <v>44734</v>
      </c>
      <c r="S1331" s="187"/>
      <c r="T1331" s="185" t="s">
        <v>18225</v>
      </c>
      <c r="U1331" s="187">
        <v>46093</v>
      </c>
      <c r="V1331" s="185" t="s">
        <v>18226</v>
      </c>
      <c r="W1331" s="187">
        <v>46778</v>
      </c>
      <c r="X1331" s="185" t="s">
        <v>18227</v>
      </c>
      <c r="Y1331" s="187">
        <v>46778</v>
      </c>
      <c r="Z1331" s="185" t="s">
        <v>18228</v>
      </c>
      <c r="AA1331" s="187">
        <v>45831</v>
      </c>
      <c r="AB1331" s="185" t="s">
        <v>18229</v>
      </c>
      <c r="AC1331" s="187">
        <v>45850</v>
      </c>
      <c r="AD1331" s="185" t="s">
        <v>18230</v>
      </c>
      <c r="AE1331" s="185" t="s">
        <v>61</v>
      </c>
      <c r="AF1331" s="185" t="s">
        <v>61</v>
      </c>
      <c r="AG1331" s="185" t="s">
        <v>18231</v>
      </c>
      <c r="AH1331" s="185" t="s">
        <v>61</v>
      </c>
      <c r="AI1331" s="185" t="s">
        <v>61</v>
      </c>
      <c r="AJ1331" s="185" t="s">
        <v>61</v>
      </c>
      <c r="AK1331" s="185" t="s">
        <v>61</v>
      </c>
      <c r="AL1331" s="185" t="s">
        <v>61</v>
      </c>
      <c r="AM1331" s="185" t="s">
        <v>2149</v>
      </c>
      <c r="AN1331" s="185" t="s">
        <v>18232</v>
      </c>
    </row>
    <row r="1332" customHeight="1" spans="1:40">
      <c r="A1332" s="185">
        <v>1326</v>
      </c>
      <c r="B1332" s="185" t="s">
        <v>18233</v>
      </c>
      <c r="C1332" s="186" t="s">
        <v>18234</v>
      </c>
      <c r="D1332" s="185" t="s">
        <v>2083</v>
      </c>
      <c r="E1332" s="185" t="s">
        <v>89</v>
      </c>
      <c r="F1332" s="185" t="s">
        <v>16212</v>
      </c>
      <c r="G1332" s="185" t="s">
        <v>12497</v>
      </c>
      <c r="H1332" s="185" t="s">
        <v>4093</v>
      </c>
      <c r="I1332" s="187">
        <v>45533</v>
      </c>
      <c r="J1332" s="185" t="s">
        <v>18235</v>
      </c>
      <c r="K1332" s="185" t="s">
        <v>4876</v>
      </c>
      <c r="L1332" s="185" t="s">
        <v>18236</v>
      </c>
      <c r="M1332" s="185" t="s">
        <v>72</v>
      </c>
      <c r="N1332" s="185" t="s">
        <v>18237</v>
      </c>
      <c r="O1332" s="187">
        <v>46705</v>
      </c>
      <c r="P1332" s="187">
        <v>44439</v>
      </c>
      <c r="Q1332" s="187">
        <v>44492</v>
      </c>
      <c r="R1332" s="187">
        <v>44665</v>
      </c>
      <c r="S1332" s="187"/>
      <c r="T1332" s="185" t="s">
        <v>18238</v>
      </c>
      <c r="U1332" s="187">
        <v>47356</v>
      </c>
      <c r="V1332" s="185" t="s">
        <v>18239</v>
      </c>
      <c r="W1332" s="187">
        <v>47246</v>
      </c>
      <c r="X1332" s="185" t="s">
        <v>18240</v>
      </c>
      <c r="Y1332" s="187">
        <v>46621</v>
      </c>
      <c r="Z1332" s="185" t="s">
        <v>18241</v>
      </c>
      <c r="AA1332" s="187">
        <v>45904</v>
      </c>
      <c r="AB1332" s="185" t="s">
        <v>18242</v>
      </c>
      <c r="AC1332" s="187">
        <v>46522</v>
      </c>
      <c r="AD1332" s="185" t="s">
        <v>18243</v>
      </c>
      <c r="AE1332" s="185" t="s">
        <v>61</v>
      </c>
      <c r="AF1332" s="185" t="s">
        <v>18244</v>
      </c>
      <c r="AG1332" s="185" t="s">
        <v>18245</v>
      </c>
      <c r="AH1332" s="185" t="s">
        <v>61</v>
      </c>
      <c r="AI1332" s="185" t="s">
        <v>61</v>
      </c>
      <c r="AJ1332" s="185" t="s">
        <v>18246</v>
      </c>
      <c r="AK1332" s="185" t="s">
        <v>61</v>
      </c>
      <c r="AL1332" s="185" t="s">
        <v>61</v>
      </c>
      <c r="AM1332" s="185" t="s">
        <v>2635</v>
      </c>
      <c r="AN1332" s="185" t="s">
        <v>18247</v>
      </c>
    </row>
    <row r="1333" customHeight="1" spans="1:40">
      <c r="A1333" s="185">
        <v>1327</v>
      </c>
      <c r="B1333" s="185" t="s">
        <v>18248</v>
      </c>
      <c r="C1333" s="186" t="s">
        <v>18249</v>
      </c>
      <c r="D1333" s="185" t="s">
        <v>88</v>
      </c>
      <c r="E1333" s="185" t="s">
        <v>46</v>
      </c>
      <c r="F1333" s="185" t="s">
        <v>16212</v>
      </c>
      <c r="G1333" s="185" t="s">
        <v>12497</v>
      </c>
      <c r="H1333" s="185" t="s">
        <v>4093</v>
      </c>
      <c r="I1333" s="187">
        <v>45728</v>
      </c>
      <c r="J1333" s="185" t="s">
        <v>18250</v>
      </c>
      <c r="K1333" s="185" t="s">
        <v>4289</v>
      </c>
      <c r="L1333" s="185" t="s">
        <v>18251</v>
      </c>
      <c r="M1333" s="185" t="s">
        <v>2139</v>
      </c>
      <c r="N1333" s="185" t="s">
        <v>18252</v>
      </c>
      <c r="O1333" s="187">
        <v>46328</v>
      </c>
      <c r="P1333" s="187">
        <v>44393</v>
      </c>
      <c r="Q1333" s="187">
        <v>44424</v>
      </c>
      <c r="R1333" s="187">
        <v>44631</v>
      </c>
      <c r="S1333" s="187"/>
      <c r="T1333" s="185" t="s">
        <v>18253</v>
      </c>
      <c r="U1333" s="187">
        <v>46645</v>
      </c>
      <c r="V1333" s="185" t="s">
        <v>18254</v>
      </c>
      <c r="W1333" s="187">
        <v>46314</v>
      </c>
      <c r="X1333" s="185" t="s">
        <v>18255</v>
      </c>
      <c r="Y1333" s="187">
        <v>46321</v>
      </c>
      <c r="Z1333" s="185" t="s">
        <v>18256</v>
      </c>
      <c r="AA1333" s="187">
        <v>46292</v>
      </c>
      <c r="AB1333" s="185" t="s">
        <v>18257</v>
      </c>
      <c r="AC1333" s="187">
        <v>45918</v>
      </c>
      <c r="AD1333" s="185" t="s">
        <v>18258</v>
      </c>
      <c r="AE1333" s="185" t="s">
        <v>61</v>
      </c>
      <c r="AF1333" s="185" t="s">
        <v>61</v>
      </c>
      <c r="AG1333" s="185" t="s">
        <v>18259</v>
      </c>
      <c r="AH1333" s="185" t="s">
        <v>61</v>
      </c>
      <c r="AI1333" s="185" t="s">
        <v>61</v>
      </c>
      <c r="AJ1333" s="185" t="s">
        <v>61</v>
      </c>
      <c r="AK1333" s="185" t="s">
        <v>61</v>
      </c>
      <c r="AL1333" s="185" t="s">
        <v>61</v>
      </c>
      <c r="AM1333" s="185" t="s">
        <v>844</v>
      </c>
      <c r="AN1333" s="185" t="s">
        <v>18260</v>
      </c>
    </row>
    <row r="1334" customHeight="1" spans="1:40">
      <c r="A1334" s="185">
        <v>1328</v>
      </c>
      <c r="B1334" s="185" t="s">
        <v>18261</v>
      </c>
      <c r="C1334" s="186" t="s">
        <v>18262</v>
      </c>
      <c r="D1334" s="185" t="s">
        <v>263</v>
      </c>
      <c r="E1334" s="185" t="s">
        <v>16212</v>
      </c>
      <c r="F1334" s="185" t="s">
        <v>16212</v>
      </c>
      <c r="G1334" s="185" t="s">
        <v>12497</v>
      </c>
      <c r="H1334" s="185" t="s">
        <v>4093</v>
      </c>
      <c r="I1334" s="187">
        <v>45799</v>
      </c>
      <c r="J1334" s="185" t="s">
        <v>18263</v>
      </c>
      <c r="K1334" s="185" t="s">
        <v>2457</v>
      </c>
      <c r="L1334" s="185" t="s">
        <v>18264</v>
      </c>
      <c r="M1334" s="185" t="s">
        <v>2120</v>
      </c>
      <c r="N1334" s="185" t="s">
        <v>18265</v>
      </c>
      <c r="O1334" s="187">
        <v>47175</v>
      </c>
      <c r="P1334" s="187">
        <v>44400</v>
      </c>
      <c r="Q1334" s="187">
        <v>44434</v>
      </c>
      <c r="R1334" s="187">
        <v>44631</v>
      </c>
      <c r="S1334" s="187"/>
      <c r="T1334" s="185" t="s">
        <v>18266</v>
      </c>
      <c r="U1334" s="187">
        <v>46152</v>
      </c>
      <c r="V1334" s="185" t="s">
        <v>18267</v>
      </c>
      <c r="W1334" s="187">
        <v>46152</v>
      </c>
      <c r="X1334" s="185" t="s">
        <v>18268</v>
      </c>
      <c r="Y1334" s="187">
        <v>46152</v>
      </c>
      <c r="Z1334" s="185" t="s">
        <v>18269</v>
      </c>
      <c r="AA1334" s="187">
        <v>45805</v>
      </c>
      <c r="AB1334" s="185" t="s">
        <v>18270</v>
      </c>
      <c r="AC1334" s="187">
        <v>46072</v>
      </c>
      <c r="AD1334" s="185" t="s">
        <v>18271</v>
      </c>
      <c r="AE1334" s="185" t="s">
        <v>61</v>
      </c>
      <c r="AF1334" s="185" t="s">
        <v>61</v>
      </c>
      <c r="AG1334" s="185" t="s">
        <v>18272</v>
      </c>
      <c r="AH1334" s="185" t="s">
        <v>61</v>
      </c>
      <c r="AI1334" s="185" t="s">
        <v>61</v>
      </c>
      <c r="AJ1334" s="185" t="s">
        <v>61</v>
      </c>
      <c r="AK1334" s="185" t="s">
        <v>61</v>
      </c>
      <c r="AL1334" s="185" t="s">
        <v>61</v>
      </c>
      <c r="AM1334" s="185" t="s">
        <v>3629</v>
      </c>
      <c r="AN1334" s="185" t="s">
        <v>18273</v>
      </c>
    </row>
    <row r="1335" customHeight="1" spans="1:40">
      <c r="A1335" s="185">
        <v>1329</v>
      </c>
      <c r="B1335" s="185" t="s">
        <v>18274</v>
      </c>
      <c r="C1335" s="186" t="s">
        <v>18275</v>
      </c>
      <c r="D1335" s="185" t="s">
        <v>108</v>
      </c>
      <c r="E1335" s="185" t="s">
        <v>967</v>
      </c>
      <c r="F1335" s="185" t="s">
        <v>16212</v>
      </c>
      <c r="G1335" s="185" t="s">
        <v>12497</v>
      </c>
      <c r="H1335" s="185" t="s">
        <v>4093</v>
      </c>
      <c r="I1335" s="187">
        <v>45730</v>
      </c>
      <c r="J1335" s="185" t="s">
        <v>5112</v>
      </c>
      <c r="K1335" s="185" t="s">
        <v>5112</v>
      </c>
      <c r="L1335" s="185" t="s">
        <v>18276</v>
      </c>
      <c r="M1335" s="185" t="s">
        <v>2120</v>
      </c>
      <c r="N1335" s="185" t="s">
        <v>18277</v>
      </c>
      <c r="O1335" s="187">
        <v>47493</v>
      </c>
      <c r="P1335" s="187">
        <v>44385</v>
      </c>
      <c r="Q1335" s="187">
        <v>44413</v>
      </c>
      <c r="R1335" s="187">
        <v>44665</v>
      </c>
      <c r="S1335" s="187">
        <v>44967</v>
      </c>
      <c r="T1335" s="185" t="s">
        <v>18278</v>
      </c>
      <c r="U1335" s="187">
        <v>46799</v>
      </c>
      <c r="V1335" s="185" t="s">
        <v>18279</v>
      </c>
      <c r="W1335" s="187">
        <v>46454</v>
      </c>
      <c r="X1335" s="185" t="s">
        <v>61</v>
      </c>
      <c r="Y1335" s="187">
        <v>47580</v>
      </c>
      <c r="Z1335" s="185" t="s">
        <v>18280</v>
      </c>
      <c r="AA1335" s="187">
        <v>46832</v>
      </c>
      <c r="AB1335" s="185" t="s">
        <v>18281</v>
      </c>
      <c r="AC1335" s="187">
        <v>45903</v>
      </c>
      <c r="AD1335" s="185" t="s">
        <v>18282</v>
      </c>
      <c r="AE1335" s="185" t="s">
        <v>61</v>
      </c>
      <c r="AF1335" s="185" t="s">
        <v>18283</v>
      </c>
      <c r="AG1335" s="185" t="s">
        <v>18284</v>
      </c>
      <c r="AH1335" s="185" t="s">
        <v>61</v>
      </c>
      <c r="AI1335" s="185" t="s">
        <v>61</v>
      </c>
      <c r="AJ1335" s="185" t="s">
        <v>61</v>
      </c>
      <c r="AK1335" s="185" t="s">
        <v>61</v>
      </c>
      <c r="AL1335" s="185" t="s">
        <v>61</v>
      </c>
      <c r="AM1335" s="185" t="s">
        <v>18285</v>
      </c>
      <c r="AN1335" s="185" t="s">
        <v>18286</v>
      </c>
    </row>
    <row r="1336" customHeight="1" spans="1:40">
      <c r="A1336" s="185">
        <v>1330</v>
      </c>
      <c r="B1336" s="185" t="s">
        <v>18287</v>
      </c>
      <c r="C1336" s="186" t="s">
        <v>18288</v>
      </c>
      <c r="D1336" s="185" t="s">
        <v>2321</v>
      </c>
      <c r="E1336" s="185" t="s">
        <v>1367</v>
      </c>
      <c r="F1336" s="185" t="s">
        <v>16212</v>
      </c>
      <c r="G1336" s="185" t="s">
        <v>12497</v>
      </c>
      <c r="H1336" s="185" t="s">
        <v>4093</v>
      </c>
      <c r="I1336" s="187">
        <v>45730</v>
      </c>
      <c r="J1336" s="185" t="s">
        <v>18289</v>
      </c>
      <c r="K1336" s="185" t="s">
        <v>5112</v>
      </c>
      <c r="L1336" s="185" t="s">
        <v>18290</v>
      </c>
      <c r="M1336" s="185" t="s">
        <v>249</v>
      </c>
      <c r="N1336" s="185" t="s">
        <v>18291</v>
      </c>
      <c r="O1336" s="187">
        <v>46237</v>
      </c>
      <c r="P1336" s="187">
        <v>44399</v>
      </c>
      <c r="Q1336" s="187">
        <v>44433</v>
      </c>
      <c r="R1336" s="187">
        <v>44671</v>
      </c>
      <c r="S1336" s="187"/>
      <c r="T1336" s="185" t="s">
        <v>18292</v>
      </c>
      <c r="U1336" s="187">
        <v>46649</v>
      </c>
      <c r="V1336" s="185" t="s">
        <v>18293</v>
      </c>
      <c r="W1336" s="187">
        <v>46127</v>
      </c>
      <c r="X1336" s="185" t="s">
        <v>18294</v>
      </c>
      <c r="Y1336" s="187">
        <v>47077</v>
      </c>
      <c r="Z1336" s="185" t="s">
        <v>18295</v>
      </c>
      <c r="AA1336" s="187">
        <v>46378</v>
      </c>
      <c r="AB1336" s="185" t="s">
        <v>18296</v>
      </c>
      <c r="AC1336" s="187">
        <v>45960</v>
      </c>
      <c r="AD1336" s="185" t="s">
        <v>18297</v>
      </c>
      <c r="AE1336" s="185" t="s">
        <v>61</v>
      </c>
      <c r="AF1336" s="185" t="s">
        <v>18298</v>
      </c>
      <c r="AG1336" s="185" t="s">
        <v>18299</v>
      </c>
      <c r="AH1336" s="185" t="s">
        <v>61</v>
      </c>
      <c r="AI1336" s="185" t="s">
        <v>61</v>
      </c>
      <c r="AJ1336" s="185" t="s">
        <v>61</v>
      </c>
      <c r="AK1336" s="185" t="s">
        <v>61</v>
      </c>
      <c r="AL1336" s="185" t="s">
        <v>61</v>
      </c>
      <c r="AM1336" s="185" t="s">
        <v>1968</v>
      </c>
      <c r="AN1336" s="185" t="s">
        <v>18300</v>
      </c>
    </row>
    <row r="1337" customHeight="1" spans="1:40">
      <c r="A1337" s="185">
        <v>1331</v>
      </c>
      <c r="B1337" s="185" t="s">
        <v>18301</v>
      </c>
      <c r="C1337" s="186" t="s">
        <v>18302</v>
      </c>
      <c r="D1337" s="185" t="s">
        <v>390</v>
      </c>
      <c r="E1337" s="185" t="s">
        <v>89</v>
      </c>
      <c r="F1337" s="185" t="s">
        <v>16212</v>
      </c>
      <c r="G1337" s="185" t="s">
        <v>12497</v>
      </c>
      <c r="H1337" s="185" t="s">
        <v>4093</v>
      </c>
      <c r="I1337" s="187">
        <v>45728</v>
      </c>
      <c r="J1337" s="185" t="s">
        <v>18303</v>
      </c>
      <c r="K1337" s="185" t="s">
        <v>4289</v>
      </c>
      <c r="L1337" s="185" t="s">
        <v>18304</v>
      </c>
      <c r="M1337" s="185" t="s">
        <v>130</v>
      </c>
      <c r="N1337" s="185" t="s">
        <v>18305</v>
      </c>
      <c r="O1337" s="187">
        <v>46448</v>
      </c>
      <c r="P1337" s="187">
        <v>44393</v>
      </c>
      <c r="Q1337" s="187">
        <v>44434</v>
      </c>
      <c r="R1337" s="187">
        <v>44644</v>
      </c>
      <c r="S1337" s="187"/>
      <c r="T1337" s="185" t="s">
        <v>18306</v>
      </c>
      <c r="U1337" s="187">
        <v>46559</v>
      </c>
      <c r="V1337" s="185" t="s">
        <v>18307</v>
      </c>
      <c r="W1337" s="187">
        <v>46176</v>
      </c>
      <c r="X1337" s="185" t="s">
        <v>18308</v>
      </c>
      <c r="Y1337" s="187">
        <v>46559</v>
      </c>
      <c r="Z1337" s="185" t="s">
        <v>18309</v>
      </c>
      <c r="AA1337" s="187">
        <v>46528</v>
      </c>
      <c r="AB1337" s="185" t="s">
        <v>18310</v>
      </c>
      <c r="AC1337" s="187">
        <v>46488</v>
      </c>
      <c r="AD1337" s="185" t="s">
        <v>18311</v>
      </c>
      <c r="AE1337" s="185" t="s">
        <v>18312</v>
      </c>
      <c r="AF1337" s="185" t="s">
        <v>18313</v>
      </c>
      <c r="AG1337" s="185" t="s">
        <v>61</v>
      </c>
      <c r="AH1337" s="185" t="s">
        <v>18305</v>
      </c>
      <c r="AI1337" s="185" t="s">
        <v>61</v>
      </c>
      <c r="AJ1337" s="185" t="s">
        <v>61</v>
      </c>
      <c r="AK1337" s="185" t="s">
        <v>61</v>
      </c>
      <c r="AL1337" s="185" t="s">
        <v>61</v>
      </c>
      <c r="AM1337" s="185" t="s">
        <v>18314</v>
      </c>
      <c r="AN1337" s="185" t="s">
        <v>18315</v>
      </c>
    </row>
    <row r="1338" customHeight="1" spans="1:40">
      <c r="A1338" s="185">
        <v>1332</v>
      </c>
      <c r="B1338" s="185" t="s">
        <v>18316</v>
      </c>
      <c r="C1338" s="186" t="s">
        <v>18317</v>
      </c>
      <c r="D1338" s="185" t="s">
        <v>126</v>
      </c>
      <c r="E1338" s="185" t="s">
        <v>967</v>
      </c>
      <c r="F1338" s="185" t="s">
        <v>16212</v>
      </c>
      <c r="G1338" s="185" t="s">
        <v>12497</v>
      </c>
      <c r="H1338" s="185" t="s">
        <v>4093</v>
      </c>
      <c r="I1338" s="187">
        <v>45481</v>
      </c>
      <c r="J1338" s="185" t="s">
        <v>18318</v>
      </c>
      <c r="K1338" s="185" t="s">
        <v>6381</v>
      </c>
      <c r="L1338" s="185" t="s">
        <v>18319</v>
      </c>
      <c r="M1338" s="185" t="s">
        <v>130</v>
      </c>
      <c r="N1338" s="185" t="s">
        <v>18320</v>
      </c>
      <c r="O1338" s="187">
        <v>47095</v>
      </c>
      <c r="P1338" s="187">
        <v>44410</v>
      </c>
      <c r="Q1338" s="187">
        <v>44468</v>
      </c>
      <c r="R1338" s="187">
        <v>45034</v>
      </c>
      <c r="S1338" s="187"/>
      <c r="T1338" s="185" t="s">
        <v>18321</v>
      </c>
      <c r="U1338" s="187">
        <v>46792</v>
      </c>
      <c r="V1338" s="185" t="s">
        <v>18322</v>
      </c>
      <c r="W1338" s="187">
        <v>46532</v>
      </c>
      <c r="X1338" s="185" t="s">
        <v>18323</v>
      </c>
      <c r="Y1338" s="187">
        <v>46840</v>
      </c>
      <c r="Z1338" s="185" t="s">
        <v>18324</v>
      </c>
      <c r="AA1338" s="187">
        <v>46014</v>
      </c>
      <c r="AB1338" s="185" t="s">
        <v>18325</v>
      </c>
      <c r="AC1338" s="187">
        <v>46402</v>
      </c>
      <c r="AD1338" s="185" t="s">
        <v>18326</v>
      </c>
      <c r="AE1338" s="185" t="s">
        <v>18327</v>
      </c>
      <c r="AF1338" s="185" t="s">
        <v>18328</v>
      </c>
      <c r="AG1338" s="185" t="s">
        <v>61</v>
      </c>
      <c r="AH1338" s="185" t="s">
        <v>18320</v>
      </c>
      <c r="AI1338" s="185" t="s">
        <v>61</v>
      </c>
      <c r="AJ1338" s="185" t="s">
        <v>61</v>
      </c>
      <c r="AK1338" s="185" t="s">
        <v>61</v>
      </c>
      <c r="AL1338" s="185" t="s">
        <v>61</v>
      </c>
      <c r="AM1338" s="185" t="s">
        <v>18329</v>
      </c>
      <c r="AN1338" s="185" t="s">
        <v>18330</v>
      </c>
    </row>
    <row r="1339" customHeight="1" spans="1:40">
      <c r="A1339" s="185">
        <v>1333</v>
      </c>
      <c r="B1339" s="185" t="s">
        <v>18331</v>
      </c>
      <c r="C1339" s="186" t="s">
        <v>18332</v>
      </c>
      <c r="D1339" s="185" t="s">
        <v>126</v>
      </c>
      <c r="E1339" s="185" t="s">
        <v>16212</v>
      </c>
      <c r="F1339" s="185" t="s">
        <v>16212</v>
      </c>
      <c r="G1339" s="185" t="s">
        <v>12497</v>
      </c>
      <c r="H1339" s="185" t="s">
        <v>4093</v>
      </c>
      <c r="I1339" s="187">
        <v>45545</v>
      </c>
      <c r="J1339" s="185" t="s">
        <v>18333</v>
      </c>
      <c r="K1339" s="185" t="s">
        <v>18333</v>
      </c>
      <c r="L1339" s="185" t="s">
        <v>18334</v>
      </c>
      <c r="M1339" s="185" t="s">
        <v>130</v>
      </c>
      <c r="N1339" s="185" t="s">
        <v>18335</v>
      </c>
      <c r="O1339" s="187">
        <v>46952</v>
      </c>
      <c r="P1339" s="187">
        <v>44441</v>
      </c>
      <c r="Q1339" s="187">
        <v>44650</v>
      </c>
      <c r="R1339" s="187">
        <v>44849</v>
      </c>
      <c r="S1339" s="187"/>
      <c r="T1339" s="185" t="s">
        <v>18336</v>
      </c>
      <c r="U1339" s="187">
        <v>47360</v>
      </c>
      <c r="V1339" s="185" t="s">
        <v>18337</v>
      </c>
      <c r="W1339" s="187">
        <v>46574</v>
      </c>
      <c r="X1339" s="185" t="s">
        <v>18338</v>
      </c>
      <c r="Y1339" s="187">
        <v>47367</v>
      </c>
      <c r="Z1339" s="185" t="s">
        <v>18339</v>
      </c>
      <c r="AA1339" s="187">
        <v>46079</v>
      </c>
      <c r="AB1339" s="185" t="s">
        <v>18340</v>
      </c>
      <c r="AC1339" s="187">
        <v>46270</v>
      </c>
      <c r="AD1339" s="185" t="s">
        <v>18341</v>
      </c>
      <c r="AE1339" s="185" t="s">
        <v>18342</v>
      </c>
      <c r="AF1339" s="185" t="s">
        <v>18343</v>
      </c>
      <c r="AG1339" s="185" t="s">
        <v>61</v>
      </c>
      <c r="AH1339" s="185" t="s">
        <v>18335</v>
      </c>
      <c r="AI1339" s="185" t="s">
        <v>61</v>
      </c>
      <c r="AJ1339" s="185" t="s">
        <v>61</v>
      </c>
      <c r="AK1339" s="185" t="s">
        <v>61</v>
      </c>
      <c r="AL1339" s="185" t="s">
        <v>61</v>
      </c>
      <c r="AM1339" s="185" t="s">
        <v>18344</v>
      </c>
      <c r="AN1339" s="185" t="s">
        <v>18345</v>
      </c>
    </row>
    <row r="1340" customHeight="1" spans="1:40">
      <c r="A1340" s="185">
        <v>1334</v>
      </c>
      <c r="B1340" s="185" t="s">
        <v>18346</v>
      </c>
      <c r="C1340" s="186" t="s">
        <v>18347</v>
      </c>
      <c r="D1340" s="185" t="s">
        <v>126</v>
      </c>
      <c r="E1340" s="185" t="s">
        <v>6574</v>
      </c>
      <c r="F1340" s="185" t="s">
        <v>16212</v>
      </c>
      <c r="G1340" s="185" t="s">
        <v>12497</v>
      </c>
      <c r="H1340" s="185" t="s">
        <v>4093</v>
      </c>
      <c r="I1340" s="187">
        <v>45531</v>
      </c>
      <c r="J1340" s="185" t="s">
        <v>12714</v>
      </c>
      <c r="K1340" s="185" t="s">
        <v>12714</v>
      </c>
      <c r="L1340" s="185" t="s">
        <v>18348</v>
      </c>
      <c r="M1340" s="185" t="s">
        <v>72</v>
      </c>
      <c r="N1340" s="185" t="s">
        <v>18349</v>
      </c>
      <c r="O1340" s="187">
        <v>47191</v>
      </c>
      <c r="P1340" s="187">
        <v>44393</v>
      </c>
      <c r="Q1340" s="187">
        <v>44440</v>
      </c>
      <c r="R1340" s="187">
        <v>44643</v>
      </c>
      <c r="S1340" s="187"/>
      <c r="T1340" s="185" t="s">
        <v>18350</v>
      </c>
      <c r="U1340" s="187">
        <v>46238</v>
      </c>
      <c r="V1340" s="185" t="s">
        <v>18351</v>
      </c>
      <c r="W1340" s="187">
        <v>46238</v>
      </c>
      <c r="X1340" s="185" t="s">
        <v>18352</v>
      </c>
      <c r="Y1340" s="187">
        <v>47109</v>
      </c>
      <c r="Z1340" s="185" t="s">
        <v>18353</v>
      </c>
      <c r="AA1340" s="187">
        <v>46069</v>
      </c>
      <c r="AB1340" s="185" t="s">
        <v>18354</v>
      </c>
      <c r="AC1340" s="187">
        <v>46254</v>
      </c>
      <c r="AD1340" s="185" t="s">
        <v>18355</v>
      </c>
      <c r="AE1340" s="185" t="s">
        <v>18356</v>
      </c>
      <c r="AF1340" s="185" t="s">
        <v>18357</v>
      </c>
      <c r="AG1340" s="185" t="s">
        <v>18358</v>
      </c>
      <c r="AH1340" s="185" t="s">
        <v>61</v>
      </c>
      <c r="AI1340" s="185" t="s">
        <v>61</v>
      </c>
      <c r="AJ1340" s="185" t="s">
        <v>18359</v>
      </c>
      <c r="AK1340" s="185" t="s">
        <v>61</v>
      </c>
      <c r="AL1340" s="185" t="s">
        <v>61</v>
      </c>
      <c r="AM1340" s="185" t="s">
        <v>665</v>
      </c>
      <c r="AN1340" s="185" t="s">
        <v>18360</v>
      </c>
    </row>
    <row r="1341" customHeight="1" spans="1:40">
      <c r="A1341" s="185">
        <v>1335</v>
      </c>
      <c r="B1341" s="185" t="s">
        <v>18361</v>
      </c>
      <c r="C1341" s="186" t="s">
        <v>18362</v>
      </c>
      <c r="D1341" s="185" t="s">
        <v>1893</v>
      </c>
      <c r="E1341" s="185" t="s">
        <v>46</v>
      </c>
      <c r="F1341" s="185" t="s">
        <v>16212</v>
      </c>
      <c r="G1341" s="185" t="s">
        <v>12497</v>
      </c>
      <c r="H1341" s="185" t="s">
        <v>4093</v>
      </c>
      <c r="I1341" s="187">
        <v>45726</v>
      </c>
      <c r="J1341" s="185" t="s">
        <v>18363</v>
      </c>
      <c r="K1341" s="185" t="s">
        <v>4319</v>
      </c>
      <c r="L1341" s="185" t="s">
        <v>18364</v>
      </c>
      <c r="M1341" s="185" t="s">
        <v>1572</v>
      </c>
      <c r="N1341" s="185" t="s">
        <v>18365</v>
      </c>
      <c r="O1341" s="187">
        <v>46132</v>
      </c>
      <c r="P1341" s="187">
        <v>44418</v>
      </c>
      <c r="Q1341" s="187">
        <v>44510</v>
      </c>
      <c r="R1341" s="187">
        <v>44652</v>
      </c>
      <c r="S1341" s="187">
        <v>44967</v>
      </c>
      <c r="T1341" s="185" t="s">
        <v>18366</v>
      </c>
      <c r="U1341" s="187">
        <v>46719</v>
      </c>
      <c r="V1341" s="185" t="s">
        <v>18365</v>
      </c>
      <c r="W1341" s="187">
        <v>46132</v>
      </c>
      <c r="X1341" s="185" t="s">
        <v>18367</v>
      </c>
      <c r="Y1341" s="187">
        <v>46132</v>
      </c>
      <c r="Z1341" s="185" t="s">
        <v>18368</v>
      </c>
      <c r="AA1341" s="187">
        <v>45893</v>
      </c>
      <c r="AB1341" s="185" t="s">
        <v>18369</v>
      </c>
      <c r="AC1341" s="187">
        <v>46154</v>
      </c>
      <c r="AD1341" s="185" t="s">
        <v>61</v>
      </c>
      <c r="AE1341" s="185" t="s">
        <v>61</v>
      </c>
      <c r="AF1341" s="185" t="s">
        <v>18370</v>
      </c>
      <c r="AG1341" s="185" t="s">
        <v>61</v>
      </c>
      <c r="AH1341" s="185" t="s">
        <v>61</v>
      </c>
      <c r="AI1341" s="185" t="s">
        <v>61</v>
      </c>
      <c r="AJ1341" s="185" t="s">
        <v>61</v>
      </c>
      <c r="AK1341" s="185" t="s">
        <v>61</v>
      </c>
      <c r="AL1341" s="185" t="s">
        <v>61</v>
      </c>
      <c r="AM1341" s="185" t="s">
        <v>64</v>
      </c>
      <c r="AN1341" s="185" t="s">
        <v>18371</v>
      </c>
    </row>
    <row r="1342" customHeight="1" spans="1:40">
      <c r="A1342" s="185">
        <v>1336</v>
      </c>
      <c r="B1342" s="185" t="s">
        <v>18372</v>
      </c>
      <c r="C1342" s="186" t="s">
        <v>18373</v>
      </c>
      <c r="D1342" s="185" t="s">
        <v>2965</v>
      </c>
      <c r="E1342" s="185" t="s">
        <v>89</v>
      </c>
      <c r="F1342" s="185" t="s">
        <v>16212</v>
      </c>
      <c r="G1342" s="185" t="s">
        <v>12497</v>
      </c>
      <c r="H1342" s="185" t="s">
        <v>4093</v>
      </c>
      <c r="I1342" s="187">
        <v>45767</v>
      </c>
      <c r="J1342" s="185" t="s">
        <v>18374</v>
      </c>
      <c r="K1342" s="185" t="s">
        <v>3307</v>
      </c>
      <c r="L1342" s="185" t="s">
        <v>18375</v>
      </c>
      <c r="M1342" s="185" t="s">
        <v>167</v>
      </c>
      <c r="N1342" s="185" t="s">
        <v>18376</v>
      </c>
      <c r="O1342" s="187">
        <v>46431</v>
      </c>
      <c r="P1342" s="187">
        <v>44392</v>
      </c>
      <c r="Q1342" s="187">
        <v>44426</v>
      </c>
      <c r="R1342" s="187">
        <v>44635</v>
      </c>
      <c r="S1342" s="187">
        <v>44967</v>
      </c>
      <c r="T1342" s="185" t="s">
        <v>18377</v>
      </c>
      <c r="U1342" s="187">
        <v>45866</v>
      </c>
      <c r="V1342" s="185" t="s">
        <v>18378</v>
      </c>
      <c r="W1342" s="187">
        <v>45866</v>
      </c>
      <c r="X1342" s="185" t="s">
        <v>18379</v>
      </c>
      <c r="Y1342" s="187">
        <v>45859</v>
      </c>
      <c r="Z1342" s="185" t="s">
        <v>18380</v>
      </c>
      <c r="AA1342" s="187">
        <v>46038</v>
      </c>
      <c r="AB1342" s="185" t="s">
        <v>18381</v>
      </c>
      <c r="AC1342" s="187">
        <v>46129</v>
      </c>
      <c r="AD1342" s="185" t="s">
        <v>61</v>
      </c>
      <c r="AE1342" s="185" t="s">
        <v>61</v>
      </c>
      <c r="AF1342" s="185" t="s">
        <v>18382</v>
      </c>
      <c r="AG1342" s="185" t="s">
        <v>61</v>
      </c>
      <c r="AH1342" s="185" t="s">
        <v>61</v>
      </c>
      <c r="AI1342" s="185" t="s">
        <v>18376</v>
      </c>
      <c r="AJ1342" s="185" t="s">
        <v>61</v>
      </c>
      <c r="AK1342" s="185" t="s">
        <v>61</v>
      </c>
      <c r="AL1342" s="185" t="s">
        <v>61</v>
      </c>
      <c r="AM1342" s="185" t="s">
        <v>338</v>
      </c>
      <c r="AN1342" s="185" t="s">
        <v>18383</v>
      </c>
    </row>
    <row r="1343" customHeight="1" spans="1:40">
      <c r="A1343" s="185">
        <v>1337</v>
      </c>
      <c r="B1343" s="185" t="s">
        <v>18384</v>
      </c>
      <c r="C1343" s="186" t="s">
        <v>18385</v>
      </c>
      <c r="D1343" s="185" t="s">
        <v>162</v>
      </c>
      <c r="E1343" s="185" t="s">
        <v>16212</v>
      </c>
      <c r="F1343" s="185" t="s">
        <v>16212</v>
      </c>
      <c r="G1343" s="185" t="s">
        <v>12497</v>
      </c>
      <c r="H1343" s="185" t="s">
        <v>4093</v>
      </c>
      <c r="I1343" s="187">
        <v>45739</v>
      </c>
      <c r="J1343" s="185" t="s">
        <v>17175</v>
      </c>
      <c r="K1343" s="185" t="s">
        <v>17175</v>
      </c>
      <c r="L1343" s="185" t="s">
        <v>18386</v>
      </c>
      <c r="M1343" s="185" t="s">
        <v>167</v>
      </c>
      <c r="N1343" s="185" t="s">
        <v>18387</v>
      </c>
      <c r="O1343" s="187">
        <v>47226</v>
      </c>
      <c r="P1343" s="187">
        <v>44453</v>
      </c>
      <c r="Q1343" s="187">
        <v>44554</v>
      </c>
      <c r="R1343" s="187">
        <v>44705</v>
      </c>
      <c r="S1343" s="187"/>
      <c r="T1343" s="185" t="s">
        <v>18388</v>
      </c>
      <c r="U1343" s="187">
        <v>47142</v>
      </c>
      <c r="V1343" s="185" t="s">
        <v>18389</v>
      </c>
      <c r="W1343" s="187">
        <v>46314</v>
      </c>
      <c r="X1343" s="185" t="s">
        <v>18390</v>
      </c>
      <c r="Y1343" s="187">
        <v>47197</v>
      </c>
      <c r="Z1343" s="185" t="s">
        <v>18391</v>
      </c>
      <c r="AA1343" s="187">
        <v>46001</v>
      </c>
      <c r="AB1343" s="185" t="s">
        <v>18392</v>
      </c>
      <c r="AC1343" s="187">
        <v>46467</v>
      </c>
      <c r="AD1343" s="185" t="s">
        <v>18393</v>
      </c>
      <c r="AE1343" s="185" t="s">
        <v>18394</v>
      </c>
      <c r="AF1343" s="185" t="s">
        <v>18395</v>
      </c>
      <c r="AG1343" s="185" t="s">
        <v>61</v>
      </c>
      <c r="AH1343" s="185" t="s">
        <v>61</v>
      </c>
      <c r="AI1343" s="185" t="s">
        <v>18387</v>
      </c>
      <c r="AJ1343" s="185" t="s">
        <v>61</v>
      </c>
      <c r="AK1343" s="185" t="s">
        <v>61</v>
      </c>
      <c r="AL1343" s="185" t="s">
        <v>61</v>
      </c>
      <c r="AM1343" s="185" t="s">
        <v>18396</v>
      </c>
      <c r="AN1343" s="185" t="s">
        <v>18397</v>
      </c>
    </row>
    <row r="1344" customHeight="1" spans="1:40">
      <c r="A1344" s="185">
        <v>1338</v>
      </c>
      <c r="B1344" s="185" t="s">
        <v>18398</v>
      </c>
      <c r="C1344" s="186" t="s">
        <v>18399</v>
      </c>
      <c r="D1344" s="185" t="s">
        <v>162</v>
      </c>
      <c r="E1344" s="185" t="s">
        <v>16212</v>
      </c>
      <c r="F1344" s="185" t="s">
        <v>16212</v>
      </c>
      <c r="G1344" s="185" t="s">
        <v>12497</v>
      </c>
      <c r="H1344" s="185" t="s">
        <v>4093</v>
      </c>
      <c r="I1344" s="187">
        <v>45739</v>
      </c>
      <c r="J1344" s="185" t="s">
        <v>17175</v>
      </c>
      <c r="K1344" s="185" t="s">
        <v>17175</v>
      </c>
      <c r="L1344" s="185" t="s">
        <v>5205</v>
      </c>
      <c r="M1344" s="185" t="s">
        <v>167</v>
      </c>
      <c r="N1344" s="185" t="s">
        <v>18400</v>
      </c>
      <c r="O1344" s="187">
        <v>47435</v>
      </c>
      <c r="P1344" s="187">
        <v>44373</v>
      </c>
      <c r="Q1344" s="187">
        <v>44416</v>
      </c>
      <c r="R1344" s="187">
        <v>44660</v>
      </c>
      <c r="S1344" s="187"/>
      <c r="T1344" s="185" t="s">
        <v>18401</v>
      </c>
      <c r="U1344" s="187">
        <v>46631</v>
      </c>
      <c r="V1344" s="185" t="s">
        <v>18402</v>
      </c>
      <c r="W1344" s="187">
        <v>47202</v>
      </c>
      <c r="X1344" s="185" t="s">
        <v>18403</v>
      </c>
      <c r="Y1344" s="187">
        <v>46491</v>
      </c>
      <c r="Z1344" s="185" t="s">
        <v>18404</v>
      </c>
      <c r="AA1344" s="187">
        <v>46274</v>
      </c>
      <c r="AB1344" s="185" t="s">
        <v>18405</v>
      </c>
      <c r="AC1344" s="187">
        <v>46460</v>
      </c>
      <c r="AD1344" s="185" t="s">
        <v>18406</v>
      </c>
      <c r="AE1344" s="185" t="s">
        <v>18407</v>
      </c>
      <c r="AF1344" s="185" t="s">
        <v>18408</v>
      </c>
      <c r="AG1344" s="185" t="s">
        <v>61</v>
      </c>
      <c r="AH1344" s="185" t="s">
        <v>61</v>
      </c>
      <c r="AI1344" s="185" t="s">
        <v>18400</v>
      </c>
      <c r="AJ1344" s="185" t="s">
        <v>61</v>
      </c>
      <c r="AK1344" s="185" t="s">
        <v>61</v>
      </c>
      <c r="AL1344" s="185" t="s">
        <v>61</v>
      </c>
      <c r="AM1344" s="185" t="s">
        <v>860</v>
      </c>
      <c r="AN1344" s="185" t="s">
        <v>18409</v>
      </c>
    </row>
    <row r="1345" customHeight="1" spans="1:40">
      <c r="A1345" s="185">
        <v>1339</v>
      </c>
      <c r="B1345" s="185" t="s">
        <v>18410</v>
      </c>
      <c r="C1345" s="186" t="s">
        <v>18411</v>
      </c>
      <c r="D1345" s="185" t="s">
        <v>162</v>
      </c>
      <c r="E1345" s="185" t="s">
        <v>16212</v>
      </c>
      <c r="F1345" s="185" t="s">
        <v>16212</v>
      </c>
      <c r="G1345" s="185" t="s">
        <v>12497</v>
      </c>
      <c r="H1345" s="185" t="s">
        <v>4093</v>
      </c>
      <c r="I1345" s="187">
        <v>45739</v>
      </c>
      <c r="J1345" s="185" t="s">
        <v>17175</v>
      </c>
      <c r="K1345" s="185" t="s">
        <v>17175</v>
      </c>
      <c r="L1345" s="185" t="s">
        <v>18412</v>
      </c>
      <c r="M1345" s="185" t="s">
        <v>167</v>
      </c>
      <c r="N1345" s="185" t="s">
        <v>18413</v>
      </c>
      <c r="O1345" s="187">
        <v>46849</v>
      </c>
      <c r="P1345" s="187">
        <v>44413</v>
      </c>
      <c r="Q1345" s="187">
        <v>44459</v>
      </c>
      <c r="R1345" s="187">
        <v>44904</v>
      </c>
      <c r="S1345" s="187">
        <v>44904</v>
      </c>
      <c r="T1345" s="185" t="s">
        <v>18414</v>
      </c>
      <c r="U1345" s="187">
        <v>47351</v>
      </c>
      <c r="V1345" s="185" t="s">
        <v>18415</v>
      </c>
      <c r="W1345" s="187">
        <v>46107</v>
      </c>
      <c r="X1345" s="185" t="s">
        <v>18416</v>
      </c>
      <c r="Y1345" s="187">
        <v>47372</v>
      </c>
      <c r="Z1345" s="185" t="s">
        <v>18417</v>
      </c>
      <c r="AA1345" s="187">
        <v>46096</v>
      </c>
      <c r="AB1345" s="185" t="s">
        <v>18418</v>
      </c>
      <c r="AC1345" s="187">
        <v>46465</v>
      </c>
      <c r="AD1345" s="185" t="s">
        <v>61</v>
      </c>
      <c r="AE1345" s="185" t="s">
        <v>61</v>
      </c>
      <c r="AF1345" s="185" t="s">
        <v>18419</v>
      </c>
      <c r="AG1345" s="185" t="s">
        <v>61</v>
      </c>
      <c r="AH1345" s="185" t="s">
        <v>61</v>
      </c>
      <c r="AI1345" s="185" t="s">
        <v>18413</v>
      </c>
      <c r="AJ1345" s="185" t="s">
        <v>61</v>
      </c>
      <c r="AK1345" s="185" t="s">
        <v>61</v>
      </c>
      <c r="AL1345" s="185" t="s">
        <v>61</v>
      </c>
      <c r="AM1345" s="185" t="s">
        <v>7273</v>
      </c>
      <c r="AN1345" s="185" t="s">
        <v>18420</v>
      </c>
    </row>
    <row r="1346" customHeight="1" spans="1:40">
      <c r="A1346" s="185">
        <v>1340</v>
      </c>
      <c r="B1346" s="185" t="s">
        <v>18421</v>
      </c>
      <c r="C1346" s="186" t="s">
        <v>18422</v>
      </c>
      <c r="D1346" s="185" t="s">
        <v>1569</v>
      </c>
      <c r="E1346" s="185" t="s">
        <v>16212</v>
      </c>
      <c r="F1346" s="185" t="s">
        <v>16212</v>
      </c>
      <c r="G1346" s="185" t="s">
        <v>12497</v>
      </c>
      <c r="H1346" s="185" t="s">
        <v>4093</v>
      </c>
      <c r="I1346" s="187">
        <v>45739</v>
      </c>
      <c r="J1346" s="185" t="s">
        <v>17175</v>
      </c>
      <c r="K1346" s="185" t="s">
        <v>17175</v>
      </c>
      <c r="L1346" s="185" t="s">
        <v>18423</v>
      </c>
      <c r="M1346" s="185" t="s">
        <v>1572</v>
      </c>
      <c r="N1346" s="185" t="s">
        <v>18424</v>
      </c>
      <c r="O1346" s="187">
        <v>47414</v>
      </c>
      <c r="P1346" s="187">
        <v>44260</v>
      </c>
      <c r="Q1346" s="187">
        <v>44274</v>
      </c>
      <c r="R1346" s="187">
        <v>44635</v>
      </c>
      <c r="S1346" s="187"/>
      <c r="T1346" s="185" t="s">
        <v>18425</v>
      </c>
      <c r="U1346" s="187">
        <v>47405</v>
      </c>
      <c r="V1346" s="185" t="s">
        <v>18424</v>
      </c>
      <c r="W1346" s="187">
        <v>47414</v>
      </c>
      <c r="X1346" s="185" t="s">
        <v>18426</v>
      </c>
      <c r="Y1346" s="187">
        <v>47405</v>
      </c>
      <c r="Z1346" s="185" t="s">
        <v>18427</v>
      </c>
      <c r="AA1346" s="187">
        <v>46776</v>
      </c>
      <c r="AB1346" s="185" t="s">
        <v>18428</v>
      </c>
      <c r="AC1346" s="187">
        <v>47405</v>
      </c>
      <c r="AD1346" s="185" t="s">
        <v>18429</v>
      </c>
      <c r="AE1346" s="185" t="s">
        <v>61</v>
      </c>
      <c r="AF1346" s="185" t="s">
        <v>61</v>
      </c>
      <c r="AG1346" s="185" t="s">
        <v>61</v>
      </c>
      <c r="AH1346" s="185" t="s">
        <v>61</v>
      </c>
      <c r="AI1346" s="185" t="s">
        <v>61</v>
      </c>
      <c r="AJ1346" s="185" t="s">
        <v>61</v>
      </c>
      <c r="AK1346" s="185" t="s">
        <v>61</v>
      </c>
      <c r="AL1346" s="185" t="s">
        <v>61</v>
      </c>
      <c r="AM1346" s="185" t="s">
        <v>18430</v>
      </c>
      <c r="AN1346" s="185" t="s">
        <v>18431</v>
      </c>
    </row>
    <row r="1347" customHeight="1" spans="1:40">
      <c r="A1347" s="185">
        <v>1341</v>
      </c>
      <c r="B1347" s="185" t="s">
        <v>18432</v>
      </c>
      <c r="C1347" s="186" t="s">
        <v>18433</v>
      </c>
      <c r="D1347" s="185" t="s">
        <v>3545</v>
      </c>
      <c r="E1347" s="185" t="s">
        <v>16212</v>
      </c>
      <c r="F1347" s="185" t="s">
        <v>16212</v>
      </c>
      <c r="G1347" s="185" t="s">
        <v>12497</v>
      </c>
      <c r="H1347" s="185" t="s">
        <v>4093</v>
      </c>
      <c r="I1347" s="187">
        <v>45629</v>
      </c>
      <c r="J1347" s="185" t="s">
        <v>715</v>
      </c>
      <c r="K1347" s="185" t="s">
        <v>715</v>
      </c>
      <c r="L1347" s="185" t="s">
        <v>18434</v>
      </c>
      <c r="M1347" s="185" t="s">
        <v>1572</v>
      </c>
      <c r="N1347" s="185" t="s">
        <v>18435</v>
      </c>
      <c r="O1347" s="187">
        <v>46848</v>
      </c>
      <c r="P1347" s="187">
        <v>44536</v>
      </c>
      <c r="Q1347" s="187">
        <v>44606</v>
      </c>
      <c r="R1347" s="187"/>
      <c r="S1347" s="187"/>
      <c r="T1347" s="185" t="s">
        <v>18436</v>
      </c>
      <c r="U1347" s="187">
        <v>46897</v>
      </c>
      <c r="V1347" s="185" t="s">
        <v>18435</v>
      </c>
      <c r="W1347" s="187">
        <v>46848</v>
      </c>
      <c r="X1347" s="185" t="s">
        <v>61</v>
      </c>
      <c r="Y1347" s="187" t="s">
        <v>61</v>
      </c>
      <c r="Z1347" s="185" t="s">
        <v>18437</v>
      </c>
      <c r="AA1347" s="187">
        <v>46565</v>
      </c>
      <c r="AB1347" s="185" t="s">
        <v>18438</v>
      </c>
      <c r="AC1347" s="187">
        <v>46123</v>
      </c>
      <c r="AD1347" s="185" t="s">
        <v>61</v>
      </c>
      <c r="AE1347" s="185" t="s">
        <v>18439</v>
      </c>
      <c r="AF1347" s="185" t="s">
        <v>18440</v>
      </c>
      <c r="AG1347" s="185" t="s">
        <v>61</v>
      </c>
      <c r="AH1347" s="185" t="s">
        <v>61</v>
      </c>
      <c r="AI1347" s="185" t="s">
        <v>61</v>
      </c>
      <c r="AJ1347" s="185" t="s">
        <v>61</v>
      </c>
      <c r="AK1347" s="185" t="s">
        <v>61</v>
      </c>
      <c r="AL1347" s="185" t="s">
        <v>61</v>
      </c>
      <c r="AM1347" s="185" t="s">
        <v>5887</v>
      </c>
      <c r="AN1347" s="185" t="s">
        <v>18441</v>
      </c>
    </row>
    <row r="1348" customHeight="1" spans="1:40">
      <c r="A1348" s="185">
        <v>1342</v>
      </c>
      <c r="B1348" s="185" t="s">
        <v>18442</v>
      </c>
      <c r="C1348" s="186" t="s">
        <v>18443</v>
      </c>
      <c r="D1348" s="185" t="s">
        <v>3572</v>
      </c>
      <c r="E1348" s="185" t="s">
        <v>16212</v>
      </c>
      <c r="F1348" s="185" t="s">
        <v>16212</v>
      </c>
      <c r="G1348" s="185" t="s">
        <v>12497</v>
      </c>
      <c r="H1348" s="185" t="s">
        <v>4093</v>
      </c>
      <c r="I1348" s="187">
        <v>45584</v>
      </c>
      <c r="J1348" s="185" t="s">
        <v>5823</v>
      </c>
      <c r="K1348" s="185" t="s">
        <v>5823</v>
      </c>
      <c r="L1348" s="185" t="s">
        <v>18444</v>
      </c>
      <c r="M1348" s="185" t="s">
        <v>1572</v>
      </c>
      <c r="N1348" s="185" t="s">
        <v>18445</v>
      </c>
      <c r="O1348" s="187">
        <v>46783</v>
      </c>
      <c r="P1348" s="187">
        <v>44434</v>
      </c>
      <c r="Q1348" s="187">
        <v>44473</v>
      </c>
      <c r="R1348" s="187"/>
      <c r="S1348" s="187"/>
      <c r="T1348" s="185" t="s">
        <v>18446</v>
      </c>
      <c r="U1348" s="187">
        <v>46954</v>
      </c>
      <c r="V1348" s="185" t="s">
        <v>18445</v>
      </c>
      <c r="W1348" s="187">
        <v>46783</v>
      </c>
      <c r="X1348" s="185" t="s">
        <v>18447</v>
      </c>
      <c r="Y1348" s="187">
        <v>47297</v>
      </c>
      <c r="Z1348" s="185" t="s">
        <v>18448</v>
      </c>
      <c r="AA1348" s="187">
        <v>46468</v>
      </c>
      <c r="AB1348" s="185" t="s">
        <v>18449</v>
      </c>
      <c r="AC1348" s="187">
        <v>45920</v>
      </c>
      <c r="AD1348" s="185" t="s">
        <v>18450</v>
      </c>
      <c r="AE1348" s="185" t="s">
        <v>18451</v>
      </c>
      <c r="AF1348" s="185" t="s">
        <v>18452</v>
      </c>
      <c r="AG1348" s="185" t="s">
        <v>61</v>
      </c>
      <c r="AH1348" s="185" t="s">
        <v>61</v>
      </c>
      <c r="AI1348" s="185" t="s">
        <v>61</v>
      </c>
      <c r="AJ1348" s="185" t="s">
        <v>61</v>
      </c>
      <c r="AK1348" s="185" t="s">
        <v>61</v>
      </c>
      <c r="AL1348" s="185" t="s">
        <v>61</v>
      </c>
      <c r="AM1348" s="185" t="s">
        <v>18453</v>
      </c>
      <c r="AN1348" s="185"/>
    </row>
    <row r="1349" customHeight="1" spans="1:40">
      <c r="A1349" s="185">
        <v>1343</v>
      </c>
      <c r="B1349" s="185" t="s">
        <v>18454</v>
      </c>
      <c r="C1349" s="186" t="s">
        <v>18455</v>
      </c>
      <c r="D1349" s="185" t="s">
        <v>45</v>
      </c>
      <c r="E1349" s="185" t="s">
        <v>18456</v>
      </c>
      <c r="F1349" s="185" t="s">
        <v>18456</v>
      </c>
      <c r="G1349" s="185" t="s">
        <v>6575</v>
      </c>
      <c r="H1349" s="185" t="s">
        <v>3855</v>
      </c>
      <c r="I1349" s="187">
        <v>45626</v>
      </c>
      <c r="J1349" s="185" t="s">
        <v>18457</v>
      </c>
      <c r="K1349" s="185" t="s">
        <v>14772</v>
      </c>
      <c r="L1349" s="185" t="s">
        <v>18458</v>
      </c>
      <c r="M1349" s="185" t="s">
        <v>1940</v>
      </c>
      <c r="N1349" s="185" t="s">
        <v>18459</v>
      </c>
      <c r="O1349" s="187">
        <v>47154</v>
      </c>
      <c r="P1349" s="187">
        <v>44393</v>
      </c>
      <c r="Q1349" s="187">
        <v>44450</v>
      </c>
      <c r="R1349" s="187">
        <v>44688</v>
      </c>
      <c r="S1349" s="187"/>
      <c r="T1349" s="185" t="s">
        <v>18460</v>
      </c>
      <c r="U1349" s="187">
        <v>45902</v>
      </c>
      <c r="V1349" s="185" t="s">
        <v>18461</v>
      </c>
      <c r="W1349" s="187">
        <v>45904</v>
      </c>
      <c r="X1349" s="185" t="s">
        <v>18462</v>
      </c>
      <c r="Y1349" s="187">
        <v>45909</v>
      </c>
      <c r="Z1349" s="185" t="s">
        <v>18463</v>
      </c>
      <c r="AA1349" s="187">
        <v>46461</v>
      </c>
      <c r="AB1349" s="185" t="s">
        <v>18464</v>
      </c>
      <c r="AC1349" s="187">
        <v>45981</v>
      </c>
      <c r="AD1349" s="185" t="s">
        <v>18465</v>
      </c>
      <c r="AE1349" s="185" t="s">
        <v>18466</v>
      </c>
      <c r="AF1349" s="185" t="s">
        <v>18467</v>
      </c>
      <c r="AG1349" s="185" t="s">
        <v>18468</v>
      </c>
      <c r="AH1349" s="185" t="s">
        <v>61</v>
      </c>
      <c r="AI1349" s="185" t="s">
        <v>61</v>
      </c>
      <c r="AJ1349" s="185" t="s">
        <v>1968</v>
      </c>
      <c r="AK1349" s="185" t="s">
        <v>61</v>
      </c>
      <c r="AL1349" s="185" t="s">
        <v>61</v>
      </c>
      <c r="AM1349" s="185" t="s">
        <v>3734</v>
      </c>
      <c r="AN1349" s="185" t="s">
        <v>18469</v>
      </c>
    </row>
    <row r="1350" customHeight="1" spans="1:40">
      <c r="A1350" s="185">
        <v>1344</v>
      </c>
      <c r="B1350" s="185" t="s">
        <v>18470</v>
      </c>
      <c r="C1350" s="186" t="s">
        <v>18471</v>
      </c>
      <c r="D1350" s="185" t="s">
        <v>68</v>
      </c>
      <c r="E1350" s="185" t="s">
        <v>46</v>
      </c>
      <c r="F1350" s="185" t="s">
        <v>18456</v>
      </c>
      <c r="G1350" s="185" t="s">
        <v>6575</v>
      </c>
      <c r="H1350" s="185" t="s">
        <v>3855</v>
      </c>
      <c r="I1350" s="187">
        <v>45805</v>
      </c>
      <c r="J1350" s="185" t="s">
        <v>18472</v>
      </c>
      <c r="K1350" s="185" t="s">
        <v>5002</v>
      </c>
      <c r="L1350" s="185" t="s">
        <v>18473</v>
      </c>
      <c r="M1350" s="185" t="s">
        <v>1923</v>
      </c>
      <c r="N1350" s="185" t="s">
        <v>18474</v>
      </c>
      <c r="O1350" s="187">
        <v>47232</v>
      </c>
      <c r="P1350" s="187">
        <v>44412</v>
      </c>
      <c r="Q1350" s="187">
        <v>44447</v>
      </c>
      <c r="R1350" s="187">
        <v>44665</v>
      </c>
      <c r="S1350" s="187">
        <v>45051</v>
      </c>
      <c r="T1350" s="185" t="s">
        <v>18475</v>
      </c>
      <c r="U1350" s="187">
        <v>45972</v>
      </c>
      <c r="V1350" s="185" t="s">
        <v>18476</v>
      </c>
      <c r="W1350" s="187">
        <v>45965</v>
      </c>
      <c r="X1350" s="185" t="s">
        <v>18477</v>
      </c>
      <c r="Y1350" s="187">
        <v>45971</v>
      </c>
      <c r="Z1350" s="185" t="s">
        <v>18478</v>
      </c>
      <c r="AA1350" s="187">
        <v>46256</v>
      </c>
      <c r="AB1350" s="185" t="s">
        <v>18479</v>
      </c>
      <c r="AC1350" s="187">
        <v>45963</v>
      </c>
      <c r="AD1350" s="185" t="s">
        <v>18480</v>
      </c>
      <c r="AE1350" s="185" t="s">
        <v>61</v>
      </c>
      <c r="AF1350" s="185" t="s">
        <v>61</v>
      </c>
      <c r="AG1350" s="185" t="s">
        <v>18481</v>
      </c>
      <c r="AH1350" s="185" t="s">
        <v>61</v>
      </c>
      <c r="AI1350" s="185" t="s">
        <v>61</v>
      </c>
      <c r="AJ1350" s="185" t="s">
        <v>18482</v>
      </c>
      <c r="AK1350" s="185" t="s">
        <v>61</v>
      </c>
      <c r="AL1350" s="185" t="s">
        <v>61</v>
      </c>
      <c r="AM1350" s="185" t="s">
        <v>3734</v>
      </c>
      <c r="AN1350" s="185" t="s">
        <v>18483</v>
      </c>
    </row>
    <row r="1351" customHeight="1" spans="1:40">
      <c r="A1351" s="185">
        <v>1345</v>
      </c>
      <c r="B1351" s="185" t="s">
        <v>18484</v>
      </c>
      <c r="C1351" s="186" t="s">
        <v>18485</v>
      </c>
      <c r="D1351" s="185" t="s">
        <v>227</v>
      </c>
      <c r="E1351" s="185" t="s">
        <v>46</v>
      </c>
      <c r="F1351" s="185" t="s">
        <v>18456</v>
      </c>
      <c r="G1351" s="185" t="s">
        <v>6575</v>
      </c>
      <c r="H1351" s="185" t="s">
        <v>3855</v>
      </c>
      <c r="I1351" s="187">
        <v>45700</v>
      </c>
      <c r="J1351" s="185" t="s">
        <v>18486</v>
      </c>
      <c r="K1351" s="185" t="s">
        <v>6813</v>
      </c>
      <c r="L1351" s="185" t="s">
        <v>18487</v>
      </c>
      <c r="M1351" s="185" t="s">
        <v>72</v>
      </c>
      <c r="N1351" s="185" t="s">
        <v>18488</v>
      </c>
      <c r="O1351" s="187">
        <v>46541</v>
      </c>
      <c r="P1351" s="187">
        <v>44393</v>
      </c>
      <c r="Q1351" s="187">
        <v>44494</v>
      </c>
      <c r="R1351" s="187">
        <v>44634</v>
      </c>
      <c r="S1351" s="187"/>
      <c r="T1351" s="185" t="s">
        <v>18489</v>
      </c>
      <c r="U1351" s="187">
        <v>46488</v>
      </c>
      <c r="V1351" s="185" t="s">
        <v>18490</v>
      </c>
      <c r="W1351" s="187">
        <v>46447</v>
      </c>
      <c r="X1351" s="185" t="s">
        <v>18491</v>
      </c>
      <c r="Y1351" s="187">
        <v>46488</v>
      </c>
      <c r="Z1351" s="185" t="s">
        <v>18492</v>
      </c>
      <c r="AA1351" s="187">
        <v>46085</v>
      </c>
      <c r="AB1351" s="185" t="s">
        <v>18493</v>
      </c>
      <c r="AC1351" s="187">
        <v>46429</v>
      </c>
      <c r="AD1351" s="185" t="s">
        <v>18494</v>
      </c>
      <c r="AE1351" s="185" t="s">
        <v>61</v>
      </c>
      <c r="AF1351" s="185" t="s">
        <v>18495</v>
      </c>
      <c r="AG1351" s="185" t="s">
        <v>18496</v>
      </c>
      <c r="AH1351" s="185" t="s">
        <v>61</v>
      </c>
      <c r="AI1351" s="185" t="s">
        <v>61</v>
      </c>
      <c r="AJ1351" s="185" t="s">
        <v>18497</v>
      </c>
      <c r="AK1351" s="185" t="s">
        <v>61</v>
      </c>
      <c r="AL1351" s="185" t="s">
        <v>61</v>
      </c>
      <c r="AM1351" s="185" t="s">
        <v>6126</v>
      </c>
      <c r="AN1351" s="185" t="s">
        <v>18498</v>
      </c>
    </row>
    <row r="1352" customHeight="1" spans="1:40">
      <c r="A1352" s="185">
        <v>1346</v>
      </c>
      <c r="B1352" s="185" t="s">
        <v>18499</v>
      </c>
      <c r="C1352" s="186" t="s">
        <v>18500</v>
      </c>
      <c r="D1352" s="185" t="s">
        <v>2083</v>
      </c>
      <c r="E1352" s="185" t="s">
        <v>967</v>
      </c>
      <c r="F1352" s="185" t="s">
        <v>18456</v>
      </c>
      <c r="G1352" s="185" t="s">
        <v>6575</v>
      </c>
      <c r="H1352" s="185" t="s">
        <v>3855</v>
      </c>
      <c r="I1352" s="187">
        <v>45725</v>
      </c>
      <c r="J1352" s="185" t="s">
        <v>471</v>
      </c>
      <c r="K1352" s="185" t="s">
        <v>471</v>
      </c>
      <c r="L1352" s="185" t="s">
        <v>18501</v>
      </c>
      <c r="M1352" s="185" t="s">
        <v>72</v>
      </c>
      <c r="N1352" s="185" t="s">
        <v>18502</v>
      </c>
      <c r="O1352" s="187">
        <v>46989</v>
      </c>
      <c r="P1352" s="187">
        <v>44392</v>
      </c>
      <c r="Q1352" s="187">
        <v>44424</v>
      </c>
      <c r="R1352" s="187">
        <v>44662</v>
      </c>
      <c r="S1352" s="187">
        <v>45188</v>
      </c>
      <c r="T1352" s="185" t="s">
        <v>18503</v>
      </c>
      <c r="U1352" s="187">
        <v>47329</v>
      </c>
      <c r="V1352" s="185" t="s">
        <v>18504</v>
      </c>
      <c r="W1352" s="187">
        <v>47329</v>
      </c>
      <c r="X1352" s="185" t="s">
        <v>18505</v>
      </c>
      <c r="Y1352" s="187">
        <v>46693</v>
      </c>
      <c r="Z1352" s="185" t="s">
        <v>18506</v>
      </c>
      <c r="AA1352" s="187">
        <v>46437</v>
      </c>
      <c r="AB1352" s="185" t="s">
        <v>18507</v>
      </c>
      <c r="AC1352" s="187">
        <v>46423</v>
      </c>
      <c r="AD1352" s="185" t="s">
        <v>18508</v>
      </c>
      <c r="AE1352" s="185" t="s">
        <v>18509</v>
      </c>
      <c r="AF1352" s="185" t="s">
        <v>18510</v>
      </c>
      <c r="AG1352" s="185" t="s">
        <v>18511</v>
      </c>
      <c r="AH1352" s="185" t="s">
        <v>61</v>
      </c>
      <c r="AI1352" s="185" t="s">
        <v>61</v>
      </c>
      <c r="AJ1352" s="185" t="s">
        <v>18512</v>
      </c>
      <c r="AK1352" s="185" t="s">
        <v>61</v>
      </c>
      <c r="AL1352" s="185" t="s">
        <v>61</v>
      </c>
      <c r="AM1352" s="185" t="s">
        <v>13647</v>
      </c>
      <c r="AN1352" s="185" t="s">
        <v>18513</v>
      </c>
    </row>
    <row r="1353" customHeight="1" spans="1:40">
      <c r="A1353" s="185">
        <v>1347</v>
      </c>
      <c r="B1353" s="185" t="s">
        <v>18514</v>
      </c>
      <c r="C1353" s="186" t="s">
        <v>18515</v>
      </c>
      <c r="D1353" s="185" t="s">
        <v>88</v>
      </c>
      <c r="E1353" s="185" t="s">
        <v>18456</v>
      </c>
      <c r="F1353" s="185" t="s">
        <v>18456</v>
      </c>
      <c r="G1353" s="185" t="s">
        <v>6575</v>
      </c>
      <c r="H1353" s="185" t="s">
        <v>3855</v>
      </c>
      <c r="I1353" s="187">
        <v>45759</v>
      </c>
      <c r="J1353" s="185" t="s">
        <v>18516</v>
      </c>
      <c r="K1353" s="185" t="s">
        <v>2577</v>
      </c>
      <c r="L1353" s="185" t="s">
        <v>18517</v>
      </c>
      <c r="M1353" s="185" t="s">
        <v>2120</v>
      </c>
      <c r="N1353" s="185" t="s">
        <v>18518</v>
      </c>
      <c r="O1353" s="187">
        <v>46282</v>
      </c>
      <c r="P1353" s="187">
        <v>44395</v>
      </c>
      <c r="Q1353" s="187">
        <v>44427</v>
      </c>
      <c r="R1353" s="187">
        <v>44733</v>
      </c>
      <c r="S1353" s="187"/>
      <c r="T1353" s="185" t="s">
        <v>18519</v>
      </c>
      <c r="U1353" s="187">
        <v>46289</v>
      </c>
      <c r="V1353" s="185" t="s">
        <v>18520</v>
      </c>
      <c r="W1353" s="187">
        <v>46295</v>
      </c>
      <c r="X1353" s="185" t="s">
        <v>18521</v>
      </c>
      <c r="Y1353" s="187">
        <v>46289</v>
      </c>
      <c r="Z1353" s="185" t="s">
        <v>18522</v>
      </c>
      <c r="AA1353" s="187">
        <v>46128</v>
      </c>
      <c r="AB1353" s="185" t="s">
        <v>18523</v>
      </c>
      <c r="AC1353" s="187">
        <v>46010</v>
      </c>
      <c r="AD1353" s="185" t="s">
        <v>18524</v>
      </c>
      <c r="AE1353" s="185" t="s">
        <v>61</v>
      </c>
      <c r="AF1353" s="185" t="s">
        <v>61</v>
      </c>
      <c r="AG1353" s="185" t="s">
        <v>18525</v>
      </c>
      <c r="AH1353" s="185" t="s">
        <v>61</v>
      </c>
      <c r="AI1353" s="185" t="s">
        <v>61</v>
      </c>
      <c r="AJ1353" s="185" t="s">
        <v>61</v>
      </c>
      <c r="AK1353" s="185" t="s">
        <v>61</v>
      </c>
      <c r="AL1353" s="185" t="s">
        <v>61</v>
      </c>
      <c r="AM1353" s="185" t="s">
        <v>665</v>
      </c>
      <c r="AN1353" s="185" t="s">
        <v>18526</v>
      </c>
    </row>
    <row r="1354" customHeight="1" spans="1:40">
      <c r="A1354" s="185">
        <v>1348</v>
      </c>
      <c r="B1354" s="185" t="s">
        <v>18527</v>
      </c>
      <c r="C1354" s="186" t="s">
        <v>18528</v>
      </c>
      <c r="D1354" s="185" t="s">
        <v>263</v>
      </c>
      <c r="E1354" s="185" t="s">
        <v>18456</v>
      </c>
      <c r="F1354" s="185" t="s">
        <v>18456</v>
      </c>
      <c r="G1354" s="185" t="s">
        <v>6575</v>
      </c>
      <c r="H1354" s="185" t="s">
        <v>3855</v>
      </c>
      <c r="I1354" s="187">
        <v>45561</v>
      </c>
      <c r="J1354" s="185" t="s">
        <v>18529</v>
      </c>
      <c r="K1354" s="185" t="s">
        <v>11303</v>
      </c>
      <c r="L1354" s="185" t="s">
        <v>18530</v>
      </c>
      <c r="M1354" s="185" t="s">
        <v>2120</v>
      </c>
      <c r="N1354" s="185" t="s">
        <v>18531</v>
      </c>
      <c r="O1354" s="187">
        <v>46404</v>
      </c>
      <c r="P1354" s="187">
        <v>44421</v>
      </c>
      <c r="Q1354" s="187">
        <v>44455</v>
      </c>
      <c r="R1354" s="187">
        <v>44645</v>
      </c>
      <c r="S1354" s="187"/>
      <c r="T1354" s="185" t="s">
        <v>18532</v>
      </c>
      <c r="U1354" s="187">
        <v>46551</v>
      </c>
      <c r="V1354" s="185" t="s">
        <v>18533</v>
      </c>
      <c r="W1354" s="187">
        <v>46551</v>
      </c>
      <c r="X1354" s="185" t="s">
        <v>18534</v>
      </c>
      <c r="Y1354" s="187">
        <v>46551</v>
      </c>
      <c r="Z1354" s="185" t="s">
        <v>18535</v>
      </c>
      <c r="AA1354" s="187">
        <v>46515</v>
      </c>
      <c r="AB1354" s="185" t="s">
        <v>18536</v>
      </c>
      <c r="AC1354" s="187">
        <v>46277</v>
      </c>
      <c r="AD1354" s="185" t="s">
        <v>18537</v>
      </c>
      <c r="AE1354" s="185" t="s">
        <v>61</v>
      </c>
      <c r="AF1354" s="185" t="s">
        <v>61</v>
      </c>
      <c r="AG1354" s="185" t="s">
        <v>18538</v>
      </c>
      <c r="AH1354" s="185" t="s">
        <v>61</v>
      </c>
      <c r="AI1354" s="185" t="s">
        <v>61</v>
      </c>
      <c r="AJ1354" s="185" t="s">
        <v>61</v>
      </c>
      <c r="AK1354" s="185" t="s">
        <v>61</v>
      </c>
      <c r="AL1354" s="185" t="s">
        <v>61</v>
      </c>
      <c r="AM1354" s="185" t="s">
        <v>2285</v>
      </c>
      <c r="AN1354" s="185" t="s">
        <v>18539</v>
      </c>
    </row>
    <row r="1355" customHeight="1" spans="1:40">
      <c r="A1355" s="185">
        <v>1349</v>
      </c>
      <c r="B1355" s="185" t="s">
        <v>18540</v>
      </c>
      <c r="C1355" s="186" t="s">
        <v>18541</v>
      </c>
      <c r="D1355" s="185" t="s">
        <v>108</v>
      </c>
      <c r="E1355" s="185" t="s">
        <v>46</v>
      </c>
      <c r="F1355" s="185" t="s">
        <v>18456</v>
      </c>
      <c r="G1355" s="185" t="s">
        <v>6575</v>
      </c>
      <c r="H1355" s="185" t="s">
        <v>3855</v>
      </c>
      <c r="I1355" s="187">
        <v>45757</v>
      </c>
      <c r="J1355" s="185" t="s">
        <v>18542</v>
      </c>
      <c r="K1355" s="185" t="s">
        <v>374</v>
      </c>
      <c r="L1355" s="185" t="s">
        <v>18543</v>
      </c>
      <c r="M1355" s="185" t="s">
        <v>249</v>
      </c>
      <c r="N1355" s="185" t="s">
        <v>18544</v>
      </c>
      <c r="O1355" s="187">
        <v>47293</v>
      </c>
      <c r="P1355" s="187">
        <v>44399</v>
      </c>
      <c r="Q1355" s="187">
        <v>44442</v>
      </c>
      <c r="R1355" s="187">
        <v>44711</v>
      </c>
      <c r="S1355" s="187"/>
      <c r="T1355" s="185" t="s">
        <v>18545</v>
      </c>
      <c r="U1355" s="187">
        <v>46357</v>
      </c>
      <c r="V1355" s="185" t="s">
        <v>18546</v>
      </c>
      <c r="W1355" s="187">
        <v>47556</v>
      </c>
      <c r="X1355" s="185" t="s">
        <v>18547</v>
      </c>
      <c r="Y1355" s="187">
        <v>46357</v>
      </c>
      <c r="Z1355" s="185" t="s">
        <v>18548</v>
      </c>
      <c r="AA1355" s="187">
        <v>46427</v>
      </c>
      <c r="AB1355" s="185" t="s">
        <v>18549</v>
      </c>
      <c r="AC1355" s="187">
        <v>45897</v>
      </c>
      <c r="AD1355" s="185" t="s">
        <v>18550</v>
      </c>
      <c r="AE1355" s="185" t="s">
        <v>61</v>
      </c>
      <c r="AF1355" s="185" t="s">
        <v>18551</v>
      </c>
      <c r="AG1355" s="185" t="s">
        <v>18552</v>
      </c>
      <c r="AH1355" s="185" t="s">
        <v>61</v>
      </c>
      <c r="AI1355" s="185" t="s">
        <v>61</v>
      </c>
      <c r="AJ1355" s="185" t="s">
        <v>61</v>
      </c>
      <c r="AK1355" s="185" t="s">
        <v>61</v>
      </c>
      <c r="AL1355" s="185" t="s">
        <v>61</v>
      </c>
      <c r="AM1355" s="185" t="s">
        <v>2285</v>
      </c>
      <c r="AN1355" s="185" t="s">
        <v>18553</v>
      </c>
    </row>
    <row r="1356" customHeight="1" spans="1:40">
      <c r="A1356" s="185">
        <v>1350</v>
      </c>
      <c r="B1356" s="185" t="s">
        <v>18554</v>
      </c>
      <c r="C1356" s="186" t="s">
        <v>18555</v>
      </c>
      <c r="D1356" s="185" t="s">
        <v>2321</v>
      </c>
      <c r="E1356" s="185" t="s">
        <v>46</v>
      </c>
      <c r="F1356" s="185" t="s">
        <v>18456</v>
      </c>
      <c r="G1356" s="185" t="s">
        <v>6575</v>
      </c>
      <c r="H1356" s="185" t="s">
        <v>3855</v>
      </c>
      <c r="I1356" s="187">
        <v>45778</v>
      </c>
      <c r="J1356" s="185" t="s">
        <v>4835</v>
      </c>
      <c r="K1356" s="185" t="s">
        <v>1957</v>
      </c>
      <c r="L1356" s="185" t="s">
        <v>18556</v>
      </c>
      <c r="M1356" s="185" t="s">
        <v>249</v>
      </c>
      <c r="N1356" s="185" t="s">
        <v>18557</v>
      </c>
      <c r="O1356" s="187">
        <v>46216</v>
      </c>
      <c r="P1356" s="187">
        <v>44343</v>
      </c>
      <c r="Q1356" s="187">
        <v>44431</v>
      </c>
      <c r="R1356" s="187">
        <v>44750</v>
      </c>
      <c r="S1356" s="187">
        <v>45020</v>
      </c>
      <c r="T1356" s="185" t="s">
        <v>18558</v>
      </c>
      <c r="U1356" s="187">
        <v>47149</v>
      </c>
      <c r="V1356" s="185" t="s">
        <v>18559</v>
      </c>
      <c r="W1356" s="187">
        <v>46853</v>
      </c>
      <c r="X1356" s="185" t="s">
        <v>18560</v>
      </c>
      <c r="Y1356" s="187">
        <v>45993</v>
      </c>
      <c r="Z1356" s="185" t="s">
        <v>18561</v>
      </c>
      <c r="AA1356" s="187">
        <v>46036</v>
      </c>
      <c r="AB1356" s="185" t="s">
        <v>18562</v>
      </c>
      <c r="AC1356" s="187">
        <v>46456</v>
      </c>
      <c r="AD1356" s="185" t="s">
        <v>18563</v>
      </c>
      <c r="AE1356" s="185" t="s">
        <v>61</v>
      </c>
      <c r="AF1356" s="185" t="s">
        <v>18564</v>
      </c>
      <c r="AG1356" s="185" t="s">
        <v>18565</v>
      </c>
      <c r="AH1356" s="185" t="s">
        <v>61</v>
      </c>
      <c r="AI1356" s="185" t="s">
        <v>61</v>
      </c>
      <c r="AJ1356" s="185" t="s">
        <v>61</v>
      </c>
      <c r="AK1356" s="185" t="s">
        <v>61</v>
      </c>
      <c r="AL1356" s="185" t="s">
        <v>61</v>
      </c>
      <c r="AM1356" s="185" t="s">
        <v>2018</v>
      </c>
      <c r="AN1356" s="185" t="s">
        <v>18566</v>
      </c>
    </row>
    <row r="1357" customHeight="1" spans="1:40">
      <c r="A1357" s="185">
        <v>1351</v>
      </c>
      <c r="B1357" s="185" t="s">
        <v>18567</v>
      </c>
      <c r="C1357" s="186" t="s">
        <v>18568</v>
      </c>
      <c r="D1357" s="185" t="s">
        <v>390</v>
      </c>
      <c r="E1357" s="185" t="s">
        <v>46</v>
      </c>
      <c r="F1357" s="185" t="s">
        <v>18456</v>
      </c>
      <c r="G1357" s="185" t="s">
        <v>6575</v>
      </c>
      <c r="H1357" s="185" t="s">
        <v>3855</v>
      </c>
      <c r="I1357" s="187">
        <v>45524</v>
      </c>
      <c r="J1357" s="185" t="s">
        <v>18569</v>
      </c>
      <c r="K1357" s="185" t="s">
        <v>8439</v>
      </c>
      <c r="L1357" s="185" t="s">
        <v>18570</v>
      </c>
      <c r="M1357" s="185" t="s">
        <v>130</v>
      </c>
      <c r="N1357" s="185" t="s">
        <v>18571</v>
      </c>
      <c r="O1357" s="187">
        <v>47325</v>
      </c>
      <c r="P1357" s="187">
        <v>44379</v>
      </c>
      <c r="Q1357" s="187">
        <v>44424</v>
      </c>
      <c r="R1357" s="187">
        <v>44655</v>
      </c>
      <c r="S1357" s="187"/>
      <c r="T1357" s="185" t="s">
        <v>18572</v>
      </c>
      <c r="U1357" s="187">
        <v>47246</v>
      </c>
      <c r="V1357" s="185" t="s">
        <v>18573</v>
      </c>
      <c r="W1357" s="187">
        <v>46376</v>
      </c>
      <c r="X1357" s="185" t="s">
        <v>18574</v>
      </c>
      <c r="Y1357" s="187">
        <v>47253</v>
      </c>
      <c r="Z1357" s="185" t="s">
        <v>18575</v>
      </c>
      <c r="AA1357" s="187">
        <v>46096</v>
      </c>
      <c r="AB1357" s="185" t="s">
        <v>18576</v>
      </c>
      <c r="AC1357" s="187">
        <v>46249</v>
      </c>
      <c r="AD1357" s="185" t="s">
        <v>18577</v>
      </c>
      <c r="AE1357" s="185" t="s">
        <v>18578</v>
      </c>
      <c r="AF1357" s="185" t="s">
        <v>18579</v>
      </c>
      <c r="AG1357" s="185" t="s">
        <v>61</v>
      </c>
      <c r="AH1357" s="185" t="s">
        <v>18571</v>
      </c>
      <c r="AI1357" s="185" t="s">
        <v>61</v>
      </c>
      <c r="AJ1357" s="185" t="s">
        <v>61</v>
      </c>
      <c r="AK1357" s="185" t="s">
        <v>61</v>
      </c>
      <c r="AL1357" s="185" t="s">
        <v>61</v>
      </c>
      <c r="AM1357" s="185" t="s">
        <v>18580</v>
      </c>
      <c r="AN1357" s="185" t="s">
        <v>18581</v>
      </c>
    </row>
    <row r="1358" customHeight="1" spans="1:40">
      <c r="A1358" s="185">
        <v>1352</v>
      </c>
      <c r="B1358" s="185" t="s">
        <v>18582</v>
      </c>
      <c r="C1358" s="186" t="s">
        <v>18583</v>
      </c>
      <c r="D1358" s="185" t="s">
        <v>126</v>
      </c>
      <c r="E1358" s="185" t="s">
        <v>46</v>
      </c>
      <c r="F1358" s="185" t="s">
        <v>18456</v>
      </c>
      <c r="G1358" s="185" t="s">
        <v>6575</v>
      </c>
      <c r="H1358" s="185" t="s">
        <v>3855</v>
      </c>
      <c r="I1358" s="187">
        <v>45700</v>
      </c>
      <c r="J1358" s="185" t="s">
        <v>17009</v>
      </c>
      <c r="K1358" s="185" t="s">
        <v>6813</v>
      </c>
      <c r="L1358" s="185" t="s">
        <v>1295</v>
      </c>
      <c r="M1358" s="185" t="s">
        <v>130</v>
      </c>
      <c r="N1358" s="185" t="s">
        <v>18584</v>
      </c>
      <c r="O1358" s="187">
        <v>45894</v>
      </c>
      <c r="P1358" s="187">
        <v>44455</v>
      </c>
      <c r="Q1358" s="187">
        <v>44488</v>
      </c>
      <c r="R1358" s="187">
        <v>44578</v>
      </c>
      <c r="S1358" s="187"/>
      <c r="T1358" s="185" t="s">
        <v>18585</v>
      </c>
      <c r="U1358" s="187">
        <v>46764</v>
      </c>
      <c r="V1358" s="185" t="s">
        <v>18586</v>
      </c>
      <c r="W1358" s="187">
        <v>45883</v>
      </c>
      <c r="X1358" s="185" t="s">
        <v>18587</v>
      </c>
      <c r="Y1358" s="187">
        <v>46763</v>
      </c>
      <c r="Z1358" s="185" t="s">
        <v>18588</v>
      </c>
      <c r="AA1358" s="187">
        <v>46310</v>
      </c>
      <c r="AB1358" s="185" t="s">
        <v>18589</v>
      </c>
      <c r="AC1358" s="187">
        <v>45845</v>
      </c>
      <c r="AD1358" s="185" t="s">
        <v>18590</v>
      </c>
      <c r="AE1358" s="185" t="s">
        <v>18591</v>
      </c>
      <c r="AF1358" s="185" t="s">
        <v>18592</v>
      </c>
      <c r="AG1358" s="185" t="s">
        <v>61</v>
      </c>
      <c r="AH1358" s="185" t="s">
        <v>18584</v>
      </c>
      <c r="AI1358" s="185" t="s">
        <v>61</v>
      </c>
      <c r="AJ1358" s="185" t="s">
        <v>61</v>
      </c>
      <c r="AK1358" s="185" t="s">
        <v>61</v>
      </c>
      <c r="AL1358" s="185" t="s">
        <v>18593</v>
      </c>
      <c r="AM1358" s="185" t="s">
        <v>18594</v>
      </c>
      <c r="AN1358" s="185" t="s">
        <v>18595</v>
      </c>
    </row>
    <row r="1359" customHeight="1" spans="1:40">
      <c r="A1359" s="185">
        <v>1353</v>
      </c>
      <c r="B1359" s="185" t="s">
        <v>18596</v>
      </c>
      <c r="C1359" s="186" t="s">
        <v>18597</v>
      </c>
      <c r="D1359" s="185" t="s">
        <v>126</v>
      </c>
      <c r="E1359" s="185" t="s">
        <v>18456</v>
      </c>
      <c r="F1359" s="185" t="s">
        <v>18456</v>
      </c>
      <c r="G1359" s="185" t="s">
        <v>6575</v>
      </c>
      <c r="H1359" s="185" t="s">
        <v>3855</v>
      </c>
      <c r="I1359" s="187">
        <v>45524</v>
      </c>
      <c r="J1359" s="185" t="s">
        <v>8439</v>
      </c>
      <c r="K1359" s="185" t="s">
        <v>8439</v>
      </c>
      <c r="L1359" s="185" t="s">
        <v>18598</v>
      </c>
      <c r="M1359" s="185" t="s">
        <v>130</v>
      </c>
      <c r="N1359" s="185" t="s">
        <v>18599</v>
      </c>
      <c r="O1359" s="187">
        <v>46568</v>
      </c>
      <c r="P1359" s="187">
        <v>44440</v>
      </c>
      <c r="Q1359" s="187">
        <v>44468</v>
      </c>
      <c r="R1359" s="187">
        <v>44803</v>
      </c>
      <c r="S1359" s="187"/>
      <c r="T1359" s="185" t="s">
        <v>18600</v>
      </c>
      <c r="U1359" s="187">
        <v>46553</v>
      </c>
      <c r="V1359" s="185" t="s">
        <v>18601</v>
      </c>
      <c r="W1359" s="187">
        <v>46909</v>
      </c>
      <c r="X1359" s="185" t="s">
        <v>18602</v>
      </c>
      <c r="Y1359" s="187">
        <v>46553</v>
      </c>
      <c r="Z1359" s="185" t="s">
        <v>18603</v>
      </c>
      <c r="AA1359" s="187">
        <v>45949</v>
      </c>
      <c r="AB1359" s="185" t="s">
        <v>18604</v>
      </c>
      <c r="AC1359" s="187">
        <v>46243</v>
      </c>
      <c r="AD1359" s="185" t="s">
        <v>18605</v>
      </c>
      <c r="AE1359" s="185" t="s">
        <v>18606</v>
      </c>
      <c r="AF1359" s="185" t="s">
        <v>18607</v>
      </c>
      <c r="AG1359" s="185" t="s">
        <v>61</v>
      </c>
      <c r="AH1359" s="185" t="s">
        <v>18599</v>
      </c>
      <c r="AI1359" s="185" t="s">
        <v>61</v>
      </c>
      <c r="AJ1359" s="185" t="s">
        <v>61</v>
      </c>
      <c r="AK1359" s="185" t="s">
        <v>61</v>
      </c>
      <c r="AL1359" s="185" t="s">
        <v>61</v>
      </c>
      <c r="AM1359" s="185" t="s">
        <v>18608</v>
      </c>
      <c r="AN1359" s="185" t="s">
        <v>18609</v>
      </c>
    </row>
    <row r="1360" customHeight="1" spans="1:40">
      <c r="A1360" s="185">
        <v>1354</v>
      </c>
      <c r="B1360" s="185" t="s">
        <v>18610</v>
      </c>
      <c r="C1360" s="186" t="s">
        <v>18611</v>
      </c>
      <c r="D1360" s="185" t="s">
        <v>126</v>
      </c>
      <c r="E1360" s="185" t="s">
        <v>89</v>
      </c>
      <c r="F1360" s="185" t="s">
        <v>18456</v>
      </c>
      <c r="G1360" s="185" t="s">
        <v>6575</v>
      </c>
      <c r="H1360" s="185" t="s">
        <v>3855</v>
      </c>
      <c r="I1360" s="187">
        <v>45477</v>
      </c>
      <c r="J1360" s="185" t="s">
        <v>9161</v>
      </c>
      <c r="K1360" s="185" t="s">
        <v>10953</v>
      </c>
      <c r="L1360" s="185" t="s">
        <v>15961</v>
      </c>
      <c r="M1360" s="185" t="s">
        <v>130</v>
      </c>
      <c r="N1360" s="185" t="s">
        <v>18612</v>
      </c>
      <c r="O1360" s="187">
        <v>46964</v>
      </c>
      <c r="P1360" s="187">
        <v>44403</v>
      </c>
      <c r="Q1360" s="187">
        <v>44538</v>
      </c>
      <c r="R1360" s="187">
        <v>44866</v>
      </c>
      <c r="S1360" s="187"/>
      <c r="T1360" s="185" t="s">
        <v>18613</v>
      </c>
      <c r="U1360" s="187">
        <v>46911</v>
      </c>
      <c r="V1360" s="185" t="s">
        <v>18614</v>
      </c>
      <c r="W1360" s="187">
        <v>45844</v>
      </c>
      <c r="X1360" s="185" t="s">
        <v>18615</v>
      </c>
      <c r="Y1360" s="187">
        <v>46911</v>
      </c>
      <c r="Z1360" s="185" t="s">
        <v>18616</v>
      </c>
      <c r="AA1360" s="187">
        <v>45968</v>
      </c>
      <c r="AB1360" s="185" t="s">
        <v>18617</v>
      </c>
      <c r="AC1360" s="187">
        <v>46516</v>
      </c>
      <c r="AD1360" s="185" t="s">
        <v>18618</v>
      </c>
      <c r="AE1360" s="185" t="s">
        <v>18619</v>
      </c>
      <c r="AF1360" s="185" t="s">
        <v>18620</v>
      </c>
      <c r="AG1360" s="185" t="s">
        <v>61</v>
      </c>
      <c r="AH1360" s="185" t="s">
        <v>18612</v>
      </c>
      <c r="AI1360" s="185" t="s">
        <v>61</v>
      </c>
      <c r="AJ1360" s="185" t="s">
        <v>61</v>
      </c>
      <c r="AK1360" s="185" t="s">
        <v>61</v>
      </c>
      <c r="AL1360" s="185" t="s">
        <v>61</v>
      </c>
      <c r="AM1360" s="185" t="s">
        <v>18621</v>
      </c>
      <c r="AN1360" s="185" t="s">
        <v>18622</v>
      </c>
    </row>
    <row r="1361" customHeight="1" spans="1:40">
      <c r="A1361" s="185">
        <v>1355</v>
      </c>
      <c r="B1361" s="185" t="s">
        <v>18623</v>
      </c>
      <c r="C1361" s="186" t="s">
        <v>18624</v>
      </c>
      <c r="D1361" s="185" t="s">
        <v>1893</v>
      </c>
      <c r="E1361" s="185" t="s">
        <v>89</v>
      </c>
      <c r="F1361" s="185" t="s">
        <v>18456</v>
      </c>
      <c r="G1361" s="185" t="s">
        <v>6575</v>
      </c>
      <c r="H1361" s="185" t="s">
        <v>3855</v>
      </c>
      <c r="I1361" s="187">
        <v>45756</v>
      </c>
      <c r="J1361" s="185" t="s">
        <v>18625</v>
      </c>
      <c r="K1361" s="185" t="s">
        <v>90</v>
      </c>
      <c r="L1361" s="185" t="s">
        <v>18626</v>
      </c>
      <c r="M1361" s="185" t="s">
        <v>1572</v>
      </c>
      <c r="N1361" s="185" t="s">
        <v>18627</v>
      </c>
      <c r="O1361" s="187">
        <v>46638</v>
      </c>
      <c r="P1361" s="187">
        <v>44226</v>
      </c>
      <c r="Q1361" s="187">
        <v>44243</v>
      </c>
      <c r="R1361" s="187">
        <v>44490</v>
      </c>
      <c r="S1361" s="187"/>
      <c r="T1361" s="185" t="s">
        <v>61</v>
      </c>
      <c r="U1361" s="187" t="s">
        <v>61</v>
      </c>
      <c r="V1361" s="185" t="s">
        <v>18627</v>
      </c>
      <c r="W1361" s="187">
        <v>46638</v>
      </c>
      <c r="X1361" s="185" t="s">
        <v>61</v>
      </c>
      <c r="Y1361" s="187" t="s">
        <v>61</v>
      </c>
      <c r="Z1361" s="185" t="s">
        <v>18628</v>
      </c>
      <c r="AA1361" s="187">
        <v>45940</v>
      </c>
      <c r="AB1361" s="185" t="s">
        <v>18629</v>
      </c>
      <c r="AC1361" s="187">
        <v>46275</v>
      </c>
      <c r="AD1361" s="185" t="s">
        <v>61</v>
      </c>
      <c r="AE1361" s="185" t="s">
        <v>61</v>
      </c>
      <c r="AF1361" s="185" t="s">
        <v>61</v>
      </c>
      <c r="AG1361" s="185" t="s">
        <v>61</v>
      </c>
      <c r="AH1361" s="185" t="s">
        <v>61</v>
      </c>
      <c r="AI1361" s="185" t="s">
        <v>61</v>
      </c>
      <c r="AJ1361" s="185" t="s">
        <v>61</v>
      </c>
      <c r="AK1361" s="185" t="s">
        <v>61</v>
      </c>
      <c r="AL1361" s="185" t="s">
        <v>61</v>
      </c>
      <c r="AM1361" s="185" t="s">
        <v>1900</v>
      </c>
      <c r="AN1361" s="185" t="s">
        <v>18630</v>
      </c>
    </row>
    <row r="1362" customHeight="1" spans="1:40">
      <c r="A1362" s="185">
        <v>1356</v>
      </c>
      <c r="B1362" s="185" t="s">
        <v>18631</v>
      </c>
      <c r="C1362" s="186" t="s">
        <v>18632</v>
      </c>
      <c r="D1362" s="185" t="s">
        <v>2965</v>
      </c>
      <c r="E1362" s="185" t="s">
        <v>89</v>
      </c>
      <c r="F1362" s="185" t="s">
        <v>18456</v>
      </c>
      <c r="G1362" s="185" t="s">
        <v>6575</v>
      </c>
      <c r="H1362" s="185" t="s">
        <v>3855</v>
      </c>
      <c r="I1362" s="187">
        <v>45611</v>
      </c>
      <c r="J1362" s="185" t="s">
        <v>18633</v>
      </c>
      <c r="K1362" s="185" t="s">
        <v>6395</v>
      </c>
      <c r="L1362" s="185" t="s">
        <v>18634</v>
      </c>
      <c r="M1362" s="185" t="s">
        <v>167</v>
      </c>
      <c r="N1362" s="185" t="s">
        <v>18635</v>
      </c>
      <c r="O1362" s="187">
        <v>46328</v>
      </c>
      <c r="P1362" s="187">
        <v>44393</v>
      </c>
      <c r="Q1362" s="187">
        <v>44424</v>
      </c>
      <c r="R1362" s="187">
        <v>44659</v>
      </c>
      <c r="S1362" s="187">
        <v>44980</v>
      </c>
      <c r="T1362" s="185" t="s">
        <v>18636</v>
      </c>
      <c r="U1362" s="187">
        <v>45956</v>
      </c>
      <c r="V1362" s="185" t="s">
        <v>18637</v>
      </c>
      <c r="W1362" s="187">
        <v>47128</v>
      </c>
      <c r="X1362" s="185" t="s">
        <v>18638</v>
      </c>
      <c r="Y1362" s="187">
        <v>46051</v>
      </c>
      <c r="Z1362" s="185" t="s">
        <v>18639</v>
      </c>
      <c r="AA1362" s="187">
        <v>46106</v>
      </c>
      <c r="AB1362" s="185" t="s">
        <v>18640</v>
      </c>
      <c r="AC1362" s="187">
        <v>46171</v>
      </c>
      <c r="AD1362" s="185" t="s">
        <v>18641</v>
      </c>
      <c r="AE1362" s="185" t="s">
        <v>18642</v>
      </c>
      <c r="AF1362" s="185" t="s">
        <v>18643</v>
      </c>
      <c r="AG1362" s="185" t="s">
        <v>61</v>
      </c>
      <c r="AH1362" s="185" t="s">
        <v>61</v>
      </c>
      <c r="AI1362" s="185" t="s">
        <v>61</v>
      </c>
      <c r="AJ1362" s="185" t="s">
        <v>61</v>
      </c>
      <c r="AK1362" s="185" t="s">
        <v>18635</v>
      </c>
      <c r="AL1362" s="185" t="s">
        <v>61</v>
      </c>
      <c r="AM1362" s="185" t="s">
        <v>177</v>
      </c>
      <c r="AN1362" s="185" t="s">
        <v>18644</v>
      </c>
    </row>
    <row r="1363" customHeight="1" spans="1:40">
      <c r="A1363" s="185">
        <v>1357</v>
      </c>
      <c r="B1363" s="185" t="s">
        <v>18645</v>
      </c>
      <c r="C1363" s="186" t="s">
        <v>18646</v>
      </c>
      <c r="D1363" s="185" t="s">
        <v>162</v>
      </c>
      <c r="E1363" s="185" t="s">
        <v>46</v>
      </c>
      <c r="F1363" s="185" t="s">
        <v>18456</v>
      </c>
      <c r="G1363" s="185" t="s">
        <v>6575</v>
      </c>
      <c r="H1363" s="185" t="s">
        <v>3855</v>
      </c>
      <c r="I1363" s="187">
        <v>45449</v>
      </c>
      <c r="J1363" s="185" t="s">
        <v>18647</v>
      </c>
      <c r="K1363" s="185" t="s">
        <v>18648</v>
      </c>
      <c r="L1363" s="185" t="s">
        <v>18649</v>
      </c>
      <c r="M1363" s="185" t="s">
        <v>167</v>
      </c>
      <c r="N1363" s="185" t="s">
        <v>18650</v>
      </c>
      <c r="O1363" s="187">
        <v>46184</v>
      </c>
      <c r="P1363" s="187">
        <v>44392</v>
      </c>
      <c r="Q1363" s="187">
        <v>44445</v>
      </c>
      <c r="R1363" s="187">
        <v>44636</v>
      </c>
      <c r="S1363" s="187"/>
      <c r="T1363" s="185" t="s">
        <v>18651</v>
      </c>
      <c r="U1363" s="187">
        <v>45924</v>
      </c>
      <c r="V1363" s="185" t="s">
        <v>18652</v>
      </c>
      <c r="W1363" s="187">
        <v>45968</v>
      </c>
      <c r="X1363" s="185" t="s">
        <v>18653</v>
      </c>
      <c r="Y1363" s="187">
        <v>45924</v>
      </c>
      <c r="Z1363" s="185" t="s">
        <v>18654</v>
      </c>
      <c r="AA1363" s="187">
        <v>46163</v>
      </c>
      <c r="AB1363" s="185" t="s">
        <v>18655</v>
      </c>
      <c r="AC1363" s="187">
        <v>46207</v>
      </c>
      <c r="AD1363" s="185" t="s">
        <v>18656</v>
      </c>
      <c r="AE1363" s="185" t="s">
        <v>61</v>
      </c>
      <c r="AF1363" s="185" t="s">
        <v>18657</v>
      </c>
      <c r="AG1363" s="185" t="s">
        <v>61</v>
      </c>
      <c r="AH1363" s="185" t="s">
        <v>61</v>
      </c>
      <c r="AI1363" s="185" t="s">
        <v>18650</v>
      </c>
      <c r="AJ1363" s="185" t="s">
        <v>61</v>
      </c>
      <c r="AK1363" s="185" t="s">
        <v>61</v>
      </c>
      <c r="AL1363" s="185" t="s">
        <v>61</v>
      </c>
      <c r="AM1363" s="185" t="s">
        <v>177</v>
      </c>
      <c r="AN1363" s="185" t="s">
        <v>18658</v>
      </c>
    </row>
    <row r="1364" customHeight="1" spans="1:40">
      <c r="A1364" s="185">
        <v>1358</v>
      </c>
      <c r="B1364" s="185" t="s">
        <v>18659</v>
      </c>
      <c r="C1364" s="186" t="s">
        <v>18660</v>
      </c>
      <c r="D1364" s="185" t="s">
        <v>162</v>
      </c>
      <c r="E1364" s="185" t="s">
        <v>1894</v>
      </c>
      <c r="F1364" s="185" t="s">
        <v>18456</v>
      </c>
      <c r="G1364" s="185" t="s">
        <v>6575</v>
      </c>
      <c r="H1364" s="185" t="s">
        <v>3855</v>
      </c>
      <c r="I1364" s="187">
        <v>45667</v>
      </c>
      <c r="J1364" s="185" t="s">
        <v>4122</v>
      </c>
      <c r="K1364" s="185" t="s">
        <v>4122</v>
      </c>
      <c r="L1364" s="185" t="s">
        <v>7019</v>
      </c>
      <c r="M1364" s="185" t="s">
        <v>93</v>
      </c>
      <c r="N1364" s="185" t="s">
        <v>18661</v>
      </c>
      <c r="O1364" s="187">
        <v>46287</v>
      </c>
      <c r="P1364" s="187">
        <v>44385</v>
      </c>
      <c r="Q1364" s="187">
        <v>44418</v>
      </c>
      <c r="R1364" s="187">
        <v>44649</v>
      </c>
      <c r="S1364" s="187"/>
      <c r="T1364" s="185" t="s">
        <v>18662</v>
      </c>
      <c r="U1364" s="187">
        <v>46965</v>
      </c>
      <c r="V1364" s="185" t="s">
        <v>18663</v>
      </c>
      <c r="W1364" s="187">
        <v>46954</v>
      </c>
      <c r="X1364" s="185" t="s">
        <v>18664</v>
      </c>
      <c r="Y1364" s="187">
        <v>46028</v>
      </c>
      <c r="Z1364" s="185" t="s">
        <v>18665</v>
      </c>
      <c r="AA1364" s="187">
        <v>45967</v>
      </c>
      <c r="AB1364" s="185" t="s">
        <v>18666</v>
      </c>
      <c r="AC1364" s="187">
        <v>45891</v>
      </c>
      <c r="AD1364" s="185" t="s">
        <v>18667</v>
      </c>
      <c r="AE1364" s="185" t="s">
        <v>61</v>
      </c>
      <c r="AF1364" s="185" t="s">
        <v>61</v>
      </c>
      <c r="AG1364" s="185" t="s">
        <v>18668</v>
      </c>
      <c r="AH1364" s="185" t="s">
        <v>61</v>
      </c>
      <c r="AI1364" s="185" t="s">
        <v>61</v>
      </c>
      <c r="AJ1364" s="185" t="s">
        <v>61</v>
      </c>
      <c r="AK1364" s="185" t="s">
        <v>61</v>
      </c>
      <c r="AL1364" s="185" t="s">
        <v>61</v>
      </c>
      <c r="AM1364" s="185" t="s">
        <v>18669</v>
      </c>
      <c r="AN1364" s="185" t="s">
        <v>18670</v>
      </c>
    </row>
    <row r="1365" customHeight="1" spans="1:40">
      <c r="A1365" s="185">
        <v>1359</v>
      </c>
      <c r="B1365" s="185" t="s">
        <v>18671</v>
      </c>
      <c r="C1365" s="186" t="s">
        <v>18672</v>
      </c>
      <c r="D1365" s="185" t="s">
        <v>162</v>
      </c>
      <c r="E1365" s="185" t="s">
        <v>18456</v>
      </c>
      <c r="F1365" s="185" t="s">
        <v>18456</v>
      </c>
      <c r="G1365" s="185" t="s">
        <v>6575</v>
      </c>
      <c r="H1365" s="185" t="s">
        <v>3855</v>
      </c>
      <c r="I1365" s="187">
        <v>45640</v>
      </c>
      <c r="J1365" s="185" t="s">
        <v>2290</v>
      </c>
      <c r="K1365" s="185" t="s">
        <v>2290</v>
      </c>
      <c r="L1365" s="185" t="s">
        <v>3263</v>
      </c>
      <c r="M1365" s="185" t="s">
        <v>93</v>
      </c>
      <c r="N1365" s="185" t="s">
        <v>18673</v>
      </c>
      <c r="O1365" s="187">
        <v>46687</v>
      </c>
      <c r="P1365" s="187">
        <v>44393</v>
      </c>
      <c r="Q1365" s="187">
        <v>44427</v>
      </c>
      <c r="R1365" s="187">
        <v>44952</v>
      </c>
      <c r="S1365" s="187"/>
      <c r="T1365" s="185" t="s">
        <v>18674</v>
      </c>
      <c r="U1365" s="187">
        <v>47437</v>
      </c>
      <c r="V1365" s="185" t="s">
        <v>18675</v>
      </c>
      <c r="W1365" s="187">
        <v>47437</v>
      </c>
      <c r="X1365" s="185" t="s">
        <v>18676</v>
      </c>
      <c r="Y1365" s="187">
        <v>46580</v>
      </c>
      <c r="Z1365" s="185" t="s">
        <v>18677</v>
      </c>
      <c r="AA1365" s="187">
        <v>45939</v>
      </c>
      <c r="AB1365" s="185" t="s">
        <v>18678</v>
      </c>
      <c r="AC1365" s="187">
        <v>46240</v>
      </c>
      <c r="AD1365" s="185" t="s">
        <v>18679</v>
      </c>
      <c r="AE1365" s="185" t="s">
        <v>61</v>
      </c>
      <c r="AF1365" s="185" t="s">
        <v>61</v>
      </c>
      <c r="AG1365" s="185" t="s">
        <v>18680</v>
      </c>
      <c r="AH1365" s="185" t="s">
        <v>61</v>
      </c>
      <c r="AI1365" s="185" t="s">
        <v>61</v>
      </c>
      <c r="AJ1365" s="185" t="s">
        <v>61</v>
      </c>
      <c r="AK1365" s="185" t="s">
        <v>61</v>
      </c>
      <c r="AL1365" s="185" t="s">
        <v>61</v>
      </c>
      <c r="AM1365" s="185" t="s">
        <v>18681</v>
      </c>
      <c r="AN1365" s="185" t="s">
        <v>18682</v>
      </c>
    </row>
    <row r="1366" customHeight="1" spans="1:40">
      <c r="A1366" s="185">
        <v>1360</v>
      </c>
      <c r="B1366" s="185" t="s">
        <v>18683</v>
      </c>
      <c r="C1366" s="186" t="s">
        <v>18684</v>
      </c>
      <c r="D1366" s="185" t="s">
        <v>1569</v>
      </c>
      <c r="E1366" s="185" t="s">
        <v>4334</v>
      </c>
      <c r="F1366" s="185" t="s">
        <v>18456</v>
      </c>
      <c r="G1366" s="185" t="s">
        <v>6575</v>
      </c>
      <c r="H1366" s="185" t="s">
        <v>3855</v>
      </c>
      <c r="I1366" s="187">
        <v>45586</v>
      </c>
      <c r="J1366" s="185" t="s">
        <v>18685</v>
      </c>
      <c r="K1366" s="185" t="s">
        <v>7186</v>
      </c>
      <c r="L1366" s="185" t="s">
        <v>18686</v>
      </c>
      <c r="M1366" s="185" t="s">
        <v>1572</v>
      </c>
      <c r="N1366" s="185" t="s">
        <v>18687</v>
      </c>
      <c r="O1366" s="187">
        <v>46966</v>
      </c>
      <c r="P1366" s="187">
        <v>44560</v>
      </c>
      <c r="Q1366" s="187">
        <v>44497</v>
      </c>
      <c r="R1366" s="187">
        <v>45134</v>
      </c>
      <c r="S1366" s="187"/>
      <c r="T1366" s="185" t="s">
        <v>18688</v>
      </c>
      <c r="U1366" s="187">
        <v>47049</v>
      </c>
      <c r="V1366" s="185" t="s">
        <v>18687</v>
      </c>
      <c r="W1366" s="187">
        <v>46966</v>
      </c>
      <c r="X1366" s="185" t="s">
        <v>18689</v>
      </c>
      <c r="Y1366" s="187">
        <v>47049</v>
      </c>
      <c r="Z1366" s="185" t="s">
        <v>18690</v>
      </c>
      <c r="AA1366" s="187">
        <v>46158</v>
      </c>
      <c r="AB1366" s="185" t="s">
        <v>18691</v>
      </c>
      <c r="AC1366" s="187">
        <v>46516</v>
      </c>
      <c r="AD1366" s="185" t="s">
        <v>18692</v>
      </c>
      <c r="AE1366" s="185" t="s">
        <v>61</v>
      </c>
      <c r="AF1366" s="185" t="s">
        <v>61</v>
      </c>
      <c r="AG1366" s="185" t="s">
        <v>61</v>
      </c>
      <c r="AH1366" s="185" t="s">
        <v>61</v>
      </c>
      <c r="AI1366" s="185" t="s">
        <v>61</v>
      </c>
      <c r="AJ1366" s="185" t="s">
        <v>61</v>
      </c>
      <c r="AK1366" s="185" t="s">
        <v>61</v>
      </c>
      <c r="AL1366" s="185" t="s">
        <v>61</v>
      </c>
      <c r="AM1366" s="185" t="s">
        <v>2255</v>
      </c>
      <c r="AN1366" s="185" t="s">
        <v>18693</v>
      </c>
    </row>
    <row r="1367" customHeight="1" spans="1:40">
      <c r="A1367" s="185">
        <v>1361</v>
      </c>
      <c r="B1367" s="185" t="s">
        <v>18694</v>
      </c>
      <c r="C1367" s="186" t="s">
        <v>18695</v>
      </c>
      <c r="D1367" s="185" t="s">
        <v>3545</v>
      </c>
      <c r="E1367" s="185" t="s">
        <v>18456</v>
      </c>
      <c r="F1367" s="185" t="s">
        <v>18456</v>
      </c>
      <c r="G1367" s="185" t="s">
        <v>6575</v>
      </c>
      <c r="H1367" s="185" t="s">
        <v>3855</v>
      </c>
      <c r="I1367" s="187">
        <v>45811</v>
      </c>
      <c r="J1367" s="185" t="s">
        <v>3056</v>
      </c>
      <c r="K1367" s="185" t="s">
        <v>3056</v>
      </c>
      <c r="L1367" s="185" t="s">
        <v>18696</v>
      </c>
      <c r="M1367" s="185" t="s">
        <v>1572</v>
      </c>
      <c r="N1367" s="185" t="s">
        <v>18697</v>
      </c>
      <c r="O1367" s="187">
        <v>46883</v>
      </c>
      <c r="P1367" s="187">
        <v>44616</v>
      </c>
      <c r="Q1367" s="187">
        <v>44672</v>
      </c>
      <c r="R1367" s="187">
        <v>44764</v>
      </c>
      <c r="S1367" s="187">
        <v>45005</v>
      </c>
      <c r="T1367" s="185" t="s">
        <v>18698</v>
      </c>
      <c r="U1367" s="187">
        <v>47388</v>
      </c>
      <c r="V1367" s="185" t="s">
        <v>18697</v>
      </c>
      <c r="W1367" s="187">
        <v>46883</v>
      </c>
      <c r="X1367" s="185" t="s">
        <v>61</v>
      </c>
      <c r="Y1367" s="187" t="s">
        <v>61</v>
      </c>
      <c r="Z1367" s="185" t="s">
        <v>18699</v>
      </c>
      <c r="AA1367" s="187">
        <v>46880</v>
      </c>
      <c r="AB1367" s="185" t="s">
        <v>18700</v>
      </c>
      <c r="AC1367" s="187">
        <v>46157</v>
      </c>
      <c r="AD1367" s="185" t="s">
        <v>18701</v>
      </c>
      <c r="AE1367" s="185" t="s">
        <v>61</v>
      </c>
      <c r="AF1367" s="185" t="s">
        <v>18702</v>
      </c>
      <c r="AG1367" s="185" t="s">
        <v>61</v>
      </c>
      <c r="AH1367" s="185" t="s">
        <v>61</v>
      </c>
      <c r="AI1367" s="185" t="s">
        <v>61</v>
      </c>
      <c r="AJ1367" s="185" t="s">
        <v>61</v>
      </c>
      <c r="AK1367" s="185" t="s">
        <v>61</v>
      </c>
      <c r="AL1367" s="185" t="s">
        <v>61</v>
      </c>
      <c r="AM1367" s="185" t="s">
        <v>2192</v>
      </c>
      <c r="AN1367" s="185" t="s">
        <v>18703</v>
      </c>
    </row>
    <row r="1368" customHeight="1" spans="1:40">
      <c r="A1368" s="185">
        <v>1362</v>
      </c>
      <c r="B1368" s="185" t="s">
        <v>18704</v>
      </c>
      <c r="C1368" s="186" t="s">
        <v>18705</v>
      </c>
      <c r="D1368" s="185" t="s">
        <v>45</v>
      </c>
      <c r="E1368" s="185" t="s">
        <v>12402</v>
      </c>
      <c r="F1368" s="185" t="s">
        <v>12402</v>
      </c>
      <c r="G1368" s="185" t="s">
        <v>6575</v>
      </c>
      <c r="H1368" s="185" t="s">
        <v>3855</v>
      </c>
      <c r="I1368" s="187">
        <v>45541</v>
      </c>
      <c r="J1368" s="185" t="s">
        <v>18706</v>
      </c>
      <c r="K1368" s="185" t="s">
        <v>18707</v>
      </c>
      <c r="L1368" s="185" t="s">
        <v>18708</v>
      </c>
      <c r="M1368" s="185" t="s">
        <v>1940</v>
      </c>
      <c r="N1368" s="185" t="s">
        <v>18709</v>
      </c>
      <c r="O1368" s="187">
        <v>47560</v>
      </c>
      <c r="P1368" s="187">
        <v>44393</v>
      </c>
      <c r="Q1368" s="187">
        <v>44434</v>
      </c>
      <c r="R1368" s="187">
        <v>44740</v>
      </c>
      <c r="S1368" s="187"/>
      <c r="T1368" s="185" t="s">
        <v>18710</v>
      </c>
      <c r="U1368" s="187">
        <v>47546</v>
      </c>
      <c r="V1368" s="185" t="s">
        <v>18711</v>
      </c>
      <c r="W1368" s="187">
        <v>47520</v>
      </c>
      <c r="X1368" s="185" t="s">
        <v>18712</v>
      </c>
      <c r="Y1368" s="187">
        <v>47546</v>
      </c>
      <c r="Z1368" s="185" t="s">
        <v>18713</v>
      </c>
      <c r="AA1368" s="187">
        <v>46833</v>
      </c>
      <c r="AB1368" s="185" t="s">
        <v>18714</v>
      </c>
      <c r="AC1368" s="187">
        <v>46102</v>
      </c>
      <c r="AD1368" s="185" t="s">
        <v>18715</v>
      </c>
      <c r="AE1368" s="185" t="s">
        <v>61</v>
      </c>
      <c r="AF1368" s="185" t="s">
        <v>18716</v>
      </c>
      <c r="AG1368" s="185" t="s">
        <v>18716</v>
      </c>
      <c r="AH1368" s="185" t="s">
        <v>61</v>
      </c>
      <c r="AI1368" s="185" t="s">
        <v>61</v>
      </c>
      <c r="AJ1368" s="185" t="s">
        <v>18717</v>
      </c>
      <c r="AK1368" s="185" t="s">
        <v>61</v>
      </c>
      <c r="AL1368" s="185" t="s">
        <v>61</v>
      </c>
      <c r="AM1368" s="185" t="s">
        <v>1968</v>
      </c>
      <c r="AN1368" s="185" t="s">
        <v>18718</v>
      </c>
    </row>
    <row r="1369" customHeight="1" spans="1:40">
      <c r="A1369" s="185">
        <v>1363</v>
      </c>
      <c r="B1369" s="185" t="s">
        <v>18719</v>
      </c>
      <c r="C1369" s="186" t="s">
        <v>18720</v>
      </c>
      <c r="D1369" s="185" t="s">
        <v>68</v>
      </c>
      <c r="E1369" s="185" t="s">
        <v>12402</v>
      </c>
      <c r="F1369" s="185" t="s">
        <v>12402</v>
      </c>
      <c r="G1369" s="185" t="s">
        <v>6575</v>
      </c>
      <c r="H1369" s="185" t="s">
        <v>3855</v>
      </c>
      <c r="I1369" s="187">
        <v>45739</v>
      </c>
      <c r="J1369" s="185" t="s">
        <v>18721</v>
      </c>
      <c r="K1369" s="185" t="s">
        <v>17175</v>
      </c>
      <c r="L1369" s="185" t="s">
        <v>18722</v>
      </c>
      <c r="M1369" s="185" t="s">
        <v>1923</v>
      </c>
      <c r="N1369" s="185" t="s">
        <v>18723</v>
      </c>
      <c r="O1369" s="187">
        <v>46149</v>
      </c>
      <c r="P1369" s="187">
        <v>44390</v>
      </c>
      <c r="Q1369" s="187">
        <v>44431</v>
      </c>
      <c r="R1369" s="187">
        <v>44636</v>
      </c>
      <c r="S1369" s="187"/>
      <c r="T1369" s="185" t="s">
        <v>18724</v>
      </c>
      <c r="U1369" s="187">
        <v>46051</v>
      </c>
      <c r="V1369" s="185" t="s">
        <v>18725</v>
      </c>
      <c r="W1369" s="187">
        <v>46118</v>
      </c>
      <c r="X1369" s="185" t="s">
        <v>18726</v>
      </c>
      <c r="Y1369" s="187">
        <v>46062</v>
      </c>
      <c r="Z1369" s="185" t="s">
        <v>18727</v>
      </c>
      <c r="AA1369" s="187">
        <v>46110</v>
      </c>
      <c r="AB1369" s="185" t="s">
        <v>18728</v>
      </c>
      <c r="AC1369" s="187">
        <v>46427</v>
      </c>
      <c r="AD1369" s="185" t="s">
        <v>18729</v>
      </c>
      <c r="AE1369" s="185" t="s">
        <v>61</v>
      </c>
      <c r="AF1369" s="185" t="s">
        <v>61</v>
      </c>
      <c r="AG1369" s="185" t="s">
        <v>18730</v>
      </c>
      <c r="AH1369" s="185" t="s">
        <v>61</v>
      </c>
      <c r="AI1369" s="185" t="s">
        <v>61</v>
      </c>
      <c r="AJ1369" s="185" t="s">
        <v>61</v>
      </c>
      <c r="AK1369" s="185" t="s">
        <v>61</v>
      </c>
      <c r="AL1369" s="185" t="s">
        <v>61</v>
      </c>
      <c r="AM1369" s="185" t="s">
        <v>3704</v>
      </c>
      <c r="AN1369" s="185" t="s">
        <v>18731</v>
      </c>
    </row>
    <row r="1370" customHeight="1" spans="1:40">
      <c r="A1370" s="185">
        <v>1364</v>
      </c>
      <c r="B1370" s="185" t="s">
        <v>18732</v>
      </c>
      <c r="C1370" s="186" t="s">
        <v>18733</v>
      </c>
      <c r="D1370" s="185" t="s">
        <v>227</v>
      </c>
      <c r="E1370" s="185" t="s">
        <v>967</v>
      </c>
      <c r="F1370" s="185" t="s">
        <v>12402</v>
      </c>
      <c r="G1370" s="185" t="s">
        <v>6575</v>
      </c>
      <c r="H1370" s="185" t="s">
        <v>3855</v>
      </c>
      <c r="I1370" s="187">
        <v>45683</v>
      </c>
      <c r="J1370" s="185" t="s">
        <v>8999</v>
      </c>
      <c r="K1370" s="185" t="s">
        <v>8775</v>
      </c>
      <c r="L1370" s="185" t="s">
        <v>14397</v>
      </c>
      <c r="M1370" s="185" t="s">
        <v>72</v>
      </c>
      <c r="N1370" s="185" t="s">
        <v>18734</v>
      </c>
      <c r="O1370" s="187">
        <v>46433</v>
      </c>
      <c r="P1370" s="187">
        <v>44390</v>
      </c>
      <c r="Q1370" s="187">
        <v>44431</v>
      </c>
      <c r="R1370" s="187">
        <v>44636</v>
      </c>
      <c r="S1370" s="187">
        <v>45184</v>
      </c>
      <c r="T1370" s="185" t="s">
        <v>18735</v>
      </c>
      <c r="U1370" s="187">
        <v>47398</v>
      </c>
      <c r="V1370" s="185" t="s">
        <v>18736</v>
      </c>
      <c r="W1370" s="187">
        <v>47423</v>
      </c>
      <c r="X1370" s="185" t="s">
        <v>18737</v>
      </c>
      <c r="Y1370" s="187">
        <v>47398</v>
      </c>
      <c r="Z1370" s="185" t="s">
        <v>18738</v>
      </c>
      <c r="AA1370" s="187">
        <v>46089</v>
      </c>
      <c r="AB1370" s="185" t="s">
        <v>18739</v>
      </c>
      <c r="AC1370" s="187">
        <v>45970</v>
      </c>
      <c r="AD1370" s="185" t="s">
        <v>18740</v>
      </c>
      <c r="AE1370" s="185" t="s">
        <v>18741</v>
      </c>
      <c r="AF1370" s="185" t="s">
        <v>18742</v>
      </c>
      <c r="AG1370" s="185" t="s">
        <v>18743</v>
      </c>
      <c r="AH1370" s="185" t="s">
        <v>61</v>
      </c>
      <c r="AI1370" s="185" t="s">
        <v>61</v>
      </c>
      <c r="AJ1370" s="185" t="s">
        <v>61</v>
      </c>
      <c r="AK1370" s="185" t="s">
        <v>61</v>
      </c>
      <c r="AL1370" s="185" t="s">
        <v>61</v>
      </c>
      <c r="AM1370" s="185" t="s">
        <v>2285</v>
      </c>
      <c r="AN1370" s="185" t="s">
        <v>18744</v>
      </c>
    </row>
    <row r="1371" customHeight="1" spans="1:40">
      <c r="A1371" s="185">
        <v>1365</v>
      </c>
      <c r="B1371" s="185" t="s">
        <v>18745</v>
      </c>
      <c r="C1371" s="186" t="s">
        <v>18746</v>
      </c>
      <c r="D1371" s="185" t="s">
        <v>2083</v>
      </c>
      <c r="E1371" s="185" t="s">
        <v>967</v>
      </c>
      <c r="F1371" s="185" t="s">
        <v>12402</v>
      </c>
      <c r="G1371" s="185" t="s">
        <v>6575</v>
      </c>
      <c r="H1371" s="185" t="s">
        <v>3855</v>
      </c>
      <c r="I1371" s="187">
        <v>45488</v>
      </c>
      <c r="J1371" s="185" t="s">
        <v>18318</v>
      </c>
      <c r="K1371" s="185" t="s">
        <v>5331</v>
      </c>
      <c r="L1371" s="185" t="s">
        <v>18747</v>
      </c>
      <c r="M1371" s="185" t="s">
        <v>72</v>
      </c>
      <c r="N1371" s="185" t="s">
        <v>18748</v>
      </c>
      <c r="O1371" s="187">
        <v>47308</v>
      </c>
      <c r="P1371" s="187">
        <v>44393</v>
      </c>
      <c r="Q1371" s="187">
        <v>44433</v>
      </c>
      <c r="R1371" s="187">
        <v>44745</v>
      </c>
      <c r="S1371" s="187"/>
      <c r="T1371" s="185" t="s">
        <v>18749</v>
      </c>
      <c r="U1371" s="187">
        <v>46398</v>
      </c>
      <c r="V1371" s="185" t="s">
        <v>18750</v>
      </c>
      <c r="W1371" s="187">
        <v>47301</v>
      </c>
      <c r="X1371" s="185" t="s">
        <v>18751</v>
      </c>
      <c r="Y1371" s="187">
        <v>47301</v>
      </c>
      <c r="Z1371" s="185" t="s">
        <v>18752</v>
      </c>
      <c r="AA1371" s="187">
        <v>46039</v>
      </c>
      <c r="AB1371" s="185" t="s">
        <v>18753</v>
      </c>
      <c r="AC1371" s="187">
        <v>46296</v>
      </c>
      <c r="AD1371" s="185" t="s">
        <v>18754</v>
      </c>
      <c r="AE1371" s="185" t="s">
        <v>61</v>
      </c>
      <c r="AF1371" s="185" t="s">
        <v>61</v>
      </c>
      <c r="AG1371" s="185" t="s">
        <v>18755</v>
      </c>
      <c r="AH1371" s="185" t="s">
        <v>61</v>
      </c>
      <c r="AI1371" s="185" t="s">
        <v>61</v>
      </c>
      <c r="AJ1371" s="185" t="s">
        <v>61</v>
      </c>
      <c r="AK1371" s="185" t="s">
        <v>61</v>
      </c>
      <c r="AL1371" s="185" t="s">
        <v>61</v>
      </c>
      <c r="AM1371" s="185" t="s">
        <v>1968</v>
      </c>
      <c r="AN1371" s="185" t="s">
        <v>18756</v>
      </c>
    </row>
    <row r="1372" customHeight="1" spans="1:40">
      <c r="A1372" s="185">
        <v>1366</v>
      </c>
      <c r="B1372" s="185" t="s">
        <v>18757</v>
      </c>
      <c r="C1372" s="186" t="s">
        <v>18758</v>
      </c>
      <c r="D1372" s="185" t="s">
        <v>88</v>
      </c>
      <c r="E1372" s="185" t="s">
        <v>12402</v>
      </c>
      <c r="F1372" s="185" t="s">
        <v>12402</v>
      </c>
      <c r="G1372" s="185" t="s">
        <v>6575</v>
      </c>
      <c r="H1372" s="185" t="s">
        <v>3855</v>
      </c>
      <c r="I1372" s="187">
        <v>45587</v>
      </c>
      <c r="J1372" s="185" t="s">
        <v>5823</v>
      </c>
      <c r="K1372" s="185" t="s">
        <v>4336</v>
      </c>
      <c r="L1372" s="185" t="s">
        <v>18759</v>
      </c>
      <c r="M1372" s="185" t="s">
        <v>2139</v>
      </c>
      <c r="N1372" s="185" t="s">
        <v>18760</v>
      </c>
      <c r="O1372" s="187">
        <v>46821</v>
      </c>
      <c r="P1372" s="187">
        <v>44393</v>
      </c>
      <c r="Q1372" s="187">
        <v>44433</v>
      </c>
      <c r="R1372" s="187">
        <v>44687</v>
      </c>
      <c r="S1372" s="187"/>
      <c r="T1372" s="185" t="s">
        <v>18761</v>
      </c>
      <c r="U1372" s="187">
        <v>46628</v>
      </c>
      <c r="V1372" s="185" t="s">
        <v>18762</v>
      </c>
      <c r="W1372" s="187">
        <v>46448</v>
      </c>
      <c r="X1372" s="185" t="s">
        <v>18763</v>
      </c>
      <c r="Y1372" s="187">
        <v>46628</v>
      </c>
      <c r="Z1372" s="185" t="s">
        <v>18764</v>
      </c>
      <c r="AA1372" s="187">
        <v>46833</v>
      </c>
      <c r="AB1372" s="185" t="s">
        <v>18765</v>
      </c>
      <c r="AC1372" s="187">
        <v>46311</v>
      </c>
      <c r="AD1372" s="185" t="s">
        <v>18766</v>
      </c>
      <c r="AE1372" s="185" t="s">
        <v>61</v>
      </c>
      <c r="AF1372" s="185" t="s">
        <v>61</v>
      </c>
      <c r="AG1372" s="185" t="s">
        <v>18767</v>
      </c>
      <c r="AH1372" s="185" t="s">
        <v>61</v>
      </c>
      <c r="AI1372" s="185" t="s">
        <v>61</v>
      </c>
      <c r="AJ1372" s="185" t="s">
        <v>61</v>
      </c>
      <c r="AK1372" s="185" t="s">
        <v>61</v>
      </c>
      <c r="AL1372" s="185" t="s">
        <v>61</v>
      </c>
      <c r="AM1372" s="185" t="s">
        <v>3689</v>
      </c>
      <c r="AN1372" s="185" t="s">
        <v>18768</v>
      </c>
    </row>
    <row r="1373" customHeight="1" spans="1:40">
      <c r="A1373" s="185">
        <v>1367</v>
      </c>
      <c r="B1373" s="185" t="s">
        <v>18769</v>
      </c>
      <c r="C1373" s="186" t="s">
        <v>18770</v>
      </c>
      <c r="D1373" s="185" t="s">
        <v>263</v>
      </c>
      <c r="E1373" s="185" t="s">
        <v>46</v>
      </c>
      <c r="F1373" s="185" t="s">
        <v>12402</v>
      </c>
      <c r="G1373" s="185" t="s">
        <v>6575</v>
      </c>
      <c r="H1373" s="185" t="s">
        <v>3855</v>
      </c>
      <c r="I1373" s="187">
        <v>45639</v>
      </c>
      <c r="J1373" s="185" t="s">
        <v>18771</v>
      </c>
      <c r="K1373" s="185" t="s">
        <v>3964</v>
      </c>
      <c r="L1373" s="185" t="s">
        <v>18772</v>
      </c>
      <c r="M1373" s="185" t="s">
        <v>2120</v>
      </c>
      <c r="N1373" s="185" t="s">
        <v>18773</v>
      </c>
      <c r="O1373" s="187">
        <v>47399</v>
      </c>
      <c r="P1373" s="187">
        <v>44395</v>
      </c>
      <c r="Q1373" s="187">
        <v>44428</v>
      </c>
      <c r="R1373" s="187">
        <v>44762</v>
      </c>
      <c r="S1373" s="187"/>
      <c r="T1373" s="185" t="s">
        <v>18774</v>
      </c>
      <c r="U1373" s="187">
        <v>46478</v>
      </c>
      <c r="V1373" s="185" t="s">
        <v>18775</v>
      </c>
      <c r="W1373" s="187">
        <v>46476</v>
      </c>
      <c r="X1373" s="185" t="s">
        <v>18776</v>
      </c>
      <c r="Y1373" s="187">
        <v>46484</v>
      </c>
      <c r="Z1373" s="185" t="s">
        <v>18777</v>
      </c>
      <c r="AA1373" s="187">
        <v>45709</v>
      </c>
      <c r="AB1373" s="185" t="s">
        <v>18778</v>
      </c>
      <c r="AC1373" s="187">
        <v>46498</v>
      </c>
      <c r="AD1373" s="185" t="s">
        <v>18779</v>
      </c>
      <c r="AE1373" s="185" t="s">
        <v>61</v>
      </c>
      <c r="AF1373" s="185" t="s">
        <v>18780</v>
      </c>
      <c r="AG1373" s="185" t="s">
        <v>18781</v>
      </c>
      <c r="AH1373" s="185" t="s">
        <v>61</v>
      </c>
      <c r="AI1373" s="185" t="s">
        <v>61</v>
      </c>
      <c r="AJ1373" s="185" t="s">
        <v>61</v>
      </c>
      <c r="AK1373" s="185" t="s">
        <v>61</v>
      </c>
      <c r="AL1373" s="185" t="s">
        <v>61</v>
      </c>
      <c r="AM1373" s="185" t="s">
        <v>18782</v>
      </c>
      <c r="AN1373" s="185" t="s">
        <v>18783</v>
      </c>
    </row>
    <row r="1374" customHeight="1" spans="1:40">
      <c r="A1374" s="185">
        <v>1368</v>
      </c>
      <c r="B1374" s="185" t="s">
        <v>18784</v>
      </c>
      <c r="C1374" s="186" t="s">
        <v>18785</v>
      </c>
      <c r="D1374" s="185" t="s">
        <v>108</v>
      </c>
      <c r="E1374" s="185" t="s">
        <v>89</v>
      </c>
      <c r="F1374" s="185" t="s">
        <v>12402</v>
      </c>
      <c r="G1374" s="185" t="s">
        <v>6575</v>
      </c>
      <c r="H1374" s="185" t="s">
        <v>3855</v>
      </c>
      <c r="I1374" s="187">
        <v>45651</v>
      </c>
      <c r="J1374" s="185" t="s">
        <v>18786</v>
      </c>
      <c r="K1374" s="185" t="s">
        <v>1248</v>
      </c>
      <c r="L1374" s="185" t="s">
        <v>18787</v>
      </c>
      <c r="M1374" s="185" t="s">
        <v>249</v>
      </c>
      <c r="N1374" s="185" t="s">
        <v>18788</v>
      </c>
      <c r="O1374" s="187">
        <v>46160</v>
      </c>
      <c r="P1374" s="187">
        <v>44373</v>
      </c>
      <c r="Q1374" s="187">
        <v>44469</v>
      </c>
      <c r="R1374" s="187">
        <v>44636</v>
      </c>
      <c r="S1374" s="187"/>
      <c r="T1374" s="185" t="s">
        <v>18789</v>
      </c>
      <c r="U1374" s="187">
        <v>47175</v>
      </c>
      <c r="V1374" s="185" t="s">
        <v>18790</v>
      </c>
      <c r="W1374" s="187">
        <v>46895</v>
      </c>
      <c r="X1374" s="185" t="s">
        <v>18791</v>
      </c>
      <c r="Y1374" s="187">
        <v>46162</v>
      </c>
      <c r="Z1374" s="185" t="s">
        <v>18792</v>
      </c>
      <c r="AA1374" s="187">
        <v>46199</v>
      </c>
      <c r="AB1374" s="185" t="s">
        <v>18793</v>
      </c>
      <c r="AC1374" s="187">
        <v>45883</v>
      </c>
      <c r="AD1374" s="185" t="s">
        <v>18794</v>
      </c>
      <c r="AE1374" s="185" t="s">
        <v>61</v>
      </c>
      <c r="AF1374" s="185" t="s">
        <v>18795</v>
      </c>
      <c r="AG1374" s="185" t="s">
        <v>18796</v>
      </c>
      <c r="AH1374" s="185" t="s">
        <v>61</v>
      </c>
      <c r="AI1374" s="185" t="s">
        <v>61</v>
      </c>
      <c r="AJ1374" s="185" t="s">
        <v>61</v>
      </c>
      <c r="AK1374" s="185" t="s">
        <v>61</v>
      </c>
      <c r="AL1374" s="185" t="s">
        <v>61</v>
      </c>
      <c r="AM1374" s="185" t="s">
        <v>798</v>
      </c>
      <c r="AN1374" s="185" t="s">
        <v>18797</v>
      </c>
    </row>
    <row r="1375" customHeight="1" spans="1:40">
      <c r="A1375" s="185">
        <v>1369</v>
      </c>
      <c r="B1375" s="185" t="s">
        <v>18798</v>
      </c>
      <c r="C1375" s="186" t="s">
        <v>18799</v>
      </c>
      <c r="D1375" s="185" t="s">
        <v>2321</v>
      </c>
      <c r="E1375" s="185" t="s">
        <v>967</v>
      </c>
      <c r="F1375" s="185" t="s">
        <v>12402</v>
      </c>
      <c r="G1375" s="185" t="s">
        <v>6575</v>
      </c>
      <c r="H1375" s="185" t="s">
        <v>3855</v>
      </c>
      <c r="I1375" s="187">
        <v>45735</v>
      </c>
      <c r="J1375" s="185" t="s">
        <v>7711</v>
      </c>
      <c r="K1375" s="185" t="s">
        <v>7711</v>
      </c>
      <c r="L1375" s="185" t="s">
        <v>18800</v>
      </c>
      <c r="M1375" s="185" t="s">
        <v>249</v>
      </c>
      <c r="N1375" s="185" t="s">
        <v>18801</v>
      </c>
      <c r="O1375" s="187">
        <v>46315</v>
      </c>
      <c r="P1375" s="187">
        <v>44394</v>
      </c>
      <c r="Q1375" s="187">
        <v>44422</v>
      </c>
      <c r="R1375" s="187">
        <v>44631</v>
      </c>
      <c r="S1375" s="187"/>
      <c r="T1375" s="185" t="s">
        <v>18802</v>
      </c>
      <c r="U1375" s="187">
        <v>45897</v>
      </c>
      <c r="V1375" s="185" t="s">
        <v>18803</v>
      </c>
      <c r="W1375" s="187">
        <v>47638</v>
      </c>
      <c r="X1375" s="185" t="s">
        <v>18804</v>
      </c>
      <c r="Y1375" s="187">
        <v>46811</v>
      </c>
      <c r="Z1375" s="185" t="s">
        <v>18805</v>
      </c>
      <c r="AA1375" s="187">
        <v>46147</v>
      </c>
      <c r="AB1375" s="185" t="s">
        <v>18806</v>
      </c>
      <c r="AC1375" s="187">
        <v>45828</v>
      </c>
      <c r="AD1375" s="185" t="s">
        <v>18807</v>
      </c>
      <c r="AE1375" s="185" t="s">
        <v>61</v>
      </c>
      <c r="AF1375" s="185" t="s">
        <v>61</v>
      </c>
      <c r="AG1375" s="185" t="s">
        <v>18808</v>
      </c>
      <c r="AH1375" s="185" t="s">
        <v>61</v>
      </c>
      <c r="AI1375" s="185" t="s">
        <v>61</v>
      </c>
      <c r="AJ1375" s="185" t="s">
        <v>61</v>
      </c>
      <c r="AK1375" s="185" t="s">
        <v>61</v>
      </c>
      <c r="AL1375" s="185" t="s">
        <v>61</v>
      </c>
      <c r="AM1375" s="185" t="s">
        <v>1968</v>
      </c>
      <c r="AN1375" s="185" t="s">
        <v>18809</v>
      </c>
    </row>
    <row r="1376" customHeight="1" spans="1:40">
      <c r="A1376" s="185">
        <v>1370</v>
      </c>
      <c r="B1376" s="185" t="s">
        <v>18810</v>
      </c>
      <c r="C1376" s="186" t="s">
        <v>18811</v>
      </c>
      <c r="D1376" s="185" t="s">
        <v>390</v>
      </c>
      <c r="E1376" s="185" t="s">
        <v>46</v>
      </c>
      <c r="F1376" s="185" t="s">
        <v>12402</v>
      </c>
      <c r="G1376" s="185" t="s">
        <v>6575</v>
      </c>
      <c r="H1376" s="185" t="s">
        <v>3855</v>
      </c>
      <c r="I1376" s="187">
        <v>45772</v>
      </c>
      <c r="J1376" s="185" t="s">
        <v>18812</v>
      </c>
      <c r="K1376" s="185" t="s">
        <v>128</v>
      </c>
      <c r="L1376" s="185" t="s">
        <v>18813</v>
      </c>
      <c r="M1376" s="185" t="s">
        <v>130</v>
      </c>
      <c r="N1376" s="185" t="s">
        <v>18814</v>
      </c>
      <c r="O1376" s="187">
        <v>46426</v>
      </c>
      <c r="P1376" s="187">
        <v>44392</v>
      </c>
      <c r="Q1376" s="187">
        <v>44518</v>
      </c>
      <c r="R1376" s="187">
        <v>44705</v>
      </c>
      <c r="S1376" s="187"/>
      <c r="T1376" s="185" t="s">
        <v>18815</v>
      </c>
      <c r="U1376" s="187">
        <v>46456</v>
      </c>
      <c r="V1376" s="185" t="s">
        <v>18816</v>
      </c>
      <c r="W1376" s="187">
        <v>46456</v>
      </c>
      <c r="X1376" s="185" t="s">
        <v>18817</v>
      </c>
      <c r="Y1376" s="187">
        <v>46456</v>
      </c>
      <c r="Z1376" s="185" t="s">
        <v>18818</v>
      </c>
      <c r="AA1376" s="187">
        <v>46341</v>
      </c>
      <c r="AB1376" s="185" t="s">
        <v>18819</v>
      </c>
      <c r="AC1376" s="187">
        <v>46239</v>
      </c>
      <c r="AD1376" s="185" t="s">
        <v>18820</v>
      </c>
      <c r="AE1376" s="185" t="s">
        <v>18821</v>
      </c>
      <c r="AF1376" s="185" t="s">
        <v>18822</v>
      </c>
      <c r="AG1376" s="185" t="s">
        <v>61</v>
      </c>
      <c r="AH1376" s="185" t="s">
        <v>18814</v>
      </c>
      <c r="AI1376" s="185" t="s">
        <v>61</v>
      </c>
      <c r="AJ1376" s="185" t="s">
        <v>61</v>
      </c>
      <c r="AK1376" s="185" t="s">
        <v>61</v>
      </c>
      <c r="AL1376" s="185" t="s">
        <v>61</v>
      </c>
      <c r="AM1376" s="185"/>
      <c r="AN1376" s="185" t="s">
        <v>18823</v>
      </c>
    </row>
    <row r="1377" customHeight="1" spans="1:40">
      <c r="A1377" s="185">
        <v>1371</v>
      </c>
      <c r="B1377" s="185" t="s">
        <v>18824</v>
      </c>
      <c r="C1377" s="186" t="s">
        <v>18825</v>
      </c>
      <c r="D1377" s="185" t="s">
        <v>126</v>
      </c>
      <c r="E1377" s="185" t="s">
        <v>12402</v>
      </c>
      <c r="F1377" s="185" t="s">
        <v>12402</v>
      </c>
      <c r="G1377" s="185" t="s">
        <v>6575</v>
      </c>
      <c r="H1377" s="185" t="s">
        <v>3855</v>
      </c>
      <c r="I1377" s="187">
        <v>45710</v>
      </c>
      <c r="J1377" s="185" t="s">
        <v>12265</v>
      </c>
      <c r="K1377" s="185" t="s">
        <v>12265</v>
      </c>
      <c r="L1377" s="185" t="s">
        <v>18826</v>
      </c>
      <c r="M1377" s="185" t="s">
        <v>53</v>
      </c>
      <c r="N1377" s="185" t="s">
        <v>18827</v>
      </c>
      <c r="O1377" s="187">
        <v>47476</v>
      </c>
      <c r="P1377" s="187">
        <v>44463</v>
      </c>
      <c r="Q1377" s="187">
        <v>44497</v>
      </c>
      <c r="R1377" s="187">
        <v>44977</v>
      </c>
      <c r="S1377" s="187"/>
      <c r="T1377" s="185" t="s">
        <v>18828</v>
      </c>
      <c r="U1377" s="187">
        <v>46765</v>
      </c>
      <c r="V1377" s="185" t="s">
        <v>18829</v>
      </c>
      <c r="W1377" s="187">
        <v>46498</v>
      </c>
      <c r="X1377" s="185" t="s">
        <v>18830</v>
      </c>
      <c r="Y1377" s="187">
        <v>47365</v>
      </c>
      <c r="Z1377" s="185" t="s">
        <v>18831</v>
      </c>
      <c r="AA1377" s="187">
        <v>46049</v>
      </c>
      <c r="AB1377" s="185" t="s">
        <v>18832</v>
      </c>
      <c r="AC1377" s="187">
        <v>46437</v>
      </c>
      <c r="AD1377" s="185" t="s">
        <v>18833</v>
      </c>
      <c r="AE1377" s="185" t="s">
        <v>61</v>
      </c>
      <c r="AF1377" s="185" t="s">
        <v>61</v>
      </c>
      <c r="AG1377" s="185" t="s">
        <v>18834</v>
      </c>
      <c r="AH1377" s="185" t="s">
        <v>61</v>
      </c>
      <c r="AI1377" s="185" t="s">
        <v>61</v>
      </c>
      <c r="AJ1377" s="185" t="s">
        <v>61</v>
      </c>
      <c r="AK1377" s="185" t="s">
        <v>61</v>
      </c>
      <c r="AL1377" s="185" t="s">
        <v>61</v>
      </c>
      <c r="AM1377" s="185" t="s">
        <v>6250</v>
      </c>
      <c r="AN1377" s="185" t="s">
        <v>18835</v>
      </c>
    </row>
    <row r="1378" customHeight="1" spans="1:40">
      <c r="A1378" s="185">
        <v>1372</v>
      </c>
      <c r="B1378" s="185" t="s">
        <v>18836</v>
      </c>
      <c r="C1378" s="186" t="s">
        <v>18837</v>
      </c>
      <c r="D1378" s="185" t="s">
        <v>126</v>
      </c>
      <c r="E1378" s="185" t="s">
        <v>967</v>
      </c>
      <c r="F1378" s="185" t="s">
        <v>12402</v>
      </c>
      <c r="G1378" s="185" t="s">
        <v>6575</v>
      </c>
      <c r="H1378" s="185" t="s">
        <v>3855</v>
      </c>
      <c r="I1378" s="187">
        <v>45595</v>
      </c>
      <c r="J1378" s="185" t="s">
        <v>6741</v>
      </c>
      <c r="K1378" s="185" t="s">
        <v>6741</v>
      </c>
      <c r="L1378" s="185" t="s">
        <v>18838</v>
      </c>
      <c r="M1378" s="185" t="s">
        <v>53</v>
      </c>
      <c r="N1378" s="185" t="s">
        <v>18839</v>
      </c>
      <c r="O1378" s="187">
        <v>46470</v>
      </c>
      <c r="P1378" s="187">
        <v>44392</v>
      </c>
      <c r="Q1378" s="187">
        <v>44432</v>
      </c>
      <c r="R1378" s="187">
        <v>45161</v>
      </c>
      <c r="S1378" s="187"/>
      <c r="T1378" s="185" t="s">
        <v>18840</v>
      </c>
      <c r="U1378" s="187">
        <v>46456</v>
      </c>
      <c r="V1378" s="185" t="s">
        <v>18841</v>
      </c>
      <c r="W1378" s="187">
        <v>46447</v>
      </c>
      <c r="X1378" s="185" t="s">
        <v>18842</v>
      </c>
      <c r="Y1378" s="187">
        <v>46456</v>
      </c>
      <c r="Z1378" s="185" t="s">
        <v>18843</v>
      </c>
      <c r="AA1378" s="187">
        <v>45902</v>
      </c>
      <c r="AB1378" s="185" t="s">
        <v>18844</v>
      </c>
      <c r="AC1378" s="187">
        <v>46166</v>
      </c>
      <c r="AD1378" s="185" t="s">
        <v>18845</v>
      </c>
      <c r="AE1378" s="185" t="s">
        <v>61</v>
      </c>
      <c r="AF1378" s="185" t="s">
        <v>61</v>
      </c>
      <c r="AG1378" s="185" t="s">
        <v>18846</v>
      </c>
      <c r="AH1378" s="185" t="s">
        <v>61</v>
      </c>
      <c r="AI1378" s="185" t="s">
        <v>61</v>
      </c>
      <c r="AJ1378" s="185" t="s">
        <v>61</v>
      </c>
      <c r="AK1378" s="185" t="s">
        <v>61</v>
      </c>
      <c r="AL1378" s="185" t="s">
        <v>61</v>
      </c>
      <c r="AM1378" s="185" t="s">
        <v>18847</v>
      </c>
      <c r="AN1378" s="185" t="s">
        <v>18848</v>
      </c>
    </row>
    <row r="1379" customHeight="1" spans="1:40">
      <c r="A1379" s="185">
        <v>1373</v>
      </c>
      <c r="B1379" s="185" t="s">
        <v>18849</v>
      </c>
      <c r="C1379" s="186" t="s">
        <v>18850</v>
      </c>
      <c r="D1379" s="185" t="s">
        <v>126</v>
      </c>
      <c r="E1379" s="185" t="s">
        <v>967</v>
      </c>
      <c r="F1379" s="185" t="s">
        <v>12402</v>
      </c>
      <c r="G1379" s="185" t="s">
        <v>6575</v>
      </c>
      <c r="H1379" s="185" t="s">
        <v>3855</v>
      </c>
      <c r="I1379" s="187">
        <v>45651</v>
      </c>
      <c r="J1379" s="185" t="s">
        <v>18851</v>
      </c>
      <c r="K1379" s="185" t="s">
        <v>1248</v>
      </c>
      <c r="L1379" s="185" t="s">
        <v>18852</v>
      </c>
      <c r="M1379" s="185" t="s">
        <v>148</v>
      </c>
      <c r="N1379" s="185" t="s">
        <v>18853</v>
      </c>
      <c r="O1379" s="187">
        <v>47560</v>
      </c>
      <c r="P1379" s="187">
        <v>44551</v>
      </c>
      <c r="Q1379" s="187">
        <v>44448</v>
      </c>
      <c r="R1379" s="187">
        <v>45131</v>
      </c>
      <c r="S1379" s="187"/>
      <c r="T1379" s="185" t="s">
        <v>18854</v>
      </c>
      <c r="U1379" s="187">
        <v>46559</v>
      </c>
      <c r="V1379" s="185" t="s">
        <v>18855</v>
      </c>
      <c r="W1379" s="187">
        <v>46560</v>
      </c>
      <c r="X1379" s="185" t="s">
        <v>18856</v>
      </c>
      <c r="Y1379" s="187">
        <v>46560</v>
      </c>
      <c r="Z1379" s="185" t="s">
        <v>18857</v>
      </c>
      <c r="AA1379" s="187">
        <v>46365</v>
      </c>
      <c r="AB1379" s="185" t="s">
        <v>18858</v>
      </c>
      <c r="AC1379" s="187">
        <v>46524</v>
      </c>
      <c r="AD1379" s="185" t="s">
        <v>18859</v>
      </c>
      <c r="AE1379" s="185" t="s">
        <v>61</v>
      </c>
      <c r="AF1379" s="185" t="s">
        <v>18860</v>
      </c>
      <c r="AG1379" s="185" t="s">
        <v>18861</v>
      </c>
      <c r="AH1379" s="185" t="s">
        <v>18862</v>
      </c>
      <c r="AI1379" s="185" t="s">
        <v>61</v>
      </c>
      <c r="AJ1379" s="185" t="s">
        <v>61</v>
      </c>
      <c r="AK1379" s="185" t="s">
        <v>61</v>
      </c>
      <c r="AL1379" s="185" t="s">
        <v>18863</v>
      </c>
      <c r="AM1379" s="185" t="s">
        <v>18864</v>
      </c>
      <c r="AN1379" s="185" t="s">
        <v>18865</v>
      </c>
    </row>
    <row r="1380" customHeight="1" spans="1:40">
      <c r="A1380" s="185">
        <v>1374</v>
      </c>
      <c r="B1380" s="185" t="s">
        <v>18866</v>
      </c>
      <c r="C1380" s="186" t="s">
        <v>18867</v>
      </c>
      <c r="D1380" s="185" t="s">
        <v>1893</v>
      </c>
      <c r="E1380" s="185" t="s">
        <v>46</v>
      </c>
      <c r="F1380" s="185" t="s">
        <v>12402</v>
      </c>
      <c r="G1380" s="185" t="s">
        <v>6575</v>
      </c>
      <c r="H1380" s="185" t="s">
        <v>3855</v>
      </c>
      <c r="I1380" s="187">
        <v>45796</v>
      </c>
      <c r="J1380" s="185" t="s">
        <v>18868</v>
      </c>
      <c r="K1380" s="185" t="s">
        <v>146</v>
      </c>
      <c r="L1380" s="185" t="s">
        <v>18869</v>
      </c>
      <c r="M1380" s="185" t="s">
        <v>1572</v>
      </c>
      <c r="N1380" s="185" t="s">
        <v>18870</v>
      </c>
      <c r="O1380" s="187">
        <v>46006</v>
      </c>
      <c r="P1380" s="187">
        <v>44387</v>
      </c>
      <c r="Q1380" s="187">
        <v>44492</v>
      </c>
      <c r="R1380" s="187">
        <v>44660</v>
      </c>
      <c r="S1380" s="187"/>
      <c r="T1380" s="185" t="s">
        <v>18871</v>
      </c>
      <c r="U1380" s="187">
        <v>46323</v>
      </c>
      <c r="V1380" s="185" t="s">
        <v>18870</v>
      </c>
      <c r="W1380" s="187">
        <v>46006</v>
      </c>
      <c r="X1380" s="185" t="s">
        <v>18872</v>
      </c>
      <c r="Y1380" s="187">
        <v>46447</v>
      </c>
      <c r="Z1380" s="185" t="s">
        <v>18873</v>
      </c>
      <c r="AA1380" s="187">
        <v>45970</v>
      </c>
      <c r="AB1380" s="185" t="s">
        <v>18874</v>
      </c>
      <c r="AC1380" s="187">
        <v>46194</v>
      </c>
      <c r="AD1380" s="185" t="s">
        <v>61</v>
      </c>
      <c r="AE1380" s="185" t="s">
        <v>18875</v>
      </c>
      <c r="AF1380" s="185" t="s">
        <v>18876</v>
      </c>
      <c r="AG1380" s="185" t="s">
        <v>61</v>
      </c>
      <c r="AH1380" s="185" t="s">
        <v>61</v>
      </c>
      <c r="AI1380" s="185" t="s">
        <v>18877</v>
      </c>
      <c r="AJ1380" s="185" t="s">
        <v>61</v>
      </c>
      <c r="AK1380" s="185" t="s">
        <v>61</v>
      </c>
      <c r="AL1380" s="185" t="s">
        <v>61</v>
      </c>
      <c r="AM1380" s="185" t="s">
        <v>18878</v>
      </c>
      <c r="AN1380" s="185" t="s">
        <v>18879</v>
      </c>
    </row>
    <row r="1381" customHeight="1" spans="1:40">
      <c r="A1381" s="185">
        <v>1375</v>
      </c>
      <c r="B1381" s="185" t="s">
        <v>18880</v>
      </c>
      <c r="C1381" s="186" t="s">
        <v>18881</v>
      </c>
      <c r="D1381" s="185" t="s">
        <v>2965</v>
      </c>
      <c r="E1381" s="185" t="s">
        <v>89</v>
      </c>
      <c r="F1381" s="185" t="s">
        <v>12402</v>
      </c>
      <c r="G1381" s="185" t="s">
        <v>6575</v>
      </c>
      <c r="H1381" s="185" t="s">
        <v>3855</v>
      </c>
      <c r="I1381" s="187">
        <v>45735</v>
      </c>
      <c r="J1381" s="185" t="s">
        <v>18882</v>
      </c>
      <c r="K1381" s="185" t="s">
        <v>7711</v>
      </c>
      <c r="L1381" s="185" t="s">
        <v>18883</v>
      </c>
      <c r="M1381" s="185" t="s">
        <v>167</v>
      </c>
      <c r="N1381" s="185" t="s">
        <v>18884</v>
      </c>
      <c r="O1381" s="187">
        <v>46349</v>
      </c>
      <c r="P1381" s="187">
        <v>44417</v>
      </c>
      <c r="Q1381" s="187">
        <v>44446</v>
      </c>
      <c r="R1381" s="187">
        <v>44658</v>
      </c>
      <c r="S1381" s="187"/>
      <c r="T1381" s="185" t="s">
        <v>61</v>
      </c>
      <c r="U1381" s="187">
        <v>47611</v>
      </c>
      <c r="V1381" s="185" t="s">
        <v>18885</v>
      </c>
      <c r="W1381" s="187">
        <v>47618</v>
      </c>
      <c r="X1381" s="185" t="s">
        <v>61</v>
      </c>
      <c r="Y1381" s="187">
        <v>47611</v>
      </c>
      <c r="Z1381" s="185" t="s">
        <v>18886</v>
      </c>
      <c r="AA1381" s="187">
        <v>46364</v>
      </c>
      <c r="AB1381" s="185" t="s">
        <v>18887</v>
      </c>
      <c r="AC1381" s="187">
        <v>46298</v>
      </c>
      <c r="AD1381" s="185" t="s">
        <v>18888</v>
      </c>
      <c r="AE1381" s="185" t="s">
        <v>18889</v>
      </c>
      <c r="AF1381" s="185" t="s">
        <v>18890</v>
      </c>
      <c r="AG1381" s="185" t="s">
        <v>61</v>
      </c>
      <c r="AH1381" s="185" t="s">
        <v>61</v>
      </c>
      <c r="AI1381" s="185" t="s">
        <v>18884</v>
      </c>
      <c r="AJ1381" s="185" t="s">
        <v>61</v>
      </c>
      <c r="AK1381" s="185" t="s">
        <v>61</v>
      </c>
      <c r="AL1381" s="185" t="s">
        <v>61</v>
      </c>
      <c r="AM1381" s="185" t="s">
        <v>64</v>
      </c>
      <c r="AN1381" s="185" t="s">
        <v>18891</v>
      </c>
    </row>
    <row r="1382" customHeight="1" spans="1:40">
      <c r="A1382" s="185">
        <v>1376</v>
      </c>
      <c r="B1382" s="185" t="s">
        <v>18892</v>
      </c>
      <c r="C1382" s="186" t="s">
        <v>18893</v>
      </c>
      <c r="D1382" s="185" t="s">
        <v>162</v>
      </c>
      <c r="E1382" s="185" t="s">
        <v>967</v>
      </c>
      <c r="F1382" s="185" t="s">
        <v>12402</v>
      </c>
      <c r="G1382" s="185" t="s">
        <v>6575</v>
      </c>
      <c r="H1382" s="185" t="s">
        <v>3855</v>
      </c>
      <c r="I1382" s="187">
        <v>45622</v>
      </c>
      <c r="J1382" s="185" t="s">
        <v>6517</v>
      </c>
      <c r="K1382" s="185" t="s">
        <v>6517</v>
      </c>
      <c r="L1382" s="185" t="s">
        <v>18894</v>
      </c>
      <c r="M1382" s="185" t="s">
        <v>249</v>
      </c>
      <c r="N1382" s="185" t="s">
        <v>18895</v>
      </c>
      <c r="O1382" s="187">
        <v>47246</v>
      </c>
      <c r="P1382" s="187">
        <v>44439</v>
      </c>
      <c r="Q1382" s="187">
        <v>44505</v>
      </c>
      <c r="R1382" s="187">
        <v>44651</v>
      </c>
      <c r="S1382" s="187"/>
      <c r="T1382" s="185" t="s">
        <v>18896</v>
      </c>
      <c r="U1382" s="187">
        <v>46399</v>
      </c>
      <c r="V1382" s="185" t="s">
        <v>18897</v>
      </c>
      <c r="W1382" s="187">
        <v>46380</v>
      </c>
      <c r="X1382" s="185" t="s">
        <v>18898</v>
      </c>
      <c r="Y1382" s="187">
        <v>47318</v>
      </c>
      <c r="Z1382" s="185" t="s">
        <v>18899</v>
      </c>
      <c r="AA1382" s="187">
        <v>45748</v>
      </c>
      <c r="AB1382" s="185" t="s">
        <v>18900</v>
      </c>
      <c r="AC1382" s="187">
        <v>46206</v>
      </c>
      <c r="AD1382" s="185" t="s">
        <v>18901</v>
      </c>
      <c r="AE1382" s="185" t="s">
        <v>61</v>
      </c>
      <c r="AF1382" s="185" t="s">
        <v>61</v>
      </c>
      <c r="AG1382" s="185" t="s">
        <v>18902</v>
      </c>
      <c r="AH1382" s="185" t="s">
        <v>61</v>
      </c>
      <c r="AI1382" s="185" t="s">
        <v>61</v>
      </c>
      <c r="AJ1382" s="185" t="s">
        <v>61</v>
      </c>
      <c r="AK1382" s="185" t="s">
        <v>61</v>
      </c>
      <c r="AL1382" s="185" t="s">
        <v>61</v>
      </c>
      <c r="AM1382" s="185" t="s">
        <v>3067</v>
      </c>
      <c r="AN1382" s="185" t="s">
        <v>18903</v>
      </c>
    </row>
    <row r="1383" customHeight="1" spans="1:40">
      <c r="A1383" s="185">
        <v>1377</v>
      </c>
      <c r="B1383" s="185" t="s">
        <v>18904</v>
      </c>
      <c r="C1383" s="186" t="s">
        <v>18905</v>
      </c>
      <c r="D1383" s="185" t="s">
        <v>162</v>
      </c>
      <c r="E1383" s="185" t="s">
        <v>12402</v>
      </c>
      <c r="F1383" s="185" t="s">
        <v>12402</v>
      </c>
      <c r="G1383" s="185" t="s">
        <v>6575</v>
      </c>
      <c r="H1383" s="185" t="s">
        <v>3855</v>
      </c>
      <c r="I1383" s="187">
        <v>45710</v>
      </c>
      <c r="J1383" s="185" t="s">
        <v>12265</v>
      </c>
      <c r="K1383" s="185" t="s">
        <v>12265</v>
      </c>
      <c r="L1383" s="185" t="s">
        <v>18906</v>
      </c>
      <c r="M1383" s="185" t="s">
        <v>93</v>
      </c>
      <c r="N1383" s="185" t="s">
        <v>18907</v>
      </c>
      <c r="O1383" s="187">
        <v>47426</v>
      </c>
      <c r="P1383" s="187">
        <v>44463</v>
      </c>
      <c r="Q1383" s="187">
        <v>44497</v>
      </c>
      <c r="R1383" s="187">
        <v>44921</v>
      </c>
      <c r="S1383" s="187"/>
      <c r="T1383" s="185" t="s">
        <v>18908</v>
      </c>
      <c r="U1383" s="187">
        <v>46765</v>
      </c>
      <c r="V1383" s="185" t="s">
        <v>18909</v>
      </c>
      <c r="W1383" s="187">
        <v>46547</v>
      </c>
      <c r="X1383" s="185" t="s">
        <v>18910</v>
      </c>
      <c r="Y1383" s="187">
        <v>47365</v>
      </c>
      <c r="Z1383" s="185" t="s">
        <v>18911</v>
      </c>
      <c r="AA1383" s="187">
        <v>46080</v>
      </c>
      <c r="AB1383" s="185" t="s">
        <v>18912</v>
      </c>
      <c r="AC1383" s="187">
        <v>46273</v>
      </c>
      <c r="AD1383" s="185" t="s">
        <v>18913</v>
      </c>
      <c r="AE1383" s="185" t="s">
        <v>61</v>
      </c>
      <c r="AF1383" s="185" t="s">
        <v>61</v>
      </c>
      <c r="AG1383" s="185" t="s">
        <v>18914</v>
      </c>
      <c r="AH1383" s="185" t="s">
        <v>61</v>
      </c>
      <c r="AI1383" s="185" t="s">
        <v>61</v>
      </c>
      <c r="AJ1383" s="185" t="s">
        <v>61</v>
      </c>
      <c r="AK1383" s="185" t="s">
        <v>61</v>
      </c>
      <c r="AL1383" s="185" t="s">
        <v>61</v>
      </c>
      <c r="AM1383" s="185" t="s">
        <v>6250</v>
      </c>
      <c r="AN1383" s="185" t="s">
        <v>18915</v>
      </c>
    </row>
    <row r="1384" customHeight="1" spans="1:40">
      <c r="A1384" s="185">
        <v>1378</v>
      </c>
      <c r="B1384" s="185" t="s">
        <v>18916</v>
      </c>
      <c r="C1384" s="186" t="s">
        <v>18917</v>
      </c>
      <c r="D1384" s="185" t="s">
        <v>162</v>
      </c>
      <c r="E1384" s="185" t="s">
        <v>46</v>
      </c>
      <c r="F1384" s="185" t="s">
        <v>12402</v>
      </c>
      <c r="G1384" s="185" t="s">
        <v>6575</v>
      </c>
      <c r="H1384" s="185" t="s">
        <v>3855</v>
      </c>
      <c r="I1384" s="187">
        <v>45488</v>
      </c>
      <c r="J1384" s="185" t="s">
        <v>9081</v>
      </c>
      <c r="K1384" s="185" t="s">
        <v>5331</v>
      </c>
      <c r="L1384" s="185" t="s">
        <v>18918</v>
      </c>
      <c r="M1384" s="185" t="s">
        <v>267</v>
      </c>
      <c r="N1384" s="185" t="s">
        <v>18919</v>
      </c>
      <c r="O1384" s="187">
        <v>46404</v>
      </c>
      <c r="P1384" s="187">
        <v>44384</v>
      </c>
      <c r="Q1384" s="187">
        <v>44442</v>
      </c>
      <c r="R1384" s="187">
        <v>44649</v>
      </c>
      <c r="S1384" s="187">
        <v>44981</v>
      </c>
      <c r="T1384" s="185" t="s">
        <v>18920</v>
      </c>
      <c r="U1384" s="187">
        <v>46355</v>
      </c>
      <c r="V1384" s="185" t="s">
        <v>18921</v>
      </c>
      <c r="W1384" s="187">
        <v>47302</v>
      </c>
      <c r="X1384" s="185" t="s">
        <v>18922</v>
      </c>
      <c r="Y1384" s="187">
        <v>47144</v>
      </c>
      <c r="Z1384" s="185" t="s">
        <v>18923</v>
      </c>
      <c r="AA1384" s="187">
        <v>46369</v>
      </c>
      <c r="AB1384" s="185" t="s">
        <v>18924</v>
      </c>
      <c r="AC1384" s="187">
        <v>46498</v>
      </c>
      <c r="AD1384" s="185" t="s">
        <v>18925</v>
      </c>
      <c r="AE1384" s="185" t="s">
        <v>18926</v>
      </c>
      <c r="AF1384" s="185" t="s">
        <v>18927</v>
      </c>
      <c r="AG1384" s="185" t="s">
        <v>18928</v>
      </c>
      <c r="AH1384" s="185" t="s">
        <v>61</v>
      </c>
      <c r="AI1384" s="185" t="s">
        <v>61</v>
      </c>
      <c r="AJ1384" s="185" t="s">
        <v>61</v>
      </c>
      <c r="AK1384" s="185" t="s">
        <v>61</v>
      </c>
      <c r="AL1384" s="185" t="s">
        <v>61</v>
      </c>
      <c r="AM1384" s="185" t="s">
        <v>18929</v>
      </c>
      <c r="AN1384" s="185" t="s">
        <v>18930</v>
      </c>
    </row>
    <row r="1385" customHeight="1" spans="1:40">
      <c r="A1385" s="185">
        <v>1379</v>
      </c>
      <c r="B1385" s="185" t="s">
        <v>18931</v>
      </c>
      <c r="C1385" s="186" t="s">
        <v>18932</v>
      </c>
      <c r="D1385" s="185" t="s">
        <v>1569</v>
      </c>
      <c r="E1385" s="185" t="s">
        <v>2037</v>
      </c>
      <c r="F1385" s="185" t="s">
        <v>12402</v>
      </c>
      <c r="G1385" s="185" t="s">
        <v>6575</v>
      </c>
      <c r="H1385" s="185" t="s">
        <v>3855</v>
      </c>
      <c r="I1385" s="187">
        <v>45595</v>
      </c>
      <c r="J1385" s="185" t="s">
        <v>18933</v>
      </c>
      <c r="K1385" s="185" t="s">
        <v>6741</v>
      </c>
      <c r="L1385" s="185" t="s">
        <v>18934</v>
      </c>
      <c r="M1385" s="185" t="s">
        <v>1572</v>
      </c>
      <c r="N1385" s="185" t="s">
        <v>18935</v>
      </c>
      <c r="O1385" s="187">
        <v>46450</v>
      </c>
      <c r="P1385" s="187">
        <v>44400</v>
      </c>
      <c r="Q1385" s="187">
        <v>44433</v>
      </c>
      <c r="R1385" s="187">
        <v>44628</v>
      </c>
      <c r="S1385" s="187"/>
      <c r="T1385" s="185" t="s">
        <v>18936</v>
      </c>
      <c r="U1385" s="187">
        <v>46055</v>
      </c>
      <c r="V1385" s="185" t="s">
        <v>18935</v>
      </c>
      <c r="W1385" s="187">
        <v>46450</v>
      </c>
      <c r="X1385" s="185" t="s">
        <v>18937</v>
      </c>
      <c r="Y1385" s="187">
        <v>46044</v>
      </c>
      <c r="Z1385" s="185" t="s">
        <v>18938</v>
      </c>
      <c r="AA1385" s="187">
        <v>46073</v>
      </c>
      <c r="AB1385" s="189" t="s">
        <v>61</v>
      </c>
      <c r="AC1385" s="187">
        <v>46196</v>
      </c>
      <c r="AD1385" s="185" t="s">
        <v>18939</v>
      </c>
      <c r="AE1385" s="185" t="s">
        <v>18940</v>
      </c>
      <c r="AF1385" s="185" t="s">
        <v>18941</v>
      </c>
      <c r="AG1385" s="185" t="s">
        <v>61</v>
      </c>
      <c r="AH1385" s="185" t="s">
        <v>61</v>
      </c>
      <c r="AI1385" s="185" t="s">
        <v>61</v>
      </c>
      <c r="AJ1385" s="185" t="s">
        <v>61</v>
      </c>
      <c r="AK1385" s="185" t="s">
        <v>61</v>
      </c>
      <c r="AL1385" s="185" t="s">
        <v>61</v>
      </c>
      <c r="AM1385" s="185" t="s">
        <v>177</v>
      </c>
      <c r="AN1385" s="185" t="s">
        <v>18942</v>
      </c>
    </row>
    <row r="1386" customHeight="1" spans="1:40">
      <c r="A1386" s="185">
        <v>1380</v>
      </c>
      <c r="B1386" s="185" t="s">
        <v>18943</v>
      </c>
      <c r="C1386" s="186" t="s">
        <v>18944</v>
      </c>
      <c r="D1386" s="185" t="s">
        <v>3545</v>
      </c>
      <c r="E1386" s="185" t="s">
        <v>12402</v>
      </c>
      <c r="F1386" s="185" t="s">
        <v>12402</v>
      </c>
      <c r="G1386" s="185" t="s">
        <v>6575</v>
      </c>
      <c r="H1386" s="185" t="s">
        <v>3855</v>
      </c>
      <c r="I1386" s="187">
        <v>45652</v>
      </c>
      <c r="J1386" s="185" t="s">
        <v>14233</v>
      </c>
      <c r="K1386" s="185" t="s">
        <v>14233</v>
      </c>
      <c r="L1386" s="185" t="s">
        <v>9267</v>
      </c>
      <c r="M1386" s="185" t="s">
        <v>1572</v>
      </c>
      <c r="N1386" s="185" t="s">
        <v>18945</v>
      </c>
      <c r="O1386" s="187">
        <v>46983</v>
      </c>
      <c r="P1386" s="187">
        <v>44485</v>
      </c>
      <c r="Q1386" s="187">
        <v>44506</v>
      </c>
      <c r="R1386" s="187">
        <v>44733</v>
      </c>
      <c r="S1386" s="187">
        <v>45449</v>
      </c>
      <c r="T1386" s="185" t="s">
        <v>18946</v>
      </c>
      <c r="U1386" s="187">
        <v>47185</v>
      </c>
      <c r="V1386" s="185" t="s">
        <v>18945</v>
      </c>
      <c r="W1386" s="187">
        <v>46983</v>
      </c>
      <c r="X1386" s="185" t="s">
        <v>61</v>
      </c>
      <c r="Y1386" s="187" t="s">
        <v>61</v>
      </c>
      <c r="Z1386" s="185" t="s">
        <v>18947</v>
      </c>
      <c r="AA1386" s="187">
        <v>46549</v>
      </c>
      <c r="AB1386" s="185" t="s">
        <v>18948</v>
      </c>
      <c r="AC1386" s="187">
        <v>45867</v>
      </c>
      <c r="AD1386" s="185" t="s">
        <v>18949</v>
      </c>
      <c r="AE1386" s="185" t="s">
        <v>18950</v>
      </c>
      <c r="AF1386" s="185" t="s">
        <v>18951</v>
      </c>
      <c r="AG1386" s="185" t="s">
        <v>61</v>
      </c>
      <c r="AH1386" s="185" t="s">
        <v>61</v>
      </c>
      <c r="AI1386" s="185" t="s">
        <v>61</v>
      </c>
      <c r="AJ1386" s="185" t="s">
        <v>61</v>
      </c>
      <c r="AK1386" s="185" t="s">
        <v>61</v>
      </c>
      <c r="AL1386" s="185" t="s">
        <v>61</v>
      </c>
      <c r="AM1386" s="185" t="s">
        <v>3554</v>
      </c>
      <c r="AN1386" s="185" t="s">
        <v>18952</v>
      </c>
    </row>
    <row r="1387" customHeight="1" spans="1:40">
      <c r="A1387" s="185">
        <v>1381</v>
      </c>
      <c r="B1387" s="185" t="s">
        <v>18953</v>
      </c>
      <c r="C1387" s="186" t="s">
        <v>18954</v>
      </c>
      <c r="D1387" s="185" t="s">
        <v>3572</v>
      </c>
      <c r="E1387" s="185" t="s">
        <v>12402</v>
      </c>
      <c r="F1387" s="185" t="s">
        <v>12402</v>
      </c>
      <c r="G1387" s="185" t="s">
        <v>6575</v>
      </c>
      <c r="H1387" s="185" t="s">
        <v>3855</v>
      </c>
      <c r="I1387" s="187">
        <v>45595</v>
      </c>
      <c r="J1387" s="185" t="s">
        <v>6741</v>
      </c>
      <c r="K1387" s="185" t="s">
        <v>6741</v>
      </c>
      <c r="L1387" s="185" t="s">
        <v>391</v>
      </c>
      <c r="M1387" s="185" t="s">
        <v>1572</v>
      </c>
      <c r="N1387" s="185" t="s">
        <v>18955</v>
      </c>
      <c r="O1387" s="187">
        <v>47014</v>
      </c>
      <c r="P1387" s="187">
        <v>44387</v>
      </c>
      <c r="Q1387" s="187">
        <v>44418</v>
      </c>
      <c r="R1387" s="187">
        <v>44830</v>
      </c>
      <c r="S1387" s="187"/>
      <c r="T1387" s="185" t="s">
        <v>18956</v>
      </c>
      <c r="U1387" s="187">
        <v>47137</v>
      </c>
      <c r="V1387" s="185" t="s">
        <v>18955</v>
      </c>
      <c r="W1387" s="187">
        <v>47014</v>
      </c>
      <c r="X1387" s="185" t="s">
        <v>61</v>
      </c>
      <c r="Y1387" s="187" t="s">
        <v>61</v>
      </c>
      <c r="Z1387" s="185" t="s">
        <v>18957</v>
      </c>
      <c r="AA1387" s="187">
        <v>46564</v>
      </c>
      <c r="AB1387" s="185" t="s">
        <v>18958</v>
      </c>
      <c r="AC1387" s="187">
        <v>45841</v>
      </c>
      <c r="AD1387" s="185" t="s">
        <v>18959</v>
      </c>
      <c r="AE1387" s="185" t="s">
        <v>18960</v>
      </c>
      <c r="AF1387" s="185" t="s">
        <v>18961</v>
      </c>
      <c r="AG1387" s="185" t="s">
        <v>61</v>
      </c>
      <c r="AH1387" s="185" t="s">
        <v>61</v>
      </c>
      <c r="AI1387" s="185" t="s">
        <v>61</v>
      </c>
      <c r="AJ1387" s="185" t="s">
        <v>61</v>
      </c>
      <c r="AK1387" s="185" t="s">
        <v>61</v>
      </c>
      <c r="AL1387" s="185" t="s">
        <v>61</v>
      </c>
      <c r="AM1387" s="185" t="s">
        <v>5156</v>
      </c>
      <c r="AN1387" s="185" t="s">
        <v>18962</v>
      </c>
    </row>
    <row r="1388" customHeight="1" spans="1:40">
      <c r="A1388" s="185">
        <v>1382</v>
      </c>
      <c r="B1388" s="185" t="s">
        <v>18963</v>
      </c>
      <c r="C1388" s="186" t="s">
        <v>18964</v>
      </c>
      <c r="D1388" s="185" t="s">
        <v>45</v>
      </c>
      <c r="E1388" s="185" t="s">
        <v>2957</v>
      </c>
      <c r="F1388" s="185" t="s">
        <v>2957</v>
      </c>
      <c r="G1388" s="185" t="s">
        <v>6575</v>
      </c>
      <c r="H1388" s="185" t="s">
        <v>3855</v>
      </c>
      <c r="I1388" s="187">
        <v>45570</v>
      </c>
      <c r="J1388" s="185" t="s">
        <v>14988</v>
      </c>
      <c r="K1388" s="185" t="s">
        <v>3480</v>
      </c>
      <c r="L1388" s="185" t="s">
        <v>18965</v>
      </c>
      <c r="M1388" s="185" t="s">
        <v>1940</v>
      </c>
      <c r="N1388" s="185" t="s">
        <v>18966</v>
      </c>
      <c r="O1388" s="187">
        <v>46384</v>
      </c>
      <c r="P1388" s="187">
        <v>44398</v>
      </c>
      <c r="Q1388" s="187">
        <v>44442</v>
      </c>
      <c r="R1388" s="187">
        <v>44674</v>
      </c>
      <c r="S1388" s="187"/>
      <c r="T1388" s="185" t="s">
        <v>18967</v>
      </c>
      <c r="U1388" s="187">
        <v>46336</v>
      </c>
      <c r="V1388" s="185" t="s">
        <v>18968</v>
      </c>
      <c r="W1388" s="187">
        <v>47524</v>
      </c>
      <c r="X1388" s="185" t="s">
        <v>18969</v>
      </c>
      <c r="Y1388" s="187">
        <v>46336</v>
      </c>
      <c r="Z1388" s="185" t="s">
        <v>18970</v>
      </c>
      <c r="AA1388" s="187">
        <v>46463</v>
      </c>
      <c r="AB1388" s="185" t="s">
        <v>18971</v>
      </c>
      <c r="AC1388" s="187">
        <v>46297</v>
      </c>
      <c r="AD1388" s="185" t="s">
        <v>18972</v>
      </c>
      <c r="AE1388" s="185" t="s">
        <v>61</v>
      </c>
      <c r="AF1388" s="185" t="s">
        <v>61</v>
      </c>
      <c r="AG1388" s="185" t="s">
        <v>18973</v>
      </c>
      <c r="AH1388" s="185" t="s">
        <v>61</v>
      </c>
      <c r="AI1388" s="185" t="s">
        <v>61</v>
      </c>
      <c r="AJ1388" s="185" t="s">
        <v>18974</v>
      </c>
      <c r="AK1388" s="185" t="s">
        <v>61</v>
      </c>
      <c r="AL1388" s="185" t="s">
        <v>61</v>
      </c>
      <c r="AM1388" s="185" t="s">
        <v>3734</v>
      </c>
      <c r="AN1388" s="185" t="s">
        <v>18975</v>
      </c>
    </row>
    <row r="1389" customHeight="1" spans="1:40">
      <c r="A1389" s="185">
        <v>1383</v>
      </c>
      <c r="B1389" s="185" t="s">
        <v>18976</v>
      </c>
      <c r="C1389" s="186" t="s">
        <v>18977</v>
      </c>
      <c r="D1389" s="185" t="s">
        <v>68</v>
      </c>
      <c r="E1389" s="185" t="s">
        <v>2957</v>
      </c>
      <c r="F1389" s="185" t="s">
        <v>2957</v>
      </c>
      <c r="G1389" s="185" t="s">
        <v>6575</v>
      </c>
      <c r="H1389" s="185" t="s">
        <v>3855</v>
      </c>
      <c r="I1389" s="187">
        <v>45802</v>
      </c>
      <c r="J1389" s="185" t="s">
        <v>2743</v>
      </c>
      <c r="K1389" s="185" t="s">
        <v>1234</v>
      </c>
      <c r="L1389" s="185" t="s">
        <v>18978</v>
      </c>
      <c r="M1389" s="185" t="s">
        <v>1923</v>
      </c>
      <c r="N1389" s="185" t="s">
        <v>18979</v>
      </c>
      <c r="O1389" s="187">
        <v>47192</v>
      </c>
      <c r="P1389" s="187">
        <v>44436</v>
      </c>
      <c r="Q1389" s="187">
        <v>44531</v>
      </c>
      <c r="R1389" s="187">
        <v>44669</v>
      </c>
      <c r="S1389" s="187"/>
      <c r="T1389" s="185" t="s">
        <v>18980</v>
      </c>
      <c r="U1389" s="187">
        <v>46604</v>
      </c>
      <c r="V1389" s="185" t="s">
        <v>18981</v>
      </c>
      <c r="W1389" s="187">
        <v>46692</v>
      </c>
      <c r="X1389" s="185" t="s">
        <v>18982</v>
      </c>
      <c r="Y1389" s="187">
        <v>46692</v>
      </c>
      <c r="Z1389" s="185" t="s">
        <v>18983</v>
      </c>
      <c r="AA1389" s="187">
        <v>46142</v>
      </c>
      <c r="AB1389" s="185" t="s">
        <v>18984</v>
      </c>
      <c r="AC1389" s="187">
        <v>46098</v>
      </c>
      <c r="AD1389" s="185" t="s">
        <v>18985</v>
      </c>
      <c r="AE1389" s="185" t="s">
        <v>61</v>
      </c>
      <c r="AF1389" s="185" t="s">
        <v>61</v>
      </c>
      <c r="AG1389" s="185" t="s">
        <v>18986</v>
      </c>
      <c r="AH1389" s="185" t="s">
        <v>61</v>
      </c>
      <c r="AI1389" s="185" t="s">
        <v>61</v>
      </c>
      <c r="AJ1389" s="185" t="s">
        <v>18987</v>
      </c>
      <c r="AK1389" s="185" t="s">
        <v>61</v>
      </c>
      <c r="AL1389" s="185" t="s">
        <v>61</v>
      </c>
      <c r="AM1389" s="185" t="s">
        <v>18988</v>
      </c>
      <c r="AN1389" s="185" t="s">
        <v>18989</v>
      </c>
    </row>
    <row r="1390" customHeight="1" spans="1:40">
      <c r="A1390" s="185">
        <v>1384</v>
      </c>
      <c r="B1390" s="185" t="s">
        <v>18990</v>
      </c>
      <c r="C1390" s="186" t="s">
        <v>18991</v>
      </c>
      <c r="D1390" s="185" t="s">
        <v>227</v>
      </c>
      <c r="E1390" s="185" t="s">
        <v>967</v>
      </c>
      <c r="F1390" s="185" t="s">
        <v>2957</v>
      </c>
      <c r="G1390" s="185" t="s">
        <v>6575</v>
      </c>
      <c r="H1390" s="185" t="s">
        <v>3855</v>
      </c>
      <c r="I1390" s="187">
        <v>45540</v>
      </c>
      <c r="J1390" s="185" t="s">
        <v>9782</v>
      </c>
      <c r="K1390" s="185" t="s">
        <v>8230</v>
      </c>
      <c r="L1390" s="185" t="s">
        <v>18992</v>
      </c>
      <c r="M1390" s="185" t="s">
        <v>72</v>
      </c>
      <c r="N1390" s="185" t="s">
        <v>18993</v>
      </c>
      <c r="O1390" s="187">
        <v>45825</v>
      </c>
      <c r="P1390" s="187">
        <v>44392</v>
      </c>
      <c r="Q1390" s="187">
        <v>44414</v>
      </c>
      <c r="R1390" s="187">
        <v>44678</v>
      </c>
      <c r="S1390" s="187">
        <v>45059</v>
      </c>
      <c r="T1390" s="185" t="s">
        <v>18994</v>
      </c>
      <c r="U1390" s="187">
        <v>46566</v>
      </c>
      <c r="V1390" s="185" t="s">
        <v>18995</v>
      </c>
      <c r="W1390" s="187">
        <v>46566</v>
      </c>
      <c r="X1390" s="185" t="s">
        <v>18996</v>
      </c>
      <c r="Y1390" s="187">
        <v>47645</v>
      </c>
      <c r="Z1390" s="185" t="s">
        <v>18997</v>
      </c>
      <c r="AA1390" s="187">
        <v>46775</v>
      </c>
      <c r="AB1390" s="185" t="s">
        <v>18998</v>
      </c>
      <c r="AC1390" s="187">
        <v>46499</v>
      </c>
      <c r="AD1390" s="185" t="s">
        <v>18999</v>
      </c>
      <c r="AE1390" s="185" t="s">
        <v>61</v>
      </c>
      <c r="AF1390" s="185" t="s">
        <v>61</v>
      </c>
      <c r="AG1390" s="185" t="s">
        <v>19000</v>
      </c>
      <c r="AH1390" s="185" t="s">
        <v>61</v>
      </c>
      <c r="AI1390" s="185" t="s">
        <v>61</v>
      </c>
      <c r="AJ1390" s="185" t="s">
        <v>19001</v>
      </c>
      <c r="AK1390" s="185" t="s">
        <v>61</v>
      </c>
      <c r="AL1390" s="185" t="s">
        <v>61</v>
      </c>
      <c r="AM1390" s="185" t="s">
        <v>665</v>
      </c>
      <c r="AN1390" s="185" t="s">
        <v>19002</v>
      </c>
    </row>
    <row r="1391" customHeight="1" spans="1:40">
      <c r="A1391" s="185">
        <v>1385</v>
      </c>
      <c r="B1391" s="185" t="s">
        <v>19003</v>
      </c>
      <c r="C1391" s="186" t="s">
        <v>19004</v>
      </c>
      <c r="D1391" s="185" t="s">
        <v>2083</v>
      </c>
      <c r="E1391" s="185" t="s">
        <v>1367</v>
      </c>
      <c r="F1391" s="185" t="s">
        <v>2957</v>
      </c>
      <c r="G1391" s="185" t="s">
        <v>6575</v>
      </c>
      <c r="H1391" s="185" t="s">
        <v>3855</v>
      </c>
      <c r="I1391" s="187">
        <v>45769</v>
      </c>
      <c r="J1391" s="185" t="s">
        <v>19005</v>
      </c>
      <c r="K1391" s="185" t="s">
        <v>2228</v>
      </c>
      <c r="L1391" s="185" t="s">
        <v>19006</v>
      </c>
      <c r="M1391" s="185" t="s">
        <v>72</v>
      </c>
      <c r="N1391" s="185" t="s">
        <v>19007</v>
      </c>
      <c r="O1391" s="187">
        <v>46460</v>
      </c>
      <c r="P1391" s="187">
        <v>44384</v>
      </c>
      <c r="Q1391" s="187">
        <v>44440</v>
      </c>
      <c r="R1391" s="187">
        <v>44695</v>
      </c>
      <c r="S1391" s="187"/>
      <c r="T1391" s="185" t="s">
        <v>19008</v>
      </c>
      <c r="U1391" s="187">
        <v>47087</v>
      </c>
      <c r="V1391" s="185" t="s">
        <v>19009</v>
      </c>
      <c r="W1391" s="187">
        <v>46785</v>
      </c>
      <c r="X1391" s="185" t="s">
        <v>19010</v>
      </c>
      <c r="Y1391" s="187">
        <v>46034</v>
      </c>
      <c r="Z1391" s="185" t="s">
        <v>19011</v>
      </c>
      <c r="AA1391" s="187">
        <v>46857</v>
      </c>
      <c r="AB1391" s="185" t="s">
        <v>19012</v>
      </c>
      <c r="AC1391" s="187">
        <v>46486</v>
      </c>
      <c r="AD1391" s="185" t="s">
        <v>19013</v>
      </c>
      <c r="AE1391" s="185" t="s">
        <v>61</v>
      </c>
      <c r="AF1391" s="185" t="s">
        <v>61</v>
      </c>
      <c r="AG1391" s="185" t="s">
        <v>19014</v>
      </c>
      <c r="AH1391" s="185" t="s">
        <v>61</v>
      </c>
      <c r="AI1391" s="185" t="s">
        <v>61</v>
      </c>
      <c r="AJ1391" s="185" t="s">
        <v>61</v>
      </c>
      <c r="AK1391" s="185" t="s">
        <v>61</v>
      </c>
      <c r="AL1391" s="185" t="s">
        <v>61</v>
      </c>
      <c r="AM1391" s="185" t="s">
        <v>4438</v>
      </c>
      <c r="AN1391" s="185" t="s">
        <v>19015</v>
      </c>
    </row>
    <row r="1392" customHeight="1" spans="1:40">
      <c r="A1392" s="185">
        <v>1386</v>
      </c>
      <c r="B1392" s="185" t="s">
        <v>19016</v>
      </c>
      <c r="C1392" s="186" t="s">
        <v>19017</v>
      </c>
      <c r="D1392" s="185" t="s">
        <v>88</v>
      </c>
      <c r="E1392" s="185" t="s">
        <v>2957</v>
      </c>
      <c r="F1392" s="185" t="s">
        <v>2957</v>
      </c>
      <c r="G1392" s="185" t="s">
        <v>6575</v>
      </c>
      <c r="H1392" s="185" t="s">
        <v>3855</v>
      </c>
      <c r="I1392" s="187">
        <v>45629</v>
      </c>
      <c r="J1392" s="185" t="s">
        <v>19018</v>
      </c>
      <c r="K1392" s="185" t="s">
        <v>715</v>
      </c>
      <c r="L1392" s="185" t="s">
        <v>19019</v>
      </c>
      <c r="M1392" s="185" t="s">
        <v>2120</v>
      </c>
      <c r="N1392" s="185" t="s">
        <v>19020</v>
      </c>
      <c r="O1392" s="187">
        <v>47385</v>
      </c>
      <c r="P1392" s="187">
        <v>44404</v>
      </c>
      <c r="Q1392" s="187">
        <v>44435</v>
      </c>
      <c r="R1392" s="187">
        <v>44634</v>
      </c>
      <c r="S1392" s="187"/>
      <c r="T1392" s="185" t="s">
        <v>19021</v>
      </c>
      <c r="U1392" s="187">
        <v>47652</v>
      </c>
      <c r="V1392" s="185" t="s">
        <v>19022</v>
      </c>
      <c r="W1392" s="187">
        <v>47652</v>
      </c>
      <c r="X1392" s="185" t="s">
        <v>19023</v>
      </c>
      <c r="Y1392" s="187">
        <v>47652</v>
      </c>
      <c r="Z1392" s="185" t="s">
        <v>19024</v>
      </c>
      <c r="AA1392" s="187">
        <v>46204</v>
      </c>
      <c r="AB1392" s="185" t="s">
        <v>19025</v>
      </c>
      <c r="AC1392" s="187">
        <v>46537</v>
      </c>
      <c r="AD1392" s="185" t="s">
        <v>19026</v>
      </c>
      <c r="AE1392" s="185" t="s">
        <v>61</v>
      </c>
      <c r="AF1392" s="185" t="s">
        <v>19027</v>
      </c>
      <c r="AG1392" s="185" t="s">
        <v>19028</v>
      </c>
      <c r="AH1392" s="185" t="s">
        <v>61</v>
      </c>
      <c r="AI1392" s="185" t="s">
        <v>61</v>
      </c>
      <c r="AJ1392" s="185" t="s">
        <v>61</v>
      </c>
      <c r="AK1392" s="185" t="s">
        <v>61</v>
      </c>
      <c r="AL1392" s="185" t="s">
        <v>61</v>
      </c>
      <c r="AM1392" s="185" t="s">
        <v>64</v>
      </c>
      <c r="AN1392" s="185" t="s">
        <v>19029</v>
      </c>
    </row>
    <row r="1393" customHeight="1" spans="1:40">
      <c r="A1393" s="185">
        <v>1387</v>
      </c>
      <c r="B1393" s="185" t="s">
        <v>19030</v>
      </c>
      <c r="C1393" s="186" t="s">
        <v>19031</v>
      </c>
      <c r="D1393" s="185" t="s">
        <v>108</v>
      </c>
      <c r="E1393" s="185" t="s">
        <v>967</v>
      </c>
      <c r="F1393" s="185" t="s">
        <v>2957</v>
      </c>
      <c r="G1393" s="185" t="s">
        <v>6575</v>
      </c>
      <c r="H1393" s="185" t="s">
        <v>3855</v>
      </c>
      <c r="I1393" s="187">
        <v>45738</v>
      </c>
      <c r="J1393" s="185" t="s">
        <v>4627</v>
      </c>
      <c r="K1393" s="185" t="s">
        <v>4627</v>
      </c>
      <c r="L1393" s="185" t="s">
        <v>19032</v>
      </c>
      <c r="M1393" s="185" t="s">
        <v>2120</v>
      </c>
      <c r="N1393" s="185" t="s">
        <v>19033</v>
      </c>
      <c r="O1393" s="187">
        <v>47461</v>
      </c>
      <c r="P1393" s="187">
        <v>44392</v>
      </c>
      <c r="Q1393" s="187">
        <v>44488</v>
      </c>
      <c r="R1393" s="187">
        <v>44762</v>
      </c>
      <c r="S1393" s="187"/>
      <c r="T1393" s="185" t="s">
        <v>19034</v>
      </c>
      <c r="U1393" s="187">
        <v>46772</v>
      </c>
      <c r="V1393" s="185" t="s">
        <v>19035</v>
      </c>
      <c r="W1393" s="187">
        <v>46772</v>
      </c>
      <c r="X1393" s="185" t="s">
        <v>19036</v>
      </c>
      <c r="Y1393" s="187">
        <v>46772</v>
      </c>
      <c r="Z1393" s="185" t="s">
        <v>19037</v>
      </c>
      <c r="AA1393" s="187">
        <v>46441</v>
      </c>
      <c r="AB1393" s="185" t="s">
        <v>19038</v>
      </c>
      <c r="AC1393" s="187">
        <v>46086</v>
      </c>
      <c r="AD1393" s="185" t="s">
        <v>19039</v>
      </c>
      <c r="AE1393" s="185" t="s">
        <v>19040</v>
      </c>
      <c r="AF1393" s="185" t="s">
        <v>19041</v>
      </c>
      <c r="AG1393" s="185" t="s">
        <v>19042</v>
      </c>
      <c r="AH1393" s="185" t="s">
        <v>61</v>
      </c>
      <c r="AI1393" s="185" t="s">
        <v>61</v>
      </c>
      <c r="AJ1393" s="185" t="s">
        <v>61</v>
      </c>
      <c r="AK1393" s="185" t="s">
        <v>61</v>
      </c>
      <c r="AL1393" s="185" t="s">
        <v>61</v>
      </c>
      <c r="AM1393" s="185" t="s">
        <v>2149</v>
      </c>
      <c r="AN1393" s="185" t="s">
        <v>19043</v>
      </c>
    </row>
    <row r="1394" customHeight="1" spans="1:40">
      <c r="A1394" s="185">
        <v>1388</v>
      </c>
      <c r="B1394" s="185" t="s">
        <v>19044</v>
      </c>
      <c r="C1394" s="186" t="s">
        <v>19045</v>
      </c>
      <c r="D1394" s="185" t="s">
        <v>2321</v>
      </c>
      <c r="E1394" s="185" t="s">
        <v>967</v>
      </c>
      <c r="F1394" s="185" t="s">
        <v>2957</v>
      </c>
      <c r="G1394" s="185" t="s">
        <v>6575</v>
      </c>
      <c r="H1394" s="185" t="s">
        <v>3855</v>
      </c>
      <c r="I1394" s="187">
        <v>45770</v>
      </c>
      <c r="J1394" s="185" t="s">
        <v>774</v>
      </c>
      <c r="K1394" s="185" t="s">
        <v>774</v>
      </c>
      <c r="L1394" s="185" t="s">
        <v>19046</v>
      </c>
      <c r="M1394" s="185" t="s">
        <v>249</v>
      </c>
      <c r="N1394" s="185" t="s">
        <v>19047</v>
      </c>
      <c r="O1394" s="187">
        <v>46288</v>
      </c>
      <c r="P1394" s="187">
        <v>44422</v>
      </c>
      <c r="Q1394" s="187">
        <v>44487</v>
      </c>
      <c r="R1394" s="187">
        <v>44657</v>
      </c>
      <c r="S1394" s="187"/>
      <c r="T1394" s="185" t="s">
        <v>19048</v>
      </c>
      <c r="U1394" s="187">
        <v>46496</v>
      </c>
      <c r="V1394" s="185" t="s">
        <v>19049</v>
      </c>
      <c r="W1394" s="187">
        <v>46288</v>
      </c>
      <c r="X1394" s="185" t="s">
        <v>19050</v>
      </c>
      <c r="Y1394" s="187">
        <v>45929</v>
      </c>
      <c r="Z1394" s="185" t="s">
        <v>19051</v>
      </c>
      <c r="AA1394" s="187">
        <v>45921</v>
      </c>
      <c r="AB1394" s="185" t="s">
        <v>19052</v>
      </c>
      <c r="AC1394" s="187">
        <v>46205</v>
      </c>
      <c r="AD1394" s="185" t="s">
        <v>19053</v>
      </c>
      <c r="AE1394" s="185" t="s">
        <v>61</v>
      </c>
      <c r="AF1394" s="185" t="s">
        <v>19054</v>
      </c>
      <c r="AG1394" s="185" t="s">
        <v>19055</v>
      </c>
      <c r="AH1394" s="185" t="s">
        <v>61</v>
      </c>
      <c r="AI1394" s="185" t="s">
        <v>61</v>
      </c>
      <c r="AJ1394" s="185" t="s">
        <v>61</v>
      </c>
      <c r="AK1394" s="185" t="s">
        <v>61</v>
      </c>
      <c r="AL1394" s="185" t="s">
        <v>61</v>
      </c>
      <c r="AM1394" s="185" t="s">
        <v>19056</v>
      </c>
      <c r="AN1394" s="185" t="s">
        <v>19057</v>
      </c>
    </row>
    <row r="1395" customHeight="1" spans="1:40">
      <c r="A1395" s="185">
        <v>1389</v>
      </c>
      <c r="B1395" s="185" t="s">
        <v>19058</v>
      </c>
      <c r="C1395" s="186" t="s">
        <v>19059</v>
      </c>
      <c r="D1395" s="185" t="s">
        <v>390</v>
      </c>
      <c r="E1395" s="185" t="s">
        <v>967</v>
      </c>
      <c r="F1395" s="185" t="s">
        <v>2957</v>
      </c>
      <c r="G1395" s="185" t="s">
        <v>6575</v>
      </c>
      <c r="H1395" s="185" t="s">
        <v>3855</v>
      </c>
      <c r="I1395" s="187">
        <v>45804</v>
      </c>
      <c r="J1395" s="185" t="s">
        <v>19060</v>
      </c>
      <c r="K1395" s="185" t="s">
        <v>2458</v>
      </c>
      <c r="L1395" s="185" t="s">
        <v>19061</v>
      </c>
      <c r="M1395" s="185" t="s">
        <v>148</v>
      </c>
      <c r="N1395" s="185" t="s">
        <v>19062</v>
      </c>
      <c r="O1395" s="187">
        <v>47612</v>
      </c>
      <c r="P1395" s="187">
        <v>44391</v>
      </c>
      <c r="Q1395" s="187">
        <v>44420</v>
      </c>
      <c r="R1395" s="187">
        <v>44614</v>
      </c>
      <c r="S1395" s="187"/>
      <c r="T1395" s="185" t="s">
        <v>19063</v>
      </c>
      <c r="U1395" s="187">
        <v>46719</v>
      </c>
      <c r="V1395" s="185" t="s">
        <v>19064</v>
      </c>
      <c r="W1395" s="187">
        <v>46587</v>
      </c>
      <c r="X1395" s="185" t="s">
        <v>19065</v>
      </c>
      <c r="Y1395" s="187">
        <v>46628</v>
      </c>
      <c r="Z1395" s="185" t="s">
        <v>19066</v>
      </c>
      <c r="AA1395" s="187">
        <v>46409</v>
      </c>
      <c r="AB1395" s="185" t="s">
        <v>19067</v>
      </c>
      <c r="AC1395" s="187">
        <v>46512</v>
      </c>
      <c r="AD1395" s="185" t="s">
        <v>19068</v>
      </c>
      <c r="AE1395" s="185" t="s">
        <v>19069</v>
      </c>
      <c r="AF1395" s="185" t="s">
        <v>19070</v>
      </c>
      <c r="AG1395" s="185" t="s">
        <v>61</v>
      </c>
      <c r="AH1395" s="185" t="s">
        <v>19071</v>
      </c>
      <c r="AI1395" s="185" t="s">
        <v>61</v>
      </c>
      <c r="AJ1395" s="185" t="s">
        <v>61</v>
      </c>
      <c r="AK1395" s="185" t="s">
        <v>61</v>
      </c>
      <c r="AL1395" s="185" t="s">
        <v>61</v>
      </c>
      <c r="AM1395" s="185" t="s">
        <v>19072</v>
      </c>
      <c r="AN1395" s="185" t="s">
        <v>19073</v>
      </c>
    </row>
    <row r="1396" customHeight="1" spans="1:40">
      <c r="A1396" s="185">
        <v>1390</v>
      </c>
      <c r="B1396" s="185" t="s">
        <v>19074</v>
      </c>
      <c r="C1396" s="186" t="s">
        <v>19075</v>
      </c>
      <c r="D1396" s="185" t="s">
        <v>126</v>
      </c>
      <c r="E1396" s="185" t="s">
        <v>89</v>
      </c>
      <c r="F1396" s="185" t="s">
        <v>2957</v>
      </c>
      <c r="G1396" s="185" t="s">
        <v>6575</v>
      </c>
      <c r="H1396" s="185" t="s">
        <v>3855</v>
      </c>
      <c r="I1396" s="187">
        <v>45683</v>
      </c>
      <c r="J1396" s="185" t="s">
        <v>19076</v>
      </c>
      <c r="K1396" s="185" t="s">
        <v>8775</v>
      </c>
      <c r="L1396" s="185" t="s">
        <v>19077</v>
      </c>
      <c r="M1396" s="185" t="s">
        <v>53</v>
      </c>
      <c r="N1396" s="185" t="s">
        <v>19078</v>
      </c>
      <c r="O1396" s="187">
        <v>46160</v>
      </c>
      <c r="P1396" s="187">
        <v>44438</v>
      </c>
      <c r="Q1396" s="187">
        <v>44523</v>
      </c>
      <c r="R1396" s="187">
        <v>44734</v>
      </c>
      <c r="S1396" s="187"/>
      <c r="T1396" s="185" t="s">
        <v>19079</v>
      </c>
      <c r="U1396" s="187">
        <v>46976</v>
      </c>
      <c r="V1396" s="185" t="s">
        <v>19080</v>
      </c>
      <c r="W1396" s="187">
        <v>46631</v>
      </c>
      <c r="X1396" s="185" t="s">
        <v>19081</v>
      </c>
      <c r="Y1396" s="187">
        <v>46246</v>
      </c>
      <c r="Z1396" s="185" t="s">
        <v>19082</v>
      </c>
      <c r="AA1396" s="187">
        <v>46269</v>
      </c>
      <c r="AB1396" s="185" t="s">
        <v>19083</v>
      </c>
      <c r="AC1396" s="187">
        <v>45934</v>
      </c>
      <c r="AD1396" s="185" t="s">
        <v>19084</v>
      </c>
      <c r="AE1396" s="185" t="s">
        <v>61</v>
      </c>
      <c r="AF1396" s="185" t="s">
        <v>19085</v>
      </c>
      <c r="AG1396" s="185" t="s">
        <v>19086</v>
      </c>
      <c r="AH1396" s="185" t="s">
        <v>61</v>
      </c>
      <c r="AI1396" s="185" t="s">
        <v>61</v>
      </c>
      <c r="AJ1396" s="185" t="s">
        <v>61</v>
      </c>
      <c r="AK1396" s="185" t="s">
        <v>61</v>
      </c>
      <c r="AL1396" s="185" t="s">
        <v>61</v>
      </c>
      <c r="AM1396" s="185" t="s">
        <v>19087</v>
      </c>
      <c r="AN1396" s="185" t="s">
        <v>19088</v>
      </c>
    </row>
    <row r="1397" customHeight="1" spans="1:40">
      <c r="A1397" s="185">
        <v>1391</v>
      </c>
      <c r="B1397" s="185" t="s">
        <v>19089</v>
      </c>
      <c r="C1397" s="186" t="s">
        <v>19090</v>
      </c>
      <c r="D1397" s="185" t="s">
        <v>126</v>
      </c>
      <c r="E1397" s="185" t="s">
        <v>967</v>
      </c>
      <c r="F1397" s="185" t="s">
        <v>2957</v>
      </c>
      <c r="G1397" s="185" t="s">
        <v>6575</v>
      </c>
      <c r="H1397" s="185" t="s">
        <v>3855</v>
      </c>
      <c r="I1397" s="187">
        <v>45797</v>
      </c>
      <c r="J1397" s="185" t="s">
        <v>13541</v>
      </c>
      <c r="K1397" s="185" t="s">
        <v>2592</v>
      </c>
      <c r="L1397" s="185" t="s">
        <v>19091</v>
      </c>
      <c r="M1397" s="185" t="s">
        <v>130</v>
      </c>
      <c r="N1397" s="185" t="s">
        <v>19092</v>
      </c>
      <c r="O1397" s="187">
        <v>46912</v>
      </c>
      <c r="P1397" s="187">
        <v>44454</v>
      </c>
      <c r="Q1397" s="187">
        <v>44515</v>
      </c>
      <c r="R1397" s="187">
        <v>44699</v>
      </c>
      <c r="S1397" s="187"/>
      <c r="T1397" s="185" t="s">
        <v>19093</v>
      </c>
      <c r="U1397" s="187">
        <v>47462</v>
      </c>
      <c r="V1397" s="185" t="s">
        <v>19094</v>
      </c>
      <c r="W1397" s="187">
        <v>47281</v>
      </c>
      <c r="X1397" s="185" t="s">
        <v>19095</v>
      </c>
      <c r="Y1397" s="187">
        <v>46723</v>
      </c>
      <c r="Z1397" s="185" t="s">
        <v>19096</v>
      </c>
      <c r="AA1397" s="187">
        <v>46283</v>
      </c>
      <c r="AB1397" s="185" t="s">
        <v>19097</v>
      </c>
      <c r="AC1397" s="187">
        <v>46219</v>
      </c>
      <c r="AD1397" s="185" t="s">
        <v>19098</v>
      </c>
      <c r="AE1397" s="185" t="s">
        <v>61</v>
      </c>
      <c r="AF1397" s="185" t="s">
        <v>19099</v>
      </c>
      <c r="AG1397" s="185" t="s">
        <v>61</v>
      </c>
      <c r="AH1397" s="185" t="s">
        <v>19092</v>
      </c>
      <c r="AI1397" s="185" t="s">
        <v>61</v>
      </c>
      <c r="AJ1397" s="185" t="s">
        <v>61</v>
      </c>
      <c r="AK1397" s="185" t="s">
        <v>61</v>
      </c>
      <c r="AL1397" s="185" t="s">
        <v>61</v>
      </c>
      <c r="AM1397" s="185" t="s">
        <v>19100</v>
      </c>
      <c r="AN1397" s="185" t="s">
        <v>19101</v>
      </c>
    </row>
    <row r="1398" customHeight="1" spans="1:40">
      <c r="A1398" s="185">
        <v>1392</v>
      </c>
      <c r="B1398" s="185" t="s">
        <v>19102</v>
      </c>
      <c r="C1398" s="186" t="s">
        <v>19103</v>
      </c>
      <c r="D1398" s="185" t="s">
        <v>126</v>
      </c>
      <c r="E1398" s="185" t="s">
        <v>2957</v>
      </c>
      <c r="F1398" s="185" t="s">
        <v>2957</v>
      </c>
      <c r="G1398" s="185" t="s">
        <v>6575</v>
      </c>
      <c r="H1398" s="185" t="s">
        <v>3855</v>
      </c>
      <c r="I1398" s="187">
        <v>45715</v>
      </c>
      <c r="J1398" s="185" t="s">
        <v>3857</v>
      </c>
      <c r="K1398" s="185" t="s">
        <v>3857</v>
      </c>
      <c r="L1398" s="185" t="s">
        <v>19104</v>
      </c>
      <c r="M1398" s="185" t="s">
        <v>53</v>
      </c>
      <c r="N1398" s="185" t="s">
        <v>19105</v>
      </c>
      <c r="O1398" s="187">
        <v>47476</v>
      </c>
      <c r="P1398" s="187">
        <v>44463</v>
      </c>
      <c r="Q1398" s="187">
        <v>44497</v>
      </c>
      <c r="R1398" s="187">
        <v>44978</v>
      </c>
      <c r="S1398" s="187"/>
      <c r="T1398" s="185" t="s">
        <v>19106</v>
      </c>
      <c r="U1398" s="187">
        <v>46765</v>
      </c>
      <c r="V1398" s="185" t="s">
        <v>19107</v>
      </c>
      <c r="W1398" s="187">
        <v>46567</v>
      </c>
      <c r="X1398" s="185" t="s">
        <v>19108</v>
      </c>
      <c r="Y1398" s="187">
        <v>47365</v>
      </c>
      <c r="Z1398" s="185" t="s">
        <v>19109</v>
      </c>
      <c r="AA1398" s="187">
        <v>46049</v>
      </c>
      <c r="AB1398" s="185" t="s">
        <v>19110</v>
      </c>
      <c r="AC1398" s="187">
        <v>46438</v>
      </c>
      <c r="AD1398" s="185" t="s">
        <v>19111</v>
      </c>
      <c r="AE1398" s="185" t="s">
        <v>61</v>
      </c>
      <c r="AF1398" s="185" t="s">
        <v>61</v>
      </c>
      <c r="AG1398" s="185" t="s">
        <v>19112</v>
      </c>
      <c r="AH1398" s="185" t="s">
        <v>61</v>
      </c>
      <c r="AI1398" s="185" t="s">
        <v>61</v>
      </c>
      <c r="AJ1398" s="185" t="s">
        <v>19113</v>
      </c>
      <c r="AK1398" s="185" t="s">
        <v>61</v>
      </c>
      <c r="AL1398" s="185" t="s">
        <v>61</v>
      </c>
      <c r="AM1398" s="185" t="s">
        <v>6250</v>
      </c>
      <c r="AN1398" s="185" t="s">
        <v>19114</v>
      </c>
    </row>
    <row r="1399" customHeight="1" spans="1:40">
      <c r="A1399" s="185">
        <v>1393</v>
      </c>
      <c r="B1399" s="185" t="s">
        <v>19115</v>
      </c>
      <c r="C1399" s="186" t="s">
        <v>19116</v>
      </c>
      <c r="D1399" s="185" t="s">
        <v>1893</v>
      </c>
      <c r="E1399" s="185" t="s">
        <v>46</v>
      </c>
      <c r="F1399" s="185" t="s">
        <v>2957</v>
      </c>
      <c r="G1399" s="185" t="s">
        <v>6575</v>
      </c>
      <c r="H1399" s="185" t="s">
        <v>3855</v>
      </c>
      <c r="I1399" s="187">
        <v>45834</v>
      </c>
      <c r="J1399" s="185" t="s">
        <v>19117</v>
      </c>
      <c r="K1399" s="185" t="s">
        <v>2039</v>
      </c>
      <c r="L1399" s="185" t="s">
        <v>19118</v>
      </c>
      <c r="M1399" s="185" t="s">
        <v>1572</v>
      </c>
      <c r="N1399" s="185" t="s">
        <v>19119</v>
      </c>
      <c r="O1399" s="187">
        <v>46687</v>
      </c>
      <c r="P1399" s="187">
        <v>44399</v>
      </c>
      <c r="Q1399" s="187">
        <v>44439</v>
      </c>
      <c r="R1399" s="187">
        <v>44582</v>
      </c>
      <c r="S1399" s="187"/>
      <c r="T1399" s="185" t="s">
        <v>61</v>
      </c>
      <c r="U1399" s="187" t="s">
        <v>61</v>
      </c>
      <c r="V1399" s="185" t="s">
        <v>19119</v>
      </c>
      <c r="W1399" s="187">
        <v>46687</v>
      </c>
      <c r="X1399" s="185" t="s">
        <v>61</v>
      </c>
      <c r="Y1399" s="187" t="s">
        <v>61</v>
      </c>
      <c r="Z1399" s="185" t="s">
        <v>19120</v>
      </c>
      <c r="AA1399" s="187">
        <v>45989</v>
      </c>
      <c r="AB1399" s="185" t="s">
        <v>19121</v>
      </c>
      <c r="AC1399" s="187">
        <v>46366</v>
      </c>
      <c r="AD1399" s="185" t="s">
        <v>61</v>
      </c>
      <c r="AE1399" s="185" t="s">
        <v>61</v>
      </c>
      <c r="AF1399" s="185" t="s">
        <v>61</v>
      </c>
      <c r="AG1399" s="185" t="s">
        <v>61</v>
      </c>
      <c r="AH1399" s="185" t="s">
        <v>61</v>
      </c>
      <c r="AI1399" s="185" t="s">
        <v>61</v>
      </c>
      <c r="AJ1399" s="185" t="s">
        <v>61</v>
      </c>
      <c r="AK1399" s="185" t="s">
        <v>61</v>
      </c>
      <c r="AL1399" s="185" t="s">
        <v>61</v>
      </c>
      <c r="AM1399" s="185" t="s">
        <v>4556</v>
      </c>
      <c r="AN1399" s="185" t="s">
        <v>19122</v>
      </c>
    </row>
    <row r="1400" customHeight="1" spans="1:40">
      <c r="A1400" s="185">
        <v>1394</v>
      </c>
      <c r="B1400" s="185" t="s">
        <v>19123</v>
      </c>
      <c r="C1400" s="186" t="s">
        <v>19124</v>
      </c>
      <c r="D1400" s="185" t="s">
        <v>2965</v>
      </c>
      <c r="E1400" s="185" t="s">
        <v>89</v>
      </c>
      <c r="F1400" s="185" t="s">
        <v>2957</v>
      </c>
      <c r="G1400" s="185" t="s">
        <v>6575</v>
      </c>
      <c r="H1400" s="185" t="s">
        <v>3855</v>
      </c>
      <c r="I1400" s="187">
        <v>45481</v>
      </c>
      <c r="J1400" s="185" t="s">
        <v>19125</v>
      </c>
      <c r="K1400" s="185" t="s">
        <v>6381</v>
      </c>
      <c r="L1400" s="185" t="s">
        <v>19126</v>
      </c>
      <c r="M1400" s="185" t="s">
        <v>267</v>
      </c>
      <c r="N1400" s="185" t="s">
        <v>19127</v>
      </c>
      <c r="O1400" s="187">
        <v>46376</v>
      </c>
      <c r="P1400" s="187">
        <v>44418</v>
      </c>
      <c r="Q1400" s="187">
        <v>44456</v>
      </c>
      <c r="R1400" s="187">
        <v>44656</v>
      </c>
      <c r="S1400" s="187"/>
      <c r="T1400" s="185" t="s">
        <v>19128</v>
      </c>
      <c r="U1400" s="187">
        <v>46433</v>
      </c>
      <c r="V1400" s="185" t="s">
        <v>19129</v>
      </c>
      <c r="W1400" s="187">
        <v>46433</v>
      </c>
      <c r="X1400" s="185" t="s">
        <v>19130</v>
      </c>
      <c r="Y1400" s="187">
        <v>46433</v>
      </c>
      <c r="Z1400" s="185" t="s">
        <v>19131</v>
      </c>
      <c r="AA1400" s="187">
        <v>46339</v>
      </c>
      <c r="AB1400" s="185" t="s">
        <v>19132</v>
      </c>
      <c r="AC1400" s="187">
        <v>46385</v>
      </c>
      <c r="AD1400" s="185" t="s">
        <v>19133</v>
      </c>
      <c r="AE1400" s="185" t="s">
        <v>61</v>
      </c>
      <c r="AF1400" s="185" t="s">
        <v>19134</v>
      </c>
      <c r="AG1400" s="185" t="s">
        <v>19135</v>
      </c>
      <c r="AH1400" s="185" t="s">
        <v>61</v>
      </c>
      <c r="AI1400" s="185" t="s">
        <v>61</v>
      </c>
      <c r="AJ1400" s="185" t="s">
        <v>61</v>
      </c>
      <c r="AK1400" s="185" t="s">
        <v>61</v>
      </c>
      <c r="AL1400" s="185" t="s">
        <v>61</v>
      </c>
      <c r="AM1400" s="185" t="s">
        <v>19136</v>
      </c>
      <c r="AN1400" s="185" t="s">
        <v>19137</v>
      </c>
    </row>
    <row r="1401" customHeight="1" spans="1:40">
      <c r="A1401" s="185">
        <v>1395</v>
      </c>
      <c r="B1401" s="185" t="s">
        <v>19138</v>
      </c>
      <c r="C1401" s="186" t="s">
        <v>19139</v>
      </c>
      <c r="D1401" s="185" t="s">
        <v>162</v>
      </c>
      <c r="E1401" s="185" t="s">
        <v>2957</v>
      </c>
      <c r="F1401" s="185" t="s">
        <v>2957</v>
      </c>
      <c r="G1401" s="185" t="s">
        <v>6575</v>
      </c>
      <c r="H1401" s="185" t="s">
        <v>3855</v>
      </c>
      <c r="I1401" s="187">
        <v>45600</v>
      </c>
      <c r="J1401" s="185" t="s">
        <v>17593</v>
      </c>
      <c r="K1401" s="185" t="s">
        <v>17593</v>
      </c>
      <c r="L1401" s="185" t="s">
        <v>19140</v>
      </c>
      <c r="M1401" s="185" t="s">
        <v>93</v>
      </c>
      <c r="N1401" s="185" t="s">
        <v>19141</v>
      </c>
      <c r="O1401" s="187">
        <v>47059</v>
      </c>
      <c r="P1401" s="187">
        <v>44391</v>
      </c>
      <c r="Q1401" s="187">
        <v>44499</v>
      </c>
      <c r="R1401" s="187">
        <v>44673</v>
      </c>
      <c r="S1401" s="187"/>
      <c r="T1401" s="185" t="s">
        <v>19142</v>
      </c>
      <c r="U1401" s="187">
        <v>45994</v>
      </c>
      <c r="V1401" s="185" t="s">
        <v>19143</v>
      </c>
      <c r="W1401" s="187">
        <v>45978</v>
      </c>
      <c r="X1401" s="185" t="s">
        <v>19144</v>
      </c>
      <c r="Y1401" s="187">
        <v>46719</v>
      </c>
      <c r="Z1401" s="185" t="s">
        <v>19145</v>
      </c>
      <c r="AA1401" s="187">
        <v>46408</v>
      </c>
      <c r="AB1401" s="185" t="s">
        <v>19146</v>
      </c>
      <c r="AC1401" s="187">
        <v>46310</v>
      </c>
      <c r="AD1401" s="185" t="s">
        <v>19147</v>
      </c>
      <c r="AE1401" s="185" t="s">
        <v>61</v>
      </c>
      <c r="AF1401" s="185" t="s">
        <v>61</v>
      </c>
      <c r="AG1401" s="185" t="s">
        <v>19148</v>
      </c>
      <c r="AH1401" s="185" t="s">
        <v>61</v>
      </c>
      <c r="AI1401" s="185" t="s">
        <v>61</v>
      </c>
      <c r="AJ1401" s="185" t="s">
        <v>61</v>
      </c>
      <c r="AK1401" s="185" t="s">
        <v>61</v>
      </c>
      <c r="AL1401" s="185" t="s">
        <v>61</v>
      </c>
      <c r="AM1401" s="185" t="s">
        <v>5040</v>
      </c>
      <c r="AN1401" s="185" t="s">
        <v>19149</v>
      </c>
    </row>
    <row r="1402" customHeight="1" spans="1:40">
      <c r="A1402" s="185">
        <v>1396</v>
      </c>
      <c r="B1402" s="185" t="s">
        <v>19150</v>
      </c>
      <c r="C1402" s="186" t="s">
        <v>19151</v>
      </c>
      <c r="D1402" s="185" t="s">
        <v>162</v>
      </c>
      <c r="E1402" s="185" t="s">
        <v>89</v>
      </c>
      <c r="F1402" s="185" t="s">
        <v>2957</v>
      </c>
      <c r="G1402" s="185" t="s">
        <v>6575</v>
      </c>
      <c r="H1402" s="185" t="s">
        <v>3855</v>
      </c>
      <c r="I1402" s="187">
        <v>45738</v>
      </c>
      <c r="J1402" s="185" t="s">
        <v>13940</v>
      </c>
      <c r="K1402" s="185" t="s">
        <v>4627</v>
      </c>
      <c r="L1402" s="185" t="s">
        <v>19152</v>
      </c>
      <c r="M1402" s="185" t="s">
        <v>93</v>
      </c>
      <c r="N1402" s="185" t="s">
        <v>19153</v>
      </c>
      <c r="O1402" s="187">
        <v>47050</v>
      </c>
      <c r="P1402" s="187">
        <v>44467</v>
      </c>
      <c r="Q1402" s="187">
        <v>44614</v>
      </c>
      <c r="R1402" s="187">
        <v>44985</v>
      </c>
      <c r="S1402" s="187"/>
      <c r="T1402" s="185" t="s">
        <v>19154</v>
      </c>
      <c r="U1402" s="187">
        <v>47283</v>
      </c>
      <c r="V1402" s="185" t="s">
        <v>19155</v>
      </c>
      <c r="W1402" s="187">
        <v>47283</v>
      </c>
      <c r="X1402" s="185" t="s">
        <v>19156</v>
      </c>
      <c r="Y1402" s="187">
        <v>46990</v>
      </c>
      <c r="Z1402" s="185" t="s">
        <v>19157</v>
      </c>
      <c r="AA1402" s="187">
        <v>46429</v>
      </c>
      <c r="AB1402" s="185" t="s">
        <v>19158</v>
      </c>
      <c r="AC1402" s="187">
        <v>46031</v>
      </c>
      <c r="AD1402" s="185" t="s">
        <v>19159</v>
      </c>
      <c r="AE1402" s="185" t="s">
        <v>61</v>
      </c>
      <c r="AF1402" s="185" t="s">
        <v>19160</v>
      </c>
      <c r="AG1402" s="185" t="s">
        <v>19161</v>
      </c>
      <c r="AH1402" s="185" t="s">
        <v>61</v>
      </c>
      <c r="AI1402" s="185" t="s">
        <v>61</v>
      </c>
      <c r="AJ1402" s="185" t="s">
        <v>61</v>
      </c>
      <c r="AK1402" s="185" t="s">
        <v>61</v>
      </c>
      <c r="AL1402" s="185" t="s">
        <v>61</v>
      </c>
      <c r="AM1402" s="185" t="s">
        <v>4533</v>
      </c>
      <c r="AN1402" s="185" t="s">
        <v>19162</v>
      </c>
    </row>
    <row r="1403" customHeight="1" spans="1:40">
      <c r="A1403" s="185">
        <v>1397</v>
      </c>
      <c r="B1403" s="185" t="s">
        <v>19163</v>
      </c>
      <c r="C1403" s="186" t="s">
        <v>19164</v>
      </c>
      <c r="D1403" s="185" t="s">
        <v>162</v>
      </c>
      <c r="E1403" s="185" t="s">
        <v>2957</v>
      </c>
      <c r="F1403" s="185" t="s">
        <v>2957</v>
      </c>
      <c r="G1403" s="185" t="s">
        <v>6575</v>
      </c>
      <c r="H1403" s="185" t="s">
        <v>3855</v>
      </c>
      <c r="I1403" s="187">
        <v>45688</v>
      </c>
      <c r="J1403" s="185" t="s">
        <v>4750</v>
      </c>
      <c r="K1403" s="185" t="s">
        <v>4750</v>
      </c>
      <c r="L1403" s="185" t="s">
        <v>19165</v>
      </c>
      <c r="M1403" s="185" t="s">
        <v>267</v>
      </c>
      <c r="N1403" s="185" t="s">
        <v>19166</v>
      </c>
      <c r="O1403" s="187">
        <v>46371</v>
      </c>
      <c r="P1403" s="187">
        <v>44475</v>
      </c>
      <c r="Q1403" s="187">
        <v>44497</v>
      </c>
      <c r="R1403" s="187">
        <v>45012</v>
      </c>
      <c r="S1403" s="187"/>
      <c r="T1403" s="185" t="s">
        <v>19167</v>
      </c>
      <c r="U1403" s="187">
        <v>47350</v>
      </c>
      <c r="V1403" s="185" t="s">
        <v>19168</v>
      </c>
      <c r="W1403" s="187">
        <v>47350</v>
      </c>
      <c r="X1403" s="185" t="s">
        <v>19169</v>
      </c>
      <c r="Y1403" s="187">
        <v>47385</v>
      </c>
      <c r="Z1403" s="185" t="s">
        <v>19170</v>
      </c>
      <c r="AA1403" s="187">
        <v>46618</v>
      </c>
      <c r="AB1403" s="185" t="s">
        <v>19171</v>
      </c>
      <c r="AC1403" s="187">
        <v>46414</v>
      </c>
      <c r="AD1403" s="185" t="s">
        <v>19172</v>
      </c>
      <c r="AE1403" s="185" t="s">
        <v>61</v>
      </c>
      <c r="AF1403" s="185" t="s">
        <v>19173</v>
      </c>
      <c r="AG1403" s="185" t="s">
        <v>61</v>
      </c>
      <c r="AH1403" s="185" t="s">
        <v>61</v>
      </c>
      <c r="AI1403" s="185" t="s">
        <v>61</v>
      </c>
      <c r="AJ1403" s="185" t="s">
        <v>61</v>
      </c>
      <c r="AK1403" s="185" t="s">
        <v>61</v>
      </c>
      <c r="AL1403" s="185" t="s">
        <v>61</v>
      </c>
      <c r="AM1403" s="185" t="s">
        <v>19174</v>
      </c>
      <c r="AN1403" s="185" t="s">
        <v>19175</v>
      </c>
    </row>
    <row r="1404" customHeight="1" spans="1:40">
      <c r="A1404" s="185">
        <v>1398</v>
      </c>
      <c r="B1404" s="185" t="s">
        <v>19176</v>
      </c>
      <c r="C1404" s="186" t="s">
        <v>19177</v>
      </c>
      <c r="D1404" s="185" t="s">
        <v>1569</v>
      </c>
      <c r="E1404" s="185" t="s">
        <v>2957</v>
      </c>
      <c r="F1404" s="185" t="s">
        <v>2957</v>
      </c>
      <c r="G1404" s="185" t="s">
        <v>6575</v>
      </c>
      <c r="H1404" s="185" t="s">
        <v>3855</v>
      </c>
      <c r="I1404" s="187">
        <v>45688</v>
      </c>
      <c r="J1404" s="185" t="s">
        <v>3993</v>
      </c>
      <c r="K1404" s="185" t="s">
        <v>4750</v>
      </c>
      <c r="L1404" s="185" t="s">
        <v>19178</v>
      </c>
      <c r="M1404" s="185" t="s">
        <v>1572</v>
      </c>
      <c r="N1404" s="185" t="s">
        <v>19179</v>
      </c>
      <c r="O1404" s="187">
        <v>47196</v>
      </c>
      <c r="P1404" s="187">
        <v>44485</v>
      </c>
      <c r="Q1404" s="187">
        <v>44455</v>
      </c>
      <c r="R1404" s="187">
        <v>44998</v>
      </c>
      <c r="S1404" s="187"/>
      <c r="T1404" s="185" t="s">
        <v>19180</v>
      </c>
      <c r="U1404" s="187">
        <v>47171</v>
      </c>
      <c r="V1404" s="185" t="s">
        <v>19179</v>
      </c>
      <c r="W1404" s="187">
        <v>47196</v>
      </c>
      <c r="X1404" s="185" t="s">
        <v>19181</v>
      </c>
      <c r="Y1404" s="187">
        <v>47176</v>
      </c>
      <c r="Z1404" s="185" t="s">
        <v>19182</v>
      </c>
      <c r="AA1404" s="187">
        <v>46515</v>
      </c>
      <c r="AB1404" s="185" t="s">
        <v>19183</v>
      </c>
      <c r="AC1404" s="187">
        <v>46221</v>
      </c>
      <c r="AD1404" s="185" t="s">
        <v>19184</v>
      </c>
      <c r="AE1404" s="185" t="s">
        <v>19185</v>
      </c>
      <c r="AF1404" s="185" t="s">
        <v>19186</v>
      </c>
      <c r="AG1404" s="185" t="s">
        <v>61</v>
      </c>
      <c r="AH1404" s="185" t="s">
        <v>61</v>
      </c>
      <c r="AI1404" s="185" t="s">
        <v>19187</v>
      </c>
      <c r="AJ1404" s="185" t="s">
        <v>61</v>
      </c>
      <c r="AK1404" s="185" t="s">
        <v>61</v>
      </c>
      <c r="AL1404" s="185" t="s">
        <v>61</v>
      </c>
      <c r="AM1404" s="185" t="s">
        <v>19188</v>
      </c>
      <c r="AN1404" s="185" t="s">
        <v>19189</v>
      </c>
    </row>
    <row r="1405" customHeight="1" spans="1:40">
      <c r="A1405" s="185">
        <v>1399</v>
      </c>
      <c r="B1405" s="185" t="s">
        <v>19190</v>
      </c>
      <c r="C1405" s="186" t="s">
        <v>19191</v>
      </c>
      <c r="D1405" s="185" t="s">
        <v>3545</v>
      </c>
      <c r="E1405" s="185" t="s">
        <v>2957</v>
      </c>
      <c r="F1405" s="185" t="s">
        <v>2957</v>
      </c>
      <c r="G1405" s="185" t="s">
        <v>6575</v>
      </c>
      <c r="H1405" s="185" t="s">
        <v>3855</v>
      </c>
      <c r="I1405" s="187">
        <v>45449</v>
      </c>
      <c r="J1405" s="185" t="s">
        <v>18648</v>
      </c>
      <c r="K1405" s="185" t="s">
        <v>18648</v>
      </c>
      <c r="L1405" s="185" t="s">
        <v>19192</v>
      </c>
      <c r="M1405" s="185" t="s">
        <v>1572</v>
      </c>
      <c r="N1405" s="185" t="s">
        <v>19193</v>
      </c>
      <c r="O1405" s="187">
        <v>47205</v>
      </c>
      <c r="P1405" s="187">
        <v>44509</v>
      </c>
      <c r="Q1405" s="187">
        <v>44547</v>
      </c>
      <c r="R1405" s="187">
        <v>44924</v>
      </c>
      <c r="S1405" s="187">
        <v>45206</v>
      </c>
      <c r="T1405" s="185" t="s">
        <v>19194</v>
      </c>
      <c r="U1405" s="187">
        <v>46797</v>
      </c>
      <c r="V1405" s="185" t="s">
        <v>19193</v>
      </c>
      <c r="W1405" s="187">
        <v>47205</v>
      </c>
      <c r="X1405" s="185" t="s">
        <v>61</v>
      </c>
      <c r="Y1405" s="187" t="s">
        <v>61</v>
      </c>
      <c r="Z1405" s="185" t="s">
        <v>19195</v>
      </c>
      <c r="AA1405" s="187">
        <v>46069</v>
      </c>
      <c r="AB1405" s="185" t="s">
        <v>19196</v>
      </c>
      <c r="AC1405" s="187">
        <v>45737</v>
      </c>
      <c r="AD1405" s="185" t="s">
        <v>19197</v>
      </c>
      <c r="AE1405" s="185" t="s">
        <v>61</v>
      </c>
      <c r="AF1405" s="185" t="s">
        <v>61</v>
      </c>
      <c r="AG1405" s="185" t="s">
        <v>61</v>
      </c>
      <c r="AH1405" s="185" t="s">
        <v>61</v>
      </c>
      <c r="AI1405" s="185" t="s">
        <v>61</v>
      </c>
      <c r="AJ1405" s="185" t="s">
        <v>61</v>
      </c>
      <c r="AK1405" s="185" t="s">
        <v>61</v>
      </c>
      <c r="AL1405" s="185" t="s">
        <v>61</v>
      </c>
      <c r="AM1405" s="185" t="s">
        <v>5167</v>
      </c>
      <c r="AN1405" s="185" t="s">
        <v>19198</v>
      </c>
    </row>
    <row r="1406" customHeight="1" spans="1:40">
      <c r="A1406" s="185">
        <v>1400</v>
      </c>
      <c r="B1406" s="185" t="s">
        <v>19199</v>
      </c>
      <c r="C1406" s="186" t="s">
        <v>19200</v>
      </c>
      <c r="D1406" s="185" t="s">
        <v>3572</v>
      </c>
      <c r="E1406" s="185" t="s">
        <v>2957</v>
      </c>
      <c r="F1406" s="185" t="s">
        <v>2957</v>
      </c>
      <c r="G1406" s="185" t="s">
        <v>6575</v>
      </c>
      <c r="H1406" s="185" t="s">
        <v>3855</v>
      </c>
      <c r="I1406" s="187">
        <v>45540</v>
      </c>
      <c r="J1406" s="185" t="s">
        <v>8230</v>
      </c>
      <c r="K1406" s="185" t="s">
        <v>8230</v>
      </c>
      <c r="L1406" s="185" t="s">
        <v>19201</v>
      </c>
      <c r="M1406" s="185" t="s">
        <v>1572</v>
      </c>
      <c r="N1406" s="185" t="s">
        <v>19202</v>
      </c>
      <c r="O1406" s="187">
        <v>47014</v>
      </c>
      <c r="P1406" s="187">
        <v>44354</v>
      </c>
      <c r="Q1406" s="187">
        <v>44442</v>
      </c>
      <c r="R1406" s="187">
        <v>44725</v>
      </c>
      <c r="S1406" s="187">
        <v>44921</v>
      </c>
      <c r="T1406" s="185" t="s">
        <v>19203</v>
      </c>
      <c r="U1406" s="187">
        <v>47137</v>
      </c>
      <c r="V1406" s="185" t="s">
        <v>19202</v>
      </c>
      <c r="W1406" s="187">
        <v>47014</v>
      </c>
      <c r="X1406" s="185" t="s">
        <v>61</v>
      </c>
      <c r="Y1406" s="187" t="s">
        <v>61</v>
      </c>
      <c r="Z1406" s="185" t="s">
        <v>19204</v>
      </c>
      <c r="AA1406" s="187">
        <v>46585</v>
      </c>
      <c r="AB1406" s="185" t="s">
        <v>19205</v>
      </c>
      <c r="AC1406" s="187">
        <v>45841</v>
      </c>
      <c r="AD1406" s="185" t="s">
        <v>19206</v>
      </c>
      <c r="AE1406" s="185" t="s">
        <v>19207</v>
      </c>
      <c r="AF1406" s="185" t="s">
        <v>19208</v>
      </c>
      <c r="AG1406" s="185" t="s">
        <v>61</v>
      </c>
      <c r="AH1406" s="185" t="s">
        <v>61</v>
      </c>
      <c r="AI1406" s="185" t="s">
        <v>61</v>
      </c>
      <c r="AJ1406" s="185" t="s">
        <v>61</v>
      </c>
      <c r="AK1406" s="185" t="s">
        <v>61</v>
      </c>
      <c r="AL1406" s="185" t="s">
        <v>61</v>
      </c>
      <c r="AM1406" s="185" t="s">
        <v>5156</v>
      </c>
      <c r="AN1406" s="185" t="s">
        <v>19209</v>
      </c>
    </row>
    <row r="1407" customHeight="1" spans="1:40">
      <c r="A1407" s="185">
        <v>1401</v>
      </c>
      <c r="B1407" s="185" t="s">
        <v>19210</v>
      </c>
      <c r="C1407" s="186" t="s">
        <v>19211</v>
      </c>
      <c r="D1407" s="185" t="s">
        <v>45</v>
      </c>
      <c r="E1407" s="185" t="s">
        <v>46</v>
      </c>
      <c r="F1407" s="185" t="s">
        <v>4551</v>
      </c>
      <c r="G1407" s="185" t="s">
        <v>6575</v>
      </c>
      <c r="H1407" s="185" t="s">
        <v>3855</v>
      </c>
      <c r="I1407" s="187">
        <v>45838</v>
      </c>
      <c r="J1407" s="185" t="s">
        <v>19212</v>
      </c>
      <c r="K1407" s="185" t="s">
        <v>2487</v>
      </c>
      <c r="L1407" s="185" t="s">
        <v>19213</v>
      </c>
      <c r="M1407" s="185" t="s">
        <v>1923</v>
      </c>
      <c r="N1407" s="185" t="s">
        <v>19214</v>
      </c>
      <c r="O1407" s="187">
        <v>45908</v>
      </c>
      <c r="P1407" s="187">
        <v>44426</v>
      </c>
      <c r="Q1407" s="187">
        <v>44456</v>
      </c>
      <c r="R1407" s="187">
        <v>44715</v>
      </c>
      <c r="S1407" s="187"/>
      <c r="T1407" s="185" t="s">
        <v>19215</v>
      </c>
      <c r="U1407" s="187">
        <v>46127</v>
      </c>
      <c r="V1407" s="185" t="s">
        <v>19216</v>
      </c>
      <c r="W1407" s="187">
        <v>47401</v>
      </c>
      <c r="X1407" s="185" t="s">
        <v>19217</v>
      </c>
      <c r="Y1407" s="187">
        <v>46128</v>
      </c>
      <c r="Z1407" s="185" t="s">
        <v>19218</v>
      </c>
      <c r="AA1407" s="187">
        <v>46468</v>
      </c>
      <c r="AB1407" s="185" t="s">
        <v>19219</v>
      </c>
      <c r="AC1407" s="187">
        <v>46066</v>
      </c>
      <c r="AD1407" s="185" t="s">
        <v>19220</v>
      </c>
      <c r="AE1407" s="185" t="s">
        <v>19221</v>
      </c>
      <c r="AF1407" s="185" t="s">
        <v>19222</v>
      </c>
      <c r="AG1407" s="185" t="s">
        <v>19223</v>
      </c>
      <c r="AH1407" s="185" t="s">
        <v>61</v>
      </c>
      <c r="AI1407" s="185" t="s">
        <v>61</v>
      </c>
      <c r="AJ1407" s="185" t="s">
        <v>61</v>
      </c>
      <c r="AK1407" s="185" t="s">
        <v>61</v>
      </c>
      <c r="AL1407" s="185" t="s">
        <v>61</v>
      </c>
      <c r="AM1407" s="185" t="s">
        <v>19224</v>
      </c>
      <c r="AN1407" s="185" t="s">
        <v>19225</v>
      </c>
    </row>
    <row r="1408" customHeight="1" spans="1:40">
      <c r="A1408" s="185">
        <v>1402</v>
      </c>
      <c r="B1408" s="185" t="s">
        <v>19226</v>
      </c>
      <c r="C1408" s="186" t="s">
        <v>19227</v>
      </c>
      <c r="D1408" s="185" t="s">
        <v>68</v>
      </c>
      <c r="E1408" s="185" t="s">
        <v>46</v>
      </c>
      <c r="F1408" s="185" t="s">
        <v>4551</v>
      </c>
      <c r="G1408" s="185" t="s">
        <v>6575</v>
      </c>
      <c r="H1408" s="185" t="s">
        <v>3855</v>
      </c>
      <c r="I1408" s="187">
        <v>45766</v>
      </c>
      <c r="J1408" s="185" t="s">
        <v>19228</v>
      </c>
      <c r="K1408" s="185" t="s">
        <v>547</v>
      </c>
      <c r="L1408" s="185" t="s">
        <v>19229</v>
      </c>
      <c r="M1408" s="185" t="s">
        <v>1923</v>
      </c>
      <c r="N1408" s="185" t="s">
        <v>19230</v>
      </c>
      <c r="O1408" s="187">
        <v>47178</v>
      </c>
      <c r="P1408" s="187">
        <v>44384</v>
      </c>
      <c r="Q1408" s="187">
        <v>44437</v>
      </c>
      <c r="R1408" s="187">
        <v>44658</v>
      </c>
      <c r="S1408" s="187"/>
      <c r="T1408" s="185" t="s">
        <v>19231</v>
      </c>
      <c r="U1408" s="187">
        <v>46293</v>
      </c>
      <c r="V1408" s="185" t="s">
        <v>19232</v>
      </c>
      <c r="W1408" s="187">
        <v>46293</v>
      </c>
      <c r="X1408" s="185" t="s">
        <v>19233</v>
      </c>
      <c r="Y1408" s="187">
        <v>46293</v>
      </c>
      <c r="Z1408" s="185" t="s">
        <v>19234</v>
      </c>
      <c r="AA1408" s="187">
        <v>46907</v>
      </c>
      <c r="AB1408" s="185" t="s">
        <v>19235</v>
      </c>
      <c r="AC1408" s="187">
        <v>46131</v>
      </c>
      <c r="AD1408" s="185" t="s">
        <v>19236</v>
      </c>
      <c r="AE1408" s="185" t="s">
        <v>61</v>
      </c>
      <c r="AF1408" s="185" t="s">
        <v>19237</v>
      </c>
      <c r="AG1408" s="185" t="s">
        <v>19238</v>
      </c>
      <c r="AH1408" s="185" t="s">
        <v>61</v>
      </c>
      <c r="AI1408" s="185" t="s">
        <v>61</v>
      </c>
      <c r="AJ1408" s="185" t="s">
        <v>19239</v>
      </c>
      <c r="AK1408" s="185" t="s">
        <v>61</v>
      </c>
      <c r="AL1408" s="185" t="s">
        <v>61</v>
      </c>
      <c r="AM1408" s="185" t="s">
        <v>19240</v>
      </c>
      <c r="AN1408" s="185" t="s">
        <v>19241</v>
      </c>
    </row>
    <row r="1409" customHeight="1" spans="1:40">
      <c r="A1409" s="185">
        <v>1403</v>
      </c>
      <c r="B1409" s="185" t="s">
        <v>19242</v>
      </c>
      <c r="C1409" s="186" t="s">
        <v>19243</v>
      </c>
      <c r="D1409" s="185" t="s">
        <v>227</v>
      </c>
      <c r="E1409" s="185" t="s">
        <v>967</v>
      </c>
      <c r="F1409" s="185" t="s">
        <v>4551</v>
      </c>
      <c r="G1409" s="185" t="s">
        <v>6575</v>
      </c>
      <c r="H1409" s="185" t="s">
        <v>3855</v>
      </c>
      <c r="I1409" s="187">
        <v>45808</v>
      </c>
      <c r="J1409" s="185" t="s">
        <v>91</v>
      </c>
      <c r="K1409" s="185" t="s">
        <v>91</v>
      </c>
      <c r="L1409" s="185" t="s">
        <v>19244</v>
      </c>
      <c r="M1409" s="185" t="s">
        <v>1923</v>
      </c>
      <c r="N1409" s="185" t="s">
        <v>19245</v>
      </c>
      <c r="O1409" s="187">
        <v>46502</v>
      </c>
      <c r="P1409" s="187">
        <v>44448</v>
      </c>
      <c r="Q1409" s="187">
        <v>44571</v>
      </c>
      <c r="R1409" s="187">
        <v>44678</v>
      </c>
      <c r="S1409" s="187"/>
      <c r="T1409" s="185" t="s">
        <v>19246</v>
      </c>
      <c r="U1409" s="187">
        <v>47462</v>
      </c>
      <c r="V1409" s="185" t="s">
        <v>19247</v>
      </c>
      <c r="W1409" s="187">
        <v>47637</v>
      </c>
      <c r="X1409" s="185" t="s">
        <v>19248</v>
      </c>
      <c r="Y1409" s="187">
        <v>46107</v>
      </c>
      <c r="Z1409" s="185" t="s">
        <v>19249</v>
      </c>
      <c r="AA1409" s="187">
        <v>46713</v>
      </c>
      <c r="AB1409" s="185" t="s">
        <v>19250</v>
      </c>
      <c r="AC1409" s="187">
        <v>46010</v>
      </c>
      <c r="AD1409" s="185" t="s">
        <v>19251</v>
      </c>
      <c r="AE1409" s="185" t="s">
        <v>61</v>
      </c>
      <c r="AF1409" s="185" t="s">
        <v>61</v>
      </c>
      <c r="AG1409" s="185" t="s">
        <v>19252</v>
      </c>
      <c r="AH1409" s="185" t="s">
        <v>61</v>
      </c>
      <c r="AI1409" s="185" t="s">
        <v>61</v>
      </c>
      <c r="AJ1409" s="185" t="s">
        <v>19253</v>
      </c>
      <c r="AK1409" s="185" t="s">
        <v>61</v>
      </c>
      <c r="AL1409" s="185" t="s">
        <v>61</v>
      </c>
      <c r="AM1409" s="185" t="s">
        <v>2131</v>
      </c>
      <c r="AN1409" s="185" t="s">
        <v>19254</v>
      </c>
    </row>
    <row r="1410" customHeight="1" spans="1:40">
      <c r="A1410" s="185">
        <v>1404</v>
      </c>
      <c r="B1410" s="185" t="s">
        <v>19255</v>
      </c>
      <c r="C1410" s="186" t="s">
        <v>19256</v>
      </c>
      <c r="D1410" s="185" t="s">
        <v>2083</v>
      </c>
      <c r="E1410" s="185" t="s">
        <v>89</v>
      </c>
      <c r="F1410" s="185" t="s">
        <v>4551</v>
      </c>
      <c r="G1410" s="185" t="s">
        <v>6575</v>
      </c>
      <c r="H1410" s="185" t="s">
        <v>3855</v>
      </c>
      <c r="I1410" s="187">
        <v>45755</v>
      </c>
      <c r="J1410" s="185" t="s">
        <v>19257</v>
      </c>
      <c r="K1410" s="185" t="s">
        <v>7214</v>
      </c>
      <c r="L1410" s="185" t="s">
        <v>19258</v>
      </c>
      <c r="M1410" s="185" t="s">
        <v>72</v>
      </c>
      <c r="N1410" s="185" t="s">
        <v>19259</v>
      </c>
      <c r="O1410" s="187">
        <v>47387</v>
      </c>
      <c r="P1410" s="187">
        <v>44392</v>
      </c>
      <c r="Q1410" s="187">
        <v>44427</v>
      </c>
      <c r="R1410" s="187">
        <v>44616</v>
      </c>
      <c r="S1410" s="187"/>
      <c r="T1410" s="185" t="s">
        <v>19260</v>
      </c>
      <c r="U1410" s="187">
        <v>46436</v>
      </c>
      <c r="V1410" s="185" t="s">
        <v>19261</v>
      </c>
      <c r="W1410" s="187">
        <v>46436</v>
      </c>
      <c r="X1410" s="185" t="s">
        <v>19262</v>
      </c>
      <c r="Y1410" s="187">
        <v>47555</v>
      </c>
      <c r="Z1410" s="185" t="s">
        <v>19263</v>
      </c>
      <c r="AA1410" s="187">
        <v>46097</v>
      </c>
      <c r="AB1410" s="185" t="s">
        <v>19264</v>
      </c>
      <c r="AC1410" s="187">
        <v>45841</v>
      </c>
      <c r="AD1410" s="185" t="s">
        <v>19265</v>
      </c>
      <c r="AE1410" s="185" t="s">
        <v>61</v>
      </c>
      <c r="AF1410" s="185" t="s">
        <v>19266</v>
      </c>
      <c r="AG1410" s="185" t="s">
        <v>19267</v>
      </c>
      <c r="AH1410" s="185" t="s">
        <v>61</v>
      </c>
      <c r="AI1410" s="185" t="s">
        <v>61</v>
      </c>
      <c r="AJ1410" s="185" t="s">
        <v>19268</v>
      </c>
      <c r="AK1410" s="185" t="s">
        <v>61</v>
      </c>
      <c r="AL1410" s="185" t="s">
        <v>61</v>
      </c>
      <c r="AM1410" s="185" t="s">
        <v>19269</v>
      </c>
      <c r="AN1410" s="185" t="s">
        <v>19270</v>
      </c>
    </row>
    <row r="1411" customHeight="1" spans="1:40">
      <c r="A1411" s="185">
        <v>1405</v>
      </c>
      <c r="B1411" s="185" t="s">
        <v>19271</v>
      </c>
      <c r="C1411" s="186" t="s">
        <v>19272</v>
      </c>
      <c r="D1411" s="185" t="s">
        <v>88</v>
      </c>
      <c r="E1411" s="185" t="s">
        <v>4551</v>
      </c>
      <c r="F1411" s="185" t="s">
        <v>4551</v>
      </c>
      <c r="G1411" s="185" t="s">
        <v>6575</v>
      </c>
      <c r="H1411" s="185" t="s">
        <v>3855</v>
      </c>
      <c r="I1411" s="187">
        <v>45694</v>
      </c>
      <c r="J1411" s="185" t="s">
        <v>4734</v>
      </c>
      <c r="K1411" s="185" t="s">
        <v>6424</v>
      </c>
      <c r="L1411" s="185" t="s">
        <v>19273</v>
      </c>
      <c r="M1411" s="185" t="s">
        <v>2139</v>
      </c>
      <c r="N1411" s="185" t="s">
        <v>19274</v>
      </c>
      <c r="O1411" s="187">
        <v>46018</v>
      </c>
      <c r="P1411" s="187">
        <v>44303</v>
      </c>
      <c r="Q1411" s="187">
        <v>44364</v>
      </c>
      <c r="R1411" s="187">
        <v>44643</v>
      </c>
      <c r="S1411" s="187"/>
      <c r="T1411" s="185" t="s">
        <v>19275</v>
      </c>
      <c r="U1411" s="187">
        <v>45956</v>
      </c>
      <c r="V1411" s="185" t="s">
        <v>19276</v>
      </c>
      <c r="W1411" s="187">
        <v>45945</v>
      </c>
      <c r="X1411" s="185" t="s">
        <v>19277</v>
      </c>
      <c r="Y1411" s="187">
        <v>45956</v>
      </c>
      <c r="Z1411" s="185" t="s">
        <v>19278</v>
      </c>
      <c r="AA1411" s="187">
        <v>46110</v>
      </c>
      <c r="AB1411" s="185" t="s">
        <v>19279</v>
      </c>
      <c r="AC1411" s="187">
        <v>45904</v>
      </c>
      <c r="AD1411" s="185" t="s">
        <v>19280</v>
      </c>
      <c r="AE1411" s="185" t="s">
        <v>61</v>
      </c>
      <c r="AF1411" s="185" t="s">
        <v>19281</v>
      </c>
      <c r="AG1411" s="185" t="s">
        <v>19282</v>
      </c>
      <c r="AH1411" s="185" t="s">
        <v>61</v>
      </c>
      <c r="AI1411" s="185" t="s">
        <v>61</v>
      </c>
      <c r="AJ1411" s="185" t="s">
        <v>61</v>
      </c>
      <c r="AK1411" s="185" t="s">
        <v>61</v>
      </c>
      <c r="AL1411" s="185" t="s">
        <v>61</v>
      </c>
      <c r="AM1411" s="185" t="s">
        <v>19283</v>
      </c>
      <c r="AN1411" s="185" t="s">
        <v>19284</v>
      </c>
    </row>
    <row r="1412" customHeight="1" spans="1:40">
      <c r="A1412" s="185">
        <v>1406</v>
      </c>
      <c r="B1412" s="185" t="s">
        <v>19285</v>
      </c>
      <c r="C1412" s="186" t="s">
        <v>19286</v>
      </c>
      <c r="D1412" s="185" t="s">
        <v>263</v>
      </c>
      <c r="E1412" s="185" t="s">
        <v>4551</v>
      </c>
      <c r="F1412" s="185" t="s">
        <v>4551</v>
      </c>
      <c r="G1412" s="185" t="s">
        <v>6575</v>
      </c>
      <c r="H1412" s="185" t="s">
        <v>3855</v>
      </c>
      <c r="I1412" s="187">
        <v>45609</v>
      </c>
      <c r="J1412" s="185" t="s">
        <v>19287</v>
      </c>
      <c r="K1412" s="185" t="s">
        <v>4962</v>
      </c>
      <c r="L1412" s="185" t="s">
        <v>19288</v>
      </c>
      <c r="M1412" s="185" t="s">
        <v>2120</v>
      </c>
      <c r="N1412" s="185" t="s">
        <v>19289</v>
      </c>
      <c r="O1412" s="187">
        <v>47630</v>
      </c>
      <c r="P1412" s="187">
        <v>44398</v>
      </c>
      <c r="Q1412" s="187">
        <v>44442</v>
      </c>
      <c r="R1412" s="187">
        <v>44729</v>
      </c>
      <c r="S1412" s="187"/>
      <c r="T1412" s="185" t="s">
        <v>19290</v>
      </c>
      <c r="U1412" s="187">
        <v>46337</v>
      </c>
      <c r="V1412" s="185" t="s">
        <v>19291</v>
      </c>
      <c r="W1412" s="187">
        <v>46337</v>
      </c>
      <c r="X1412" s="185" t="s">
        <v>19292</v>
      </c>
      <c r="Y1412" s="187">
        <v>46337</v>
      </c>
      <c r="Z1412" s="185" t="s">
        <v>19293</v>
      </c>
      <c r="AA1412" s="187">
        <v>46236</v>
      </c>
      <c r="AB1412" s="185" t="s">
        <v>19294</v>
      </c>
      <c r="AC1412" s="187">
        <v>46423</v>
      </c>
      <c r="AD1412" s="185" t="s">
        <v>19295</v>
      </c>
      <c r="AE1412" s="185" t="s">
        <v>19296</v>
      </c>
      <c r="AF1412" s="185" t="s">
        <v>19297</v>
      </c>
      <c r="AG1412" s="185" t="s">
        <v>19298</v>
      </c>
      <c r="AH1412" s="185" t="s">
        <v>61</v>
      </c>
      <c r="AI1412" s="185" t="s">
        <v>61</v>
      </c>
      <c r="AJ1412" s="185" t="s">
        <v>61</v>
      </c>
      <c r="AK1412" s="185" t="s">
        <v>61</v>
      </c>
      <c r="AL1412" s="185" t="s">
        <v>61</v>
      </c>
      <c r="AM1412" s="185" t="s">
        <v>64</v>
      </c>
      <c r="AN1412" s="185" t="s">
        <v>19299</v>
      </c>
    </row>
    <row r="1413" customHeight="1" spans="1:40">
      <c r="A1413" s="185">
        <v>1407</v>
      </c>
      <c r="B1413" s="185" t="s">
        <v>19300</v>
      </c>
      <c r="C1413" s="186" t="s">
        <v>19301</v>
      </c>
      <c r="D1413" s="185" t="s">
        <v>108</v>
      </c>
      <c r="E1413" s="185" t="s">
        <v>967</v>
      </c>
      <c r="F1413" s="185" t="s">
        <v>4551</v>
      </c>
      <c r="G1413" s="185" t="s">
        <v>6575</v>
      </c>
      <c r="H1413" s="185" t="s">
        <v>3855</v>
      </c>
      <c r="I1413" s="187">
        <v>45721</v>
      </c>
      <c r="J1413" s="185" t="s">
        <v>17010</v>
      </c>
      <c r="K1413" s="185" t="s">
        <v>17010</v>
      </c>
      <c r="L1413" s="185" t="s">
        <v>19302</v>
      </c>
      <c r="M1413" s="185" t="s">
        <v>2120</v>
      </c>
      <c r="N1413" s="185" t="s">
        <v>19303</v>
      </c>
      <c r="O1413" s="187">
        <v>46370</v>
      </c>
      <c r="P1413" s="187">
        <v>44403</v>
      </c>
      <c r="Q1413" s="187">
        <v>44445</v>
      </c>
      <c r="R1413" s="187">
        <v>44737</v>
      </c>
      <c r="S1413" s="187"/>
      <c r="T1413" s="185" t="s">
        <v>19304</v>
      </c>
      <c r="U1413" s="187">
        <v>45925</v>
      </c>
      <c r="V1413" s="185" t="s">
        <v>19305</v>
      </c>
      <c r="W1413" s="187">
        <v>46425</v>
      </c>
      <c r="X1413" s="185" t="s">
        <v>19306</v>
      </c>
      <c r="Y1413" s="187">
        <v>46422</v>
      </c>
      <c r="Z1413" s="185" t="s">
        <v>19307</v>
      </c>
      <c r="AA1413" s="187">
        <v>46187</v>
      </c>
      <c r="AB1413" s="185" t="s">
        <v>19308</v>
      </c>
      <c r="AC1413" s="187">
        <v>46047</v>
      </c>
      <c r="AD1413" s="185" t="s">
        <v>19309</v>
      </c>
      <c r="AE1413" s="185" t="s">
        <v>19310</v>
      </c>
      <c r="AF1413" s="185" t="s">
        <v>19311</v>
      </c>
      <c r="AG1413" s="185" t="s">
        <v>19312</v>
      </c>
      <c r="AH1413" s="185" t="s">
        <v>61</v>
      </c>
      <c r="AI1413" s="185" t="s">
        <v>61</v>
      </c>
      <c r="AJ1413" s="185" t="s">
        <v>61</v>
      </c>
      <c r="AK1413" s="185" t="s">
        <v>61</v>
      </c>
      <c r="AL1413" s="185" t="s">
        <v>61</v>
      </c>
      <c r="AM1413" s="185" t="s">
        <v>2149</v>
      </c>
      <c r="AN1413" s="185" t="s">
        <v>19313</v>
      </c>
    </row>
    <row r="1414" customHeight="1" spans="1:40">
      <c r="A1414" s="185">
        <v>1408</v>
      </c>
      <c r="B1414" s="185" t="s">
        <v>19314</v>
      </c>
      <c r="C1414" s="186" t="s">
        <v>19315</v>
      </c>
      <c r="D1414" s="185" t="s">
        <v>2321</v>
      </c>
      <c r="E1414" s="185" t="s">
        <v>967</v>
      </c>
      <c r="F1414" s="185" t="s">
        <v>4551</v>
      </c>
      <c r="G1414" s="185" t="s">
        <v>6575</v>
      </c>
      <c r="H1414" s="185" t="s">
        <v>3855</v>
      </c>
      <c r="I1414" s="187">
        <v>45755</v>
      </c>
      <c r="J1414" s="185" t="s">
        <v>19316</v>
      </c>
      <c r="K1414" s="185" t="s">
        <v>7214</v>
      </c>
      <c r="L1414" s="185" t="s">
        <v>19317</v>
      </c>
      <c r="M1414" s="185" t="s">
        <v>249</v>
      </c>
      <c r="N1414" s="185" t="s">
        <v>19318</v>
      </c>
      <c r="O1414" s="187">
        <v>46497</v>
      </c>
      <c r="P1414" s="187">
        <v>44393</v>
      </c>
      <c r="Q1414" s="187">
        <v>44423</v>
      </c>
      <c r="R1414" s="187">
        <v>44673</v>
      </c>
      <c r="S1414" s="187"/>
      <c r="T1414" s="185" t="s">
        <v>19319</v>
      </c>
      <c r="U1414" s="187">
        <v>47526</v>
      </c>
      <c r="V1414" s="185" t="s">
        <v>19320</v>
      </c>
      <c r="W1414" s="187">
        <v>47406</v>
      </c>
      <c r="X1414" s="185" t="s">
        <v>19321</v>
      </c>
      <c r="Y1414" s="187">
        <v>46600</v>
      </c>
      <c r="Z1414" s="185" t="s">
        <v>19322</v>
      </c>
      <c r="AA1414" s="187">
        <v>45855</v>
      </c>
      <c r="AB1414" s="185" t="s">
        <v>19323</v>
      </c>
      <c r="AC1414" s="187">
        <v>46249</v>
      </c>
      <c r="AD1414" s="185" t="s">
        <v>19324</v>
      </c>
      <c r="AE1414" s="185" t="s">
        <v>61</v>
      </c>
      <c r="AF1414" s="185" t="s">
        <v>61</v>
      </c>
      <c r="AG1414" s="185" t="s">
        <v>19325</v>
      </c>
      <c r="AH1414" s="185" t="s">
        <v>61</v>
      </c>
      <c r="AI1414" s="185" t="s">
        <v>61</v>
      </c>
      <c r="AJ1414" s="185" t="s">
        <v>61</v>
      </c>
      <c r="AK1414" s="185" t="s">
        <v>61</v>
      </c>
      <c r="AL1414" s="185" t="s">
        <v>61</v>
      </c>
      <c r="AM1414" s="185" t="s">
        <v>798</v>
      </c>
      <c r="AN1414" s="185" t="s">
        <v>19326</v>
      </c>
    </row>
    <row r="1415" customHeight="1" spans="1:40">
      <c r="A1415" s="185">
        <v>1409</v>
      </c>
      <c r="B1415" s="185" t="s">
        <v>19327</v>
      </c>
      <c r="C1415" s="186" t="s">
        <v>13189</v>
      </c>
      <c r="D1415" s="185" t="s">
        <v>390</v>
      </c>
      <c r="E1415" s="185" t="s">
        <v>89</v>
      </c>
      <c r="F1415" s="185" t="s">
        <v>4551</v>
      </c>
      <c r="G1415" s="185" t="s">
        <v>6575</v>
      </c>
      <c r="H1415" s="185" t="s">
        <v>3855</v>
      </c>
      <c r="I1415" s="187">
        <v>45574</v>
      </c>
      <c r="J1415" s="185" t="s">
        <v>19328</v>
      </c>
      <c r="K1415" s="185" t="s">
        <v>213</v>
      </c>
      <c r="L1415" s="185" t="s">
        <v>19329</v>
      </c>
      <c r="M1415" s="185" t="s">
        <v>148</v>
      </c>
      <c r="N1415" s="185" t="s">
        <v>19330</v>
      </c>
      <c r="O1415" s="187">
        <v>46476</v>
      </c>
      <c r="P1415" s="187">
        <v>44394</v>
      </c>
      <c r="Q1415" s="187">
        <v>44423</v>
      </c>
      <c r="R1415" s="187">
        <v>44659</v>
      </c>
      <c r="S1415" s="187"/>
      <c r="T1415" s="185" t="s">
        <v>19331</v>
      </c>
      <c r="U1415" s="187">
        <v>45985</v>
      </c>
      <c r="V1415" s="185" t="s">
        <v>19332</v>
      </c>
      <c r="W1415" s="187">
        <v>46006</v>
      </c>
      <c r="X1415" s="185" t="s">
        <v>19333</v>
      </c>
      <c r="Y1415" s="187">
        <v>45985</v>
      </c>
      <c r="Z1415" s="185" t="s">
        <v>19334</v>
      </c>
      <c r="AA1415" s="187">
        <v>45858</v>
      </c>
      <c r="AB1415" s="185" t="s">
        <v>19335</v>
      </c>
      <c r="AC1415" s="187">
        <v>45871</v>
      </c>
      <c r="AD1415" s="185" t="s">
        <v>19336</v>
      </c>
      <c r="AE1415" s="185" t="s">
        <v>19337</v>
      </c>
      <c r="AF1415" s="185" t="s">
        <v>19338</v>
      </c>
      <c r="AG1415" s="185" t="s">
        <v>19339</v>
      </c>
      <c r="AH1415" s="185" t="s">
        <v>61</v>
      </c>
      <c r="AI1415" s="185" t="s">
        <v>61</v>
      </c>
      <c r="AJ1415" s="185" t="s">
        <v>61</v>
      </c>
      <c r="AK1415" s="185" t="s">
        <v>61</v>
      </c>
      <c r="AL1415" s="185" t="s">
        <v>61</v>
      </c>
      <c r="AM1415" s="185" t="s">
        <v>177</v>
      </c>
      <c r="AN1415" s="185" t="s">
        <v>19340</v>
      </c>
    </row>
    <row r="1416" customHeight="1" spans="1:40">
      <c r="A1416" s="185">
        <v>1410</v>
      </c>
      <c r="B1416" s="185" t="s">
        <v>19341</v>
      </c>
      <c r="C1416" s="186" t="s">
        <v>19342</v>
      </c>
      <c r="D1416" s="185" t="s">
        <v>126</v>
      </c>
      <c r="E1416" s="185" t="s">
        <v>4551</v>
      </c>
      <c r="F1416" s="185" t="s">
        <v>4551</v>
      </c>
      <c r="G1416" s="185" t="s">
        <v>6575</v>
      </c>
      <c r="H1416" s="185" t="s">
        <v>3855</v>
      </c>
      <c r="I1416" s="187">
        <v>45755</v>
      </c>
      <c r="J1416" s="185" t="s">
        <v>7214</v>
      </c>
      <c r="K1416" s="185" t="s">
        <v>7214</v>
      </c>
      <c r="L1416" s="185" t="s">
        <v>12465</v>
      </c>
      <c r="M1416" s="185" t="s">
        <v>53</v>
      </c>
      <c r="N1416" s="185" t="s">
        <v>19343</v>
      </c>
      <c r="O1416" s="187">
        <v>47476</v>
      </c>
      <c r="P1416" s="187">
        <v>44463</v>
      </c>
      <c r="Q1416" s="187">
        <v>44497</v>
      </c>
      <c r="R1416" s="187">
        <v>44855</v>
      </c>
      <c r="S1416" s="187"/>
      <c r="T1416" s="185" t="s">
        <v>19344</v>
      </c>
      <c r="U1416" s="187">
        <v>46765</v>
      </c>
      <c r="V1416" s="185" t="s">
        <v>19345</v>
      </c>
      <c r="W1416" s="187">
        <v>46498</v>
      </c>
      <c r="X1416" s="185" t="s">
        <v>19346</v>
      </c>
      <c r="Y1416" s="187">
        <v>47434</v>
      </c>
      <c r="Z1416" s="185" t="s">
        <v>19347</v>
      </c>
      <c r="AA1416" s="187">
        <v>46080</v>
      </c>
      <c r="AB1416" s="185" t="s">
        <v>19348</v>
      </c>
      <c r="AC1416" s="187">
        <v>46430</v>
      </c>
      <c r="AD1416" s="185" t="s">
        <v>19349</v>
      </c>
      <c r="AE1416" s="185" t="s">
        <v>61</v>
      </c>
      <c r="AF1416" s="185" t="s">
        <v>61</v>
      </c>
      <c r="AG1416" s="185" t="s">
        <v>19350</v>
      </c>
      <c r="AH1416" s="185" t="s">
        <v>61</v>
      </c>
      <c r="AI1416" s="185" t="s">
        <v>61</v>
      </c>
      <c r="AJ1416" s="185" t="s">
        <v>19351</v>
      </c>
      <c r="AK1416" s="185" t="s">
        <v>61</v>
      </c>
      <c r="AL1416" s="185" t="s">
        <v>61</v>
      </c>
      <c r="AM1416" s="185" t="s">
        <v>5326</v>
      </c>
      <c r="AN1416" s="185" t="s">
        <v>19352</v>
      </c>
    </row>
    <row r="1417" customHeight="1" spans="1:40">
      <c r="A1417" s="185">
        <v>1411</v>
      </c>
      <c r="B1417" s="185" t="s">
        <v>19353</v>
      </c>
      <c r="C1417" s="186" t="s">
        <v>19354</v>
      </c>
      <c r="D1417" s="185" t="s">
        <v>126</v>
      </c>
      <c r="E1417" s="185" t="s">
        <v>967</v>
      </c>
      <c r="F1417" s="185" t="s">
        <v>4551</v>
      </c>
      <c r="G1417" s="185" t="s">
        <v>6575</v>
      </c>
      <c r="H1417" s="185" t="s">
        <v>3855</v>
      </c>
      <c r="I1417" s="187">
        <v>45630</v>
      </c>
      <c r="J1417" s="185" t="s">
        <v>5623</v>
      </c>
      <c r="K1417" s="185" t="s">
        <v>5623</v>
      </c>
      <c r="L1417" s="185" t="s">
        <v>19355</v>
      </c>
      <c r="M1417" s="185" t="s">
        <v>72</v>
      </c>
      <c r="N1417" s="185" t="s">
        <v>19356</v>
      </c>
      <c r="O1417" s="187">
        <v>46750</v>
      </c>
      <c r="P1417" s="187">
        <v>44501</v>
      </c>
      <c r="Q1417" s="187">
        <v>44537</v>
      </c>
      <c r="R1417" s="187">
        <v>44827</v>
      </c>
      <c r="S1417" s="187"/>
      <c r="T1417" s="185" t="s">
        <v>19357</v>
      </c>
      <c r="U1417" s="187">
        <v>46460</v>
      </c>
      <c r="V1417" s="185" t="s">
        <v>19358</v>
      </c>
      <c r="W1417" s="187">
        <v>45854</v>
      </c>
      <c r="X1417" s="185" t="s">
        <v>19359</v>
      </c>
      <c r="Y1417" s="187">
        <v>46460</v>
      </c>
      <c r="Z1417" s="185" t="s">
        <v>19360</v>
      </c>
      <c r="AA1417" s="187">
        <v>45838</v>
      </c>
      <c r="AB1417" s="185" t="s">
        <v>19361</v>
      </c>
      <c r="AC1417" s="187">
        <v>46340</v>
      </c>
      <c r="AD1417" s="185" t="s">
        <v>19362</v>
      </c>
      <c r="AE1417" s="185" t="s">
        <v>61</v>
      </c>
      <c r="AF1417" s="185" t="s">
        <v>61</v>
      </c>
      <c r="AG1417" s="185" t="s">
        <v>19363</v>
      </c>
      <c r="AH1417" s="185" t="s">
        <v>61</v>
      </c>
      <c r="AI1417" s="185" t="s">
        <v>61</v>
      </c>
      <c r="AJ1417" s="185" t="s">
        <v>19364</v>
      </c>
      <c r="AK1417" s="185" t="s">
        <v>61</v>
      </c>
      <c r="AL1417" s="185" t="s">
        <v>61</v>
      </c>
      <c r="AM1417" s="185" t="s">
        <v>19365</v>
      </c>
      <c r="AN1417" s="185" t="s">
        <v>19366</v>
      </c>
    </row>
    <row r="1418" customHeight="1" spans="1:40">
      <c r="A1418" s="185">
        <v>1412</v>
      </c>
      <c r="B1418" s="185" t="s">
        <v>19367</v>
      </c>
      <c r="C1418" s="186" t="s">
        <v>19368</v>
      </c>
      <c r="D1418" s="185" t="s">
        <v>126</v>
      </c>
      <c r="E1418" s="185" t="s">
        <v>89</v>
      </c>
      <c r="F1418" s="185" t="s">
        <v>4551</v>
      </c>
      <c r="G1418" s="185" t="s">
        <v>6575</v>
      </c>
      <c r="H1418" s="185" t="s">
        <v>3855</v>
      </c>
      <c r="I1418" s="187">
        <v>45630</v>
      </c>
      <c r="J1418" s="185" t="s">
        <v>3602</v>
      </c>
      <c r="K1418" s="185" t="s">
        <v>5623</v>
      </c>
      <c r="L1418" s="185" t="s">
        <v>19369</v>
      </c>
      <c r="M1418" s="185" t="s">
        <v>148</v>
      </c>
      <c r="N1418" s="185" t="s">
        <v>19370</v>
      </c>
      <c r="O1418" s="187">
        <v>45998</v>
      </c>
      <c r="P1418" s="187">
        <v>44438</v>
      </c>
      <c r="Q1418" s="187">
        <v>44501</v>
      </c>
      <c r="R1418" s="187">
        <v>44669</v>
      </c>
      <c r="S1418" s="187"/>
      <c r="T1418" s="185" t="s">
        <v>19371</v>
      </c>
      <c r="U1418" s="187">
        <v>46303</v>
      </c>
      <c r="V1418" s="185" t="s">
        <v>19372</v>
      </c>
      <c r="W1418" s="187">
        <v>47415</v>
      </c>
      <c r="X1418" s="185" t="s">
        <v>19373</v>
      </c>
      <c r="Y1418" s="187">
        <v>46321</v>
      </c>
      <c r="Z1418" s="185" t="s">
        <v>19374</v>
      </c>
      <c r="AA1418" s="187">
        <v>46271</v>
      </c>
      <c r="AB1418" s="185" t="s">
        <v>19375</v>
      </c>
      <c r="AC1418" s="187">
        <v>46058</v>
      </c>
      <c r="AD1418" s="185" t="s">
        <v>19376</v>
      </c>
      <c r="AE1418" s="185" t="s">
        <v>19377</v>
      </c>
      <c r="AF1418" s="185" t="s">
        <v>19378</v>
      </c>
      <c r="AG1418" s="185" t="s">
        <v>61</v>
      </c>
      <c r="AH1418" s="185" t="s">
        <v>61</v>
      </c>
      <c r="AI1418" s="185" t="s">
        <v>61</v>
      </c>
      <c r="AJ1418" s="185" t="s">
        <v>61</v>
      </c>
      <c r="AK1418" s="185" t="s">
        <v>61</v>
      </c>
      <c r="AL1418" s="185" t="s">
        <v>61</v>
      </c>
      <c r="AM1418" s="185" t="s">
        <v>19379</v>
      </c>
      <c r="AN1418" s="185" t="s">
        <v>19380</v>
      </c>
    </row>
    <row r="1419" customHeight="1" spans="1:40">
      <c r="A1419" s="185">
        <v>1413</v>
      </c>
      <c r="B1419" s="185" t="s">
        <v>19381</v>
      </c>
      <c r="C1419" s="186" t="s">
        <v>19382</v>
      </c>
      <c r="D1419" s="185" t="s">
        <v>1893</v>
      </c>
      <c r="E1419" s="185" t="s">
        <v>16503</v>
      </c>
      <c r="F1419" s="185" t="s">
        <v>4551</v>
      </c>
      <c r="G1419" s="185" t="s">
        <v>6575</v>
      </c>
      <c r="H1419" s="185" t="s">
        <v>3855</v>
      </c>
      <c r="I1419" s="187">
        <v>45786</v>
      </c>
      <c r="J1419" s="185" t="s">
        <v>17585</v>
      </c>
      <c r="K1419" s="185" t="s">
        <v>4455</v>
      </c>
      <c r="L1419" s="185" t="s">
        <v>19383</v>
      </c>
      <c r="M1419" s="185" t="s">
        <v>1572</v>
      </c>
      <c r="N1419" s="185" t="s">
        <v>19384</v>
      </c>
      <c r="O1419" s="187">
        <v>47276</v>
      </c>
      <c r="P1419" s="187">
        <v>44426</v>
      </c>
      <c r="Q1419" s="187">
        <v>44519</v>
      </c>
      <c r="R1419" s="187">
        <v>44662</v>
      </c>
      <c r="S1419" s="187"/>
      <c r="T1419" s="185" t="s">
        <v>61</v>
      </c>
      <c r="U1419" s="187" t="s">
        <v>61</v>
      </c>
      <c r="V1419" s="185" t="s">
        <v>19384</v>
      </c>
      <c r="W1419" s="187">
        <v>47276</v>
      </c>
      <c r="X1419" s="185" t="s">
        <v>61</v>
      </c>
      <c r="Y1419" s="187" t="s">
        <v>61</v>
      </c>
      <c r="Z1419" s="185" t="s">
        <v>19385</v>
      </c>
      <c r="AA1419" s="187">
        <v>46593</v>
      </c>
      <c r="AB1419" s="185" t="s">
        <v>19386</v>
      </c>
      <c r="AC1419" s="187">
        <v>46194</v>
      </c>
      <c r="AD1419" s="185" t="s">
        <v>61</v>
      </c>
      <c r="AE1419" s="185" t="s">
        <v>61</v>
      </c>
      <c r="AF1419" s="185" t="s">
        <v>61</v>
      </c>
      <c r="AG1419" s="185" t="s">
        <v>61</v>
      </c>
      <c r="AH1419" s="185" t="s">
        <v>61</v>
      </c>
      <c r="AI1419" s="185" t="s">
        <v>61</v>
      </c>
      <c r="AJ1419" s="185" t="s">
        <v>61</v>
      </c>
      <c r="AK1419" s="185" t="s">
        <v>61</v>
      </c>
      <c r="AL1419" s="185" t="s">
        <v>61</v>
      </c>
      <c r="AM1419" s="185" t="s">
        <v>1900</v>
      </c>
      <c r="AN1419" s="185" t="s">
        <v>19387</v>
      </c>
    </row>
    <row r="1420" customHeight="1" spans="1:40">
      <c r="A1420" s="185">
        <v>1414</v>
      </c>
      <c r="B1420" s="185" t="s">
        <v>19388</v>
      </c>
      <c r="C1420" s="186" t="s">
        <v>19389</v>
      </c>
      <c r="D1420" s="185" t="s">
        <v>2965</v>
      </c>
      <c r="E1420" s="185" t="s">
        <v>967</v>
      </c>
      <c r="F1420" s="185" t="s">
        <v>4551</v>
      </c>
      <c r="G1420" s="185" t="s">
        <v>6575</v>
      </c>
      <c r="H1420" s="185" t="s">
        <v>3855</v>
      </c>
      <c r="I1420" s="187">
        <v>45778</v>
      </c>
      <c r="J1420" s="185" t="s">
        <v>19390</v>
      </c>
      <c r="K1420" s="185" t="s">
        <v>1957</v>
      </c>
      <c r="L1420" s="185" t="s">
        <v>19391</v>
      </c>
      <c r="M1420" s="185" t="s">
        <v>267</v>
      </c>
      <c r="N1420" s="185" t="s">
        <v>19392</v>
      </c>
      <c r="O1420" s="187">
        <v>46428</v>
      </c>
      <c r="P1420" s="187">
        <v>44403</v>
      </c>
      <c r="Q1420" s="187">
        <v>44445</v>
      </c>
      <c r="R1420" s="187">
        <v>44658</v>
      </c>
      <c r="S1420" s="187"/>
      <c r="T1420" s="185" t="s">
        <v>61</v>
      </c>
      <c r="U1420" s="187">
        <v>47637</v>
      </c>
      <c r="V1420" s="185" t="s">
        <v>61</v>
      </c>
      <c r="W1420" s="187">
        <v>47637</v>
      </c>
      <c r="X1420" s="185" t="s">
        <v>61</v>
      </c>
      <c r="Y1420" s="187">
        <v>47637</v>
      </c>
      <c r="Z1420" s="185" t="s">
        <v>19393</v>
      </c>
      <c r="AA1420" s="187">
        <v>46145</v>
      </c>
      <c r="AB1420" s="185" t="s">
        <v>19394</v>
      </c>
      <c r="AC1420" s="187">
        <v>45988</v>
      </c>
      <c r="AD1420" s="185" t="s">
        <v>19395</v>
      </c>
      <c r="AE1420" s="185" t="s">
        <v>19396</v>
      </c>
      <c r="AF1420" s="185" t="s">
        <v>19397</v>
      </c>
      <c r="AG1420" s="185" t="s">
        <v>61</v>
      </c>
      <c r="AH1420" s="185" t="s">
        <v>61</v>
      </c>
      <c r="AI1420" s="185" t="s">
        <v>61</v>
      </c>
      <c r="AJ1420" s="185" t="s">
        <v>61</v>
      </c>
      <c r="AK1420" s="185" t="s">
        <v>61</v>
      </c>
      <c r="AL1420" s="185" t="s">
        <v>61</v>
      </c>
      <c r="AM1420" s="185" t="s">
        <v>798</v>
      </c>
      <c r="AN1420" s="185" t="s">
        <v>19398</v>
      </c>
    </row>
    <row r="1421" customHeight="1" spans="1:40">
      <c r="A1421" s="185">
        <v>1415</v>
      </c>
      <c r="B1421" s="185" t="s">
        <v>19399</v>
      </c>
      <c r="C1421" s="186" t="s">
        <v>19400</v>
      </c>
      <c r="D1421" s="185" t="s">
        <v>162</v>
      </c>
      <c r="E1421" s="185" t="s">
        <v>7649</v>
      </c>
      <c r="F1421" s="185" t="s">
        <v>4551</v>
      </c>
      <c r="G1421" s="185" t="s">
        <v>6575</v>
      </c>
      <c r="H1421" s="185" t="s">
        <v>3855</v>
      </c>
      <c r="I1421" s="187">
        <v>45808</v>
      </c>
      <c r="J1421" s="185" t="s">
        <v>91</v>
      </c>
      <c r="K1421" s="185" t="s">
        <v>91</v>
      </c>
      <c r="L1421" s="185" t="s">
        <v>19401</v>
      </c>
      <c r="M1421" s="185" t="s">
        <v>249</v>
      </c>
      <c r="N1421" s="185" t="s">
        <v>19402</v>
      </c>
      <c r="O1421" s="187">
        <v>47556</v>
      </c>
      <c r="P1421" s="187">
        <v>44474</v>
      </c>
      <c r="Q1421" s="187">
        <v>44572</v>
      </c>
      <c r="R1421" s="187">
        <v>44711</v>
      </c>
      <c r="S1421" s="187">
        <v>44985</v>
      </c>
      <c r="T1421" s="185" t="s">
        <v>19403</v>
      </c>
      <c r="U1421" s="187">
        <v>46882</v>
      </c>
      <c r="V1421" s="185" t="s">
        <v>19404</v>
      </c>
      <c r="W1421" s="187">
        <v>46810</v>
      </c>
      <c r="X1421" s="185" t="s">
        <v>19405</v>
      </c>
      <c r="Y1421" s="187">
        <v>47556</v>
      </c>
      <c r="Z1421" s="185" t="s">
        <v>19406</v>
      </c>
      <c r="AA1421" s="187">
        <v>46717</v>
      </c>
      <c r="AB1421" s="185" t="s">
        <v>19407</v>
      </c>
      <c r="AC1421" s="187">
        <v>46521</v>
      </c>
      <c r="AD1421" s="185" t="s">
        <v>19408</v>
      </c>
      <c r="AE1421" s="185" t="s">
        <v>19409</v>
      </c>
      <c r="AF1421" s="185" t="s">
        <v>19410</v>
      </c>
      <c r="AG1421" s="185" t="s">
        <v>19411</v>
      </c>
      <c r="AH1421" s="185" t="s">
        <v>61</v>
      </c>
      <c r="AI1421" s="185" t="s">
        <v>61</v>
      </c>
      <c r="AJ1421" s="185" t="s">
        <v>61</v>
      </c>
      <c r="AK1421" s="185" t="s">
        <v>61</v>
      </c>
      <c r="AL1421" s="185" t="s">
        <v>61</v>
      </c>
      <c r="AM1421" s="185" t="s">
        <v>4689</v>
      </c>
      <c r="AN1421" s="185" t="s">
        <v>19412</v>
      </c>
    </row>
    <row r="1422" customHeight="1" spans="1:40">
      <c r="A1422" s="185">
        <v>1416</v>
      </c>
      <c r="B1422" s="185" t="s">
        <v>19413</v>
      </c>
      <c r="C1422" s="186" t="s">
        <v>19414</v>
      </c>
      <c r="D1422" s="185" t="s">
        <v>162</v>
      </c>
      <c r="E1422" s="185" t="s">
        <v>4551</v>
      </c>
      <c r="F1422" s="185" t="s">
        <v>4551</v>
      </c>
      <c r="G1422" s="185" t="s">
        <v>6575</v>
      </c>
      <c r="H1422" s="185" t="s">
        <v>3855</v>
      </c>
      <c r="I1422" s="187">
        <v>45778</v>
      </c>
      <c r="J1422" s="185" t="s">
        <v>1957</v>
      </c>
      <c r="K1422" s="185" t="s">
        <v>1957</v>
      </c>
      <c r="L1422" s="185" t="s">
        <v>391</v>
      </c>
      <c r="M1422" s="185" t="s">
        <v>267</v>
      </c>
      <c r="N1422" s="185" t="s">
        <v>19415</v>
      </c>
      <c r="O1422" s="187">
        <v>47462</v>
      </c>
      <c r="P1422" s="187"/>
      <c r="Q1422" s="187"/>
      <c r="R1422" s="187"/>
      <c r="S1422" s="187"/>
      <c r="T1422" s="185" t="s">
        <v>19416</v>
      </c>
      <c r="U1422" s="187">
        <v>47455</v>
      </c>
      <c r="V1422" s="185" t="s">
        <v>19417</v>
      </c>
      <c r="W1422" s="187">
        <v>47455</v>
      </c>
      <c r="X1422" s="185" t="s">
        <v>19418</v>
      </c>
      <c r="Y1422" s="187">
        <v>46950</v>
      </c>
      <c r="Z1422" s="185" t="s">
        <v>19419</v>
      </c>
      <c r="AA1422" s="187">
        <v>46452</v>
      </c>
      <c r="AB1422" s="185" t="s">
        <v>19420</v>
      </c>
      <c r="AC1422" s="187">
        <v>46358</v>
      </c>
      <c r="AD1422" s="185" t="s">
        <v>19421</v>
      </c>
      <c r="AE1422" s="185" t="s">
        <v>19422</v>
      </c>
      <c r="AF1422" s="185" t="s">
        <v>19423</v>
      </c>
      <c r="AG1422" s="185" t="s">
        <v>61</v>
      </c>
      <c r="AH1422" s="185" t="s">
        <v>61</v>
      </c>
      <c r="AI1422" s="185" t="s">
        <v>61</v>
      </c>
      <c r="AJ1422" s="185" t="s">
        <v>61</v>
      </c>
      <c r="AK1422" s="185" t="s">
        <v>61</v>
      </c>
      <c r="AL1422" s="185" t="s">
        <v>61</v>
      </c>
      <c r="AM1422" s="185" t="s">
        <v>19424</v>
      </c>
      <c r="AN1422" s="185" t="s">
        <v>19425</v>
      </c>
    </row>
    <row r="1423" customHeight="1" spans="1:40">
      <c r="A1423" s="185">
        <v>1417</v>
      </c>
      <c r="B1423" s="185" t="s">
        <v>19426</v>
      </c>
      <c r="C1423" s="186" t="s">
        <v>19427</v>
      </c>
      <c r="D1423" s="185" t="s">
        <v>162</v>
      </c>
      <c r="E1423" s="185" t="s">
        <v>967</v>
      </c>
      <c r="F1423" s="185" t="s">
        <v>4551</v>
      </c>
      <c r="G1423" s="185" t="s">
        <v>6575</v>
      </c>
      <c r="H1423" s="185" t="s">
        <v>3855</v>
      </c>
      <c r="I1423" s="187">
        <v>45630</v>
      </c>
      <c r="J1423" s="185" t="s">
        <v>5623</v>
      </c>
      <c r="K1423" s="185" t="s">
        <v>5623</v>
      </c>
      <c r="L1423" s="185" t="s">
        <v>19428</v>
      </c>
      <c r="M1423" s="185" t="s">
        <v>249</v>
      </c>
      <c r="N1423" s="185" t="s">
        <v>19429</v>
      </c>
      <c r="O1423" s="187">
        <v>47387</v>
      </c>
      <c r="P1423" s="187">
        <v>44421</v>
      </c>
      <c r="Q1423" s="187">
        <v>44454</v>
      </c>
      <c r="R1423" s="187">
        <v>44733</v>
      </c>
      <c r="S1423" s="187"/>
      <c r="T1423" s="185" t="s">
        <v>19430</v>
      </c>
      <c r="U1423" s="187">
        <v>46355</v>
      </c>
      <c r="V1423" s="185" t="s">
        <v>19431</v>
      </c>
      <c r="W1423" s="187">
        <v>47507</v>
      </c>
      <c r="X1423" s="185" t="s">
        <v>19432</v>
      </c>
      <c r="Y1423" s="187">
        <v>46769</v>
      </c>
      <c r="Z1423" s="185" t="s">
        <v>19433</v>
      </c>
      <c r="AA1423" s="187">
        <v>46013</v>
      </c>
      <c r="AB1423" s="185" t="s">
        <v>19434</v>
      </c>
      <c r="AC1423" s="187">
        <v>46345</v>
      </c>
      <c r="AD1423" s="185" t="s">
        <v>19435</v>
      </c>
      <c r="AE1423" s="185" t="s">
        <v>61</v>
      </c>
      <c r="AF1423" s="185" t="s">
        <v>61</v>
      </c>
      <c r="AG1423" s="185" t="s">
        <v>19436</v>
      </c>
      <c r="AH1423" s="185" t="s">
        <v>61</v>
      </c>
      <c r="AI1423" s="185" t="s">
        <v>61</v>
      </c>
      <c r="AJ1423" s="185" t="s">
        <v>61</v>
      </c>
      <c r="AK1423" s="185" t="s">
        <v>61</v>
      </c>
      <c r="AL1423" s="185" t="s">
        <v>61</v>
      </c>
      <c r="AM1423" s="185" t="s">
        <v>917</v>
      </c>
      <c r="AN1423" s="185" t="s">
        <v>19437</v>
      </c>
    </row>
    <row r="1424" customHeight="1" spans="1:40">
      <c r="A1424" s="185">
        <v>1418</v>
      </c>
      <c r="B1424" s="185" t="s">
        <v>19438</v>
      </c>
      <c r="C1424" s="186" t="s">
        <v>19439</v>
      </c>
      <c r="D1424" s="185" t="s">
        <v>1569</v>
      </c>
      <c r="E1424" s="185" t="s">
        <v>46</v>
      </c>
      <c r="F1424" s="185" t="s">
        <v>4551</v>
      </c>
      <c r="G1424" s="185" t="s">
        <v>6575</v>
      </c>
      <c r="H1424" s="185" t="s">
        <v>3855</v>
      </c>
      <c r="I1424" s="187">
        <v>45702</v>
      </c>
      <c r="J1424" s="185" t="s">
        <v>6477</v>
      </c>
      <c r="K1424" s="185" t="s">
        <v>5031</v>
      </c>
      <c r="L1424" s="185" t="s">
        <v>19440</v>
      </c>
      <c r="M1424" s="185" t="s">
        <v>1572</v>
      </c>
      <c r="N1424" s="185" t="s">
        <v>19441</v>
      </c>
      <c r="O1424" s="187">
        <v>46653</v>
      </c>
      <c r="P1424" s="187">
        <v>44398</v>
      </c>
      <c r="Q1424" s="187">
        <v>44427</v>
      </c>
      <c r="R1424" s="187">
        <v>44818</v>
      </c>
      <c r="S1424" s="187"/>
      <c r="T1424" s="185" t="s">
        <v>19442</v>
      </c>
      <c r="U1424" s="187">
        <v>47526</v>
      </c>
      <c r="V1424" s="185" t="s">
        <v>19441</v>
      </c>
      <c r="W1424" s="187">
        <v>46653</v>
      </c>
      <c r="X1424" s="185" t="s">
        <v>61</v>
      </c>
      <c r="Y1424" s="187" t="s">
        <v>61</v>
      </c>
      <c r="Z1424" s="185" t="s">
        <v>19443</v>
      </c>
      <c r="AA1424" s="187">
        <v>46093</v>
      </c>
      <c r="AB1424" s="185" t="s">
        <v>19444</v>
      </c>
      <c r="AC1424" s="187">
        <v>46066</v>
      </c>
      <c r="AD1424" s="185" t="s">
        <v>19445</v>
      </c>
      <c r="AE1424" s="185" t="s">
        <v>61</v>
      </c>
      <c r="AF1424" s="185" t="s">
        <v>19446</v>
      </c>
      <c r="AG1424" s="185" t="s">
        <v>61</v>
      </c>
      <c r="AH1424" s="185" t="s">
        <v>61</v>
      </c>
      <c r="AI1424" s="185" t="s">
        <v>61</v>
      </c>
      <c r="AJ1424" s="185" t="s">
        <v>61</v>
      </c>
      <c r="AK1424" s="185" t="s">
        <v>61</v>
      </c>
      <c r="AL1424" s="185" t="s">
        <v>61</v>
      </c>
      <c r="AM1424" s="185" t="s">
        <v>19447</v>
      </c>
      <c r="AN1424" s="185" t="s">
        <v>19448</v>
      </c>
    </row>
    <row r="1425" customHeight="1" spans="1:40">
      <c r="A1425" s="185">
        <v>1419</v>
      </c>
      <c r="B1425" s="185" t="s">
        <v>19449</v>
      </c>
      <c r="C1425" s="186" t="s">
        <v>19450</v>
      </c>
      <c r="D1425" s="185" t="s">
        <v>3545</v>
      </c>
      <c r="E1425" s="185" t="s">
        <v>4551</v>
      </c>
      <c r="F1425" s="185" t="s">
        <v>4551</v>
      </c>
      <c r="G1425" s="185" t="s">
        <v>6575</v>
      </c>
      <c r="H1425" s="185" t="s">
        <v>3855</v>
      </c>
      <c r="I1425" s="187">
        <v>45820</v>
      </c>
      <c r="J1425" s="185" t="s">
        <v>2118</v>
      </c>
      <c r="K1425" s="185" t="s">
        <v>2118</v>
      </c>
      <c r="L1425" s="185" t="s">
        <v>19451</v>
      </c>
      <c r="M1425" s="185" t="s">
        <v>1572</v>
      </c>
      <c r="N1425" s="185" t="s">
        <v>19452</v>
      </c>
      <c r="O1425" s="187">
        <v>47184</v>
      </c>
      <c r="P1425" s="187">
        <v>44371</v>
      </c>
      <c r="Q1425" s="187">
        <v>44399</v>
      </c>
      <c r="R1425" s="187">
        <v>44659</v>
      </c>
      <c r="S1425" s="187"/>
      <c r="T1425" s="185" t="s">
        <v>19453</v>
      </c>
      <c r="U1425" s="187">
        <v>47426</v>
      </c>
      <c r="V1425" s="185" t="s">
        <v>19452</v>
      </c>
      <c r="W1425" s="187">
        <v>47184</v>
      </c>
      <c r="X1425" s="185" t="s">
        <v>61</v>
      </c>
      <c r="Y1425" s="187" t="s">
        <v>61</v>
      </c>
      <c r="Z1425" s="185" t="s">
        <v>19454</v>
      </c>
      <c r="AA1425" s="187">
        <v>46824</v>
      </c>
      <c r="AB1425" s="185" t="s">
        <v>19455</v>
      </c>
      <c r="AC1425" s="187">
        <v>46149</v>
      </c>
      <c r="AD1425" s="185" t="s">
        <v>19456</v>
      </c>
      <c r="AE1425" s="185" t="s">
        <v>61</v>
      </c>
      <c r="AF1425" s="185" t="s">
        <v>19457</v>
      </c>
      <c r="AG1425" s="185" t="s">
        <v>61</v>
      </c>
      <c r="AH1425" s="185" t="s">
        <v>61</v>
      </c>
      <c r="AI1425" s="185" t="s">
        <v>61</v>
      </c>
      <c r="AJ1425" s="185" t="s">
        <v>61</v>
      </c>
      <c r="AK1425" s="185" t="s">
        <v>61</v>
      </c>
      <c r="AL1425" s="185" t="s">
        <v>61</v>
      </c>
      <c r="AM1425" s="185" t="s">
        <v>3704</v>
      </c>
      <c r="AN1425" s="185" t="s">
        <v>19458</v>
      </c>
    </row>
    <row r="1426" customHeight="1" spans="1:40">
      <c r="A1426" s="185">
        <v>1420</v>
      </c>
      <c r="B1426" s="185" t="s">
        <v>19459</v>
      </c>
      <c r="C1426" s="186" t="s">
        <v>19460</v>
      </c>
      <c r="D1426" s="185" t="s">
        <v>3572</v>
      </c>
      <c r="E1426" s="185" t="s">
        <v>4551</v>
      </c>
      <c r="F1426" s="185" t="s">
        <v>4551</v>
      </c>
      <c r="G1426" s="185" t="s">
        <v>6575</v>
      </c>
      <c r="H1426" s="185" t="s">
        <v>3855</v>
      </c>
      <c r="I1426" s="187">
        <v>45525</v>
      </c>
      <c r="J1426" s="185" t="s">
        <v>6366</v>
      </c>
      <c r="K1426" s="185" t="s">
        <v>6366</v>
      </c>
      <c r="L1426" s="185" t="s">
        <v>19461</v>
      </c>
      <c r="M1426" s="185" t="s">
        <v>1572</v>
      </c>
      <c r="N1426" s="185" t="s">
        <v>19462</v>
      </c>
      <c r="O1426" s="187">
        <v>47014</v>
      </c>
      <c r="P1426" s="187">
        <v>44438</v>
      </c>
      <c r="Q1426" s="187">
        <v>44468</v>
      </c>
      <c r="R1426" s="187">
        <v>44791</v>
      </c>
      <c r="S1426" s="187">
        <v>44844</v>
      </c>
      <c r="T1426" s="185" t="s">
        <v>19463</v>
      </c>
      <c r="U1426" s="187">
        <v>47137</v>
      </c>
      <c r="V1426" s="185" t="s">
        <v>19462</v>
      </c>
      <c r="W1426" s="187">
        <v>47014</v>
      </c>
      <c r="X1426" s="185" t="s">
        <v>61</v>
      </c>
      <c r="Y1426" s="187" t="s">
        <v>61</v>
      </c>
      <c r="Z1426" s="185" t="s">
        <v>19464</v>
      </c>
      <c r="AA1426" s="187">
        <v>46564</v>
      </c>
      <c r="AB1426" s="185" t="s">
        <v>19465</v>
      </c>
      <c r="AC1426" s="187">
        <v>46185</v>
      </c>
      <c r="AD1426" s="185" t="s">
        <v>19466</v>
      </c>
      <c r="AE1426" s="185" t="s">
        <v>19467</v>
      </c>
      <c r="AF1426" s="185" t="s">
        <v>19468</v>
      </c>
      <c r="AG1426" s="185" t="s">
        <v>61</v>
      </c>
      <c r="AH1426" s="185" t="s">
        <v>61</v>
      </c>
      <c r="AI1426" s="185" t="s">
        <v>61</v>
      </c>
      <c r="AJ1426" s="185" t="s">
        <v>61</v>
      </c>
      <c r="AK1426" s="185" t="s">
        <v>61</v>
      </c>
      <c r="AL1426" s="185" t="s">
        <v>61</v>
      </c>
      <c r="AM1426" s="185" t="s">
        <v>5156</v>
      </c>
      <c r="AN1426" s="185" t="s">
        <v>19469</v>
      </c>
    </row>
    <row r="1427" customHeight="1" spans="1:40">
      <c r="A1427" s="185">
        <v>1421</v>
      </c>
      <c r="B1427" s="185" t="s">
        <v>19470</v>
      </c>
      <c r="C1427" s="186" t="s">
        <v>2906</v>
      </c>
      <c r="D1427" s="185" t="s">
        <v>45</v>
      </c>
      <c r="E1427" s="185" t="s">
        <v>19471</v>
      </c>
      <c r="F1427" s="185" t="s">
        <v>19471</v>
      </c>
      <c r="G1427" s="185" t="s">
        <v>7377</v>
      </c>
      <c r="H1427" s="185" t="s">
        <v>17681</v>
      </c>
      <c r="I1427" s="187">
        <v>45572</v>
      </c>
      <c r="J1427" s="185" t="s">
        <v>19472</v>
      </c>
      <c r="K1427" s="185" t="s">
        <v>11250</v>
      </c>
      <c r="L1427" s="185" t="s">
        <v>19473</v>
      </c>
      <c r="M1427" s="185" t="s">
        <v>1923</v>
      </c>
      <c r="N1427" s="185" t="s">
        <v>19474</v>
      </c>
      <c r="O1427" s="187">
        <v>45910</v>
      </c>
      <c r="P1427" s="187">
        <v>44434</v>
      </c>
      <c r="Q1427" s="187">
        <v>44532</v>
      </c>
      <c r="R1427" s="187">
        <v>44712</v>
      </c>
      <c r="S1427" s="187"/>
      <c r="T1427" s="185" t="s">
        <v>19475</v>
      </c>
      <c r="U1427" s="187">
        <v>46331</v>
      </c>
      <c r="V1427" s="185" t="s">
        <v>19476</v>
      </c>
      <c r="W1427" s="187">
        <v>45924</v>
      </c>
      <c r="X1427" s="185" t="s">
        <v>19477</v>
      </c>
      <c r="Y1427" s="187">
        <v>46327</v>
      </c>
      <c r="Z1427" s="185" t="s">
        <v>19478</v>
      </c>
      <c r="AA1427" s="187">
        <v>46360</v>
      </c>
      <c r="AB1427" s="185" t="s">
        <v>19479</v>
      </c>
      <c r="AC1427" s="187">
        <v>46240</v>
      </c>
      <c r="AD1427" s="185" t="s">
        <v>19480</v>
      </c>
      <c r="AE1427" s="185" t="s">
        <v>61</v>
      </c>
      <c r="AF1427" s="185" t="s">
        <v>61</v>
      </c>
      <c r="AG1427" s="185" t="s">
        <v>19481</v>
      </c>
      <c r="AH1427" s="185" t="s">
        <v>61</v>
      </c>
      <c r="AI1427" s="185" t="s">
        <v>61</v>
      </c>
      <c r="AJ1427" s="185" t="s">
        <v>61</v>
      </c>
      <c r="AK1427" s="185" t="s">
        <v>61</v>
      </c>
      <c r="AL1427" s="185" t="s">
        <v>61</v>
      </c>
      <c r="AM1427" s="185" t="s">
        <v>3734</v>
      </c>
      <c r="AN1427" s="185" t="s">
        <v>19482</v>
      </c>
    </row>
    <row r="1428" customHeight="1" spans="1:40">
      <c r="A1428" s="185">
        <v>1422</v>
      </c>
      <c r="B1428" s="185" t="s">
        <v>19483</v>
      </c>
      <c r="C1428" s="186" t="s">
        <v>19484</v>
      </c>
      <c r="D1428" s="185" t="s">
        <v>68</v>
      </c>
      <c r="E1428" s="185" t="s">
        <v>46</v>
      </c>
      <c r="F1428" s="185" t="s">
        <v>19471</v>
      </c>
      <c r="G1428" s="185" t="s">
        <v>7377</v>
      </c>
      <c r="H1428" s="185" t="s">
        <v>17681</v>
      </c>
      <c r="I1428" s="187">
        <v>45838</v>
      </c>
      <c r="J1428" s="185" t="s">
        <v>19485</v>
      </c>
      <c r="K1428" s="185" t="s">
        <v>2487</v>
      </c>
      <c r="L1428" s="185" t="s">
        <v>19486</v>
      </c>
      <c r="M1428" s="185" t="s">
        <v>1940</v>
      </c>
      <c r="N1428" s="185" t="s">
        <v>19487</v>
      </c>
      <c r="O1428" s="187">
        <v>47272</v>
      </c>
      <c r="P1428" s="187">
        <v>44394</v>
      </c>
      <c r="Q1428" s="187">
        <v>44424</v>
      </c>
      <c r="R1428" s="187">
        <v>44629</v>
      </c>
      <c r="S1428" s="187">
        <v>45008</v>
      </c>
      <c r="T1428" s="185" t="s">
        <v>19488</v>
      </c>
      <c r="U1428" s="187">
        <v>46435</v>
      </c>
      <c r="V1428" s="185" t="s">
        <v>19489</v>
      </c>
      <c r="W1428" s="187">
        <v>46327</v>
      </c>
      <c r="X1428" s="185" t="s">
        <v>19490</v>
      </c>
      <c r="Y1428" s="187">
        <v>46327</v>
      </c>
      <c r="Z1428" s="185" t="s">
        <v>19491</v>
      </c>
      <c r="AA1428" s="187">
        <v>45839</v>
      </c>
      <c r="AB1428" s="185" t="s">
        <v>19492</v>
      </c>
      <c r="AC1428" s="187">
        <v>46147</v>
      </c>
      <c r="AD1428" s="185" t="s">
        <v>19493</v>
      </c>
      <c r="AE1428" s="185" t="s">
        <v>61</v>
      </c>
      <c r="AF1428" s="185" t="s">
        <v>61</v>
      </c>
      <c r="AG1428" s="185" t="s">
        <v>19494</v>
      </c>
      <c r="AH1428" s="185" t="s">
        <v>61</v>
      </c>
      <c r="AI1428" s="185" t="s">
        <v>61</v>
      </c>
      <c r="AJ1428" s="185" t="s">
        <v>19495</v>
      </c>
      <c r="AK1428" s="185" t="s">
        <v>61</v>
      </c>
      <c r="AL1428" s="185" t="s">
        <v>61</v>
      </c>
      <c r="AM1428" s="185" t="s">
        <v>19496</v>
      </c>
      <c r="AN1428" s="185" t="s">
        <v>19497</v>
      </c>
    </row>
    <row r="1429" customHeight="1" spans="1:40">
      <c r="A1429" s="185">
        <v>1423</v>
      </c>
      <c r="B1429" s="185" t="s">
        <v>19498</v>
      </c>
      <c r="C1429" s="186" t="s">
        <v>19499</v>
      </c>
      <c r="D1429" s="185" t="s">
        <v>227</v>
      </c>
      <c r="E1429" s="185" t="s">
        <v>4091</v>
      </c>
      <c r="F1429" s="185" t="s">
        <v>19471</v>
      </c>
      <c r="G1429" s="185" t="s">
        <v>7377</v>
      </c>
      <c r="H1429" s="185" t="s">
        <v>17681</v>
      </c>
      <c r="I1429" s="187">
        <v>45498</v>
      </c>
      <c r="J1429" s="185" t="s">
        <v>19500</v>
      </c>
      <c r="K1429" s="185" t="s">
        <v>3993</v>
      </c>
      <c r="L1429" s="185" t="s">
        <v>19501</v>
      </c>
      <c r="M1429" s="185" t="s">
        <v>72</v>
      </c>
      <c r="N1429" s="185" t="s">
        <v>19502</v>
      </c>
      <c r="O1429" s="187">
        <v>46743</v>
      </c>
      <c r="P1429" s="187">
        <v>44394</v>
      </c>
      <c r="Q1429" s="187">
        <v>44431</v>
      </c>
      <c r="R1429" s="187">
        <v>44643</v>
      </c>
      <c r="S1429" s="187">
        <v>45028</v>
      </c>
      <c r="T1429" s="185" t="s">
        <v>19503</v>
      </c>
      <c r="U1429" s="187">
        <v>46454</v>
      </c>
      <c r="V1429" s="185" t="s">
        <v>19504</v>
      </c>
      <c r="W1429" s="187">
        <v>46447</v>
      </c>
      <c r="X1429" s="185" t="s">
        <v>19505</v>
      </c>
      <c r="Y1429" s="187">
        <v>46454</v>
      </c>
      <c r="Z1429" s="185" t="s">
        <v>19506</v>
      </c>
      <c r="AA1429" s="187">
        <v>46734</v>
      </c>
      <c r="AB1429" s="185" t="s">
        <v>19507</v>
      </c>
      <c r="AC1429" s="187">
        <v>46110</v>
      </c>
      <c r="AD1429" s="185" t="s">
        <v>19508</v>
      </c>
      <c r="AE1429" s="185" t="s">
        <v>61</v>
      </c>
      <c r="AF1429" s="185" t="s">
        <v>19509</v>
      </c>
      <c r="AG1429" s="185" t="s">
        <v>19510</v>
      </c>
      <c r="AH1429" s="185" t="s">
        <v>61</v>
      </c>
      <c r="AI1429" s="185" t="s">
        <v>61</v>
      </c>
      <c r="AJ1429" s="185" t="s">
        <v>19511</v>
      </c>
      <c r="AK1429" s="185" t="s">
        <v>61</v>
      </c>
      <c r="AL1429" s="185" t="s">
        <v>61</v>
      </c>
      <c r="AM1429" s="185" t="s">
        <v>1984</v>
      </c>
      <c r="AN1429" s="185" t="s">
        <v>19512</v>
      </c>
    </row>
    <row r="1430" customHeight="1" spans="1:40">
      <c r="A1430" s="185">
        <v>1424</v>
      </c>
      <c r="B1430" s="185" t="s">
        <v>19513</v>
      </c>
      <c r="C1430" s="186" t="s">
        <v>19514</v>
      </c>
      <c r="D1430" s="185" t="s">
        <v>2083</v>
      </c>
      <c r="E1430" s="185" t="s">
        <v>967</v>
      </c>
      <c r="F1430" s="185" t="s">
        <v>19471</v>
      </c>
      <c r="G1430" s="185" t="s">
        <v>7377</v>
      </c>
      <c r="H1430" s="185" t="s">
        <v>17681</v>
      </c>
      <c r="I1430" s="187">
        <v>45728</v>
      </c>
      <c r="J1430" s="185" t="s">
        <v>4289</v>
      </c>
      <c r="K1430" s="185" t="s">
        <v>4289</v>
      </c>
      <c r="L1430" s="185" t="s">
        <v>19515</v>
      </c>
      <c r="M1430" s="185" t="s">
        <v>1923</v>
      </c>
      <c r="N1430" s="185" t="s">
        <v>19516</v>
      </c>
      <c r="O1430" s="187">
        <v>47493</v>
      </c>
      <c r="P1430" s="187">
        <v>44448</v>
      </c>
      <c r="Q1430" s="187">
        <v>44482</v>
      </c>
      <c r="R1430" s="187">
        <v>44912</v>
      </c>
      <c r="S1430" s="187">
        <v>44912</v>
      </c>
      <c r="T1430" s="185" t="s">
        <v>19517</v>
      </c>
      <c r="U1430" s="187">
        <v>47590</v>
      </c>
      <c r="V1430" s="185" t="s">
        <v>19518</v>
      </c>
      <c r="W1430" s="187">
        <v>47366</v>
      </c>
      <c r="X1430" s="185" t="s">
        <v>19519</v>
      </c>
      <c r="Y1430" s="187">
        <v>46313</v>
      </c>
      <c r="Z1430" s="185" t="s">
        <v>19520</v>
      </c>
      <c r="AA1430" s="187">
        <v>46640</v>
      </c>
      <c r="AB1430" s="185" t="s">
        <v>19521</v>
      </c>
      <c r="AC1430" s="187">
        <v>45940</v>
      </c>
      <c r="AD1430" s="185" t="s">
        <v>19522</v>
      </c>
      <c r="AE1430" s="185" t="s">
        <v>61</v>
      </c>
      <c r="AF1430" s="185" t="s">
        <v>61</v>
      </c>
      <c r="AG1430" s="185" t="s">
        <v>19523</v>
      </c>
      <c r="AH1430" s="185" t="s">
        <v>61</v>
      </c>
      <c r="AI1430" s="185" t="s">
        <v>61</v>
      </c>
      <c r="AJ1430" s="185" t="s">
        <v>19524</v>
      </c>
      <c r="AK1430" s="185" t="s">
        <v>61</v>
      </c>
      <c r="AL1430" s="185" t="s">
        <v>61</v>
      </c>
      <c r="AM1430" s="185" t="s">
        <v>665</v>
      </c>
      <c r="AN1430" s="185" t="s">
        <v>19525</v>
      </c>
    </row>
    <row r="1431" customHeight="1" spans="1:40">
      <c r="A1431" s="185">
        <v>1425</v>
      </c>
      <c r="B1431" s="185" t="s">
        <v>19526</v>
      </c>
      <c r="C1431" s="186" t="s">
        <v>19527</v>
      </c>
      <c r="D1431" s="185" t="s">
        <v>88</v>
      </c>
      <c r="E1431" s="185" t="s">
        <v>19471</v>
      </c>
      <c r="F1431" s="185" t="s">
        <v>19471</v>
      </c>
      <c r="G1431" s="185" t="s">
        <v>7377</v>
      </c>
      <c r="H1431" s="185" t="s">
        <v>17681</v>
      </c>
      <c r="I1431" s="187">
        <v>45597</v>
      </c>
      <c r="J1431" s="185" t="s">
        <v>19528</v>
      </c>
      <c r="K1431" s="185" t="s">
        <v>5862</v>
      </c>
      <c r="L1431" s="185" t="s">
        <v>19529</v>
      </c>
      <c r="M1431" s="185" t="s">
        <v>2139</v>
      </c>
      <c r="N1431" s="185" t="s">
        <v>19530</v>
      </c>
      <c r="O1431" s="187">
        <v>46279</v>
      </c>
      <c r="P1431" s="187">
        <v>44392</v>
      </c>
      <c r="Q1431" s="187">
        <v>44456</v>
      </c>
      <c r="R1431" s="187">
        <v>44641</v>
      </c>
      <c r="S1431" s="187"/>
      <c r="T1431" s="185" t="s">
        <v>19531</v>
      </c>
      <c r="U1431" s="187">
        <v>46344</v>
      </c>
      <c r="V1431" s="185" t="s">
        <v>19532</v>
      </c>
      <c r="W1431" s="187">
        <v>45867</v>
      </c>
      <c r="X1431" s="185" t="s">
        <v>19533</v>
      </c>
      <c r="Y1431" s="187">
        <v>46344</v>
      </c>
      <c r="Z1431" s="185" t="s">
        <v>19534</v>
      </c>
      <c r="AA1431" s="187">
        <v>46196</v>
      </c>
      <c r="AB1431" s="185" t="s">
        <v>19535</v>
      </c>
      <c r="AC1431" s="187">
        <v>45938</v>
      </c>
      <c r="AD1431" s="185" t="s">
        <v>19536</v>
      </c>
      <c r="AE1431" s="185" t="s">
        <v>61</v>
      </c>
      <c r="AF1431" s="185" t="s">
        <v>61</v>
      </c>
      <c r="AG1431" s="185" t="s">
        <v>19537</v>
      </c>
      <c r="AH1431" s="185" t="s">
        <v>61</v>
      </c>
      <c r="AI1431" s="185" t="s">
        <v>61</v>
      </c>
      <c r="AJ1431" s="185" t="s">
        <v>61</v>
      </c>
      <c r="AK1431" s="185" t="s">
        <v>61</v>
      </c>
      <c r="AL1431" s="185" t="s">
        <v>61</v>
      </c>
      <c r="AM1431" s="185" t="s">
        <v>2149</v>
      </c>
      <c r="AN1431" s="185" t="s">
        <v>19538</v>
      </c>
    </row>
    <row r="1432" customHeight="1" spans="1:40">
      <c r="A1432" s="185">
        <v>1426</v>
      </c>
      <c r="B1432" s="185" t="s">
        <v>19539</v>
      </c>
      <c r="C1432" s="186" t="s">
        <v>19540</v>
      </c>
      <c r="D1432" s="185" t="s">
        <v>263</v>
      </c>
      <c r="E1432" s="185" t="s">
        <v>19471</v>
      </c>
      <c r="F1432" s="185" t="s">
        <v>19471</v>
      </c>
      <c r="G1432" s="185" t="s">
        <v>7377</v>
      </c>
      <c r="H1432" s="185" t="s">
        <v>17681</v>
      </c>
      <c r="I1432" s="187">
        <v>45775</v>
      </c>
      <c r="J1432" s="185" t="s">
        <v>19541</v>
      </c>
      <c r="K1432" s="185" t="s">
        <v>8094</v>
      </c>
      <c r="L1432" s="185" t="s">
        <v>19542</v>
      </c>
      <c r="M1432" s="185" t="s">
        <v>2120</v>
      </c>
      <c r="N1432" s="185" t="s">
        <v>19543</v>
      </c>
      <c r="O1432" s="187">
        <v>47031</v>
      </c>
      <c r="P1432" s="187">
        <v>44393</v>
      </c>
      <c r="Q1432" s="187">
        <v>44432</v>
      </c>
      <c r="R1432" s="187">
        <v>44760</v>
      </c>
      <c r="S1432" s="187"/>
      <c r="T1432" s="185" t="s">
        <v>19544</v>
      </c>
      <c r="U1432" s="187">
        <v>47587</v>
      </c>
      <c r="V1432" s="185" t="s">
        <v>19545</v>
      </c>
      <c r="W1432" s="187">
        <v>47584</v>
      </c>
      <c r="X1432" s="185" t="s">
        <v>19546</v>
      </c>
      <c r="Y1432" s="187">
        <v>47016</v>
      </c>
      <c r="Z1432" s="185" t="s">
        <v>19547</v>
      </c>
      <c r="AA1432" s="187">
        <v>46865</v>
      </c>
      <c r="AB1432" s="185" t="s">
        <v>19548</v>
      </c>
      <c r="AC1432" s="187">
        <v>45937</v>
      </c>
      <c r="AD1432" s="185" t="s">
        <v>19549</v>
      </c>
      <c r="AE1432" s="185" t="s">
        <v>61</v>
      </c>
      <c r="AF1432" s="185" t="s">
        <v>19550</v>
      </c>
      <c r="AG1432" s="185" t="s">
        <v>19551</v>
      </c>
      <c r="AH1432" s="185" t="s">
        <v>61</v>
      </c>
      <c r="AI1432" s="185" t="s">
        <v>61</v>
      </c>
      <c r="AJ1432" s="185" t="s">
        <v>61</v>
      </c>
      <c r="AK1432" s="185" t="s">
        <v>61</v>
      </c>
      <c r="AL1432" s="185" t="s">
        <v>61</v>
      </c>
      <c r="AM1432" s="185" t="s">
        <v>19552</v>
      </c>
      <c r="AN1432" s="185" t="s">
        <v>19553</v>
      </c>
    </row>
    <row r="1433" customHeight="1" spans="1:40">
      <c r="A1433" s="185">
        <v>1427</v>
      </c>
      <c r="B1433" s="185" t="s">
        <v>19554</v>
      </c>
      <c r="C1433" s="186" t="s">
        <v>2166</v>
      </c>
      <c r="D1433" s="185" t="s">
        <v>108</v>
      </c>
      <c r="E1433" s="185" t="s">
        <v>967</v>
      </c>
      <c r="F1433" s="185" t="s">
        <v>19471</v>
      </c>
      <c r="G1433" s="185" t="s">
        <v>7377</v>
      </c>
      <c r="H1433" s="185" t="s">
        <v>17681</v>
      </c>
      <c r="I1433" s="187">
        <v>45524</v>
      </c>
      <c r="J1433" s="185" t="s">
        <v>8439</v>
      </c>
      <c r="K1433" s="185" t="s">
        <v>8439</v>
      </c>
      <c r="L1433" s="185" t="s">
        <v>19555</v>
      </c>
      <c r="M1433" s="185" t="s">
        <v>249</v>
      </c>
      <c r="N1433" s="185" t="s">
        <v>19556</v>
      </c>
      <c r="O1433" s="187">
        <v>46378</v>
      </c>
      <c r="P1433" s="187">
        <v>44391</v>
      </c>
      <c r="Q1433" s="187">
        <v>44648</v>
      </c>
      <c r="R1433" s="187">
        <v>44742</v>
      </c>
      <c r="S1433" s="187"/>
      <c r="T1433" s="185" t="s">
        <v>19557</v>
      </c>
      <c r="U1433" s="187">
        <v>46135</v>
      </c>
      <c r="V1433" s="185" t="s">
        <v>19558</v>
      </c>
      <c r="W1433" s="187">
        <v>46373</v>
      </c>
      <c r="X1433" s="185" t="s">
        <v>19559</v>
      </c>
      <c r="Y1433" s="187">
        <v>46134</v>
      </c>
      <c r="Z1433" s="185" t="s">
        <v>19560</v>
      </c>
      <c r="AA1433" s="187">
        <v>45970</v>
      </c>
      <c r="AB1433" s="185" t="s">
        <v>19561</v>
      </c>
      <c r="AC1433" s="187">
        <v>46276</v>
      </c>
      <c r="AD1433" s="185" t="s">
        <v>19562</v>
      </c>
      <c r="AE1433" s="185" t="s">
        <v>61</v>
      </c>
      <c r="AF1433" s="185" t="s">
        <v>19563</v>
      </c>
      <c r="AG1433" s="185" t="s">
        <v>19564</v>
      </c>
      <c r="AH1433" s="185" t="s">
        <v>61</v>
      </c>
      <c r="AI1433" s="185" t="s">
        <v>61</v>
      </c>
      <c r="AJ1433" s="185" t="s">
        <v>61</v>
      </c>
      <c r="AK1433" s="185" t="s">
        <v>61</v>
      </c>
      <c r="AL1433" s="185" t="s">
        <v>61</v>
      </c>
      <c r="AM1433" s="185" t="s">
        <v>3643</v>
      </c>
      <c r="AN1433" s="185" t="s">
        <v>19565</v>
      </c>
    </row>
    <row r="1434" customHeight="1" spans="1:40">
      <c r="A1434" s="185">
        <v>1428</v>
      </c>
      <c r="B1434" s="185" t="s">
        <v>19566</v>
      </c>
      <c r="C1434" s="186" t="s">
        <v>19567</v>
      </c>
      <c r="D1434" s="185" t="s">
        <v>2321</v>
      </c>
      <c r="E1434" s="185" t="s">
        <v>19471</v>
      </c>
      <c r="F1434" s="185" t="s">
        <v>19471</v>
      </c>
      <c r="G1434" s="185" t="s">
        <v>7377</v>
      </c>
      <c r="H1434" s="185" t="s">
        <v>17681</v>
      </c>
      <c r="I1434" s="187">
        <v>45583</v>
      </c>
      <c r="J1434" s="185" t="s">
        <v>11893</v>
      </c>
      <c r="K1434" s="185" t="s">
        <v>7750</v>
      </c>
      <c r="L1434" s="185" t="s">
        <v>19568</v>
      </c>
      <c r="M1434" s="185" t="s">
        <v>249</v>
      </c>
      <c r="N1434" s="185" t="s">
        <v>19569</v>
      </c>
      <c r="O1434" s="187">
        <v>46914</v>
      </c>
      <c r="P1434" s="187">
        <v>44500</v>
      </c>
      <c r="Q1434" s="187">
        <v>44532</v>
      </c>
      <c r="R1434" s="187">
        <v>44827</v>
      </c>
      <c r="S1434" s="187"/>
      <c r="T1434" s="185" t="s">
        <v>19570</v>
      </c>
      <c r="U1434" s="187">
        <v>47022</v>
      </c>
      <c r="V1434" s="185" t="s">
        <v>19571</v>
      </c>
      <c r="W1434" s="187">
        <v>47022</v>
      </c>
      <c r="X1434" s="185" t="s">
        <v>19572</v>
      </c>
      <c r="Y1434" s="187">
        <v>46979</v>
      </c>
      <c r="Z1434" s="185" t="s">
        <v>19573</v>
      </c>
      <c r="AA1434" s="187">
        <v>45851</v>
      </c>
      <c r="AB1434" s="185" t="s">
        <v>19574</v>
      </c>
      <c r="AC1434" s="187">
        <v>46325</v>
      </c>
      <c r="AD1434" s="185" t="s">
        <v>19575</v>
      </c>
      <c r="AE1434" s="185" t="s">
        <v>19576</v>
      </c>
      <c r="AF1434" s="185" t="s">
        <v>19577</v>
      </c>
      <c r="AG1434" s="185" t="s">
        <v>19578</v>
      </c>
      <c r="AH1434" s="185" t="s">
        <v>61</v>
      </c>
      <c r="AI1434" s="185" t="s">
        <v>61</v>
      </c>
      <c r="AJ1434" s="185" t="s">
        <v>61</v>
      </c>
      <c r="AK1434" s="185" t="s">
        <v>61</v>
      </c>
      <c r="AL1434" s="185" t="s">
        <v>61</v>
      </c>
      <c r="AM1434" s="185" t="s">
        <v>3689</v>
      </c>
      <c r="AN1434" s="185" t="s">
        <v>19579</v>
      </c>
    </row>
    <row r="1435" customHeight="1" spans="1:40">
      <c r="A1435" s="185">
        <v>1429</v>
      </c>
      <c r="B1435" s="185" t="s">
        <v>19580</v>
      </c>
      <c r="C1435" s="186" t="s">
        <v>19581</v>
      </c>
      <c r="D1435" s="185" t="s">
        <v>390</v>
      </c>
      <c r="E1435" s="185" t="s">
        <v>967</v>
      </c>
      <c r="F1435" s="185" t="s">
        <v>19471</v>
      </c>
      <c r="G1435" s="185" t="s">
        <v>7377</v>
      </c>
      <c r="H1435" s="185" t="s">
        <v>17681</v>
      </c>
      <c r="I1435" s="187">
        <v>45558</v>
      </c>
      <c r="J1435" s="185" t="s">
        <v>19582</v>
      </c>
      <c r="K1435" s="185" t="s">
        <v>1731</v>
      </c>
      <c r="L1435" s="185" t="s">
        <v>19583</v>
      </c>
      <c r="M1435" s="185" t="s">
        <v>130</v>
      </c>
      <c r="N1435" s="185" t="s">
        <v>19584</v>
      </c>
      <c r="O1435" s="187">
        <v>46656</v>
      </c>
      <c r="P1435" s="187">
        <v>44421</v>
      </c>
      <c r="Q1435" s="187">
        <v>44455</v>
      </c>
      <c r="R1435" s="187">
        <v>44669</v>
      </c>
      <c r="S1435" s="187">
        <v>44992</v>
      </c>
      <c r="T1435" s="185" t="s">
        <v>19585</v>
      </c>
      <c r="U1435" s="187">
        <v>46749</v>
      </c>
      <c r="V1435" s="185" t="s">
        <v>19586</v>
      </c>
      <c r="W1435" s="187">
        <v>46664</v>
      </c>
      <c r="X1435" s="185" t="s">
        <v>19587</v>
      </c>
      <c r="Y1435" s="187">
        <v>46737</v>
      </c>
      <c r="Z1435" s="185" t="s">
        <v>19588</v>
      </c>
      <c r="AA1435" s="187">
        <v>46008</v>
      </c>
      <c r="AB1435" s="185" t="s">
        <v>19589</v>
      </c>
      <c r="AC1435" s="187">
        <v>46161</v>
      </c>
      <c r="AD1435" s="185" t="s">
        <v>19590</v>
      </c>
      <c r="AE1435" s="185" t="s">
        <v>19591</v>
      </c>
      <c r="AF1435" s="185" t="s">
        <v>19592</v>
      </c>
      <c r="AG1435" s="185" t="s">
        <v>61</v>
      </c>
      <c r="AH1435" s="185" t="s">
        <v>19584</v>
      </c>
      <c r="AI1435" s="185" t="s">
        <v>61</v>
      </c>
      <c r="AJ1435" s="185" t="s">
        <v>61</v>
      </c>
      <c r="AK1435" s="185" t="s">
        <v>61</v>
      </c>
      <c r="AL1435" s="185" t="s">
        <v>61</v>
      </c>
      <c r="AM1435" s="185" t="s">
        <v>798</v>
      </c>
      <c r="AN1435" s="185" t="s">
        <v>19593</v>
      </c>
    </row>
    <row r="1436" customHeight="1" spans="1:40">
      <c r="A1436" s="185">
        <v>1430</v>
      </c>
      <c r="B1436" s="185" t="s">
        <v>19594</v>
      </c>
      <c r="C1436" s="186" t="s">
        <v>19595</v>
      </c>
      <c r="D1436" s="185" t="s">
        <v>126</v>
      </c>
      <c r="E1436" s="185" t="s">
        <v>967</v>
      </c>
      <c r="F1436" s="185" t="s">
        <v>19471</v>
      </c>
      <c r="G1436" s="185" t="s">
        <v>7377</v>
      </c>
      <c r="H1436" s="185" t="s">
        <v>17681</v>
      </c>
      <c r="I1436" s="187">
        <v>45571</v>
      </c>
      <c r="J1436" s="185" t="s">
        <v>4426</v>
      </c>
      <c r="K1436" s="185" t="s">
        <v>4426</v>
      </c>
      <c r="L1436" s="185" t="s">
        <v>19596</v>
      </c>
      <c r="M1436" s="185" t="s">
        <v>53</v>
      </c>
      <c r="N1436" s="185" t="s">
        <v>19597</v>
      </c>
      <c r="O1436" s="187">
        <v>47379</v>
      </c>
      <c r="P1436" s="187">
        <v>44387</v>
      </c>
      <c r="Q1436" s="187">
        <v>44532</v>
      </c>
      <c r="R1436" s="187">
        <v>44797</v>
      </c>
      <c r="S1436" s="187">
        <v>44977</v>
      </c>
      <c r="T1436" s="185" t="s">
        <v>19598</v>
      </c>
      <c r="U1436" s="187">
        <v>47384</v>
      </c>
      <c r="V1436" s="185" t="s">
        <v>19599</v>
      </c>
      <c r="W1436" s="187">
        <v>47391</v>
      </c>
      <c r="X1436" s="185" t="s">
        <v>19600</v>
      </c>
      <c r="Y1436" s="187">
        <v>47184</v>
      </c>
      <c r="Z1436" s="185" t="s">
        <v>19601</v>
      </c>
      <c r="AA1436" s="187">
        <v>46429</v>
      </c>
      <c r="AB1436" s="185" t="s">
        <v>19602</v>
      </c>
      <c r="AC1436" s="187">
        <v>45965</v>
      </c>
      <c r="AD1436" s="185" t="s">
        <v>19603</v>
      </c>
      <c r="AE1436" s="185" t="s">
        <v>19604</v>
      </c>
      <c r="AF1436" s="185" t="s">
        <v>19605</v>
      </c>
      <c r="AG1436" s="185" t="s">
        <v>61</v>
      </c>
      <c r="AH1436" s="185" t="s">
        <v>61</v>
      </c>
      <c r="AI1436" s="185" t="s">
        <v>61</v>
      </c>
      <c r="AJ1436" s="185" t="s">
        <v>61</v>
      </c>
      <c r="AK1436" s="185" t="s">
        <v>61</v>
      </c>
      <c r="AL1436" s="185" t="s">
        <v>61</v>
      </c>
      <c r="AM1436" s="185" t="s">
        <v>19606</v>
      </c>
      <c r="AN1436" s="185" t="s">
        <v>19607</v>
      </c>
    </row>
    <row r="1437" customHeight="1" spans="1:40">
      <c r="A1437" s="185">
        <v>1431</v>
      </c>
      <c r="B1437" s="185" t="s">
        <v>19608</v>
      </c>
      <c r="C1437" s="186" t="s">
        <v>19609</v>
      </c>
      <c r="D1437" s="185" t="s">
        <v>126</v>
      </c>
      <c r="E1437" s="185" t="s">
        <v>89</v>
      </c>
      <c r="F1437" s="185" t="s">
        <v>19471</v>
      </c>
      <c r="G1437" s="185" t="s">
        <v>7377</v>
      </c>
      <c r="H1437" s="185" t="s">
        <v>17681</v>
      </c>
      <c r="I1437" s="187">
        <v>45635</v>
      </c>
      <c r="J1437" s="185" t="s">
        <v>19610</v>
      </c>
      <c r="K1437" s="185" t="s">
        <v>2350</v>
      </c>
      <c r="L1437" s="185" t="s">
        <v>19611</v>
      </c>
      <c r="M1437" s="185" t="s">
        <v>53</v>
      </c>
      <c r="N1437" s="185" t="s">
        <v>19612</v>
      </c>
      <c r="O1437" s="187">
        <v>46630</v>
      </c>
      <c r="P1437" s="187">
        <v>44448</v>
      </c>
      <c r="Q1437" s="187">
        <v>44525</v>
      </c>
      <c r="R1437" s="187">
        <v>44739</v>
      </c>
      <c r="S1437" s="187"/>
      <c r="T1437" s="185" t="s">
        <v>19613</v>
      </c>
      <c r="U1437" s="187">
        <v>47525</v>
      </c>
      <c r="V1437" s="185" t="s">
        <v>19614</v>
      </c>
      <c r="W1437" s="187">
        <v>47521</v>
      </c>
      <c r="X1437" s="185" t="s">
        <v>19615</v>
      </c>
      <c r="Y1437" s="187">
        <v>46593</v>
      </c>
      <c r="Z1437" s="185" t="s">
        <v>19616</v>
      </c>
      <c r="AA1437" s="187">
        <v>45916</v>
      </c>
      <c r="AB1437" s="185" t="s">
        <v>19617</v>
      </c>
      <c r="AC1437" s="187">
        <v>45965</v>
      </c>
      <c r="AD1437" s="185" t="s">
        <v>19618</v>
      </c>
      <c r="AE1437" s="185" t="s">
        <v>61</v>
      </c>
      <c r="AF1437" s="185" t="s">
        <v>19619</v>
      </c>
      <c r="AG1437" s="185" t="s">
        <v>61</v>
      </c>
      <c r="AH1437" s="185" t="s">
        <v>61</v>
      </c>
      <c r="AI1437" s="185" t="s">
        <v>61</v>
      </c>
      <c r="AJ1437" s="185" t="s">
        <v>19620</v>
      </c>
      <c r="AK1437" s="185" t="s">
        <v>61</v>
      </c>
      <c r="AL1437" s="185" t="s">
        <v>61</v>
      </c>
      <c r="AM1437" s="185" t="s">
        <v>2635</v>
      </c>
      <c r="AN1437" s="185" t="s">
        <v>19621</v>
      </c>
    </row>
    <row r="1438" customHeight="1" spans="1:40">
      <c r="A1438" s="185">
        <v>1432</v>
      </c>
      <c r="B1438" s="185" t="s">
        <v>19622</v>
      </c>
      <c r="C1438" s="186" t="s">
        <v>19623</v>
      </c>
      <c r="D1438" s="185" t="s">
        <v>126</v>
      </c>
      <c r="E1438" s="185" t="s">
        <v>3086</v>
      </c>
      <c r="F1438" s="185" t="s">
        <v>19471</v>
      </c>
      <c r="G1438" s="185" t="s">
        <v>7377</v>
      </c>
      <c r="H1438" s="185" t="s">
        <v>17681</v>
      </c>
      <c r="I1438" s="187">
        <v>45819</v>
      </c>
      <c r="J1438" s="185" t="s">
        <v>3411</v>
      </c>
      <c r="K1438" s="185" t="s">
        <v>3411</v>
      </c>
      <c r="L1438" s="185" t="s">
        <v>19624</v>
      </c>
      <c r="M1438" s="185" t="s">
        <v>72</v>
      </c>
      <c r="N1438" s="185" t="s">
        <v>19625</v>
      </c>
      <c r="O1438" s="187">
        <v>47561</v>
      </c>
      <c r="P1438" s="187">
        <v>44534</v>
      </c>
      <c r="Q1438" s="187">
        <v>44643</v>
      </c>
      <c r="R1438" s="187">
        <v>44806</v>
      </c>
      <c r="S1438" s="187"/>
      <c r="T1438" s="185" t="s">
        <v>19626</v>
      </c>
      <c r="U1438" s="187">
        <v>46897</v>
      </c>
      <c r="V1438" s="185" t="s">
        <v>19627</v>
      </c>
      <c r="W1438" s="187">
        <v>46847</v>
      </c>
      <c r="X1438" s="185" t="s">
        <v>19628</v>
      </c>
      <c r="Y1438" s="187" t="s">
        <v>61</v>
      </c>
      <c r="Z1438" s="185" t="s">
        <v>19629</v>
      </c>
      <c r="AA1438" s="187">
        <v>46217</v>
      </c>
      <c r="AB1438" s="185" t="s">
        <v>19630</v>
      </c>
      <c r="AC1438" s="187">
        <v>46546</v>
      </c>
      <c r="AD1438" s="185" t="s">
        <v>19631</v>
      </c>
      <c r="AE1438" s="185" t="s">
        <v>19632</v>
      </c>
      <c r="AF1438" s="185" t="s">
        <v>19633</v>
      </c>
      <c r="AG1438" s="185" t="s">
        <v>19634</v>
      </c>
      <c r="AH1438" s="185" t="s">
        <v>61</v>
      </c>
      <c r="AI1438" s="185" t="s">
        <v>61</v>
      </c>
      <c r="AJ1438" s="185" t="s">
        <v>19635</v>
      </c>
      <c r="AK1438" s="185" t="s">
        <v>61</v>
      </c>
      <c r="AL1438" s="185" t="s">
        <v>61</v>
      </c>
      <c r="AM1438" s="185" t="s">
        <v>19636</v>
      </c>
      <c r="AN1438" s="185" t="s">
        <v>19637</v>
      </c>
    </row>
    <row r="1439" customHeight="1" spans="1:40">
      <c r="A1439" s="185">
        <v>1433</v>
      </c>
      <c r="B1439" s="185" t="s">
        <v>19638</v>
      </c>
      <c r="C1439" s="186" t="s">
        <v>19639</v>
      </c>
      <c r="D1439" s="185" t="s">
        <v>1893</v>
      </c>
      <c r="E1439" s="185" t="s">
        <v>967</v>
      </c>
      <c r="F1439" s="185" t="s">
        <v>19471</v>
      </c>
      <c r="G1439" s="185" t="s">
        <v>7377</v>
      </c>
      <c r="H1439" s="185" t="s">
        <v>17681</v>
      </c>
      <c r="I1439" s="187">
        <v>45583</v>
      </c>
      <c r="J1439" s="185" t="s">
        <v>7750</v>
      </c>
      <c r="K1439" s="185" t="s">
        <v>7750</v>
      </c>
      <c r="L1439" s="185" t="s">
        <v>19640</v>
      </c>
      <c r="M1439" s="185" t="s">
        <v>5074</v>
      </c>
      <c r="N1439" s="185" t="s">
        <v>19641</v>
      </c>
      <c r="O1439" s="187">
        <v>46055</v>
      </c>
      <c r="P1439" s="187">
        <v>44392</v>
      </c>
      <c r="Q1439" s="187">
        <v>44420</v>
      </c>
      <c r="R1439" s="187">
        <v>44743</v>
      </c>
      <c r="S1439" s="187"/>
      <c r="T1439" s="185" t="s">
        <v>19642</v>
      </c>
      <c r="U1439" s="187">
        <v>46358</v>
      </c>
      <c r="V1439" s="185" t="s">
        <v>19643</v>
      </c>
      <c r="W1439" s="187">
        <v>47360</v>
      </c>
      <c r="X1439" s="185" t="s">
        <v>19644</v>
      </c>
      <c r="Y1439" s="187">
        <v>46359</v>
      </c>
      <c r="Z1439" s="185" t="s">
        <v>19645</v>
      </c>
      <c r="AA1439" s="187">
        <v>46376</v>
      </c>
      <c r="AB1439" s="185" t="s">
        <v>19646</v>
      </c>
      <c r="AC1439" s="187">
        <v>46271</v>
      </c>
      <c r="AD1439" s="185" t="s">
        <v>19647</v>
      </c>
      <c r="AE1439" s="185" t="s">
        <v>19648</v>
      </c>
      <c r="AF1439" s="185" t="s">
        <v>19649</v>
      </c>
      <c r="AG1439" s="185" t="s">
        <v>61</v>
      </c>
      <c r="AH1439" s="185" t="s">
        <v>61</v>
      </c>
      <c r="AI1439" s="185" t="s">
        <v>61</v>
      </c>
      <c r="AJ1439" s="185" t="s">
        <v>61</v>
      </c>
      <c r="AK1439" s="185" t="s">
        <v>61</v>
      </c>
      <c r="AL1439" s="185" t="s">
        <v>61</v>
      </c>
      <c r="AM1439" s="185" t="s">
        <v>19650</v>
      </c>
      <c r="AN1439" s="185" t="s">
        <v>19651</v>
      </c>
    </row>
    <row r="1440" customHeight="1" spans="1:40">
      <c r="A1440" s="185">
        <v>1434</v>
      </c>
      <c r="B1440" s="185" t="s">
        <v>19652</v>
      </c>
      <c r="C1440" s="186" t="s">
        <v>19653</v>
      </c>
      <c r="D1440" s="185" t="s">
        <v>2965</v>
      </c>
      <c r="E1440" s="185" t="s">
        <v>89</v>
      </c>
      <c r="F1440" s="185" t="s">
        <v>19471</v>
      </c>
      <c r="G1440" s="185" t="s">
        <v>7377</v>
      </c>
      <c r="H1440" s="185" t="s">
        <v>17681</v>
      </c>
      <c r="I1440" s="187">
        <v>45660</v>
      </c>
      <c r="J1440" s="185" t="s">
        <v>19654</v>
      </c>
      <c r="K1440" s="185" t="s">
        <v>5538</v>
      </c>
      <c r="L1440" s="185" t="s">
        <v>19655</v>
      </c>
      <c r="M1440" s="185" t="s">
        <v>267</v>
      </c>
      <c r="N1440" s="185" t="s">
        <v>19656</v>
      </c>
      <c r="O1440" s="187">
        <v>46540</v>
      </c>
      <c r="P1440" s="187">
        <v>44449</v>
      </c>
      <c r="Q1440" s="187">
        <v>44712</v>
      </c>
      <c r="R1440" s="187">
        <v>44781</v>
      </c>
      <c r="S1440" s="187"/>
      <c r="T1440" s="185" t="s">
        <v>19657</v>
      </c>
      <c r="U1440" s="187">
        <v>46441</v>
      </c>
      <c r="V1440" s="185" t="s">
        <v>19658</v>
      </c>
      <c r="W1440" s="187">
        <v>46442</v>
      </c>
      <c r="X1440" s="185" t="s">
        <v>19659</v>
      </c>
      <c r="Y1440" s="187">
        <v>46441</v>
      </c>
      <c r="Z1440" s="185" t="s">
        <v>19660</v>
      </c>
      <c r="AA1440" s="187">
        <v>45955</v>
      </c>
      <c r="AB1440" s="185" t="s">
        <v>19661</v>
      </c>
      <c r="AC1440" s="187">
        <v>46371</v>
      </c>
      <c r="AD1440" s="185" t="s">
        <v>19662</v>
      </c>
      <c r="AE1440" s="185" t="s">
        <v>61</v>
      </c>
      <c r="AF1440" s="185" t="s">
        <v>19663</v>
      </c>
      <c r="AG1440" s="185" t="s">
        <v>61</v>
      </c>
      <c r="AH1440" s="185" t="s">
        <v>61</v>
      </c>
      <c r="AI1440" s="185" t="s">
        <v>61</v>
      </c>
      <c r="AJ1440" s="185" t="s">
        <v>61</v>
      </c>
      <c r="AK1440" s="185" t="s">
        <v>61</v>
      </c>
      <c r="AL1440" s="185" t="s">
        <v>61</v>
      </c>
      <c r="AM1440" s="185" t="s">
        <v>665</v>
      </c>
      <c r="AN1440" s="185" t="s">
        <v>19664</v>
      </c>
    </row>
    <row r="1441" customHeight="1" spans="1:40">
      <c r="A1441" s="185">
        <v>1435</v>
      </c>
      <c r="B1441" s="185" t="s">
        <v>19665</v>
      </c>
      <c r="C1441" s="186" t="s">
        <v>19666</v>
      </c>
      <c r="D1441" s="185" t="s">
        <v>162</v>
      </c>
      <c r="E1441" s="185" t="s">
        <v>46</v>
      </c>
      <c r="F1441" s="185" t="s">
        <v>19471</v>
      </c>
      <c r="G1441" s="185" t="s">
        <v>7377</v>
      </c>
      <c r="H1441" s="185" t="s">
        <v>17681</v>
      </c>
      <c r="I1441" s="187">
        <v>45699</v>
      </c>
      <c r="J1441" s="185" t="s">
        <v>19667</v>
      </c>
      <c r="K1441" s="185" t="s">
        <v>11380</v>
      </c>
      <c r="L1441" s="185" t="s">
        <v>19668</v>
      </c>
      <c r="M1441" s="185" t="s">
        <v>93</v>
      </c>
      <c r="N1441" s="185" t="s">
        <v>19669</v>
      </c>
      <c r="O1441" s="187">
        <v>46418</v>
      </c>
      <c r="P1441" s="187">
        <v>44393</v>
      </c>
      <c r="Q1441" s="187">
        <v>44482</v>
      </c>
      <c r="R1441" s="187">
        <v>44867</v>
      </c>
      <c r="S1441" s="187"/>
      <c r="T1441" s="185" t="s">
        <v>19670</v>
      </c>
      <c r="U1441" s="187">
        <v>46399</v>
      </c>
      <c r="V1441" s="185" t="s">
        <v>19671</v>
      </c>
      <c r="W1441" s="187">
        <v>46399</v>
      </c>
      <c r="X1441" s="185" t="s">
        <v>19672</v>
      </c>
      <c r="Y1441" s="187">
        <v>47281</v>
      </c>
      <c r="Z1441" s="185" t="s">
        <v>19673</v>
      </c>
      <c r="AA1441" s="187">
        <v>46621</v>
      </c>
      <c r="AB1441" s="185" t="s">
        <v>19674</v>
      </c>
      <c r="AC1441" s="187">
        <v>46058</v>
      </c>
      <c r="AD1441" s="185" t="s">
        <v>19675</v>
      </c>
      <c r="AE1441" s="185" t="s">
        <v>61</v>
      </c>
      <c r="AF1441" s="185" t="s">
        <v>19676</v>
      </c>
      <c r="AG1441" s="185" t="s">
        <v>19677</v>
      </c>
      <c r="AH1441" s="185" t="s">
        <v>61</v>
      </c>
      <c r="AI1441" s="185" t="s">
        <v>61</v>
      </c>
      <c r="AJ1441" s="185" t="s">
        <v>61</v>
      </c>
      <c r="AK1441" s="185" t="s">
        <v>61</v>
      </c>
      <c r="AL1441" s="185" t="s">
        <v>61</v>
      </c>
      <c r="AM1441" s="185" t="s">
        <v>19678</v>
      </c>
      <c r="AN1441" s="185" t="s">
        <v>19679</v>
      </c>
    </row>
    <row r="1442" customHeight="1" spans="1:40">
      <c r="A1442" s="185">
        <v>1436</v>
      </c>
      <c r="B1442" s="185" t="s">
        <v>19680</v>
      </c>
      <c r="C1442" s="186" t="s">
        <v>19681</v>
      </c>
      <c r="D1442" s="185" t="s">
        <v>162</v>
      </c>
      <c r="E1442" s="185" t="s">
        <v>967</v>
      </c>
      <c r="F1442" s="185" t="s">
        <v>19471</v>
      </c>
      <c r="G1442" s="185" t="s">
        <v>7377</v>
      </c>
      <c r="H1442" s="185" t="s">
        <v>17681</v>
      </c>
      <c r="I1442" s="187">
        <v>45583</v>
      </c>
      <c r="J1442" s="185" t="s">
        <v>7750</v>
      </c>
      <c r="K1442" s="185" t="s">
        <v>7750</v>
      </c>
      <c r="L1442" s="185" t="s">
        <v>16951</v>
      </c>
      <c r="M1442" s="185" t="s">
        <v>267</v>
      </c>
      <c r="N1442" s="185" t="s">
        <v>19682</v>
      </c>
      <c r="O1442" s="187">
        <v>46210</v>
      </c>
      <c r="P1442" s="187">
        <v>44385</v>
      </c>
      <c r="Q1442" s="187">
        <v>44422</v>
      </c>
      <c r="R1442" s="187">
        <v>44749</v>
      </c>
      <c r="S1442" s="187"/>
      <c r="T1442" s="185" t="s">
        <v>19683</v>
      </c>
      <c r="U1442" s="187">
        <v>45880</v>
      </c>
      <c r="V1442" s="185" t="s">
        <v>19684</v>
      </c>
      <c r="W1442" s="187">
        <v>45879</v>
      </c>
      <c r="X1442" s="185" t="s">
        <v>19685</v>
      </c>
      <c r="Y1442" s="187">
        <v>46632</v>
      </c>
      <c r="Z1442" s="185" t="s">
        <v>19686</v>
      </c>
      <c r="AA1442" s="187">
        <v>45902</v>
      </c>
      <c r="AB1442" s="185" t="s">
        <v>19687</v>
      </c>
      <c r="AC1442" s="187">
        <v>46311</v>
      </c>
      <c r="AD1442" s="185" t="s">
        <v>19688</v>
      </c>
      <c r="AE1442" s="185" t="s">
        <v>19689</v>
      </c>
      <c r="AF1442" s="185" t="s">
        <v>19690</v>
      </c>
      <c r="AG1442" s="185" t="s">
        <v>61</v>
      </c>
      <c r="AH1442" s="185" t="s">
        <v>61</v>
      </c>
      <c r="AI1442" s="185" t="s">
        <v>61</v>
      </c>
      <c r="AJ1442" s="185" t="s">
        <v>61</v>
      </c>
      <c r="AK1442" s="185" t="s">
        <v>61</v>
      </c>
      <c r="AL1442" s="185" t="s">
        <v>61</v>
      </c>
      <c r="AM1442" s="185" t="s">
        <v>19691</v>
      </c>
      <c r="AN1442" s="185" t="s">
        <v>19692</v>
      </c>
    </row>
    <row r="1443" customHeight="1" spans="1:40">
      <c r="A1443" s="185">
        <v>1437</v>
      </c>
      <c r="B1443" s="185" t="s">
        <v>19693</v>
      </c>
      <c r="C1443" s="186" t="s">
        <v>19694</v>
      </c>
      <c r="D1443" s="185" t="s">
        <v>162</v>
      </c>
      <c r="E1443" s="185" t="s">
        <v>89</v>
      </c>
      <c r="F1443" s="185" t="s">
        <v>19471</v>
      </c>
      <c r="G1443" s="185" t="s">
        <v>7377</v>
      </c>
      <c r="H1443" s="185" t="s">
        <v>17681</v>
      </c>
      <c r="I1443" s="187">
        <v>45583</v>
      </c>
      <c r="J1443" s="185" t="s">
        <v>19695</v>
      </c>
      <c r="K1443" s="185" t="s">
        <v>7750</v>
      </c>
      <c r="L1443" s="185" t="s">
        <v>19696</v>
      </c>
      <c r="M1443" s="185" t="s">
        <v>267</v>
      </c>
      <c r="N1443" s="185" t="s">
        <v>19697</v>
      </c>
      <c r="O1443" s="187">
        <v>47415</v>
      </c>
      <c r="P1443" s="187">
        <v>44554</v>
      </c>
      <c r="Q1443" s="187">
        <v>44637</v>
      </c>
      <c r="R1443" s="187">
        <v>44728</v>
      </c>
      <c r="S1443" s="187"/>
      <c r="T1443" s="185" t="s">
        <v>19698</v>
      </c>
      <c r="U1443" s="187">
        <v>46455</v>
      </c>
      <c r="V1443" s="185" t="s">
        <v>19699</v>
      </c>
      <c r="W1443" s="187">
        <v>46409</v>
      </c>
      <c r="X1443" s="185" t="s">
        <v>19700</v>
      </c>
      <c r="Y1443" s="187">
        <v>46779</v>
      </c>
      <c r="Z1443" s="185" t="s">
        <v>19701</v>
      </c>
      <c r="AA1443" s="187">
        <v>46428</v>
      </c>
      <c r="AB1443" s="185" t="s">
        <v>19702</v>
      </c>
      <c r="AC1443" s="187">
        <v>46450</v>
      </c>
      <c r="AD1443" s="185" t="s">
        <v>19703</v>
      </c>
      <c r="AE1443" s="185" t="s">
        <v>19704</v>
      </c>
      <c r="AF1443" s="185" t="s">
        <v>19705</v>
      </c>
      <c r="AG1443" s="185" t="s">
        <v>61</v>
      </c>
      <c r="AH1443" s="185" t="s">
        <v>61</v>
      </c>
      <c r="AI1443" s="185" t="s">
        <v>19706</v>
      </c>
      <c r="AJ1443" s="185" t="s">
        <v>61</v>
      </c>
      <c r="AK1443" s="185" t="s">
        <v>61</v>
      </c>
      <c r="AL1443" s="185" t="s">
        <v>61</v>
      </c>
      <c r="AM1443" s="185" t="s">
        <v>19707</v>
      </c>
      <c r="AN1443" s="185" t="s">
        <v>19708</v>
      </c>
    </row>
    <row r="1444" customHeight="1" spans="1:40">
      <c r="A1444" s="185">
        <v>1438</v>
      </c>
      <c r="B1444" s="185" t="s">
        <v>19709</v>
      </c>
      <c r="C1444" s="186" t="s">
        <v>19710</v>
      </c>
      <c r="D1444" s="185" t="s">
        <v>1569</v>
      </c>
      <c r="E1444" s="185" t="s">
        <v>89</v>
      </c>
      <c r="F1444" s="185" t="s">
        <v>19471</v>
      </c>
      <c r="G1444" s="185" t="s">
        <v>7377</v>
      </c>
      <c r="H1444" s="185" t="s">
        <v>17681</v>
      </c>
      <c r="I1444" s="187">
        <v>45693</v>
      </c>
      <c r="J1444" s="185" t="s">
        <v>19711</v>
      </c>
      <c r="K1444" s="185" t="s">
        <v>10524</v>
      </c>
      <c r="L1444" s="185" t="s">
        <v>19712</v>
      </c>
      <c r="M1444" s="185" t="s">
        <v>1572</v>
      </c>
      <c r="N1444" s="185" t="s">
        <v>19713</v>
      </c>
      <c r="O1444" s="187">
        <v>46903</v>
      </c>
      <c r="P1444" s="187">
        <v>44394</v>
      </c>
      <c r="Q1444" s="187">
        <v>44424</v>
      </c>
      <c r="R1444" s="187">
        <v>44673</v>
      </c>
      <c r="S1444" s="187"/>
      <c r="T1444" s="185" t="s">
        <v>19714</v>
      </c>
      <c r="U1444" s="187">
        <v>46904</v>
      </c>
      <c r="V1444" s="185" t="s">
        <v>19713</v>
      </c>
      <c r="W1444" s="187">
        <v>46903</v>
      </c>
      <c r="X1444" s="185" t="s">
        <v>61</v>
      </c>
      <c r="Y1444" s="187" t="s">
        <v>61</v>
      </c>
      <c r="Z1444" s="185" t="s">
        <v>19715</v>
      </c>
      <c r="AA1444" s="187">
        <v>46260</v>
      </c>
      <c r="AB1444" s="185" t="s">
        <v>19716</v>
      </c>
      <c r="AC1444" s="187">
        <v>46203</v>
      </c>
      <c r="AD1444" s="185" t="s">
        <v>61</v>
      </c>
      <c r="AE1444" s="185" t="s">
        <v>61</v>
      </c>
      <c r="AF1444" s="185" t="s">
        <v>61</v>
      </c>
      <c r="AG1444" s="185" t="s">
        <v>61</v>
      </c>
      <c r="AH1444" s="185" t="s">
        <v>61</v>
      </c>
      <c r="AI1444" s="185" t="s">
        <v>61</v>
      </c>
      <c r="AJ1444" s="185" t="s">
        <v>61</v>
      </c>
      <c r="AK1444" s="185" t="s">
        <v>61</v>
      </c>
      <c r="AL1444" s="185" t="s">
        <v>61</v>
      </c>
      <c r="AM1444" s="185" t="s">
        <v>917</v>
      </c>
      <c r="AN1444" s="185" t="s">
        <v>19717</v>
      </c>
    </row>
    <row r="1445" customHeight="1" spans="1:40">
      <c r="A1445" s="185">
        <v>1439</v>
      </c>
      <c r="B1445" s="185" t="s">
        <v>19718</v>
      </c>
      <c r="C1445" s="186" t="s">
        <v>19719</v>
      </c>
      <c r="D1445" s="185" t="s">
        <v>3545</v>
      </c>
      <c r="E1445" s="185" t="s">
        <v>19471</v>
      </c>
      <c r="F1445" s="185" t="s">
        <v>19471</v>
      </c>
      <c r="G1445" s="185" t="s">
        <v>7377</v>
      </c>
      <c r="H1445" s="185" t="s">
        <v>17681</v>
      </c>
      <c r="I1445" s="187">
        <v>45819</v>
      </c>
      <c r="J1445" s="185" t="s">
        <v>3411</v>
      </c>
      <c r="K1445" s="185" t="s">
        <v>3411</v>
      </c>
      <c r="L1445" s="185" t="s">
        <v>19720</v>
      </c>
      <c r="M1445" s="185" t="s">
        <v>1572</v>
      </c>
      <c r="N1445" s="185" t="s">
        <v>19721</v>
      </c>
      <c r="O1445" s="187">
        <v>47165</v>
      </c>
      <c r="P1445" s="187">
        <v>44417</v>
      </c>
      <c r="Q1445" s="187">
        <v>44756</v>
      </c>
      <c r="R1445" s="187">
        <v>44818</v>
      </c>
      <c r="S1445" s="187"/>
      <c r="T1445" s="185" t="s">
        <v>19722</v>
      </c>
      <c r="U1445" s="187">
        <v>47185</v>
      </c>
      <c r="V1445" s="185" t="s">
        <v>19721</v>
      </c>
      <c r="W1445" s="187">
        <v>47165</v>
      </c>
      <c r="X1445" s="185" t="s">
        <v>61</v>
      </c>
      <c r="Y1445" s="187" t="s">
        <v>61</v>
      </c>
      <c r="Z1445" s="185" t="s">
        <v>19723</v>
      </c>
      <c r="AA1445" s="187">
        <v>46737</v>
      </c>
      <c r="AB1445" s="185" t="s">
        <v>19724</v>
      </c>
      <c r="AC1445" s="187">
        <v>46057</v>
      </c>
      <c r="AD1445" s="185" t="s">
        <v>19725</v>
      </c>
      <c r="AE1445" s="185" t="s">
        <v>61</v>
      </c>
      <c r="AF1445" s="185" t="s">
        <v>61</v>
      </c>
      <c r="AG1445" s="185" t="s">
        <v>61</v>
      </c>
      <c r="AH1445" s="185" t="s">
        <v>61</v>
      </c>
      <c r="AI1445" s="185" t="s">
        <v>61</v>
      </c>
      <c r="AJ1445" s="185" t="s">
        <v>61</v>
      </c>
      <c r="AK1445" s="185" t="s">
        <v>61</v>
      </c>
      <c r="AL1445" s="185" t="s">
        <v>61</v>
      </c>
      <c r="AM1445" s="185" t="s">
        <v>3554</v>
      </c>
      <c r="AN1445" s="185" t="s">
        <v>19726</v>
      </c>
    </row>
    <row r="1446" customHeight="1" spans="1:40">
      <c r="A1446" s="185">
        <v>1440</v>
      </c>
      <c r="B1446" s="185" t="s">
        <v>19727</v>
      </c>
      <c r="C1446" s="186" t="s">
        <v>19728</v>
      </c>
      <c r="D1446" s="185" t="s">
        <v>3572</v>
      </c>
      <c r="E1446" s="185" t="s">
        <v>19471</v>
      </c>
      <c r="F1446" s="185" t="s">
        <v>19471</v>
      </c>
      <c r="G1446" s="185" t="s">
        <v>7377</v>
      </c>
      <c r="H1446" s="185" t="s">
        <v>17681</v>
      </c>
      <c r="I1446" s="187">
        <v>45771</v>
      </c>
      <c r="J1446" s="185" t="s">
        <v>2473</v>
      </c>
      <c r="K1446" s="185" t="s">
        <v>2473</v>
      </c>
      <c r="L1446" s="185" t="s">
        <v>19729</v>
      </c>
      <c r="M1446" s="185" t="s">
        <v>1572</v>
      </c>
      <c r="N1446" s="185" t="s">
        <v>19730</v>
      </c>
      <c r="O1446" s="187">
        <v>46983</v>
      </c>
      <c r="P1446" s="187"/>
      <c r="Q1446" s="187"/>
      <c r="R1446" s="187"/>
      <c r="S1446" s="187"/>
      <c r="T1446" s="185" t="s">
        <v>19731</v>
      </c>
      <c r="U1446" s="187">
        <v>47001</v>
      </c>
      <c r="V1446" s="185" t="s">
        <v>19730</v>
      </c>
      <c r="W1446" s="187">
        <v>46983</v>
      </c>
      <c r="X1446" s="185" t="s">
        <v>61</v>
      </c>
      <c r="Y1446" s="187" t="s">
        <v>61</v>
      </c>
      <c r="Z1446" s="185" t="s">
        <v>19732</v>
      </c>
      <c r="AA1446" s="187">
        <v>46649</v>
      </c>
      <c r="AB1446" s="185" t="s">
        <v>19733</v>
      </c>
      <c r="AC1446" s="187">
        <v>45868</v>
      </c>
      <c r="AD1446" s="185" t="s">
        <v>19734</v>
      </c>
      <c r="AE1446" s="185" t="s">
        <v>61</v>
      </c>
      <c r="AF1446" s="185" t="s">
        <v>61</v>
      </c>
      <c r="AG1446" s="185" t="s">
        <v>61</v>
      </c>
      <c r="AH1446" s="185" t="s">
        <v>61</v>
      </c>
      <c r="AI1446" s="185" t="s">
        <v>61</v>
      </c>
      <c r="AJ1446" s="185" t="s">
        <v>61</v>
      </c>
      <c r="AK1446" s="185" t="s">
        <v>61</v>
      </c>
      <c r="AL1446" s="185" t="s">
        <v>61</v>
      </c>
      <c r="AM1446" s="185" t="s">
        <v>3554</v>
      </c>
      <c r="AN1446" s="185" t="s">
        <v>19735</v>
      </c>
    </row>
    <row r="1447" customHeight="1" spans="1:40">
      <c r="A1447" s="185">
        <v>1441</v>
      </c>
      <c r="B1447" s="185" t="s">
        <v>19736</v>
      </c>
      <c r="C1447" s="186" t="s">
        <v>19737</v>
      </c>
      <c r="D1447" s="185" t="s">
        <v>45</v>
      </c>
      <c r="E1447" s="185" t="s">
        <v>19738</v>
      </c>
      <c r="F1447" s="185" t="s">
        <v>19738</v>
      </c>
      <c r="G1447" s="185" t="s">
        <v>3854</v>
      </c>
      <c r="H1447" s="185" t="s">
        <v>3855</v>
      </c>
      <c r="I1447" s="187">
        <v>45803</v>
      </c>
      <c r="J1447" s="185" t="s">
        <v>19739</v>
      </c>
      <c r="K1447" s="185" t="s">
        <v>6082</v>
      </c>
      <c r="L1447" s="185" t="s">
        <v>19740</v>
      </c>
      <c r="M1447" s="185" t="s">
        <v>1940</v>
      </c>
      <c r="N1447" s="185" t="s">
        <v>19741</v>
      </c>
      <c r="O1447" s="187">
        <v>46239</v>
      </c>
      <c r="P1447" s="187">
        <v>44412</v>
      </c>
      <c r="Q1447" s="187">
        <v>44474</v>
      </c>
      <c r="R1447" s="187">
        <v>44656</v>
      </c>
      <c r="S1447" s="187"/>
      <c r="T1447" s="185" t="s">
        <v>19742</v>
      </c>
      <c r="U1447" s="187">
        <v>46128</v>
      </c>
      <c r="V1447" s="185" t="s">
        <v>19743</v>
      </c>
      <c r="W1447" s="187">
        <v>47645</v>
      </c>
      <c r="X1447" s="185" t="s">
        <v>19744</v>
      </c>
      <c r="Y1447" s="187">
        <v>46148</v>
      </c>
      <c r="Z1447" s="185" t="s">
        <v>19745</v>
      </c>
      <c r="AA1447" s="187">
        <v>45872</v>
      </c>
      <c r="AB1447" s="185" t="s">
        <v>19746</v>
      </c>
      <c r="AC1447" s="187">
        <v>46399</v>
      </c>
      <c r="AD1447" s="185" t="s">
        <v>19747</v>
      </c>
      <c r="AE1447" s="185" t="s">
        <v>61</v>
      </c>
      <c r="AF1447" s="185" t="s">
        <v>61</v>
      </c>
      <c r="AG1447" s="185" t="s">
        <v>19748</v>
      </c>
      <c r="AH1447" s="185" t="s">
        <v>61</v>
      </c>
      <c r="AI1447" s="185" t="s">
        <v>61</v>
      </c>
      <c r="AJ1447" s="185" t="s">
        <v>61</v>
      </c>
      <c r="AK1447" s="185" t="s">
        <v>61</v>
      </c>
      <c r="AL1447" s="185" t="s">
        <v>61</v>
      </c>
      <c r="AM1447" s="185" t="s">
        <v>16581</v>
      </c>
      <c r="AN1447" s="185" t="s">
        <v>19749</v>
      </c>
    </row>
    <row r="1448" customHeight="1" spans="1:40">
      <c r="A1448" s="185">
        <v>1442</v>
      </c>
      <c r="B1448" s="185" t="s">
        <v>19750</v>
      </c>
      <c r="C1448" s="186" t="s">
        <v>19751</v>
      </c>
      <c r="D1448" s="185" t="s">
        <v>68</v>
      </c>
      <c r="E1448" s="185" t="s">
        <v>19738</v>
      </c>
      <c r="F1448" s="185" t="s">
        <v>19738</v>
      </c>
      <c r="G1448" s="185" t="s">
        <v>3854</v>
      </c>
      <c r="H1448" s="185" t="s">
        <v>3855</v>
      </c>
      <c r="I1448" s="187">
        <v>45787</v>
      </c>
      <c r="J1448" s="185" t="s">
        <v>1836</v>
      </c>
      <c r="K1448" s="185" t="s">
        <v>247</v>
      </c>
      <c r="L1448" s="185" t="s">
        <v>19752</v>
      </c>
      <c r="M1448" s="185" t="s">
        <v>1940</v>
      </c>
      <c r="N1448" s="185" t="s">
        <v>19753</v>
      </c>
      <c r="O1448" s="187">
        <v>47556</v>
      </c>
      <c r="P1448" s="187">
        <v>44385</v>
      </c>
      <c r="Q1448" s="187">
        <v>44508</v>
      </c>
      <c r="R1448" s="187">
        <v>44610</v>
      </c>
      <c r="S1448" s="187"/>
      <c r="T1448" s="185" t="s">
        <v>19754</v>
      </c>
      <c r="U1448" s="187">
        <v>47169</v>
      </c>
      <c r="V1448" s="185" t="s">
        <v>19755</v>
      </c>
      <c r="W1448" s="187">
        <v>47169</v>
      </c>
      <c r="X1448" s="185" t="s">
        <v>19756</v>
      </c>
      <c r="Y1448" s="187">
        <v>47171</v>
      </c>
      <c r="Z1448" s="185" t="s">
        <v>19757</v>
      </c>
      <c r="AA1448" s="187">
        <v>46865</v>
      </c>
      <c r="AB1448" s="185" t="s">
        <v>19758</v>
      </c>
      <c r="AC1448" s="187">
        <v>46489</v>
      </c>
      <c r="AD1448" s="185" t="s">
        <v>19759</v>
      </c>
      <c r="AE1448" s="185" t="s">
        <v>61</v>
      </c>
      <c r="AF1448" s="185" t="s">
        <v>61</v>
      </c>
      <c r="AG1448" s="185" t="s">
        <v>19760</v>
      </c>
      <c r="AH1448" s="185" t="s">
        <v>61</v>
      </c>
      <c r="AI1448" s="185" t="s">
        <v>61</v>
      </c>
      <c r="AJ1448" s="185" t="s">
        <v>61</v>
      </c>
      <c r="AK1448" s="185" t="s">
        <v>61</v>
      </c>
      <c r="AL1448" s="185" t="s">
        <v>61</v>
      </c>
      <c r="AM1448" s="185" t="s">
        <v>19761</v>
      </c>
      <c r="AN1448" s="185" t="s">
        <v>19762</v>
      </c>
    </row>
    <row r="1449" customHeight="1" spans="1:40">
      <c r="A1449" s="185">
        <v>1443</v>
      </c>
      <c r="B1449" s="185" t="s">
        <v>19763</v>
      </c>
      <c r="C1449" s="186" t="s">
        <v>19764</v>
      </c>
      <c r="D1449" s="185" t="s">
        <v>227</v>
      </c>
      <c r="E1449" s="185" t="s">
        <v>1367</v>
      </c>
      <c r="F1449" s="185" t="s">
        <v>19738</v>
      </c>
      <c r="G1449" s="185" t="s">
        <v>3854</v>
      </c>
      <c r="H1449" s="185" t="s">
        <v>3855</v>
      </c>
      <c r="I1449" s="187">
        <v>45774</v>
      </c>
      <c r="J1449" s="185" t="s">
        <v>19765</v>
      </c>
      <c r="K1449" s="185" t="s">
        <v>5430</v>
      </c>
      <c r="L1449" s="185" t="s">
        <v>19766</v>
      </c>
      <c r="M1449" s="185" t="s">
        <v>1923</v>
      </c>
      <c r="N1449" s="185" t="s">
        <v>19767</v>
      </c>
      <c r="O1449" s="187">
        <v>47617</v>
      </c>
      <c r="P1449" s="187">
        <v>44447</v>
      </c>
      <c r="Q1449" s="187">
        <v>44475</v>
      </c>
      <c r="R1449" s="187">
        <v>44662</v>
      </c>
      <c r="S1449" s="187"/>
      <c r="T1449" s="185" t="s">
        <v>19768</v>
      </c>
      <c r="U1449" s="187">
        <v>47130</v>
      </c>
      <c r="V1449" s="185" t="s">
        <v>19769</v>
      </c>
      <c r="W1449" s="187">
        <v>47130</v>
      </c>
      <c r="X1449" s="185" t="s">
        <v>19770</v>
      </c>
      <c r="Y1449" s="187">
        <v>46951</v>
      </c>
      <c r="Z1449" s="185" t="s">
        <v>19771</v>
      </c>
      <c r="AA1449" s="187">
        <v>46365</v>
      </c>
      <c r="AB1449" s="185" t="s">
        <v>19772</v>
      </c>
      <c r="AC1449" s="187">
        <v>46138</v>
      </c>
      <c r="AD1449" s="185" t="s">
        <v>19773</v>
      </c>
      <c r="AE1449" s="185" t="s">
        <v>61</v>
      </c>
      <c r="AF1449" s="185" t="s">
        <v>19774</v>
      </c>
      <c r="AG1449" s="185" t="s">
        <v>19775</v>
      </c>
      <c r="AH1449" s="185" t="s">
        <v>61</v>
      </c>
      <c r="AI1449" s="185" t="s">
        <v>61</v>
      </c>
      <c r="AJ1449" s="185" t="s">
        <v>61</v>
      </c>
      <c r="AK1449" s="185" t="s">
        <v>61</v>
      </c>
      <c r="AL1449" s="185" t="s">
        <v>61</v>
      </c>
      <c r="AM1449" s="185" t="s">
        <v>4438</v>
      </c>
      <c r="AN1449" s="185" t="s">
        <v>19776</v>
      </c>
    </row>
    <row r="1450" customHeight="1" spans="1:40">
      <c r="A1450" s="185">
        <v>1444</v>
      </c>
      <c r="B1450" s="185" t="s">
        <v>19777</v>
      </c>
      <c r="C1450" s="186" t="s">
        <v>19778</v>
      </c>
      <c r="D1450" s="185" t="s">
        <v>2083</v>
      </c>
      <c r="E1450" s="185" t="s">
        <v>967</v>
      </c>
      <c r="F1450" s="185" t="s">
        <v>19738</v>
      </c>
      <c r="G1450" s="185" t="s">
        <v>3854</v>
      </c>
      <c r="H1450" s="185" t="s">
        <v>3855</v>
      </c>
      <c r="I1450" s="187">
        <v>45787</v>
      </c>
      <c r="J1450" s="185" t="s">
        <v>16637</v>
      </c>
      <c r="K1450" s="185" t="s">
        <v>247</v>
      </c>
      <c r="L1450" s="185" t="s">
        <v>19779</v>
      </c>
      <c r="M1450" s="185" t="s">
        <v>72</v>
      </c>
      <c r="N1450" s="185" t="s">
        <v>19780</v>
      </c>
      <c r="O1450" s="187">
        <v>46250</v>
      </c>
      <c r="P1450" s="187">
        <v>44394</v>
      </c>
      <c r="Q1450" s="187">
        <v>44476</v>
      </c>
      <c r="R1450" s="187">
        <v>44649</v>
      </c>
      <c r="S1450" s="187"/>
      <c r="T1450" s="185" t="s">
        <v>19781</v>
      </c>
      <c r="U1450" s="187">
        <v>47135</v>
      </c>
      <c r="V1450" s="185" t="s">
        <v>19782</v>
      </c>
      <c r="W1450" s="187">
        <v>46970</v>
      </c>
      <c r="X1450" s="185" t="s">
        <v>19783</v>
      </c>
      <c r="Y1450" s="187">
        <v>45904</v>
      </c>
      <c r="Z1450" s="185" t="s">
        <v>19784</v>
      </c>
      <c r="AA1450" s="187">
        <v>46462</v>
      </c>
      <c r="AB1450" s="185" t="s">
        <v>19785</v>
      </c>
      <c r="AC1450" s="187">
        <v>46288</v>
      </c>
      <c r="AD1450" s="185" t="s">
        <v>19786</v>
      </c>
      <c r="AE1450" s="185" t="s">
        <v>19787</v>
      </c>
      <c r="AF1450" s="185" t="s">
        <v>19788</v>
      </c>
      <c r="AG1450" s="185" t="s">
        <v>19789</v>
      </c>
      <c r="AH1450" s="185" t="s">
        <v>61</v>
      </c>
      <c r="AI1450" s="185" t="s">
        <v>61</v>
      </c>
      <c r="AJ1450" s="185" t="s">
        <v>61</v>
      </c>
      <c r="AK1450" s="185" t="s">
        <v>61</v>
      </c>
      <c r="AL1450" s="185" t="s">
        <v>61</v>
      </c>
      <c r="AM1450" s="185" t="s">
        <v>2018</v>
      </c>
      <c r="AN1450" s="185" t="s">
        <v>19790</v>
      </c>
    </row>
    <row r="1451" customHeight="1" spans="1:40">
      <c r="A1451" s="185">
        <v>1445</v>
      </c>
      <c r="B1451" s="185" t="s">
        <v>19791</v>
      </c>
      <c r="C1451" s="186" t="s">
        <v>19792</v>
      </c>
      <c r="D1451" s="185" t="s">
        <v>88</v>
      </c>
      <c r="E1451" s="185" t="s">
        <v>89</v>
      </c>
      <c r="F1451" s="185" t="s">
        <v>19738</v>
      </c>
      <c r="G1451" s="185" t="s">
        <v>3854</v>
      </c>
      <c r="H1451" s="185" t="s">
        <v>3855</v>
      </c>
      <c r="I1451" s="187">
        <v>45720</v>
      </c>
      <c r="J1451" s="185" t="s">
        <v>11475</v>
      </c>
      <c r="K1451" s="185" t="s">
        <v>9366</v>
      </c>
      <c r="L1451" s="185" t="s">
        <v>19793</v>
      </c>
      <c r="M1451" s="185" t="s">
        <v>2139</v>
      </c>
      <c r="N1451" s="185" t="s">
        <v>19794</v>
      </c>
      <c r="O1451" s="187">
        <v>46948</v>
      </c>
      <c r="P1451" s="187">
        <v>44436</v>
      </c>
      <c r="Q1451" s="187">
        <v>44532</v>
      </c>
      <c r="R1451" s="187">
        <v>44749</v>
      </c>
      <c r="S1451" s="187"/>
      <c r="T1451" s="185" t="s">
        <v>19795</v>
      </c>
      <c r="U1451" s="187">
        <v>47204</v>
      </c>
      <c r="V1451" s="185" t="s">
        <v>19796</v>
      </c>
      <c r="W1451" s="187">
        <v>47204</v>
      </c>
      <c r="X1451" s="185" t="s">
        <v>19797</v>
      </c>
      <c r="Y1451" s="187">
        <v>47205</v>
      </c>
      <c r="Z1451" s="185" t="s">
        <v>19798</v>
      </c>
      <c r="AA1451" s="187">
        <v>45837</v>
      </c>
      <c r="AB1451" s="185" t="s">
        <v>19799</v>
      </c>
      <c r="AC1451" s="187">
        <v>45910</v>
      </c>
      <c r="AD1451" s="185" t="s">
        <v>19800</v>
      </c>
      <c r="AE1451" s="185" t="s">
        <v>19801</v>
      </c>
      <c r="AF1451" s="185" t="s">
        <v>19802</v>
      </c>
      <c r="AG1451" s="185" t="s">
        <v>19803</v>
      </c>
      <c r="AH1451" s="185" t="s">
        <v>61</v>
      </c>
      <c r="AI1451" s="185" t="s">
        <v>61</v>
      </c>
      <c r="AJ1451" s="185" t="s">
        <v>61</v>
      </c>
      <c r="AK1451" s="185" t="s">
        <v>61</v>
      </c>
      <c r="AL1451" s="185" t="s">
        <v>61</v>
      </c>
      <c r="AM1451" s="185" t="s">
        <v>3689</v>
      </c>
      <c r="AN1451" s="185" t="s">
        <v>19804</v>
      </c>
    </row>
    <row r="1452" customHeight="1" spans="1:40">
      <c r="A1452" s="185">
        <v>1446</v>
      </c>
      <c r="B1452" s="185" t="s">
        <v>19805</v>
      </c>
      <c r="C1452" s="186" t="s">
        <v>19806</v>
      </c>
      <c r="D1452" s="185" t="s">
        <v>263</v>
      </c>
      <c r="E1452" s="185" t="s">
        <v>19738</v>
      </c>
      <c r="F1452" s="185" t="s">
        <v>19738</v>
      </c>
      <c r="G1452" s="185" t="s">
        <v>3854</v>
      </c>
      <c r="H1452" s="185" t="s">
        <v>3855</v>
      </c>
      <c r="I1452" s="187">
        <v>45838</v>
      </c>
      <c r="J1452" s="185" t="s">
        <v>297</v>
      </c>
      <c r="K1452" s="185" t="s">
        <v>2487</v>
      </c>
      <c r="L1452" s="185" t="s">
        <v>19807</v>
      </c>
      <c r="M1452" s="185" t="s">
        <v>2120</v>
      </c>
      <c r="N1452" s="185" t="s">
        <v>19808</v>
      </c>
      <c r="O1452" s="187">
        <v>47609</v>
      </c>
      <c r="P1452" s="187">
        <v>44396</v>
      </c>
      <c r="Q1452" s="187">
        <v>44437</v>
      </c>
      <c r="R1452" s="187">
        <v>44687</v>
      </c>
      <c r="S1452" s="187">
        <v>44988</v>
      </c>
      <c r="T1452" s="185" t="s">
        <v>19809</v>
      </c>
      <c r="U1452" s="187">
        <v>47534</v>
      </c>
      <c r="V1452" s="185" t="s">
        <v>19810</v>
      </c>
      <c r="W1452" s="187">
        <v>47182</v>
      </c>
      <c r="X1452" s="185" t="s">
        <v>19811</v>
      </c>
      <c r="Y1452" s="187">
        <v>46362</v>
      </c>
      <c r="Z1452" s="185" t="s">
        <v>19812</v>
      </c>
      <c r="AA1452" s="187">
        <v>46395</v>
      </c>
      <c r="AB1452" s="185" t="s">
        <v>19813</v>
      </c>
      <c r="AC1452" s="187">
        <v>46521</v>
      </c>
      <c r="AD1452" s="185" t="s">
        <v>19814</v>
      </c>
      <c r="AE1452" s="185" t="s">
        <v>61</v>
      </c>
      <c r="AF1452" s="185" t="s">
        <v>61</v>
      </c>
      <c r="AG1452" s="185" t="s">
        <v>19815</v>
      </c>
      <c r="AH1452" s="185" t="s">
        <v>61</v>
      </c>
      <c r="AI1452" s="185" t="s">
        <v>61</v>
      </c>
      <c r="AJ1452" s="185" t="s">
        <v>61</v>
      </c>
      <c r="AK1452" s="185" t="s">
        <v>61</v>
      </c>
      <c r="AL1452" s="185" t="s">
        <v>61</v>
      </c>
      <c r="AM1452" s="185" t="s">
        <v>665</v>
      </c>
      <c r="AN1452" s="185" t="s">
        <v>19816</v>
      </c>
    </row>
    <row r="1453" customHeight="1" spans="1:40">
      <c r="A1453" s="185">
        <v>1447</v>
      </c>
      <c r="B1453" s="185" t="s">
        <v>19817</v>
      </c>
      <c r="C1453" s="186" t="s">
        <v>19818</v>
      </c>
      <c r="D1453" s="185" t="s">
        <v>108</v>
      </c>
      <c r="E1453" s="185" t="s">
        <v>967</v>
      </c>
      <c r="F1453" s="185" t="s">
        <v>19738</v>
      </c>
      <c r="G1453" s="185" t="s">
        <v>3854</v>
      </c>
      <c r="H1453" s="185" t="s">
        <v>3855</v>
      </c>
      <c r="I1453" s="187">
        <v>45686</v>
      </c>
      <c r="J1453" s="185" t="s">
        <v>12361</v>
      </c>
      <c r="K1453" s="185" t="s">
        <v>12361</v>
      </c>
      <c r="L1453" s="185" t="s">
        <v>19819</v>
      </c>
      <c r="M1453" s="185" t="s">
        <v>249</v>
      </c>
      <c r="N1453" s="185" t="s">
        <v>19820</v>
      </c>
      <c r="O1453" s="187">
        <v>46699</v>
      </c>
      <c r="P1453" s="187">
        <v>44316</v>
      </c>
      <c r="Q1453" s="187">
        <v>44341</v>
      </c>
      <c r="R1453" s="187">
        <v>45008</v>
      </c>
      <c r="S1453" s="187"/>
      <c r="T1453" s="185" t="s">
        <v>19821</v>
      </c>
      <c r="U1453" s="187">
        <v>46660</v>
      </c>
      <c r="V1453" s="185" t="s">
        <v>19822</v>
      </c>
      <c r="W1453" s="187">
        <v>46660</v>
      </c>
      <c r="X1453" s="185" t="s">
        <v>19823</v>
      </c>
      <c r="Y1453" s="187">
        <v>46660</v>
      </c>
      <c r="Z1453" s="185" t="s">
        <v>19824</v>
      </c>
      <c r="AA1453" s="187">
        <v>46329</v>
      </c>
      <c r="AB1453" s="185" t="s">
        <v>19825</v>
      </c>
      <c r="AC1453" s="187">
        <v>46407</v>
      </c>
      <c r="AD1453" s="185" t="s">
        <v>19826</v>
      </c>
      <c r="AE1453" s="185" t="s">
        <v>61</v>
      </c>
      <c r="AF1453" s="185" t="s">
        <v>19827</v>
      </c>
      <c r="AG1453" s="185" t="s">
        <v>19828</v>
      </c>
      <c r="AH1453" s="185" t="s">
        <v>61</v>
      </c>
      <c r="AI1453" s="185" t="s">
        <v>61</v>
      </c>
      <c r="AJ1453" s="185" t="s">
        <v>61</v>
      </c>
      <c r="AK1453" s="185" t="s">
        <v>61</v>
      </c>
      <c r="AL1453" s="185" t="s">
        <v>61</v>
      </c>
      <c r="AM1453" s="185" t="s">
        <v>2404</v>
      </c>
      <c r="AN1453" s="185" t="s">
        <v>19829</v>
      </c>
    </row>
    <row r="1454" customHeight="1" spans="1:40">
      <c r="A1454" s="185">
        <v>1448</v>
      </c>
      <c r="B1454" s="185" t="s">
        <v>19830</v>
      </c>
      <c r="C1454" s="186" t="s">
        <v>19831</v>
      </c>
      <c r="D1454" s="185" t="s">
        <v>2321</v>
      </c>
      <c r="E1454" s="185" t="s">
        <v>46</v>
      </c>
      <c r="F1454" s="185" t="s">
        <v>19738</v>
      </c>
      <c r="G1454" s="185" t="s">
        <v>3854</v>
      </c>
      <c r="H1454" s="185" t="s">
        <v>3855</v>
      </c>
      <c r="I1454" s="187">
        <v>45639</v>
      </c>
      <c r="J1454" s="185" t="s">
        <v>16044</v>
      </c>
      <c r="K1454" s="185" t="s">
        <v>3964</v>
      </c>
      <c r="L1454" s="185" t="s">
        <v>19832</v>
      </c>
      <c r="M1454" s="185" t="s">
        <v>249</v>
      </c>
      <c r="N1454" s="185" t="s">
        <v>19833</v>
      </c>
      <c r="O1454" s="187">
        <v>46068</v>
      </c>
      <c r="P1454" s="187">
        <v>44410</v>
      </c>
      <c r="Q1454" s="187">
        <v>44438</v>
      </c>
      <c r="R1454" s="187">
        <v>44629</v>
      </c>
      <c r="S1454" s="187">
        <v>45030</v>
      </c>
      <c r="T1454" s="185" t="s">
        <v>19834</v>
      </c>
      <c r="U1454" s="187">
        <v>46819</v>
      </c>
      <c r="V1454" s="185" t="s">
        <v>19835</v>
      </c>
      <c r="W1454" s="187">
        <v>46709</v>
      </c>
      <c r="X1454" s="185" t="s">
        <v>19836</v>
      </c>
      <c r="Y1454" s="187">
        <v>46709</v>
      </c>
      <c r="Z1454" s="185" t="s">
        <v>19837</v>
      </c>
      <c r="AA1454" s="187">
        <v>46851</v>
      </c>
      <c r="AB1454" s="185" t="s">
        <v>19838</v>
      </c>
      <c r="AC1454" s="187">
        <v>46456</v>
      </c>
      <c r="AD1454" s="185" t="s">
        <v>19839</v>
      </c>
      <c r="AE1454" s="185" t="s">
        <v>19840</v>
      </c>
      <c r="AF1454" s="185" t="s">
        <v>19841</v>
      </c>
      <c r="AG1454" s="185" t="s">
        <v>19842</v>
      </c>
      <c r="AH1454" s="185" t="s">
        <v>61</v>
      </c>
      <c r="AI1454" s="185" t="s">
        <v>61</v>
      </c>
      <c r="AJ1454" s="185" t="s">
        <v>61</v>
      </c>
      <c r="AK1454" s="185" t="s">
        <v>61</v>
      </c>
      <c r="AL1454" s="185" t="s">
        <v>61</v>
      </c>
      <c r="AM1454" s="185" t="s">
        <v>1968</v>
      </c>
      <c r="AN1454" s="185" t="s">
        <v>19843</v>
      </c>
    </row>
    <row r="1455" customHeight="1" spans="1:40">
      <c r="A1455" s="185">
        <v>1449</v>
      </c>
      <c r="B1455" s="185" t="s">
        <v>19844</v>
      </c>
      <c r="C1455" s="186" t="s">
        <v>19845</v>
      </c>
      <c r="D1455" s="185" t="s">
        <v>390</v>
      </c>
      <c r="E1455" s="185" t="s">
        <v>46</v>
      </c>
      <c r="F1455" s="185" t="s">
        <v>19738</v>
      </c>
      <c r="G1455" s="185" t="s">
        <v>3854</v>
      </c>
      <c r="H1455" s="185" t="s">
        <v>3855</v>
      </c>
      <c r="I1455" s="187">
        <v>45801</v>
      </c>
      <c r="J1455" s="185" t="s">
        <v>19846</v>
      </c>
      <c r="K1455" s="185" t="s">
        <v>265</v>
      </c>
      <c r="L1455" s="185" t="s">
        <v>19847</v>
      </c>
      <c r="M1455" s="185" t="s">
        <v>130</v>
      </c>
      <c r="N1455" s="185" t="s">
        <v>19848</v>
      </c>
      <c r="O1455" s="187">
        <v>46545</v>
      </c>
      <c r="P1455" s="187">
        <v>44393</v>
      </c>
      <c r="Q1455" s="187">
        <v>44421</v>
      </c>
      <c r="R1455" s="187">
        <v>44663</v>
      </c>
      <c r="S1455" s="187"/>
      <c r="T1455" s="185" t="s">
        <v>19849</v>
      </c>
      <c r="U1455" s="187">
        <v>47182</v>
      </c>
      <c r="V1455" s="185" t="s">
        <v>19850</v>
      </c>
      <c r="W1455" s="187">
        <v>46331</v>
      </c>
      <c r="X1455" s="185" t="s">
        <v>19851</v>
      </c>
      <c r="Y1455" s="187">
        <v>47182</v>
      </c>
      <c r="Z1455" s="185" t="s">
        <v>19852</v>
      </c>
      <c r="AA1455" s="187">
        <v>46155</v>
      </c>
      <c r="AB1455" s="185" t="s">
        <v>19853</v>
      </c>
      <c r="AC1455" s="187">
        <v>46164</v>
      </c>
      <c r="AD1455" s="185" t="s">
        <v>19854</v>
      </c>
      <c r="AE1455" s="185" t="s">
        <v>19855</v>
      </c>
      <c r="AF1455" s="185" t="s">
        <v>19856</v>
      </c>
      <c r="AG1455" s="185" t="s">
        <v>61</v>
      </c>
      <c r="AH1455" s="185" t="s">
        <v>19848</v>
      </c>
      <c r="AI1455" s="185" t="s">
        <v>61</v>
      </c>
      <c r="AJ1455" s="185" t="s">
        <v>61</v>
      </c>
      <c r="AK1455" s="185" t="s">
        <v>61</v>
      </c>
      <c r="AL1455" s="185" t="s">
        <v>61</v>
      </c>
      <c r="AM1455" s="185" t="s">
        <v>7805</v>
      </c>
      <c r="AN1455" s="185" t="s">
        <v>19857</v>
      </c>
    </row>
    <row r="1456" customHeight="1" spans="1:40">
      <c r="A1456" s="185">
        <v>1450</v>
      </c>
      <c r="B1456" s="185" t="s">
        <v>19858</v>
      </c>
      <c r="C1456" s="186" t="s">
        <v>19859</v>
      </c>
      <c r="D1456" s="185" t="s">
        <v>126</v>
      </c>
      <c r="E1456" s="185" t="s">
        <v>967</v>
      </c>
      <c r="F1456" s="185" t="s">
        <v>19738</v>
      </c>
      <c r="G1456" s="185" t="s">
        <v>3854</v>
      </c>
      <c r="H1456" s="185" t="s">
        <v>3855</v>
      </c>
      <c r="I1456" s="187">
        <v>45829</v>
      </c>
      <c r="J1456" s="185" t="s">
        <v>297</v>
      </c>
      <c r="K1456" s="185" t="s">
        <v>297</v>
      </c>
      <c r="L1456" s="185" t="s">
        <v>19860</v>
      </c>
      <c r="M1456" s="185" t="s">
        <v>53</v>
      </c>
      <c r="N1456" s="185" t="s">
        <v>19861</v>
      </c>
      <c r="O1456" s="187">
        <v>46538</v>
      </c>
      <c r="P1456" s="187">
        <v>44404</v>
      </c>
      <c r="Q1456" s="187">
        <v>44442</v>
      </c>
      <c r="R1456" s="187">
        <v>44579</v>
      </c>
      <c r="S1456" s="187"/>
      <c r="T1456" s="185" t="s">
        <v>19862</v>
      </c>
      <c r="U1456" s="187">
        <v>46785</v>
      </c>
      <c r="V1456" s="185" t="s">
        <v>19863</v>
      </c>
      <c r="W1456" s="187">
        <v>46783</v>
      </c>
      <c r="X1456" s="185" t="s">
        <v>19864</v>
      </c>
      <c r="Y1456" s="187">
        <v>46352</v>
      </c>
      <c r="Z1456" s="185" t="s">
        <v>19865</v>
      </c>
      <c r="AA1456" s="187">
        <v>46548</v>
      </c>
      <c r="AB1456" s="185" t="s">
        <v>19866</v>
      </c>
      <c r="AC1456" s="187">
        <v>46233</v>
      </c>
      <c r="AD1456" s="185" t="s">
        <v>19867</v>
      </c>
      <c r="AE1456" s="185" t="s">
        <v>61</v>
      </c>
      <c r="AF1456" s="185" t="s">
        <v>19868</v>
      </c>
      <c r="AG1456" s="185" t="s">
        <v>19869</v>
      </c>
      <c r="AH1456" s="185" t="s">
        <v>61</v>
      </c>
      <c r="AI1456" s="185" t="s">
        <v>61</v>
      </c>
      <c r="AJ1456" s="185" t="s">
        <v>19870</v>
      </c>
      <c r="AK1456" s="185" t="s">
        <v>61</v>
      </c>
      <c r="AL1456" s="185" t="s">
        <v>61</v>
      </c>
      <c r="AM1456" s="185" t="s">
        <v>19871</v>
      </c>
      <c r="AN1456" s="185" t="s">
        <v>19872</v>
      </c>
    </row>
    <row r="1457" customHeight="1" spans="1:40">
      <c r="A1457" s="185">
        <v>1451</v>
      </c>
      <c r="B1457" s="185" t="s">
        <v>19873</v>
      </c>
      <c r="C1457" s="186" t="s">
        <v>19874</v>
      </c>
      <c r="D1457" s="185" t="s">
        <v>126</v>
      </c>
      <c r="E1457" s="185" t="s">
        <v>19738</v>
      </c>
      <c r="F1457" s="185" t="s">
        <v>19738</v>
      </c>
      <c r="G1457" s="185" t="s">
        <v>3854</v>
      </c>
      <c r="H1457" s="185" t="s">
        <v>3855</v>
      </c>
      <c r="I1457" s="187">
        <v>45759</v>
      </c>
      <c r="J1457" s="185" t="s">
        <v>2577</v>
      </c>
      <c r="K1457" s="185" t="s">
        <v>2577</v>
      </c>
      <c r="L1457" s="185" t="s">
        <v>19875</v>
      </c>
      <c r="M1457" s="185" t="s">
        <v>53</v>
      </c>
      <c r="N1457" s="185" t="s">
        <v>19876</v>
      </c>
      <c r="O1457" s="187">
        <v>47476</v>
      </c>
      <c r="P1457" s="187">
        <v>44441</v>
      </c>
      <c r="Q1457" s="187">
        <v>44527</v>
      </c>
      <c r="R1457" s="187">
        <v>44967</v>
      </c>
      <c r="S1457" s="187"/>
      <c r="T1457" s="185" t="s">
        <v>19877</v>
      </c>
      <c r="U1457" s="187">
        <v>46765</v>
      </c>
      <c r="V1457" s="185" t="s">
        <v>19878</v>
      </c>
      <c r="W1457" s="187">
        <v>46567</v>
      </c>
      <c r="X1457" s="185" t="s">
        <v>19879</v>
      </c>
      <c r="Y1457" s="187">
        <v>47365</v>
      </c>
      <c r="Z1457" s="185" t="s">
        <v>19880</v>
      </c>
      <c r="AA1457" s="187">
        <v>46049</v>
      </c>
      <c r="AB1457" s="185" t="s">
        <v>19881</v>
      </c>
      <c r="AC1457" s="187">
        <v>46428</v>
      </c>
      <c r="AD1457" s="185" t="s">
        <v>19882</v>
      </c>
      <c r="AE1457" s="185" t="s">
        <v>61</v>
      </c>
      <c r="AF1457" s="185" t="s">
        <v>61</v>
      </c>
      <c r="AG1457" s="185" t="s">
        <v>19883</v>
      </c>
      <c r="AH1457" s="185" t="s">
        <v>61</v>
      </c>
      <c r="AI1457" s="185" t="s">
        <v>61</v>
      </c>
      <c r="AJ1457" s="185" t="s">
        <v>61</v>
      </c>
      <c r="AK1457" s="185" t="s">
        <v>61</v>
      </c>
      <c r="AL1457" s="185" t="s">
        <v>61</v>
      </c>
      <c r="AM1457" s="185" t="s">
        <v>5326</v>
      </c>
      <c r="AN1457" s="185" t="s">
        <v>19884</v>
      </c>
    </row>
    <row r="1458" customHeight="1" spans="1:40">
      <c r="A1458" s="185">
        <v>1452</v>
      </c>
      <c r="B1458" s="185" t="s">
        <v>19885</v>
      </c>
      <c r="C1458" s="186" t="s">
        <v>19886</v>
      </c>
      <c r="D1458" s="185" t="s">
        <v>126</v>
      </c>
      <c r="E1458" s="185" t="s">
        <v>46</v>
      </c>
      <c r="F1458" s="185" t="s">
        <v>19738</v>
      </c>
      <c r="G1458" s="185" t="s">
        <v>3854</v>
      </c>
      <c r="H1458" s="185" t="s">
        <v>3855</v>
      </c>
      <c r="I1458" s="187">
        <v>45477</v>
      </c>
      <c r="J1458" s="185" t="s">
        <v>19887</v>
      </c>
      <c r="K1458" s="185" t="s">
        <v>10953</v>
      </c>
      <c r="L1458" s="185" t="s">
        <v>16128</v>
      </c>
      <c r="M1458" s="185" t="s">
        <v>53</v>
      </c>
      <c r="N1458" s="185" t="s">
        <v>19888</v>
      </c>
      <c r="O1458" s="187">
        <v>46378</v>
      </c>
      <c r="P1458" s="187">
        <v>44432</v>
      </c>
      <c r="Q1458" s="187">
        <v>44526</v>
      </c>
      <c r="R1458" s="187">
        <v>44691</v>
      </c>
      <c r="S1458" s="187"/>
      <c r="T1458" s="185" t="s">
        <v>19889</v>
      </c>
      <c r="U1458" s="187">
        <v>46947</v>
      </c>
      <c r="V1458" s="185" t="s">
        <v>19890</v>
      </c>
      <c r="W1458" s="187">
        <v>46826</v>
      </c>
      <c r="X1458" s="185" t="s">
        <v>19891</v>
      </c>
      <c r="Y1458" s="187">
        <v>46009</v>
      </c>
      <c r="Z1458" s="185" t="s">
        <v>19892</v>
      </c>
      <c r="AA1458" s="187">
        <v>46337</v>
      </c>
      <c r="AB1458" s="185" t="s">
        <v>19893</v>
      </c>
      <c r="AC1458" s="187">
        <v>46017</v>
      </c>
      <c r="AD1458" s="185" t="s">
        <v>19894</v>
      </c>
      <c r="AE1458" s="185" t="s">
        <v>19895</v>
      </c>
      <c r="AF1458" s="185" t="s">
        <v>19896</v>
      </c>
      <c r="AG1458" s="185" t="s">
        <v>19897</v>
      </c>
      <c r="AH1458" s="185" t="s">
        <v>61</v>
      </c>
      <c r="AI1458" s="185" t="s">
        <v>61</v>
      </c>
      <c r="AJ1458" s="185" t="s">
        <v>19898</v>
      </c>
      <c r="AK1458" s="185" t="s">
        <v>61</v>
      </c>
      <c r="AL1458" s="185" t="s">
        <v>61</v>
      </c>
      <c r="AM1458" s="185" t="s">
        <v>587</v>
      </c>
      <c r="AN1458" s="185" t="s">
        <v>19899</v>
      </c>
    </row>
    <row r="1459" customHeight="1" spans="1:40">
      <c r="A1459" s="185">
        <v>1453</v>
      </c>
      <c r="B1459" s="185" t="s">
        <v>19900</v>
      </c>
      <c r="C1459" s="186" t="s">
        <v>19901</v>
      </c>
      <c r="D1459" s="185" t="s">
        <v>1893</v>
      </c>
      <c r="E1459" s="185" t="s">
        <v>89</v>
      </c>
      <c r="F1459" s="185" t="s">
        <v>19738</v>
      </c>
      <c r="G1459" s="185" t="s">
        <v>3854</v>
      </c>
      <c r="H1459" s="185" t="s">
        <v>3855</v>
      </c>
      <c r="I1459" s="187">
        <v>45809</v>
      </c>
      <c r="J1459" s="185" t="s">
        <v>19902</v>
      </c>
      <c r="K1459" s="185" t="s">
        <v>2409</v>
      </c>
      <c r="L1459" s="185" t="s">
        <v>19903</v>
      </c>
      <c r="M1459" s="185" t="s">
        <v>1572</v>
      </c>
      <c r="N1459" s="185" t="s">
        <v>19904</v>
      </c>
      <c r="O1459" s="187">
        <v>45861</v>
      </c>
      <c r="P1459" s="187">
        <v>44392</v>
      </c>
      <c r="Q1459" s="187">
        <v>44450</v>
      </c>
      <c r="R1459" s="187">
        <v>44749</v>
      </c>
      <c r="S1459" s="187"/>
      <c r="T1459" s="185" t="s">
        <v>19905</v>
      </c>
      <c r="U1459" s="187">
        <v>45993</v>
      </c>
      <c r="V1459" s="185" t="s">
        <v>19904</v>
      </c>
      <c r="W1459" s="187">
        <v>45861</v>
      </c>
      <c r="X1459" s="185" t="s">
        <v>19906</v>
      </c>
      <c r="Y1459" s="187">
        <v>45993</v>
      </c>
      <c r="Z1459" s="185" t="s">
        <v>19907</v>
      </c>
      <c r="AA1459" s="187">
        <v>46102</v>
      </c>
      <c r="AB1459" s="185" t="s">
        <v>19908</v>
      </c>
      <c r="AC1459" s="187">
        <v>46095</v>
      </c>
      <c r="AD1459" s="185" t="s">
        <v>19909</v>
      </c>
      <c r="AE1459" s="185" t="s">
        <v>19910</v>
      </c>
      <c r="AF1459" s="185" t="s">
        <v>19911</v>
      </c>
      <c r="AG1459" s="185" t="s">
        <v>61</v>
      </c>
      <c r="AH1459" s="185" t="s">
        <v>61</v>
      </c>
      <c r="AI1459" s="185" t="s">
        <v>61</v>
      </c>
      <c r="AJ1459" s="185" t="s">
        <v>61</v>
      </c>
      <c r="AK1459" s="185" t="s">
        <v>61</v>
      </c>
      <c r="AL1459" s="185" t="s">
        <v>61</v>
      </c>
      <c r="AM1459" s="185" t="s">
        <v>177</v>
      </c>
      <c r="AN1459" s="185" t="s">
        <v>19912</v>
      </c>
    </row>
    <row r="1460" customHeight="1" spans="1:40">
      <c r="A1460" s="185">
        <v>1454</v>
      </c>
      <c r="B1460" s="185" t="s">
        <v>19913</v>
      </c>
      <c r="C1460" s="186" t="s">
        <v>19914</v>
      </c>
      <c r="D1460" s="185" t="s">
        <v>2965</v>
      </c>
      <c r="E1460" s="185" t="s">
        <v>46</v>
      </c>
      <c r="F1460" s="185" t="s">
        <v>19738</v>
      </c>
      <c r="G1460" s="185" t="s">
        <v>3854</v>
      </c>
      <c r="H1460" s="185" t="s">
        <v>3855</v>
      </c>
      <c r="I1460" s="187">
        <v>45674</v>
      </c>
      <c r="J1460" s="185" t="s">
        <v>19915</v>
      </c>
      <c r="K1460" s="185" t="s">
        <v>1307</v>
      </c>
      <c r="L1460" s="185" t="s">
        <v>19916</v>
      </c>
      <c r="M1460" s="185" t="s">
        <v>167</v>
      </c>
      <c r="N1460" s="185" t="s">
        <v>19917</v>
      </c>
      <c r="O1460" s="187">
        <v>46054</v>
      </c>
      <c r="P1460" s="187">
        <v>44391</v>
      </c>
      <c r="Q1460" s="187">
        <v>44434</v>
      </c>
      <c r="R1460" s="187">
        <v>44746</v>
      </c>
      <c r="S1460" s="187"/>
      <c r="T1460" s="185" t="s">
        <v>19918</v>
      </c>
      <c r="U1460" s="187">
        <v>47506</v>
      </c>
      <c r="V1460" s="185" t="s">
        <v>19919</v>
      </c>
      <c r="W1460" s="187">
        <v>47499</v>
      </c>
      <c r="X1460" s="185" t="s">
        <v>19920</v>
      </c>
      <c r="Y1460" s="187">
        <v>47505</v>
      </c>
      <c r="Z1460" s="185" t="s">
        <v>19921</v>
      </c>
      <c r="AA1460" s="187">
        <v>46454</v>
      </c>
      <c r="AB1460" s="185" t="s">
        <v>19922</v>
      </c>
      <c r="AC1460" s="187">
        <v>46425</v>
      </c>
      <c r="AD1460" s="185" t="s">
        <v>61</v>
      </c>
      <c r="AE1460" s="185" t="s">
        <v>61</v>
      </c>
      <c r="AF1460" s="185" t="s">
        <v>19923</v>
      </c>
      <c r="AG1460" s="185" t="s">
        <v>61</v>
      </c>
      <c r="AH1460" s="185" t="s">
        <v>61</v>
      </c>
      <c r="AI1460" s="185" t="s">
        <v>19917</v>
      </c>
      <c r="AJ1460" s="185" t="s">
        <v>61</v>
      </c>
      <c r="AK1460" s="185" t="s">
        <v>61</v>
      </c>
      <c r="AL1460" s="185" t="s">
        <v>61</v>
      </c>
      <c r="AM1460" s="185" t="s">
        <v>19924</v>
      </c>
      <c r="AN1460" s="185" t="s">
        <v>19925</v>
      </c>
    </row>
    <row r="1461" customHeight="1" spans="1:40">
      <c r="A1461" s="185">
        <v>1455</v>
      </c>
      <c r="B1461" s="185" t="s">
        <v>19926</v>
      </c>
      <c r="C1461" s="186" t="s">
        <v>3992</v>
      </c>
      <c r="D1461" s="185" t="s">
        <v>162</v>
      </c>
      <c r="E1461" s="185" t="s">
        <v>46</v>
      </c>
      <c r="F1461" s="185" t="s">
        <v>19738</v>
      </c>
      <c r="G1461" s="185" t="s">
        <v>3854</v>
      </c>
      <c r="H1461" s="185" t="s">
        <v>3855</v>
      </c>
      <c r="I1461" s="187">
        <v>45519</v>
      </c>
      <c r="J1461" s="185" t="s">
        <v>15450</v>
      </c>
      <c r="K1461" s="185" t="s">
        <v>6685</v>
      </c>
      <c r="L1461" s="185" t="s">
        <v>19927</v>
      </c>
      <c r="M1461" s="185" t="s">
        <v>167</v>
      </c>
      <c r="N1461" s="185" t="s">
        <v>19928</v>
      </c>
      <c r="O1461" s="187">
        <v>46433</v>
      </c>
      <c r="P1461" s="187">
        <v>44436</v>
      </c>
      <c r="Q1461" s="187">
        <v>44532</v>
      </c>
      <c r="R1461" s="187">
        <v>44749</v>
      </c>
      <c r="S1461" s="187"/>
      <c r="T1461" s="185" t="s">
        <v>19929</v>
      </c>
      <c r="U1461" s="187">
        <v>46131</v>
      </c>
      <c r="V1461" s="185" t="s">
        <v>19930</v>
      </c>
      <c r="W1461" s="187">
        <v>46443</v>
      </c>
      <c r="X1461" s="185" t="s">
        <v>19931</v>
      </c>
      <c r="Y1461" s="187">
        <v>46441</v>
      </c>
      <c r="Z1461" s="185" t="s">
        <v>19932</v>
      </c>
      <c r="AA1461" s="187">
        <v>45919</v>
      </c>
      <c r="AB1461" s="185" t="s">
        <v>19933</v>
      </c>
      <c r="AC1461" s="187">
        <v>46086</v>
      </c>
      <c r="AD1461" s="185" t="s">
        <v>19934</v>
      </c>
      <c r="AE1461" s="185" t="s">
        <v>19935</v>
      </c>
      <c r="AF1461" s="185" t="s">
        <v>19936</v>
      </c>
      <c r="AG1461" s="185" t="s">
        <v>61</v>
      </c>
      <c r="AH1461" s="185" t="s">
        <v>61</v>
      </c>
      <c r="AI1461" s="185" t="s">
        <v>19928</v>
      </c>
      <c r="AJ1461" s="185" t="s">
        <v>61</v>
      </c>
      <c r="AK1461" s="185" t="s">
        <v>61</v>
      </c>
      <c r="AL1461" s="185" t="s">
        <v>61</v>
      </c>
      <c r="AM1461" s="185" t="s">
        <v>19924</v>
      </c>
      <c r="AN1461" s="185" t="s">
        <v>19937</v>
      </c>
    </row>
    <row r="1462" customHeight="1" spans="1:40">
      <c r="A1462" s="185">
        <v>1456</v>
      </c>
      <c r="B1462" s="185" t="s">
        <v>19938</v>
      </c>
      <c r="C1462" s="186" t="s">
        <v>19939</v>
      </c>
      <c r="D1462" s="185" t="s">
        <v>162</v>
      </c>
      <c r="E1462" s="185" t="s">
        <v>46</v>
      </c>
      <c r="F1462" s="185" t="s">
        <v>19738</v>
      </c>
      <c r="G1462" s="185" t="s">
        <v>3854</v>
      </c>
      <c r="H1462" s="185" t="s">
        <v>3855</v>
      </c>
      <c r="I1462" s="187">
        <v>45639</v>
      </c>
      <c r="J1462" s="185" t="s">
        <v>19940</v>
      </c>
      <c r="K1462" s="185" t="s">
        <v>3964</v>
      </c>
      <c r="L1462" s="185" t="s">
        <v>19941</v>
      </c>
      <c r="M1462" s="185" t="s">
        <v>267</v>
      </c>
      <c r="N1462" s="185" t="s">
        <v>19942</v>
      </c>
      <c r="O1462" s="187">
        <v>47311</v>
      </c>
      <c r="P1462" s="187">
        <v>44391</v>
      </c>
      <c r="Q1462" s="187">
        <v>44423</v>
      </c>
      <c r="R1462" s="187">
        <v>44629</v>
      </c>
      <c r="S1462" s="187"/>
      <c r="T1462" s="185" t="s">
        <v>19943</v>
      </c>
      <c r="U1462" s="187">
        <v>47335</v>
      </c>
      <c r="V1462" s="185" t="s">
        <v>19944</v>
      </c>
      <c r="W1462" s="187">
        <v>47335</v>
      </c>
      <c r="X1462" s="185" t="s">
        <v>19945</v>
      </c>
      <c r="Y1462" s="187">
        <v>47245</v>
      </c>
      <c r="Z1462" s="185" t="s">
        <v>19946</v>
      </c>
      <c r="AA1462" s="187">
        <v>46419</v>
      </c>
      <c r="AB1462" s="185" t="s">
        <v>19947</v>
      </c>
      <c r="AC1462" s="187">
        <v>45936</v>
      </c>
      <c r="AD1462" s="185" t="s">
        <v>19948</v>
      </c>
      <c r="AE1462" s="185" t="s">
        <v>19949</v>
      </c>
      <c r="AF1462" s="185" t="s">
        <v>19950</v>
      </c>
      <c r="AG1462" s="185" t="s">
        <v>61</v>
      </c>
      <c r="AH1462" s="185" t="s">
        <v>61</v>
      </c>
      <c r="AI1462" s="185" t="s">
        <v>61</v>
      </c>
      <c r="AJ1462" s="185" t="s">
        <v>61</v>
      </c>
      <c r="AK1462" s="185" t="s">
        <v>61</v>
      </c>
      <c r="AL1462" s="185" t="s">
        <v>61</v>
      </c>
      <c r="AM1462" s="185" t="s">
        <v>19951</v>
      </c>
      <c r="AN1462" s="185" t="s">
        <v>19952</v>
      </c>
    </row>
    <row r="1463" customHeight="1" spans="1:40">
      <c r="A1463" s="185">
        <v>1457</v>
      </c>
      <c r="B1463" s="185" t="s">
        <v>19953</v>
      </c>
      <c r="C1463" s="186" t="s">
        <v>19954</v>
      </c>
      <c r="D1463" s="185" t="s">
        <v>162</v>
      </c>
      <c r="E1463" s="185" t="s">
        <v>967</v>
      </c>
      <c r="F1463" s="185" t="s">
        <v>19738</v>
      </c>
      <c r="G1463" s="185" t="s">
        <v>3854</v>
      </c>
      <c r="H1463" s="185" t="s">
        <v>3855</v>
      </c>
      <c r="I1463" s="187">
        <v>45731</v>
      </c>
      <c r="J1463" s="185" t="s">
        <v>19955</v>
      </c>
      <c r="K1463" s="185" t="s">
        <v>15568</v>
      </c>
      <c r="L1463" s="185" t="s">
        <v>6659</v>
      </c>
      <c r="M1463" s="185" t="s">
        <v>93</v>
      </c>
      <c r="N1463" s="185" t="s">
        <v>19956</v>
      </c>
      <c r="O1463" s="187">
        <v>47534</v>
      </c>
      <c r="P1463" s="187">
        <v>44403</v>
      </c>
      <c r="Q1463" s="187">
        <v>44431</v>
      </c>
      <c r="R1463" s="187">
        <v>44617</v>
      </c>
      <c r="S1463" s="187"/>
      <c r="T1463" s="185" t="s">
        <v>19957</v>
      </c>
      <c r="U1463" s="187">
        <v>47527</v>
      </c>
      <c r="V1463" s="185" t="s">
        <v>19958</v>
      </c>
      <c r="W1463" s="187">
        <v>47545</v>
      </c>
      <c r="X1463" s="185" t="s">
        <v>19959</v>
      </c>
      <c r="Y1463" s="187">
        <v>47528</v>
      </c>
      <c r="Z1463" s="185" t="s">
        <v>19960</v>
      </c>
      <c r="AA1463" s="187">
        <v>46256</v>
      </c>
      <c r="AB1463" s="185" t="s">
        <v>19961</v>
      </c>
      <c r="AC1463" s="187">
        <v>46183</v>
      </c>
      <c r="AD1463" s="185" t="s">
        <v>19962</v>
      </c>
      <c r="AE1463" s="185" t="s">
        <v>61</v>
      </c>
      <c r="AF1463" s="185" t="s">
        <v>19963</v>
      </c>
      <c r="AG1463" s="185" t="s">
        <v>61</v>
      </c>
      <c r="AH1463" s="185" t="s">
        <v>61</v>
      </c>
      <c r="AI1463" s="185" t="s">
        <v>61</v>
      </c>
      <c r="AJ1463" s="185" t="s">
        <v>61</v>
      </c>
      <c r="AK1463" s="185" t="s">
        <v>61</v>
      </c>
      <c r="AL1463" s="185" t="s">
        <v>61</v>
      </c>
      <c r="AM1463" s="185" t="s">
        <v>15096</v>
      </c>
      <c r="AN1463" s="185" t="s">
        <v>19964</v>
      </c>
    </row>
    <row r="1464" customHeight="1" spans="1:40">
      <c r="A1464" s="185">
        <v>1458</v>
      </c>
      <c r="B1464" s="185" t="s">
        <v>19965</v>
      </c>
      <c r="C1464" s="186" t="s">
        <v>19966</v>
      </c>
      <c r="D1464" s="185" t="s">
        <v>1569</v>
      </c>
      <c r="E1464" s="185" t="s">
        <v>46</v>
      </c>
      <c r="F1464" s="185" t="s">
        <v>19738</v>
      </c>
      <c r="G1464" s="185" t="s">
        <v>3854</v>
      </c>
      <c r="H1464" s="185" t="s">
        <v>3855</v>
      </c>
      <c r="I1464" s="187">
        <v>45519</v>
      </c>
      <c r="J1464" s="185" t="s">
        <v>9840</v>
      </c>
      <c r="K1464" s="185" t="s">
        <v>6685</v>
      </c>
      <c r="L1464" s="185" t="s">
        <v>19967</v>
      </c>
      <c r="M1464" s="185" t="s">
        <v>1572</v>
      </c>
      <c r="N1464" s="185" t="s">
        <v>19968</v>
      </c>
      <c r="O1464" s="187">
        <v>46630</v>
      </c>
      <c r="P1464" s="187">
        <v>44455</v>
      </c>
      <c r="Q1464" s="187">
        <v>44644</v>
      </c>
      <c r="R1464" s="187">
        <v>45102</v>
      </c>
      <c r="S1464" s="187"/>
      <c r="T1464" s="185" t="s">
        <v>19969</v>
      </c>
      <c r="U1464" s="187">
        <v>47547</v>
      </c>
      <c r="V1464" s="185" t="s">
        <v>19968</v>
      </c>
      <c r="W1464" s="187">
        <v>46630</v>
      </c>
      <c r="X1464" s="185" t="s">
        <v>61</v>
      </c>
      <c r="Y1464" s="187" t="s">
        <v>61</v>
      </c>
      <c r="Z1464" s="185" t="s">
        <v>19970</v>
      </c>
      <c r="AA1464" s="187">
        <v>46643</v>
      </c>
      <c r="AB1464" s="185" t="s">
        <v>19971</v>
      </c>
      <c r="AC1464" s="187">
        <v>46510</v>
      </c>
      <c r="AD1464" s="185" t="s">
        <v>19972</v>
      </c>
      <c r="AE1464" s="185" t="s">
        <v>19973</v>
      </c>
      <c r="AF1464" s="185" t="s">
        <v>19974</v>
      </c>
      <c r="AG1464" s="185" t="s">
        <v>61</v>
      </c>
      <c r="AH1464" s="185" t="s">
        <v>61</v>
      </c>
      <c r="AI1464" s="185" t="s">
        <v>61</v>
      </c>
      <c r="AJ1464" s="185" t="s">
        <v>61</v>
      </c>
      <c r="AK1464" s="185" t="s">
        <v>61</v>
      </c>
      <c r="AL1464" s="185" t="s">
        <v>61</v>
      </c>
      <c r="AM1464" s="185" t="s">
        <v>19975</v>
      </c>
      <c r="AN1464" s="185" t="s">
        <v>19976</v>
      </c>
    </row>
    <row r="1465" customHeight="1" spans="1:40">
      <c r="A1465" s="185">
        <v>1459</v>
      </c>
      <c r="B1465" s="185" t="s">
        <v>19977</v>
      </c>
      <c r="C1465" s="186" t="s">
        <v>19978</v>
      </c>
      <c r="D1465" s="185" t="s">
        <v>3545</v>
      </c>
      <c r="E1465" s="185" t="s">
        <v>19738</v>
      </c>
      <c r="F1465" s="185" t="s">
        <v>19738</v>
      </c>
      <c r="G1465" s="185" t="s">
        <v>3854</v>
      </c>
      <c r="H1465" s="185" t="s">
        <v>3855</v>
      </c>
      <c r="I1465" s="187">
        <v>45794</v>
      </c>
      <c r="J1465" s="185" t="s">
        <v>13396</v>
      </c>
      <c r="K1465" s="185" t="s">
        <v>13396</v>
      </c>
      <c r="L1465" s="185" t="s">
        <v>19979</v>
      </c>
      <c r="M1465" s="185" t="s">
        <v>1572</v>
      </c>
      <c r="N1465" s="185" t="s">
        <v>19980</v>
      </c>
      <c r="O1465" s="187">
        <v>46869</v>
      </c>
      <c r="P1465" s="187"/>
      <c r="Q1465" s="187"/>
      <c r="R1465" s="187"/>
      <c r="S1465" s="187"/>
      <c r="T1465" s="185" t="s">
        <v>19981</v>
      </c>
      <c r="U1465" s="187">
        <v>46946</v>
      </c>
      <c r="V1465" s="185" t="s">
        <v>19980</v>
      </c>
      <c r="W1465" s="187">
        <v>46869</v>
      </c>
      <c r="X1465" s="185" t="s">
        <v>61</v>
      </c>
      <c r="Y1465" s="187" t="s">
        <v>61</v>
      </c>
      <c r="Z1465" s="185" t="s">
        <v>19982</v>
      </c>
      <c r="AA1465" s="187">
        <v>46534</v>
      </c>
      <c r="AB1465" s="185" t="s">
        <v>19983</v>
      </c>
      <c r="AC1465" s="187">
        <v>46156</v>
      </c>
      <c r="AD1465" s="185" t="s">
        <v>19984</v>
      </c>
      <c r="AE1465" s="185" t="s">
        <v>19985</v>
      </c>
      <c r="AF1465" s="185" t="s">
        <v>19986</v>
      </c>
      <c r="AG1465" s="185" t="s">
        <v>61</v>
      </c>
      <c r="AH1465" s="185" t="s">
        <v>61</v>
      </c>
      <c r="AI1465" s="185" t="s">
        <v>61</v>
      </c>
      <c r="AJ1465" s="185" t="s">
        <v>61</v>
      </c>
      <c r="AK1465" s="185" t="s">
        <v>61</v>
      </c>
      <c r="AL1465" s="185" t="s">
        <v>61</v>
      </c>
      <c r="AM1465" s="185" t="s">
        <v>7373</v>
      </c>
      <c r="AN1465" s="185" t="s">
        <v>19987</v>
      </c>
    </row>
    <row r="1466" customHeight="1" spans="1:40">
      <c r="A1466" s="185">
        <v>1460</v>
      </c>
      <c r="B1466" s="185" t="s">
        <v>19988</v>
      </c>
      <c r="C1466" s="186" t="s">
        <v>19989</v>
      </c>
      <c r="D1466" s="185" t="s">
        <v>3572</v>
      </c>
      <c r="E1466" s="185" t="s">
        <v>19738</v>
      </c>
      <c r="F1466" s="185" t="s">
        <v>19738</v>
      </c>
      <c r="G1466" s="185" t="s">
        <v>3854</v>
      </c>
      <c r="H1466" s="185" t="s">
        <v>3855</v>
      </c>
      <c r="I1466" s="187">
        <v>45511</v>
      </c>
      <c r="J1466" s="185" t="s">
        <v>7682</v>
      </c>
      <c r="K1466" s="185" t="s">
        <v>7682</v>
      </c>
      <c r="L1466" s="185" t="s">
        <v>19990</v>
      </c>
      <c r="M1466" s="185" t="s">
        <v>1572</v>
      </c>
      <c r="N1466" s="185" t="s">
        <v>19991</v>
      </c>
      <c r="O1466" s="187">
        <v>46986</v>
      </c>
      <c r="P1466" s="187">
        <v>44356</v>
      </c>
      <c r="Q1466" s="187">
        <v>44202</v>
      </c>
      <c r="R1466" s="187">
        <v>44671</v>
      </c>
      <c r="S1466" s="187">
        <v>45233</v>
      </c>
      <c r="T1466" s="185" t="s">
        <v>19992</v>
      </c>
      <c r="U1466" s="187">
        <v>46993</v>
      </c>
      <c r="V1466" s="185" t="s">
        <v>19991</v>
      </c>
      <c r="W1466" s="187">
        <v>46986</v>
      </c>
      <c r="X1466" s="185" t="s">
        <v>61</v>
      </c>
      <c r="Y1466" s="187" t="s">
        <v>61</v>
      </c>
      <c r="Z1466" s="185" t="s">
        <v>19993</v>
      </c>
      <c r="AA1466" s="187">
        <v>46552</v>
      </c>
      <c r="AB1466" s="185" t="s">
        <v>19994</v>
      </c>
      <c r="AC1466" s="187">
        <v>46170</v>
      </c>
      <c r="AD1466" s="185" t="s">
        <v>19995</v>
      </c>
      <c r="AE1466" s="185" t="s">
        <v>19996</v>
      </c>
      <c r="AF1466" s="185" t="s">
        <v>19997</v>
      </c>
      <c r="AG1466" s="185" t="s">
        <v>61</v>
      </c>
      <c r="AH1466" s="185" t="s">
        <v>61</v>
      </c>
      <c r="AI1466" s="185" t="s">
        <v>61</v>
      </c>
      <c r="AJ1466" s="185" t="s">
        <v>61</v>
      </c>
      <c r="AK1466" s="185" t="s">
        <v>61</v>
      </c>
      <c r="AL1466" s="185" t="s">
        <v>61</v>
      </c>
      <c r="AM1466" s="185" t="s">
        <v>3568</v>
      </c>
      <c r="AN1466" s="185" t="s">
        <v>19998</v>
      </c>
    </row>
    <row r="1467" customHeight="1" spans="1:40">
      <c r="A1467" s="185">
        <v>1461</v>
      </c>
      <c r="B1467" s="185" t="s">
        <v>19999</v>
      </c>
      <c r="C1467" s="186" t="s">
        <v>20000</v>
      </c>
      <c r="D1467" s="185" t="s">
        <v>45</v>
      </c>
      <c r="E1467" s="185" t="s">
        <v>2084</v>
      </c>
      <c r="F1467" s="185" t="s">
        <v>2084</v>
      </c>
      <c r="G1467" s="185" t="s">
        <v>6843</v>
      </c>
      <c r="H1467" s="185" t="s">
        <v>3855</v>
      </c>
      <c r="I1467" s="187">
        <v>45534</v>
      </c>
      <c r="J1467" s="185" t="s">
        <v>20001</v>
      </c>
      <c r="K1467" s="185" t="s">
        <v>1189</v>
      </c>
      <c r="L1467" s="185" t="s">
        <v>20002</v>
      </c>
      <c r="M1467" s="185" t="s">
        <v>1923</v>
      </c>
      <c r="N1467" s="185" t="s">
        <v>20003</v>
      </c>
      <c r="O1467" s="187">
        <v>46464</v>
      </c>
      <c r="P1467" s="187">
        <v>44392</v>
      </c>
      <c r="Q1467" s="187">
        <v>44426</v>
      </c>
      <c r="R1467" s="187">
        <v>44650</v>
      </c>
      <c r="S1467" s="187"/>
      <c r="T1467" s="185" t="s">
        <v>20004</v>
      </c>
      <c r="U1467" s="187">
        <v>46441</v>
      </c>
      <c r="V1467" s="185" t="s">
        <v>20005</v>
      </c>
      <c r="W1467" s="187">
        <v>46139</v>
      </c>
      <c r="X1467" s="185" t="s">
        <v>20006</v>
      </c>
      <c r="Y1467" s="187">
        <v>46441</v>
      </c>
      <c r="Z1467" s="185" t="s">
        <v>20007</v>
      </c>
      <c r="AA1467" s="187">
        <v>46653</v>
      </c>
      <c r="AB1467" s="185" t="s">
        <v>20008</v>
      </c>
      <c r="AC1467" s="187">
        <v>45913</v>
      </c>
      <c r="AD1467" s="185" t="s">
        <v>20009</v>
      </c>
      <c r="AE1467" s="185" t="s">
        <v>61</v>
      </c>
      <c r="AF1467" s="185" t="s">
        <v>61</v>
      </c>
      <c r="AG1467" s="185" t="s">
        <v>20010</v>
      </c>
      <c r="AH1467" s="185" t="s">
        <v>61</v>
      </c>
      <c r="AI1467" s="185" t="s">
        <v>61</v>
      </c>
      <c r="AJ1467" s="185" t="s">
        <v>20011</v>
      </c>
      <c r="AK1467" s="185" t="s">
        <v>61</v>
      </c>
      <c r="AL1467" s="185" t="s">
        <v>61</v>
      </c>
      <c r="AM1467" s="185" t="s">
        <v>4164</v>
      </c>
      <c r="AN1467" s="185" t="s">
        <v>20012</v>
      </c>
    </row>
    <row r="1468" customHeight="1" spans="1:40">
      <c r="A1468" s="185">
        <v>1462</v>
      </c>
      <c r="B1468" s="185" t="s">
        <v>20013</v>
      </c>
      <c r="C1468" s="186" t="s">
        <v>20014</v>
      </c>
      <c r="D1468" s="185" t="s">
        <v>68</v>
      </c>
      <c r="E1468" s="185" t="s">
        <v>46</v>
      </c>
      <c r="F1468" s="185" t="s">
        <v>2084</v>
      </c>
      <c r="G1468" s="185" t="s">
        <v>6843</v>
      </c>
      <c r="H1468" s="185" t="s">
        <v>3855</v>
      </c>
      <c r="I1468" s="187">
        <v>45509</v>
      </c>
      <c r="J1468" s="185" t="s">
        <v>20015</v>
      </c>
      <c r="K1468" s="185" t="s">
        <v>1219</v>
      </c>
      <c r="L1468" s="185" t="s">
        <v>20016</v>
      </c>
      <c r="M1468" s="185" t="s">
        <v>1940</v>
      </c>
      <c r="N1468" s="185" t="s">
        <v>20017</v>
      </c>
      <c r="O1468" s="187">
        <v>46986</v>
      </c>
      <c r="P1468" s="187">
        <v>44354</v>
      </c>
      <c r="Q1468" s="187">
        <v>44424</v>
      </c>
      <c r="R1468" s="187">
        <v>44665</v>
      </c>
      <c r="S1468" s="187"/>
      <c r="T1468" s="185" t="s">
        <v>20018</v>
      </c>
      <c r="U1468" s="187">
        <v>46121</v>
      </c>
      <c r="V1468" s="185" t="s">
        <v>20019</v>
      </c>
      <c r="W1468" s="187">
        <v>46926</v>
      </c>
      <c r="X1468" s="185" t="s">
        <v>20020</v>
      </c>
      <c r="Y1468" s="187">
        <v>46121</v>
      </c>
      <c r="Z1468" s="185" t="s">
        <v>20021</v>
      </c>
      <c r="AA1468" s="187">
        <v>46469</v>
      </c>
      <c r="AB1468" s="185" t="s">
        <v>20022</v>
      </c>
      <c r="AC1468" s="187">
        <v>46299</v>
      </c>
      <c r="AD1468" s="185" t="s">
        <v>20023</v>
      </c>
      <c r="AE1468" s="185" t="s">
        <v>61</v>
      </c>
      <c r="AF1468" s="185" t="s">
        <v>61</v>
      </c>
      <c r="AG1468" s="185" t="s">
        <v>20024</v>
      </c>
      <c r="AH1468" s="185" t="s">
        <v>61</v>
      </c>
      <c r="AI1468" s="185" t="s">
        <v>61</v>
      </c>
      <c r="AJ1468" s="185" t="s">
        <v>20025</v>
      </c>
      <c r="AK1468" s="185" t="s">
        <v>61</v>
      </c>
      <c r="AL1468" s="185" t="s">
        <v>61</v>
      </c>
      <c r="AM1468" s="185" t="s">
        <v>20026</v>
      </c>
      <c r="AN1468" s="185" t="s">
        <v>20027</v>
      </c>
    </row>
    <row r="1469" customHeight="1" spans="1:40">
      <c r="A1469" s="185">
        <v>1463</v>
      </c>
      <c r="B1469" s="185" t="s">
        <v>20028</v>
      </c>
      <c r="C1469" s="186" t="s">
        <v>20029</v>
      </c>
      <c r="D1469" s="185" t="s">
        <v>227</v>
      </c>
      <c r="E1469" s="185" t="s">
        <v>967</v>
      </c>
      <c r="F1469" s="185" t="s">
        <v>2084</v>
      </c>
      <c r="G1469" s="185" t="s">
        <v>6843</v>
      </c>
      <c r="H1469" s="185" t="s">
        <v>3855</v>
      </c>
      <c r="I1469" s="187">
        <v>45785</v>
      </c>
      <c r="J1469" s="185" t="s">
        <v>10244</v>
      </c>
      <c r="K1469" s="185" t="s">
        <v>10244</v>
      </c>
      <c r="L1469" s="185" t="s">
        <v>20030</v>
      </c>
      <c r="M1469" s="185" t="s">
        <v>1923</v>
      </c>
      <c r="N1469" s="185" t="s">
        <v>20031</v>
      </c>
      <c r="O1469" s="187">
        <v>47491</v>
      </c>
      <c r="P1469" s="187">
        <v>44394</v>
      </c>
      <c r="Q1469" s="187">
        <v>44439</v>
      </c>
      <c r="R1469" s="187">
        <v>44636</v>
      </c>
      <c r="S1469" s="187"/>
      <c r="T1469" s="185" t="s">
        <v>20032</v>
      </c>
      <c r="U1469" s="187">
        <v>46330</v>
      </c>
      <c r="V1469" s="185" t="s">
        <v>20033</v>
      </c>
      <c r="W1469" s="187">
        <v>46379</v>
      </c>
      <c r="X1469" s="185" t="s">
        <v>20034</v>
      </c>
      <c r="Y1469" s="187">
        <v>46329</v>
      </c>
      <c r="Z1469" s="185" t="s">
        <v>20035</v>
      </c>
      <c r="AA1469" s="187">
        <v>45935</v>
      </c>
      <c r="AB1469" s="185" t="s">
        <v>20036</v>
      </c>
      <c r="AC1469" s="187">
        <v>46276</v>
      </c>
      <c r="AD1469" s="185" t="s">
        <v>20037</v>
      </c>
      <c r="AE1469" s="185" t="s">
        <v>61</v>
      </c>
      <c r="AF1469" s="185" t="s">
        <v>61</v>
      </c>
      <c r="AG1469" s="185" t="s">
        <v>20038</v>
      </c>
      <c r="AH1469" s="185" t="s">
        <v>61</v>
      </c>
      <c r="AI1469" s="185" t="s">
        <v>61</v>
      </c>
      <c r="AJ1469" s="185" t="s">
        <v>61</v>
      </c>
      <c r="AK1469" s="185" t="s">
        <v>61</v>
      </c>
      <c r="AL1469" s="185" t="s">
        <v>61</v>
      </c>
      <c r="AM1469" s="185" t="s">
        <v>2149</v>
      </c>
      <c r="AN1469" s="185" t="s">
        <v>20039</v>
      </c>
    </row>
    <row r="1470" customHeight="1" spans="1:40">
      <c r="A1470" s="185">
        <v>1464</v>
      </c>
      <c r="B1470" s="185" t="s">
        <v>20040</v>
      </c>
      <c r="C1470" s="186" t="s">
        <v>20041</v>
      </c>
      <c r="D1470" s="185" t="s">
        <v>2083</v>
      </c>
      <c r="E1470" s="185" t="s">
        <v>1367</v>
      </c>
      <c r="F1470" s="185" t="s">
        <v>2084</v>
      </c>
      <c r="G1470" s="185" t="s">
        <v>6843</v>
      </c>
      <c r="H1470" s="185" t="s">
        <v>3855</v>
      </c>
      <c r="I1470" s="187">
        <v>45815</v>
      </c>
      <c r="J1470" s="185" t="s">
        <v>20042</v>
      </c>
      <c r="K1470" s="185" t="s">
        <v>2086</v>
      </c>
      <c r="L1470" s="185" t="s">
        <v>20043</v>
      </c>
      <c r="M1470" s="185" t="s">
        <v>72</v>
      </c>
      <c r="N1470" s="185" t="s">
        <v>20044</v>
      </c>
      <c r="O1470" s="187">
        <v>46001</v>
      </c>
      <c r="P1470" s="187">
        <v>44392</v>
      </c>
      <c r="Q1470" s="187">
        <v>44445</v>
      </c>
      <c r="R1470" s="187">
        <v>44859</v>
      </c>
      <c r="S1470" s="187"/>
      <c r="T1470" s="185" t="s">
        <v>20045</v>
      </c>
      <c r="U1470" s="187">
        <v>46993</v>
      </c>
      <c r="V1470" s="185" t="s">
        <v>20046</v>
      </c>
      <c r="W1470" s="187">
        <v>46993</v>
      </c>
      <c r="X1470" s="185" t="s">
        <v>20047</v>
      </c>
      <c r="Y1470" s="187">
        <v>45966</v>
      </c>
      <c r="Z1470" s="185" t="s">
        <v>20048</v>
      </c>
      <c r="AA1470" s="187">
        <v>46036</v>
      </c>
      <c r="AB1470" s="185" t="s">
        <v>20049</v>
      </c>
      <c r="AC1470" s="187">
        <v>46424</v>
      </c>
      <c r="AD1470" s="185" t="s">
        <v>20050</v>
      </c>
      <c r="AE1470" s="185" t="s">
        <v>61</v>
      </c>
      <c r="AF1470" s="185" t="s">
        <v>61</v>
      </c>
      <c r="AG1470" s="185" t="s">
        <v>20051</v>
      </c>
      <c r="AH1470" s="185" t="s">
        <v>61</v>
      </c>
      <c r="AI1470" s="185" t="s">
        <v>61</v>
      </c>
      <c r="AJ1470" s="185" t="s">
        <v>61</v>
      </c>
      <c r="AK1470" s="185" t="s">
        <v>61</v>
      </c>
      <c r="AL1470" s="185" t="s">
        <v>61</v>
      </c>
      <c r="AM1470" s="185" t="s">
        <v>798</v>
      </c>
      <c r="AN1470" s="185" t="s">
        <v>20052</v>
      </c>
    </row>
    <row r="1471" customHeight="1" spans="1:40">
      <c r="A1471" s="185">
        <v>1465</v>
      </c>
      <c r="B1471" s="185" t="s">
        <v>20053</v>
      </c>
      <c r="C1471" s="186" t="s">
        <v>20054</v>
      </c>
      <c r="D1471" s="185" t="s">
        <v>88</v>
      </c>
      <c r="E1471" s="185" t="s">
        <v>2084</v>
      </c>
      <c r="F1471" s="185" t="s">
        <v>2084</v>
      </c>
      <c r="G1471" s="185" t="s">
        <v>6843</v>
      </c>
      <c r="H1471" s="185" t="s">
        <v>3855</v>
      </c>
      <c r="I1471" s="187">
        <v>45779</v>
      </c>
      <c r="J1471" s="185" t="s">
        <v>20055</v>
      </c>
      <c r="K1471" s="185" t="s">
        <v>2291</v>
      </c>
      <c r="L1471" s="185" t="s">
        <v>14191</v>
      </c>
      <c r="M1471" s="185" t="s">
        <v>2139</v>
      </c>
      <c r="N1471" s="185" t="s">
        <v>20056</v>
      </c>
      <c r="O1471" s="187">
        <v>46810</v>
      </c>
      <c r="P1471" s="187">
        <v>44393</v>
      </c>
      <c r="Q1471" s="187">
        <v>44432</v>
      </c>
      <c r="R1471" s="187">
        <v>44653</v>
      </c>
      <c r="S1471" s="187"/>
      <c r="T1471" s="185" t="s">
        <v>20057</v>
      </c>
      <c r="U1471" s="187">
        <v>46791</v>
      </c>
      <c r="V1471" s="185" t="s">
        <v>20058</v>
      </c>
      <c r="W1471" s="187">
        <v>46791</v>
      </c>
      <c r="X1471" s="185" t="s">
        <v>20059</v>
      </c>
      <c r="Y1471" s="187">
        <v>46792</v>
      </c>
      <c r="Z1471" s="185" t="s">
        <v>20060</v>
      </c>
      <c r="AA1471" s="187">
        <v>46357</v>
      </c>
      <c r="AB1471" s="185" t="s">
        <v>20061</v>
      </c>
      <c r="AC1471" s="187">
        <v>46500</v>
      </c>
      <c r="AD1471" s="185" t="s">
        <v>20062</v>
      </c>
      <c r="AE1471" s="185" t="s">
        <v>61</v>
      </c>
      <c r="AF1471" s="185" t="s">
        <v>61</v>
      </c>
      <c r="AG1471" s="185" t="s">
        <v>20063</v>
      </c>
      <c r="AH1471" s="185" t="s">
        <v>61</v>
      </c>
      <c r="AI1471" s="185" t="s">
        <v>61</v>
      </c>
      <c r="AJ1471" s="185" t="s">
        <v>61</v>
      </c>
      <c r="AK1471" s="185" t="s">
        <v>61</v>
      </c>
      <c r="AL1471" s="185" t="s">
        <v>61</v>
      </c>
      <c r="AM1471" s="185" t="s">
        <v>64</v>
      </c>
      <c r="AN1471" s="185" t="s">
        <v>20064</v>
      </c>
    </row>
    <row r="1472" customHeight="1" spans="1:40">
      <c r="A1472" s="185">
        <v>1466</v>
      </c>
      <c r="B1472" s="185" t="s">
        <v>20065</v>
      </c>
      <c r="C1472" s="186" t="s">
        <v>20066</v>
      </c>
      <c r="D1472" s="185" t="s">
        <v>263</v>
      </c>
      <c r="E1472" s="185" t="s">
        <v>2084</v>
      </c>
      <c r="F1472" s="185" t="s">
        <v>2084</v>
      </c>
      <c r="G1472" s="185" t="s">
        <v>6843</v>
      </c>
      <c r="H1472" s="185" t="s">
        <v>3855</v>
      </c>
      <c r="I1472" s="187">
        <v>45807</v>
      </c>
      <c r="J1472" s="185" t="s">
        <v>5112</v>
      </c>
      <c r="K1472" s="185" t="s">
        <v>91</v>
      </c>
      <c r="L1472" s="185" t="s">
        <v>20067</v>
      </c>
      <c r="M1472" s="185" t="s">
        <v>249</v>
      </c>
      <c r="N1472" s="185" t="s">
        <v>20068</v>
      </c>
      <c r="O1472" s="187">
        <v>45993</v>
      </c>
      <c r="P1472" s="187">
        <v>44392</v>
      </c>
      <c r="Q1472" s="187">
        <v>44429</v>
      </c>
      <c r="R1472" s="187"/>
      <c r="S1472" s="187"/>
      <c r="T1472" s="185" t="s">
        <v>20069</v>
      </c>
      <c r="U1472" s="187">
        <v>47435</v>
      </c>
      <c r="V1472" s="185" t="s">
        <v>20070</v>
      </c>
      <c r="W1472" s="187">
        <v>47435</v>
      </c>
      <c r="X1472" s="185" t="s">
        <v>20071</v>
      </c>
      <c r="Y1472" s="187">
        <v>47435</v>
      </c>
      <c r="Z1472" s="185" t="s">
        <v>20072</v>
      </c>
      <c r="AA1472" s="187">
        <v>46309</v>
      </c>
      <c r="AB1472" s="185" t="s">
        <v>20073</v>
      </c>
      <c r="AC1472" s="187">
        <v>46117</v>
      </c>
      <c r="AD1472" s="185" t="s">
        <v>20074</v>
      </c>
      <c r="AE1472" s="185" t="s">
        <v>20075</v>
      </c>
      <c r="AF1472" s="185" t="s">
        <v>20076</v>
      </c>
      <c r="AG1472" s="185" t="s">
        <v>20077</v>
      </c>
      <c r="AH1472" s="185" t="s">
        <v>61</v>
      </c>
      <c r="AI1472" s="185" t="s">
        <v>61</v>
      </c>
      <c r="AJ1472" s="185" t="s">
        <v>61</v>
      </c>
      <c r="AK1472" s="185" t="s">
        <v>61</v>
      </c>
      <c r="AL1472" s="185" t="s">
        <v>61</v>
      </c>
      <c r="AM1472" s="185" t="s">
        <v>2255</v>
      </c>
      <c r="AN1472" s="185" t="s">
        <v>20078</v>
      </c>
    </row>
    <row r="1473" customHeight="1" spans="1:40">
      <c r="A1473" s="185">
        <v>1467</v>
      </c>
      <c r="B1473" s="185" t="s">
        <v>20079</v>
      </c>
      <c r="C1473" s="186" t="s">
        <v>20080</v>
      </c>
      <c r="D1473" s="185" t="s">
        <v>108</v>
      </c>
      <c r="E1473" s="185" t="s">
        <v>2242</v>
      </c>
      <c r="F1473" s="185" t="s">
        <v>2084</v>
      </c>
      <c r="G1473" s="185" t="s">
        <v>6843</v>
      </c>
      <c r="H1473" s="185" t="s">
        <v>3855</v>
      </c>
      <c r="I1473" s="187">
        <v>45570</v>
      </c>
      <c r="J1473" s="185" t="s">
        <v>20081</v>
      </c>
      <c r="K1473" s="185" t="s">
        <v>3480</v>
      </c>
      <c r="L1473" s="185" t="s">
        <v>20082</v>
      </c>
      <c r="M1473" s="185" t="s">
        <v>249</v>
      </c>
      <c r="N1473" s="185" t="s">
        <v>20083</v>
      </c>
      <c r="O1473" s="187">
        <v>46876</v>
      </c>
      <c r="P1473" s="187">
        <v>44392</v>
      </c>
      <c r="Q1473" s="187">
        <v>44488</v>
      </c>
      <c r="R1473" s="187">
        <v>44628</v>
      </c>
      <c r="S1473" s="187"/>
      <c r="T1473" s="185" t="s">
        <v>20084</v>
      </c>
      <c r="U1473" s="187">
        <v>46041</v>
      </c>
      <c r="V1473" s="185" t="s">
        <v>20085</v>
      </c>
      <c r="W1473" s="187">
        <v>46041</v>
      </c>
      <c r="X1473" s="185" t="s">
        <v>20086</v>
      </c>
      <c r="Y1473" s="187">
        <v>46041</v>
      </c>
      <c r="Z1473" s="185" t="s">
        <v>20087</v>
      </c>
      <c r="AA1473" s="187">
        <v>46232</v>
      </c>
      <c r="AB1473" s="185" t="s">
        <v>20088</v>
      </c>
      <c r="AC1473" s="187">
        <v>46096</v>
      </c>
      <c r="AD1473" s="185" t="s">
        <v>20089</v>
      </c>
      <c r="AE1473" s="185" t="s">
        <v>61</v>
      </c>
      <c r="AF1473" s="185" t="s">
        <v>20090</v>
      </c>
      <c r="AG1473" s="185" t="s">
        <v>20091</v>
      </c>
      <c r="AH1473" s="185" t="s">
        <v>61</v>
      </c>
      <c r="AI1473" s="185" t="s">
        <v>61</v>
      </c>
      <c r="AJ1473" s="185" t="s">
        <v>61</v>
      </c>
      <c r="AK1473" s="185" t="s">
        <v>61</v>
      </c>
      <c r="AL1473" s="185" t="s">
        <v>61</v>
      </c>
      <c r="AM1473" s="185" t="s">
        <v>3734</v>
      </c>
      <c r="AN1473" s="185" t="s">
        <v>20092</v>
      </c>
    </row>
    <row r="1474" customHeight="1" spans="1:40">
      <c r="A1474" s="185">
        <v>1468</v>
      </c>
      <c r="B1474" s="185" t="s">
        <v>20093</v>
      </c>
      <c r="C1474" s="186" t="s">
        <v>20094</v>
      </c>
      <c r="D1474" s="185" t="s">
        <v>2321</v>
      </c>
      <c r="E1474" s="185" t="s">
        <v>46</v>
      </c>
      <c r="F1474" s="185" t="s">
        <v>2084</v>
      </c>
      <c r="G1474" s="185" t="s">
        <v>6843</v>
      </c>
      <c r="H1474" s="185" t="s">
        <v>3855</v>
      </c>
      <c r="I1474" s="187">
        <v>45836</v>
      </c>
      <c r="J1474" s="185" t="s">
        <v>12444</v>
      </c>
      <c r="K1474" s="185" t="s">
        <v>7908</v>
      </c>
      <c r="L1474" s="185" t="s">
        <v>20095</v>
      </c>
      <c r="M1474" s="185" t="s">
        <v>249</v>
      </c>
      <c r="N1474" s="185" t="s">
        <v>20096</v>
      </c>
      <c r="O1474" s="187">
        <v>46007</v>
      </c>
      <c r="P1474" s="187">
        <v>44400</v>
      </c>
      <c r="Q1474" s="187">
        <v>44433</v>
      </c>
      <c r="R1474" s="187">
        <v>44643</v>
      </c>
      <c r="S1474" s="187"/>
      <c r="T1474" s="185" t="s">
        <v>20097</v>
      </c>
      <c r="U1474" s="187">
        <v>46931</v>
      </c>
      <c r="V1474" s="185" t="s">
        <v>20098</v>
      </c>
      <c r="W1474" s="187">
        <v>46938</v>
      </c>
      <c r="X1474" s="185" t="s">
        <v>20099</v>
      </c>
      <c r="Y1474" s="187">
        <v>45929</v>
      </c>
      <c r="Z1474" s="185" t="s">
        <v>20100</v>
      </c>
      <c r="AA1474" s="187">
        <v>45907</v>
      </c>
      <c r="AB1474" s="185" t="s">
        <v>20101</v>
      </c>
      <c r="AC1474" s="187">
        <v>46170</v>
      </c>
      <c r="AD1474" s="185" t="s">
        <v>20102</v>
      </c>
      <c r="AE1474" s="185" t="s">
        <v>20103</v>
      </c>
      <c r="AF1474" s="185" t="s">
        <v>20104</v>
      </c>
      <c r="AG1474" s="185" t="s">
        <v>20105</v>
      </c>
      <c r="AH1474" s="185" t="s">
        <v>61</v>
      </c>
      <c r="AI1474" s="185" t="s">
        <v>61</v>
      </c>
      <c r="AJ1474" s="185" t="s">
        <v>61</v>
      </c>
      <c r="AK1474" s="185" t="s">
        <v>61</v>
      </c>
      <c r="AL1474" s="185" t="s">
        <v>61</v>
      </c>
      <c r="AM1474" s="185" t="s">
        <v>5183</v>
      </c>
      <c r="AN1474" s="185" t="s">
        <v>20106</v>
      </c>
    </row>
    <row r="1475" customHeight="1" spans="1:40">
      <c r="A1475" s="185">
        <v>1469</v>
      </c>
      <c r="B1475" s="185" t="s">
        <v>20107</v>
      </c>
      <c r="C1475" s="186" t="s">
        <v>20108</v>
      </c>
      <c r="D1475" s="185" t="s">
        <v>390</v>
      </c>
      <c r="E1475" s="185" t="s">
        <v>89</v>
      </c>
      <c r="F1475" s="185" t="s">
        <v>2084</v>
      </c>
      <c r="G1475" s="185" t="s">
        <v>6843</v>
      </c>
      <c r="H1475" s="185" t="s">
        <v>3855</v>
      </c>
      <c r="I1475" s="187">
        <v>45476</v>
      </c>
      <c r="J1475" s="185" t="s">
        <v>8723</v>
      </c>
      <c r="K1475" s="185" t="s">
        <v>20109</v>
      </c>
      <c r="L1475" s="185" t="s">
        <v>20110</v>
      </c>
      <c r="M1475" s="185" t="s">
        <v>130</v>
      </c>
      <c r="N1475" s="185" t="s">
        <v>20111</v>
      </c>
      <c r="O1475" s="187">
        <v>46260</v>
      </c>
      <c r="P1475" s="187">
        <v>44384</v>
      </c>
      <c r="Q1475" s="187">
        <v>44420</v>
      </c>
      <c r="R1475" s="187">
        <v>44712</v>
      </c>
      <c r="S1475" s="187">
        <v>45069</v>
      </c>
      <c r="T1475" s="185" t="s">
        <v>20112</v>
      </c>
      <c r="U1475" s="187">
        <v>45911</v>
      </c>
      <c r="V1475" s="185" t="s">
        <v>20113</v>
      </c>
      <c r="W1475" s="187">
        <v>45911</v>
      </c>
      <c r="X1475" s="185" t="s">
        <v>20114</v>
      </c>
      <c r="Y1475" s="187">
        <v>45911</v>
      </c>
      <c r="Z1475" s="185" t="s">
        <v>20115</v>
      </c>
      <c r="AA1475" s="187">
        <v>45920</v>
      </c>
      <c r="AB1475" s="185" t="s">
        <v>20116</v>
      </c>
      <c r="AC1475" s="187">
        <v>46199</v>
      </c>
      <c r="AD1475" s="185" t="s">
        <v>20117</v>
      </c>
      <c r="AE1475" s="185" t="s">
        <v>20118</v>
      </c>
      <c r="AF1475" s="185" t="s">
        <v>20119</v>
      </c>
      <c r="AG1475" s="185" t="s">
        <v>61</v>
      </c>
      <c r="AH1475" s="185" t="s">
        <v>20111</v>
      </c>
      <c r="AI1475" s="185" t="s">
        <v>61</v>
      </c>
      <c r="AJ1475" s="185" t="s">
        <v>61</v>
      </c>
      <c r="AK1475" s="185" t="s">
        <v>61</v>
      </c>
      <c r="AL1475" s="185" t="s">
        <v>61</v>
      </c>
      <c r="AM1475" s="185" t="s">
        <v>20120</v>
      </c>
      <c r="AN1475" s="185" t="s">
        <v>20121</v>
      </c>
    </row>
    <row r="1476" customHeight="1" spans="1:40">
      <c r="A1476" s="185">
        <v>1470</v>
      </c>
      <c r="B1476" s="185" t="s">
        <v>20122</v>
      </c>
      <c r="C1476" s="186" t="s">
        <v>20123</v>
      </c>
      <c r="D1476" s="185" t="s">
        <v>126</v>
      </c>
      <c r="E1476" s="185" t="s">
        <v>89</v>
      </c>
      <c r="F1476" s="185" t="s">
        <v>2084</v>
      </c>
      <c r="G1476" s="185" t="s">
        <v>6843</v>
      </c>
      <c r="H1476" s="185" t="s">
        <v>3855</v>
      </c>
      <c r="I1476" s="187">
        <v>45595</v>
      </c>
      <c r="J1476" s="185" t="s">
        <v>18685</v>
      </c>
      <c r="K1476" s="185" t="s">
        <v>6741</v>
      </c>
      <c r="L1476" s="185" t="s">
        <v>20124</v>
      </c>
      <c r="M1476" s="185" t="s">
        <v>53</v>
      </c>
      <c r="N1476" s="185" t="s">
        <v>20125</v>
      </c>
      <c r="O1476" s="187">
        <v>46247</v>
      </c>
      <c r="P1476" s="187">
        <v>44391</v>
      </c>
      <c r="Q1476" s="187">
        <v>44420</v>
      </c>
      <c r="R1476" s="187">
        <v>44728</v>
      </c>
      <c r="S1476" s="187"/>
      <c r="T1476" s="185" t="s">
        <v>20126</v>
      </c>
      <c r="U1476" s="187">
        <v>47190</v>
      </c>
      <c r="V1476" s="185" t="s">
        <v>20127</v>
      </c>
      <c r="W1476" s="187">
        <v>46660</v>
      </c>
      <c r="X1476" s="185" t="s">
        <v>20128</v>
      </c>
      <c r="Y1476" s="187">
        <v>47190</v>
      </c>
      <c r="Z1476" s="185" t="s">
        <v>20129</v>
      </c>
      <c r="AA1476" s="187">
        <v>45979</v>
      </c>
      <c r="AB1476" s="185" t="s">
        <v>20130</v>
      </c>
      <c r="AC1476" s="187">
        <v>46002</v>
      </c>
      <c r="AD1476" s="185" t="s">
        <v>20131</v>
      </c>
      <c r="AE1476" s="185" t="s">
        <v>61</v>
      </c>
      <c r="AF1476" s="185" t="s">
        <v>20132</v>
      </c>
      <c r="AG1476" s="185" t="s">
        <v>20133</v>
      </c>
      <c r="AH1476" s="185" t="s">
        <v>61</v>
      </c>
      <c r="AI1476" s="185" t="s">
        <v>61</v>
      </c>
      <c r="AJ1476" s="185" t="s">
        <v>20134</v>
      </c>
      <c r="AK1476" s="185" t="s">
        <v>61</v>
      </c>
      <c r="AL1476" s="185" t="s">
        <v>61</v>
      </c>
      <c r="AM1476" s="185" t="s">
        <v>9836</v>
      </c>
      <c r="AN1476" s="185" t="s">
        <v>20135</v>
      </c>
    </row>
    <row r="1477" customHeight="1" spans="1:40">
      <c r="A1477" s="185">
        <v>1471</v>
      </c>
      <c r="B1477" s="185" t="s">
        <v>20136</v>
      </c>
      <c r="C1477" s="186" t="s">
        <v>20137</v>
      </c>
      <c r="D1477" s="185" t="s">
        <v>126</v>
      </c>
      <c r="E1477" s="185" t="s">
        <v>89</v>
      </c>
      <c r="F1477" s="185" t="s">
        <v>2084</v>
      </c>
      <c r="G1477" s="185" t="s">
        <v>6843</v>
      </c>
      <c r="H1477" s="185" t="s">
        <v>3855</v>
      </c>
      <c r="I1477" s="187">
        <v>45577</v>
      </c>
      <c r="J1477" s="185" t="s">
        <v>15040</v>
      </c>
      <c r="K1477" s="185" t="s">
        <v>968</v>
      </c>
      <c r="L1477" s="185" t="s">
        <v>20138</v>
      </c>
      <c r="M1477" s="185" t="s">
        <v>72</v>
      </c>
      <c r="N1477" s="185" t="s">
        <v>20139</v>
      </c>
      <c r="O1477" s="187">
        <v>47230</v>
      </c>
      <c r="P1477" s="187">
        <v>44398</v>
      </c>
      <c r="Q1477" s="187">
        <v>44415</v>
      </c>
      <c r="R1477" s="187">
        <v>44636</v>
      </c>
      <c r="S1477" s="187"/>
      <c r="T1477" s="185" t="s">
        <v>20140</v>
      </c>
      <c r="U1477" s="187">
        <v>45904</v>
      </c>
      <c r="V1477" s="185" t="s">
        <v>20141</v>
      </c>
      <c r="W1477" s="187">
        <v>46241</v>
      </c>
      <c r="X1477" s="185" t="s">
        <v>20142</v>
      </c>
      <c r="Y1477" s="187">
        <v>47178</v>
      </c>
      <c r="Z1477" s="185" t="s">
        <v>20143</v>
      </c>
      <c r="AA1477" s="187">
        <v>46131</v>
      </c>
      <c r="AB1477" s="185" t="s">
        <v>20144</v>
      </c>
      <c r="AC1477" s="187">
        <v>45884</v>
      </c>
      <c r="AD1477" s="185" t="s">
        <v>20145</v>
      </c>
      <c r="AE1477" s="185" t="s">
        <v>61</v>
      </c>
      <c r="AF1477" s="185" t="s">
        <v>61</v>
      </c>
      <c r="AG1477" s="185" t="s">
        <v>20146</v>
      </c>
      <c r="AH1477" s="185" t="s">
        <v>61</v>
      </c>
      <c r="AI1477" s="185" t="s">
        <v>61</v>
      </c>
      <c r="AJ1477" s="185" t="s">
        <v>20147</v>
      </c>
      <c r="AK1477" s="185" t="s">
        <v>61</v>
      </c>
      <c r="AL1477" s="185" t="s">
        <v>61</v>
      </c>
      <c r="AM1477" s="185" t="s">
        <v>1968</v>
      </c>
      <c r="AN1477" s="185" t="s">
        <v>20148</v>
      </c>
    </row>
    <row r="1478" customHeight="1" spans="1:40">
      <c r="A1478" s="185">
        <v>1472</v>
      </c>
      <c r="B1478" s="185" t="s">
        <v>20149</v>
      </c>
      <c r="C1478" s="186" t="s">
        <v>20150</v>
      </c>
      <c r="D1478" s="185" t="s">
        <v>126</v>
      </c>
      <c r="E1478" s="185" t="s">
        <v>46</v>
      </c>
      <c r="F1478" s="185" t="s">
        <v>2084</v>
      </c>
      <c r="G1478" s="185" t="s">
        <v>6843</v>
      </c>
      <c r="H1478" s="185" t="s">
        <v>3855</v>
      </c>
      <c r="I1478" s="187">
        <v>45647</v>
      </c>
      <c r="J1478" s="185" t="s">
        <v>20151</v>
      </c>
      <c r="K1478" s="185" t="s">
        <v>5147</v>
      </c>
      <c r="L1478" s="185" t="s">
        <v>20152</v>
      </c>
      <c r="M1478" s="185" t="s">
        <v>148</v>
      </c>
      <c r="N1478" s="185" t="s">
        <v>20153</v>
      </c>
      <c r="O1478" s="187">
        <v>46355</v>
      </c>
      <c r="P1478" s="187">
        <v>44405</v>
      </c>
      <c r="Q1478" s="187">
        <v>44571</v>
      </c>
      <c r="R1478" s="187">
        <v>44854</v>
      </c>
      <c r="S1478" s="187"/>
      <c r="T1478" s="185" t="s">
        <v>20154</v>
      </c>
      <c r="U1478" s="187">
        <v>47094</v>
      </c>
      <c r="V1478" s="185" t="s">
        <v>20155</v>
      </c>
      <c r="W1478" s="187">
        <v>46401</v>
      </c>
      <c r="X1478" s="185" t="s">
        <v>20156</v>
      </c>
      <c r="Y1478" s="187">
        <v>47122</v>
      </c>
      <c r="Z1478" s="185" t="s">
        <v>20157</v>
      </c>
      <c r="AA1478" s="187">
        <v>46185</v>
      </c>
      <c r="AB1478" s="185" t="s">
        <v>20158</v>
      </c>
      <c r="AC1478" s="187">
        <v>45978</v>
      </c>
      <c r="AD1478" s="185" t="s">
        <v>20159</v>
      </c>
      <c r="AE1478" s="185" t="s">
        <v>20160</v>
      </c>
      <c r="AF1478" s="185" t="s">
        <v>20161</v>
      </c>
      <c r="AG1478" s="185" t="s">
        <v>20162</v>
      </c>
      <c r="AH1478" s="185" t="s">
        <v>61</v>
      </c>
      <c r="AI1478" s="185" t="s">
        <v>61</v>
      </c>
      <c r="AJ1478" s="185" t="s">
        <v>61</v>
      </c>
      <c r="AK1478" s="185" t="s">
        <v>61</v>
      </c>
      <c r="AL1478" s="185" t="s">
        <v>61</v>
      </c>
      <c r="AM1478" s="185" t="s">
        <v>20163</v>
      </c>
      <c r="AN1478" s="185" t="s">
        <v>20164</v>
      </c>
    </row>
    <row r="1479" customHeight="1" spans="1:40">
      <c r="A1479" s="185">
        <v>1473</v>
      </c>
      <c r="B1479" s="185" t="s">
        <v>20165</v>
      </c>
      <c r="C1479" s="186" t="s">
        <v>20166</v>
      </c>
      <c r="D1479" s="185" t="s">
        <v>1893</v>
      </c>
      <c r="E1479" s="185" t="s">
        <v>89</v>
      </c>
      <c r="F1479" s="185" t="s">
        <v>2084</v>
      </c>
      <c r="G1479" s="185" t="s">
        <v>6843</v>
      </c>
      <c r="H1479" s="185" t="s">
        <v>3855</v>
      </c>
      <c r="I1479" s="187">
        <v>45826</v>
      </c>
      <c r="J1479" s="185" t="s">
        <v>2950</v>
      </c>
      <c r="K1479" s="185" t="s">
        <v>3575</v>
      </c>
      <c r="L1479" s="185" t="s">
        <v>20167</v>
      </c>
      <c r="M1479" s="185" t="s">
        <v>1572</v>
      </c>
      <c r="N1479" s="185" t="s">
        <v>20168</v>
      </c>
      <c r="O1479" s="187">
        <v>46057</v>
      </c>
      <c r="P1479" s="187"/>
      <c r="Q1479" s="187"/>
      <c r="R1479" s="187"/>
      <c r="S1479" s="187"/>
      <c r="T1479" s="185" t="s">
        <v>61</v>
      </c>
      <c r="U1479" s="187" t="s">
        <v>61</v>
      </c>
      <c r="V1479" s="185" t="s">
        <v>20168</v>
      </c>
      <c r="W1479" s="187">
        <v>46057</v>
      </c>
      <c r="X1479" s="185" t="s">
        <v>61</v>
      </c>
      <c r="Y1479" s="187" t="s">
        <v>61</v>
      </c>
      <c r="Z1479" s="185" t="s">
        <v>20169</v>
      </c>
      <c r="AA1479" s="187">
        <v>46057</v>
      </c>
      <c r="AB1479" s="185" t="s">
        <v>61</v>
      </c>
      <c r="AC1479" s="187" t="s">
        <v>61</v>
      </c>
      <c r="AD1479" s="185" t="s">
        <v>61</v>
      </c>
      <c r="AE1479" s="185" t="s">
        <v>61</v>
      </c>
      <c r="AF1479" s="185" t="s">
        <v>61</v>
      </c>
      <c r="AG1479" s="185" t="s">
        <v>61</v>
      </c>
      <c r="AH1479" s="185" t="s">
        <v>61</v>
      </c>
      <c r="AI1479" s="185" t="s">
        <v>61</v>
      </c>
      <c r="AJ1479" s="185" t="s">
        <v>61</v>
      </c>
      <c r="AK1479" s="185" t="s">
        <v>61</v>
      </c>
      <c r="AL1479" s="185" t="s">
        <v>61</v>
      </c>
      <c r="AM1479" s="185" t="s">
        <v>1900</v>
      </c>
      <c r="AN1479" s="185" t="s">
        <v>20170</v>
      </c>
    </row>
    <row r="1480" customHeight="1" spans="1:40">
      <c r="A1480" s="185">
        <v>1474</v>
      </c>
      <c r="B1480" s="185" t="s">
        <v>20171</v>
      </c>
      <c r="C1480" s="186" t="s">
        <v>20172</v>
      </c>
      <c r="D1480" s="185" t="s">
        <v>1893</v>
      </c>
      <c r="E1480" s="185" t="s">
        <v>967</v>
      </c>
      <c r="F1480" s="185" t="s">
        <v>2084</v>
      </c>
      <c r="G1480" s="185" t="s">
        <v>6843</v>
      </c>
      <c r="H1480" s="185" t="s">
        <v>3855</v>
      </c>
      <c r="I1480" s="187">
        <v>45792</v>
      </c>
      <c r="J1480" s="185" t="s">
        <v>2640</v>
      </c>
      <c r="K1480" s="185" t="s">
        <v>2640</v>
      </c>
      <c r="L1480" s="185" t="s">
        <v>2922</v>
      </c>
      <c r="M1480" s="185" t="s">
        <v>5074</v>
      </c>
      <c r="N1480" s="185" t="s">
        <v>20173</v>
      </c>
      <c r="O1480" s="187">
        <v>47618</v>
      </c>
      <c r="P1480" s="187">
        <v>44406</v>
      </c>
      <c r="Q1480" s="187">
        <v>44450</v>
      </c>
      <c r="R1480" s="187">
        <v>44669</v>
      </c>
      <c r="S1480" s="187"/>
      <c r="T1480" s="185" t="s">
        <v>20174</v>
      </c>
      <c r="U1480" s="187">
        <v>47259</v>
      </c>
      <c r="V1480" s="185" t="s">
        <v>20175</v>
      </c>
      <c r="W1480" s="187">
        <v>46638</v>
      </c>
      <c r="X1480" s="185" t="s">
        <v>61</v>
      </c>
      <c r="Y1480" s="187" t="s">
        <v>61</v>
      </c>
      <c r="Z1480" s="185" t="s">
        <v>20176</v>
      </c>
      <c r="AA1480" s="187">
        <v>45935</v>
      </c>
      <c r="AB1480" s="185" t="s">
        <v>20177</v>
      </c>
      <c r="AC1480" s="187">
        <v>45920</v>
      </c>
      <c r="AD1480" s="185" t="s">
        <v>20178</v>
      </c>
      <c r="AE1480" s="185" t="s">
        <v>61</v>
      </c>
      <c r="AF1480" s="185" t="s">
        <v>20179</v>
      </c>
      <c r="AG1480" s="185" t="s">
        <v>61</v>
      </c>
      <c r="AH1480" s="185" t="s">
        <v>61</v>
      </c>
      <c r="AI1480" s="185" t="s">
        <v>61</v>
      </c>
      <c r="AJ1480" s="185" t="s">
        <v>61</v>
      </c>
      <c r="AK1480" s="185" t="s">
        <v>61</v>
      </c>
      <c r="AL1480" s="185" t="s">
        <v>61</v>
      </c>
      <c r="AM1480" s="185" t="s">
        <v>20180</v>
      </c>
      <c r="AN1480" s="185" t="s">
        <v>20181</v>
      </c>
    </row>
    <row r="1481" customHeight="1" spans="1:40">
      <c r="A1481" s="185">
        <v>1475</v>
      </c>
      <c r="B1481" s="185" t="s">
        <v>20182</v>
      </c>
      <c r="C1481" s="186" t="s">
        <v>20183</v>
      </c>
      <c r="D1481" s="185" t="s">
        <v>2965</v>
      </c>
      <c r="E1481" s="185" t="s">
        <v>46</v>
      </c>
      <c r="F1481" s="185" t="s">
        <v>2084</v>
      </c>
      <c r="G1481" s="185" t="s">
        <v>6843</v>
      </c>
      <c r="H1481" s="185" t="s">
        <v>3855</v>
      </c>
      <c r="I1481" s="187">
        <v>45654</v>
      </c>
      <c r="J1481" s="185" t="s">
        <v>20184</v>
      </c>
      <c r="K1481" s="185" t="s">
        <v>11824</v>
      </c>
      <c r="L1481" s="185" t="s">
        <v>20185</v>
      </c>
      <c r="M1481" s="185" t="s">
        <v>167</v>
      </c>
      <c r="N1481" s="185" t="s">
        <v>20186</v>
      </c>
      <c r="O1481" s="187">
        <v>46719</v>
      </c>
      <c r="P1481" s="187">
        <v>44391</v>
      </c>
      <c r="Q1481" s="187">
        <v>44420</v>
      </c>
      <c r="R1481" s="187">
        <v>44650</v>
      </c>
      <c r="S1481" s="187">
        <v>44987</v>
      </c>
      <c r="T1481" s="185" t="s">
        <v>20187</v>
      </c>
      <c r="U1481" s="187">
        <v>46580</v>
      </c>
      <c r="V1481" s="185" t="s">
        <v>20188</v>
      </c>
      <c r="W1481" s="187">
        <v>46569</v>
      </c>
      <c r="X1481" s="185" t="s">
        <v>20189</v>
      </c>
      <c r="Y1481" s="187">
        <v>46580</v>
      </c>
      <c r="Z1481" s="185" t="s">
        <v>20190</v>
      </c>
      <c r="AA1481" s="187">
        <v>46270</v>
      </c>
      <c r="AB1481" s="185" t="s">
        <v>20191</v>
      </c>
      <c r="AC1481" s="187">
        <v>46153</v>
      </c>
      <c r="AD1481" s="185" t="s">
        <v>20192</v>
      </c>
      <c r="AE1481" s="185" t="s">
        <v>20193</v>
      </c>
      <c r="AF1481" s="185" t="s">
        <v>20194</v>
      </c>
      <c r="AG1481" s="185" t="s">
        <v>61</v>
      </c>
      <c r="AH1481" s="185" t="s">
        <v>61</v>
      </c>
      <c r="AI1481" s="185" t="s">
        <v>20186</v>
      </c>
      <c r="AJ1481" s="185" t="s">
        <v>61</v>
      </c>
      <c r="AK1481" s="185" t="s">
        <v>61</v>
      </c>
      <c r="AL1481" s="185" t="s">
        <v>61</v>
      </c>
      <c r="AM1481" s="185" t="s">
        <v>64</v>
      </c>
      <c r="AN1481" s="185" t="s">
        <v>20195</v>
      </c>
    </row>
    <row r="1482" customHeight="1" spans="1:40">
      <c r="A1482" s="185">
        <v>1476</v>
      </c>
      <c r="B1482" s="185" t="s">
        <v>20196</v>
      </c>
      <c r="C1482" s="186" t="s">
        <v>20197</v>
      </c>
      <c r="D1482" s="185" t="s">
        <v>162</v>
      </c>
      <c r="E1482" s="185" t="s">
        <v>6574</v>
      </c>
      <c r="F1482" s="185" t="s">
        <v>2084</v>
      </c>
      <c r="G1482" s="185" t="s">
        <v>6843</v>
      </c>
      <c r="H1482" s="185" t="s">
        <v>3855</v>
      </c>
      <c r="I1482" s="187">
        <v>45664</v>
      </c>
      <c r="J1482" s="185" t="s">
        <v>20198</v>
      </c>
      <c r="K1482" s="185" t="s">
        <v>20198</v>
      </c>
      <c r="L1482" s="185" t="s">
        <v>20199</v>
      </c>
      <c r="M1482" s="185" t="s">
        <v>249</v>
      </c>
      <c r="N1482" s="185" t="s">
        <v>20200</v>
      </c>
      <c r="O1482" s="187">
        <v>47175</v>
      </c>
      <c r="P1482" s="187">
        <v>44392</v>
      </c>
      <c r="Q1482" s="187">
        <v>44420</v>
      </c>
      <c r="R1482" s="187">
        <v>44643</v>
      </c>
      <c r="S1482" s="187"/>
      <c r="T1482" s="185" t="s">
        <v>20201</v>
      </c>
      <c r="U1482" s="187">
        <v>45897</v>
      </c>
      <c r="V1482" s="185" t="s">
        <v>20201</v>
      </c>
      <c r="W1482" s="187">
        <v>45897</v>
      </c>
      <c r="X1482" s="185" t="s">
        <v>20202</v>
      </c>
      <c r="Y1482" s="187">
        <v>47177</v>
      </c>
      <c r="Z1482" s="185" t="s">
        <v>20203</v>
      </c>
      <c r="AA1482" s="187">
        <v>46140</v>
      </c>
      <c r="AB1482" s="185" t="s">
        <v>20204</v>
      </c>
      <c r="AC1482" s="187">
        <v>45924</v>
      </c>
      <c r="AD1482" s="185" t="s">
        <v>20205</v>
      </c>
      <c r="AE1482" s="185" t="s">
        <v>61</v>
      </c>
      <c r="AF1482" s="185" t="s">
        <v>61</v>
      </c>
      <c r="AG1482" s="185" t="s">
        <v>20206</v>
      </c>
      <c r="AH1482" s="185" t="s">
        <v>61</v>
      </c>
      <c r="AI1482" s="185" t="s">
        <v>61</v>
      </c>
      <c r="AJ1482" s="185" t="s">
        <v>61</v>
      </c>
      <c r="AK1482" s="185" t="s">
        <v>61</v>
      </c>
      <c r="AL1482" s="185" t="s">
        <v>61</v>
      </c>
      <c r="AM1482" s="185" t="s">
        <v>3689</v>
      </c>
      <c r="AN1482" s="185" t="s">
        <v>20207</v>
      </c>
    </row>
    <row r="1483" customHeight="1" spans="1:40">
      <c r="A1483" s="185">
        <v>1477</v>
      </c>
      <c r="B1483" s="185" t="s">
        <v>20208</v>
      </c>
      <c r="C1483" s="186" t="s">
        <v>20209</v>
      </c>
      <c r="D1483" s="185" t="s">
        <v>162</v>
      </c>
      <c r="E1483" s="185" t="s">
        <v>89</v>
      </c>
      <c r="F1483" s="185" t="s">
        <v>2084</v>
      </c>
      <c r="G1483" s="185" t="s">
        <v>6843</v>
      </c>
      <c r="H1483" s="185" t="s">
        <v>3855</v>
      </c>
      <c r="I1483" s="187">
        <v>45838</v>
      </c>
      <c r="J1483" s="185" t="s">
        <v>20210</v>
      </c>
      <c r="K1483" s="185" t="s">
        <v>2487</v>
      </c>
      <c r="L1483" s="185" t="s">
        <v>20211</v>
      </c>
      <c r="M1483" s="185" t="s">
        <v>167</v>
      </c>
      <c r="N1483" s="185" t="s">
        <v>20212</v>
      </c>
      <c r="O1483" s="187">
        <v>47505</v>
      </c>
      <c r="P1483" s="187">
        <v>44439</v>
      </c>
      <c r="Q1483" s="187">
        <v>44504</v>
      </c>
      <c r="R1483" s="187">
        <v>44661</v>
      </c>
      <c r="S1483" s="187"/>
      <c r="T1483" s="185" t="s">
        <v>20213</v>
      </c>
      <c r="U1483" s="187">
        <v>47035</v>
      </c>
      <c r="V1483" s="185" t="s">
        <v>20214</v>
      </c>
      <c r="W1483" s="187">
        <v>47016</v>
      </c>
      <c r="X1483" s="185" t="s">
        <v>61</v>
      </c>
      <c r="Y1483" s="187" t="s">
        <v>61</v>
      </c>
      <c r="Z1483" s="185" t="s">
        <v>20215</v>
      </c>
      <c r="AA1483" s="187">
        <v>46315</v>
      </c>
      <c r="AB1483" s="185" t="s">
        <v>20216</v>
      </c>
      <c r="AC1483" s="187">
        <v>45985</v>
      </c>
      <c r="AD1483" s="185" t="s">
        <v>20217</v>
      </c>
      <c r="AE1483" s="185" t="s">
        <v>20218</v>
      </c>
      <c r="AF1483" s="185" t="s">
        <v>20219</v>
      </c>
      <c r="AG1483" s="185" t="s">
        <v>61</v>
      </c>
      <c r="AH1483" s="185" t="s">
        <v>61</v>
      </c>
      <c r="AI1483" s="185" t="s">
        <v>61</v>
      </c>
      <c r="AJ1483" s="185" t="s">
        <v>61</v>
      </c>
      <c r="AK1483" s="185" t="s">
        <v>20212</v>
      </c>
      <c r="AL1483" s="185" t="s">
        <v>61</v>
      </c>
      <c r="AM1483" s="185" t="s">
        <v>20220</v>
      </c>
      <c r="AN1483" s="185" t="s">
        <v>20221</v>
      </c>
    </row>
    <row r="1484" customHeight="1" spans="1:40">
      <c r="A1484" s="185">
        <v>1478</v>
      </c>
      <c r="B1484" s="185" t="s">
        <v>20222</v>
      </c>
      <c r="C1484" s="186" t="s">
        <v>20223</v>
      </c>
      <c r="D1484" s="185" t="s">
        <v>162</v>
      </c>
      <c r="E1484" s="185" t="s">
        <v>2084</v>
      </c>
      <c r="F1484" s="185" t="s">
        <v>2084</v>
      </c>
      <c r="G1484" s="185" t="s">
        <v>6843</v>
      </c>
      <c r="H1484" s="185" t="s">
        <v>3855</v>
      </c>
      <c r="I1484" s="187">
        <v>45595</v>
      </c>
      <c r="J1484" s="185" t="s">
        <v>6741</v>
      </c>
      <c r="K1484" s="185" t="s">
        <v>6741</v>
      </c>
      <c r="L1484" s="185" t="s">
        <v>20224</v>
      </c>
      <c r="M1484" s="185" t="s">
        <v>167</v>
      </c>
      <c r="N1484" s="185" t="s">
        <v>20225</v>
      </c>
      <c r="O1484" s="187">
        <v>47384</v>
      </c>
      <c r="P1484" s="187">
        <v>44358</v>
      </c>
      <c r="Q1484" s="187">
        <v>44519</v>
      </c>
      <c r="R1484" s="187">
        <v>44651</v>
      </c>
      <c r="S1484" s="187"/>
      <c r="T1484" s="185" t="s">
        <v>20226</v>
      </c>
      <c r="U1484" s="187">
        <v>46994</v>
      </c>
      <c r="V1484" s="185" t="s">
        <v>20227</v>
      </c>
      <c r="W1484" s="187">
        <v>46979</v>
      </c>
      <c r="X1484" s="185" t="s">
        <v>20228</v>
      </c>
      <c r="Y1484" s="187">
        <v>47307</v>
      </c>
      <c r="Z1484" s="185" t="s">
        <v>20229</v>
      </c>
      <c r="AA1484" s="187">
        <v>45869</v>
      </c>
      <c r="AB1484" s="185" t="s">
        <v>20230</v>
      </c>
      <c r="AC1484" s="187">
        <v>46323</v>
      </c>
      <c r="AD1484" s="185" t="s">
        <v>20231</v>
      </c>
      <c r="AE1484" s="185" t="s">
        <v>20232</v>
      </c>
      <c r="AF1484" s="185" t="s">
        <v>20233</v>
      </c>
      <c r="AG1484" s="185" t="s">
        <v>61</v>
      </c>
      <c r="AH1484" s="185" t="s">
        <v>61</v>
      </c>
      <c r="AI1484" s="185" t="s">
        <v>20225</v>
      </c>
      <c r="AJ1484" s="185" t="s">
        <v>61</v>
      </c>
      <c r="AK1484" s="185" t="s">
        <v>61</v>
      </c>
      <c r="AL1484" s="185" t="s">
        <v>61</v>
      </c>
      <c r="AM1484" s="185" t="s">
        <v>20234</v>
      </c>
      <c r="AN1484" s="185" t="s">
        <v>20235</v>
      </c>
    </row>
    <row r="1485" customHeight="1" spans="1:40">
      <c r="A1485" s="185">
        <v>1479</v>
      </c>
      <c r="B1485" s="185" t="s">
        <v>20236</v>
      </c>
      <c r="C1485" s="186" t="s">
        <v>20237</v>
      </c>
      <c r="D1485" s="185" t="s">
        <v>162</v>
      </c>
      <c r="E1485" s="185" t="s">
        <v>46</v>
      </c>
      <c r="F1485" s="185" t="s">
        <v>2084</v>
      </c>
      <c r="G1485" s="185" t="s">
        <v>6843</v>
      </c>
      <c r="H1485" s="185" t="s">
        <v>3855</v>
      </c>
      <c r="I1485" s="187">
        <v>45623</v>
      </c>
      <c r="J1485" s="185" t="s">
        <v>1820</v>
      </c>
      <c r="K1485" s="185" t="s">
        <v>4930</v>
      </c>
      <c r="L1485" s="185" t="s">
        <v>20238</v>
      </c>
      <c r="M1485" s="185" t="s">
        <v>167</v>
      </c>
      <c r="N1485" s="185" t="s">
        <v>20239</v>
      </c>
      <c r="O1485" s="187">
        <v>47003</v>
      </c>
      <c r="P1485" s="187">
        <v>44278</v>
      </c>
      <c r="Q1485" s="187">
        <v>44391</v>
      </c>
      <c r="R1485" s="187">
        <v>44581</v>
      </c>
      <c r="S1485" s="187"/>
      <c r="T1485" s="185" t="s">
        <v>20240</v>
      </c>
      <c r="U1485" s="187">
        <v>46310</v>
      </c>
      <c r="V1485" s="185" t="s">
        <v>20241</v>
      </c>
      <c r="W1485" s="187">
        <v>47184</v>
      </c>
      <c r="X1485" s="185" t="s">
        <v>20242</v>
      </c>
      <c r="Y1485" s="187">
        <v>46349</v>
      </c>
      <c r="Z1485" s="185" t="s">
        <v>20243</v>
      </c>
      <c r="AA1485" s="187">
        <v>46349</v>
      </c>
      <c r="AB1485" s="185" t="s">
        <v>20244</v>
      </c>
      <c r="AC1485" s="187">
        <v>45986</v>
      </c>
      <c r="AD1485" s="185" t="s">
        <v>20245</v>
      </c>
      <c r="AE1485" s="185" t="s">
        <v>20246</v>
      </c>
      <c r="AF1485" s="185" t="s">
        <v>20247</v>
      </c>
      <c r="AG1485" s="185" t="s">
        <v>61</v>
      </c>
      <c r="AH1485" s="185" t="s">
        <v>61</v>
      </c>
      <c r="AI1485" s="185" t="s">
        <v>20239</v>
      </c>
      <c r="AJ1485" s="185" t="s">
        <v>61</v>
      </c>
      <c r="AK1485" s="185" t="s">
        <v>61</v>
      </c>
      <c r="AL1485" s="185" t="s">
        <v>61</v>
      </c>
      <c r="AM1485" s="185" t="s">
        <v>20248</v>
      </c>
      <c r="AN1485" s="185" t="s">
        <v>20249</v>
      </c>
    </row>
    <row r="1486" customHeight="1" spans="1:40">
      <c r="A1486" s="185">
        <v>1480</v>
      </c>
      <c r="B1486" s="185" t="s">
        <v>20250</v>
      </c>
      <c r="C1486" s="186" t="s">
        <v>20251</v>
      </c>
      <c r="D1486" s="185" t="s">
        <v>1569</v>
      </c>
      <c r="E1486" s="185" t="s">
        <v>89</v>
      </c>
      <c r="F1486" s="185" t="s">
        <v>2084</v>
      </c>
      <c r="G1486" s="185" t="s">
        <v>6843</v>
      </c>
      <c r="H1486" s="185" t="s">
        <v>3855</v>
      </c>
      <c r="I1486" s="187">
        <v>45570</v>
      </c>
      <c r="J1486" s="185" t="s">
        <v>20252</v>
      </c>
      <c r="K1486" s="185" t="s">
        <v>3480</v>
      </c>
      <c r="L1486" s="185" t="s">
        <v>20253</v>
      </c>
      <c r="M1486" s="185" t="s">
        <v>1572</v>
      </c>
      <c r="N1486" s="185" t="s">
        <v>20254</v>
      </c>
      <c r="O1486" s="187">
        <v>46019</v>
      </c>
      <c r="P1486" s="187">
        <v>44376</v>
      </c>
      <c r="Q1486" s="187">
        <v>44520</v>
      </c>
      <c r="R1486" s="187">
        <v>44748</v>
      </c>
      <c r="S1486" s="187">
        <v>45031</v>
      </c>
      <c r="T1486" s="185" t="s">
        <v>61</v>
      </c>
      <c r="U1486" s="187" t="s">
        <v>61</v>
      </c>
      <c r="V1486" s="185" t="s">
        <v>20254</v>
      </c>
      <c r="W1486" s="187">
        <v>46019</v>
      </c>
      <c r="X1486" s="185" t="s">
        <v>61</v>
      </c>
      <c r="Y1486" s="187" t="s">
        <v>61</v>
      </c>
      <c r="Z1486" s="185" t="s">
        <v>20255</v>
      </c>
      <c r="AA1486" s="187">
        <v>46062</v>
      </c>
      <c r="AB1486" s="185" t="s">
        <v>20256</v>
      </c>
      <c r="AC1486" s="187">
        <v>46484</v>
      </c>
      <c r="AD1486" s="185" t="s">
        <v>61</v>
      </c>
      <c r="AE1486" s="185" t="s">
        <v>61</v>
      </c>
      <c r="AF1486" s="185" t="s">
        <v>61</v>
      </c>
      <c r="AG1486" s="185" t="s">
        <v>61</v>
      </c>
      <c r="AH1486" s="185" t="s">
        <v>61</v>
      </c>
      <c r="AI1486" s="185" t="s">
        <v>61</v>
      </c>
      <c r="AJ1486" s="185" t="s">
        <v>61</v>
      </c>
      <c r="AK1486" s="185" t="s">
        <v>61</v>
      </c>
      <c r="AL1486" s="185" t="s">
        <v>61</v>
      </c>
      <c r="AM1486" s="185" t="s">
        <v>20257</v>
      </c>
      <c r="AN1486" s="185" t="s">
        <v>20258</v>
      </c>
    </row>
    <row r="1487" customHeight="1" spans="1:40">
      <c r="A1487" s="185">
        <v>1481</v>
      </c>
      <c r="B1487" s="185" t="s">
        <v>20259</v>
      </c>
      <c r="C1487" s="186" t="s">
        <v>20260</v>
      </c>
      <c r="D1487" s="185" t="s">
        <v>3545</v>
      </c>
      <c r="E1487" s="185" t="s">
        <v>2084</v>
      </c>
      <c r="F1487" s="185" t="s">
        <v>2084</v>
      </c>
      <c r="G1487" s="185" t="s">
        <v>6843</v>
      </c>
      <c r="H1487" s="185" t="s">
        <v>3855</v>
      </c>
      <c r="I1487" s="187">
        <v>45539</v>
      </c>
      <c r="J1487" s="185" t="s">
        <v>8272</v>
      </c>
      <c r="K1487" s="185" t="s">
        <v>8272</v>
      </c>
      <c r="L1487" s="185" t="s">
        <v>12486</v>
      </c>
      <c r="M1487" s="185" t="s">
        <v>1572</v>
      </c>
      <c r="N1487" s="185" t="s">
        <v>20261</v>
      </c>
      <c r="O1487" s="187">
        <v>46983</v>
      </c>
      <c r="P1487" s="187">
        <v>44455</v>
      </c>
      <c r="Q1487" s="187">
        <v>44483</v>
      </c>
      <c r="R1487" s="187">
        <v>44817</v>
      </c>
      <c r="S1487" s="187">
        <v>45457</v>
      </c>
      <c r="T1487" s="185" t="s">
        <v>20262</v>
      </c>
      <c r="U1487" s="187">
        <v>47185</v>
      </c>
      <c r="V1487" s="185" t="s">
        <v>20261</v>
      </c>
      <c r="W1487" s="187">
        <v>46983</v>
      </c>
      <c r="X1487" s="185" t="s">
        <v>61</v>
      </c>
      <c r="Y1487" s="187" t="s">
        <v>61</v>
      </c>
      <c r="Z1487" s="185" t="s">
        <v>20263</v>
      </c>
      <c r="AA1487" s="187">
        <v>46553</v>
      </c>
      <c r="AB1487" s="185" t="s">
        <v>20264</v>
      </c>
      <c r="AC1487" s="187">
        <v>45867</v>
      </c>
      <c r="AD1487" s="185" t="s">
        <v>20265</v>
      </c>
      <c r="AE1487" s="185" t="s">
        <v>61</v>
      </c>
      <c r="AF1487" s="185" t="s">
        <v>20266</v>
      </c>
      <c r="AG1487" s="185" t="s">
        <v>61</v>
      </c>
      <c r="AH1487" s="185" t="s">
        <v>61</v>
      </c>
      <c r="AI1487" s="185" t="s">
        <v>61</v>
      </c>
      <c r="AJ1487" s="185" t="s">
        <v>61</v>
      </c>
      <c r="AK1487" s="185" t="s">
        <v>61</v>
      </c>
      <c r="AL1487" s="185" t="s">
        <v>61</v>
      </c>
      <c r="AM1487" s="185" t="s">
        <v>3554</v>
      </c>
      <c r="AN1487" s="185" t="s">
        <v>20267</v>
      </c>
    </row>
    <row r="1488" customHeight="1" spans="1:40">
      <c r="A1488" s="185">
        <v>1482</v>
      </c>
      <c r="B1488" s="185" t="s">
        <v>20268</v>
      </c>
      <c r="C1488" s="186" t="s">
        <v>20269</v>
      </c>
      <c r="D1488" s="185" t="s">
        <v>3572</v>
      </c>
      <c r="E1488" s="185" t="s">
        <v>2084</v>
      </c>
      <c r="F1488" s="185" t="s">
        <v>2084</v>
      </c>
      <c r="G1488" s="185" t="s">
        <v>6843</v>
      </c>
      <c r="H1488" s="185" t="s">
        <v>3855</v>
      </c>
      <c r="I1488" s="187">
        <v>45615</v>
      </c>
      <c r="J1488" s="185" t="s">
        <v>6990</v>
      </c>
      <c r="K1488" s="185" t="s">
        <v>6990</v>
      </c>
      <c r="L1488" s="185" t="s">
        <v>20270</v>
      </c>
      <c r="M1488" s="185" t="s">
        <v>1572</v>
      </c>
      <c r="N1488" s="185" t="s">
        <v>20271</v>
      </c>
      <c r="O1488" s="187">
        <v>47331</v>
      </c>
      <c r="P1488" s="187">
        <v>44464</v>
      </c>
      <c r="Q1488" s="187">
        <v>44518</v>
      </c>
      <c r="R1488" s="187"/>
      <c r="S1488" s="187"/>
      <c r="T1488" s="185" t="s">
        <v>20272</v>
      </c>
      <c r="U1488" s="187">
        <v>47331</v>
      </c>
      <c r="V1488" s="185" t="s">
        <v>20271</v>
      </c>
      <c r="W1488" s="187">
        <v>47331</v>
      </c>
      <c r="X1488" s="185" t="s">
        <v>61</v>
      </c>
      <c r="Y1488" s="187" t="s">
        <v>61</v>
      </c>
      <c r="Z1488" s="185" t="s">
        <v>20273</v>
      </c>
      <c r="AA1488" s="187">
        <v>46288</v>
      </c>
      <c r="AB1488" s="185" t="s">
        <v>20274</v>
      </c>
      <c r="AC1488" s="187">
        <v>45960</v>
      </c>
      <c r="AD1488" s="185" t="s">
        <v>20275</v>
      </c>
      <c r="AE1488" s="185" t="s">
        <v>61</v>
      </c>
      <c r="AF1488" s="185" t="s">
        <v>20276</v>
      </c>
      <c r="AG1488" s="185" t="s">
        <v>61</v>
      </c>
      <c r="AH1488" s="185" t="s">
        <v>61</v>
      </c>
      <c r="AI1488" s="185" t="s">
        <v>61</v>
      </c>
      <c r="AJ1488" s="185" t="s">
        <v>61</v>
      </c>
      <c r="AK1488" s="185" t="s">
        <v>61</v>
      </c>
      <c r="AL1488" s="185" t="s">
        <v>61</v>
      </c>
      <c r="AM1488" s="185" t="s">
        <v>5887</v>
      </c>
      <c r="AN1488" s="185" t="s">
        <v>20277</v>
      </c>
    </row>
    <row r="1489" customHeight="1" spans="1:40">
      <c r="A1489" s="185">
        <v>1483</v>
      </c>
      <c r="B1489" s="185" t="s">
        <v>20278</v>
      </c>
      <c r="C1489" s="186" t="s">
        <v>20279</v>
      </c>
      <c r="D1489" s="185" t="s">
        <v>45</v>
      </c>
      <c r="E1489" s="185" t="s">
        <v>967</v>
      </c>
      <c r="F1489" s="185" t="s">
        <v>20280</v>
      </c>
      <c r="G1489" s="185" t="s">
        <v>7377</v>
      </c>
      <c r="H1489" s="185" t="s">
        <v>17681</v>
      </c>
      <c r="I1489" s="187">
        <v>45679</v>
      </c>
      <c r="J1489" s="185" t="s">
        <v>19287</v>
      </c>
      <c r="K1489" s="185" t="s">
        <v>937</v>
      </c>
      <c r="L1489" s="185" t="s">
        <v>20281</v>
      </c>
      <c r="M1489" s="185" t="s">
        <v>1923</v>
      </c>
      <c r="N1489" s="185" t="s">
        <v>20282</v>
      </c>
      <c r="O1489" s="187">
        <v>46306</v>
      </c>
      <c r="P1489" s="187">
        <v>44391</v>
      </c>
      <c r="Q1489" s="187">
        <v>44421</v>
      </c>
      <c r="R1489" s="187">
        <v>44622</v>
      </c>
      <c r="S1489" s="187">
        <v>44984</v>
      </c>
      <c r="T1489" s="185" t="s">
        <v>20283</v>
      </c>
      <c r="U1489" s="187">
        <v>46299</v>
      </c>
      <c r="V1489" s="185" t="s">
        <v>20284</v>
      </c>
      <c r="W1489" s="187">
        <v>46299</v>
      </c>
      <c r="X1489" s="185" t="s">
        <v>20285</v>
      </c>
      <c r="Y1489" s="187">
        <v>46299</v>
      </c>
      <c r="Z1489" s="185" t="s">
        <v>20286</v>
      </c>
      <c r="AA1489" s="187">
        <v>46354</v>
      </c>
      <c r="AB1489" s="185" t="s">
        <v>20287</v>
      </c>
      <c r="AC1489" s="187">
        <v>46192</v>
      </c>
      <c r="AD1489" s="185" t="s">
        <v>20288</v>
      </c>
      <c r="AE1489" s="185" t="s">
        <v>61</v>
      </c>
      <c r="AF1489" s="185" t="s">
        <v>20289</v>
      </c>
      <c r="AG1489" s="185" t="s">
        <v>20290</v>
      </c>
      <c r="AH1489" s="185" t="s">
        <v>61</v>
      </c>
      <c r="AI1489" s="185" t="s">
        <v>61</v>
      </c>
      <c r="AJ1489" s="185" t="s">
        <v>20291</v>
      </c>
      <c r="AK1489" s="185" t="s">
        <v>61</v>
      </c>
      <c r="AL1489" s="185" t="s">
        <v>61</v>
      </c>
      <c r="AM1489" s="185" t="s">
        <v>20292</v>
      </c>
      <c r="AN1489" s="185" t="s">
        <v>20293</v>
      </c>
    </row>
    <row r="1490" customHeight="1" spans="1:40">
      <c r="A1490" s="185">
        <v>1484</v>
      </c>
      <c r="B1490" s="185" t="s">
        <v>20294</v>
      </c>
      <c r="C1490" s="186" t="s">
        <v>20295</v>
      </c>
      <c r="D1490" s="185" t="s">
        <v>68</v>
      </c>
      <c r="E1490" s="185" t="s">
        <v>20280</v>
      </c>
      <c r="F1490" s="185" t="s">
        <v>20280</v>
      </c>
      <c r="G1490" s="185" t="s">
        <v>7377</v>
      </c>
      <c r="H1490" s="185" t="s">
        <v>17681</v>
      </c>
      <c r="I1490" s="187">
        <v>45740</v>
      </c>
      <c r="J1490" s="185" t="s">
        <v>4154</v>
      </c>
      <c r="K1490" s="185" t="s">
        <v>70</v>
      </c>
      <c r="L1490" s="185" t="s">
        <v>20296</v>
      </c>
      <c r="M1490" s="185" t="s">
        <v>1923</v>
      </c>
      <c r="N1490" s="185" t="s">
        <v>20297</v>
      </c>
      <c r="O1490" s="187">
        <v>46342</v>
      </c>
      <c r="P1490" s="187">
        <v>44432</v>
      </c>
      <c r="Q1490" s="187">
        <v>44477</v>
      </c>
      <c r="R1490" s="187">
        <v>44883</v>
      </c>
      <c r="S1490" s="187"/>
      <c r="T1490" s="185" t="s">
        <v>20298</v>
      </c>
      <c r="U1490" s="187">
        <v>47197</v>
      </c>
      <c r="V1490" s="185" t="s">
        <v>20299</v>
      </c>
      <c r="W1490" s="187">
        <v>46299</v>
      </c>
      <c r="X1490" s="185" t="s">
        <v>20300</v>
      </c>
      <c r="Y1490" s="187">
        <v>46299</v>
      </c>
      <c r="Z1490" s="185" t="s">
        <v>20301</v>
      </c>
      <c r="AA1490" s="187">
        <v>45933</v>
      </c>
      <c r="AB1490" s="185" t="s">
        <v>20302</v>
      </c>
      <c r="AC1490" s="187">
        <v>46275</v>
      </c>
      <c r="AD1490" s="185" t="s">
        <v>20303</v>
      </c>
      <c r="AE1490" s="185" t="s">
        <v>61</v>
      </c>
      <c r="AF1490" s="185" t="s">
        <v>61</v>
      </c>
      <c r="AG1490" s="185" t="s">
        <v>20304</v>
      </c>
      <c r="AH1490" s="185" t="s">
        <v>61</v>
      </c>
      <c r="AI1490" s="185" t="s">
        <v>61</v>
      </c>
      <c r="AJ1490" s="185" t="s">
        <v>20305</v>
      </c>
      <c r="AK1490" s="185" t="s">
        <v>61</v>
      </c>
      <c r="AL1490" s="185" t="s">
        <v>61</v>
      </c>
      <c r="AM1490" s="185" t="s">
        <v>19496</v>
      </c>
      <c r="AN1490" s="185" t="s">
        <v>20306</v>
      </c>
    </row>
    <row r="1491" customHeight="1" spans="1:40">
      <c r="A1491" s="185">
        <v>1485</v>
      </c>
      <c r="B1491" s="185" t="s">
        <v>20307</v>
      </c>
      <c r="C1491" s="186" t="s">
        <v>20308</v>
      </c>
      <c r="D1491" s="185" t="s">
        <v>227</v>
      </c>
      <c r="E1491" s="185" t="s">
        <v>89</v>
      </c>
      <c r="F1491" s="185" t="s">
        <v>20280</v>
      </c>
      <c r="G1491" s="185" t="s">
        <v>7377</v>
      </c>
      <c r="H1491" s="185" t="s">
        <v>17681</v>
      </c>
      <c r="I1491" s="187">
        <v>45737</v>
      </c>
      <c r="J1491" s="185" t="s">
        <v>20309</v>
      </c>
      <c r="K1491" s="185" t="s">
        <v>894</v>
      </c>
      <c r="L1491" s="185" t="s">
        <v>20310</v>
      </c>
      <c r="M1491" s="185" t="s">
        <v>72</v>
      </c>
      <c r="N1491" s="185" t="s">
        <v>20311</v>
      </c>
      <c r="O1491" s="187">
        <v>46895</v>
      </c>
      <c r="P1491" s="187">
        <v>44392</v>
      </c>
      <c r="Q1491" s="187">
        <v>44432</v>
      </c>
      <c r="R1491" s="187">
        <v>44756</v>
      </c>
      <c r="S1491" s="187"/>
      <c r="T1491" s="185" t="s">
        <v>20312</v>
      </c>
      <c r="U1491" s="187">
        <v>46279</v>
      </c>
      <c r="V1491" s="185" t="s">
        <v>20313</v>
      </c>
      <c r="W1491" s="187">
        <v>45895</v>
      </c>
      <c r="X1491" s="185" t="s">
        <v>20314</v>
      </c>
      <c r="Y1491" s="187">
        <v>46656</v>
      </c>
      <c r="Z1491" s="185" t="s">
        <v>20315</v>
      </c>
      <c r="AA1491" s="187">
        <v>46067</v>
      </c>
      <c r="AB1491" s="185" t="s">
        <v>20316</v>
      </c>
      <c r="AC1491" s="187">
        <v>46220</v>
      </c>
      <c r="AD1491" s="185" t="s">
        <v>20317</v>
      </c>
      <c r="AE1491" s="185" t="s">
        <v>61</v>
      </c>
      <c r="AF1491" s="185" t="s">
        <v>61</v>
      </c>
      <c r="AG1491" s="185" t="s">
        <v>20318</v>
      </c>
      <c r="AH1491" s="185" t="s">
        <v>61</v>
      </c>
      <c r="AI1491" s="185" t="s">
        <v>61</v>
      </c>
      <c r="AJ1491" s="185" t="s">
        <v>20319</v>
      </c>
      <c r="AK1491" s="185" t="s">
        <v>61</v>
      </c>
      <c r="AL1491" s="185" t="s">
        <v>61</v>
      </c>
      <c r="AM1491" s="185" t="s">
        <v>665</v>
      </c>
      <c r="AN1491" s="185" t="s">
        <v>20320</v>
      </c>
    </row>
    <row r="1492" customHeight="1" spans="1:40">
      <c r="A1492" s="185">
        <v>1486</v>
      </c>
      <c r="B1492" s="185" t="s">
        <v>20321</v>
      </c>
      <c r="C1492" s="186" t="s">
        <v>20322</v>
      </c>
      <c r="D1492" s="185" t="s">
        <v>2083</v>
      </c>
      <c r="E1492" s="185" t="s">
        <v>967</v>
      </c>
      <c r="F1492" s="185" t="s">
        <v>20280</v>
      </c>
      <c r="G1492" s="185" t="s">
        <v>7377</v>
      </c>
      <c r="H1492" s="185" t="s">
        <v>17681</v>
      </c>
      <c r="I1492" s="187">
        <v>45726</v>
      </c>
      <c r="J1492" s="185" t="s">
        <v>4319</v>
      </c>
      <c r="K1492" s="185" t="s">
        <v>4319</v>
      </c>
      <c r="L1492" s="185" t="s">
        <v>20323</v>
      </c>
      <c r="M1492" s="185" t="s">
        <v>72</v>
      </c>
      <c r="N1492" s="185" t="s">
        <v>20324</v>
      </c>
      <c r="O1492" s="187">
        <v>47429</v>
      </c>
      <c r="P1492" s="187">
        <v>44407</v>
      </c>
      <c r="Q1492" s="187">
        <v>44439</v>
      </c>
      <c r="R1492" s="187">
        <v>44763</v>
      </c>
      <c r="S1492" s="187"/>
      <c r="T1492" s="185" t="s">
        <v>20325</v>
      </c>
      <c r="U1492" s="187">
        <v>47414</v>
      </c>
      <c r="V1492" s="185" t="s">
        <v>20326</v>
      </c>
      <c r="W1492" s="187">
        <v>47414</v>
      </c>
      <c r="X1492" s="185" t="s">
        <v>20327</v>
      </c>
      <c r="Y1492" s="187">
        <v>45999</v>
      </c>
      <c r="Z1492" s="185" t="s">
        <v>20328</v>
      </c>
      <c r="AA1492" s="187">
        <v>45894</v>
      </c>
      <c r="AB1492" s="185" t="s">
        <v>20329</v>
      </c>
      <c r="AC1492" s="187">
        <v>46284</v>
      </c>
      <c r="AD1492" s="185" t="s">
        <v>20330</v>
      </c>
      <c r="AE1492" s="185" t="s">
        <v>20331</v>
      </c>
      <c r="AF1492" s="185" t="s">
        <v>20332</v>
      </c>
      <c r="AG1492" s="185" t="s">
        <v>20333</v>
      </c>
      <c r="AH1492" s="185" t="s">
        <v>61</v>
      </c>
      <c r="AI1492" s="185" t="s">
        <v>61</v>
      </c>
      <c r="AJ1492" s="185" t="s">
        <v>61</v>
      </c>
      <c r="AK1492" s="185" t="s">
        <v>61</v>
      </c>
      <c r="AL1492" s="185" t="s">
        <v>61</v>
      </c>
      <c r="AM1492" s="185" t="s">
        <v>3734</v>
      </c>
      <c r="AN1492" s="185" t="s">
        <v>20334</v>
      </c>
    </row>
    <row r="1493" customHeight="1" spans="1:40">
      <c r="A1493" s="185">
        <v>1487</v>
      </c>
      <c r="B1493" s="185" t="s">
        <v>20335</v>
      </c>
      <c r="C1493" s="186" t="s">
        <v>20336</v>
      </c>
      <c r="D1493" s="185" t="s">
        <v>88</v>
      </c>
      <c r="E1493" s="185" t="s">
        <v>89</v>
      </c>
      <c r="F1493" s="185" t="s">
        <v>20280</v>
      </c>
      <c r="G1493" s="185" t="s">
        <v>7377</v>
      </c>
      <c r="H1493" s="185" t="s">
        <v>17681</v>
      </c>
      <c r="I1493" s="187">
        <v>45768</v>
      </c>
      <c r="J1493" s="185" t="s">
        <v>20337</v>
      </c>
      <c r="K1493" s="185" t="s">
        <v>281</v>
      </c>
      <c r="L1493" s="185" t="s">
        <v>20338</v>
      </c>
      <c r="M1493" s="185" t="s">
        <v>2139</v>
      </c>
      <c r="N1493" s="185" t="s">
        <v>20339</v>
      </c>
      <c r="O1493" s="187">
        <v>47392</v>
      </c>
      <c r="P1493" s="187">
        <v>44400</v>
      </c>
      <c r="Q1493" s="187">
        <v>44589</v>
      </c>
      <c r="R1493" s="187">
        <v>44704</v>
      </c>
      <c r="S1493" s="187"/>
      <c r="T1493" s="185" t="s">
        <v>20340</v>
      </c>
      <c r="U1493" s="187">
        <v>46496</v>
      </c>
      <c r="V1493" s="185" t="s">
        <v>20341</v>
      </c>
      <c r="W1493" s="187">
        <v>46502</v>
      </c>
      <c r="X1493" s="185" t="s">
        <v>20342</v>
      </c>
      <c r="Y1493" s="187">
        <v>46502</v>
      </c>
      <c r="Z1493" s="185" t="s">
        <v>20343</v>
      </c>
      <c r="AA1493" s="187">
        <v>46001</v>
      </c>
      <c r="AB1493" s="185" t="s">
        <v>20344</v>
      </c>
      <c r="AC1493" s="187">
        <v>45996</v>
      </c>
      <c r="AD1493" s="185" t="s">
        <v>20345</v>
      </c>
      <c r="AE1493" s="185" t="s">
        <v>61</v>
      </c>
      <c r="AF1493" s="185" t="s">
        <v>61</v>
      </c>
      <c r="AG1493" s="185" t="s">
        <v>20346</v>
      </c>
      <c r="AH1493" s="185" t="s">
        <v>61</v>
      </c>
      <c r="AI1493" s="185" t="s">
        <v>61</v>
      </c>
      <c r="AJ1493" s="185" t="s">
        <v>61</v>
      </c>
      <c r="AK1493" s="185" t="s">
        <v>61</v>
      </c>
      <c r="AL1493" s="185" t="s">
        <v>61</v>
      </c>
      <c r="AM1493" s="185" t="s">
        <v>1968</v>
      </c>
      <c r="AN1493" s="185" t="s">
        <v>20347</v>
      </c>
    </row>
    <row r="1494" customHeight="1" spans="1:40">
      <c r="A1494" s="185">
        <v>1488</v>
      </c>
      <c r="B1494" s="185" t="s">
        <v>20348</v>
      </c>
      <c r="C1494" s="186" t="s">
        <v>20349</v>
      </c>
      <c r="D1494" s="185" t="s">
        <v>263</v>
      </c>
      <c r="E1494" s="185" t="s">
        <v>20280</v>
      </c>
      <c r="F1494" s="185" t="s">
        <v>20280</v>
      </c>
      <c r="G1494" s="185" t="s">
        <v>7377</v>
      </c>
      <c r="H1494" s="185" t="s">
        <v>17681</v>
      </c>
      <c r="I1494" s="187">
        <v>45793</v>
      </c>
      <c r="J1494" s="185" t="s">
        <v>4455</v>
      </c>
      <c r="K1494" s="185" t="s">
        <v>3521</v>
      </c>
      <c r="L1494" s="185" t="s">
        <v>20350</v>
      </c>
      <c r="M1494" s="185" t="s">
        <v>2120</v>
      </c>
      <c r="N1494" s="185" t="s">
        <v>20351</v>
      </c>
      <c r="O1494" s="187">
        <v>47546</v>
      </c>
      <c r="P1494" s="187">
        <v>44427</v>
      </c>
      <c r="Q1494" s="187">
        <v>44463</v>
      </c>
      <c r="R1494" s="187">
        <v>44742</v>
      </c>
      <c r="S1494" s="187"/>
      <c r="T1494" s="185" t="s">
        <v>20352</v>
      </c>
      <c r="U1494" s="187">
        <v>46464</v>
      </c>
      <c r="V1494" s="185" t="s">
        <v>20353</v>
      </c>
      <c r="W1494" s="187">
        <v>46401</v>
      </c>
      <c r="X1494" s="185" t="s">
        <v>20354</v>
      </c>
      <c r="Y1494" s="187">
        <v>45967</v>
      </c>
      <c r="Z1494" s="185" t="s">
        <v>20355</v>
      </c>
      <c r="AA1494" s="187">
        <v>46273</v>
      </c>
      <c r="AB1494" s="185" t="s">
        <v>20356</v>
      </c>
      <c r="AC1494" s="187">
        <v>45981</v>
      </c>
      <c r="AD1494" s="185" t="s">
        <v>20357</v>
      </c>
      <c r="AE1494" s="185" t="s">
        <v>61</v>
      </c>
      <c r="AF1494" s="185" t="s">
        <v>61</v>
      </c>
      <c r="AG1494" s="185" t="s">
        <v>20358</v>
      </c>
      <c r="AH1494" s="185" t="s">
        <v>61</v>
      </c>
      <c r="AI1494" s="185" t="s">
        <v>61</v>
      </c>
      <c r="AJ1494" s="185" t="s">
        <v>61</v>
      </c>
      <c r="AK1494" s="185" t="s">
        <v>61</v>
      </c>
      <c r="AL1494" s="185" t="s">
        <v>61</v>
      </c>
      <c r="AM1494" s="185" t="s">
        <v>14201</v>
      </c>
      <c r="AN1494" s="185" t="s">
        <v>20359</v>
      </c>
    </row>
    <row r="1495" customHeight="1" spans="1:40">
      <c r="A1495" s="185">
        <v>1489</v>
      </c>
      <c r="B1495" s="185" t="s">
        <v>20360</v>
      </c>
      <c r="C1495" s="186" t="s">
        <v>20361</v>
      </c>
      <c r="D1495" s="185" t="s">
        <v>108</v>
      </c>
      <c r="E1495" s="185" t="s">
        <v>967</v>
      </c>
      <c r="F1495" s="185" t="s">
        <v>20280</v>
      </c>
      <c r="G1495" s="185" t="s">
        <v>7377</v>
      </c>
      <c r="H1495" s="185" t="s">
        <v>17681</v>
      </c>
      <c r="I1495" s="187">
        <v>45727</v>
      </c>
      <c r="J1495" s="185" t="s">
        <v>5444</v>
      </c>
      <c r="K1495" s="185" t="s">
        <v>5444</v>
      </c>
      <c r="L1495" s="185" t="s">
        <v>20362</v>
      </c>
      <c r="M1495" s="185" t="s">
        <v>249</v>
      </c>
      <c r="N1495" s="185" t="s">
        <v>20363</v>
      </c>
      <c r="O1495" s="187">
        <v>46034</v>
      </c>
      <c r="P1495" s="187">
        <v>44393</v>
      </c>
      <c r="Q1495" s="187">
        <v>44439</v>
      </c>
      <c r="R1495" s="187">
        <v>44715</v>
      </c>
      <c r="S1495" s="187"/>
      <c r="T1495" s="185" t="s">
        <v>20364</v>
      </c>
      <c r="U1495" s="187">
        <v>46981</v>
      </c>
      <c r="V1495" s="185" t="s">
        <v>20365</v>
      </c>
      <c r="W1495" s="187">
        <v>46981</v>
      </c>
      <c r="X1495" s="185" t="s">
        <v>20366</v>
      </c>
      <c r="Y1495" s="187">
        <v>45966</v>
      </c>
      <c r="Z1495" s="185" t="s">
        <v>20367</v>
      </c>
      <c r="AA1495" s="187">
        <v>46213</v>
      </c>
      <c r="AB1495" s="185" t="s">
        <v>20368</v>
      </c>
      <c r="AC1495" s="187">
        <v>46445</v>
      </c>
      <c r="AD1495" s="185" t="s">
        <v>20369</v>
      </c>
      <c r="AE1495" s="185" t="s">
        <v>61</v>
      </c>
      <c r="AF1495" s="185" t="s">
        <v>61</v>
      </c>
      <c r="AG1495" s="185" t="s">
        <v>20370</v>
      </c>
      <c r="AH1495" s="185" t="s">
        <v>61</v>
      </c>
      <c r="AI1495" s="185" t="s">
        <v>61</v>
      </c>
      <c r="AJ1495" s="185" t="s">
        <v>61</v>
      </c>
      <c r="AK1495" s="185" t="s">
        <v>61</v>
      </c>
      <c r="AL1495" s="185" t="s">
        <v>61</v>
      </c>
      <c r="AM1495" s="185" t="s">
        <v>5425</v>
      </c>
      <c r="AN1495" s="185" t="s">
        <v>20371</v>
      </c>
    </row>
    <row r="1496" customHeight="1" spans="1:40">
      <c r="A1496" s="185">
        <v>1490</v>
      </c>
      <c r="B1496" s="185" t="s">
        <v>20372</v>
      </c>
      <c r="C1496" s="186" t="s">
        <v>20373</v>
      </c>
      <c r="D1496" s="185" t="s">
        <v>2321</v>
      </c>
      <c r="E1496" s="185" t="s">
        <v>89</v>
      </c>
      <c r="F1496" s="185" t="s">
        <v>20280</v>
      </c>
      <c r="G1496" s="185" t="s">
        <v>7377</v>
      </c>
      <c r="H1496" s="185" t="s">
        <v>17681</v>
      </c>
      <c r="I1496" s="187">
        <v>45627</v>
      </c>
      <c r="J1496" s="185" t="s">
        <v>8680</v>
      </c>
      <c r="K1496" s="185" t="s">
        <v>20374</v>
      </c>
      <c r="L1496" s="185" t="s">
        <v>10288</v>
      </c>
      <c r="M1496" s="185" t="s">
        <v>249</v>
      </c>
      <c r="N1496" s="185" t="s">
        <v>20375</v>
      </c>
      <c r="O1496" s="187">
        <v>47184</v>
      </c>
      <c r="P1496" s="187">
        <v>44403</v>
      </c>
      <c r="Q1496" s="187">
        <v>44457</v>
      </c>
      <c r="R1496" s="187">
        <v>44752</v>
      </c>
      <c r="S1496" s="187"/>
      <c r="T1496" s="185" t="s">
        <v>20376</v>
      </c>
      <c r="U1496" s="187">
        <v>45999</v>
      </c>
      <c r="V1496" s="185" t="s">
        <v>20377</v>
      </c>
      <c r="W1496" s="187">
        <v>47255</v>
      </c>
      <c r="X1496" s="185" t="s">
        <v>20378</v>
      </c>
      <c r="Y1496" s="187">
        <v>45999</v>
      </c>
      <c r="Z1496" s="185" t="s">
        <v>20379</v>
      </c>
      <c r="AA1496" s="187">
        <v>46405</v>
      </c>
      <c r="AB1496" s="185" t="s">
        <v>20380</v>
      </c>
      <c r="AC1496" s="187">
        <v>46340</v>
      </c>
      <c r="AD1496" s="185" t="s">
        <v>20381</v>
      </c>
      <c r="AE1496" s="185" t="s">
        <v>61</v>
      </c>
      <c r="AF1496" s="185" t="s">
        <v>61</v>
      </c>
      <c r="AG1496" s="185" t="s">
        <v>20382</v>
      </c>
      <c r="AH1496" s="185" t="s">
        <v>61</v>
      </c>
      <c r="AI1496" s="185" t="s">
        <v>61</v>
      </c>
      <c r="AJ1496" s="185" t="s">
        <v>61</v>
      </c>
      <c r="AK1496" s="185" t="s">
        <v>61</v>
      </c>
      <c r="AL1496" s="185" t="s">
        <v>61</v>
      </c>
      <c r="AM1496" s="185" t="s">
        <v>4480</v>
      </c>
      <c r="AN1496" s="185" t="s">
        <v>20383</v>
      </c>
    </row>
    <row r="1497" customHeight="1" spans="1:40">
      <c r="A1497" s="185">
        <v>1491</v>
      </c>
      <c r="B1497" s="185" t="s">
        <v>20384</v>
      </c>
      <c r="C1497" s="186" t="s">
        <v>20385</v>
      </c>
      <c r="D1497" s="185" t="s">
        <v>390</v>
      </c>
      <c r="E1497" s="185" t="s">
        <v>89</v>
      </c>
      <c r="F1497" s="185" t="s">
        <v>20280</v>
      </c>
      <c r="G1497" s="185" t="s">
        <v>7377</v>
      </c>
      <c r="H1497" s="185" t="s">
        <v>17681</v>
      </c>
      <c r="I1497" s="187">
        <v>45522</v>
      </c>
      <c r="J1497" s="185" t="s">
        <v>20386</v>
      </c>
      <c r="K1497" s="185" t="s">
        <v>8108</v>
      </c>
      <c r="L1497" s="185" t="s">
        <v>20387</v>
      </c>
      <c r="M1497" s="185" t="s">
        <v>148</v>
      </c>
      <c r="N1497" s="185" t="s">
        <v>20388</v>
      </c>
      <c r="O1497" s="187">
        <v>47318</v>
      </c>
      <c r="P1497" s="187">
        <v>44404</v>
      </c>
      <c r="Q1497" s="187">
        <v>44435</v>
      </c>
      <c r="R1497" s="187">
        <v>44665</v>
      </c>
      <c r="S1497" s="187"/>
      <c r="T1497" s="185" t="s">
        <v>20389</v>
      </c>
      <c r="U1497" s="187">
        <v>47520</v>
      </c>
      <c r="V1497" s="185" t="s">
        <v>20390</v>
      </c>
      <c r="W1497" s="187">
        <v>47525</v>
      </c>
      <c r="X1497" s="185" t="s">
        <v>20391</v>
      </c>
      <c r="Y1497" s="187">
        <v>47520</v>
      </c>
      <c r="Z1497" s="185" t="s">
        <v>20392</v>
      </c>
      <c r="AA1497" s="187">
        <v>46439</v>
      </c>
      <c r="AB1497" s="185" t="s">
        <v>20393</v>
      </c>
      <c r="AC1497" s="187">
        <v>46047</v>
      </c>
      <c r="AD1497" s="185" t="s">
        <v>20394</v>
      </c>
      <c r="AE1497" s="185" t="s">
        <v>61</v>
      </c>
      <c r="AF1497" s="185" t="s">
        <v>20395</v>
      </c>
      <c r="AG1497" s="185" t="s">
        <v>20396</v>
      </c>
      <c r="AH1497" s="185" t="s">
        <v>61</v>
      </c>
      <c r="AI1497" s="185" t="s">
        <v>61</v>
      </c>
      <c r="AJ1497" s="185" t="s">
        <v>61</v>
      </c>
      <c r="AK1497" s="185" t="s">
        <v>61</v>
      </c>
      <c r="AL1497" s="185" t="s">
        <v>61</v>
      </c>
      <c r="AM1497" s="185" t="s">
        <v>20397</v>
      </c>
      <c r="AN1497" s="185" t="s">
        <v>20398</v>
      </c>
    </row>
    <row r="1498" customHeight="1" spans="1:40">
      <c r="A1498" s="185">
        <v>1492</v>
      </c>
      <c r="B1498" s="185" t="s">
        <v>20399</v>
      </c>
      <c r="C1498" s="186" t="s">
        <v>20400</v>
      </c>
      <c r="D1498" s="185" t="s">
        <v>126</v>
      </c>
      <c r="E1498" s="185" t="s">
        <v>19471</v>
      </c>
      <c r="F1498" s="185" t="s">
        <v>20280</v>
      </c>
      <c r="G1498" s="185" t="s">
        <v>7377</v>
      </c>
      <c r="H1498" s="185" t="s">
        <v>17681</v>
      </c>
      <c r="I1498" s="187">
        <v>45727</v>
      </c>
      <c r="J1498" s="185" t="s">
        <v>5444</v>
      </c>
      <c r="K1498" s="185" t="s">
        <v>5444</v>
      </c>
      <c r="L1498" s="185" t="s">
        <v>20401</v>
      </c>
      <c r="M1498" s="185" t="s">
        <v>72</v>
      </c>
      <c r="N1498" s="185" t="s">
        <v>20402</v>
      </c>
      <c r="O1498" s="187">
        <v>47413</v>
      </c>
      <c r="P1498" s="187">
        <v>44391</v>
      </c>
      <c r="Q1498" s="187">
        <v>44660</v>
      </c>
      <c r="R1498" s="187">
        <v>44763</v>
      </c>
      <c r="S1498" s="187"/>
      <c r="T1498" s="185" t="s">
        <v>20403</v>
      </c>
      <c r="U1498" s="187">
        <v>46441</v>
      </c>
      <c r="V1498" s="185" t="s">
        <v>20404</v>
      </c>
      <c r="W1498" s="187">
        <v>46384</v>
      </c>
      <c r="X1498" s="185" t="s">
        <v>20405</v>
      </c>
      <c r="Y1498" s="187">
        <v>47366</v>
      </c>
      <c r="Z1498" s="185" t="s">
        <v>20406</v>
      </c>
      <c r="AA1498" s="187">
        <v>46075</v>
      </c>
      <c r="AB1498" s="185" t="s">
        <v>20407</v>
      </c>
      <c r="AC1498" s="187">
        <v>46450</v>
      </c>
      <c r="AD1498" s="185" t="s">
        <v>20408</v>
      </c>
      <c r="AE1498" s="185" t="s">
        <v>61</v>
      </c>
      <c r="AF1498" s="185" t="s">
        <v>20409</v>
      </c>
      <c r="AG1498" s="185" t="s">
        <v>61</v>
      </c>
      <c r="AH1498" s="185" t="s">
        <v>61</v>
      </c>
      <c r="AI1498" s="185" t="s">
        <v>61</v>
      </c>
      <c r="AJ1498" s="185" t="s">
        <v>61</v>
      </c>
      <c r="AK1498" s="185" t="s">
        <v>61</v>
      </c>
      <c r="AL1498" s="185" t="s">
        <v>61</v>
      </c>
      <c r="AM1498" s="185" t="s">
        <v>3554</v>
      </c>
      <c r="AN1498" s="185" t="s">
        <v>20410</v>
      </c>
    </row>
    <row r="1499" customHeight="1" spans="1:40">
      <c r="A1499" s="185">
        <v>1493</v>
      </c>
      <c r="B1499" s="185" t="s">
        <v>20411</v>
      </c>
      <c r="C1499" s="186" t="s">
        <v>20412</v>
      </c>
      <c r="D1499" s="185" t="s">
        <v>126</v>
      </c>
      <c r="E1499" s="185" t="s">
        <v>89</v>
      </c>
      <c r="F1499" s="185" t="s">
        <v>20280</v>
      </c>
      <c r="G1499" s="185" t="s">
        <v>7377</v>
      </c>
      <c r="H1499" s="185" t="s">
        <v>17681</v>
      </c>
      <c r="I1499" s="187">
        <v>45742</v>
      </c>
      <c r="J1499" s="185" t="s">
        <v>20413</v>
      </c>
      <c r="K1499" s="185" t="s">
        <v>20414</v>
      </c>
      <c r="L1499" s="185" t="s">
        <v>20415</v>
      </c>
      <c r="M1499" s="185" t="s">
        <v>148</v>
      </c>
      <c r="N1499" s="185" t="s">
        <v>20416</v>
      </c>
      <c r="O1499" s="187">
        <v>46588</v>
      </c>
      <c r="P1499" s="187">
        <v>44400</v>
      </c>
      <c r="Q1499" s="187">
        <v>44429</v>
      </c>
      <c r="R1499" s="187">
        <v>44635</v>
      </c>
      <c r="S1499" s="187"/>
      <c r="T1499" s="185" t="s">
        <v>20417</v>
      </c>
      <c r="U1499" s="187">
        <v>46322</v>
      </c>
      <c r="V1499" s="185" t="s">
        <v>20418</v>
      </c>
      <c r="W1499" s="187">
        <v>46938</v>
      </c>
      <c r="X1499" s="185" t="s">
        <v>20419</v>
      </c>
      <c r="Y1499" s="187">
        <v>46128</v>
      </c>
      <c r="Z1499" s="185" t="s">
        <v>20420</v>
      </c>
      <c r="AA1499" s="187">
        <v>46120</v>
      </c>
      <c r="AB1499" s="185" t="s">
        <v>20421</v>
      </c>
      <c r="AC1499" s="187">
        <v>46107</v>
      </c>
      <c r="AD1499" s="185" t="s">
        <v>20422</v>
      </c>
      <c r="AE1499" s="185" t="s">
        <v>20423</v>
      </c>
      <c r="AF1499" s="185" t="s">
        <v>20424</v>
      </c>
      <c r="AG1499" s="185" t="s">
        <v>61</v>
      </c>
      <c r="AH1499" s="185" t="s">
        <v>61</v>
      </c>
      <c r="AI1499" s="185" t="s">
        <v>61</v>
      </c>
      <c r="AJ1499" s="185" t="s">
        <v>61</v>
      </c>
      <c r="AK1499" s="185" t="s">
        <v>61</v>
      </c>
      <c r="AL1499" s="185" t="s">
        <v>61</v>
      </c>
      <c r="AM1499" s="185" t="s">
        <v>20425</v>
      </c>
      <c r="AN1499" s="185" t="s">
        <v>20426</v>
      </c>
    </row>
    <row r="1500" customHeight="1" spans="1:40">
      <c r="A1500" s="185">
        <v>1494</v>
      </c>
      <c r="B1500" s="185" t="s">
        <v>20427</v>
      </c>
      <c r="C1500" s="186" t="s">
        <v>20428</v>
      </c>
      <c r="D1500" s="185" t="s">
        <v>126</v>
      </c>
      <c r="E1500" s="185" t="s">
        <v>967</v>
      </c>
      <c r="F1500" s="185" t="s">
        <v>20280</v>
      </c>
      <c r="G1500" s="185" t="s">
        <v>7377</v>
      </c>
      <c r="H1500" s="185" t="s">
        <v>17681</v>
      </c>
      <c r="I1500" s="187">
        <v>45786</v>
      </c>
      <c r="J1500" s="185" t="s">
        <v>4455</v>
      </c>
      <c r="K1500" s="185" t="s">
        <v>4455</v>
      </c>
      <c r="L1500" s="185" t="s">
        <v>20429</v>
      </c>
      <c r="M1500" s="185" t="s">
        <v>130</v>
      </c>
      <c r="N1500" s="185" t="s">
        <v>20430</v>
      </c>
      <c r="O1500" s="187">
        <v>46838</v>
      </c>
      <c r="P1500" s="187">
        <v>44466</v>
      </c>
      <c r="Q1500" s="187">
        <v>44551</v>
      </c>
      <c r="R1500" s="187">
        <v>44716</v>
      </c>
      <c r="S1500" s="187"/>
      <c r="T1500" s="185" t="s">
        <v>20431</v>
      </c>
      <c r="U1500" s="187">
        <v>47583</v>
      </c>
      <c r="V1500" s="185" t="s">
        <v>20432</v>
      </c>
      <c r="W1500" s="187">
        <v>47583</v>
      </c>
      <c r="X1500" s="185" t="s">
        <v>20433</v>
      </c>
      <c r="Y1500" s="187">
        <v>46042</v>
      </c>
      <c r="Z1500" s="185" t="s">
        <v>20434</v>
      </c>
      <c r="AA1500" s="187">
        <v>46289</v>
      </c>
      <c r="AB1500" s="185" t="s">
        <v>20435</v>
      </c>
      <c r="AC1500" s="187">
        <v>46512</v>
      </c>
      <c r="AD1500" s="185" t="s">
        <v>20436</v>
      </c>
      <c r="AE1500" s="185" t="s">
        <v>20437</v>
      </c>
      <c r="AF1500" s="185" t="s">
        <v>20438</v>
      </c>
      <c r="AG1500" s="185" t="s">
        <v>61</v>
      </c>
      <c r="AH1500" s="185" t="s">
        <v>20430</v>
      </c>
      <c r="AI1500" s="185" t="s">
        <v>61</v>
      </c>
      <c r="AJ1500" s="185" t="s">
        <v>61</v>
      </c>
      <c r="AK1500" s="185" t="s">
        <v>61</v>
      </c>
      <c r="AL1500" s="185" t="s">
        <v>61</v>
      </c>
      <c r="AM1500" s="185" t="s">
        <v>20439</v>
      </c>
      <c r="AN1500" s="185" t="s">
        <v>20440</v>
      </c>
    </row>
    <row r="1501" customHeight="1" spans="1:40">
      <c r="A1501" s="185">
        <v>1495</v>
      </c>
      <c r="B1501" s="185" t="s">
        <v>20441</v>
      </c>
      <c r="C1501" s="186" t="s">
        <v>20442</v>
      </c>
      <c r="D1501" s="185" t="s">
        <v>1893</v>
      </c>
      <c r="E1501" s="185" t="s">
        <v>89</v>
      </c>
      <c r="F1501" s="185" t="s">
        <v>20280</v>
      </c>
      <c r="G1501" s="185" t="s">
        <v>7377</v>
      </c>
      <c r="H1501" s="185" t="s">
        <v>17681</v>
      </c>
      <c r="I1501" s="187">
        <v>45706</v>
      </c>
      <c r="J1501" s="185" t="s">
        <v>11174</v>
      </c>
      <c r="K1501" s="185" t="s">
        <v>20443</v>
      </c>
      <c r="L1501" s="185" t="s">
        <v>20444</v>
      </c>
      <c r="M1501" s="185" t="s">
        <v>1572</v>
      </c>
      <c r="N1501" s="185" t="s">
        <v>20445</v>
      </c>
      <c r="O1501" s="187">
        <v>46991</v>
      </c>
      <c r="P1501" s="187">
        <v>44457</v>
      </c>
      <c r="Q1501" s="187">
        <v>44607</v>
      </c>
      <c r="R1501" s="187">
        <v>44739</v>
      </c>
      <c r="S1501" s="187"/>
      <c r="T1501" s="185" t="s">
        <v>20446</v>
      </c>
      <c r="U1501" s="187">
        <v>46987</v>
      </c>
      <c r="V1501" s="185" t="s">
        <v>20445</v>
      </c>
      <c r="W1501" s="187">
        <v>46991</v>
      </c>
      <c r="X1501" s="185" t="s">
        <v>20447</v>
      </c>
      <c r="Y1501" s="187">
        <v>46212</v>
      </c>
      <c r="Z1501" s="185" t="s">
        <v>20448</v>
      </c>
      <c r="AA1501" s="187">
        <v>46205</v>
      </c>
      <c r="AB1501" s="185" t="s">
        <v>20449</v>
      </c>
      <c r="AC1501" s="187">
        <v>46516</v>
      </c>
      <c r="AD1501" s="185" t="s">
        <v>20450</v>
      </c>
      <c r="AE1501" s="185" t="s">
        <v>61</v>
      </c>
      <c r="AF1501" s="185" t="s">
        <v>61</v>
      </c>
      <c r="AG1501" s="185" t="s">
        <v>20451</v>
      </c>
      <c r="AH1501" s="185" t="s">
        <v>61</v>
      </c>
      <c r="AI1501" s="185" t="s">
        <v>61</v>
      </c>
      <c r="AJ1501" s="185" t="s">
        <v>61</v>
      </c>
      <c r="AK1501" s="185" t="s">
        <v>61</v>
      </c>
      <c r="AL1501" s="185" t="s">
        <v>61</v>
      </c>
      <c r="AM1501" s="185" t="s">
        <v>20452</v>
      </c>
      <c r="AN1501" s="185" t="s">
        <v>20453</v>
      </c>
    </row>
    <row r="1502" customHeight="1" spans="1:40">
      <c r="A1502" s="185">
        <v>1496</v>
      </c>
      <c r="B1502" s="185" t="s">
        <v>20454</v>
      </c>
      <c r="C1502" s="186" t="s">
        <v>20455</v>
      </c>
      <c r="D1502" s="185" t="s">
        <v>2965</v>
      </c>
      <c r="E1502" s="185" t="s">
        <v>46</v>
      </c>
      <c r="F1502" s="185" t="s">
        <v>20280</v>
      </c>
      <c r="G1502" s="185" t="s">
        <v>7377</v>
      </c>
      <c r="H1502" s="185" t="s">
        <v>17681</v>
      </c>
      <c r="I1502" s="187">
        <v>45786</v>
      </c>
      <c r="J1502" s="185" t="s">
        <v>8833</v>
      </c>
      <c r="K1502" s="185" t="s">
        <v>4455</v>
      </c>
      <c r="L1502" s="185" t="s">
        <v>20456</v>
      </c>
      <c r="M1502" s="185" t="s">
        <v>267</v>
      </c>
      <c r="N1502" s="185" t="s">
        <v>20457</v>
      </c>
      <c r="O1502" s="187">
        <v>46258</v>
      </c>
      <c r="P1502" s="187">
        <v>44403</v>
      </c>
      <c r="Q1502" s="187">
        <v>44457</v>
      </c>
      <c r="R1502" s="187">
        <v>44721</v>
      </c>
      <c r="S1502" s="187"/>
      <c r="T1502" s="185" t="s">
        <v>20458</v>
      </c>
      <c r="U1502" s="187">
        <v>46033</v>
      </c>
      <c r="V1502" s="185" t="s">
        <v>20459</v>
      </c>
      <c r="W1502" s="187">
        <v>47535</v>
      </c>
      <c r="X1502" s="185" t="s">
        <v>20460</v>
      </c>
      <c r="Y1502" s="187">
        <v>46030</v>
      </c>
      <c r="Z1502" s="185" t="s">
        <v>20461</v>
      </c>
      <c r="AA1502" s="187">
        <v>45984</v>
      </c>
      <c r="AB1502" s="185" t="s">
        <v>20462</v>
      </c>
      <c r="AC1502" s="187">
        <v>46401</v>
      </c>
      <c r="AD1502" s="185" t="s">
        <v>20463</v>
      </c>
      <c r="AE1502" s="185" t="s">
        <v>20464</v>
      </c>
      <c r="AF1502" s="185" t="s">
        <v>20465</v>
      </c>
      <c r="AG1502" s="185" t="s">
        <v>61</v>
      </c>
      <c r="AH1502" s="185" t="s">
        <v>61</v>
      </c>
      <c r="AI1502" s="185" t="s">
        <v>61</v>
      </c>
      <c r="AJ1502" s="185" t="s">
        <v>61</v>
      </c>
      <c r="AK1502" s="185" t="s">
        <v>61</v>
      </c>
      <c r="AL1502" s="185" t="s">
        <v>61</v>
      </c>
      <c r="AM1502" s="185" t="s">
        <v>16837</v>
      </c>
      <c r="AN1502" s="185" t="s">
        <v>20466</v>
      </c>
    </row>
    <row r="1503" customHeight="1" spans="1:40">
      <c r="A1503" s="185">
        <v>1497</v>
      </c>
      <c r="B1503" s="185" t="s">
        <v>20467</v>
      </c>
      <c r="C1503" s="186" t="s">
        <v>20468</v>
      </c>
      <c r="D1503" s="185" t="s">
        <v>162</v>
      </c>
      <c r="E1503" s="185" t="s">
        <v>967</v>
      </c>
      <c r="F1503" s="185" t="s">
        <v>20280</v>
      </c>
      <c r="G1503" s="185" t="s">
        <v>7377</v>
      </c>
      <c r="H1503" s="185" t="s">
        <v>17681</v>
      </c>
      <c r="I1503" s="187">
        <v>45706</v>
      </c>
      <c r="J1503" s="185" t="s">
        <v>20443</v>
      </c>
      <c r="K1503" s="185" t="s">
        <v>20443</v>
      </c>
      <c r="L1503" s="185" t="s">
        <v>20469</v>
      </c>
      <c r="M1503" s="185" t="s">
        <v>93</v>
      </c>
      <c r="N1503" s="185" t="s">
        <v>20470</v>
      </c>
      <c r="O1503" s="187">
        <v>47519</v>
      </c>
      <c r="P1503" s="187">
        <v>44393</v>
      </c>
      <c r="Q1503" s="187">
        <v>44432</v>
      </c>
      <c r="R1503" s="187">
        <v>44906</v>
      </c>
      <c r="S1503" s="187"/>
      <c r="T1503" s="185" t="s">
        <v>20471</v>
      </c>
      <c r="U1503" s="187">
        <v>46502</v>
      </c>
      <c r="V1503" s="185" t="s">
        <v>20472</v>
      </c>
      <c r="W1503" s="187">
        <v>46499</v>
      </c>
      <c r="X1503" s="185" t="s">
        <v>20473</v>
      </c>
      <c r="Y1503" s="187">
        <v>46961</v>
      </c>
      <c r="Z1503" s="185" t="s">
        <v>20474</v>
      </c>
      <c r="AA1503" s="187">
        <v>46802</v>
      </c>
      <c r="AB1503" s="185" t="s">
        <v>20475</v>
      </c>
      <c r="AC1503" s="187">
        <v>45971</v>
      </c>
      <c r="AD1503" s="185" t="s">
        <v>20476</v>
      </c>
      <c r="AE1503" s="185" t="s">
        <v>61</v>
      </c>
      <c r="AF1503" s="185" t="s">
        <v>20477</v>
      </c>
      <c r="AG1503" s="185" t="s">
        <v>20478</v>
      </c>
      <c r="AH1503" s="185" t="s">
        <v>61</v>
      </c>
      <c r="AI1503" s="185" t="s">
        <v>61</v>
      </c>
      <c r="AJ1503" s="185" t="s">
        <v>61</v>
      </c>
      <c r="AK1503" s="185" t="s">
        <v>61</v>
      </c>
      <c r="AL1503" s="185" t="s">
        <v>61</v>
      </c>
      <c r="AM1503" s="185" t="s">
        <v>6265</v>
      </c>
      <c r="AN1503" s="185" t="s">
        <v>20479</v>
      </c>
    </row>
    <row r="1504" customHeight="1" spans="1:40">
      <c r="A1504" s="185">
        <v>1498</v>
      </c>
      <c r="B1504" s="185" t="s">
        <v>20480</v>
      </c>
      <c r="C1504" s="186" t="s">
        <v>20481</v>
      </c>
      <c r="D1504" s="185" t="s">
        <v>162</v>
      </c>
      <c r="E1504" s="185" t="s">
        <v>89</v>
      </c>
      <c r="F1504" s="185" t="s">
        <v>20280</v>
      </c>
      <c r="G1504" s="185" t="s">
        <v>7377</v>
      </c>
      <c r="H1504" s="185" t="s">
        <v>17681</v>
      </c>
      <c r="I1504" s="187">
        <v>45813</v>
      </c>
      <c r="J1504" s="185" t="s">
        <v>20482</v>
      </c>
      <c r="K1504" s="185" t="s">
        <v>165</v>
      </c>
      <c r="L1504" s="185" t="s">
        <v>20483</v>
      </c>
      <c r="M1504" s="185" t="s">
        <v>267</v>
      </c>
      <c r="N1504" s="185" t="s">
        <v>20484</v>
      </c>
      <c r="O1504" s="187">
        <v>45896</v>
      </c>
      <c r="P1504" s="187">
        <v>44391</v>
      </c>
      <c r="Q1504" s="187">
        <v>44434</v>
      </c>
      <c r="R1504" s="187">
        <v>44699</v>
      </c>
      <c r="S1504" s="187">
        <v>44965</v>
      </c>
      <c r="T1504" s="185" t="s">
        <v>20485</v>
      </c>
      <c r="U1504" s="187">
        <v>45861</v>
      </c>
      <c r="V1504" s="185" t="s">
        <v>20486</v>
      </c>
      <c r="W1504" s="187">
        <v>45840</v>
      </c>
      <c r="X1504" s="185" t="s">
        <v>20487</v>
      </c>
      <c r="Y1504" s="187">
        <v>47151</v>
      </c>
      <c r="Z1504" s="185" t="s">
        <v>20488</v>
      </c>
      <c r="AA1504" s="187">
        <v>46044</v>
      </c>
      <c r="AB1504" s="185" t="s">
        <v>20489</v>
      </c>
      <c r="AC1504" s="187">
        <v>45974</v>
      </c>
      <c r="AD1504" s="185" t="s">
        <v>20490</v>
      </c>
      <c r="AE1504" s="185" t="s">
        <v>20491</v>
      </c>
      <c r="AF1504" s="185" t="s">
        <v>20492</v>
      </c>
      <c r="AG1504" s="185" t="s">
        <v>61</v>
      </c>
      <c r="AH1504" s="185" t="s">
        <v>61</v>
      </c>
      <c r="AI1504" s="185" t="s">
        <v>61</v>
      </c>
      <c r="AJ1504" s="185" t="s">
        <v>61</v>
      </c>
      <c r="AK1504" s="185" t="s">
        <v>61</v>
      </c>
      <c r="AL1504" s="185" t="s">
        <v>61</v>
      </c>
      <c r="AM1504" s="185" t="s">
        <v>20493</v>
      </c>
      <c r="AN1504" s="185" t="s">
        <v>20494</v>
      </c>
    </row>
    <row r="1505" customHeight="1" spans="1:40">
      <c r="A1505" s="185">
        <v>1499</v>
      </c>
      <c r="B1505" s="185" t="s">
        <v>20495</v>
      </c>
      <c r="C1505" s="186" t="s">
        <v>20496</v>
      </c>
      <c r="D1505" s="185" t="s">
        <v>162</v>
      </c>
      <c r="E1505" s="185" t="s">
        <v>89</v>
      </c>
      <c r="F1505" s="185" t="s">
        <v>20280</v>
      </c>
      <c r="G1505" s="185" t="s">
        <v>7377</v>
      </c>
      <c r="H1505" s="185" t="s">
        <v>17681</v>
      </c>
      <c r="I1505" s="187">
        <v>45822</v>
      </c>
      <c r="J1505" s="185" t="s">
        <v>2519</v>
      </c>
      <c r="K1505" s="185" t="s">
        <v>3871</v>
      </c>
      <c r="L1505" s="185" t="s">
        <v>20497</v>
      </c>
      <c r="M1505" s="185" t="s">
        <v>167</v>
      </c>
      <c r="N1505" s="185" t="s">
        <v>20498</v>
      </c>
      <c r="O1505" s="187">
        <v>46565</v>
      </c>
      <c r="P1505" s="187">
        <v>44526</v>
      </c>
      <c r="Q1505" s="187">
        <v>44613</v>
      </c>
      <c r="R1505" s="187">
        <v>44704</v>
      </c>
      <c r="S1505" s="187"/>
      <c r="T1505" s="185" t="s">
        <v>20499</v>
      </c>
      <c r="U1505" s="187">
        <v>46569</v>
      </c>
      <c r="V1505" s="185" t="s">
        <v>20500</v>
      </c>
      <c r="W1505" s="187">
        <v>46554</v>
      </c>
      <c r="X1505" s="185" t="s">
        <v>20501</v>
      </c>
      <c r="Y1505" s="187">
        <v>46555</v>
      </c>
      <c r="Z1505" s="185" t="s">
        <v>20502</v>
      </c>
      <c r="AA1505" s="187">
        <v>45848</v>
      </c>
      <c r="AB1505" s="185" t="s">
        <v>20503</v>
      </c>
      <c r="AC1505" s="187">
        <v>46187</v>
      </c>
      <c r="AD1505" s="185" t="s">
        <v>20504</v>
      </c>
      <c r="AE1505" s="185" t="s">
        <v>20505</v>
      </c>
      <c r="AF1505" s="185" t="s">
        <v>20506</v>
      </c>
      <c r="AG1505" s="185" t="s">
        <v>61</v>
      </c>
      <c r="AH1505" s="185" t="s">
        <v>61</v>
      </c>
      <c r="AI1505" s="185" t="s">
        <v>20498</v>
      </c>
      <c r="AJ1505" s="185" t="s">
        <v>61</v>
      </c>
      <c r="AK1505" s="185" t="s">
        <v>61</v>
      </c>
      <c r="AL1505" s="185" t="s">
        <v>61</v>
      </c>
      <c r="AM1505" s="185" t="s">
        <v>20507</v>
      </c>
      <c r="AN1505" s="185" t="s">
        <v>20508</v>
      </c>
    </row>
    <row r="1506" customHeight="1" spans="1:40">
      <c r="A1506" s="185">
        <v>1500</v>
      </c>
      <c r="B1506" s="185" t="s">
        <v>20509</v>
      </c>
      <c r="C1506" s="186" t="s">
        <v>20510</v>
      </c>
      <c r="D1506" s="185" t="s">
        <v>1569</v>
      </c>
      <c r="E1506" s="185" t="s">
        <v>20280</v>
      </c>
      <c r="F1506" s="185" t="s">
        <v>20280</v>
      </c>
      <c r="G1506" s="185" t="s">
        <v>7377</v>
      </c>
      <c r="H1506" s="185" t="s">
        <v>17681</v>
      </c>
      <c r="I1506" s="187">
        <v>45728</v>
      </c>
      <c r="J1506" s="185" t="s">
        <v>4289</v>
      </c>
      <c r="K1506" s="185" t="s">
        <v>4289</v>
      </c>
      <c r="L1506" s="185" t="s">
        <v>20511</v>
      </c>
      <c r="M1506" s="185" t="s">
        <v>1572</v>
      </c>
      <c r="N1506" s="185" t="s">
        <v>20512</v>
      </c>
      <c r="O1506" s="187">
        <v>47528</v>
      </c>
      <c r="P1506" s="187"/>
      <c r="Q1506" s="187"/>
      <c r="R1506" s="187"/>
      <c r="S1506" s="187"/>
      <c r="T1506" s="185" t="s">
        <v>20513</v>
      </c>
      <c r="U1506" s="187">
        <v>47535</v>
      </c>
      <c r="V1506" s="185" t="s">
        <v>20512</v>
      </c>
      <c r="W1506" s="187">
        <v>47528</v>
      </c>
      <c r="X1506" s="185" t="s">
        <v>61</v>
      </c>
      <c r="Y1506" s="187" t="s">
        <v>61</v>
      </c>
      <c r="Z1506" s="185" t="s">
        <v>20514</v>
      </c>
      <c r="AA1506" s="187">
        <v>46802</v>
      </c>
      <c r="AB1506" s="185" t="s">
        <v>20515</v>
      </c>
      <c r="AC1506" s="187">
        <v>46453</v>
      </c>
      <c r="AD1506" s="185" t="s">
        <v>61</v>
      </c>
      <c r="AE1506" s="185" t="s">
        <v>61</v>
      </c>
      <c r="AF1506" s="185" t="s">
        <v>20516</v>
      </c>
      <c r="AG1506" s="185" t="s">
        <v>61</v>
      </c>
      <c r="AH1506" s="185" t="s">
        <v>61</v>
      </c>
      <c r="AI1506" s="185" t="s">
        <v>61</v>
      </c>
      <c r="AJ1506" s="185" t="s">
        <v>61</v>
      </c>
      <c r="AK1506" s="185" t="s">
        <v>61</v>
      </c>
      <c r="AL1506" s="185" t="s">
        <v>61</v>
      </c>
      <c r="AM1506" s="185" t="s">
        <v>20517</v>
      </c>
      <c r="AN1506" s="185" t="s">
        <v>20518</v>
      </c>
    </row>
    <row r="1507" customHeight="1" spans="1:40">
      <c r="A1507" s="185">
        <v>1501</v>
      </c>
      <c r="B1507" s="185" t="s">
        <v>20519</v>
      </c>
      <c r="C1507" s="186" t="s">
        <v>20520</v>
      </c>
      <c r="D1507" s="185" t="s">
        <v>3545</v>
      </c>
      <c r="E1507" s="185" t="s">
        <v>20280</v>
      </c>
      <c r="F1507" s="185" t="s">
        <v>20280</v>
      </c>
      <c r="G1507" s="185" t="s">
        <v>7377</v>
      </c>
      <c r="H1507" s="185" t="s">
        <v>17681</v>
      </c>
      <c r="I1507" s="187">
        <v>45627</v>
      </c>
      <c r="J1507" s="185" t="s">
        <v>20374</v>
      </c>
      <c r="K1507" s="185" t="s">
        <v>20374</v>
      </c>
      <c r="L1507" s="185" t="s">
        <v>19401</v>
      </c>
      <c r="M1507" s="185" t="s">
        <v>1572</v>
      </c>
      <c r="N1507" s="185" t="s">
        <v>20521</v>
      </c>
      <c r="O1507" s="187">
        <v>46920</v>
      </c>
      <c r="P1507" s="187">
        <v>44464</v>
      </c>
      <c r="Q1507" s="187">
        <v>44508</v>
      </c>
      <c r="R1507" s="187">
        <v>44671</v>
      </c>
      <c r="S1507" s="187"/>
      <c r="T1507" s="185" t="s">
        <v>20522</v>
      </c>
      <c r="U1507" s="187">
        <v>46937</v>
      </c>
      <c r="V1507" s="185" t="s">
        <v>20521</v>
      </c>
      <c r="W1507" s="187">
        <v>46920</v>
      </c>
      <c r="X1507" s="185" t="s">
        <v>61</v>
      </c>
      <c r="Y1507" s="187" t="s">
        <v>61</v>
      </c>
      <c r="Z1507" s="185" t="s">
        <v>20523</v>
      </c>
      <c r="AA1507" s="187">
        <v>46569</v>
      </c>
      <c r="AB1507" s="185" t="s">
        <v>20524</v>
      </c>
      <c r="AC1507" s="187">
        <v>45912</v>
      </c>
      <c r="AD1507" s="185" t="s">
        <v>20525</v>
      </c>
      <c r="AE1507" s="185" t="s">
        <v>61</v>
      </c>
      <c r="AF1507" s="185" t="s">
        <v>20526</v>
      </c>
      <c r="AG1507" s="185" t="s">
        <v>61</v>
      </c>
      <c r="AH1507" s="185" t="s">
        <v>61</v>
      </c>
      <c r="AI1507" s="185" t="s">
        <v>61</v>
      </c>
      <c r="AJ1507" s="185" t="s">
        <v>61</v>
      </c>
      <c r="AK1507" s="185" t="s">
        <v>61</v>
      </c>
      <c r="AL1507" s="185" t="s">
        <v>61</v>
      </c>
      <c r="AM1507" s="185" t="s">
        <v>4438</v>
      </c>
      <c r="AN1507" s="185" t="s">
        <v>20527</v>
      </c>
    </row>
    <row r="1508" customHeight="1" spans="1:40">
      <c r="A1508" s="185">
        <v>1502</v>
      </c>
      <c r="B1508" s="185" t="s">
        <v>20528</v>
      </c>
      <c r="C1508" s="186" t="s">
        <v>20529</v>
      </c>
      <c r="D1508" s="185" t="s">
        <v>3572</v>
      </c>
      <c r="E1508" s="185" t="s">
        <v>20280</v>
      </c>
      <c r="F1508" s="185" t="s">
        <v>20280</v>
      </c>
      <c r="G1508" s="185" t="s">
        <v>7377</v>
      </c>
      <c r="H1508" s="185" t="s">
        <v>17681</v>
      </c>
      <c r="I1508" s="187">
        <v>45813</v>
      </c>
      <c r="J1508" s="185" t="s">
        <v>165</v>
      </c>
      <c r="K1508" s="185" t="s">
        <v>165</v>
      </c>
      <c r="L1508" s="185" t="s">
        <v>20530</v>
      </c>
      <c r="M1508" s="185" t="s">
        <v>1572</v>
      </c>
      <c r="N1508" s="185" t="s">
        <v>20531</v>
      </c>
      <c r="O1508" s="187">
        <v>47252</v>
      </c>
      <c r="P1508" s="187">
        <v>44462</v>
      </c>
      <c r="Q1508" s="187">
        <v>44519</v>
      </c>
      <c r="R1508" s="187">
        <v>44756</v>
      </c>
      <c r="S1508" s="187"/>
      <c r="T1508" s="185" t="s">
        <v>20532</v>
      </c>
      <c r="U1508" s="187">
        <v>47254</v>
      </c>
      <c r="V1508" s="185" t="s">
        <v>20531</v>
      </c>
      <c r="W1508" s="187">
        <v>47252</v>
      </c>
      <c r="X1508" s="185" t="s">
        <v>61</v>
      </c>
      <c r="Y1508" s="187" t="s">
        <v>61</v>
      </c>
      <c r="Z1508" s="185" t="s">
        <v>20533</v>
      </c>
      <c r="AA1508" s="187">
        <v>46865</v>
      </c>
      <c r="AB1508" s="185" t="s">
        <v>20534</v>
      </c>
      <c r="AC1508" s="187">
        <v>46132</v>
      </c>
      <c r="AD1508" s="185" t="s">
        <v>20535</v>
      </c>
      <c r="AE1508" s="185" t="s">
        <v>20536</v>
      </c>
      <c r="AF1508" s="185" t="s">
        <v>20537</v>
      </c>
      <c r="AG1508" s="185" t="s">
        <v>61</v>
      </c>
      <c r="AH1508" s="185" t="s">
        <v>61</v>
      </c>
      <c r="AI1508" s="185" t="s">
        <v>61</v>
      </c>
      <c r="AJ1508" s="185" t="s">
        <v>61</v>
      </c>
      <c r="AK1508" s="185" t="s">
        <v>61</v>
      </c>
      <c r="AL1508" s="185" t="s">
        <v>61</v>
      </c>
      <c r="AM1508" s="185" t="s">
        <v>4895</v>
      </c>
      <c r="AN1508" s="185" t="s">
        <v>20538</v>
      </c>
    </row>
    <row r="1509" customHeight="1" spans="1:40">
      <c r="A1509" s="185">
        <v>1503</v>
      </c>
      <c r="B1509" s="185" t="s">
        <v>20539</v>
      </c>
      <c r="C1509" s="186" t="s">
        <v>20540</v>
      </c>
      <c r="D1509" s="185" t="s">
        <v>68</v>
      </c>
      <c r="E1509" s="185" t="s">
        <v>2037</v>
      </c>
      <c r="F1509" s="185" t="s">
        <v>2037</v>
      </c>
      <c r="G1509" s="185" t="s">
        <v>3854</v>
      </c>
      <c r="H1509" s="185" t="s">
        <v>3855</v>
      </c>
      <c r="I1509" s="187">
        <v>45834</v>
      </c>
      <c r="J1509" s="185" t="s">
        <v>20541</v>
      </c>
      <c r="K1509" s="185" t="s">
        <v>2039</v>
      </c>
      <c r="L1509" s="185" t="s">
        <v>20542</v>
      </c>
      <c r="M1509" s="185" t="s">
        <v>1923</v>
      </c>
      <c r="N1509" s="185" t="s">
        <v>20543</v>
      </c>
      <c r="O1509" s="187">
        <v>47245</v>
      </c>
      <c r="P1509" s="187">
        <v>44399</v>
      </c>
      <c r="Q1509" s="187">
        <v>44426</v>
      </c>
      <c r="R1509" s="187">
        <v>44644</v>
      </c>
      <c r="S1509" s="187"/>
      <c r="T1509" s="185" t="s">
        <v>20544</v>
      </c>
      <c r="U1509" s="187">
        <v>45908</v>
      </c>
      <c r="V1509" s="185" t="s">
        <v>20545</v>
      </c>
      <c r="W1509" s="187">
        <v>47080</v>
      </c>
      <c r="X1509" s="185" t="s">
        <v>20546</v>
      </c>
      <c r="Y1509" s="187">
        <v>45908</v>
      </c>
      <c r="Z1509" s="185" t="s">
        <v>20547</v>
      </c>
      <c r="AA1509" s="187">
        <v>46110</v>
      </c>
      <c r="AB1509" s="185" t="s">
        <v>20548</v>
      </c>
      <c r="AC1509" s="187">
        <v>46136</v>
      </c>
      <c r="AD1509" s="185" t="s">
        <v>20549</v>
      </c>
      <c r="AE1509" s="185" t="s">
        <v>61</v>
      </c>
      <c r="AF1509" s="185" t="s">
        <v>20550</v>
      </c>
      <c r="AG1509" s="185" t="s">
        <v>20551</v>
      </c>
      <c r="AH1509" s="185" t="s">
        <v>61</v>
      </c>
      <c r="AI1509" s="185" t="s">
        <v>61</v>
      </c>
      <c r="AJ1509" s="185" t="s">
        <v>61</v>
      </c>
      <c r="AK1509" s="185" t="s">
        <v>61</v>
      </c>
      <c r="AL1509" s="185" t="s">
        <v>61</v>
      </c>
      <c r="AM1509" s="185" t="s">
        <v>3734</v>
      </c>
      <c r="AN1509" s="185" t="s">
        <v>20552</v>
      </c>
    </row>
    <row r="1510" customHeight="1" spans="1:40">
      <c r="A1510" s="185">
        <v>1504</v>
      </c>
      <c r="B1510" s="185" t="s">
        <v>20553</v>
      </c>
      <c r="C1510" s="186" t="s">
        <v>20554</v>
      </c>
      <c r="D1510" s="185" t="s">
        <v>227</v>
      </c>
      <c r="E1510" s="185" t="s">
        <v>967</v>
      </c>
      <c r="F1510" s="185" t="s">
        <v>2037</v>
      </c>
      <c r="G1510" s="185" t="s">
        <v>3854</v>
      </c>
      <c r="H1510" s="185" t="s">
        <v>3855</v>
      </c>
      <c r="I1510" s="187">
        <v>45792</v>
      </c>
      <c r="J1510" s="185" t="s">
        <v>2640</v>
      </c>
      <c r="K1510" s="185" t="s">
        <v>2640</v>
      </c>
      <c r="L1510" s="185" t="s">
        <v>20555</v>
      </c>
      <c r="M1510" s="185" t="s">
        <v>72</v>
      </c>
      <c r="N1510" s="185" t="s">
        <v>20556</v>
      </c>
      <c r="O1510" s="187">
        <v>45879</v>
      </c>
      <c r="P1510" s="187">
        <v>44427</v>
      </c>
      <c r="Q1510" s="187">
        <v>44463</v>
      </c>
      <c r="R1510" s="187">
        <v>44636</v>
      </c>
      <c r="S1510" s="187"/>
      <c r="T1510" s="185" t="s">
        <v>20557</v>
      </c>
      <c r="U1510" s="187">
        <v>46357</v>
      </c>
      <c r="V1510" s="185" t="s">
        <v>20558</v>
      </c>
      <c r="W1510" s="187">
        <v>46357</v>
      </c>
      <c r="X1510" s="185" t="s">
        <v>20559</v>
      </c>
      <c r="Y1510" s="187">
        <v>46362</v>
      </c>
      <c r="Z1510" s="185" t="s">
        <v>20560</v>
      </c>
      <c r="AA1510" s="187">
        <v>46453</v>
      </c>
      <c r="AB1510" s="185" t="s">
        <v>20561</v>
      </c>
      <c r="AC1510" s="187">
        <v>46208</v>
      </c>
      <c r="AD1510" s="185" t="s">
        <v>20562</v>
      </c>
      <c r="AE1510" s="185" t="s">
        <v>61</v>
      </c>
      <c r="AF1510" s="185" t="s">
        <v>20563</v>
      </c>
      <c r="AG1510" s="185" t="s">
        <v>20564</v>
      </c>
      <c r="AH1510" s="185" t="s">
        <v>61</v>
      </c>
      <c r="AI1510" s="185" t="s">
        <v>61</v>
      </c>
      <c r="AJ1510" s="185" t="s">
        <v>20565</v>
      </c>
      <c r="AK1510" s="185" t="s">
        <v>61</v>
      </c>
      <c r="AL1510" s="185" t="s">
        <v>61</v>
      </c>
      <c r="AM1510" s="185" t="s">
        <v>20566</v>
      </c>
      <c r="AN1510" s="185" t="s">
        <v>20567</v>
      </c>
    </row>
    <row r="1511" customHeight="1" spans="1:40">
      <c r="A1511" s="185">
        <v>1505</v>
      </c>
      <c r="B1511" s="185" t="s">
        <v>20568</v>
      </c>
      <c r="C1511" s="186" t="s">
        <v>20569</v>
      </c>
      <c r="D1511" s="185" t="s">
        <v>2083</v>
      </c>
      <c r="E1511" s="185" t="s">
        <v>967</v>
      </c>
      <c r="F1511" s="185" t="s">
        <v>2037</v>
      </c>
      <c r="G1511" s="185" t="s">
        <v>3854</v>
      </c>
      <c r="H1511" s="185" t="s">
        <v>3855</v>
      </c>
      <c r="I1511" s="187">
        <v>45794</v>
      </c>
      <c r="J1511" s="185" t="s">
        <v>20570</v>
      </c>
      <c r="K1511" s="185" t="s">
        <v>13396</v>
      </c>
      <c r="L1511" s="185" t="s">
        <v>20571</v>
      </c>
      <c r="M1511" s="185" t="s">
        <v>72</v>
      </c>
      <c r="N1511" s="185" t="s">
        <v>20572</v>
      </c>
      <c r="O1511" s="187">
        <v>46988</v>
      </c>
      <c r="P1511" s="187">
        <v>44464</v>
      </c>
      <c r="Q1511" s="187">
        <v>44513</v>
      </c>
      <c r="R1511" s="187">
        <v>44725</v>
      </c>
      <c r="S1511" s="187">
        <v>45271</v>
      </c>
      <c r="T1511" s="185" t="s">
        <v>20573</v>
      </c>
      <c r="U1511" s="187">
        <v>46877</v>
      </c>
      <c r="V1511" s="185" t="s">
        <v>20574</v>
      </c>
      <c r="W1511" s="187">
        <v>46877</v>
      </c>
      <c r="X1511" s="185" t="s">
        <v>20575</v>
      </c>
      <c r="Y1511" s="187">
        <v>46670</v>
      </c>
      <c r="Z1511" s="185" t="s">
        <v>20576</v>
      </c>
      <c r="AA1511" s="187">
        <v>46033</v>
      </c>
      <c r="AB1511" s="185" t="s">
        <v>20577</v>
      </c>
      <c r="AC1511" s="187">
        <v>46108</v>
      </c>
      <c r="AD1511" s="185" t="s">
        <v>20578</v>
      </c>
      <c r="AE1511" s="185" t="s">
        <v>20579</v>
      </c>
      <c r="AF1511" s="185" t="s">
        <v>20580</v>
      </c>
      <c r="AG1511" s="185" t="s">
        <v>20581</v>
      </c>
      <c r="AH1511" s="185" t="s">
        <v>61</v>
      </c>
      <c r="AI1511" s="185" t="s">
        <v>61</v>
      </c>
      <c r="AJ1511" s="185" t="s">
        <v>20582</v>
      </c>
      <c r="AK1511" s="185" t="s">
        <v>61</v>
      </c>
      <c r="AL1511" s="185" t="s">
        <v>61</v>
      </c>
      <c r="AM1511" s="185" t="s">
        <v>20583</v>
      </c>
      <c r="AN1511" s="185" t="s">
        <v>20584</v>
      </c>
    </row>
    <row r="1512" customHeight="1" spans="1:40">
      <c r="A1512" s="185">
        <v>1506</v>
      </c>
      <c r="B1512" s="185" t="s">
        <v>20585</v>
      </c>
      <c r="C1512" s="186" t="s">
        <v>20586</v>
      </c>
      <c r="D1512" s="185" t="s">
        <v>88</v>
      </c>
      <c r="E1512" s="185" t="s">
        <v>2037</v>
      </c>
      <c r="F1512" s="185" t="s">
        <v>2037</v>
      </c>
      <c r="G1512" s="185" t="s">
        <v>3854</v>
      </c>
      <c r="H1512" s="185" t="s">
        <v>3855</v>
      </c>
      <c r="I1512" s="187">
        <v>45721</v>
      </c>
      <c r="J1512" s="185" t="s">
        <v>20587</v>
      </c>
      <c r="K1512" s="185" t="s">
        <v>17010</v>
      </c>
      <c r="L1512" s="185" t="s">
        <v>20588</v>
      </c>
      <c r="M1512" s="185" t="s">
        <v>2139</v>
      </c>
      <c r="N1512" s="185" t="s">
        <v>20589</v>
      </c>
      <c r="O1512" s="187">
        <v>47556</v>
      </c>
      <c r="P1512" s="187">
        <v>44391</v>
      </c>
      <c r="Q1512" s="187">
        <v>44427</v>
      </c>
      <c r="R1512" s="187">
        <v>44650</v>
      </c>
      <c r="S1512" s="187"/>
      <c r="T1512" s="185" t="s">
        <v>20590</v>
      </c>
      <c r="U1512" s="187">
        <v>45984</v>
      </c>
      <c r="V1512" s="185" t="s">
        <v>20591</v>
      </c>
      <c r="W1512" s="187">
        <v>46289</v>
      </c>
      <c r="X1512" s="185" t="s">
        <v>20592</v>
      </c>
      <c r="Y1512" s="187">
        <v>45984</v>
      </c>
      <c r="Z1512" s="185" t="s">
        <v>20593</v>
      </c>
      <c r="AA1512" s="187">
        <v>46127</v>
      </c>
      <c r="AB1512" s="185" t="s">
        <v>20594</v>
      </c>
      <c r="AC1512" s="187">
        <v>46214</v>
      </c>
      <c r="AD1512" s="185" t="s">
        <v>20595</v>
      </c>
      <c r="AE1512" s="185" t="s">
        <v>61</v>
      </c>
      <c r="AF1512" s="185" t="s">
        <v>20596</v>
      </c>
      <c r="AG1512" s="185" t="s">
        <v>20597</v>
      </c>
      <c r="AH1512" s="185" t="s">
        <v>61</v>
      </c>
      <c r="AI1512" s="185" t="s">
        <v>61</v>
      </c>
      <c r="AJ1512" s="185" t="s">
        <v>61</v>
      </c>
      <c r="AK1512" s="185" t="s">
        <v>61</v>
      </c>
      <c r="AL1512" s="185" t="s">
        <v>61</v>
      </c>
      <c r="AM1512" s="185" t="s">
        <v>1968</v>
      </c>
      <c r="AN1512" s="185" t="s">
        <v>20598</v>
      </c>
    </row>
    <row r="1513" customHeight="1" spans="1:40">
      <c r="A1513" s="185">
        <v>1507</v>
      </c>
      <c r="B1513" s="185" t="s">
        <v>20599</v>
      </c>
      <c r="C1513" s="186" t="s">
        <v>20600</v>
      </c>
      <c r="D1513" s="185" t="s">
        <v>263</v>
      </c>
      <c r="E1513" s="185" t="s">
        <v>46</v>
      </c>
      <c r="F1513" s="185" t="s">
        <v>2037</v>
      </c>
      <c r="G1513" s="185" t="s">
        <v>3854</v>
      </c>
      <c r="H1513" s="185" t="s">
        <v>3855</v>
      </c>
      <c r="I1513" s="187">
        <v>45730</v>
      </c>
      <c r="J1513" s="185" t="s">
        <v>20601</v>
      </c>
      <c r="K1513" s="185" t="s">
        <v>5112</v>
      </c>
      <c r="L1513" s="185" t="s">
        <v>20602</v>
      </c>
      <c r="M1513" s="185" t="s">
        <v>249</v>
      </c>
      <c r="N1513" s="185" t="s">
        <v>20603</v>
      </c>
      <c r="O1513" s="187">
        <v>45926</v>
      </c>
      <c r="P1513" s="187">
        <v>44393</v>
      </c>
      <c r="Q1513" s="187">
        <v>44429</v>
      </c>
      <c r="R1513" s="187">
        <v>44673</v>
      </c>
      <c r="S1513" s="187"/>
      <c r="T1513" s="185" t="s">
        <v>20604</v>
      </c>
      <c r="U1513" s="187">
        <v>46267</v>
      </c>
      <c r="V1513" s="185" t="s">
        <v>20605</v>
      </c>
      <c r="W1513" s="187">
        <v>46267</v>
      </c>
      <c r="X1513" s="185" t="s">
        <v>20606</v>
      </c>
      <c r="Y1513" s="187">
        <v>46267</v>
      </c>
      <c r="Z1513" s="185" t="s">
        <v>20607</v>
      </c>
      <c r="AA1513" s="187">
        <v>46226</v>
      </c>
      <c r="AB1513" s="185" t="s">
        <v>20608</v>
      </c>
      <c r="AC1513" s="187">
        <v>46299</v>
      </c>
      <c r="AD1513" s="185" t="s">
        <v>20609</v>
      </c>
      <c r="AE1513" s="185" t="s">
        <v>61</v>
      </c>
      <c r="AF1513" s="185" t="s">
        <v>20610</v>
      </c>
      <c r="AG1513" s="185" t="s">
        <v>20611</v>
      </c>
      <c r="AH1513" s="185" t="s">
        <v>61</v>
      </c>
      <c r="AI1513" s="185" t="s">
        <v>61</v>
      </c>
      <c r="AJ1513" s="185" t="s">
        <v>61</v>
      </c>
      <c r="AK1513" s="185" t="s">
        <v>61</v>
      </c>
      <c r="AL1513" s="185" t="s">
        <v>61</v>
      </c>
      <c r="AM1513" s="185" t="s">
        <v>177</v>
      </c>
      <c r="AN1513" s="185" t="s">
        <v>20612</v>
      </c>
    </row>
    <row r="1514" customHeight="1" spans="1:40">
      <c r="A1514" s="185">
        <v>1508</v>
      </c>
      <c r="B1514" s="185" t="s">
        <v>20613</v>
      </c>
      <c r="C1514" s="186" t="s">
        <v>20614</v>
      </c>
      <c r="D1514" s="185" t="s">
        <v>108</v>
      </c>
      <c r="E1514" s="185" t="s">
        <v>89</v>
      </c>
      <c r="F1514" s="185" t="s">
        <v>2037</v>
      </c>
      <c r="G1514" s="185" t="s">
        <v>3854</v>
      </c>
      <c r="H1514" s="185" t="s">
        <v>3855</v>
      </c>
      <c r="I1514" s="187">
        <v>45494</v>
      </c>
      <c r="J1514" s="185" t="s">
        <v>20615</v>
      </c>
      <c r="K1514" s="185" t="s">
        <v>9526</v>
      </c>
      <c r="L1514" s="185" t="s">
        <v>20616</v>
      </c>
      <c r="M1514" s="185" t="s">
        <v>2120</v>
      </c>
      <c r="N1514" s="185" t="s">
        <v>20617</v>
      </c>
      <c r="O1514" s="187">
        <v>46420</v>
      </c>
      <c r="P1514" s="187">
        <v>44393</v>
      </c>
      <c r="Q1514" s="187">
        <v>44426</v>
      </c>
      <c r="R1514" s="187">
        <v>44663</v>
      </c>
      <c r="S1514" s="187"/>
      <c r="T1514" s="185" t="s">
        <v>20618</v>
      </c>
      <c r="U1514" s="187">
        <v>47300</v>
      </c>
      <c r="V1514" s="185" t="s">
        <v>20619</v>
      </c>
      <c r="W1514" s="187">
        <v>47303</v>
      </c>
      <c r="X1514" s="185" t="s">
        <v>20620</v>
      </c>
      <c r="Y1514" s="187">
        <v>46432</v>
      </c>
      <c r="Z1514" s="185" t="s">
        <v>20621</v>
      </c>
      <c r="AA1514" s="187">
        <v>46443</v>
      </c>
      <c r="AB1514" s="185" t="s">
        <v>20622</v>
      </c>
      <c r="AC1514" s="187">
        <v>46152</v>
      </c>
      <c r="AD1514" s="185" t="s">
        <v>20623</v>
      </c>
      <c r="AE1514" s="185" t="s">
        <v>61</v>
      </c>
      <c r="AF1514" s="185" t="s">
        <v>61</v>
      </c>
      <c r="AG1514" s="185" t="s">
        <v>20624</v>
      </c>
      <c r="AH1514" s="185" t="s">
        <v>61</v>
      </c>
      <c r="AI1514" s="185" t="s">
        <v>61</v>
      </c>
      <c r="AJ1514" s="185" t="s">
        <v>61</v>
      </c>
      <c r="AK1514" s="185" t="s">
        <v>61</v>
      </c>
      <c r="AL1514" s="185" t="s">
        <v>61</v>
      </c>
      <c r="AM1514" s="185" t="s">
        <v>20625</v>
      </c>
      <c r="AN1514" s="185" t="s">
        <v>20626</v>
      </c>
    </row>
    <row r="1515" customHeight="1" spans="1:40">
      <c r="A1515" s="185">
        <v>1509</v>
      </c>
      <c r="B1515" s="185" t="s">
        <v>20627</v>
      </c>
      <c r="C1515" s="186" t="s">
        <v>20628</v>
      </c>
      <c r="D1515" s="185" t="s">
        <v>2321</v>
      </c>
      <c r="E1515" s="185" t="s">
        <v>2037</v>
      </c>
      <c r="F1515" s="185" t="s">
        <v>2037</v>
      </c>
      <c r="G1515" s="185" t="s">
        <v>3854</v>
      </c>
      <c r="H1515" s="185" t="s">
        <v>3855</v>
      </c>
      <c r="I1515" s="187">
        <v>45494</v>
      </c>
      <c r="J1515" s="185" t="s">
        <v>13131</v>
      </c>
      <c r="K1515" s="185" t="s">
        <v>9526</v>
      </c>
      <c r="L1515" s="185" t="s">
        <v>16911</v>
      </c>
      <c r="M1515" s="185" t="s">
        <v>249</v>
      </c>
      <c r="N1515" s="185" t="s">
        <v>20629</v>
      </c>
      <c r="O1515" s="187">
        <v>46947</v>
      </c>
      <c r="P1515" s="187">
        <v>44483</v>
      </c>
      <c r="Q1515" s="187">
        <v>44505</v>
      </c>
      <c r="R1515" s="187">
        <v>44658</v>
      </c>
      <c r="S1515" s="187"/>
      <c r="T1515" s="185" t="s">
        <v>20630</v>
      </c>
      <c r="U1515" s="187">
        <v>45910</v>
      </c>
      <c r="V1515" s="185" t="s">
        <v>20631</v>
      </c>
      <c r="W1515" s="187">
        <v>45854</v>
      </c>
      <c r="X1515" s="185" t="s">
        <v>20632</v>
      </c>
      <c r="Y1515" s="187">
        <v>46966</v>
      </c>
      <c r="Z1515" s="185" t="s">
        <v>20633</v>
      </c>
      <c r="AA1515" s="187">
        <v>46069</v>
      </c>
      <c r="AB1515" s="185" t="s">
        <v>20634</v>
      </c>
      <c r="AC1515" s="187">
        <v>45897</v>
      </c>
      <c r="AD1515" s="185" t="s">
        <v>20635</v>
      </c>
      <c r="AE1515" s="185" t="s">
        <v>61</v>
      </c>
      <c r="AF1515" s="185" t="s">
        <v>61</v>
      </c>
      <c r="AG1515" s="185" t="s">
        <v>20636</v>
      </c>
      <c r="AH1515" s="185" t="s">
        <v>61</v>
      </c>
      <c r="AI1515" s="185" t="s">
        <v>61</v>
      </c>
      <c r="AJ1515" s="185" t="s">
        <v>61</v>
      </c>
      <c r="AK1515" s="185" t="s">
        <v>61</v>
      </c>
      <c r="AL1515" s="185" t="s">
        <v>61</v>
      </c>
      <c r="AM1515" s="185" t="s">
        <v>798</v>
      </c>
      <c r="AN1515" s="185" t="s">
        <v>20637</v>
      </c>
    </row>
    <row r="1516" customHeight="1" spans="1:40">
      <c r="A1516" s="185">
        <v>1510</v>
      </c>
      <c r="B1516" s="185" t="s">
        <v>20638</v>
      </c>
      <c r="C1516" s="186" t="s">
        <v>20639</v>
      </c>
      <c r="D1516" s="185" t="s">
        <v>390</v>
      </c>
      <c r="E1516" s="185" t="s">
        <v>89</v>
      </c>
      <c r="F1516" s="185" t="s">
        <v>2037</v>
      </c>
      <c r="G1516" s="185" t="s">
        <v>3854</v>
      </c>
      <c r="H1516" s="185" t="s">
        <v>3855</v>
      </c>
      <c r="I1516" s="187">
        <v>45587</v>
      </c>
      <c r="J1516" s="185" t="s">
        <v>20640</v>
      </c>
      <c r="K1516" s="185" t="s">
        <v>4336</v>
      </c>
      <c r="L1516" s="185" t="s">
        <v>20641</v>
      </c>
      <c r="M1516" s="185" t="s">
        <v>130</v>
      </c>
      <c r="N1516" s="185" t="s">
        <v>20642</v>
      </c>
      <c r="O1516" s="187">
        <v>46431</v>
      </c>
      <c r="P1516" s="187">
        <v>44420</v>
      </c>
      <c r="Q1516" s="187">
        <v>44474</v>
      </c>
      <c r="R1516" s="187">
        <v>44635</v>
      </c>
      <c r="S1516" s="187"/>
      <c r="T1516" s="185" t="s">
        <v>20643</v>
      </c>
      <c r="U1516" s="187">
        <v>46462</v>
      </c>
      <c r="V1516" s="185" t="s">
        <v>20644</v>
      </c>
      <c r="W1516" s="187">
        <v>46890</v>
      </c>
      <c r="X1516" s="185" t="s">
        <v>20645</v>
      </c>
      <c r="Y1516" s="187">
        <v>46463</v>
      </c>
      <c r="Z1516" s="185" t="s">
        <v>20646</v>
      </c>
      <c r="AA1516" s="187">
        <v>46214</v>
      </c>
      <c r="AB1516" s="185" t="s">
        <v>20647</v>
      </c>
      <c r="AC1516" s="187">
        <v>46095</v>
      </c>
      <c r="AD1516" s="185" t="s">
        <v>20648</v>
      </c>
      <c r="AE1516" s="185" t="s">
        <v>20649</v>
      </c>
      <c r="AF1516" s="185" t="s">
        <v>20650</v>
      </c>
      <c r="AG1516" s="185" t="s">
        <v>61</v>
      </c>
      <c r="AH1516" s="185" t="s">
        <v>20642</v>
      </c>
      <c r="AI1516" s="185" t="s">
        <v>61</v>
      </c>
      <c r="AJ1516" s="185" t="s">
        <v>61</v>
      </c>
      <c r="AK1516" s="185" t="s">
        <v>61</v>
      </c>
      <c r="AL1516" s="185" t="s">
        <v>61</v>
      </c>
      <c r="AM1516" s="185" t="s">
        <v>64</v>
      </c>
      <c r="AN1516" s="185" t="s">
        <v>20651</v>
      </c>
    </row>
    <row r="1517" customHeight="1" spans="1:40">
      <c r="A1517" s="185">
        <v>1511</v>
      </c>
      <c r="B1517" s="185" t="s">
        <v>20652</v>
      </c>
      <c r="C1517" s="186" t="s">
        <v>20653</v>
      </c>
      <c r="D1517" s="185" t="s">
        <v>126</v>
      </c>
      <c r="E1517" s="185" t="s">
        <v>14285</v>
      </c>
      <c r="F1517" s="185" t="s">
        <v>2037</v>
      </c>
      <c r="G1517" s="185" t="s">
        <v>3854</v>
      </c>
      <c r="H1517" s="185" t="s">
        <v>3855</v>
      </c>
      <c r="I1517" s="187">
        <v>45534</v>
      </c>
      <c r="J1517" s="185" t="s">
        <v>1189</v>
      </c>
      <c r="K1517" s="185" t="s">
        <v>1189</v>
      </c>
      <c r="L1517" s="185" t="s">
        <v>20654</v>
      </c>
      <c r="M1517" s="185" t="s">
        <v>72</v>
      </c>
      <c r="N1517" s="185" t="s">
        <v>20655</v>
      </c>
      <c r="O1517" s="187">
        <v>47267</v>
      </c>
      <c r="P1517" s="187">
        <v>44363</v>
      </c>
      <c r="Q1517" s="187">
        <v>44447</v>
      </c>
      <c r="R1517" s="187">
        <v>44636</v>
      </c>
      <c r="S1517" s="187"/>
      <c r="T1517" s="185" t="s">
        <v>20656</v>
      </c>
      <c r="U1517" s="187">
        <v>46135</v>
      </c>
      <c r="V1517" s="185" t="s">
        <v>61</v>
      </c>
      <c r="W1517" s="187">
        <v>47650</v>
      </c>
      <c r="X1517" s="185" t="s">
        <v>20657</v>
      </c>
      <c r="Y1517" s="187">
        <v>46990</v>
      </c>
      <c r="Z1517" s="185" t="s">
        <v>20658</v>
      </c>
      <c r="AA1517" s="187">
        <v>46033</v>
      </c>
      <c r="AB1517" s="185" t="s">
        <v>20659</v>
      </c>
      <c r="AC1517" s="187">
        <v>46263</v>
      </c>
      <c r="AD1517" s="185" t="s">
        <v>20660</v>
      </c>
      <c r="AE1517" s="185" t="s">
        <v>61</v>
      </c>
      <c r="AF1517" s="185" t="s">
        <v>61</v>
      </c>
      <c r="AG1517" s="185" t="s">
        <v>20661</v>
      </c>
      <c r="AH1517" s="185" t="s">
        <v>61</v>
      </c>
      <c r="AI1517" s="185" t="s">
        <v>61</v>
      </c>
      <c r="AJ1517" s="185" t="s">
        <v>20662</v>
      </c>
      <c r="AK1517" s="185" t="s">
        <v>61</v>
      </c>
      <c r="AL1517" s="185" t="s">
        <v>61</v>
      </c>
      <c r="AM1517" s="185" t="s">
        <v>14229</v>
      </c>
      <c r="AN1517" s="185" t="s">
        <v>20663</v>
      </c>
    </row>
    <row r="1518" customHeight="1" spans="1:40">
      <c r="A1518" s="185">
        <v>1512</v>
      </c>
      <c r="B1518" s="185" t="s">
        <v>20664</v>
      </c>
      <c r="C1518" s="186" t="s">
        <v>20665</v>
      </c>
      <c r="D1518" s="185" t="s">
        <v>126</v>
      </c>
      <c r="E1518" s="185" t="s">
        <v>89</v>
      </c>
      <c r="F1518" s="185" t="s">
        <v>2037</v>
      </c>
      <c r="G1518" s="185" t="s">
        <v>3854</v>
      </c>
      <c r="H1518" s="185" t="s">
        <v>3855</v>
      </c>
      <c r="I1518" s="187">
        <v>45780</v>
      </c>
      <c r="J1518" s="185" t="s">
        <v>20666</v>
      </c>
      <c r="K1518" s="185" t="s">
        <v>1836</v>
      </c>
      <c r="L1518" s="185" t="s">
        <v>20667</v>
      </c>
      <c r="M1518" s="185" t="s">
        <v>53</v>
      </c>
      <c r="N1518" s="185" t="s">
        <v>20668</v>
      </c>
      <c r="O1518" s="187">
        <v>47120</v>
      </c>
      <c r="P1518" s="187">
        <v>44441</v>
      </c>
      <c r="Q1518" s="187">
        <v>44498</v>
      </c>
      <c r="R1518" s="187">
        <v>44642</v>
      </c>
      <c r="S1518" s="187"/>
      <c r="T1518" s="185" t="s">
        <v>20669</v>
      </c>
      <c r="U1518" s="187">
        <v>47170</v>
      </c>
      <c r="V1518" s="185" t="s">
        <v>20670</v>
      </c>
      <c r="W1518" s="187">
        <v>47171</v>
      </c>
      <c r="X1518" s="185" t="s">
        <v>20671</v>
      </c>
      <c r="Y1518" s="187">
        <v>46990</v>
      </c>
      <c r="Z1518" s="185" t="s">
        <v>20672</v>
      </c>
      <c r="AA1518" s="187">
        <v>46432</v>
      </c>
      <c r="AB1518" s="185" t="s">
        <v>20673</v>
      </c>
      <c r="AC1518" s="187">
        <v>46031</v>
      </c>
      <c r="AD1518" s="185" t="s">
        <v>20674</v>
      </c>
      <c r="AE1518" s="185" t="s">
        <v>61</v>
      </c>
      <c r="AF1518" s="185" t="s">
        <v>20675</v>
      </c>
      <c r="AG1518" s="185" t="s">
        <v>20676</v>
      </c>
      <c r="AH1518" s="185" t="s">
        <v>61</v>
      </c>
      <c r="AI1518" s="185" t="s">
        <v>61</v>
      </c>
      <c r="AJ1518" s="185" t="s">
        <v>20677</v>
      </c>
      <c r="AK1518" s="185" t="s">
        <v>61</v>
      </c>
      <c r="AL1518" s="185" t="s">
        <v>61</v>
      </c>
      <c r="AM1518" s="185" t="s">
        <v>4533</v>
      </c>
      <c r="AN1518" s="185" t="s">
        <v>20678</v>
      </c>
    </row>
    <row r="1519" customHeight="1" spans="1:40">
      <c r="A1519" s="185">
        <v>1513</v>
      </c>
      <c r="B1519" s="185" t="s">
        <v>20679</v>
      </c>
      <c r="C1519" s="186" t="s">
        <v>20680</v>
      </c>
      <c r="D1519" s="185" t="s">
        <v>126</v>
      </c>
      <c r="E1519" s="185" t="s">
        <v>89</v>
      </c>
      <c r="F1519" s="185" t="s">
        <v>2037</v>
      </c>
      <c r="G1519" s="185" t="s">
        <v>3854</v>
      </c>
      <c r="H1519" s="185" t="s">
        <v>3855</v>
      </c>
      <c r="I1519" s="187">
        <v>45669</v>
      </c>
      <c r="J1519" s="185" t="s">
        <v>20681</v>
      </c>
      <c r="K1519" s="185" t="s">
        <v>3977</v>
      </c>
      <c r="L1519" s="185" t="s">
        <v>20682</v>
      </c>
      <c r="M1519" s="185" t="s">
        <v>130</v>
      </c>
      <c r="N1519" s="185" t="s">
        <v>20683</v>
      </c>
      <c r="O1519" s="187">
        <v>46961</v>
      </c>
      <c r="P1519" s="187">
        <v>44385</v>
      </c>
      <c r="Q1519" s="187">
        <v>44455</v>
      </c>
      <c r="R1519" s="187">
        <v>44734</v>
      </c>
      <c r="S1519" s="187"/>
      <c r="T1519" s="185" t="s">
        <v>20684</v>
      </c>
      <c r="U1519" s="187">
        <v>46586</v>
      </c>
      <c r="V1519" s="185" t="s">
        <v>20685</v>
      </c>
      <c r="W1519" s="187">
        <v>46394</v>
      </c>
      <c r="X1519" s="185" t="s">
        <v>20686</v>
      </c>
      <c r="Y1519" s="187">
        <v>46504</v>
      </c>
      <c r="Z1519" s="185" t="s">
        <v>20687</v>
      </c>
      <c r="AA1519" s="187">
        <v>45781</v>
      </c>
      <c r="AB1519" s="185" t="s">
        <v>20688</v>
      </c>
      <c r="AC1519" s="187">
        <v>46236</v>
      </c>
      <c r="AD1519" s="185" t="s">
        <v>20689</v>
      </c>
      <c r="AE1519" s="185" t="s">
        <v>20690</v>
      </c>
      <c r="AF1519" s="185" t="s">
        <v>20691</v>
      </c>
      <c r="AG1519" s="185" t="s">
        <v>61</v>
      </c>
      <c r="AH1519" s="185" t="s">
        <v>20683</v>
      </c>
      <c r="AI1519" s="185" t="s">
        <v>61</v>
      </c>
      <c r="AJ1519" s="185" t="s">
        <v>61</v>
      </c>
      <c r="AK1519" s="185" t="s">
        <v>61</v>
      </c>
      <c r="AL1519" s="185" t="s">
        <v>61</v>
      </c>
      <c r="AM1519" s="185" t="s">
        <v>20692</v>
      </c>
      <c r="AN1519" s="185" t="s">
        <v>20693</v>
      </c>
    </row>
    <row r="1520" customHeight="1" spans="1:40">
      <c r="A1520" s="185">
        <v>1514</v>
      </c>
      <c r="B1520" s="185" t="s">
        <v>20694</v>
      </c>
      <c r="C1520" s="186" t="s">
        <v>20695</v>
      </c>
      <c r="D1520" s="185" t="s">
        <v>1893</v>
      </c>
      <c r="E1520" s="185" t="s">
        <v>46</v>
      </c>
      <c r="F1520" s="185" t="s">
        <v>2037</v>
      </c>
      <c r="G1520" s="185" t="s">
        <v>3854</v>
      </c>
      <c r="H1520" s="185" t="s">
        <v>3855</v>
      </c>
      <c r="I1520" s="187">
        <v>45809</v>
      </c>
      <c r="J1520" s="185" t="s">
        <v>20696</v>
      </c>
      <c r="K1520" s="185" t="s">
        <v>2409</v>
      </c>
      <c r="L1520" s="185" t="s">
        <v>20697</v>
      </c>
      <c r="M1520" s="185" t="s">
        <v>5074</v>
      </c>
      <c r="N1520" s="185" t="s">
        <v>20698</v>
      </c>
      <c r="O1520" s="187">
        <v>47038</v>
      </c>
      <c r="P1520" s="187">
        <v>44429</v>
      </c>
      <c r="Q1520" s="187">
        <v>44459</v>
      </c>
      <c r="R1520" s="187">
        <v>44658</v>
      </c>
      <c r="S1520" s="187"/>
      <c r="T1520" s="185" t="s">
        <v>20699</v>
      </c>
      <c r="U1520" s="187">
        <v>46447</v>
      </c>
      <c r="V1520" s="185" t="s">
        <v>20700</v>
      </c>
      <c r="W1520" s="187">
        <v>45936</v>
      </c>
      <c r="X1520" s="185" t="s">
        <v>20701</v>
      </c>
      <c r="Y1520" s="187">
        <v>47021</v>
      </c>
      <c r="Z1520" s="185" t="s">
        <v>20702</v>
      </c>
      <c r="AA1520" s="187">
        <v>46502</v>
      </c>
      <c r="AB1520" s="185" t="s">
        <v>20703</v>
      </c>
      <c r="AC1520" s="187">
        <v>45961</v>
      </c>
      <c r="AD1520" s="185" t="s">
        <v>20704</v>
      </c>
      <c r="AE1520" s="185" t="s">
        <v>61</v>
      </c>
      <c r="AF1520" s="185" t="s">
        <v>20705</v>
      </c>
      <c r="AG1520" s="185" t="s">
        <v>20706</v>
      </c>
      <c r="AH1520" s="185" t="s">
        <v>61</v>
      </c>
      <c r="AI1520" s="185" t="s">
        <v>61</v>
      </c>
      <c r="AJ1520" s="185" t="s">
        <v>61</v>
      </c>
      <c r="AK1520" s="185" t="s">
        <v>61</v>
      </c>
      <c r="AL1520" s="185" t="s">
        <v>61</v>
      </c>
      <c r="AM1520" s="185" t="s">
        <v>798</v>
      </c>
      <c r="AN1520" s="185" t="s">
        <v>20707</v>
      </c>
    </row>
    <row r="1521" customHeight="1" spans="1:40">
      <c r="A1521" s="185">
        <v>1515</v>
      </c>
      <c r="B1521" s="185" t="s">
        <v>20708</v>
      </c>
      <c r="C1521" s="186" t="s">
        <v>20709</v>
      </c>
      <c r="D1521" s="185" t="s">
        <v>2965</v>
      </c>
      <c r="E1521" s="185" t="s">
        <v>967</v>
      </c>
      <c r="F1521" s="185" t="s">
        <v>2037</v>
      </c>
      <c r="G1521" s="185" t="s">
        <v>3854</v>
      </c>
      <c r="H1521" s="185" t="s">
        <v>3855</v>
      </c>
      <c r="I1521" s="187">
        <v>45780</v>
      </c>
      <c r="J1521" s="185" t="s">
        <v>1836</v>
      </c>
      <c r="K1521" s="185" t="s">
        <v>1836</v>
      </c>
      <c r="L1521" s="185" t="s">
        <v>20710</v>
      </c>
      <c r="M1521" s="185" t="s">
        <v>167</v>
      </c>
      <c r="N1521" s="185" t="s">
        <v>20711</v>
      </c>
      <c r="O1521" s="187">
        <v>46778</v>
      </c>
      <c r="P1521" s="187">
        <v>44403</v>
      </c>
      <c r="Q1521" s="187">
        <v>44426</v>
      </c>
      <c r="R1521" s="187">
        <v>44650</v>
      </c>
      <c r="S1521" s="187"/>
      <c r="T1521" s="185" t="s">
        <v>20712</v>
      </c>
      <c r="U1521" s="187">
        <v>46857</v>
      </c>
      <c r="V1521" s="185" t="s">
        <v>20713</v>
      </c>
      <c r="W1521" s="187">
        <v>46855</v>
      </c>
      <c r="X1521" s="185" t="s">
        <v>20714</v>
      </c>
      <c r="Y1521" s="187">
        <v>46860</v>
      </c>
      <c r="Z1521" s="185" t="s">
        <v>20715</v>
      </c>
      <c r="AA1521" s="187">
        <v>45940</v>
      </c>
      <c r="AB1521" s="185" t="s">
        <v>20716</v>
      </c>
      <c r="AC1521" s="187">
        <v>46073</v>
      </c>
      <c r="AD1521" s="185" t="s">
        <v>61</v>
      </c>
      <c r="AE1521" s="185" t="s">
        <v>61</v>
      </c>
      <c r="AF1521" s="185" t="s">
        <v>20717</v>
      </c>
      <c r="AG1521" s="185" t="s">
        <v>61</v>
      </c>
      <c r="AH1521" s="185" t="s">
        <v>61</v>
      </c>
      <c r="AI1521" s="185" t="s">
        <v>20711</v>
      </c>
      <c r="AJ1521" s="185" t="s">
        <v>61</v>
      </c>
      <c r="AK1521" s="185" t="s">
        <v>61</v>
      </c>
      <c r="AL1521" s="185" t="s">
        <v>61</v>
      </c>
      <c r="AM1521" s="185" t="s">
        <v>20718</v>
      </c>
      <c r="AN1521" s="185" t="s">
        <v>20719</v>
      </c>
    </row>
    <row r="1522" customHeight="1" spans="1:40">
      <c r="A1522" s="185">
        <v>1516</v>
      </c>
      <c r="B1522" s="185" t="s">
        <v>20720</v>
      </c>
      <c r="C1522" s="186" t="s">
        <v>20721</v>
      </c>
      <c r="D1522" s="185" t="s">
        <v>162</v>
      </c>
      <c r="E1522" s="185" t="s">
        <v>1640</v>
      </c>
      <c r="F1522" s="185" t="s">
        <v>2037</v>
      </c>
      <c r="G1522" s="185" t="s">
        <v>3854</v>
      </c>
      <c r="H1522" s="185" t="s">
        <v>3855</v>
      </c>
      <c r="I1522" s="187">
        <v>45774</v>
      </c>
      <c r="J1522" s="185" t="s">
        <v>5430</v>
      </c>
      <c r="K1522" s="185" t="s">
        <v>5430</v>
      </c>
      <c r="L1522" s="185" t="s">
        <v>6214</v>
      </c>
      <c r="M1522" s="185" t="s">
        <v>249</v>
      </c>
      <c r="N1522" s="185" t="s">
        <v>20722</v>
      </c>
      <c r="O1522" s="187">
        <v>47538</v>
      </c>
      <c r="P1522" s="187">
        <v>44389</v>
      </c>
      <c r="Q1522" s="187">
        <v>44418</v>
      </c>
      <c r="R1522" s="187">
        <v>44677</v>
      </c>
      <c r="S1522" s="187"/>
      <c r="T1522" s="185" t="s">
        <v>20723</v>
      </c>
      <c r="U1522" s="187">
        <v>46457</v>
      </c>
      <c r="V1522" s="185" t="s">
        <v>20724</v>
      </c>
      <c r="W1522" s="187">
        <v>46349</v>
      </c>
      <c r="X1522" s="185" t="s">
        <v>20725</v>
      </c>
      <c r="Y1522" s="187" t="s">
        <v>61</v>
      </c>
      <c r="Z1522" s="185" t="s">
        <v>20726</v>
      </c>
      <c r="AA1522" s="187">
        <v>46582</v>
      </c>
      <c r="AB1522" s="185" t="s">
        <v>20727</v>
      </c>
      <c r="AC1522" s="187">
        <v>46486</v>
      </c>
      <c r="AD1522" s="185" t="s">
        <v>20728</v>
      </c>
      <c r="AE1522" s="185" t="s">
        <v>20729</v>
      </c>
      <c r="AF1522" s="185" t="s">
        <v>20730</v>
      </c>
      <c r="AG1522" s="185" t="s">
        <v>20731</v>
      </c>
      <c r="AH1522" s="185" t="s">
        <v>61</v>
      </c>
      <c r="AI1522" s="185" t="s">
        <v>61</v>
      </c>
      <c r="AJ1522" s="185" t="s">
        <v>61</v>
      </c>
      <c r="AK1522" s="185" t="s">
        <v>61</v>
      </c>
      <c r="AL1522" s="185" t="s">
        <v>61</v>
      </c>
      <c r="AM1522" s="185" t="s">
        <v>5183</v>
      </c>
      <c r="AN1522" s="185" t="s">
        <v>20732</v>
      </c>
    </row>
    <row r="1523" customHeight="1" spans="1:40">
      <c r="A1523" s="185">
        <v>1517</v>
      </c>
      <c r="B1523" s="185" t="s">
        <v>20733</v>
      </c>
      <c r="C1523" s="186" t="s">
        <v>20734</v>
      </c>
      <c r="D1523" s="185" t="s">
        <v>162</v>
      </c>
      <c r="E1523" s="185" t="s">
        <v>2037</v>
      </c>
      <c r="F1523" s="185" t="s">
        <v>2037</v>
      </c>
      <c r="G1523" s="185" t="s">
        <v>3854</v>
      </c>
      <c r="H1523" s="185" t="s">
        <v>3855</v>
      </c>
      <c r="I1523" s="187">
        <v>45494</v>
      </c>
      <c r="J1523" s="185" t="s">
        <v>9526</v>
      </c>
      <c r="K1523" s="185" t="s">
        <v>9526</v>
      </c>
      <c r="L1523" s="185" t="s">
        <v>7958</v>
      </c>
      <c r="M1523" s="185" t="s">
        <v>167</v>
      </c>
      <c r="N1523" s="185" t="s">
        <v>20735</v>
      </c>
      <c r="O1523" s="187">
        <v>46233</v>
      </c>
      <c r="P1523" s="187">
        <v>44508</v>
      </c>
      <c r="Q1523" s="187">
        <v>44538</v>
      </c>
      <c r="R1523" s="187">
        <v>44665</v>
      </c>
      <c r="S1523" s="187"/>
      <c r="T1523" s="185" t="s">
        <v>20736</v>
      </c>
      <c r="U1523" s="187">
        <v>47060</v>
      </c>
      <c r="V1523" s="185" t="s">
        <v>20737</v>
      </c>
      <c r="W1523" s="187">
        <v>47059</v>
      </c>
      <c r="X1523" s="185" t="s">
        <v>20738</v>
      </c>
      <c r="Y1523" s="187">
        <v>47061</v>
      </c>
      <c r="Z1523" s="185" t="s">
        <v>20739</v>
      </c>
      <c r="AA1523" s="187">
        <v>45908</v>
      </c>
      <c r="AB1523" s="185" t="s">
        <v>20740</v>
      </c>
      <c r="AC1523" s="187">
        <v>46217</v>
      </c>
      <c r="AD1523" s="185" t="s">
        <v>20741</v>
      </c>
      <c r="AE1523" s="185" t="s">
        <v>20742</v>
      </c>
      <c r="AF1523" s="185" t="s">
        <v>20743</v>
      </c>
      <c r="AG1523" s="185" t="s">
        <v>61</v>
      </c>
      <c r="AH1523" s="185" t="s">
        <v>61</v>
      </c>
      <c r="AI1523" s="185" t="s">
        <v>20735</v>
      </c>
      <c r="AJ1523" s="185" t="s">
        <v>61</v>
      </c>
      <c r="AK1523" s="185" t="s">
        <v>61</v>
      </c>
      <c r="AL1523" s="185" t="s">
        <v>61</v>
      </c>
      <c r="AM1523" s="185" t="s">
        <v>20744</v>
      </c>
      <c r="AN1523" s="185" t="s">
        <v>20745</v>
      </c>
    </row>
    <row r="1524" customHeight="1" spans="1:40">
      <c r="A1524" s="185">
        <v>1518</v>
      </c>
      <c r="B1524" s="185" t="s">
        <v>20746</v>
      </c>
      <c r="C1524" s="186" t="s">
        <v>20747</v>
      </c>
      <c r="D1524" s="185" t="s">
        <v>162</v>
      </c>
      <c r="E1524" s="185" t="s">
        <v>967</v>
      </c>
      <c r="F1524" s="185" t="s">
        <v>2037</v>
      </c>
      <c r="G1524" s="185" t="s">
        <v>3854</v>
      </c>
      <c r="H1524" s="185" t="s">
        <v>3855</v>
      </c>
      <c r="I1524" s="187">
        <v>45713</v>
      </c>
      <c r="J1524" s="185" t="s">
        <v>5415</v>
      </c>
      <c r="K1524" s="185" t="s">
        <v>5415</v>
      </c>
      <c r="L1524" s="185" t="s">
        <v>20748</v>
      </c>
      <c r="M1524" s="185" t="s">
        <v>167</v>
      </c>
      <c r="N1524" s="185" t="s">
        <v>20749</v>
      </c>
      <c r="O1524" s="187">
        <v>46778</v>
      </c>
      <c r="P1524" s="187">
        <v>44392</v>
      </c>
      <c r="Q1524" s="187">
        <v>44414</v>
      </c>
      <c r="R1524" s="187">
        <v>44646</v>
      </c>
      <c r="S1524" s="187"/>
      <c r="T1524" s="185" t="s">
        <v>20750</v>
      </c>
      <c r="U1524" s="187">
        <v>45967</v>
      </c>
      <c r="V1524" s="185" t="s">
        <v>20751</v>
      </c>
      <c r="W1524" s="187">
        <v>47268</v>
      </c>
      <c r="X1524" s="185" t="s">
        <v>20752</v>
      </c>
      <c r="Y1524" s="187">
        <v>47072</v>
      </c>
      <c r="Z1524" s="185" t="s">
        <v>20753</v>
      </c>
      <c r="AA1524" s="187">
        <v>46474</v>
      </c>
      <c r="AB1524" s="185" t="s">
        <v>20754</v>
      </c>
      <c r="AC1524" s="187">
        <v>46249</v>
      </c>
      <c r="AD1524" s="185" t="s">
        <v>20755</v>
      </c>
      <c r="AE1524" s="185" t="s">
        <v>20756</v>
      </c>
      <c r="AF1524" s="185" t="s">
        <v>20757</v>
      </c>
      <c r="AG1524" s="185" t="s">
        <v>61</v>
      </c>
      <c r="AH1524" s="185" t="s">
        <v>61</v>
      </c>
      <c r="AI1524" s="185" t="s">
        <v>20749</v>
      </c>
      <c r="AJ1524" s="185" t="s">
        <v>61</v>
      </c>
      <c r="AK1524" s="185" t="s">
        <v>61</v>
      </c>
      <c r="AL1524" s="185" t="s">
        <v>61</v>
      </c>
      <c r="AM1524" s="185" t="s">
        <v>20758</v>
      </c>
      <c r="AN1524" s="185" t="s">
        <v>20759</v>
      </c>
    </row>
    <row r="1525" customHeight="1" spans="1:40">
      <c r="A1525" s="185">
        <v>1519</v>
      </c>
      <c r="B1525" s="185" t="s">
        <v>20760</v>
      </c>
      <c r="C1525" s="186" t="s">
        <v>20761</v>
      </c>
      <c r="D1525" s="185" t="s">
        <v>1569</v>
      </c>
      <c r="E1525" s="185" t="s">
        <v>20762</v>
      </c>
      <c r="F1525" s="185" t="s">
        <v>2037</v>
      </c>
      <c r="G1525" s="185" t="s">
        <v>3854</v>
      </c>
      <c r="H1525" s="185" t="s">
        <v>3855</v>
      </c>
      <c r="I1525" s="187">
        <v>45608</v>
      </c>
      <c r="J1525" s="185" t="s">
        <v>8163</v>
      </c>
      <c r="K1525" s="185" t="s">
        <v>3468</v>
      </c>
      <c r="L1525" s="185" t="s">
        <v>20763</v>
      </c>
      <c r="M1525" s="185" t="s">
        <v>1572</v>
      </c>
      <c r="N1525" s="185" t="s">
        <v>20764</v>
      </c>
      <c r="O1525" s="187">
        <v>47311</v>
      </c>
      <c r="P1525" s="187">
        <v>44450</v>
      </c>
      <c r="Q1525" s="187">
        <v>44511</v>
      </c>
      <c r="R1525" s="187">
        <v>45180</v>
      </c>
      <c r="S1525" s="187"/>
      <c r="T1525" s="185" t="s">
        <v>20765</v>
      </c>
      <c r="U1525" s="187">
        <v>47434</v>
      </c>
      <c r="V1525" s="185" t="s">
        <v>20764</v>
      </c>
      <c r="W1525" s="187">
        <v>47311</v>
      </c>
      <c r="X1525" s="185" t="s">
        <v>61</v>
      </c>
      <c r="Y1525" s="187" t="s">
        <v>61</v>
      </c>
      <c r="Z1525" s="185" t="s">
        <v>20766</v>
      </c>
      <c r="AA1525" s="187">
        <v>46653</v>
      </c>
      <c r="AB1525" s="185" t="s">
        <v>20767</v>
      </c>
      <c r="AC1525" s="187">
        <v>46334</v>
      </c>
      <c r="AD1525" s="185" t="s">
        <v>61</v>
      </c>
      <c r="AE1525" s="185" t="s">
        <v>20768</v>
      </c>
      <c r="AF1525" s="185" t="s">
        <v>20769</v>
      </c>
      <c r="AG1525" s="185" t="s">
        <v>61</v>
      </c>
      <c r="AH1525" s="185" t="s">
        <v>61</v>
      </c>
      <c r="AI1525" s="185" t="s">
        <v>61</v>
      </c>
      <c r="AJ1525" s="185" t="s">
        <v>61</v>
      </c>
      <c r="AK1525" s="185" t="s">
        <v>61</v>
      </c>
      <c r="AL1525" s="185" t="s">
        <v>61</v>
      </c>
      <c r="AM1525" s="185" t="s">
        <v>20770</v>
      </c>
      <c r="AN1525" s="185" t="s">
        <v>20771</v>
      </c>
    </row>
    <row r="1526" customHeight="1" spans="1:40">
      <c r="A1526" s="185">
        <v>1520</v>
      </c>
      <c r="B1526" s="185" t="s">
        <v>20772</v>
      </c>
      <c r="C1526" s="186" t="s">
        <v>20773</v>
      </c>
      <c r="D1526" s="185" t="s">
        <v>3545</v>
      </c>
      <c r="E1526" s="185" t="s">
        <v>2037</v>
      </c>
      <c r="F1526" s="185" t="s">
        <v>2037</v>
      </c>
      <c r="G1526" s="185" t="s">
        <v>3854</v>
      </c>
      <c r="H1526" s="185" t="s">
        <v>3855</v>
      </c>
      <c r="I1526" s="187">
        <v>45563</v>
      </c>
      <c r="J1526" s="185" t="s">
        <v>8651</v>
      </c>
      <c r="K1526" s="185" t="s">
        <v>8651</v>
      </c>
      <c r="L1526" s="185" t="s">
        <v>20774</v>
      </c>
      <c r="M1526" s="185" t="s">
        <v>1572</v>
      </c>
      <c r="N1526" s="185" t="s">
        <v>20775</v>
      </c>
      <c r="O1526" s="187">
        <v>46983</v>
      </c>
      <c r="P1526" s="187">
        <v>44341</v>
      </c>
      <c r="Q1526" s="187">
        <v>44428</v>
      </c>
      <c r="R1526" s="187">
        <v>45013</v>
      </c>
      <c r="S1526" s="187">
        <v>45477</v>
      </c>
      <c r="T1526" s="185" t="s">
        <v>20776</v>
      </c>
      <c r="U1526" s="187">
        <v>47185</v>
      </c>
      <c r="V1526" s="185" t="s">
        <v>20775</v>
      </c>
      <c r="W1526" s="187">
        <v>46983</v>
      </c>
      <c r="X1526" s="185" t="s">
        <v>61</v>
      </c>
      <c r="Y1526" s="187" t="s">
        <v>61</v>
      </c>
      <c r="Z1526" s="185" t="s">
        <v>20777</v>
      </c>
      <c r="AA1526" s="187">
        <v>46573</v>
      </c>
      <c r="AB1526" s="185" t="s">
        <v>20778</v>
      </c>
      <c r="AC1526" s="187">
        <v>45867</v>
      </c>
      <c r="AD1526" s="185" t="s">
        <v>20779</v>
      </c>
      <c r="AE1526" s="185" t="s">
        <v>61</v>
      </c>
      <c r="AF1526" s="185" t="s">
        <v>20780</v>
      </c>
      <c r="AG1526" s="185" t="s">
        <v>61</v>
      </c>
      <c r="AH1526" s="185" t="s">
        <v>61</v>
      </c>
      <c r="AI1526" s="185" t="s">
        <v>61</v>
      </c>
      <c r="AJ1526" s="185" t="s">
        <v>61</v>
      </c>
      <c r="AK1526" s="185" t="s">
        <v>61</v>
      </c>
      <c r="AL1526" s="185" t="s">
        <v>61</v>
      </c>
      <c r="AM1526" s="185" t="s">
        <v>3554</v>
      </c>
      <c r="AN1526" s="185" t="s">
        <v>20781</v>
      </c>
    </row>
    <row r="1527" customHeight="1" spans="1:40">
      <c r="A1527" s="185">
        <v>1521</v>
      </c>
      <c r="B1527" s="185" t="s">
        <v>20782</v>
      </c>
      <c r="C1527" s="186" t="s">
        <v>20783</v>
      </c>
      <c r="D1527" s="185" t="s">
        <v>3572</v>
      </c>
      <c r="E1527" s="185" t="s">
        <v>2037</v>
      </c>
      <c r="F1527" s="185" t="s">
        <v>2037</v>
      </c>
      <c r="G1527" s="185" t="s">
        <v>3854</v>
      </c>
      <c r="H1527" s="185" t="s">
        <v>3855</v>
      </c>
      <c r="I1527" s="187">
        <v>45521</v>
      </c>
      <c r="J1527" s="185" t="s">
        <v>7546</v>
      </c>
      <c r="K1527" s="185" t="s">
        <v>7546</v>
      </c>
      <c r="L1527" s="185" t="s">
        <v>20784</v>
      </c>
      <c r="M1527" s="185" t="s">
        <v>1572</v>
      </c>
      <c r="N1527" s="185" t="s">
        <v>20785</v>
      </c>
      <c r="O1527" s="187">
        <v>46983</v>
      </c>
      <c r="P1527" s="187">
        <v>44385</v>
      </c>
      <c r="Q1527" s="187">
        <v>44455</v>
      </c>
      <c r="R1527" s="187">
        <v>44627</v>
      </c>
      <c r="S1527" s="187"/>
      <c r="T1527" s="185" t="s">
        <v>20786</v>
      </c>
      <c r="U1527" s="187">
        <v>47001</v>
      </c>
      <c r="V1527" s="185" t="s">
        <v>20785</v>
      </c>
      <c r="W1527" s="187">
        <v>46983</v>
      </c>
      <c r="X1527" s="185" t="s">
        <v>61</v>
      </c>
      <c r="Y1527" s="187" t="s">
        <v>61</v>
      </c>
      <c r="Z1527" s="185" t="s">
        <v>20787</v>
      </c>
      <c r="AA1527" s="187">
        <v>46481</v>
      </c>
      <c r="AB1527" s="185" t="s">
        <v>20788</v>
      </c>
      <c r="AC1527" s="187">
        <v>45868</v>
      </c>
      <c r="AD1527" s="185" t="s">
        <v>20789</v>
      </c>
      <c r="AE1527" s="185" t="s">
        <v>61</v>
      </c>
      <c r="AF1527" s="185" t="s">
        <v>61</v>
      </c>
      <c r="AG1527" s="185" t="s">
        <v>61</v>
      </c>
      <c r="AH1527" s="185" t="s">
        <v>61</v>
      </c>
      <c r="AI1527" s="185" t="s">
        <v>61</v>
      </c>
      <c r="AJ1527" s="185" t="s">
        <v>61</v>
      </c>
      <c r="AK1527" s="185" t="s">
        <v>61</v>
      </c>
      <c r="AL1527" s="185" t="s">
        <v>61</v>
      </c>
      <c r="AM1527" s="185" t="s">
        <v>3554</v>
      </c>
      <c r="AN1527" s="185" t="s">
        <v>20790</v>
      </c>
    </row>
    <row r="1528" customHeight="1" spans="1:40">
      <c r="A1528" s="185">
        <v>1522</v>
      </c>
      <c r="B1528" s="185" t="s">
        <v>20791</v>
      </c>
      <c r="C1528" s="186" t="s">
        <v>20792</v>
      </c>
      <c r="D1528" s="185" t="s">
        <v>45</v>
      </c>
      <c r="E1528" s="185" t="s">
        <v>1367</v>
      </c>
      <c r="F1528" s="185" t="s">
        <v>2920</v>
      </c>
      <c r="G1528" s="185" t="s">
        <v>7650</v>
      </c>
      <c r="H1528" s="185" t="s">
        <v>7651</v>
      </c>
      <c r="I1528" s="187">
        <v>45773</v>
      </c>
      <c r="J1528" s="185" t="s">
        <v>20793</v>
      </c>
      <c r="K1528" s="185" t="s">
        <v>1116</v>
      </c>
      <c r="L1528" s="185" t="s">
        <v>20794</v>
      </c>
      <c r="M1528" s="185" t="s">
        <v>1940</v>
      </c>
      <c r="N1528" s="185" t="s">
        <v>20795</v>
      </c>
      <c r="O1528" s="187">
        <v>46355</v>
      </c>
      <c r="P1528" s="187">
        <v>44393</v>
      </c>
      <c r="Q1528" s="187">
        <v>44382</v>
      </c>
      <c r="R1528" s="187">
        <v>44589</v>
      </c>
      <c r="S1528" s="187"/>
      <c r="T1528" s="185" t="s">
        <v>20796</v>
      </c>
      <c r="U1528" s="187">
        <v>46294</v>
      </c>
      <c r="V1528" s="185" t="s">
        <v>20797</v>
      </c>
      <c r="W1528" s="187">
        <v>46237</v>
      </c>
      <c r="X1528" s="185" t="s">
        <v>20798</v>
      </c>
      <c r="Y1528" s="187">
        <v>46237</v>
      </c>
      <c r="Z1528" s="185" t="s">
        <v>20799</v>
      </c>
      <c r="AA1528" s="187">
        <v>46389</v>
      </c>
      <c r="AB1528" s="185" t="s">
        <v>20800</v>
      </c>
      <c r="AC1528" s="187">
        <v>46135</v>
      </c>
      <c r="AD1528" s="185" t="s">
        <v>20801</v>
      </c>
      <c r="AE1528" s="185" t="s">
        <v>61</v>
      </c>
      <c r="AF1528" s="185" t="s">
        <v>61</v>
      </c>
      <c r="AG1528" s="185" t="s">
        <v>20802</v>
      </c>
      <c r="AH1528" s="185" t="s">
        <v>61</v>
      </c>
      <c r="AI1528" s="185" t="s">
        <v>61</v>
      </c>
      <c r="AJ1528" s="185" t="s">
        <v>20803</v>
      </c>
      <c r="AK1528" s="185" t="s">
        <v>61</v>
      </c>
      <c r="AL1528" s="185" t="s">
        <v>61</v>
      </c>
      <c r="AM1528" s="185" t="s">
        <v>2814</v>
      </c>
      <c r="AN1528" s="185" t="s">
        <v>20804</v>
      </c>
    </row>
    <row r="1529" customHeight="1" spans="1:40">
      <c r="A1529" s="185">
        <v>1523</v>
      </c>
      <c r="B1529" s="185" t="s">
        <v>20805</v>
      </c>
      <c r="C1529" s="186" t="s">
        <v>20806</v>
      </c>
      <c r="D1529" s="185" t="s">
        <v>68</v>
      </c>
      <c r="E1529" s="185" t="s">
        <v>2920</v>
      </c>
      <c r="F1529" s="185" t="s">
        <v>2920</v>
      </c>
      <c r="G1529" s="185" t="s">
        <v>7650</v>
      </c>
      <c r="H1529" s="185" t="s">
        <v>7651</v>
      </c>
      <c r="I1529" s="187">
        <v>45524</v>
      </c>
      <c r="J1529" s="185" t="s">
        <v>8185</v>
      </c>
      <c r="K1529" s="185" t="s">
        <v>8439</v>
      </c>
      <c r="L1529" s="185" t="s">
        <v>20807</v>
      </c>
      <c r="M1529" s="185" t="s">
        <v>1923</v>
      </c>
      <c r="N1529" s="185" t="s">
        <v>20808</v>
      </c>
      <c r="O1529" s="187">
        <v>45917</v>
      </c>
      <c r="P1529" s="187">
        <v>44395</v>
      </c>
      <c r="Q1529" s="187">
        <v>44430</v>
      </c>
      <c r="R1529" s="187">
        <v>44642</v>
      </c>
      <c r="S1529" s="187"/>
      <c r="T1529" s="185" t="s">
        <v>20809</v>
      </c>
      <c r="U1529" s="187">
        <v>46085</v>
      </c>
      <c r="V1529" s="185" t="s">
        <v>20810</v>
      </c>
      <c r="W1529" s="187">
        <v>46085</v>
      </c>
      <c r="X1529" s="185" t="s">
        <v>20811</v>
      </c>
      <c r="Y1529" s="187">
        <v>46085</v>
      </c>
      <c r="Z1529" s="185" t="s">
        <v>20812</v>
      </c>
      <c r="AA1529" s="187">
        <v>46865</v>
      </c>
      <c r="AB1529" s="185" t="s">
        <v>20813</v>
      </c>
      <c r="AC1529" s="187">
        <v>46053</v>
      </c>
      <c r="AD1529" s="185" t="s">
        <v>20814</v>
      </c>
      <c r="AE1529" s="185" t="s">
        <v>20815</v>
      </c>
      <c r="AF1529" s="185" t="s">
        <v>20816</v>
      </c>
      <c r="AG1529" s="185" t="s">
        <v>20817</v>
      </c>
      <c r="AH1529" s="185" t="s">
        <v>61</v>
      </c>
      <c r="AI1529" s="185" t="s">
        <v>61</v>
      </c>
      <c r="AJ1529" s="185" t="s">
        <v>20818</v>
      </c>
      <c r="AK1529" s="185" t="s">
        <v>61</v>
      </c>
      <c r="AL1529" s="185" t="s">
        <v>61</v>
      </c>
      <c r="AM1529" s="185" t="s">
        <v>3614</v>
      </c>
      <c r="AN1529" s="185" t="s">
        <v>20819</v>
      </c>
    </row>
    <row r="1530" customHeight="1" spans="1:40">
      <c r="A1530" s="185">
        <v>1524</v>
      </c>
      <c r="B1530" s="185" t="s">
        <v>20820</v>
      </c>
      <c r="C1530" s="186" t="s">
        <v>20821</v>
      </c>
      <c r="D1530" s="185" t="s">
        <v>227</v>
      </c>
      <c r="E1530" s="185" t="s">
        <v>967</v>
      </c>
      <c r="F1530" s="185" t="s">
        <v>2920</v>
      </c>
      <c r="G1530" s="185" t="s">
        <v>7650</v>
      </c>
      <c r="H1530" s="185" t="s">
        <v>7651</v>
      </c>
      <c r="I1530" s="187">
        <v>45546</v>
      </c>
      <c r="J1530" s="185" t="s">
        <v>2337</v>
      </c>
      <c r="K1530" s="185" t="s">
        <v>16464</v>
      </c>
      <c r="L1530" s="185" t="s">
        <v>20822</v>
      </c>
      <c r="M1530" s="185" t="s">
        <v>72</v>
      </c>
      <c r="N1530" s="185" t="s">
        <v>20823</v>
      </c>
      <c r="O1530" s="187">
        <v>47083</v>
      </c>
      <c r="P1530" s="187">
        <v>44393</v>
      </c>
      <c r="Q1530" s="187">
        <v>44424</v>
      </c>
      <c r="R1530" s="187">
        <v>44629</v>
      </c>
      <c r="S1530" s="187"/>
      <c r="T1530" s="185" t="s">
        <v>20824</v>
      </c>
      <c r="U1530" s="187">
        <v>46415</v>
      </c>
      <c r="V1530" s="185" t="s">
        <v>20825</v>
      </c>
      <c r="W1530" s="187">
        <v>46008</v>
      </c>
      <c r="X1530" s="185" t="s">
        <v>20826</v>
      </c>
      <c r="Y1530" s="187">
        <v>47105</v>
      </c>
      <c r="Z1530" s="185" t="s">
        <v>20827</v>
      </c>
      <c r="AA1530" s="187">
        <v>46365</v>
      </c>
      <c r="AB1530" s="185" t="s">
        <v>20828</v>
      </c>
      <c r="AC1530" s="187">
        <v>46509</v>
      </c>
      <c r="AD1530" s="185" t="s">
        <v>20829</v>
      </c>
      <c r="AE1530" s="185" t="s">
        <v>61</v>
      </c>
      <c r="AF1530" s="185" t="s">
        <v>61</v>
      </c>
      <c r="AG1530" s="185" t="s">
        <v>20830</v>
      </c>
      <c r="AH1530" s="185" t="s">
        <v>61</v>
      </c>
      <c r="AI1530" s="185" t="s">
        <v>61</v>
      </c>
      <c r="AJ1530" s="185" t="s">
        <v>20831</v>
      </c>
      <c r="AK1530" s="185" t="s">
        <v>61</v>
      </c>
      <c r="AL1530" s="185" t="s">
        <v>61</v>
      </c>
      <c r="AM1530" s="185" t="s">
        <v>665</v>
      </c>
      <c r="AN1530" s="185" t="s">
        <v>20832</v>
      </c>
    </row>
    <row r="1531" customHeight="1" spans="1:40">
      <c r="A1531" s="185">
        <v>1525</v>
      </c>
      <c r="B1531" s="185" t="s">
        <v>20833</v>
      </c>
      <c r="C1531" s="186" t="s">
        <v>20834</v>
      </c>
      <c r="D1531" s="185" t="s">
        <v>2083</v>
      </c>
      <c r="E1531" s="185" t="s">
        <v>89</v>
      </c>
      <c r="F1531" s="185" t="s">
        <v>2920</v>
      </c>
      <c r="G1531" s="185" t="s">
        <v>7650</v>
      </c>
      <c r="H1531" s="185" t="s">
        <v>7651</v>
      </c>
      <c r="I1531" s="187">
        <v>45574</v>
      </c>
      <c r="J1531" s="185" t="s">
        <v>20835</v>
      </c>
      <c r="K1531" s="185" t="s">
        <v>213</v>
      </c>
      <c r="L1531" s="185" t="s">
        <v>20836</v>
      </c>
      <c r="M1531" s="185" t="s">
        <v>72</v>
      </c>
      <c r="N1531" s="185" t="s">
        <v>20837</v>
      </c>
      <c r="O1531" s="187">
        <v>46755</v>
      </c>
      <c r="P1531" s="187">
        <v>44392</v>
      </c>
      <c r="Q1531" s="187">
        <v>44441</v>
      </c>
      <c r="R1531" s="187">
        <v>44665</v>
      </c>
      <c r="S1531" s="187"/>
      <c r="T1531" s="185" t="s">
        <v>20838</v>
      </c>
      <c r="U1531" s="187">
        <v>46362</v>
      </c>
      <c r="V1531" s="185" t="s">
        <v>20839</v>
      </c>
      <c r="W1531" s="187">
        <v>46359</v>
      </c>
      <c r="X1531" s="185" t="s">
        <v>20840</v>
      </c>
      <c r="Y1531" s="187">
        <v>47130</v>
      </c>
      <c r="Z1531" s="185" t="s">
        <v>20841</v>
      </c>
      <c r="AA1531" s="187">
        <v>46453</v>
      </c>
      <c r="AB1531" s="185" t="s">
        <v>20842</v>
      </c>
      <c r="AC1531" s="187">
        <v>45859</v>
      </c>
      <c r="AD1531" s="185" t="s">
        <v>20843</v>
      </c>
      <c r="AE1531" s="185" t="s">
        <v>61</v>
      </c>
      <c r="AF1531" s="185" t="s">
        <v>20844</v>
      </c>
      <c r="AG1531" s="185" t="s">
        <v>20845</v>
      </c>
      <c r="AH1531" s="185" t="s">
        <v>61</v>
      </c>
      <c r="AI1531" s="185" t="s">
        <v>61</v>
      </c>
      <c r="AJ1531" s="185" t="s">
        <v>20846</v>
      </c>
      <c r="AK1531" s="185" t="s">
        <v>61</v>
      </c>
      <c r="AL1531" s="185" t="s">
        <v>61</v>
      </c>
      <c r="AM1531" s="185" t="s">
        <v>20847</v>
      </c>
      <c r="AN1531" s="185" t="s">
        <v>20848</v>
      </c>
    </row>
    <row r="1532" customHeight="1" spans="1:40">
      <c r="A1532" s="185">
        <v>1526</v>
      </c>
      <c r="B1532" s="185" t="s">
        <v>20849</v>
      </c>
      <c r="C1532" s="186" t="s">
        <v>20850</v>
      </c>
      <c r="D1532" s="185" t="s">
        <v>88</v>
      </c>
      <c r="E1532" s="185" t="s">
        <v>2920</v>
      </c>
      <c r="F1532" s="185" t="s">
        <v>2920</v>
      </c>
      <c r="G1532" s="185" t="s">
        <v>7650</v>
      </c>
      <c r="H1532" s="185" t="s">
        <v>7651</v>
      </c>
      <c r="I1532" s="187">
        <v>45603</v>
      </c>
      <c r="J1532" s="185" t="s">
        <v>19610</v>
      </c>
      <c r="K1532" s="185" t="s">
        <v>5204</v>
      </c>
      <c r="L1532" s="185" t="s">
        <v>20851</v>
      </c>
      <c r="M1532" s="185" t="s">
        <v>2139</v>
      </c>
      <c r="N1532" s="185" t="s">
        <v>20852</v>
      </c>
      <c r="O1532" s="187">
        <v>47001</v>
      </c>
      <c r="P1532" s="187">
        <v>44421</v>
      </c>
      <c r="Q1532" s="187">
        <v>44450</v>
      </c>
      <c r="R1532" s="187">
        <v>44662</v>
      </c>
      <c r="S1532" s="187"/>
      <c r="T1532" s="185" t="s">
        <v>20853</v>
      </c>
      <c r="U1532" s="187">
        <v>46442</v>
      </c>
      <c r="V1532" s="185" t="s">
        <v>20854</v>
      </c>
      <c r="W1532" s="187">
        <v>46442</v>
      </c>
      <c r="X1532" s="185" t="s">
        <v>20855</v>
      </c>
      <c r="Y1532" s="187">
        <v>46442</v>
      </c>
      <c r="Z1532" s="185" t="s">
        <v>20856</v>
      </c>
      <c r="AA1532" s="187">
        <v>46144</v>
      </c>
      <c r="AB1532" s="185" t="s">
        <v>20857</v>
      </c>
      <c r="AC1532" s="187">
        <v>45967</v>
      </c>
      <c r="AD1532" s="185" t="s">
        <v>20858</v>
      </c>
      <c r="AE1532" s="185" t="s">
        <v>20859</v>
      </c>
      <c r="AF1532" s="185" t="s">
        <v>20860</v>
      </c>
      <c r="AG1532" s="185" t="s">
        <v>20861</v>
      </c>
      <c r="AH1532" s="185" t="s">
        <v>61</v>
      </c>
      <c r="AI1532" s="185" t="s">
        <v>61</v>
      </c>
      <c r="AJ1532" s="185" t="s">
        <v>61</v>
      </c>
      <c r="AK1532" s="185" t="s">
        <v>61</v>
      </c>
      <c r="AL1532" s="185" t="s">
        <v>61</v>
      </c>
      <c r="AM1532" s="185" t="s">
        <v>4164</v>
      </c>
      <c r="AN1532" s="185" t="s">
        <v>20862</v>
      </c>
    </row>
    <row r="1533" customHeight="1" spans="1:40">
      <c r="A1533" s="185">
        <v>1527</v>
      </c>
      <c r="B1533" s="185" t="s">
        <v>20863</v>
      </c>
      <c r="C1533" s="186" t="s">
        <v>20864</v>
      </c>
      <c r="D1533" s="185" t="s">
        <v>263</v>
      </c>
      <c r="E1533" s="185" t="s">
        <v>2920</v>
      </c>
      <c r="F1533" s="185" t="s">
        <v>2920</v>
      </c>
      <c r="G1533" s="185" t="s">
        <v>7650</v>
      </c>
      <c r="H1533" s="185" t="s">
        <v>7651</v>
      </c>
      <c r="I1533" s="187">
        <v>45443</v>
      </c>
      <c r="J1533" s="185" t="s">
        <v>7437</v>
      </c>
      <c r="K1533" s="185" t="s">
        <v>7437</v>
      </c>
      <c r="L1533" s="185" t="s">
        <v>20865</v>
      </c>
      <c r="M1533" s="185" t="s">
        <v>2120</v>
      </c>
      <c r="N1533" s="185" t="s">
        <v>20866</v>
      </c>
      <c r="O1533" s="187">
        <v>45970</v>
      </c>
      <c r="P1533" s="187">
        <v>44396</v>
      </c>
      <c r="Q1533" s="187">
        <v>44426</v>
      </c>
      <c r="R1533" s="187">
        <v>44660</v>
      </c>
      <c r="S1533" s="187"/>
      <c r="T1533" s="185" t="s">
        <v>20867</v>
      </c>
      <c r="U1533" s="187">
        <v>45911</v>
      </c>
      <c r="V1533" s="185" t="s">
        <v>20868</v>
      </c>
      <c r="W1533" s="187">
        <v>45911</v>
      </c>
      <c r="X1533" s="185" t="s">
        <v>20869</v>
      </c>
      <c r="Y1533" s="187">
        <v>45911</v>
      </c>
      <c r="Z1533" s="185" t="s">
        <v>20870</v>
      </c>
      <c r="AA1533" s="187">
        <v>46759</v>
      </c>
      <c r="AB1533" s="185" t="s">
        <v>20871</v>
      </c>
      <c r="AC1533" s="187">
        <v>45860</v>
      </c>
      <c r="AD1533" s="185" t="s">
        <v>20872</v>
      </c>
      <c r="AE1533" s="185" t="s">
        <v>61</v>
      </c>
      <c r="AF1533" s="185" t="s">
        <v>61</v>
      </c>
      <c r="AG1533" s="185" t="s">
        <v>20873</v>
      </c>
      <c r="AH1533" s="185" t="s">
        <v>61</v>
      </c>
      <c r="AI1533" s="185" t="s">
        <v>61</v>
      </c>
      <c r="AJ1533" s="185" t="s">
        <v>61</v>
      </c>
      <c r="AK1533" s="185" t="s">
        <v>61</v>
      </c>
      <c r="AL1533" s="185" t="s">
        <v>61</v>
      </c>
      <c r="AM1533" s="185" t="s">
        <v>1968</v>
      </c>
      <c r="AN1533" s="185" t="s">
        <v>20874</v>
      </c>
    </row>
    <row r="1534" customHeight="1" spans="1:40">
      <c r="A1534" s="185">
        <v>1528</v>
      </c>
      <c r="B1534" s="185" t="s">
        <v>20875</v>
      </c>
      <c r="C1534" s="186" t="s">
        <v>20876</v>
      </c>
      <c r="D1534" s="185" t="s">
        <v>20877</v>
      </c>
      <c r="E1534" s="185" t="s">
        <v>2920</v>
      </c>
      <c r="F1534" s="185" t="s">
        <v>2920</v>
      </c>
      <c r="G1534" s="185" t="s">
        <v>7650</v>
      </c>
      <c r="H1534" s="185" t="s">
        <v>7651</v>
      </c>
      <c r="I1534" s="187">
        <v>45821</v>
      </c>
      <c r="J1534" s="185" t="s">
        <v>8611</v>
      </c>
      <c r="K1534" s="185" t="s">
        <v>11036</v>
      </c>
      <c r="L1534" s="185" t="s">
        <v>20878</v>
      </c>
      <c r="M1534" s="185" t="s">
        <v>2120</v>
      </c>
      <c r="N1534" s="185" t="s">
        <v>20879</v>
      </c>
      <c r="O1534" s="187">
        <v>46734</v>
      </c>
      <c r="P1534" s="187">
        <v>44414</v>
      </c>
      <c r="Q1534" s="187">
        <v>44484</v>
      </c>
      <c r="R1534" s="187">
        <v>44901</v>
      </c>
      <c r="S1534" s="187"/>
      <c r="T1534" s="185" t="s">
        <v>20880</v>
      </c>
      <c r="U1534" s="187">
        <v>46504</v>
      </c>
      <c r="V1534" s="185" t="s">
        <v>20881</v>
      </c>
      <c r="W1534" s="187">
        <v>46051</v>
      </c>
      <c r="X1534" s="185" t="s">
        <v>20882</v>
      </c>
      <c r="Y1534" s="187">
        <v>46763</v>
      </c>
      <c r="Z1534" s="185" t="s">
        <v>20883</v>
      </c>
      <c r="AA1534" s="187">
        <v>46313</v>
      </c>
      <c r="AB1534" s="185" t="s">
        <v>20884</v>
      </c>
      <c r="AC1534" s="187">
        <v>46185</v>
      </c>
      <c r="AD1534" s="185" t="s">
        <v>20885</v>
      </c>
      <c r="AE1534" s="185" t="s">
        <v>61</v>
      </c>
      <c r="AF1534" s="185" t="s">
        <v>20886</v>
      </c>
      <c r="AG1534" s="185" t="s">
        <v>20887</v>
      </c>
      <c r="AH1534" s="185" t="s">
        <v>61</v>
      </c>
      <c r="AI1534" s="185" t="s">
        <v>61</v>
      </c>
      <c r="AJ1534" s="185" t="s">
        <v>61</v>
      </c>
      <c r="AK1534" s="185" t="s">
        <v>61</v>
      </c>
      <c r="AL1534" s="185" t="s">
        <v>61</v>
      </c>
      <c r="AM1534" s="185" t="s">
        <v>5081</v>
      </c>
      <c r="AN1534" s="185" t="s">
        <v>20888</v>
      </c>
    </row>
    <row r="1535" customHeight="1" spans="1:40">
      <c r="A1535" s="185">
        <v>1529</v>
      </c>
      <c r="B1535" s="185" t="s">
        <v>20889</v>
      </c>
      <c r="C1535" s="186" t="s">
        <v>20890</v>
      </c>
      <c r="D1535" s="185" t="s">
        <v>108</v>
      </c>
      <c r="E1535" s="185" t="s">
        <v>967</v>
      </c>
      <c r="F1535" s="185" t="s">
        <v>2920</v>
      </c>
      <c r="G1535" s="185" t="s">
        <v>7650</v>
      </c>
      <c r="H1535" s="185" t="s">
        <v>7651</v>
      </c>
      <c r="I1535" s="187">
        <v>45821</v>
      </c>
      <c r="J1535" s="185" t="s">
        <v>3426</v>
      </c>
      <c r="K1535" s="185" t="s">
        <v>11036</v>
      </c>
      <c r="L1535" s="185" t="s">
        <v>20891</v>
      </c>
      <c r="M1535" s="185" t="s">
        <v>249</v>
      </c>
      <c r="N1535" s="185" t="s">
        <v>20892</v>
      </c>
      <c r="O1535" s="187">
        <v>46322</v>
      </c>
      <c r="P1535" s="187">
        <v>44404</v>
      </c>
      <c r="Q1535" s="187">
        <v>44448</v>
      </c>
      <c r="R1535" s="187">
        <v>44665</v>
      </c>
      <c r="S1535" s="187"/>
      <c r="T1535" s="185" t="s">
        <v>20893</v>
      </c>
      <c r="U1535" s="187">
        <v>47470</v>
      </c>
      <c r="V1535" s="185" t="s">
        <v>20894</v>
      </c>
      <c r="W1535" s="187">
        <v>47066</v>
      </c>
      <c r="X1535" s="185" t="s">
        <v>20895</v>
      </c>
      <c r="Y1535" s="187">
        <v>46377</v>
      </c>
      <c r="Z1535" s="185" t="s">
        <v>20896</v>
      </c>
      <c r="AA1535" s="187">
        <v>46228</v>
      </c>
      <c r="AB1535" s="185" t="s">
        <v>20897</v>
      </c>
      <c r="AC1535" s="187">
        <v>46006</v>
      </c>
      <c r="AD1535" s="185" t="s">
        <v>20898</v>
      </c>
      <c r="AE1535" s="185" t="s">
        <v>61</v>
      </c>
      <c r="AF1535" s="185" t="s">
        <v>61</v>
      </c>
      <c r="AG1535" s="185" t="s">
        <v>20899</v>
      </c>
      <c r="AH1535" s="185" t="s">
        <v>61</v>
      </c>
      <c r="AI1535" s="185" t="s">
        <v>61</v>
      </c>
      <c r="AJ1535" s="185" t="s">
        <v>61</v>
      </c>
      <c r="AK1535" s="185" t="s">
        <v>61</v>
      </c>
      <c r="AL1535" s="185" t="s">
        <v>61</v>
      </c>
      <c r="AM1535" s="185" t="s">
        <v>665</v>
      </c>
      <c r="AN1535" s="185" t="s">
        <v>20900</v>
      </c>
    </row>
    <row r="1536" customHeight="1" spans="1:40">
      <c r="A1536" s="185">
        <v>1530</v>
      </c>
      <c r="B1536" s="185" t="s">
        <v>20901</v>
      </c>
      <c r="C1536" s="186" t="s">
        <v>20902</v>
      </c>
      <c r="D1536" s="185" t="s">
        <v>2321</v>
      </c>
      <c r="E1536" s="185" t="s">
        <v>967</v>
      </c>
      <c r="F1536" s="185" t="s">
        <v>2920</v>
      </c>
      <c r="G1536" s="185" t="s">
        <v>7650</v>
      </c>
      <c r="H1536" s="185" t="s">
        <v>7651</v>
      </c>
      <c r="I1536" s="187">
        <v>45485</v>
      </c>
      <c r="J1536" s="185" t="s">
        <v>20903</v>
      </c>
      <c r="K1536" s="185" t="s">
        <v>6700</v>
      </c>
      <c r="L1536" s="185" t="s">
        <v>20904</v>
      </c>
      <c r="M1536" s="185" t="s">
        <v>249</v>
      </c>
      <c r="N1536" s="185" t="s">
        <v>20905</v>
      </c>
      <c r="O1536" s="187">
        <v>45917</v>
      </c>
      <c r="P1536" s="187">
        <v>44438</v>
      </c>
      <c r="Q1536" s="187">
        <v>44466</v>
      </c>
      <c r="R1536" s="187">
        <v>44726</v>
      </c>
      <c r="S1536" s="187"/>
      <c r="T1536" s="185" t="s">
        <v>20906</v>
      </c>
      <c r="U1536" s="187">
        <v>46947</v>
      </c>
      <c r="V1536" s="185" t="s">
        <v>20907</v>
      </c>
      <c r="W1536" s="187">
        <v>46946</v>
      </c>
      <c r="X1536" s="185" t="s">
        <v>20908</v>
      </c>
      <c r="Y1536" s="187">
        <v>45993</v>
      </c>
      <c r="Z1536" s="185" t="s">
        <v>20909</v>
      </c>
      <c r="AA1536" s="187">
        <v>46033</v>
      </c>
      <c r="AB1536" s="185" t="s">
        <v>20910</v>
      </c>
      <c r="AC1536" s="187">
        <v>45960</v>
      </c>
      <c r="AD1536" s="185" t="s">
        <v>20911</v>
      </c>
      <c r="AE1536" s="185" t="s">
        <v>20912</v>
      </c>
      <c r="AF1536" s="185" t="s">
        <v>20913</v>
      </c>
      <c r="AG1536" s="185" t="s">
        <v>20914</v>
      </c>
      <c r="AH1536" s="185" t="s">
        <v>61</v>
      </c>
      <c r="AI1536" s="185" t="s">
        <v>61</v>
      </c>
      <c r="AJ1536" s="185" t="s">
        <v>61</v>
      </c>
      <c r="AK1536" s="185" t="s">
        <v>61</v>
      </c>
      <c r="AL1536" s="185" t="s">
        <v>61</v>
      </c>
      <c r="AM1536" s="185" t="s">
        <v>1968</v>
      </c>
      <c r="AN1536" s="185" t="s">
        <v>20915</v>
      </c>
    </row>
    <row r="1537" customHeight="1" spans="1:40">
      <c r="A1537" s="185">
        <v>1531</v>
      </c>
      <c r="B1537" s="185" t="s">
        <v>20916</v>
      </c>
      <c r="C1537" s="186" t="s">
        <v>20917</v>
      </c>
      <c r="D1537" s="185" t="s">
        <v>390</v>
      </c>
      <c r="E1537" s="185" t="s">
        <v>2920</v>
      </c>
      <c r="F1537" s="185" t="s">
        <v>2920</v>
      </c>
      <c r="G1537" s="185" t="s">
        <v>7650</v>
      </c>
      <c r="H1537" s="185" t="s">
        <v>7651</v>
      </c>
      <c r="I1537" s="187">
        <v>45702</v>
      </c>
      <c r="J1537" s="185" t="s">
        <v>7637</v>
      </c>
      <c r="K1537" s="185" t="s">
        <v>5031</v>
      </c>
      <c r="L1537" s="185" t="s">
        <v>20918</v>
      </c>
      <c r="M1537" s="185" t="s">
        <v>130</v>
      </c>
      <c r="N1537" s="185" t="s">
        <v>20919</v>
      </c>
      <c r="O1537" s="187">
        <v>46399</v>
      </c>
      <c r="P1537" s="187">
        <v>44392</v>
      </c>
      <c r="Q1537" s="187">
        <v>44421</v>
      </c>
      <c r="R1537" s="187">
        <v>44665</v>
      </c>
      <c r="S1537" s="187"/>
      <c r="T1537" s="185" t="s">
        <v>20920</v>
      </c>
      <c r="U1537" s="187">
        <v>47483</v>
      </c>
      <c r="V1537" s="185" t="s">
        <v>20921</v>
      </c>
      <c r="W1537" s="187">
        <v>46225</v>
      </c>
      <c r="X1537" s="185" t="s">
        <v>20922</v>
      </c>
      <c r="Y1537" s="187">
        <v>47476</v>
      </c>
      <c r="Z1537" s="185" t="s">
        <v>20923</v>
      </c>
      <c r="AA1537" s="187">
        <v>46121</v>
      </c>
      <c r="AB1537" s="185" t="s">
        <v>20924</v>
      </c>
      <c r="AC1537" s="187">
        <v>46295</v>
      </c>
      <c r="AD1537" s="185" t="s">
        <v>20925</v>
      </c>
      <c r="AE1537" s="185" t="s">
        <v>20926</v>
      </c>
      <c r="AF1537" s="185" t="s">
        <v>20927</v>
      </c>
      <c r="AG1537" s="185" t="s">
        <v>61</v>
      </c>
      <c r="AH1537" s="185" t="s">
        <v>20919</v>
      </c>
      <c r="AI1537" s="185" t="s">
        <v>61</v>
      </c>
      <c r="AJ1537" s="185" t="s">
        <v>61</v>
      </c>
      <c r="AK1537" s="185" t="s">
        <v>61</v>
      </c>
      <c r="AL1537" s="185" t="s">
        <v>61</v>
      </c>
      <c r="AM1537" s="185" t="s">
        <v>20928</v>
      </c>
      <c r="AN1537" s="185" t="s">
        <v>20929</v>
      </c>
    </row>
    <row r="1538" customHeight="1" spans="1:40">
      <c r="A1538" s="185">
        <v>1532</v>
      </c>
      <c r="B1538" s="185" t="s">
        <v>20930</v>
      </c>
      <c r="C1538" s="186" t="s">
        <v>20931</v>
      </c>
      <c r="D1538" s="185" t="s">
        <v>126</v>
      </c>
      <c r="E1538" s="185" t="s">
        <v>7649</v>
      </c>
      <c r="F1538" s="185" t="s">
        <v>2920</v>
      </c>
      <c r="G1538" s="185" t="s">
        <v>7650</v>
      </c>
      <c r="H1538" s="185" t="s">
        <v>7651</v>
      </c>
      <c r="I1538" s="187">
        <v>45773</v>
      </c>
      <c r="J1538" s="185" t="s">
        <v>1116</v>
      </c>
      <c r="K1538" s="185" t="s">
        <v>1116</v>
      </c>
      <c r="L1538" s="185" t="s">
        <v>20932</v>
      </c>
      <c r="M1538" s="185" t="s">
        <v>72</v>
      </c>
      <c r="N1538" s="185" t="s">
        <v>20933</v>
      </c>
      <c r="O1538" s="187">
        <v>47414</v>
      </c>
      <c r="P1538" s="187">
        <v>44410</v>
      </c>
      <c r="Q1538" s="187">
        <v>44438</v>
      </c>
      <c r="R1538" s="187">
        <v>44651</v>
      </c>
      <c r="S1538" s="187"/>
      <c r="T1538" s="185" t="s">
        <v>20934</v>
      </c>
      <c r="U1538" s="187">
        <v>46393</v>
      </c>
      <c r="V1538" s="185" t="s">
        <v>20935</v>
      </c>
      <c r="W1538" s="187">
        <v>46380</v>
      </c>
      <c r="X1538" s="185" t="s">
        <v>20936</v>
      </c>
      <c r="Y1538" s="187">
        <v>47318</v>
      </c>
      <c r="Z1538" s="185" t="s">
        <v>20937</v>
      </c>
      <c r="AA1538" s="187">
        <v>46449</v>
      </c>
      <c r="AB1538" s="185" t="s">
        <v>20938</v>
      </c>
      <c r="AC1538" s="187">
        <v>46499</v>
      </c>
      <c r="AD1538" s="185" t="s">
        <v>20939</v>
      </c>
      <c r="AE1538" s="185" t="s">
        <v>20940</v>
      </c>
      <c r="AF1538" s="185" t="s">
        <v>20941</v>
      </c>
      <c r="AG1538" s="185" t="s">
        <v>20942</v>
      </c>
      <c r="AH1538" s="185" t="s">
        <v>61</v>
      </c>
      <c r="AI1538" s="185" t="s">
        <v>61</v>
      </c>
      <c r="AJ1538" s="185" t="s">
        <v>20943</v>
      </c>
      <c r="AK1538" s="185" t="s">
        <v>61</v>
      </c>
      <c r="AL1538" s="185" t="s">
        <v>61</v>
      </c>
      <c r="AM1538" s="185" t="s">
        <v>665</v>
      </c>
      <c r="AN1538" s="185" t="s">
        <v>20944</v>
      </c>
    </row>
    <row r="1539" customHeight="1" spans="1:40">
      <c r="A1539" s="185">
        <v>1533</v>
      </c>
      <c r="B1539" s="185" t="s">
        <v>20945</v>
      </c>
      <c r="C1539" s="186" t="s">
        <v>20946</v>
      </c>
      <c r="D1539" s="185" t="s">
        <v>126</v>
      </c>
      <c r="E1539" s="185" t="s">
        <v>967</v>
      </c>
      <c r="F1539" s="185" t="s">
        <v>2920</v>
      </c>
      <c r="G1539" s="185" t="s">
        <v>7650</v>
      </c>
      <c r="H1539" s="185" t="s">
        <v>7651</v>
      </c>
      <c r="I1539" s="187">
        <v>45701</v>
      </c>
      <c r="J1539" s="185" t="s">
        <v>20947</v>
      </c>
      <c r="K1539" s="185" t="s">
        <v>5522</v>
      </c>
      <c r="L1539" s="185" t="s">
        <v>20948</v>
      </c>
      <c r="M1539" s="185" t="s">
        <v>53</v>
      </c>
      <c r="N1539" s="185" t="s">
        <v>20949</v>
      </c>
      <c r="O1539" s="187">
        <v>46960</v>
      </c>
      <c r="P1539" s="187">
        <v>44551</v>
      </c>
      <c r="Q1539" s="187">
        <v>44595</v>
      </c>
      <c r="R1539" s="187">
        <v>44704</v>
      </c>
      <c r="S1539" s="187">
        <v>44974</v>
      </c>
      <c r="T1539" s="185" t="s">
        <v>20950</v>
      </c>
      <c r="U1539" s="187">
        <v>46413</v>
      </c>
      <c r="V1539" s="185" t="s">
        <v>20951</v>
      </c>
      <c r="W1539" s="187">
        <v>46401</v>
      </c>
      <c r="X1539" s="185" t="s">
        <v>20952</v>
      </c>
      <c r="Y1539" s="187">
        <v>46574</v>
      </c>
      <c r="Z1539" s="185" t="s">
        <v>20953</v>
      </c>
      <c r="AA1539" s="187">
        <v>46405</v>
      </c>
      <c r="AB1539" s="185" t="s">
        <v>20954</v>
      </c>
      <c r="AC1539" s="187">
        <v>46150</v>
      </c>
      <c r="AD1539" s="185" t="s">
        <v>20955</v>
      </c>
      <c r="AE1539" s="185" t="s">
        <v>61</v>
      </c>
      <c r="AF1539" s="185" t="s">
        <v>61</v>
      </c>
      <c r="AG1539" s="185" t="s">
        <v>20956</v>
      </c>
      <c r="AH1539" s="185" t="s">
        <v>61</v>
      </c>
      <c r="AI1539" s="185" t="s">
        <v>61</v>
      </c>
      <c r="AJ1539" s="185" t="s">
        <v>61</v>
      </c>
      <c r="AK1539" s="185" t="s">
        <v>61</v>
      </c>
      <c r="AL1539" s="185" t="s">
        <v>61</v>
      </c>
      <c r="AM1539" s="185" t="s">
        <v>20957</v>
      </c>
      <c r="AN1539" s="185" t="s">
        <v>20958</v>
      </c>
    </row>
    <row r="1540" customHeight="1" spans="1:40">
      <c r="A1540" s="185">
        <v>1534</v>
      </c>
      <c r="B1540" s="185" t="s">
        <v>20959</v>
      </c>
      <c r="C1540" s="186" t="s">
        <v>20960</v>
      </c>
      <c r="D1540" s="185" t="s">
        <v>126</v>
      </c>
      <c r="E1540" s="185" t="s">
        <v>967</v>
      </c>
      <c r="F1540" s="185" t="s">
        <v>2920</v>
      </c>
      <c r="G1540" s="185" t="s">
        <v>7650</v>
      </c>
      <c r="H1540" s="185" t="s">
        <v>7651</v>
      </c>
      <c r="I1540" s="187">
        <v>45675</v>
      </c>
      <c r="J1540" s="185" t="s">
        <v>5058</v>
      </c>
      <c r="K1540" s="185" t="s">
        <v>5058</v>
      </c>
      <c r="L1540" s="185" t="s">
        <v>20961</v>
      </c>
      <c r="M1540" s="185" t="s">
        <v>130</v>
      </c>
      <c r="N1540" s="185" t="s">
        <v>20962</v>
      </c>
      <c r="O1540" s="187">
        <v>46960</v>
      </c>
      <c r="P1540" s="187">
        <v>44405</v>
      </c>
      <c r="Q1540" s="187">
        <v>44436</v>
      </c>
      <c r="R1540" s="187">
        <v>44797</v>
      </c>
      <c r="S1540" s="187">
        <v>44965</v>
      </c>
      <c r="T1540" s="185" t="s">
        <v>20963</v>
      </c>
      <c r="U1540" s="187">
        <v>46096</v>
      </c>
      <c r="V1540" s="185" t="s">
        <v>20964</v>
      </c>
      <c r="W1540" s="187">
        <v>47184</v>
      </c>
      <c r="X1540" s="185" t="s">
        <v>20965</v>
      </c>
      <c r="Y1540" s="187">
        <v>46096</v>
      </c>
      <c r="Z1540" s="185" t="s">
        <v>20966</v>
      </c>
      <c r="AA1540" s="187">
        <v>46464</v>
      </c>
      <c r="AB1540" s="185" t="s">
        <v>20967</v>
      </c>
      <c r="AC1540" s="187">
        <v>46101</v>
      </c>
      <c r="AD1540" s="185" t="s">
        <v>20968</v>
      </c>
      <c r="AE1540" s="185" t="s">
        <v>20969</v>
      </c>
      <c r="AF1540" s="185" t="s">
        <v>20970</v>
      </c>
      <c r="AG1540" s="185" t="s">
        <v>61</v>
      </c>
      <c r="AH1540" s="185" t="s">
        <v>20962</v>
      </c>
      <c r="AI1540" s="185" t="s">
        <v>61</v>
      </c>
      <c r="AJ1540" s="185" t="s">
        <v>61</v>
      </c>
      <c r="AK1540" s="185" t="s">
        <v>61</v>
      </c>
      <c r="AL1540" s="185" t="s">
        <v>61</v>
      </c>
      <c r="AM1540" s="185" t="s">
        <v>177</v>
      </c>
      <c r="AN1540" s="185" t="s">
        <v>20971</v>
      </c>
    </row>
    <row r="1541" customHeight="1" spans="1:40">
      <c r="A1541" s="185">
        <v>1535</v>
      </c>
      <c r="B1541" s="185" t="s">
        <v>20972</v>
      </c>
      <c r="C1541" s="186" t="s">
        <v>20973</v>
      </c>
      <c r="D1541" s="185" t="s">
        <v>1893</v>
      </c>
      <c r="E1541" s="185" t="s">
        <v>89</v>
      </c>
      <c r="F1541" s="185" t="s">
        <v>2920</v>
      </c>
      <c r="G1541" s="185" t="s">
        <v>7650</v>
      </c>
      <c r="H1541" s="185" t="s">
        <v>7651</v>
      </c>
      <c r="I1541" s="187">
        <v>45610</v>
      </c>
      <c r="J1541" s="185" t="s">
        <v>20974</v>
      </c>
      <c r="K1541" s="185" t="s">
        <v>11992</v>
      </c>
      <c r="L1541" s="185" t="s">
        <v>20975</v>
      </c>
      <c r="M1541" s="185" t="s">
        <v>1572</v>
      </c>
      <c r="N1541" s="185" t="s">
        <v>20976</v>
      </c>
      <c r="O1541" s="187">
        <v>47150</v>
      </c>
      <c r="P1541" s="187">
        <v>44269</v>
      </c>
      <c r="Q1541" s="187">
        <v>44284</v>
      </c>
      <c r="R1541" s="187">
        <v>44681</v>
      </c>
      <c r="S1541" s="187"/>
      <c r="T1541" s="185" t="s">
        <v>20977</v>
      </c>
      <c r="U1541" s="187">
        <v>47150</v>
      </c>
      <c r="V1541" s="185" t="s">
        <v>20976</v>
      </c>
      <c r="W1541" s="187">
        <v>47150</v>
      </c>
      <c r="X1541" s="185" t="s">
        <v>20978</v>
      </c>
      <c r="Y1541" s="187">
        <v>46128</v>
      </c>
      <c r="Z1541" s="185" t="s">
        <v>20979</v>
      </c>
      <c r="AA1541" s="187">
        <v>46190</v>
      </c>
      <c r="AB1541" s="185" t="s">
        <v>20980</v>
      </c>
      <c r="AC1541" s="187">
        <v>46052</v>
      </c>
      <c r="AD1541" s="185" t="s">
        <v>20981</v>
      </c>
      <c r="AE1541" s="185" t="s">
        <v>20982</v>
      </c>
      <c r="AF1541" s="185" t="s">
        <v>20983</v>
      </c>
      <c r="AG1541" s="185" t="s">
        <v>61</v>
      </c>
      <c r="AH1541" s="185" t="s">
        <v>61</v>
      </c>
      <c r="AI1541" s="185" t="s">
        <v>61</v>
      </c>
      <c r="AJ1541" s="185" t="s">
        <v>61</v>
      </c>
      <c r="AK1541" s="185" t="s">
        <v>61</v>
      </c>
      <c r="AL1541" s="185" t="s">
        <v>61</v>
      </c>
      <c r="AM1541" s="185" t="s">
        <v>20984</v>
      </c>
      <c r="AN1541" s="185" t="s">
        <v>20985</v>
      </c>
    </row>
    <row r="1542" customHeight="1" spans="1:40">
      <c r="A1542" s="185">
        <v>1536</v>
      </c>
      <c r="B1542" s="185" t="s">
        <v>20986</v>
      </c>
      <c r="C1542" s="186" t="s">
        <v>20987</v>
      </c>
      <c r="D1542" s="185" t="s">
        <v>2965</v>
      </c>
      <c r="E1542" s="185" t="s">
        <v>46</v>
      </c>
      <c r="F1542" s="185" t="s">
        <v>2920</v>
      </c>
      <c r="G1542" s="185" t="s">
        <v>7650</v>
      </c>
      <c r="H1542" s="185" t="s">
        <v>7651</v>
      </c>
      <c r="I1542" s="187">
        <v>45640</v>
      </c>
      <c r="J1542" s="185" t="s">
        <v>20988</v>
      </c>
      <c r="K1542" s="185" t="s">
        <v>2290</v>
      </c>
      <c r="L1542" s="185" t="s">
        <v>20989</v>
      </c>
      <c r="M1542" s="185" t="s">
        <v>167</v>
      </c>
      <c r="N1542" s="185" t="s">
        <v>20990</v>
      </c>
      <c r="O1542" s="187">
        <v>46425</v>
      </c>
      <c r="P1542" s="187">
        <v>44414</v>
      </c>
      <c r="Q1542" s="187">
        <v>44503</v>
      </c>
      <c r="R1542" s="187">
        <v>44672</v>
      </c>
      <c r="S1542" s="187">
        <v>44984</v>
      </c>
      <c r="T1542" s="185" t="s">
        <v>20991</v>
      </c>
      <c r="U1542" s="187">
        <v>46051</v>
      </c>
      <c r="V1542" s="185" t="s">
        <v>20992</v>
      </c>
      <c r="W1542" s="187">
        <v>46051</v>
      </c>
      <c r="X1542" s="185" t="s">
        <v>20993</v>
      </c>
      <c r="Y1542" s="187">
        <v>46051</v>
      </c>
      <c r="Z1542" s="185" t="s">
        <v>20994</v>
      </c>
      <c r="AA1542" s="187">
        <v>46051</v>
      </c>
      <c r="AB1542" s="185" t="s">
        <v>20995</v>
      </c>
      <c r="AC1542" s="187">
        <v>46130</v>
      </c>
      <c r="AD1542" s="185" t="s">
        <v>20996</v>
      </c>
      <c r="AE1542" s="185" t="s">
        <v>61</v>
      </c>
      <c r="AF1542" s="185" t="s">
        <v>20997</v>
      </c>
      <c r="AG1542" s="185" t="s">
        <v>61</v>
      </c>
      <c r="AH1542" s="185" t="s">
        <v>61</v>
      </c>
      <c r="AI1542" s="185" t="s">
        <v>20990</v>
      </c>
      <c r="AJ1542" s="185" t="s">
        <v>61</v>
      </c>
      <c r="AK1542" s="185" t="s">
        <v>61</v>
      </c>
      <c r="AL1542" s="185" t="s">
        <v>61</v>
      </c>
      <c r="AM1542" s="185" t="s">
        <v>20998</v>
      </c>
      <c r="AN1542" s="185" t="s">
        <v>20999</v>
      </c>
    </row>
    <row r="1543" customHeight="1" spans="1:40">
      <c r="A1543" s="185">
        <v>1537</v>
      </c>
      <c r="B1543" s="185" t="s">
        <v>21000</v>
      </c>
      <c r="C1543" s="186" t="s">
        <v>21001</v>
      </c>
      <c r="D1543" s="185" t="s">
        <v>162</v>
      </c>
      <c r="E1543" s="185" t="s">
        <v>89</v>
      </c>
      <c r="F1543" s="185" t="s">
        <v>2920</v>
      </c>
      <c r="G1543" s="185" t="s">
        <v>7650</v>
      </c>
      <c r="H1543" s="185" t="s">
        <v>7651</v>
      </c>
      <c r="I1543" s="187">
        <v>45693</v>
      </c>
      <c r="J1543" s="185" t="s">
        <v>21002</v>
      </c>
      <c r="K1543" s="185" t="s">
        <v>10524</v>
      </c>
      <c r="L1543" s="185" t="s">
        <v>21003</v>
      </c>
      <c r="M1543" s="185" t="s">
        <v>167</v>
      </c>
      <c r="N1543" s="185" t="s">
        <v>21004</v>
      </c>
      <c r="O1543" s="187">
        <v>46425</v>
      </c>
      <c r="P1543" s="187">
        <v>44404</v>
      </c>
      <c r="Q1543" s="187">
        <v>44433</v>
      </c>
      <c r="R1543" s="187">
        <v>44753</v>
      </c>
      <c r="S1543" s="187"/>
      <c r="T1543" s="185" t="s">
        <v>21005</v>
      </c>
      <c r="U1543" s="187">
        <v>45956</v>
      </c>
      <c r="V1543" s="185" t="s">
        <v>21006</v>
      </c>
      <c r="W1543" s="187">
        <v>46393</v>
      </c>
      <c r="X1543" s="185" t="s">
        <v>21007</v>
      </c>
      <c r="Y1543" s="187">
        <v>45965</v>
      </c>
      <c r="Z1543" s="185" t="s">
        <v>21008</v>
      </c>
      <c r="AA1543" s="187">
        <v>46851</v>
      </c>
      <c r="AB1543" s="185" t="s">
        <v>21009</v>
      </c>
      <c r="AC1543" s="187">
        <v>46079</v>
      </c>
      <c r="AD1543" s="185" t="s">
        <v>61</v>
      </c>
      <c r="AE1543" s="185" t="s">
        <v>61</v>
      </c>
      <c r="AF1543" s="185" t="s">
        <v>21010</v>
      </c>
      <c r="AG1543" s="185" t="s">
        <v>61</v>
      </c>
      <c r="AH1543" s="185" t="s">
        <v>61</v>
      </c>
      <c r="AI1543" s="185" t="s">
        <v>21004</v>
      </c>
      <c r="AJ1543" s="185" t="s">
        <v>61</v>
      </c>
      <c r="AK1543" s="185" t="s">
        <v>61</v>
      </c>
      <c r="AL1543" s="185" t="s">
        <v>61</v>
      </c>
      <c r="AM1543" s="185" t="s">
        <v>21011</v>
      </c>
      <c r="AN1543" s="185" t="s">
        <v>21012</v>
      </c>
    </row>
    <row r="1544" customHeight="1" spans="1:40">
      <c r="A1544" s="185">
        <v>1538</v>
      </c>
      <c r="B1544" s="185" t="s">
        <v>21013</v>
      </c>
      <c r="C1544" s="186" t="s">
        <v>21014</v>
      </c>
      <c r="D1544" s="185" t="s">
        <v>162</v>
      </c>
      <c r="E1544" s="185" t="s">
        <v>21015</v>
      </c>
      <c r="F1544" s="185" t="s">
        <v>2920</v>
      </c>
      <c r="G1544" s="185" t="s">
        <v>7650</v>
      </c>
      <c r="H1544" s="185" t="s">
        <v>7651</v>
      </c>
      <c r="I1544" s="187">
        <v>45642</v>
      </c>
      <c r="J1544" s="185" t="s">
        <v>21016</v>
      </c>
      <c r="K1544" s="185" t="s">
        <v>21016</v>
      </c>
      <c r="L1544" s="185" t="s">
        <v>21017</v>
      </c>
      <c r="M1544" s="185" t="s">
        <v>249</v>
      </c>
      <c r="N1544" s="185" t="s">
        <v>21018</v>
      </c>
      <c r="O1544" s="187"/>
      <c r="P1544" s="187">
        <v>44390</v>
      </c>
      <c r="Q1544" s="187">
        <v>44431</v>
      </c>
      <c r="R1544" s="187"/>
      <c r="S1544" s="187"/>
      <c r="T1544" s="185" t="s">
        <v>21019</v>
      </c>
      <c r="U1544" s="187">
        <v>47335</v>
      </c>
      <c r="V1544" s="185" t="s">
        <v>21020</v>
      </c>
      <c r="W1544" s="187">
        <v>47335</v>
      </c>
      <c r="X1544" s="185" t="s">
        <v>21021</v>
      </c>
      <c r="Y1544" s="187">
        <v>46979</v>
      </c>
      <c r="Z1544" s="185" t="s">
        <v>21022</v>
      </c>
      <c r="AA1544" s="187">
        <v>45844</v>
      </c>
      <c r="AB1544" s="185" t="s">
        <v>21023</v>
      </c>
      <c r="AC1544" s="187">
        <v>46361</v>
      </c>
      <c r="AD1544" s="185" t="s">
        <v>21024</v>
      </c>
      <c r="AE1544" s="185" t="s">
        <v>61</v>
      </c>
      <c r="AF1544" s="185" t="s">
        <v>61</v>
      </c>
      <c r="AG1544" s="185" t="s">
        <v>21025</v>
      </c>
      <c r="AH1544" s="185" t="s">
        <v>61</v>
      </c>
      <c r="AI1544" s="185" t="s">
        <v>61</v>
      </c>
      <c r="AJ1544" s="185" t="s">
        <v>61</v>
      </c>
      <c r="AK1544" s="185" t="s">
        <v>61</v>
      </c>
      <c r="AL1544" s="185" t="s">
        <v>61</v>
      </c>
      <c r="AM1544" s="185" t="s">
        <v>1968</v>
      </c>
      <c r="AN1544" s="185" t="s">
        <v>21026</v>
      </c>
    </row>
    <row r="1545" customHeight="1" spans="1:40">
      <c r="A1545" s="185">
        <v>1539</v>
      </c>
      <c r="B1545" s="185" t="s">
        <v>21027</v>
      </c>
      <c r="C1545" s="186" t="s">
        <v>21028</v>
      </c>
      <c r="D1545" s="185" t="s">
        <v>162</v>
      </c>
      <c r="E1545" s="185" t="s">
        <v>46</v>
      </c>
      <c r="F1545" s="185" t="s">
        <v>2920</v>
      </c>
      <c r="G1545" s="185" t="s">
        <v>7650</v>
      </c>
      <c r="H1545" s="185" t="s">
        <v>7651</v>
      </c>
      <c r="I1545" s="187">
        <v>45613</v>
      </c>
      <c r="J1545" s="185" t="s">
        <v>21029</v>
      </c>
      <c r="K1545" s="185" t="s">
        <v>14628</v>
      </c>
      <c r="L1545" s="185" t="s">
        <v>21030</v>
      </c>
      <c r="M1545" s="185" t="s">
        <v>267</v>
      </c>
      <c r="N1545" s="185" t="s">
        <v>21031</v>
      </c>
      <c r="O1545" s="187">
        <v>47057</v>
      </c>
      <c r="P1545" s="187">
        <v>44413</v>
      </c>
      <c r="Q1545" s="187">
        <v>44445</v>
      </c>
      <c r="R1545" s="187">
        <v>44672</v>
      </c>
      <c r="S1545" s="187"/>
      <c r="T1545" s="185" t="s">
        <v>21032</v>
      </c>
      <c r="U1545" s="187">
        <v>46050</v>
      </c>
      <c r="V1545" s="185" t="s">
        <v>21033</v>
      </c>
      <c r="W1545" s="187">
        <v>46973</v>
      </c>
      <c r="X1545" s="185" t="s">
        <v>21034</v>
      </c>
      <c r="Y1545" s="187">
        <v>46050</v>
      </c>
      <c r="Z1545" s="185" t="s">
        <v>21035</v>
      </c>
      <c r="AA1545" s="187">
        <v>46266</v>
      </c>
      <c r="AB1545" s="185" t="s">
        <v>21036</v>
      </c>
      <c r="AC1545" s="187">
        <v>46185</v>
      </c>
      <c r="AD1545" s="185" t="s">
        <v>21037</v>
      </c>
      <c r="AE1545" s="185" t="s">
        <v>21038</v>
      </c>
      <c r="AF1545" s="185" t="s">
        <v>21039</v>
      </c>
      <c r="AG1545" s="185" t="s">
        <v>61</v>
      </c>
      <c r="AH1545" s="185" t="s">
        <v>61</v>
      </c>
      <c r="AI1545" s="185" t="s">
        <v>21040</v>
      </c>
      <c r="AJ1545" s="185" t="s">
        <v>61</v>
      </c>
      <c r="AK1545" s="185" t="s">
        <v>61</v>
      </c>
      <c r="AL1545" s="185" t="s">
        <v>61</v>
      </c>
      <c r="AM1545" s="185" t="s">
        <v>21041</v>
      </c>
      <c r="AN1545" s="185" t="s">
        <v>21042</v>
      </c>
    </row>
    <row r="1546" customHeight="1" spans="1:40">
      <c r="A1546" s="185">
        <v>1540</v>
      </c>
      <c r="B1546" s="185" t="s">
        <v>21043</v>
      </c>
      <c r="C1546" s="186" t="s">
        <v>21044</v>
      </c>
      <c r="D1546" s="185" t="s">
        <v>1569</v>
      </c>
      <c r="E1546" s="185" t="s">
        <v>2920</v>
      </c>
      <c r="F1546" s="185" t="s">
        <v>2920</v>
      </c>
      <c r="G1546" s="185" t="s">
        <v>7650</v>
      </c>
      <c r="H1546" s="185" t="s">
        <v>7651</v>
      </c>
      <c r="I1546" s="187">
        <v>45517</v>
      </c>
      <c r="J1546" s="185" t="s">
        <v>11188</v>
      </c>
      <c r="K1546" s="185" t="s">
        <v>11188</v>
      </c>
      <c r="L1546" s="185" t="s">
        <v>21045</v>
      </c>
      <c r="M1546" s="185" t="s">
        <v>1572</v>
      </c>
      <c r="N1546" s="185" t="s">
        <v>21046</v>
      </c>
      <c r="O1546" s="187">
        <v>46327</v>
      </c>
      <c r="P1546" s="187">
        <v>44372</v>
      </c>
      <c r="Q1546" s="187">
        <v>44456</v>
      </c>
      <c r="R1546" s="187">
        <v>44665</v>
      </c>
      <c r="S1546" s="187"/>
      <c r="T1546" s="185" t="s">
        <v>21047</v>
      </c>
      <c r="U1546" s="187">
        <v>46348</v>
      </c>
      <c r="V1546" s="185" t="s">
        <v>21046</v>
      </c>
      <c r="W1546" s="187">
        <v>46327</v>
      </c>
      <c r="X1546" s="185" t="s">
        <v>21048</v>
      </c>
      <c r="Y1546" s="187">
        <v>46348</v>
      </c>
      <c r="Z1546" s="185" t="s">
        <v>21049</v>
      </c>
      <c r="AA1546" s="187">
        <v>46093</v>
      </c>
      <c r="AB1546" s="185" t="s">
        <v>21050</v>
      </c>
      <c r="AC1546" s="187">
        <v>46029</v>
      </c>
      <c r="AD1546" s="185" t="s">
        <v>61</v>
      </c>
      <c r="AE1546" s="185" t="s">
        <v>61</v>
      </c>
      <c r="AF1546" s="185" t="s">
        <v>21051</v>
      </c>
      <c r="AG1546" s="185" t="s">
        <v>61</v>
      </c>
      <c r="AH1546" s="185" t="s">
        <v>61</v>
      </c>
      <c r="AI1546" s="185" t="s">
        <v>61</v>
      </c>
      <c r="AJ1546" s="185" t="s">
        <v>61</v>
      </c>
      <c r="AK1546" s="185" t="s">
        <v>61</v>
      </c>
      <c r="AL1546" s="185" t="s">
        <v>21052</v>
      </c>
      <c r="AM1546" s="185" t="s">
        <v>64</v>
      </c>
      <c r="AN1546" s="185" t="s">
        <v>21053</v>
      </c>
    </row>
    <row r="1547" customHeight="1" spans="1:40">
      <c r="A1547" s="185">
        <v>1541</v>
      </c>
      <c r="B1547" s="185" t="s">
        <v>21054</v>
      </c>
      <c r="C1547" s="186" t="s">
        <v>21055</v>
      </c>
      <c r="D1547" s="185" t="s">
        <v>3535</v>
      </c>
      <c r="E1547" s="185" t="s">
        <v>2920</v>
      </c>
      <c r="F1547" s="185" t="s">
        <v>2920</v>
      </c>
      <c r="G1547" s="185" t="s">
        <v>7650</v>
      </c>
      <c r="H1547" s="185" t="s">
        <v>7651</v>
      </c>
      <c r="I1547" s="187">
        <v>45788</v>
      </c>
      <c r="J1547" s="185" t="s">
        <v>1599</v>
      </c>
      <c r="K1547" s="185" t="s">
        <v>1599</v>
      </c>
      <c r="L1547" s="185" t="s">
        <v>1599</v>
      </c>
      <c r="M1547" s="185" t="s">
        <v>1572</v>
      </c>
      <c r="N1547" s="185" t="s">
        <v>21056</v>
      </c>
      <c r="O1547" s="187">
        <v>47016</v>
      </c>
      <c r="P1547" s="187"/>
      <c r="Q1547" s="187"/>
      <c r="R1547" s="187"/>
      <c r="S1547" s="187"/>
      <c r="T1547" s="185" t="s">
        <v>21057</v>
      </c>
      <c r="U1547" s="187" t="s">
        <v>61</v>
      </c>
      <c r="V1547" s="185" t="s">
        <v>21056</v>
      </c>
      <c r="W1547" s="187">
        <v>47016</v>
      </c>
      <c r="X1547" s="185" t="s">
        <v>61</v>
      </c>
      <c r="Y1547" s="187" t="s">
        <v>61</v>
      </c>
      <c r="Z1547" s="185" t="s">
        <v>21058</v>
      </c>
      <c r="AA1547" s="187">
        <v>46789</v>
      </c>
      <c r="AB1547" s="185" t="s">
        <v>21059</v>
      </c>
      <c r="AC1547" s="187">
        <v>46056</v>
      </c>
      <c r="AD1547" s="185" t="s">
        <v>21060</v>
      </c>
      <c r="AE1547" s="185" t="s">
        <v>21061</v>
      </c>
      <c r="AF1547" s="185" t="s">
        <v>21062</v>
      </c>
      <c r="AG1547" s="185" t="s">
        <v>61</v>
      </c>
      <c r="AH1547" s="185" t="s">
        <v>61</v>
      </c>
      <c r="AI1547" s="185" t="s">
        <v>61</v>
      </c>
      <c r="AJ1547" s="185" t="s">
        <v>61</v>
      </c>
      <c r="AK1547" s="185" t="s">
        <v>61</v>
      </c>
      <c r="AL1547" s="185" t="s">
        <v>61</v>
      </c>
      <c r="AM1547" s="185" t="s">
        <v>1363</v>
      </c>
      <c r="AN1547" s="185" t="s">
        <v>21063</v>
      </c>
    </row>
    <row r="1548" customHeight="1" spans="1:40">
      <c r="A1548" s="185">
        <v>1542</v>
      </c>
      <c r="B1548" s="185" t="s">
        <v>21064</v>
      </c>
      <c r="C1548" s="186" t="s">
        <v>21065</v>
      </c>
      <c r="D1548" s="185" t="s">
        <v>3545</v>
      </c>
      <c r="E1548" s="185" t="s">
        <v>2920</v>
      </c>
      <c r="F1548" s="185" t="s">
        <v>2920</v>
      </c>
      <c r="G1548" s="185" t="s">
        <v>7650</v>
      </c>
      <c r="H1548" s="185" t="s">
        <v>7651</v>
      </c>
      <c r="I1548" s="187">
        <v>45516</v>
      </c>
      <c r="J1548" s="185" t="s">
        <v>1527</v>
      </c>
      <c r="K1548" s="185" t="s">
        <v>1527</v>
      </c>
      <c r="L1548" s="185" t="s">
        <v>21066</v>
      </c>
      <c r="M1548" s="185" t="s">
        <v>1572</v>
      </c>
      <c r="N1548" s="185" t="s">
        <v>21067</v>
      </c>
      <c r="O1548" s="187">
        <v>47251</v>
      </c>
      <c r="P1548" s="187">
        <v>44396</v>
      </c>
      <c r="Q1548" s="187">
        <v>44426</v>
      </c>
      <c r="R1548" s="187">
        <v>44631</v>
      </c>
      <c r="S1548" s="187"/>
      <c r="T1548" s="185" t="s">
        <v>21068</v>
      </c>
      <c r="U1548" s="187">
        <v>47318</v>
      </c>
      <c r="V1548" s="185" t="s">
        <v>21067</v>
      </c>
      <c r="W1548" s="187">
        <v>47251</v>
      </c>
      <c r="X1548" s="185" t="s">
        <v>61</v>
      </c>
      <c r="Y1548" s="187" t="s">
        <v>61</v>
      </c>
      <c r="Z1548" s="185" t="s">
        <v>21069</v>
      </c>
      <c r="AA1548" s="187">
        <v>46394</v>
      </c>
      <c r="AB1548" s="185" t="s">
        <v>21070</v>
      </c>
      <c r="AC1548" s="187">
        <v>45878</v>
      </c>
      <c r="AD1548" s="185" t="s">
        <v>21071</v>
      </c>
      <c r="AE1548" s="185" t="s">
        <v>21072</v>
      </c>
      <c r="AF1548" s="185" t="s">
        <v>21073</v>
      </c>
      <c r="AG1548" s="185" t="s">
        <v>61</v>
      </c>
      <c r="AH1548" s="185" t="s">
        <v>61</v>
      </c>
      <c r="AI1548" s="185" t="s">
        <v>61</v>
      </c>
      <c r="AJ1548" s="185" t="s">
        <v>61</v>
      </c>
      <c r="AK1548" s="185" t="s">
        <v>61</v>
      </c>
      <c r="AL1548" s="185" t="s">
        <v>61</v>
      </c>
      <c r="AM1548" s="185" t="s">
        <v>17691</v>
      </c>
      <c r="AN1548" s="185" t="s">
        <v>21074</v>
      </c>
    </row>
    <row r="1549" customHeight="1" spans="1:40">
      <c r="A1549" s="185">
        <v>1543</v>
      </c>
      <c r="B1549" s="185" t="s">
        <v>21075</v>
      </c>
      <c r="C1549" s="186" t="s">
        <v>21076</v>
      </c>
      <c r="D1549" s="185" t="s">
        <v>3572</v>
      </c>
      <c r="E1549" s="185" t="s">
        <v>2920</v>
      </c>
      <c r="F1549" s="185" t="s">
        <v>2920</v>
      </c>
      <c r="G1549" s="185" t="s">
        <v>7650</v>
      </c>
      <c r="H1549" s="185" t="s">
        <v>7651</v>
      </c>
      <c r="I1549" s="187">
        <v>45566</v>
      </c>
      <c r="J1549" s="185" t="s">
        <v>8873</v>
      </c>
      <c r="K1549" s="185" t="s">
        <v>8873</v>
      </c>
      <c r="L1549" s="185" t="s">
        <v>21077</v>
      </c>
      <c r="M1549" s="185" t="s">
        <v>1572</v>
      </c>
      <c r="N1549" s="185" t="s">
        <v>21078</v>
      </c>
      <c r="O1549" s="187">
        <v>46783</v>
      </c>
      <c r="P1549" s="187">
        <v>44553</v>
      </c>
      <c r="Q1549" s="187">
        <v>44589</v>
      </c>
      <c r="R1549" s="187">
        <v>44722</v>
      </c>
      <c r="S1549" s="187"/>
      <c r="T1549" s="185" t="s">
        <v>21079</v>
      </c>
      <c r="U1549" s="187">
        <v>46938</v>
      </c>
      <c r="V1549" s="185" t="s">
        <v>21078</v>
      </c>
      <c r="W1549" s="187">
        <v>46783</v>
      </c>
      <c r="X1549" s="185" t="s">
        <v>61</v>
      </c>
      <c r="Y1549" s="187" t="s">
        <v>61</v>
      </c>
      <c r="Z1549" s="185" t="s">
        <v>21080</v>
      </c>
      <c r="AA1549" s="187">
        <v>46472</v>
      </c>
      <c r="AB1549" s="185" t="s">
        <v>21081</v>
      </c>
      <c r="AC1549" s="187">
        <v>45913</v>
      </c>
      <c r="AD1549" s="185" t="s">
        <v>21082</v>
      </c>
      <c r="AE1549" s="185" t="s">
        <v>21083</v>
      </c>
      <c r="AF1549" s="185" t="s">
        <v>21084</v>
      </c>
      <c r="AG1549" s="185" t="s">
        <v>61</v>
      </c>
      <c r="AH1549" s="185" t="s">
        <v>61</v>
      </c>
      <c r="AI1549" s="185" t="s">
        <v>61</v>
      </c>
      <c r="AJ1549" s="185" t="s">
        <v>61</v>
      </c>
      <c r="AK1549" s="185" t="s">
        <v>61</v>
      </c>
      <c r="AL1549" s="185" t="s">
        <v>61</v>
      </c>
      <c r="AM1549" s="185" t="s">
        <v>18453</v>
      </c>
      <c r="AN1549" s="185" t="s">
        <v>21085</v>
      </c>
    </row>
    <row r="1550" customHeight="1" spans="1:40">
      <c r="A1550" s="185">
        <v>1544</v>
      </c>
      <c r="B1550" s="185" t="s">
        <v>21086</v>
      </c>
      <c r="C1550" s="186" t="s">
        <v>21087</v>
      </c>
      <c r="D1550" s="185" t="s">
        <v>45</v>
      </c>
      <c r="E1550" s="185" t="s">
        <v>13426</v>
      </c>
      <c r="F1550" s="185" t="s">
        <v>13426</v>
      </c>
      <c r="G1550" s="185" t="s">
        <v>6843</v>
      </c>
      <c r="H1550" s="185" t="s">
        <v>4093</v>
      </c>
      <c r="I1550" s="187">
        <v>45618</v>
      </c>
      <c r="J1550" s="185" t="s">
        <v>12104</v>
      </c>
      <c r="K1550" s="185" t="s">
        <v>5462</v>
      </c>
      <c r="L1550" s="185" t="s">
        <v>21088</v>
      </c>
      <c r="M1550" s="185" t="s">
        <v>1940</v>
      </c>
      <c r="N1550" s="185" t="s">
        <v>21089</v>
      </c>
      <c r="O1550" s="187">
        <v>46149</v>
      </c>
      <c r="P1550" s="187">
        <v>44393</v>
      </c>
      <c r="Q1550" s="187">
        <v>44432</v>
      </c>
      <c r="R1550" s="187">
        <v>44662</v>
      </c>
      <c r="S1550" s="187"/>
      <c r="T1550" s="185" t="s">
        <v>21090</v>
      </c>
      <c r="U1550" s="187">
        <v>47356</v>
      </c>
      <c r="V1550" s="185" t="s">
        <v>21091</v>
      </c>
      <c r="W1550" s="187">
        <v>47356</v>
      </c>
      <c r="X1550" s="185" t="s">
        <v>21092</v>
      </c>
      <c r="Y1550" s="187">
        <v>47416</v>
      </c>
      <c r="Z1550" s="185" t="s">
        <v>21093</v>
      </c>
      <c r="AA1550" s="187">
        <v>46205</v>
      </c>
      <c r="AB1550" s="185" t="s">
        <v>21094</v>
      </c>
      <c r="AC1550" s="187">
        <v>46379</v>
      </c>
      <c r="AD1550" s="185" t="s">
        <v>21095</v>
      </c>
      <c r="AE1550" s="185" t="s">
        <v>21096</v>
      </c>
      <c r="AF1550" s="185" t="s">
        <v>21097</v>
      </c>
      <c r="AG1550" s="185" t="s">
        <v>21098</v>
      </c>
      <c r="AH1550" s="185" t="s">
        <v>61</v>
      </c>
      <c r="AI1550" s="185" t="s">
        <v>61</v>
      </c>
      <c r="AJ1550" s="185" t="s">
        <v>21099</v>
      </c>
      <c r="AK1550" s="185" t="s">
        <v>61</v>
      </c>
      <c r="AL1550" s="185" t="s">
        <v>61</v>
      </c>
      <c r="AM1550" s="185" t="s">
        <v>21100</v>
      </c>
      <c r="AN1550" s="185" t="s">
        <v>21101</v>
      </c>
    </row>
    <row r="1551" customHeight="1" spans="1:40">
      <c r="A1551" s="185">
        <v>1545</v>
      </c>
      <c r="B1551" s="185" t="s">
        <v>21102</v>
      </c>
      <c r="C1551" s="186" t="s">
        <v>21103</v>
      </c>
      <c r="D1551" s="185" t="s">
        <v>68</v>
      </c>
      <c r="E1551" s="185" t="s">
        <v>13426</v>
      </c>
      <c r="F1551" s="185" t="s">
        <v>13426</v>
      </c>
      <c r="G1551" s="185" t="s">
        <v>6843</v>
      </c>
      <c r="H1551" s="185" t="s">
        <v>4093</v>
      </c>
      <c r="I1551" s="187">
        <v>45629</v>
      </c>
      <c r="J1551" s="185" t="s">
        <v>21104</v>
      </c>
      <c r="K1551" s="185" t="s">
        <v>715</v>
      </c>
      <c r="L1551" s="185" t="s">
        <v>21105</v>
      </c>
      <c r="M1551" s="185" t="s">
        <v>72</v>
      </c>
      <c r="N1551" s="185" t="s">
        <v>21106</v>
      </c>
      <c r="O1551" s="187">
        <v>46455</v>
      </c>
      <c r="P1551" s="187">
        <v>44393</v>
      </c>
      <c r="Q1551" s="187">
        <v>44462</v>
      </c>
      <c r="R1551" s="187">
        <v>44742</v>
      </c>
      <c r="S1551" s="187"/>
      <c r="T1551" s="185" t="s">
        <v>21107</v>
      </c>
      <c r="U1551" s="187">
        <v>46432</v>
      </c>
      <c r="V1551" s="185" t="s">
        <v>21108</v>
      </c>
      <c r="W1551" s="187">
        <v>45966</v>
      </c>
      <c r="X1551" s="185" t="s">
        <v>21109</v>
      </c>
      <c r="Y1551" s="187">
        <v>46306</v>
      </c>
      <c r="Z1551" s="185" t="s">
        <v>21110</v>
      </c>
      <c r="AA1551" s="187">
        <v>46062</v>
      </c>
      <c r="AB1551" s="185" t="s">
        <v>21111</v>
      </c>
      <c r="AC1551" s="187">
        <v>45899</v>
      </c>
      <c r="AD1551" s="185" t="s">
        <v>21112</v>
      </c>
      <c r="AE1551" s="185" t="s">
        <v>61</v>
      </c>
      <c r="AF1551" s="185" t="s">
        <v>61</v>
      </c>
      <c r="AG1551" s="185" t="s">
        <v>21113</v>
      </c>
      <c r="AH1551" s="185" t="s">
        <v>61</v>
      </c>
      <c r="AI1551" s="185" t="s">
        <v>61</v>
      </c>
      <c r="AJ1551" s="185" t="s">
        <v>61</v>
      </c>
      <c r="AK1551" s="185" t="s">
        <v>61</v>
      </c>
      <c r="AL1551" s="185" t="s">
        <v>61</v>
      </c>
      <c r="AM1551" s="185" t="s">
        <v>3734</v>
      </c>
      <c r="AN1551" s="185" t="s">
        <v>21114</v>
      </c>
    </row>
    <row r="1552" customHeight="1" spans="1:40">
      <c r="A1552" s="185">
        <v>1546</v>
      </c>
      <c r="B1552" s="185" t="s">
        <v>21115</v>
      </c>
      <c r="C1552" s="186" t="s">
        <v>21116</v>
      </c>
      <c r="D1552" s="185" t="s">
        <v>227</v>
      </c>
      <c r="E1552" s="185" t="s">
        <v>89</v>
      </c>
      <c r="F1552" s="185" t="s">
        <v>13426</v>
      </c>
      <c r="G1552" s="185" t="s">
        <v>6843</v>
      </c>
      <c r="H1552" s="185" t="s">
        <v>4093</v>
      </c>
      <c r="I1552" s="187">
        <v>45835</v>
      </c>
      <c r="J1552" s="185" t="s">
        <v>4242</v>
      </c>
      <c r="K1552" s="185" t="s">
        <v>3132</v>
      </c>
      <c r="L1552" s="185" t="s">
        <v>21117</v>
      </c>
      <c r="M1552" s="185" t="s">
        <v>1923</v>
      </c>
      <c r="N1552" s="185" t="s">
        <v>21118</v>
      </c>
      <c r="O1552" s="187">
        <v>47441</v>
      </c>
      <c r="P1552" s="187">
        <v>44420</v>
      </c>
      <c r="Q1552" s="187">
        <v>44503</v>
      </c>
      <c r="R1552" s="187">
        <v>44636</v>
      </c>
      <c r="S1552" s="187"/>
      <c r="T1552" s="185" t="s">
        <v>21119</v>
      </c>
      <c r="U1552" s="187">
        <v>46559</v>
      </c>
      <c r="V1552" s="185" t="s">
        <v>21120</v>
      </c>
      <c r="W1552" s="187">
        <v>46559</v>
      </c>
      <c r="X1552" s="185" t="s">
        <v>21121</v>
      </c>
      <c r="Y1552" s="187">
        <v>46149</v>
      </c>
      <c r="Z1552" s="185" t="s">
        <v>21122</v>
      </c>
      <c r="AA1552" s="187">
        <v>46205</v>
      </c>
      <c r="AB1552" s="185" t="s">
        <v>21123</v>
      </c>
      <c r="AC1552" s="187">
        <v>46484</v>
      </c>
      <c r="AD1552" s="185" t="s">
        <v>21124</v>
      </c>
      <c r="AE1552" s="185" t="s">
        <v>61</v>
      </c>
      <c r="AF1552" s="185" t="s">
        <v>21125</v>
      </c>
      <c r="AG1552" s="185" t="s">
        <v>21126</v>
      </c>
      <c r="AH1552" s="185" t="s">
        <v>61</v>
      </c>
      <c r="AI1552" s="185" t="s">
        <v>61</v>
      </c>
      <c r="AJ1552" s="185" t="s">
        <v>21127</v>
      </c>
      <c r="AK1552" s="185" t="s">
        <v>61</v>
      </c>
      <c r="AL1552" s="185" t="s">
        <v>61</v>
      </c>
      <c r="AM1552" s="185" t="s">
        <v>665</v>
      </c>
      <c r="AN1552" s="185" t="s">
        <v>21128</v>
      </c>
    </row>
    <row r="1553" customHeight="1" spans="1:40">
      <c r="A1553" s="185">
        <v>1547</v>
      </c>
      <c r="B1553" s="185" t="s">
        <v>21129</v>
      </c>
      <c r="C1553" s="186" t="s">
        <v>21130</v>
      </c>
      <c r="D1553" s="185" t="s">
        <v>2083</v>
      </c>
      <c r="E1553" s="185" t="s">
        <v>1367</v>
      </c>
      <c r="F1553" s="185" t="s">
        <v>13426</v>
      </c>
      <c r="G1553" s="185" t="s">
        <v>6843</v>
      </c>
      <c r="H1553" s="185" t="s">
        <v>4093</v>
      </c>
      <c r="I1553" s="187">
        <v>45537</v>
      </c>
      <c r="J1553" s="185" t="s">
        <v>19940</v>
      </c>
      <c r="K1553" s="185" t="s">
        <v>502</v>
      </c>
      <c r="L1553" s="185" t="s">
        <v>10413</v>
      </c>
      <c r="M1553" s="185" t="s">
        <v>72</v>
      </c>
      <c r="N1553" s="185" t="s">
        <v>21131</v>
      </c>
      <c r="O1553" s="187">
        <v>47254</v>
      </c>
      <c r="P1553" s="187">
        <v>44390</v>
      </c>
      <c r="Q1553" s="187">
        <v>44431</v>
      </c>
      <c r="R1553" s="187">
        <v>44616</v>
      </c>
      <c r="S1553" s="187"/>
      <c r="T1553" s="185" t="s">
        <v>21132</v>
      </c>
      <c r="U1553" s="187">
        <v>46090</v>
      </c>
      <c r="V1553" s="185" t="s">
        <v>21133</v>
      </c>
      <c r="W1553" s="187">
        <v>46090</v>
      </c>
      <c r="X1553" s="185" t="s">
        <v>21134</v>
      </c>
      <c r="Y1553" s="187">
        <v>46090</v>
      </c>
      <c r="Z1553" s="185" t="s">
        <v>21135</v>
      </c>
      <c r="AA1553" s="187">
        <v>46096</v>
      </c>
      <c r="AB1553" s="185" t="s">
        <v>21136</v>
      </c>
      <c r="AC1553" s="187">
        <v>46263</v>
      </c>
      <c r="AD1553" s="185" t="s">
        <v>21137</v>
      </c>
      <c r="AE1553" s="185" t="s">
        <v>21138</v>
      </c>
      <c r="AF1553" s="185" t="s">
        <v>21139</v>
      </c>
      <c r="AG1553" s="185" t="s">
        <v>21140</v>
      </c>
      <c r="AH1553" s="185" t="s">
        <v>61</v>
      </c>
      <c r="AI1553" s="185" t="s">
        <v>61</v>
      </c>
      <c r="AJ1553" s="185" t="s">
        <v>21141</v>
      </c>
      <c r="AK1553" s="185" t="s">
        <v>61</v>
      </c>
      <c r="AL1553" s="185" t="s">
        <v>61</v>
      </c>
      <c r="AM1553" s="185" t="s">
        <v>1968</v>
      </c>
      <c r="AN1553" s="185" t="s">
        <v>21142</v>
      </c>
    </row>
    <row r="1554" customHeight="1" spans="1:40">
      <c r="A1554" s="185">
        <v>1548</v>
      </c>
      <c r="B1554" s="185" t="s">
        <v>21143</v>
      </c>
      <c r="C1554" s="186" t="s">
        <v>12234</v>
      </c>
      <c r="D1554" s="185" t="s">
        <v>88</v>
      </c>
      <c r="E1554" s="185" t="s">
        <v>967</v>
      </c>
      <c r="F1554" s="185" t="s">
        <v>13426</v>
      </c>
      <c r="G1554" s="185" t="s">
        <v>6843</v>
      </c>
      <c r="H1554" s="185" t="s">
        <v>4093</v>
      </c>
      <c r="I1554" s="187">
        <v>45541</v>
      </c>
      <c r="J1554" s="185" t="s">
        <v>18707</v>
      </c>
      <c r="K1554" s="185" t="s">
        <v>18707</v>
      </c>
      <c r="L1554" s="185" t="s">
        <v>21144</v>
      </c>
      <c r="M1554" s="185" t="s">
        <v>2120</v>
      </c>
      <c r="N1554" s="185" t="s">
        <v>21145</v>
      </c>
      <c r="O1554" s="187">
        <v>46526</v>
      </c>
      <c r="P1554" s="187">
        <v>44394</v>
      </c>
      <c r="Q1554" s="187">
        <v>44434</v>
      </c>
      <c r="R1554" s="187">
        <v>44678</v>
      </c>
      <c r="S1554" s="187"/>
      <c r="T1554" s="185" t="s">
        <v>21146</v>
      </c>
      <c r="U1554" s="187">
        <v>46301</v>
      </c>
      <c r="V1554" s="185" t="s">
        <v>21147</v>
      </c>
      <c r="W1554" s="187">
        <v>46266</v>
      </c>
      <c r="X1554" s="185" t="s">
        <v>21148</v>
      </c>
      <c r="Y1554" s="187">
        <v>46266</v>
      </c>
      <c r="Z1554" s="185" t="s">
        <v>21149</v>
      </c>
      <c r="AA1554" s="187">
        <v>46477</v>
      </c>
      <c r="AB1554" s="185" t="s">
        <v>21150</v>
      </c>
      <c r="AC1554" s="187">
        <v>46502</v>
      </c>
      <c r="AD1554" s="185" t="s">
        <v>21151</v>
      </c>
      <c r="AE1554" s="185" t="s">
        <v>61</v>
      </c>
      <c r="AF1554" s="185" t="s">
        <v>61</v>
      </c>
      <c r="AG1554" s="185" t="s">
        <v>21152</v>
      </c>
      <c r="AH1554" s="185" t="s">
        <v>61</v>
      </c>
      <c r="AI1554" s="185" t="s">
        <v>61</v>
      </c>
      <c r="AJ1554" s="185" t="s">
        <v>61</v>
      </c>
      <c r="AK1554" s="185" t="s">
        <v>61</v>
      </c>
      <c r="AL1554" s="185" t="s">
        <v>61</v>
      </c>
      <c r="AM1554" s="185" t="s">
        <v>21153</v>
      </c>
      <c r="AN1554" s="185"/>
    </row>
    <row r="1555" customHeight="1" spans="1:40">
      <c r="A1555" s="185">
        <v>1549</v>
      </c>
      <c r="B1555" s="185" t="s">
        <v>21154</v>
      </c>
      <c r="C1555" s="186" t="s">
        <v>21155</v>
      </c>
      <c r="D1555" s="185" t="s">
        <v>263</v>
      </c>
      <c r="E1555" s="185" t="s">
        <v>13426</v>
      </c>
      <c r="F1555" s="185" t="s">
        <v>13426</v>
      </c>
      <c r="G1555" s="185" t="s">
        <v>6843</v>
      </c>
      <c r="H1555" s="185" t="s">
        <v>4093</v>
      </c>
      <c r="I1555" s="187">
        <v>45490</v>
      </c>
      <c r="J1555" s="185" t="s">
        <v>12475</v>
      </c>
      <c r="K1555" s="185" t="s">
        <v>15252</v>
      </c>
      <c r="L1555" s="185" t="s">
        <v>21156</v>
      </c>
      <c r="M1555" s="185" t="s">
        <v>2120</v>
      </c>
      <c r="N1555" s="185" t="s">
        <v>21157</v>
      </c>
      <c r="O1555" s="187">
        <v>46384</v>
      </c>
      <c r="P1555" s="187">
        <v>44413</v>
      </c>
      <c r="Q1555" s="187">
        <v>44441</v>
      </c>
      <c r="R1555" s="187">
        <v>44657</v>
      </c>
      <c r="S1555" s="187"/>
      <c r="T1555" s="185" t="s">
        <v>21158</v>
      </c>
      <c r="U1555" s="187">
        <v>46135</v>
      </c>
      <c r="V1555" s="185" t="s">
        <v>21159</v>
      </c>
      <c r="W1555" s="187">
        <v>46134</v>
      </c>
      <c r="X1555" s="185" t="s">
        <v>21160</v>
      </c>
      <c r="Y1555" s="187">
        <v>46134</v>
      </c>
      <c r="Z1555" s="185" t="s">
        <v>21161</v>
      </c>
      <c r="AA1555" s="187">
        <v>46571</v>
      </c>
      <c r="AB1555" s="185" t="s">
        <v>21162</v>
      </c>
      <c r="AC1555" s="187">
        <v>46497</v>
      </c>
      <c r="AD1555" s="185" t="s">
        <v>21163</v>
      </c>
      <c r="AE1555" s="185" t="s">
        <v>21164</v>
      </c>
      <c r="AF1555" s="185" t="s">
        <v>21165</v>
      </c>
      <c r="AG1555" s="185" t="s">
        <v>21166</v>
      </c>
      <c r="AH1555" s="185" t="s">
        <v>61</v>
      </c>
      <c r="AI1555" s="185" t="s">
        <v>61</v>
      </c>
      <c r="AJ1555" s="185" t="s">
        <v>61</v>
      </c>
      <c r="AK1555" s="185" t="s">
        <v>61</v>
      </c>
      <c r="AL1555" s="185" t="s">
        <v>61</v>
      </c>
      <c r="AM1555" s="185" t="s">
        <v>1968</v>
      </c>
      <c r="AN1555" s="185" t="s">
        <v>21167</v>
      </c>
    </row>
    <row r="1556" customHeight="1" spans="1:40">
      <c r="A1556" s="185">
        <v>1550</v>
      </c>
      <c r="B1556" s="185" t="s">
        <v>21168</v>
      </c>
      <c r="C1556" s="186" t="s">
        <v>21169</v>
      </c>
      <c r="D1556" s="185" t="s">
        <v>20877</v>
      </c>
      <c r="E1556" s="185" t="s">
        <v>89</v>
      </c>
      <c r="F1556" s="185" t="s">
        <v>13426</v>
      </c>
      <c r="G1556" s="185" t="s">
        <v>6843</v>
      </c>
      <c r="H1556" s="185" t="s">
        <v>4093</v>
      </c>
      <c r="I1556" s="187">
        <v>45834</v>
      </c>
      <c r="J1556" s="185" t="s">
        <v>15568</v>
      </c>
      <c r="K1556" s="185" t="s">
        <v>2039</v>
      </c>
      <c r="L1556" s="185" t="s">
        <v>16937</v>
      </c>
      <c r="M1556" s="185" t="s">
        <v>2120</v>
      </c>
      <c r="N1556" s="185" t="s">
        <v>21170</v>
      </c>
      <c r="O1556" s="187">
        <v>46288</v>
      </c>
      <c r="P1556" s="187">
        <v>44383</v>
      </c>
      <c r="Q1556" s="187">
        <v>44413</v>
      </c>
      <c r="R1556" s="187">
        <v>44645</v>
      </c>
      <c r="S1556" s="187"/>
      <c r="T1556" s="185" t="s">
        <v>21171</v>
      </c>
      <c r="U1556" s="187">
        <v>47618</v>
      </c>
      <c r="V1556" s="185" t="s">
        <v>21172</v>
      </c>
      <c r="W1556" s="187">
        <v>47618</v>
      </c>
      <c r="X1556" s="185" t="s">
        <v>21173</v>
      </c>
      <c r="Y1556" s="187">
        <v>47618</v>
      </c>
      <c r="Z1556" s="185" t="s">
        <v>21174</v>
      </c>
      <c r="AA1556" s="187">
        <v>45875</v>
      </c>
      <c r="AB1556" s="185" t="s">
        <v>21175</v>
      </c>
      <c r="AC1556" s="187">
        <v>45990</v>
      </c>
      <c r="AD1556" s="185" t="s">
        <v>21176</v>
      </c>
      <c r="AE1556" s="185" t="s">
        <v>61</v>
      </c>
      <c r="AF1556" s="185" t="s">
        <v>61</v>
      </c>
      <c r="AG1556" s="185" t="s">
        <v>21177</v>
      </c>
      <c r="AH1556" s="185" t="s">
        <v>61</v>
      </c>
      <c r="AI1556" s="185" t="s">
        <v>61</v>
      </c>
      <c r="AJ1556" s="185" t="s">
        <v>61</v>
      </c>
      <c r="AK1556" s="185" t="s">
        <v>61</v>
      </c>
      <c r="AL1556" s="185" t="s">
        <v>61</v>
      </c>
      <c r="AM1556" s="185" t="s">
        <v>2065</v>
      </c>
      <c r="AN1556" s="185" t="s">
        <v>21178</v>
      </c>
    </row>
    <row r="1557" customHeight="1" spans="1:40">
      <c r="A1557" s="185">
        <v>1551</v>
      </c>
      <c r="B1557" s="185" t="s">
        <v>21179</v>
      </c>
      <c r="C1557" s="186" t="s">
        <v>21180</v>
      </c>
      <c r="D1557" s="185" t="s">
        <v>108</v>
      </c>
      <c r="E1557" s="185" t="s">
        <v>967</v>
      </c>
      <c r="F1557" s="185" t="s">
        <v>13426</v>
      </c>
      <c r="G1557" s="185" t="s">
        <v>6843</v>
      </c>
      <c r="H1557" s="185" t="s">
        <v>4093</v>
      </c>
      <c r="I1557" s="187">
        <v>45618</v>
      </c>
      <c r="J1557" s="185" t="s">
        <v>21181</v>
      </c>
      <c r="K1557" s="185" t="s">
        <v>5462</v>
      </c>
      <c r="L1557" s="185" t="s">
        <v>21182</v>
      </c>
      <c r="M1557" s="185" t="s">
        <v>2120</v>
      </c>
      <c r="N1557" s="185" t="s">
        <v>21183</v>
      </c>
      <c r="O1557" s="187">
        <v>47254</v>
      </c>
      <c r="P1557" s="187">
        <v>44391</v>
      </c>
      <c r="Q1557" s="187">
        <v>44422</v>
      </c>
      <c r="R1557" s="187">
        <v>44636</v>
      </c>
      <c r="S1557" s="187"/>
      <c r="T1557" s="185" t="s">
        <v>21184</v>
      </c>
      <c r="U1557" s="187">
        <v>46083</v>
      </c>
      <c r="V1557" s="185" t="s">
        <v>21185</v>
      </c>
      <c r="W1557" s="187">
        <v>46078</v>
      </c>
      <c r="X1557" s="185" t="s">
        <v>21186</v>
      </c>
      <c r="Y1557" s="187">
        <v>46083</v>
      </c>
      <c r="Z1557" s="185" t="s">
        <v>21187</v>
      </c>
      <c r="AA1557" s="187">
        <v>46096</v>
      </c>
      <c r="AB1557" s="185" t="s">
        <v>21188</v>
      </c>
      <c r="AC1557" s="187">
        <v>46266</v>
      </c>
      <c r="AD1557" s="185" t="s">
        <v>21189</v>
      </c>
      <c r="AE1557" s="185" t="s">
        <v>61</v>
      </c>
      <c r="AF1557" s="185" t="s">
        <v>61</v>
      </c>
      <c r="AG1557" s="185" t="s">
        <v>21190</v>
      </c>
      <c r="AH1557" s="185" t="s">
        <v>61</v>
      </c>
      <c r="AI1557" s="185" t="s">
        <v>61</v>
      </c>
      <c r="AJ1557" s="185" t="s">
        <v>61</v>
      </c>
      <c r="AK1557" s="185" t="s">
        <v>61</v>
      </c>
      <c r="AL1557" s="185" t="s">
        <v>61</v>
      </c>
      <c r="AM1557" s="185" t="s">
        <v>2018</v>
      </c>
      <c r="AN1557" s="185" t="s">
        <v>21191</v>
      </c>
    </row>
    <row r="1558" customHeight="1" spans="1:40">
      <c r="A1558" s="185">
        <v>1552</v>
      </c>
      <c r="B1558" s="185" t="s">
        <v>21192</v>
      </c>
      <c r="C1558" s="186" t="s">
        <v>21193</v>
      </c>
      <c r="D1558" s="185" t="s">
        <v>2321</v>
      </c>
      <c r="E1558" s="185" t="s">
        <v>967</v>
      </c>
      <c r="F1558" s="185" t="s">
        <v>13426</v>
      </c>
      <c r="G1558" s="185" t="s">
        <v>6843</v>
      </c>
      <c r="H1558" s="185" t="s">
        <v>4093</v>
      </c>
      <c r="I1558" s="187">
        <v>45581</v>
      </c>
      <c r="J1558" s="185" t="s">
        <v>8514</v>
      </c>
      <c r="K1558" s="185" t="s">
        <v>6974</v>
      </c>
      <c r="L1558" s="185" t="s">
        <v>21194</v>
      </c>
      <c r="M1558" s="185" t="s">
        <v>249</v>
      </c>
      <c r="N1558" s="185" t="s">
        <v>21195</v>
      </c>
      <c r="O1558" s="187">
        <v>45907</v>
      </c>
      <c r="P1558" s="187">
        <v>44398</v>
      </c>
      <c r="Q1558" s="187">
        <v>44438</v>
      </c>
      <c r="R1558" s="187">
        <v>44665</v>
      </c>
      <c r="S1558" s="187">
        <v>44980</v>
      </c>
      <c r="T1558" s="185" t="s">
        <v>21196</v>
      </c>
      <c r="U1558" s="187">
        <v>47245</v>
      </c>
      <c r="V1558" s="185" t="s">
        <v>21197</v>
      </c>
      <c r="W1558" s="187">
        <v>47245</v>
      </c>
      <c r="X1558" s="185" t="s">
        <v>21198</v>
      </c>
      <c r="Y1558" s="187">
        <v>46406</v>
      </c>
      <c r="Z1558" s="185" t="s">
        <v>21199</v>
      </c>
      <c r="AA1558" s="187">
        <v>46399</v>
      </c>
      <c r="AB1558" s="185" t="s">
        <v>21200</v>
      </c>
      <c r="AC1558" s="187">
        <v>46129</v>
      </c>
      <c r="AD1558" s="185" t="s">
        <v>21201</v>
      </c>
      <c r="AE1558" s="185" t="s">
        <v>61</v>
      </c>
      <c r="AF1558" s="185" t="s">
        <v>61</v>
      </c>
      <c r="AG1558" s="185" t="s">
        <v>21202</v>
      </c>
      <c r="AH1558" s="185" t="s">
        <v>61</v>
      </c>
      <c r="AI1558" s="185" t="s">
        <v>61</v>
      </c>
      <c r="AJ1558" s="185" t="s">
        <v>61</v>
      </c>
      <c r="AK1558" s="185" t="s">
        <v>61</v>
      </c>
      <c r="AL1558" s="185" t="s">
        <v>61</v>
      </c>
      <c r="AM1558" s="185" t="s">
        <v>21203</v>
      </c>
      <c r="AN1558" s="185" t="s">
        <v>21204</v>
      </c>
    </row>
    <row r="1559" customHeight="1" spans="1:40">
      <c r="A1559" s="185">
        <v>1553</v>
      </c>
      <c r="B1559" s="185" t="s">
        <v>21205</v>
      </c>
      <c r="C1559" s="186" t="s">
        <v>21206</v>
      </c>
      <c r="D1559" s="185" t="s">
        <v>390</v>
      </c>
      <c r="E1559" s="185" t="s">
        <v>46</v>
      </c>
      <c r="F1559" s="185" t="s">
        <v>13426</v>
      </c>
      <c r="G1559" s="185" t="s">
        <v>6843</v>
      </c>
      <c r="H1559" s="185" t="s">
        <v>4093</v>
      </c>
      <c r="I1559" s="187">
        <v>45656</v>
      </c>
      <c r="J1559" s="185" t="s">
        <v>21207</v>
      </c>
      <c r="K1559" s="185" t="s">
        <v>6752</v>
      </c>
      <c r="L1559" s="185" t="s">
        <v>21208</v>
      </c>
      <c r="M1559" s="185" t="s">
        <v>148</v>
      </c>
      <c r="N1559" s="185" t="s">
        <v>21209</v>
      </c>
      <c r="O1559" s="187">
        <v>47596</v>
      </c>
      <c r="P1559" s="187">
        <v>44400</v>
      </c>
      <c r="Q1559" s="187">
        <v>44433</v>
      </c>
      <c r="R1559" s="187">
        <v>44642</v>
      </c>
      <c r="S1559" s="187"/>
      <c r="T1559" s="185" t="s">
        <v>21210</v>
      </c>
      <c r="U1559" s="187">
        <v>47416</v>
      </c>
      <c r="V1559" s="185" t="s">
        <v>21211</v>
      </c>
      <c r="W1559" s="187">
        <v>47304</v>
      </c>
      <c r="X1559" s="185" t="s">
        <v>21212</v>
      </c>
      <c r="Y1559" s="187">
        <v>47416</v>
      </c>
      <c r="Z1559" s="185" t="s">
        <v>21213</v>
      </c>
      <c r="AA1559" s="187">
        <v>46407</v>
      </c>
      <c r="AB1559" s="185" t="s">
        <v>21214</v>
      </c>
      <c r="AC1559" s="187">
        <v>46013</v>
      </c>
      <c r="AD1559" s="185" t="s">
        <v>21215</v>
      </c>
      <c r="AE1559" s="185" t="s">
        <v>61</v>
      </c>
      <c r="AF1559" s="185" t="s">
        <v>21216</v>
      </c>
      <c r="AG1559" s="185" t="s">
        <v>61</v>
      </c>
      <c r="AH1559" s="185" t="s">
        <v>61</v>
      </c>
      <c r="AI1559" s="185" t="s">
        <v>61</v>
      </c>
      <c r="AJ1559" s="185" t="s">
        <v>21217</v>
      </c>
      <c r="AK1559" s="185" t="s">
        <v>61</v>
      </c>
      <c r="AL1559" s="185" t="s">
        <v>61</v>
      </c>
      <c r="AM1559" s="185" t="s">
        <v>21218</v>
      </c>
      <c r="AN1559" s="185" t="s">
        <v>21219</v>
      </c>
    </row>
    <row r="1560" customHeight="1" spans="1:40">
      <c r="A1560" s="185">
        <v>1554</v>
      </c>
      <c r="B1560" s="185" t="s">
        <v>21220</v>
      </c>
      <c r="C1560" s="186" t="s">
        <v>21221</v>
      </c>
      <c r="D1560" s="185" t="s">
        <v>126</v>
      </c>
      <c r="E1560" s="185" t="s">
        <v>13426</v>
      </c>
      <c r="F1560" s="185" t="s">
        <v>13426</v>
      </c>
      <c r="G1560" s="185" t="s">
        <v>6843</v>
      </c>
      <c r="H1560" s="185" t="s">
        <v>4093</v>
      </c>
      <c r="I1560" s="187">
        <v>45637</v>
      </c>
      <c r="J1560" s="185" t="s">
        <v>9302</v>
      </c>
      <c r="K1560" s="185" t="s">
        <v>9302</v>
      </c>
      <c r="L1560" s="185" t="s">
        <v>21222</v>
      </c>
      <c r="M1560" s="185" t="s">
        <v>148</v>
      </c>
      <c r="N1560" s="185" t="s">
        <v>21223</v>
      </c>
      <c r="O1560" s="187">
        <v>47451</v>
      </c>
      <c r="P1560" s="187">
        <v>44611</v>
      </c>
      <c r="Q1560" s="187">
        <v>44641</v>
      </c>
      <c r="R1560" s="187">
        <v>44849</v>
      </c>
      <c r="S1560" s="187"/>
      <c r="T1560" s="185" t="s">
        <v>21224</v>
      </c>
      <c r="U1560" s="187">
        <v>46478</v>
      </c>
      <c r="V1560" s="185" t="s">
        <v>21225</v>
      </c>
      <c r="W1560" s="187">
        <v>46448</v>
      </c>
      <c r="X1560" s="185" t="s">
        <v>21226</v>
      </c>
      <c r="Y1560" s="187">
        <v>46465</v>
      </c>
      <c r="Z1560" s="185" t="s">
        <v>21227</v>
      </c>
      <c r="AA1560" s="187">
        <v>46337</v>
      </c>
      <c r="AB1560" s="185" t="s">
        <v>21228</v>
      </c>
      <c r="AC1560" s="187">
        <v>46350</v>
      </c>
      <c r="AD1560" s="185" t="s">
        <v>21229</v>
      </c>
      <c r="AE1560" s="185" t="s">
        <v>21230</v>
      </c>
      <c r="AF1560" s="185" t="s">
        <v>21231</v>
      </c>
      <c r="AG1560" s="185" t="s">
        <v>61</v>
      </c>
      <c r="AH1560" s="185" t="s">
        <v>61</v>
      </c>
      <c r="AI1560" s="185" t="s">
        <v>61</v>
      </c>
      <c r="AJ1560" s="185" t="s">
        <v>61</v>
      </c>
      <c r="AK1560" s="185" t="s">
        <v>61</v>
      </c>
      <c r="AL1560" s="185" t="s">
        <v>61</v>
      </c>
      <c r="AM1560" s="185" t="s">
        <v>21232</v>
      </c>
      <c r="AN1560" s="185" t="s">
        <v>21233</v>
      </c>
    </row>
    <row r="1561" customHeight="1" spans="1:40">
      <c r="A1561" s="185">
        <v>1555</v>
      </c>
      <c r="B1561" s="185" t="s">
        <v>21234</v>
      </c>
      <c r="C1561" s="186" t="s">
        <v>21235</v>
      </c>
      <c r="D1561" s="185" t="s">
        <v>126</v>
      </c>
      <c r="E1561" s="185" t="s">
        <v>46</v>
      </c>
      <c r="F1561" s="185" t="s">
        <v>13426</v>
      </c>
      <c r="G1561" s="185" t="s">
        <v>6843</v>
      </c>
      <c r="H1561" s="185" t="s">
        <v>4093</v>
      </c>
      <c r="I1561" s="187">
        <v>45481</v>
      </c>
      <c r="J1561" s="185" t="s">
        <v>21236</v>
      </c>
      <c r="K1561" s="185" t="s">
        <v>6381</v>
      </c>
      <c r="L1561" s="185" t="s">
        <v>21237</v>
      </c>
      <c r="M1561" s="185" t="s">
        <v>130</v>
      </c>
      <c r="N1561" s="185" t="s">
        <v>21238</v>
      </c>
      <c r="O1561" s="187">
        <v>46849</v>
      </c>
      <c r="P1561" s="187">
        <v>44398</v>
      </c>
      <c r="Q1561" s="187">
        <v>44432</v>
      </c>
      <c r="R1561" s="187">
        <v>44718</v>
      </c>
      <c r="S1561" s="187">
        <v>45092</v>
      </c>
      <c r="T1561" s="185" t="s">
        <v>21239</v>
      </c>
      <c r="U1561" s="187">
        <v>46120</v>
      </c>
      <c r="V1561" s="185" t="s">
        <v>21240</v>
      </c>
      <c r="W1561" s="187">
        <v>45978</v>
      </c>
      <c r="X1561" s="185" t="s">
        <v>21241</v>
      </c>
      <c r="Y1561" s="187">
        <v>46562</v>
      </c>
      <c r="Z1561" s="185" t="s">
        <v>21242</v>
      </c>
      <c r="AA1561" s="187">
        <v>46061</v>
      </c>
      <c r="AB1561" s="185" t="s">
        <v>21243</v>
      </c>
      <c r="AC1561" s="187">
        <v>46197</v>
      </c>
      <c r="AD1561" s="185" t="s">
        <v>21244</v>
      </c>
      <c r="AE1561" s="185" t="s">
        <v>21245</v>
      </c>
      <c r="AF1561" s="185" t="s">
        <v>21246</v>
      </c>
      <c r="AG1561" s="185" t="s">
        <v>61</v>
      </c>
      <c r="AH1561" s="185" t="s">
        <v>21238</v>
      </c>
      <c r="AI1561" s="185" t="s">
        <v>61</v>
      </c>
      <c r="AJ1561" s="185" t="s">
        <v>61</v>
      </c>
      <c r="AK1561" s="185" t="s">
        <v>61</v>
      </c>
      <c r="AL1561" s="185" t="s">
        <v>61</v>
      </c>
      <c r="AM1561" s="185" t="s">
        <v>21247</v>
      </c>
      <c r="AN1561" s="185" t="s">
        <v>21248</v>
      </c>
    </row>
    <row r="1562" customHeight="1" spans="1:40">
      <c r="A1562" s="185">
        <v>1556</v>
      </c>
      <c r="B1562" s="185" t="s">
        <v>21249</v>
      </c>
      <c r="C1562" s="186" t="s">
        <v>21250</v>
      </c>
      <c r="D1562" s="185" t="s">
        <v>126</v>
      </c>
      <c r="E1562" s="185" t="s">
        <v>967</v>
      </c>
      <c r="F1562" s="185" t="s">
        <v>13426</v>
      </c>
      <c r="G1562" s="185" t="s">
        <v>6843</v>
      </c>
      <c r="H1562" s="185" t="s">
        <v>4093</v>
      </c>
      <c r="I1562" s="187">
        <v>45708</v>
      </c>
      <c r="J1562" s="185" t="s">
        <v>21251</v>
      </c>
      <c r="K1562" s="185" t="s">
        <v>7293</v>
      </c>
      <c r="L1562" s="185" t="s">
        <v>21252</v>
      </c>
      <c r="M1562" s="185" t="s">
        <v>148</v>
      </c>
      <c r="N1562" s="185" t="s">
        <v>21253</v>
      </c>
      <c r="O1562" s="187">
        <v>46161</v>
      </c>
      <c r="P1562" s="187">
        <v>44427</v>
      </c>
      <c r="Q1562" s="187">
        <v>44482</v>
      </c>
      <c r="R1562" s="187">
        <v>44666</v>
      </c>
      <c r="S1562" s="187"/>
      <c r="T1562" s="185" t="s">
        <v>21254</v>
      </c>
      <c r="U1562" s="187">
        <v>46484</v>
      </c>
      <c r="V1562" s="185" t="s">
        <v>21255</v>
      </c>
      <c r="W1562" s="187">
        <v>46404</v>
      </c>
      <c r="X1562" s="185" t="s">
        <v>21256</v>
      </c>
      <c r="Y1562" s="187">
        <v>46484</v>
      </c>
      <c r="Z1562" s="185" t="s">
        <v>21257</v>
      </c>
      <c r="AA1562" s="187">
        <v>46428</v>
      </c>
      <c r="AB1562" s="185" t="s">
        <v>21258</v>
      </c>
      <c r="AC1562" s="187">
        <v>46399</v>
      </c>
      <c r="AD1562" s="185" t="s">
        <v>21259</v>
      </c>
      <c r="AE1562" s="185" t="s">
        <v>61</v>
      </c>
      <c r="AF1562" s="185" t="s">
        <v>21260</v>
      </c>
      <c r="AG1562" s="185" t="s">
        <v>21261</v>
      </c>
      <c r="AH1562" s="185" t="s">
        <v>61</v>
      </c>
      <c r="AI1562" s="185" t="s">
        <v>61</v>
      </c>
      <c r="AJ1562" s="185" t="s">
        <v>61</v>
      </c>
      <c r="AK1562" s="185" t="s">
        <v>61</v>
      </c>
      <c r="AL1562" s="185" t="s">
        <v>61</v>
      </c>
      <c r="AM1562" s="185" t="s">
        <v>21262</v>
      </c>
      <c r="AN1562" s="185" t="s">
        <v>21263</v>
      </c>
    </row>
    <row r="1563" customHeight="1" spans="1:40">
      <c r="A1563" s="185">
        <v>1557</v>
      </c>
      <c r="B1563" s="185" t="s">
        <v>21264</v>
      </c>
      <c r="C1563" s="186" t="s">
        <v>21265</v>
      </c>
      <c r="D1563" s="185" t="s">
        <v>162</v>
      </c>
      <c r="E1563" s="185" t="s">
        <v>3086</v>
      </c>
      <c r="F1563" s="185" t="s">
        <v>13426</v>
      </c>
      <c r="G1563" s="185" t="s">
        <v>6843</v>
      </c>
      <c r="H1563" s="185" t="s">
        <v>4093</v>
      </c>
      <c r="I1563" s="187">
        <v>45810</v>
      </c>
      <c r="J1563" s="185" t="s">
        <v>3559</v>
      </c>
      <c r="K1563" s="185" t="s">
        <v>3559</v>
      </c>
      <c r="L1563" s="185" t="s">
        <v>21266</v>
      </c>
      <c r="M1563" s="185" t="s">
        <v>249</v>
      </c>
      <c r="N1563" s="185" t="s">
        <v>21267</v>
      </c>
      <c r="O1563" s="187">
        <v>47556</v>
      </c>
      <c r="P1563" s="187">
        <v>44386</v>
      </c>
      <c r="Q1563" s="187">
        <v>44447</v>
      </c>
      <c r="R1563" s="187">
        <v>44652</v>
      </c>
      <c r="S1563" s="187">
        <v>44984</v>
      </c>
      <c r="T1563" s="185" t="s">
        <v>21268</v>
      </c>
      <c r="U1563" s="187">
        <v>46882</v>
      </c>
      <c r="V1563" s="185" t="s">
        <v>21269</v>
      </c>
      <c r="W1563" s="187">
        <v>46811</v>
      </c>
      <c r="X1563" s="185" t="s">
        <v>21270</v>
      </c>
      <c r="Y1563" s="187">
        <v>47556</v>
      </c>
      <c r="Z1563" s="185" t="s">
        <v>21271</v>
      </c>
      <c r="AA1563" s="187">
        <v>46101</v>
      </c>
      <c r="AB1563" s="185" t="s">
        <v>4657</v>
      </c>
      <c r="AC1563" s="187">
        <v>46171</v>
      </c>
      <c r="AD1563" s="185" t="s">
        <v>21272</v>
      </c>
      <c r="AE1563" s="185" t="s">
        <v>21273</v>
      </c>
      <c r="AF1563" s="185" t="s">
        <v>21274</v>
      </c>
      <c r="AG1563" s="185" t="s">
        <v>21275</v>
      </c>
      <c r="AH1563" s="185" t="s">
        <v>61</v>
      </c>
      <c r="AI1563" s="185" t="s">
        <v>61</v>
      </c>
      <c r="AJ1563" s="185" t="s">
        <v>61</v>
      </c>
      <c r="AK1563" s="185" t="s">
        <v>61</v>
      </c>
      <c r="AL1563" s="185" t="s">
        <v>61</v>
      </c>
      <c r="AM1563" s="185" t="s">
        <v>665</v>
      </c>
      <c r="AN1563" s="185" t="s">
        <v>21276</v>
      </c>
    </row>
    <row r="1564" customHeight="1" spans="1:40">
      <c r="A1564" s="185">
        <v>1558</v>
      </c>
      <c r="B1564" s="185" t="s">
        <v>21277</v>
      </c>
      <c r="C1564" s="186" t="s">
        <v>21278</v>
      </c>
      <c r="D1564" s="185" t="s">
        <v>162</v>
      </c>
      <c r="E1564" s="185" t="s">
        <v>13426</v>
      </c>
      <c r="F1564" s="185" t="s">
        <v>13426</v>
      </c>
      <c r="G1564" s="185" t="s">
        <v>6843</v>
      </c>
      <c r="H1564" s="185" t="s">
        <v>4093</v>
      </c>
      <c r="I1564" s="187">
        <v>45490</v>
      </c>
      <c r="J1564" s="185" t="s">
        <v>15252</v>
      </c>
      <c r="K1564" s="185" t="s">
        <v>15252</v>
      </c>
      <c r="L1564" s="185" t="s">
        <v>21279</v>
      </c>
      <c r="M1564" s="185" t="s">
        <v>167</v>
      </c>
      <c r="N1564" s="185" t="s">
        <v>21280</v>
      </c>
      <c r="O1564" s="187">
        <v>46912</v>
      </c>
      <c r="P1564" s="187">
        <v>44417</v>
      </c>
      <c r="Q1564" s="187">
        <v>44469</v>
      </c>
      <c r="R1564" s="187">
        <v>44629</v>
      </c>
      <c r="S1564" s="187"/>
      <c r="T1564" s="185" t="s">
        <v>21281</v>
      </c>
      <c r="U1564" s="187">
        <v>46127</v>
      </c>
      <c r="V1564" s="185" t="s">
        <v>21282</v>
      </c>
      <c r="W1564" s="187">
        <v>46107</v>
      </c>
      <c r="X1564" s="185" t="s">
        <v>21283</v>
      </c>
      <c r="Y1564" s="187">
        <v>47312</v>
      </c>
      <c r="Z1564" s="185" t="s">
        <v>21284</v>
      </c>
      <c r="AA1564" s="187">
        <v>46260</v>
      </c>
      <c r="AB1564" s="185" t="s">
        <v>21285</v>
      </c>
      <c r="AC1564" s="187">
        <v>46208</v>
      </c>
      <c r="AD1564" s="185" t="s">
        <v>21283</v>
      </c>
      <c r="AE1564" s="185" t="s">
        <v>61</v>
      </c>
      <c r="AF1564" s="185" t="s">
        <v>21286</v>
      </c>
      <c r="AG1564" s="185" t="s">
        <v>61</v>
      </c>
      <c r="AH1564" s="185" t="s">
        <v>61</v>
      </c>
      <c r="AI1564" s="185" t="s">
        <v>61</v>
      </c>
      <c r="AJ1564" s="185" t="s">
        <v>61</v>
      </c>
      <c r="AK1564" s="185" t="s">
        <v>21287</v>
      </c>
      <c r="AL1564" s="185" t="s">
        <v>61</v>
      </c>
      <c r="AM1564" s="185" t="s">
        <v>4300</v>
      </c>
      <c r="AN1564" s="185" t="s">
        <v>21288</v>
      </c>
    </row>
    <row r="1565" customHeight="1" spans="1:40">
      <c r="A1565" s="185">
        <v>1559</v>
      </c>
      <c r="B1565" s="185" t="s">
        <v>21289</v>
      </c>
      <c r="C1565" s="186" t="s">
        <v>21290</v>
      </c>
      <c r="D1565" s="185" t="s">
        <v>162</v>
      </c>
      <c r="E1565" s="185" t="s">
        <v>13426</v>
      </c>
      <c r="F1565" s="185" t="s">
        <v>13426</v>
      </c>
      <c r="G1565" s="185" t="s">
        <v>6843</v>
      </c>
      <c r="H1565" s="185" t="s">
        <v>4093</v>
      </c>
      <c r="I1565" s="187">
        <v>45835</v>
      </c>
      <c r="J1565" s="185" t="s">
        <v>3132</v>
      </c>
      <c r="K1565" s="185" t="s">
        <v>3132</v>
      </c>
      <c r="L1565" s="185" t="s">
        <v>21291</v>
      </c>
      <c r="M1565" s="185" t="s">
        <v>167</v>
      </c>
      <c r="N1565" s="185" t="s">
        <v>21292</v>
      </c>
      <c r="O1565" s="187">
        <v>46909</v>
      </c>
      <c r="P1565" s="187">
        <v>44428</v>
      </c>
      <c r="Q1565" s="187">
        <v>44470</v>
      </c>
      <c r="R1565" s="187">
        <v>44691</v>
      </c>
      <c r="S1565" s="187"/>
      <c r="T1565" s="185" t="s">
        <v>21293</v>
      </c>
      <c r="U1565" s="187">
        <v>46230</v>
      </c>
      <c r="V1565" s="185" t="s">
        <v>21294</v>
      </c>
      <c r="W1565" s="187">
        <v>46216</v>
      </c>
      <c r="X1565" s="185" t="s">
        <v>21295</v>
      </c>
      <c r="Y1565" s="187">
        <v>46337</v>
      </c>
      <c r="Z1565" s="185" t="s">
        <v>21296</v>
      </c>
      <c r="AA1565" s="187">
        <v>46196</v>
      </c>
      <c r="AB1565" s="185" t="s">
        <v>21297</v>
      </c>
      <c r="AC1565" s="187">
        <v>46506</v>
      </c>
      <c r="AD1565" s="185" t="s">
        <v>21298</v>
      </c>
      <c r="AE1565" s="185" t="s">
        <v>21299</v>
      </c>
      <c r="AF1565" s="185" t="s">
        <v>21300</v>
      </c>
      <c r="AG1565" s="185" t="s">
        <v>61</v>
      </c>
      <c r="AH1565" s="185" t="s">
        <v>61</v>
      </c>
      <c r="AI1565" s="185" t="s">
        <v>61</v>
      </c>
      <c r="AJ1565" s="185" t="s">
        <v>61</v>
      </c>
      <c r="AK1565" s="185" t="s">
        <v>61</v>
      </c>
      <c r="AL1565" s="185" t="s">
        <v>61</v>
      </c>
      <c r="AM1565" s="185" t="s">
        <v>21301</v>
      </c>
      <c r="AN1565" s="185" t="s">
        <v>21302</v>
      </c>
    </row>
    <row r="1566" customHeight="1" spans="1:40">
      <c r="A1566" s="185">
        <v>1560</v>
      </c>
      <c r="B1566" s="185" t="s">
        <v>21303</v>
      </c>
      <c r="C1566" s="186" t="s">
        <v>21304</v>
      </c>
      <c r="D1566" s="185" t="s">
        <v>1569</v>
      </c>
      <c r="E1566" s="185" t="s">
        <v>46</v>
      </c>
      <c r="F1566" s="185" t="s">
        <v>13426</v>
      </c>
      <c r="G1566" s="185" t="s">
        <v>6843</v>
      </c>
      <c r="H1566" s="185" t="s">
        <v>4093</v>
      </c>
      <c r="I1566" s="187">
        <v>45589</v>
      </c>
      <c r="J1566" s="185" t="s">
        <v>21305</v>
      </c>
      <c r="K1566" s="185" t="s">
        <v>6158</v>
      </c>
      <c r="L1566" s="185" t="s">
        <v>21306</v>
      </c>
      <c r="M1566" s="185" t="s">
        <v>1572</v>
      </c>
      <c r="N1566" s="185" t="s">
        <v>21307</v>
      </c>
      <c r="O1566" s="187">
        <v>45921</v>
      </c>
      <c r="P1566" s="187">
        <v>44396</v>
      </c>
      <c r="Q1566" s="187">
        <v>44429</v>
      </c>
      <c r="R1566" s="187">
        <v>44742</v>
      </c>
      <c r="S1566" s="187"/>
      <c r="T1566" s="185" t="s">
        <v>21308</v>
      </c>
      <c r="U1566" s="187">
        <v>46069</v>
      </c>
      <c r="V1566" s="185" t="s">
        <v>21307</v>
      </c>
      <c r="W1566" s="187">
        <v>45921</v>
      </c>
      <c r="X1566" s="185" t="s">
        <v>21309</v>
      </c>
      <c r="Y1566" s="187">
        <v>46141</v>
      </c>
      <c r="Z1566" s="185" t="s">
        <v>21310</v>
      </c>
      <c r="AA1566" s="187">
        <v>46021</v>
      </c>
      <c r="AB1566" s="185" t="s">
        <v>21311</v>
      </c>
      <c r="AC1566" s="187">
        <v>46315</v>
      </c>
      <c r="AD1566" s="185" t="s">
        <v>61</v>
      </c>
      <c r="AE1566" s="185" t="s">
        <v>61</v>
      </c>
      <c r="AF1566" s="185" t="s">
        <v>61</v>
      </c>
      <c r="AG1566" s="185" t="s">
        <v>61</v>
      </c>
      <c r="AH1566" s="185" t="s">
        <v>61</v>
      </c>
      <c r="AI1566" s="185" t="s">
        <v>61</v>
      </c>
      <c r="AJ1566" s="185" t="s">
        <v>61</v>
      </c>
      <c r="AK1566" s="185" t="s">
        <v>61</v>
      </c>
      <c r="AL1566" s="185" t="s">
        <v>61</v>
      </c>
      <c r="AM1566" s="185"/>
      <c r="AN1566" s="185" t="s">
        <v>21312</v>
      </c>
    </row>
    <row r="1567" customHeight="1" spans="1:40">
      <c r="A1567" s="185">
        <v>1561</v>
      </c>
      <c r="B1567" s="185" t="s">
        <v>21313</v>
      </c>
      <c r="C1567" s="186" t="s">
        <v>21314</v>
      </c>
      <c r="D1567" s="185" t="s">
        <v>3572</v>
      </c>
      <c r="E1567" s="185" t="s">
        <v>13426</v>
      </c>
      <c r="F1567" s="185" t="s">
        <v>13426</v>
      </c>
      <c r="G1567" s="185" t="s">
        <v>6843</v>
      </c>
      <c r="H1567" s="185" t="s">
        <v>4093</v>
      </c>
      <c r="I1567" s="187">
        <v>45537</v>
      </c>
      <c r="J1567" s="185" t="s">
        <v>502</v>
      </c>
      <c r="K1567" s="185" t="s">
        <v>502</v>
      </c>
      <c r="L1567" s="185" t="s">
        <v>4780</v>
      </c>
      <c r="M1567" s="185" t="s">
        <v>1572</v>
      </c>
      <c r="N1567" s="185" t="s">
        <v>21315</v>
      </c>
      <c r="O1567" s="187">
        <v>47014</v>
      </c>
      <c r="P1567" s="187">
        <v>44457</v>
      </c>
      <c r="Q1567" s="187">
        <v>44564</v>
      </c>
      <c r="R1567" s="187">
        <v>45196</v>
      </c>
      <c r="S1567" s="187">
        <v>45500</v>
      </c>
      <c r="T1567" s="185" t="s">
        <v>21316</v>
      </c>
      <c r="U1567" s="187">
        <v>47137</v>
      </c>
      <c r="V1567" s="185" t="s">
        <v>21315</v>
      </c>
      <c r="W1567" s="187">
        <v>47014</v>
      </c>
      <c r="X1567" s="185" t="s">
        <v>61</v>
      </c>
      <c r="Y1567" s="187" t="s">
        <v>61</v>
      </c>
      <c r="Z1567" s="185" t="s">
        <v>21317</v>
      </c>
      <c r="AA1567" s="187">
        <v>46585</v>
      </c>
      <c r="AB1567" s="185" t="s">
        <v>21318</v>
      </c>
      <c r="AC1567" s="187">
        <v>45833</v>
      </c>
      <c r="AD1567" s="185" t="s">
        <v>21319</v>
      </c>
      <c r="AE1567" s="185" t="s">
        <v>21320</v>
      </c>
      <c r="AF1567" s="185" t="s">
        <v>21321</v>
      </c>
      <c r="AG1567" s="185" t="s">
        <v>61</v>
      </c>
      <c r="AH1567" s="185" t="s">
        <v>61</v>
      </c>
      <c r="AI1567" s="185" t="s">
        <v>61</v>
      </c>
      <c r="AJ1567" s="185" t="s">
        <v>61</v>
      </c>
      <c r="AK1567" s="185" t="s">
        <v>61</v>
      </c>
      <c r="AL1567" s="185" t="s">
        <v>61</v>
      </c>
      <c r="AM1567" s="185" t="s">
        <v>5156</v>
      </c>
      <c r="AN1567" s="185" t="s">
        <v>21322</v>
      </c>
    </row>
    <row r="1568" customHeight="1" spans="1:40">
      <c r="A1568" s="185">
        <v>1562</v>
      </c>
      <c r="B1568" s="185" t="s">
        <v>21323</v>
      </c>
      <c r="C1568" s="186" t="s">
        <v>21324</v>
      </c>
      <c r="D1568" s="185" t="s">
        <v>45</v>
      </c>
      <c r="E1568" s="185" t="s">
        <v>21325</v>
      </c>
      <c r="F1568" s="185" t="s">
        <v>21325</v>
      </c>
      <c r="G1568" s="185" t="s">
        <v>6843</v>
      </c>
      <c r="H1568" s="185" t="s">
        <v>4093</v>
      </c>
      <c r="I1568" s="187">
        <v>45830</v>
      </c>
      <c r="J1568" s="185" t="s">
        <v>2393</v>
      </c>
      <c r="K1568" s="185" t="s">
        <v>3500</v>
      </c>
      <c r="L1568" s="185" t="s">
        <v>21326</v>
      </c>
      <c r="M1568" s="185" t="s">
        <v>1940</v>
      </c>
      <c r="N1568" s="185" t="s">
        <v>21327</v>
      </c>
      <c r="O1568" s="187">
        <v>47192</v>
      </c>
      <c r="P1568" s="187">
        <v>44396</v>
      </c>
      <c r="Q1568" s="187">
        <v>44437</v>
      </c>
      <c r="R1568" s="187">
        <v>44725</v>
      </c>
      <c r="S1568" s="187">
        <v>44984</v>
      </c>
      <c r="T1568" s="185" t="s">
        <v>21328</v>
      </c>
      <c r="U1568" s="187">
        <v>47568</v>
      </c>
      <c r="V1568" s="185" t="s">
        <v>21329</v>
      </c>
      <c r="W1568" s="187">
        <v>47568</v>
      </c>
      <c r="X1568" s="185" t="s">
        <v>21330</v>
      </c>
      <c r="Y1568" s="187">
        <v>47568</v>
      </c>
      <c r="Z1568" s="185" t="s">
        <v>21331</v>
      </c>
      <c r="AA1568" s="187">
        <v>46314</v>
      </c>
      <c r="AB1568" s="185" t="s">
        <v>21332</v>
      </c>
      <c r="AC1568" s="187">
        <v>46177</v>
      </c>
      <c r="AD1568" s="185" t="s">
        <v>21333</v>
      </c>
      <c r="AE1568" s="185" t="s">
        <v>21334</v>
      </c>
      <c r="AF1568" s="185" t="s">
        <v>21335</v>
      </c>
      <c r="AG1568" s="185" t="s">
        <v>21336</v>
      </c>
      <c r="AH1568" s="185" t="s">
        <v>61</v>
      </c>
      <c r="AI1568" s="185" t="s">
        <v>61</v>
      </c>
      <c r="AJ1568" s="185" t="s">
        <v>21337</v>
      </c>
      <c r="AK1568" s="185" t="s">
        <v>61</v>
      </c>
      <c r="AL1568" s="185" t="s">
        <v>61</v>
      </c>
      <c r="AM1568" s="185" t="s">
        <v>3672</v>
      </c>
      <c r="AN1568" s="185" t="s">
        <v>21338</v>
      </c>
    </row>
    <row r="1569" customHeight="1" spans="1:40">
      <c r="A1569" s="185">
        <v>1563</v>
      </c>
      <c r="B1569" s="185" t="s">
        <v>21339</v>
      </c>
      <c r="C1569" s="186" t="s">
        <v>21340</v>
      </c>
      <c r="D1569" s="185" t="s">
        <v>68</v>
      </c>
      <c r="E1569" s="185" t="s">
        <v>21325</v>
      </c>
      <c r="F1569" s="185" t="s">
        <v>21325</v>
      </c>
      <c r="G1569" s="185" t="s">
        <v>6843</v>
      </c>
      <c r="H1569" s="185" t="s">
        <v>4093</v>
      </c>
      <c r="I1569" s="187">
        <v>45806</v>
      </c>
      <c r="J1569" s="185" t="s">
        <v>18235</v>
      </c>
      <c r="K1569" s="185" t="s">
        <v>2938</v>
      </c>
      <c r="L1569" s="185" t="s">
        <v>10273</v>
      </c>
      <c r="M1569" s="185" t="s">
        <v>1923</v>
      </c>
      <c r="N1569" s="185" t="s">
        <v>21341</v>
      </c>
      <c r="O1569" s="187">
        <v>46876</v>
      </c>
      <c r="P1569" s="187">
        <v>44393</v>
      </c>
      <c r="Q1569" s="187">
        <v>44413</v>
      </c>
      <c r="R1569" s="187">
        <v>44658</v>
      </c>
      <c r="S1569" s="187"/>
      <c r="T1569" s="185" t="s">
        <v>21342</v>
      </c>
      <c r="U1569" s="187">
        <v>45944</v>
      </c>
      <c r="V1569" s="185" t="s">
        <v>21343</v>
      </c>
      <c r="W1569" s="187">
        <v>45944</v>
      </c>
      <c r="X1569" s="185" t="s">
        <v>21344</v>
      </c>
      <c r="Y1569" s="187">
        <v>45944</v>
      </c>
      <c r="Z1569" s="185" t="s">
        <v>21345</v>
      </c>
      <c r="AA1569" s="187">
        <v>45974</v>
      </c>
      <c r="AB1569" s="185" t="s">
        <v>21346</v>
      </c>
      <c r="AC1569" s="187">
        <v>46012</v>
      </c>
      <c r="AD1569" s="185" t="s">
        <v>21347</v>
      </c>
      <c r="AE1569" s="185" t="s">
        <v>61</v>
      </c>
      <c r="AF1569" s="185" t="s">
        <v>21348</v>
      </c>
      <c r="AG1569" s="185" t="s">
        <v>21349</v>
      </c>
      <c r="AH1569" s="185" t="s">
        <v>61</v>
      </c>
      <c r="AI1569" s="185" t="s">
        <v>61</v>
      </c>
      <c r="AJ1569" s="185" t="s">
        <v>21350</v>
      </c>
      <c r="AK1569" s="185" t="s">
        <v>61</v>
      </c>
      <c r="AL1569" s="185" t="s">
        <v>61</v>
      </c>
      <c r="AM1569" s="185" t="s">
        <v>3614</v>
      </c>
      <c r="AN1569" s="185" t="s">
        <v>21351</v>
      </c>
    </row>
    <row r="1570" customHeight="1" spans="1:40">
      <c r="A1570" s="185">
        <v>1564</v>
      </c>
      <c r="B1570" s="185" t="s">
        <v>21352</v>
      </c>
      <c r="C1570" s="186" t="s">
        <v>21353</v>
      </c>
      <c r="D1570" s="185" t="s">
        <v>227</v>
      </c>
      <c r="E1570" s="185" t="s">
        <v>967</v>
      </c>
      <c r="F1570" s="185" t="s">
        <v>21325</v>
      </c>
      <c r="G1570" s="185" t="s">
        <v>6843</v>
      </c>
      <c r="H1570" s="185" t="s">
        <v>4093</v>
      </c>
      <c r="I1570" s="187">
        <v>45634</v>
      </c>
      <c r="J1570" s="185" t="s">
        <v>21354</v>
      </c>
      <c r="K1570" s="185" t="s">
        <v>21354</v>
      </c>
      <c r="L1570" s="185" t="s">
        <v>21355</v>
      </c>
      <c r="M1570" s="185" t="s">
        <v>72</v>
      </c>
      <c r="N1570" s="185" t="s">
        <v>21356</v>
      </c>
      <c r="O1570" s="187">
        <v>47465</v>
      </c>
      <c r="P1570" s="187">
        <v>44417</v>
      </c>
      <c r="Q1570" s="187">
        <v>44468</v>
      </c>
      <c r="R1570" s="187">
        <v>44783</v>
      </c>
      <c r="S1570" s="187"/>
      <c r="T1570" s="185" t="s">
        <v>21357</v>
      </c>
      <c r="U1570" s="187">
        <v>46379</v>
      </c>
      <c r="V1570" s="185" t="s">
        <v>21358</v>
      </c>
      <c r="W1570" s="187">
        <v>46378</v>
      </c>
      <c r="X1570" s="185" t="s">
        <v>21359</v>
      </c>
      <c r="Y1570" s="187">
        <v>47408</v>
      </c>
      <c r="Z1570" s="185" t="s">
        <v>21360</v>
      </c>
      <c r="AA1570" s="187">
        <v>46712</v>
      </c>
      <c r="AB1570" s="185" t="s">
        <v>21361</v>
      </c>
      <c r="AC1570" s="187">
        <v>46226</v>
      </c>
      <c r="AD1570" s="185" t="s">
        <v>21362</v>
      </c>
      <c r="AE1570" s="185" t="s">
        <v>21363</v>
      </c>
      <c r="AF1570" s="185" t="s">
        <v>21364</v>
      </c>
      <c r="AG1570" s="185" t="s">
        <v>21365</v>
      </c>
      <c r="AH1570" s="185" t="s">
        <v>61</v>
      </c>
      <c r="AI1570" s="185" t="s">
        <v>61</v>
      </c>
      <c r="AJ1570" s="185" t="s">
        <v>21366</v>
      </c>
      <c r="AK1570" s="185" t="s">
        <v>61</v>
      </c>
      <c r="AL1570" s="185" t="s">
        <v>61</v>
      </c>
      <c r="AM1570" s="185" t="s">
        <v>1968</v>
      </c>
      <c r="AN1570" s="185" t="s">
        <v>21367</v>
      </c>
    </row>
    <row r="1571" customHeight="1" spans="1:40">
      <c r="A1571" s="185">
        <v>1565</v>
      </c>
      <c r="B1571" s="185" t="s">
        <v>21368</v>
      </c>
      <c r="C1571" s="186" t="s">
        <v>21369</v>
      </c>
      <c r="D1571" s="185" t="s">
        <v>2083</v>
      </c>
      <c r="E1571" s="185" t="s">
        <v>89</v>
      </c>
      <c r="F1571" s="185" t="s">
        <v>21325</v>
      </c>
      <c r="G1571" s="185" t="s">
        <v>6843</v>
      </c>
      <c r="H1571" s="185" t="s">
        <v>4093</v>
      </c>
      <c r="I1571" s="187">
        <v>45553</v>
      </c>
      <c r="J1571" s="185" t="s">
        <v>21370</v>
      </c>
      <c r="K1571" s="185" t="s">
        <v>4154</v>
      </c>
      <c r="L1571" s="185" t="s">
        <v>5271</v>
      </c>
      <c r="M1571" s="185" t="s">
        <v>72</v>
      </c>
      <c r="N1571" s="185" t="s">
        <v>21371</v>
      </c>
      <c r="O1571" s="187">
        <v>46656</v>
      </c>
      <c r="P1571" s="187">
        <v>44452</v>
      </c>
      <c r="Q1571" s="187">
        <v>44582</v>
      </c>
      <c r="R1571" s="187">
        <v>44666</v>
      </c>
      <c r="S1571" s="187">
        <v>45026</v>
      </c>
      <c r="T1571" s="185" t="s">
        <v>21372</v>
      </c>
      <c r="U1571" s="187">
        <v>47316</v>
      </c>
      <c r="V1571" s="185" t="s">
        <v>21373</v>
      </c>
      <c r="W1571" s="187">
        <v>47316</v>
      </c>
      <c r="X1571" s="185" t="s">
        <v>21374</v>
      </c>
      <c r="Y1571" s="187">
        <v>46622</v>
      </c>
      <c r="Z1571" s="185" t="s">
        <v>21375</v>
      </c>
      <c r="AA1571" s="187">
        <v>45844</v>
      </c>
      <c r="AB1571" s="185" t="s">
        <v>21376</v>
      </c>
      <c r="AC1571" s="187">
        <v>46082</v>
      </c>
      <c r="AD1571" s="185" t="s">
        <v>21377</v>
      </c>
      <c r="AE1571" s="185" t="s">
        <v>21378</v>
      </c>
      <c r="AF1571" s="185" t="s">
        <v>21379</v>
      </c>
      <c r="AG1571" s="185" t="s">
        <v>21380</v>
      </c>
      <c r="AH1571" s="185" t="s">
        <v>61</v>
      </c>
      <c r="AI1571" s="185" t="s">
        <v>61</v>
      </c>
      <c r="AJ1571" s="185" t="s">
        <v>21381</v>
      </c>
      <c r="AK1571" s="185" t="s">
        <v>61</v>
      </c>
      <c r="AL1571" s="185" t="s">
        <v>61</v>
      </c>
      <c r="AM1571" s="185" t="s">
        <v>2018</v>
      </c>
      <c r="AN1571" s="185" t="s">
        <v>21382</v>
      </c>
    </row>
    <row r="1572" customHeight="1" spans="1:40">
      <c r="A1572" s="185">
        <v>1566</v>
      </c>
      <c r="B1572" s="185" t="s">
        <v>21383</v>
      </c>
      <c r="C1572" s="186" t="s">
        <v>21384</v>
      </c>
      <c r="D1572" s="185" t="s">
        <v>88</v>
      </c>
      <c r="E1572" s="185" t="s">
        <v>46</v>
      </c>
      <c r="F1572" s="185" t="s">
        <v>21325</v>
      </c>
      <c r="G1572" s="185" t="s">
        <v>6843</v>
      </c>
      <c r="H1572" s="185" t="s">
        <v>4093</v>
      </c>
      <c r="I1572" s="187">
        <v>45746</v>
      </c>
      <c r="J1572" s="185" t="s">
        <v>18363</v>
      </c>
      <c r="K1572" s="185" t="s">
        <v>9742</v>
      </c>
      <c r="L1572" s="185" t="s">
        <v>21385</v>
      </c>
      <c r="M1572" s="185" t="s">
        <v>2139</v>
      </c>
      <c r="N1572" s="185" t="s">
        <v>21386</v>
      </c>
      <c r="O1572" s="187">
        <v>46265</v>
      </c>
      <c r="P1572" s="187">
        <v>44392</v>
      </c>
      <c r="Q1572" s="187">
        <v>44426</v>
      </c>
      <c r="R1572" s="187">
        <v>44644</v>
      </c>
      <c r="S1572" s="187">
        <v>44992</v>
      </c>
      <c r="T1572" s="185" t="s">
        <v>21387</v>
      </c>
      <c r="U1572" s="187">
        <v>46078</v>
      </c>
      <c r="V1572" s="185" t="s">
        <v>21388</v>
      </c>
      <c r="W1572" s="187">
        <v>46078</v>
      </c>
      <c r="X1572" s="185" t="s">
        <v>21389</v>
      </c>
      <c r="Y1572" s="187">
        <v>46078</v>
      </c>
      <c r="Z1572" s="185" t="s">
        <v>21390</v>
      </c>
      <c r="AA1572" s="187">
        <v>46068</v>
      </c>
      <c r="AB1572" s="185" t="s">
        <v>21391</v>
      </c>
      <c r="AC1572" s="187">
        <v>46261</v>
      </c>
      <c r="AD1572" s="185" t="s">
        <v>21392</v>
      </c>
      <c r="AE1572" s="185" t="s">
        <v>61</v>
      </c>
      <c r="AF1572" s="185" t="s">
        <v>61</v>
      </c>
      <c r="AG1572" s="185" t="s">
        <v>21393</v>
      </c>
      <c r="AH1572" s="185" t="s">
        <v>61</v>
      </c>
      <c r="AI1572" s="185" t="s">
        <v>61</v>
      </c>
      <c r="AJ1572" s="185" t="s">
        <v>61</v>
      </c>
      <c r="AK1572" s="185" t="s">
        <v>61</v>
      </c>
      <c r="AL1572" s="185" t="s">
        <v>61</v>
      </c>
      <c r="AM1572" s="185" t="s">
        <v>3672</v>
      </c>
      <c r="AN1572" s="185" t="s">
        <v>21394</v>
      </c>
    </row>
    <row r="1573" customHeight="1" spans="1:40">
      <c r="A1573" s="185">
        <v>1567</v>
      </c>
      <c r="B1573" s="185" t="s">
        <v>21395</v>
      </c>
      <c r="C1573" s="186" t="s">
        <v>21396</v>
      </c>
      <c r="D1573" s="185" t="s">
        <v>263</v>
      </c>
      <c r="E1573" s="185" t="s">
        <v>46</v>
      </c>
      <c r="F1573" s="185" t="s">
        <v>21325</v>
      </c>
      <c r="G1573" s="185" t="s">
        <v>6843</v>
      </c>
      <c r="H1573" s="185" t="s">
        <v>4093</v>
      </c>
      <c r="I1573" s="187">
        <v>45523</v>
      </c>
      <c r="J1573" s="185" t="s">
        <v>21397</v>
      </c>
      <c r="K1573" s="185" t="s">
        <v>15331</v>
      </c>
      <c r="L1573" s="185" t="s">
        <v>21398</v>
      </c>
      <c r="M1573" s="185" t="s">
        <v>2120</v>
      </c>
      <c r="N1573" s="185" t="s">
        <v>21399</v>
      </c>
      <c r="O1573" s="187">
        <v>46994</v>
      </c>
      <c r="P1573" s="187">
        <v>44405</v>
      </c>
      <c r="Q1573" s="187">
        <v>44532</v>
      </c>
      <c r="R1573" s="187">
        <v>44648</v>
      </c>
      <c r="S1573" s="187"/>
      <c r="T1573" s="185" t="s">
        <v>21400</v>
      </c>
      <c r="U1573" s="187">
        <v>47471</v>
      </c>
      <c r="V1573" s="185" t="s">
        <v>21401</v>
      </c>
      <c r="W1573" s="187">
        <v>47471</v>
      </c>
      <c r="X1573" s="185" t="s">
        <v>21402</v>
      </c>
      <c r="Y1573" s="187">
        <v>47471</v>
      </c>
      <c r="Z1573" s="185" t="s">
        <v>21403</v>
      </c>
      <c r="AA1573" s="187">
        <v>46594</v>
      </c>
      <c r="AB1573" s="185" t="s">
        <v>21404</v>
      </c>
      <c r="AC1573" s="187">
        <v>46064</v>
      </c>
      <c r="AD1573" s="185" t="s">
        <v>21405</v>
      </c>
      <c r="AE1573" s="185" t="s">
        <v>21406</v>
      </c>
      <c r="AF1573" s="185" t="s">
        <v>21407</v>
      </c>
      <c r="AG1573" s="185" t="s">
        <v>21408</v>
      </c>
      <c r="AH1573" s="185" t="s">
        <v>61</v>
      </c>
      <c r="AI1573" s="185" t="s">
        <v>61</v>
      </c>
      <c r="AJ1573" s="185" t="s">
        <v>61</v>
      </c>
      <c r="AK1573" s="185" t="s">
        <v>61</v>
      </c>
      <c r="AL1573" s="185" t="s">
        <v>61</v>
      </c>
      <c r="AM1573" s="185" t="s">
        <v>21409</v>
      </c>
      <c r="AN1573" s="185" t="s">
        <v>21410</v>
      </c>
    </row>
    <row r="1574" customHeight="1" spans="1:40">
      <c r="A1574" s="185">
        <v>1568</v>
      </c>
      <c r="B1574" s="185" t="s">
        <v>21411</v>
      </c>
      <c r="C1574" s="186" t="s">
        <v>21412</v>
      </c>
      <c r="D1574" s="185" t="s">
        <v>108</v>
      </c>
      <c r="E1574" s="185" t="s">
        <v>967</v>
      </c>
      <c r="F1574" s="185" t="s">
        <v>21325</v>
      </c>
      <c r="G1574" s="185" t="s">
        <v>6843</v>
      </c>
      <c r="H1574" s="185" t="s">
        <v>4093</v>
      </c>
      <c r="I1574" s="187">
        <v>45634</v>
      </c>
      <c r="J1574" s="185" t="s">
        <v>21354</v>
      </c>
      <c r="K1574" s="185" t="s">
        <v>21354</v>
      </c>
      <c r="L1574" s="185" t="s">
        <v>21413</v>
      </c>
      <c r="M1574" s="185" t="s">
        <v>249</v>
      </c>
      <c r="N1574" s="185" t="s">
        <v>21414</v>
      </c>
      <c r="O1574" s="187">
        <v>46435</v>
      </c>
      <c r="P1574" s="187">
        <v>44459</v>
      </c>
      <c r="Q1574" s="187">
        <v>44504</v>
      </c>
      <c r="R1574" s="187">
        <v>44645</v>
      </c>
      <c r="S1574" s="187">
        <v>45121</v>
      </c>
      <c r="T1574" s="185" t="s">
        <v>61</v>
      </c>
      <c r="U1574" s="187">
        <v>47644</v>
      </c>
      <c r="V1574" s="185" t="s">
        <v>21415</v>
      </c>
      <c r="W1574" s="187">
        <v>46327</v>
      </c>
      <c r="X1574" s="185" t="s">
        <v>21416</v>
      </c>
      <c r="Y1574" s="187">
        <v>46327</v>
      </c>
      <c r="Z1574" s="185" t="s">
        <v>21417</v>
      </c>
      <c r="AA1574" s="187">
        <v>45861</v>
      </c>
      <c r="AB1574" s="185" t="s">
        <v>21418</v>
      </c>
      <c r="AC1574" s="187">
        <v>45897</v>
      </c>
      <c r="AD1574" s="185" t="s">
        <v>21419</v>
      </c>
      <c r="AE1574" s="185" t="s">
        <v>61</v>
      </c>
      <c r="AF1574" s="185" t="s">
        <v>61</v>
      </c>
      <c r="AG1574" s="185" t="s">
        <v>21420</v>
      </c>
      <c r="AH1574" s="185" t="s">
        <v>61</v>
      </c>
      <c r="AI1574" s="185" t="s">
        <v>61</v>
      </c>
      <c r="AJ1574" s="185" t="s">
        <v>61</v>
      </c>
      <c r="AK1574" s="185" t="s">
        <v>61</v>
      </c>
      <c r="AL1574" s="185" t="s">
        <v>61</v>
      </c>
      <c r="AM1574" s="185" t="s">
        <v>2149</v>
      </c>
      <c r="AN1574" s="185" t="s">
        <v>21421</v>
      </c>
    </row>
    <row r="1575" customHeight="1" spans="1:40">
      <c r="A1575" s="185">
        <v>1569</v>
      </c>
      <c r="B1575" s="185" t="s">
        <v>21422</v>
      </c>
      <c r="C1575" s="186" t="s">
        <v>21423</v>
      </c>
      <c r="D1575" s="185" t="s">
        <v>2321</v>
      </c>
      <c r="E1575" s="185" t="s">
        <v>967</v>
      </c>
      <c r="F1575" s="185" t="s">
        <v>21325</v>
      </c>
      <c r="G1575" s="185" t="s">
        <v>6843</v>
      </c>
      <c r="H1575" s="185" t="s">
        <v>4093</v>
      </c>
      <c r="I1575" s="187">
        <v>45623</v>
      </c>
      <c r="J1575" s="185" t="s">
        <v>21424</v>
      </c>
      <c r="K1575" s="185" t="s">
        <v>4930</v>
      </c>
      <c r="L1575" s="185" t="s">
        <v>21425</v>
      </c>
      <c r="M1575" s="185" t="s">
        <v>249</v>
      </c>
      <c r="N1575" s="185" t="s">
        <v>21426</v>
      </c>
      <c r="O1575" s="187">
        <v>46132</v>
      </c>
      <c r="P1575" s="187">
        <v>44406</v>
      </c>
      <c r="Q1575" s="187">
        <v>44445</v>
      </c>
      <c r="R1575" s="187">
        <v>44662</v>
      </c>
      <c r="S1575" s="187"/>
      <c r="T1575" s="185" t="s">
        <v>21427</v>
      </c>
      <c r="U1575" s="187">
        <v>47137</v>
      </c>
      <c r="V1575" s="185" t="s">
        <v>21428</v>
      </c>
      <c r="W1575" s="187">
        <v>46096</v>
      </c>
      <c r="X1575" s="185" t="s">
        <v>21429</v>
      </c>
      <c r="Y1575" s="187">
        <v>46132</v>
      </c>
      <c r="Z1575" s="185" t="s">
        <v>21430</v>
      </c>
      <c r="AA1575" s="187">
        <v>46649</v>
      </c>
      <c r="AB1575" s="185" t="s">
        <v>21431</v>
      </c>
      <c r="AC1575" s="187">
        <v>46060</v>
      </c>
      <c r="AD1575" s="185" t="s">
        <v>21432</v>
      </c>
      <c r="AE1575" s="185" t="s">
        <v>21433</v>
      </c>
      <c r="AF1575" s="185" t="s">
        <v>21434</v>
      </c>
      <c r="AG1575" s="185" t="s">
        <v>21435</v>
      </c>
      <c r="AH1575" s="185" t="s">
        <v>61</v>
      </c>
      <c r="AI1575" s="185" t="s">
        <v>61</v>
      </c>
      <c r="AJ1575" s="185" t="s">
        <v>61</v>
      </c>
      <c r="AK1575" s="185" t="s">
        <v>61</v>
      </c>
      <c r="AL1575" s="185" t="s">
        <v>61</v>
      </c>
      <c r="AM1575" s="185" t="s">
        <v>2208</v>
      </c>
      <c r="AN1575" s="185" t="s">
        <v>21436</v>
      </c>
    </row>
    <row r="1576" customHeight="1" spans="1:40">
      <c r="A1576" s="185">
        <v>1570</v>
      </c>
      <c r="B1576" s="185" t="s">
        <v>21437</v>
      </c>
      <c r="C1576" s="186" t="s">
        <v>21438</v>
      </c>
      <c r="D1576" s="185" t="s">
        <v>390</v>
      </c>
      <c r="E1576" s="185" t="s">
        <v>46</v>
      </c>
      <c r="F1576" s="185" t="s">
        <v>21325</v>
      </c>
      <c r="G1576" s="185" t="s">
        <v>6843</v>
      </c>
      <c r="H1576" s="185" t="s">
        <v>4093</v>
      </c>
      <c r="I1576" s="187">
        <v>45713</v>
      </c>
      <c r="J1576" s="185" t="s">
        <v>21439</v>
      </c>
      <c r="K1576" s="185" t="s">
        <v>5415</v>
      </c>
      <c r="L1576" s="185" t="s">
        <v>21440</v>
      </c>
      <c r="M1576" s="185" t="s">
        <v>130</v>
      </c>
      <c r="N1576" s="185" t="s">
        <v>21441</v>
      </c>
      <c r="O1576" s="187">
        <v>47325</v>
      </c>
      <c r="P1576" s="187">
        <v>44485</v>
      </c>
      <c r="Q1576" s="187">
        <v>44579</v>
      </c>
      <c r="R1576" s="187">
        <v>44897</v>
      </c>
      <c r="S1576" s="187"/>
      <c r="T1576" s="185" t="s">
        <v>21442</v>
      </c>
      <c r="U1576" s="187">
        <v>46280</v>
      </c>
      <c r="V1576" s="185" t="s">
        <v>21443</v>
      </c>
      <c r="W1576" s="187">
        <v>47182</v>
      </c>
      <c r="X1576" s="185" t="s">
        <v>21444</v>
      </c>
      <c r="Y1576" s="187">
        <v>46280</v>
      </c>
      <c r="Z1576" s="185" t="s">
        <v>21445</v>
      </c>
      <c r="AA1576" s="187">
        <v>46194</v>
      </c>
      <c r="AB1576" s="185" t="s">
        <v>21446</v>
      </c>
      <c r="AC1576" s="187">
        <v>46330</v>
      </c>
      <c r="AD1576" s="185" t="s">
        <v>21447</v>
      </c>
      <c r="AE1576" s="185" t="s">
        <v>21448</v>
      </c>
      <c r="AF1576" s="185" t="s">
        <v>21449</v>
      </c>
      <c r="AG1576" s="185" t="s">
        <v>61</v>
      </c>
      <c r="AH1576" s="185" t="s">
        <v>21441</v>
      </c>
      <c r="AI1576" s="185" t="s">
        <v>61</v>
      </c>
      <c r="AJ1576" s="185" t="s">
        <v>61</v>
      </c>
      <c r="AK1576" s="185" t="s">
        <v>61</v>
      </c>
      <c r="AL1576" s="185" t="s">
        <v>61</v>
      </c>
      <c r="AM1576" s="185" t="s">
        <v>21450</v>
      </c>
      <c r="AN1576" s="185" t="s">
        <v>21451</v>
      </c>
    </row>
    <row r="1577" customHeight="1" spans="1:40">
      <c r="A1577" s="185">
        <v>1571</v>
      </c>
      <c r="B1577" s="185" t="s">
        <v>21452</v>
      </c>
      <c r="C1577" s="186" t="s">
        <v>21453</v>
      </c>
      <c r="D1577" s="185" t="s">
        <v>126</v>
      </c>
      <c r="E1577" s="185" t="s">
        <v>1640</v>
      </c>
      <c r="F1577" s="185" t="s">
        <v>21325</v>
      </c>
      <c r="G1577" s="185" t="s">
        <v>6843</v>
      </c>
      <c r="H1577" s="185" t="s">
        <v>4093</v>
      </c>
      <c r="I1577" s="187">
        <v>45588</v>
      </c>
      <c r="J1577" s="185" t="s">
        <v>2197</v>
      </c>
      <c r="K1577" s="185" t="s">
        <v>2197</v>
      </c>
      <c r="L1577" s="185" t="s">
        <v>21454</v>
      </c>
      <c r="M1577" s="185" t="s">
        <v>72</v>
      </c>
      <c r="N1577" s="185" t="s">
        <v>21455</v>
      </c>
      <c r="O1577" s="187">
        <v>47265</v>
      </c>
      <c r="P1577" s="187">
        <v>44390</v>
      </c>
      <c r="Q1577" s="187">
        <v>44421</v>
      </c>
      <c r="R1577" s="187">
        <v>44673</v>
      </c>
      <c r="S1577" s="187"/>
      <c r="T1577" s="185" t="s">
        <v>21456</v>
      </c>
      <c r="U1577" s="187">
        <v>45854</v>
      </c>
      <c r="V1577" s="185" t="s">
        <v>21457</v>
      </c>
      <c r="W1577" s="187">
        <v>45839</v>
      </c>
      <c r="X1577" s="185" t="s">
        <v>21458</v>
      </c>
      <c r="Y1577" s="187">
        <v>47177</v>
      </c>
      <c r="Z1577" s="185" t="s">
        <v>21459</v>
      </c>
      <c r="AA1577" s="187">
        <v>46104</v>
      </c>
      <c r="AB1577" s="185" t="s">
        <v>21460</v>
      </c>
      <c r="AC1577" s="187">
        <v>45981</v>
      </c>
      <c r="AD1577" s="185" t="s">
        <v>21461</v>
      </c>
      <c r="AE1577" s="185" t="s">
        <v>21462</v>
      </c>
      <c r="AF1577" s="185" t="s">
        <v>21463</v>
      </c>
      <c r="AG1577" s="185" t="s">
        <v>21464</v>
      </c>
      <c r="AH1577" s="185" t="s">
        <v>61</v>
      </c>
      <c r="AI1577" s="185" t="s">
        <v>61</v>
      </c>
      <c r="AJ1577" s="185" t="s">
        <v>21465</v>
      </c>
      <c r="AK1577" s="185" t="s">
        <v>61</v>
      </c>
      <c r="AL1577" s="185" t="s">
        <v>61</v>
      </c>
      <c r="AM1577" s="185" t="s">
        <v>1968</v>
      </c>
      <c r="AN1577" s="185" t="s">
        <v>21466</v>
      </c>
    </row>
    <row r="1578" customHeight="1" spans="1:40">
      <c r="A1578" s="185">
        <v>1572</v>
      </c>
      <c r="B1578" s="185" t="s">
        <v>21467</v>
      </c>
      <c r="C1578" s="186" t="s">
        <v>21468</v>
      </c>
      <c r="D1578" s="185" t="s">
        <v>126</v>
      </c>
      <c r="E1578" s="185" t="s">
        <v>21325</v>
      </c>
      <c r="F1578" s="185" t="s">
        <v>21325</v>
      </c>
      <c r="G1578" s="185" t="s">
        <v>6843</v>
      </c>
      <c r="H1578" s="185" t="s">
        <v>4093</v>
      </c>
      <c r="I1578" s="187">
        <v>45757</v>
      </c>
      <c r="J1578" s="185" t="s">
        <v>374</v>
      </c>
      <c r="K1578" s="185" t="s">
        <v>374</v>
      </c>
      <c r="L1578" s="185" t="s">
        <v>21469</v>
      </c>
      <c r="M1578" s="185" t="s">
        <v>53</v>
      </c>
      <c r="N1578" s="185" t="s">
        <v>21470</v>
      </c>
      <c r="O1578" s="187">
        <v>47307</v>
      </c>
      <c r="P1578" s="187">
        <v>44454</v>
      </c>
      <c r="Q1578" s="187">
        <v>44482</v>
      </c>
      <c r="R1578" s="187">
        <v>44839</v>
      </c>
      <c r="S1578" s="187"/>
      <c r="T1578" s="185" t="s">
        <v>21471</v>
      </c>
      <c r="U1578" s="187">
        <v>46141</v>
      </c>
      <c r="V1578" s="185" t="s">
        <v>21470</v>
      </c>
      <c r="W1578" s="187">
        <v>46134</v>
      </c>
      <c r="X1578" s="185" t="s">
        <v>21472</v>
      </c>
      <c r="Y1578" s="187">
        <v>46580</v>
      </c>
      <c r="Z1578" s="185" t="s">
        <v>21473</v>
      </c>
      <c r="AA1578" s="187">
        <v>46287</v>
      </c>
      <c r="AB1578" s="185" t="s">
        <v>21474</v>
      </c>
      <c r="AC1578" s="187">
        <v>45894</v>
      </c>
      <c r="AD1578" s="185" t="s">
        <v>21475</v>
      </c>
      <c r="AE1578" s="185" t="s">
        <v>61</v>
      </c>
      <c r="AF1578" s="185" t="s">
        <v>21476</v>
      </c>
      <c r="AG1578" s="185" t="s">
        <v>61</v>
      </c>
      <c r="AH1578" s="185" t="s">
        <v>61</v>
      </c>
      <c r="AI1578" s="185" t="s">
        <v>61</v>
      </c>
      <c r="AJ1578" s="185" t="s">
        <v>21477</v>
      </c>
      <c r="AK1578" s="185" t="s">
        <v>61</v>
      </c>
      <c r="AL1578" s="185" t="s">
        <v>61</v>
      </c>
      <c r="AM1578" s="185" t="s">
        <v>21478</v>
      </c>
      <c r="AN1578" s="185" t="s">
        <v>21479</v>
      </c>
    </row>
    <row r="1579" customHeight="1" spans="1:40">
      <c r="A1579" s="185">
        <v>1573</v>
      </c>
      <c r="B1579" s="185" t="s">
        <v>21480</v>
      </c>
      <c r="C1579" s="186" t="s">
        <v>21481</v>
      </c>
      <c r="D1579" s="185" t="s">
        <v>126</v>
      </c>
      <c r="E1579" s="185" t="s">
        <v>21325</v>
      </c>
      <c r="F1579" s="185" t="s">
        <v>21325</v>
      </c>
      <c r="G1579" s="185" t="s">
        <v>6843</v>
      </c>
      <c r="H1579" s="185" t="s">
        <v>4093</v>
      </c>
      <c r="I1579" s="187">
        <v>45646</v>
      </c>
      <c r="J1579" s="185" t="s">
        <v>5808</v>
      </c>
      <c r="K1579" s="185" t="s">
        <v>5808</v>
      </c>
      <c r="L1579" s="185" t="s">
        <v>21482</v>
      </c>
      <c r="M1579" s="185" t="s">
        <v>53</v>
      </c>
      <c r="N1579" s="185" t="s">
        <v>21483</v>
      </c>
      <c r="O1579" s="187">
        <v>47029</v>
      </c>
      <c r="P1579" s="187">
        <v>44448</v>
      </c>
      <c r="Q1579" s="187">
        <v>44492</v>
      </c>
      <c r="R1579" s="187">
        <v>44617</v>
      </c>
      <c r="S1579" s="187"/>
      <c r="T1579" s="185" t="s">
        <v>21484</v>
      </c>
      <c r="U1579" s="187">
        <v>47032</v>
      </c>
      <c r="V1579" s="185" t="s">
        <v>21485</v>
      </c>
      <c r="W1579" s="187">
        <v>47033</v>
      </c>
      <c r="X1579" s="185" t="s">
        <v>21486</v>
      </c>
      <c r="Y1579" s="187">
        <v>46764</v>
      </c>
      <c r="Z1579" s="185" t="s">
        <v>21487</v>
      </c>
      <c r="AA1579" s="187">
        <v>46711</v>
      </c>
      <c r="AB1579" s="185" t="s">
        <v>21488</v>
      </c>
      <c r="AC1579" s="187">
        <v>45988</v>
      </c>
      <c r="AD1579" s="185" t="s">
        <v>21489</v>
      </c>
      <c r="AE1579" s="185" t="s">
        <v>61</v>
      </c>
      <c r="AF1579" s="185" t="s">
        <v>21490</v>
      </c>
      <c r="AG1579" s="185" t="s">
        <v>21491</v>
      </c>
      <c r="AH1579" s="185" t="s">
        <v>61</v>
      </c>
      <c r="AI1579" s="185" t="s">
        <v>61</v>
      </c>
      <c r="AJ1579" s="185" t="s">
        <v>21492</v>
      </c>
      <c r="AK1579" s="185" t="s">
        <v>61</v>
      </c>
      <c r="AL1579" s="185" t="s">
        <v>61</v>
      </c>
      <c r="AM1579" s="185" t="s">
        <v>4790</v>
      </c>
      <c r="AN1579" s="185" t="s">
        <v>21493</v>
      </c>
    </row>
    <row r="1580" customHeight="1" spans="1:40">
      <c r="A1580" s="185">
        <v>1574</v>
      </c>
      <c r="B1580" s="185" t="s">
        <v>21494</v>
      </c>
      <c r="C1580" s="186" t="s">
        <v>21495</v>
      </c>
      <c r="D1580" s="185" t="s">
        <v>2965</v>
      </c>
      <c r="E1580" s="185" t="s">
        <v>89</v>
      </c>
      <c r="F1580" s="185" t="s">
        <v>21325</v>
      </c>
      <c r="G1580" s="185" t="s">
        <v>6843</v>
      </c>
      <c r="H1580" s="185" t="s">
        <v>4093</v>
      </c>
      <c r="I1580" s="187">
        <v>45830</v>
      </c>
      <c r="J1580" s="185" t="s">
        <v>789</v>
      </c>
      <c r="K1580" s="185" t="s">
        <v>3500</v>
      </c>
      <c r="L1580" s="185" t="s">
        <v>21496</v>
      </c>
      <c r="M1580" s="185" t="s">
        <v>267</v>
      </c>
      <c r="N1580" s="185" t="s">
        <v>21497</v>
      </c>
      <c r="O1580" s="187">
        <v>46481</v>
      </c>
      <c r="P1580" s="187">
        <v>44453</v>
      </c>
      <c r="Q1580" s="187">
        <v>44483</v>
      </c>
      <c r="R1580" s="187">
        <v>44705</v>
      </c>
      <c r="S1580" s="187"/>
      <c r="T1580" s="185" t="s">
        <v>21498</v>
      </c>
      <c r="U1580" s="187">
        <v>45887</v>
      </c>
      <c r="V1580" s="185" t="s">
        <v>21499</v>
      </c>
      <c r="W1580" s="187">
        <v>45887</v>
      </c>
      <c r="X1580" s="185" t="s">
        <v>21500</v>
      </c>
      <c r="Y1580" s="187">
        <v>45880</v>
      </c>
      <c r="Z1580" s="185" t="s">
        <v>21501</v>
      </c>
      <c r="AA1580" s="187">
        <v>46128</v>
      </c>
      <c r="AB1580" s="185" t="s">
        <v>21502</v>
      </c>
      <c r="AC1580" s="187">
        <v>46395</v>
      </c>
      <c r="AD1580" s="185" t="s">
        <v>21503</v>
      </c>
      <c r="AE1580" s="185" t="s">
        <v>21504</v>
      </c>
      <c r="AF1580" s="185" t="s">
        <v>21505</v>
      </c>
      <c r="AG1580" s="185" t="s">
        <v>61</v>
      </c>
      <c r="AH1580" s="185" t="s">
        <v>61</v>
      </c>
      <c r="AI1580" s="185" t="s">
        <v>61</v>
      </c>
      <c r="AJ1580" s="185" t="s">
        <v>61</v>
      </c>
      <c r="AK1580" s="185" t="s">
        <v>61</v>
      </c>
      <c r="AL1580" s="185" t="s">
        <v>61</v>
      </c>
      <c r="AM1580" s="185" t="s">
        <v>21506</v>
      </c>
      <c r="AN1580" s="185" t="s">
        <v>21507</v>
      </c>
    </row>
    <row r="1581" customHeight="1" spans="1:40">
      <c r="A1581" s="185">
        <v>1575</v>
      </c>
      <c r="B1581" s="185" t="s">
        <v>21508</v>
      </c>
      <c r="C1581" s="186" t="s">
        <v>21509</v>
      </c>
      <c r="D1581" s="185" t="s">
        <v>162</v>
      </c>
      <c r="E1581" s="185" t="s">
        <v>21325</v>
      </c>
      <c r="F1581" s="185" t="s">
        <v>21325</v>
      </c>
      <c r="G1581" s="185" t="s">
        <v>6843</v>
      </c>
      <c r="H1581" s="185" t="s">
        <v>4093</v>
      </c>
      <c r="I1581" s="187">
        <v>45646</v>
      </c>
      <c r="J1581" s="185" t="s">
        <v>5808</v>
      </c>
      <c r="K1581" s="185" t="s">
        <v>5808</v>
      </c>
      <c r="L1581" s="185" t="s">
        <v>21510</v>
      </c>
      <c r="M1581" s="185" t="s">
        <v>167</v>
      </c>
      <c r="N1581" s="185" t="s">
        <v>21511</v>
      </c>
      <c r="O1581" s="187"/>
      <c r="P1581" s="187">
        <v>44386</v>
      </c>
      <c r="Q1581" s="187">
        <v>44467</v>
      </c>
      <c r="R1581" s="187">
        <v>44811</v>
      </c>
      <c r="S1581" s="187"/>
      <c r="T1581" s="185" t="s">
        <v>21512</v>
      </c>
      <c r="U1581" s="187">
        <v>46715</v>
      </c>
      <c r="V1581" s="185" t="s">
        <v>21513</v>
      </c>
      <c r="W1581" s="187">
        <v>46043</v>
      </c>
      <c r="X1581" s="185" t="s">
        <v>21514</v>
      </c>
      <c r="Y1581" s="187">
        <v>47211</v>
      </c>
      <c r="Z1581" s="185" t="s">
        <v>21515</v>
      </c>
      <c r="AA1581" s="187">
        <v>46250</v>
      </c>
      <c r="AB1581" s="185" t="s">
        <v>21516</v>
      </c>
      <c r="AC1581" s="187">
        <v>46366</v>
      </c>
      <c r="AD1581" s="185" t="s">
        <v>21517</v>
      </c>
      <c r="AE1581" s="185" t="s">
        <v>21518</v>
      </c>
      <c r="AF1581" s="185" t="s">
        <v>21519</v>
      </c>
      <c r="AG1581" s="185" t="s">
        <v>61</v>
      </c>
      <c r="AH1581" s="185" t="s">
        <v>61</v>
      </c>
      <c r="AI1581" s="185" t="s">
        <v>21520</v>
      </c>
      <c r="AJ1581" s="185" t="s">
        <v>61</v>
      </c>
      <c r="AK1581" s="185" t="s">
        <v>61</v>
      </c>
      <c r="AL1581" s="185" t="s">
        <v>61</v>
      </c>
      <c r="AM1581" s="185" t="s">
        <v>21521</v>
      </c>
      <c r="AN1581" s="185" t="s">
        <v>21522</v>
      </c>
    </row>
    <row r="1582" customHeight="1" spans="1:40">
      <c r="A1582" s="185">
        <v>1576</v>
      </c>
      <c r="B1582" s="185" t="s">
        <v>21523</v>
      </c>
      <c r="C1582" s="186" t="s">
        <v>21524</v>
      </c>
      <c r="D1582" s="185" t="s">
        <v>162</v>
      </c>
      <c r="E1582" s="185" t="s">
        <v>13310</v>
      </c>
      <c r="F1582" s="185" t="s">
        <v>21325</v>
      </c>
      <c r="G1582" s="185" t="s">
        <v>6843</v>
      </c>
      <c r="H1582" s="185" t="s">
        <v>4093</v>
      </c>
      <c r="I1582" s="187">
        <v>45482</v>
      </c>
      <c r="J1582" s="185" t="s">
        <v>21525</v>
      </c>
      <c r="K1582" s="185" t="s">
        <v>21525</v>
      </c>
      <c r="L1582" s="185" t="s">
        <v>21526</v>
      </c>
      <c r="M1582" s="185" t="s">
        <v>249</v>
      </c>
      <c r="N1582" s="185" t="s">
        <v>21527</v>
      </c>
      <c r="O1582" s="187">
        <v>47056</v>
      </c>
      <c r="P1582" s="187">
        <v>44774</v>
      </c>
      <c r="Q1582" s="187">
        <v>45098</v>
      </c>
      <c r="R1582" s="187">
        <v>45445</v>
      </c>
      <c r="S1582" s="187"/>
      <c r="T1582" s="185" t="s">
        <v>21528</v>
      </c>
      <c r="U1582" s="187">
        <v>45897</v>
      </c>
      <c r="V1582" s="185" t="s">
        <v>21529</v>
      </c>
      <c r="W1582" s="187">
        <v>47624</v>
      </c>
      <c r="X1582" s="185" t="s">
        <v>21530</v>
      </c>
      <c r="Y1582" s="187">
        <v>47177</v>
      </c>
      <c r="Z1582" s="185" t="s">
        <v>21531</v>
      </c>
      <c r="AA1582" s="187">
        <v>46140</v>
      </c>
      <c r="AB1582" s="185" t="s">
        <v>7046</v>
      </c>
      <c r="AC1582" s="187">
        <v>46549</v>
      </c>
      <c r="AD1582" s="185" t="s">
        <v>21532</v>
      </c>
      <c r="AE1582" s="185" t="s">
        <v>21533</v>
      </c>
      <c r="AF1582" s="185" t="s">
        <v>21534</v>
      </c>
      <c r="AG1582" s="185" t="s">
        <v>21535</v>
      </c>
      <c r="AH1582" s="185" t="s">
        <v>61</v>
      </c>
      <c r="AI1582" s="185" t="s">
        <v>61</v>
      </c>
      <c r="AJ1582" s="185" t="s">
        <v>61</v>
      </c>
      <c r="AK1582" s="185" t="s">
        <v>61</v>
      </c>
      <c r="AL1582" s="185" t="s">
        <v>61</v>
      </c>
      <c r="AM1582" s="185" t="s">
        <v>1968</v>
      </c>
      <c r="AN1582" s="185" t="s">
        <v>21536</v>
      </c>
    </row>
    <row r="1583" customHeight="1" spans="1:40">
      <c r="A1583" s="185">
        <v>1577</v>
      </c>
      <c r="B1583" s="185" t="s">
        <v>21537</v>
      </c>
      <c r="C1583" s="186" t="s">
        <v>21538</v>
      </c>
      <c r="D1583" s="185" t="s">
        <v>162</v>
      </c>
      <c r="E1583" s="185" t="s">
        <v>89</v>
      </c>
      <c r="F1583" s="185" t="s">
        <v>21325</v>
      </c>
      <c r="G1583" s="185" t="s">
        <v>6843</v>
      </c>
      <c r="H1583" s="185" t="s">
        <v>4093</v>
      </c>
      <c r="I1583" s="187">
        <v>45757</v>
      </c>
      <c r="J1583" s="185" t="s">
        <v>21539</v>
      </c>
      <c r="K1583" s="185" t="s">
        <v>374</v>
      </c>
      <c r="L1583" s="185" t="s">
        <v>21540</v>
      </c>
      <c r="M1583" s="185" t="s">
        <v>167</v>
      </c>
      <c r="N1583" s="185" t="s">
        <v>21541</v>
      </c>
      <c r="O1583" s="187">
        <v>45977</v>
      </c>
      <c r="P1583" s="187">
        <v>44479</v>
      </c>
      <c r="Q1583" s="187">
        <v>44780</v>
      </c>
      <c r="R1583" s="187">
        <v>44838</v>
      </c>
      <c r="S1583" s="187"/>
      <c r="T1583" s="185" t="s">
        <v>21542</v>
      </c>
      <c r="U1583" s="187">
        <v>46976</v>
      </c>
      <c r="V1583" s="185" t="s">
        <v>21543</v>
      </c>
      <c r="W1583" s="187">
        <v>46617</v>
      </c>
      <c r="X1583" s="185" t="s">
        <v>21544</v>
      </c>
      <c r="Y1583" s="187">
        <v>47608</v>
      </c>
      <c r="Z1583" s="185" t="s">
        <v>21545</v>
      </c>
      <c r="AA1583" s="187">
        <v>46852</v>
      </c>
      <c r="AB1583" s="185" t="s">
        <v>21546</v>
      </c>
      <c r="AC1583" s="187">
        <v>46212</v>
      </c>
      <c r="AD1583" s="185" t="s">
        <v>21547</v>
      </c>
      <c r="AE1583" s="185" t="s">
        <v>21548</v>
      </c>
      <c r="AF1583" s="185" t="s">
        <v>21549</v>
      </c>
      <c r="AG1583" s="185" t="s">
        <v>61</v>
      </c>
      <c r="AH1583" s="185" t="s">
        <v>61</v>
      </c>
      <c r="AI1583" s="185" t="s">
        <v>21550</v>
      </c>
      <c r="AJ1583" s="185" t="s">
        <v>61</v>
      </c>
      <c r="AK1583" s="185" t="s">
        <v>61</v>
      </c>
      <c r="AL1583" s="185" t="s">
        <v>61</v>
      </c>
      <c r="AM1583" s="185" t="s">
        <v>16851</v>
      </c>
      <c r="AN1583" s="185" t="s">
        <v>21551</v>
      </c>
    </row>
    <row r="1584" customHeight="1" spans="1:40">
      <c r="A1584" s="185">
        <v>1578</v>
      </c>
      <c r="B1584" s="185" t="s">
        <v>21552</v>
      </c>
      <c r="C1584" s="186" t="s">
        <v>21553</v>
      </c>
      <c r="D1584" s="185" t="s">
        <v>1569</v>
      </c>
      <c r="E1584" s="185" t="s">
        <v>46</v>
      </c>
      <c r="F1584" s="185" t="s">
        <v>21325</v>
      </c>
      <c r="G1584" s="185" t="s">
        <v>6843</v>
      </c>
      <c r="H1584" s="185" t="s">
        <v>4093</v>
      </c>
      <c r="I1584" s="187">
        <v>45523</v>
      </c>
      <c r="J1584" s="185" t="s">
        <v>21554</v>
      </c>
      <c r="K1584" s="185" t="s">
        <v>15331</v>
      </c>
      <c r="L1584" s="185" t="s">
        <v>21555</v>
      </c>
      <c r="M1584" s="185" t="s">
        <v>1572</v>
      </c>
      <c r="N1584" s="185" t="s">
        <v>21556</v>
      </c>
      <c r="O1584" s="187">
        <v>47373</v>
      </c>
      <c r="P1584" s="187">
        <v>44370</v>
      </c>
      <c r="Q1584" s="187">
        <v>44454</v>
      </c>
      <c r="R1584" s="187">
        <v>44652</v>
      </c>
      <c r="S1584" s="187"/>
      <c r="T1584" s="185" t="s">
        <v>21557</v>
      </c>
      <c r="U1584" s="187">
        <v>47372</v>
      </c>
      <c r="V1584" s="185" t="s">
        <v>21556</v>
      </c>
      <c r="W1584" s="187">
        <v>47373</v>
      </c>
      <c r="X1584" s="185" t="s">
        <v>61</v>
      </c>
      <c r="Y1584" s="187" t="s">
        <v>61</v>
      </c>
      <c r="Z1584" s="185" t="s">
        <v>21558</v>
      </c>
      <c r="AA1584" s="187">
        <v>46283</v>
      </c>
      <c r="AB1584" s="185" t="s">
        <v>21559</v>
      </c>
      <c r="AC1584" s="187">
        <v>45850</v>
      </c>
      <c r="AD1584" s="185" t="s">
        <v>21560</v>
      </c>
      <c r="AE1584" s="185" t="s">
        <v>21561</v>
      </c>
      <c r="AF1584" s="185" t="s">
        <v>21562</v>
      </c>
      <c r="AG1584" s="185" t="s">
        <v>61</v>
      </c>
      <c r="AH1584" s="185" t="s">
        <v>61</v>
      </c>
      <c r="AI1584" s="185" t="s">
        <v>61</v>
      </c>
      <c r="AJ1584" s="185" t="s">
        <v>61</v>
      </c>
      <c r="AK1584" s="185" t="s">
        <v>61</v>
      </c>
      <c r="AL1584" s="185" t="s">
        <v>21563</v>
      </c>
      <c r="AM1584" s="185" t="s">
        <v>21564</v>
      </c>
      <c r="AN1584" s="185" t="s">
        <v>21565</v>
      </c>
    </row>
    <row r="1585" customHeight="1" spans="1:40">
      <c r="A1585" s="185">
        <v>1579</v>
      </c>
      <c r="B1585" s="185" t="s">
        <v>21566</v>
      </c>
      <c r="C1585" s="186" t="s">
        <v>21567</v>
      </c>
      <c r="D1585" s="185" t="s">
        <v>45</v>
      </c>
      <c r="E1585" s="185" t="s">
        <v>2242</v>
      </c>
      <c r="F1585" s="185" t="s">
        <v>2242</v>
      </c>
      <c r="G1585" s="185" t="s">
        <v>6843</v>
      </c>
      <c r="H1585" s="185" t="s">
        <v>4093</v>
      </c>
      <c r="I1585" s="187">
        <v>45637</v>
      </c>
      <c r="J1585" s="185" t="s">
        <v>21568</v>
      </c>
      <c r="K1585" s="185" t="s">
        <v>9302</v>
      </c>
      <c r="L1585" s="185" t="s">
        <v>21569</v>
      </c>
      <c r="M1585" s="185" t="s">
        <v>1923</v>
      </c>
      <c r="N1585" s="185" t="s">
        <v>21570</v>
      </c>
      <c r="O1585" s="187">
        <v>46362</v>
      </c>
      <c r="P1585" s="187">
        <v>44400</v>
      </c>
      <c r="Q1585" s="187">
        <v>44434</v>
      </c>
      <c r="R1585" s="187">
        <v>44662</v>
      </c>
      <c r="S1585" s="187"/>
      <c r="T1585" s="185" t="s">
        <v>21571</v>
      </c>
      <c r="U1585" s="187">
        <v>46350</v>
      </c>
      <c r="V1585" s="185" t="s">
        <v>21572</v>
      </c>
      <c r="W1585" s="187">
        <v>45981</v>
      </c>
      <c r="X1585" s="185" t="s">
        <v>21573</v>
      </c>
      <c r="Y1585" s="187">
        <v>46350</v>
      </c>
      <c r="Z1585" s="185" t="s">
        <v>21574</v>
      </c>
      <c r="AA1585" s="187">
        <v>46593</v>
      </c>
      <c r="AB1585" s="185" t="s">
        <v>21575</v>
      </c>
      <c r="AC1585" s="187">
        <v>45975</v>
      </c>
      <c r="AD1585" s="185" t="s">
        <v>21576</v>
      </c>
      <c r="AE1585" s="185" t="s">
        <v>61</v>
      </c>
      <c r="AF1585" s="185" t="s">
        <v>21577</v>
      </c>
      <c r="AG1585" s="185" t="s">
        <v>21578</v>
      </c>
      <c r="AH1585" s="185" t="s">
        <v>61</v>
      </c>
      <c r="AI1585" s="185" t="s">
        <v>61</v>
      </c>
      <c r="AJ1585" s="185" t="s">
        <v>21579</v>
      </c>
      <c r="AK1585" s="185" t="s">
        <v>61</v>
      </c>
      <c r="AL1585" s="185" t="s">
        <v>61</v>
      </c>
      <c r="AM1585" s="185" t="s">
        <v>2255</v>
      </c>
      <c r="AN1585" s="185" t="s">
        <v>21580</v>
      </c>
    </row>
    <row r="1586" customHeight="1" spans="1:40">
      <c r="A1586" s="185">
        <v>1580</v>
      </c>
      <c r="B1586" s="185" t="s">
        <v>21581</v>
      </c>
      <c r="C1586" s="186" t="s">
        <v>21582</v>
      </c>
      <c r="D1586" s="185" t="s">
        <v>68</v>
      </c>
      <c r="E1586" s="185" t="s">
        <v>89</v>
      </c>
      <c r="F1586" s="185" t="s">
        <v>2242</v>
      </c>
      <c r="G1586" s="185" t="s">
        <v>6843</v>
      </c>
      <c r="H1586" s="185" t="s">
        <v>4093</v>
      </c>
      <c r="I1586" s="187">
        <v>45743</v>
      </c>
      <c r="J1586" s="185" t="s">
        <v>12475</v>
      </c>
      <c r="K1586" s="185" t="s">
        <v>21583</v>
      </c>
      <c r="L1586" s="185" t="s">
        <v>21584</v>
      </c>
      <c r="M1586" s="185" t="s">
        <v>1923</v>
      </c>
      <c r="N1586" s="185" t="s">
        <v>21585</v>
      </c>
      <c r="O1586" s="187">
        <v>46316</v>
      </c>
      <c r="P1586" s="187">
        <v>44415</v>
      </c>
      <c r="Q1586" s="187">
        <v>44443</v>
      </c>
      <c r="R1586" s="187">
        <v>44645</v>
      </c>
      <c r="S1586" s="187">
        <v>44966</v>
      </c>
      <c r="T1586" s="185" t="s">
        <v>21586</v>
      </c>
      <c r="U1586" s="187">
        <v>46170</v>
      </c>
      <c r="V1586" s="185" t="s">
        <v>21587</v>
      </c>
      <c r="W1586" s="187">
        <v>46169</v>
      </c>
      <c r="X1586" s="185" t="s">
        <v>21588</v>
      </c>
      <c r="Y1586" s="187">
        <v>46164</v>
      </c>
      <c r="Z1586" s="185" t="s">
        <v>21589</v>
      </c>
      <c r="AA1586" s="187">
        <v>46109</v>
      </c>
      <c r="AB1586" s="185" t="s">
        <v>21590</v>
      </c>
      <c r="AC1586" s="187">
        <v>45936</v>
      </c>
      <c r="AD1586" s="185" t="s">
        <v>21591</v>
      </c>
      <c r="AE1586" s="185" t="s">
        <v>61</v>
      </c>
      <c r="AF1586" s="185" t="s">
        <v>21592</v>
      </c>
      <c r="AG1586" s="185" t="s">
        <v>21593</v>
      </c>
      <c r="AH1586" s="185" t="s">
        <v>61</v>
      </c>
      <c r="AI1586" s="185" t="s">
        <v>61</v>
      </c>
      <c r="AJ1586" s="185" t="s">
        <v>21594</v>
      </c>
      <c r="AK1586" s="185" t="s">
        <v>61</v>
      </c>
      <c r="AL1586" s="185" t="s">
        <v>61</v>
      </c>
      <c r="AM1586" s="185" t="s">
        <v>13966</v>
      </c>
      <c r="AN1586" s="185" t="s">
        <v>21595</v>
      </c>
    </row>
    <row r="1587" customHeight="1" spans="1:40">
      <c r="A1587" s="185">
        <v>1581</v>
      </c>
      <c r="B1587" s="185" t="s">
        <v>21596</v>
      </c>
      <c r="C1587" s="186" t="s">
        <v>21597</v>
      </c>
      <c r="D1587" s="185" t="s">
        <v>227</v>
      </c>
      <c r="E1587" s="185" t="s">
        <v>967</v>
      </c>
      <c r="F1587" s="185" t="s">
        <v>2242</v>
      </c>
      <c r="G1587" s="185" t="s">
        <v>6843</v>
      </c>
      <c r="H1587" s="185" t="s">
        <v>4093</v>
      </c>
      <c r="I1587" s="187">
        <v>45779</v>
      </c>
      <c r="J1587" s="185" t="s">
        <v>2291</v>
      </c>
      <c r="K1587" s="185" t="s">
        <v>2291</v>
      </c>
      <c r="L1587" s="185" t="s">
        <v>21598</v>
      </c>
      <c r="M1587" s="185" t="s">
        <v>72</v>
      </c>
      <c r="N1587" s="185" t="s">
        <v>21599</v>
      </c>
      <c r="O1587" s="187">
        <v>46813</v>
      </c>
      <c r="P1587" s="187">
        <v>44391</v>
      </c>
      <c r="Q1587" s="187">
        <v>44422</v>
      </c>
      <c r="R1587" s="187">
        <v>44687</v>
      </c>
      <c r="S1587" s="187"/>
      <c r="T1587" s="185" t="s">
        <v>21600</v>
      </c>
      <c r="U1587" s="187">
        <v>47443</v>
      </c>
      <c r="V1587" s="185" t="s">
        <v>21601</v>
      </c>
      <c r="W1587" s="187">
        <v>47426</v>
      </c>
      <c r="X1587" s="185" t="s">
        <v>21602</v>
      </c>
      <c r="Y1587" s="187">
        <v>46422</v>
      </c>
      <c r="Z1587" s="185" t="s">
        <v>21603</v>
      </c>
      <c r="AA1587" s="187">
        <v>46171</v>
      </c>
      <c r="AB1587" s="185" t="s">
        <v>21604</v>
      </c>
      <c r="AC1587" s="187">
        <v>46090</v>
      </c>
      <c r="AD1587" s="185" t="s">
        <v>21605</v>
      </c>
      <c r="AE1587" s="185" t="s">
        <v>61</v>
      </c>
      <c r="AF1587" s="185" t="s">
        <v>61</v>
      </c>
      <c r="AG1587" s="185" t="s">
        <v>21606</v>
      </c>
      <c r="AH1587" s="185" t="s">
        <v>61</v>
      </c>
      <c r="AI1587" s="185" t="s">
        <v>61</v>
      </c>
      <c r="AJ1587" s="185" t="s">
        <v>61</v>
      </c>
      <c r="AK1587" s="185" t="s">
        <v>61</v>
      </c>
      <c r="AL1587" s="185" t="s">
        <v>61</v>
      </c>
      <c r="AM1587" s="185" t="s">
        <v>3629</v>
      </c>
      <c r="AN1587" s="185" t="s">
        <v>21607</v>
      </c>
    </row>
    <row r="1588" customHeight="1" spans="1:40">
      <c r="A1588" s="185">
        <v>1582</v>
      </c>
      <c r="B1588" s="185" t="s">
        <v>21608</v>
      </c>
      <c r="C1588" s="186" t="s">
        <v>21609</v>
      </c>
      <c r="D1588" s="185" t="s">
        <v>2083</v>
      </c>
      <c r="E1588" s="185" t="s">
        <v>967</v>
      </c>
      <c r="F1588" s="185" t="s">
        <v>2242</v>
      </c>
      <c r="G1588" s="185" t="s">
        <v>6843</v>
      </c>
      <c r="H1588" s="185" t="s">
        <v>4093</v>
      </c>
      <c r="I1588" s="187">
        <v>45560</v>
      </c>
      <c r="J1588" s="185" t="s">
        <v>21610</v>
      </c>
      <c r="K1588" s="185" t="s">
        <v>700</v>
      </c>
      <c r="L1588" s="185" t="s">
        <v>21611</v>
      </c>
      <c r="M1588" s="185" t="s">
        <v>72</v>
      </c>
      <c r="N1588" s="185" t="s">
        <v>21612</v>
      </c>
      <c r="O1588" s="187">
        <v>46076</v>
      </c>
      <c r="P1588" s="187">
        <v>44421</v>
      </c>
      <c r="Q1588" s="187">
        <v>44449</v>
      </c>
      <c r="R1588" s="187">
        <v>44706</v>
      </c>
      <c r="S1588" s="187"/>
      <c r="T1588" s="185" t="s">
        <v>21613</v>
      </c>
      <c r="U1588" s="187">
        <v>46244</v>
      </c>
      <c r="V1588" s="185" t="s">
        <v>21614</v>
      </c>
      <c r="W1588" s="187">
        <v>46140</v>
      </c>
      <c r="X1588" s="185" t="s">
        <v>21615</v>
      </c>
      <c r="Y1588" s="187">
        <v>47547</v>
      </c>
      <c r="Z1588" s="185" t="s">
        <v>21616</v>
      </c>
      <c r="AA1588" s="187">
        <v>46598</v>
      </c>
      <c r="AB1588" s="185" t="s">
        <v>21617</v>
      </c>
      <c r="AC1588" s="187">
        <v>46058</v>
      </c>
      <c r="AD1588" s="185" t="s">
        <v>21618</v>
      </c>
      <c r="AE1588" s="185" t="s">
        <v>61</v>
      </c>
      <c r="AF1588" s="185" t="s">
        <v>61</v>
      </c>
      <c r="AG1588" s="185" t="s">
        <v>21619</v>
      </c>
      <c r="AH1588" s="185" t="s">
        <v>61</v>
      </c>
      <c r="AI1588" s="185" t="s">
        <v>61</v>
      </c>
      <c r="AJ1588" s="185" t="s">
        <v>61</v>
      </c>
      <c r="AK1588" s="185" t="s">
        <v>61</v>
      </c>
      <c r="AL1588" s="185" t="s">
        <v>61</v>
      </c>
      <c r="AM1588" s="185" t="s">
        <v>15434</v>
      </c>
      <c r="AN1588" s="185" t="s">
        <v>21620</v>
      </c>
    </row>
    <row r="1589" customHeight="1" spans="1:40">
      <c r="A1589" s="185">
        <v>1583</v>
      </c>
      <c r="B1589" s="185" t="s">
        <v>21621</v>
      </c>
      <c r="C1589" s="186" t="s">
        <v>21622</v>
      </c>
      <c r="D1589" s="185" t="s">
        <v>88</v>
      </c>
      <c r="E1589" s="185" t="s">
        <v>2242</v>
      </c>
      <c r="F1589" s="185" t="s">
        <v>2242</v>
      </c>
      <c r="G1589" s="185" t="s">
        <v>6843</v>
      </c>
      <c r="H1589" s="185" t="s">
        <v>4093</v>
      </c>
      <c r="I1589" s="187">
        <v>45684</v>
      </c>
      <c r="J1589" s="185" t="s">
        <v>21623</v>
      </c>
      <c r="K1589" s="185" t="s">
        <v>2305</v>
      </c>
      <c r="L1589" s="185" t="s">
        <v>21624</v>
      </c>
      <c r="M1589" s="185" t="s">
        <v>2139</v>
      </c>
      <c r="N1589" s="185" t="s">
        <v>21625</v>
      </c>
      <c r="O1589" s="187">
        <v>47353</v>
      </c>
      <c r="P1589" s="187">
        <v>44391</v>
      </c>
      <c r="Q1589" s="187">
        <v>44470</v>
      </c>
      <c r="R1589" s="187">
        <v>44643</v>
      </c>
      <c r="S1589" s="187"/>
      <c r="T1589" s="185" t="s">
        <v>21626</v>
      </c>
      <c r="U1589" s="187">
        <v>46827</v>
      </c>
      <c r="V1589" s="185" t="s">
        <v>21627</v>
      </c>
      <c r="W1589" s="187">
        <v>46827</v>
      </c>
      <c r="X1589" s="185" t="s">
        <v>21628</v>
      </c>
      <c r="Y1589" s="187">
        <v>46827</v>
      </c>
      <c r="Z1589" s="185" t="s">
        <v>21629</v>
      </c>
      <c r="AA1589" s="187">
        <v>46467</v>
      </c>
      <c r="AB1589" s="185" t="s">
        <v>21630</v>
      </c>
      <c r="AC1589" s="187">
        <v>45911</v>
      </c>
      <c r="AD1589" s="185" t="s">
        <v>21631</v>
      </c>
      <c r="AE1589" s="185" t="s">
        <v>61</v>
      </c>
      <c r="AF1589" s="185" t="s">
        <v>61</v>
      </c>
      <c r="AG1589" s="185" t="s">
        <v>21632</v>
      </c>
      <c r="AH1589" s="185" t="s">
        <v>61</v>
      </c>
      <c r="AI1589" s="185" t="s">
        <v>61</v>
      </c>
      <c r="AJ1589" s="185" t="s">
        <v>61</v>
      </c>
      <c r="AK1589" s="185" t="s">
        <v>61</v>
      </c>
      <c r="AL1589" s="185" t="s">
        <v>61</v>
      </c>
      <c r="AM1589" s="185" t="s">
        <v>6209</v>
      </c>
      <c r="AN1589" s="185" t="s">
        <v>21633</v>
      </c>
    </row>
    <row r="1590" customHeight="1" spans="1:40">
      <c r="A1590" s="185">
        <v>1584</v>
      </c>
      <c r="B1590" s="185" t="s">
        <v>21634</v>
      </c>
      <c r="C1590" s="186" t="s">
        <v>21635</v>
      </c>
      <c r="D1590" s="185" t="s">
        <v>263</v>
      </c>
      <c r="E1590" s="185" t="s">
        <v>2242</v>
      </c>
      <c r="F1590" s="185" t="s">
        <v>2242</v>
      </c>
      <c r="G1590" s="185" t="s">
        <v>6843</v>
      </c>
      <c r="H1590" s="185" t="s">
        <v>4093</v>
      </c>
      <c r="I1590" s="187">
        <v>45781</v>
      </c>
      <c r="J1590" s="185" t="s">
        <v>2473</v>
      </c>
      <c r="K1590" s="185" t="s">
        <v>2244</v>
      </c>
      <c r="L1590" s="185" t="s">
        <v>21636</v>
      </c>
      <c r="M1590" s="185" t="s">
        <v>2120</v>
      </c>
      <c r="N1590" s="185" t="s">
        <v>21637</v>
      </c>
      <c r="O1590" s="187">
        <v>47149</v>
      </c>
      <c r="P1590" s="187">
        <v>44435</v>
      </c>
      <c r="Q1590" s="187">
        <v>44501</v>
      </c>
      <c r="R1590" s="187">
        <v>44648</v>
      </c>
      <c r="S1590" s="187"/>
      <c r="T1590" s="185" t="s">
        <v>21638</v>
      </c>
      <c r="U1590" s="187">
        <v>47045</v>
      </c>
      <c r="V1590" s="185" t="s">
        <v>21639</v>
      </c>
      <c r="W1590" s="187">
        <v>45901</v>
      </c>
      <c r="X1590" s="185" t="s">
        <v>21640</v>
      </c>
      <c r="Y1590" s="187">
        <v>47381</v>
      </c>
      <c r="Z1590" s="185" t="s">
        <v>21641</v>
      </c>
      <c r="AA1590" s="187">
        <v>46484</v>
      </c>
      <c r="AB1590" s="185" t="s">
        <v>21642</v>
      </c>
      <c r="AC1590" s="187">
        <v>46263</v>
      </c>
      <c r="AD1590" s="185" t="s">
        <v>21643</v>
      </c>
      <c r="AE1590" s="185" t="s">
        <v>61</v>
      </c>
      <c r="AF1590" s="185" t="s">
        <v>21644</v>
      </c>
      <c r="AG1590" s="185" t="s">
        <v>21645</v>
      </c>
      <c r="AH1590" s="185" t="s">
        <v>61</v>
      </c>
      <c r="AI1590" s="185" t="s">
        <v>61</v>
      </c>
      <c r="AJ1590" s="185" t="s">
        <v>61</v>
      </c>
      <c r="AK1590" s="185" t="s">
        <v>61</v>
      </c>
      <c r="AL1590" s="185" t="s">
        <v>61</v>
      </c>
      <c r="AM1590" s="185" t="s">
        <v>21646</v>
      </c>
      <c r="AN1590" s="185" t="s">
        <v>21647</v>
      </c>
    </row>
    <row r="1591" customHeight="1" spans="1:40">
      <c r="A1591" s="185">
        <v>1585</v>
      </c>
      <c r="B1591" s="185" t="s">
        <v>21648</v>
      </c>
      <c r="C1591" s="186" t="s">
        <v>21649</v>
      </c>
      <c r="D1591" s="185" t="s">
        <v>108</v>
      </c>
      <c r="E1591" s="185" t="s">
        <v>967</v>
      </c>
      <c r="F1591" s="185" t="s">
        <v>2242</v>
      </c>
      <c r="G1591" s="185" t="s">
        <v>6843</v>
      </c>
      <c r="H1591" s="185" t="s">
        <v>4093</v>
      </c>
      <c r="I1591" s="187">
        <v>45568</v>
      </c>
      <c r="J1591" s="185" t="s">
        <v>8397</v>
      </c>
      <c r="K1591" s="185" t="s">
        <v>8397</v>
      </c>
      <c r="L1591" s="185" t="s">
        <v>21650</v>
      </c>
      <c r="M1591" s="185" t="s">
        <v>2120</v>
      </c>
      <c r="N1591" s="185" t="s">
        <v>21651</v>
      </c>
      <c r="O1591" s="187">
        <v>47175</v>
      </c>
      <c r="P1591" s="187">
        <v>44393</v>
      </c>
      <c r="Q1591" s="187">
        <v>44421</v>
      </c>
      <c r="R1591" s="187">
        <v>44608</v>
      </c>
      <c r="S1591" s="187"/>
      <c r="T1591" s="185" t="s">
        <v>21652</v>
      </c>
      <c r="U1591" s="187">
        <v>46287</v>
      </c>
      <c r="V1591" s="185" t="s">
        <v>21653</v>
      </c>
      <c r="W1591" s="187">
        <v>46292</v>
      </c>
      <c r="X1591" s="185" t="s">
        <v>21654</v>
      </c>
      <c r="Y1591" s="187">
        <v>47098</v>
      </c>
      <c r="Z1591" s="185" t="s">
        <v>21655</v>
      </c>
      <c r="AA1591" s="187">
        <v>46411</v>
      </c>
      <c r="AB1591" s="185" t="s">
        <v>21656</v>
      </c>
      <c r="AC1591" s="187">
        <v>46281</v>
      </c>
      <c r="AD1591" s="185" t="s">
        <v>21657</v>
      </c>
      <c r="AE1591" s="185" t="s">
        <v>21658</v>
      </c>
      <c r="AF1591" s="185" t="s">
        <v>21659</v>
      </c>
      <c r="AG1591" s="185" t="s">
        <v>21660</v>
      </c>
      <c r="AH1591" s="185" t="s">
        <v>61</v>
      </c>
      <c r="AI1591" s="185" t="s">
        <v>61</v>
      </c>
      <c r="AJ1591" s="185" t="s">
        <v>61</v>
      </c>
      <c r="AK1591" s="185" t="s">
        <v>61</v>
      </c>
      <c r="AL1591" s="185" t="s">
        <v>61</v>
      </c>
      <c r="AM1591" s="185" t="s">
        <v>21661</v>
      </c>
      <c r="AN1591" s="185" t="s">
        <v>21662</v>
      </c>
    </row>
    <row r="1592" customHeight="1" spans="1:40">
      <c r="A1592" s="185">
        <v>1586</v>
      </c>
      <c r="B1592" s="185" t="s">
        <v>21663</v>
      </c>
      <c r="C1592" s="186" t="s">
        <v>21664</v>
      </c>
      <c r="D1592" s="185" t="s">
        <v>2321</v>
      </c>
      <c r="E1592" s="185" t="s">
        <v>2242</v>
      </c>
      <c r="F1592" s="185" t="s">
        <v>2242</v>
      </c>
      <c r="G1592" s="185" t="s">
        <v>6843</v>
      </c>
      <c r="H1592" s="185" t="s">
        <v>4093</v>
      </c>
      <c r="I1592" s="187">
        <v>45625</v>
      </c>
      <c r="J1592" s="185" t="s">
        <v>1351</v>
      </c>
      <c r="K1592" s="185" t="s">
        <v>3457</v>
      </c>
      <c r="L1592" s="185" t="s">
        <v>21665</v>
      </c>
      <c r="M1592" s="185" t="s">
        <v>249</v>
      </c>
      <c r="N1592" s="185" t="s">
        <v>21666</v>
      </c>
      <c r="O1592" s="187">
        <v>47175</v>
      </c>
      <c r="P1592" s="187">
        <v>44411</v>
      </c>
      <c r="Q1592" s="187">
        <v>44532</v>
      </c>
      <c r="R1592" s="187">
        <v>44737</v>
      </c>
      <c r="S1592" s="187"/>
      <c r="T1592" s="185" t="s">
        <v>21667</v>
      </c>
      <c r="U1592" s="187">
        <v>46135</v>
      </c>
      <c r="V1592" s="185" t="s">
        <v>21668</v>
      </c>
      <c r="W1592" s="187">
        <v>45846</v>
      </c>
      <c r="X1592" s="185" t="s">
        <v>21669</v>
      </c>
      <c r="Y1592" s="187">
        <v>46994</v>
      </c>
      <c r="Z1592" s="185" t="s">
        <v>21670</v>
      </c>
      <c r="AA1592" s="187">
        <v>46033</v>
      </c>
      <c r="AB1592" s="185" t="s">
        <v>21671</v>
      </c>
      <c r="AC1592" s="187">
        <v>46259</v>
      </c>
      <c r="AD1592" s="185" t="s">
        <v>21672</v>
      </c>
      <c r="AE1592" s="185" t="s">
        <v>21673</v>
      </c>
      <c r="AF1592" s="185" t="s">
        <v>21674</v>
      </c>
      <c r="AG1592" s="185" t="s">
        <v>21675</v>
      </c>
      <c r="AH1592" s="185" t="s">
        <v>61</v>
      </c>
      <c r="AI1592" s="185" t="s">
        <v>61</v>
      </c>
      <c r="AJ1592" s="185" t="s">
        <v>61</v>
      </c>
      <c r="AK1592" s="185" t="s">
        <v>61</v>
      </c>
      <c r="AL1592" s="185" t="s">
        <v>61</v>
      </c>
      <c r="AM1592" s="185" t="s">
        <v>5183</v>
      </c>
      <c r="AN1592" s="185" t="s">
        <v>21676</v>
      </c>
    </row>
    <row r="1593" customHeight="1" spans="1:40">
      <c r="A1593" s="185">
        <v>1587</v>
      </c>
      <c r="B1593" s="185" t="s">
        <v>21677</v>
      </c>
      <c r="C1593" s="186" t="s">
        <v>21678</v>
      </c>
      <c r="D1593" s="185" t="s">
        <v>390</v>
      </c>
      <c r="E1593" s="185" t="s">
        <v>89</v>
      </c>
      <c r="F1593" s="185" t="s">
        <v>2242</v>
      </c>
      <c r="G1593" s="185" t="s">
        <v>6843</v>
      </c>
      <c r="H1593" s="185" t="s">
        <v>4093</v>
      </c>
      <c r="I1593" s="187">
        <v>45829</v>
      </c>
      <c r="J1593" s="185" t="s">
        <v>21679</v>
      </c>
      <c r="K1593" s="185" t="s">
        <v>297</v>
      </c>
      <c r="L1593" s="185" t="s">
        <v>21680</v>
      </c>
      <c r="M1593" s="185" t="s">
        <v>130</v>
      </c>
      <c r="N1593" s="185" t="s">
        <v>21681</v>
      </c>
      <c r="O1593" s="187">
        <v>46068</v>
      </c>
      <c r="P1593" s="187">
        <v>44418</v>
      </c>
      <c r="Q1593" s="187">
        <v>44510</v>
      </c>
      <c r="R1593" s="187">
        <v>44673</v>
      </c>
      <c r="S1593" s="187"/>
      <c r="T1593" s="185" t="s">
        <v>21682</v>
      </c>
      <c r="U1593" s="187">
        <v>46040</v>
      </c>
      <c r="V1593" s="185" t="s">
        <v>21683</v>
      </c>
      <c r="W1593" s="187">
        <v>47213</v>
      </c>
      <c r="X1593" s="185" t="s">
        <v>21684</v>
      </c>
      <c r="Y1593" s="187">
        <v>46040</v>
      </c>
      <c r="Z1593" s="185" t="s">
        <v>21685</v>
      </c>
      <c r="AA1593" s="187">
        <v>46128</v>
      </c>
      <c r="AB1593" s="185" t="s">
        <v>21686</v>
      </c>
      <c r="AC1593" s="187">
        <v>46485</v>
      </c>
      <c r="AD1593" s="185" t="s">
        <v>21687</v>
      </c>
      <c r="AE1593" s="185" t="s">
        <v>21688</v>
      </c>
      <c r="AF1593" s="185" t="s">
        <v>21689</v>
      </c>
      <c r="AG1593" s="185" t="s">
        <v>61</v>
      </c>
      <c r="AH1593" s="185" t="s">
        <v>21690</v>
      </c>
      <c r="AI1593" s="185" t="s">
        <v>61</v>
      </c>
      <c r="AJ1593" s="185" t="s">
        <v>61</v>
      </c>
      <c r="AK1593" s="185" t="s">
        <v>61</v>
      </c>
      <c r="AL1593" s="185" t="s">
        <v>21681</v>
      </c>
      <c r="AM1593" s="185" t="s">
        <v>620</v>
      </c>
      <c r="AN1593" s="185" t="s">
        <v>21691</v>
      </c>
    </row>
    <row r="1594" customHeight="1" spans="1:40">
      <c r="A1594" s="185">
        <v>1588</v>
      </c>
      <c r="B1594" s="185" t="s">
        <v>21692</v>
      </c>
      <c r="C1594" s="186" t="s">
        <v>21693</v>
      </c>
      <c r="D1594" s="185" t="s">
        <v>126</v>
      </c>
      <c r="E1594" s="185" t="s">
        <v>967</v>
      </c>
      <c r="F1594" s="185" t="s">
        <v>2242</v>
      </c>
      <c r="G1594" s="185" t="s">
        <v>6843</v>
      </c>
      <c r="H1594" s="185" t="s">
        <v>4093</v>
      </c>
      <c r="I1594" s="187">
        <v>45660</v>
      </c>
      <c r="J1594" s="185" t="s">
        <v>21694</v>
      </c>
      <c r="K1594" s="185" t="s">
        <v>5538</v>
      </c>
      <c r="L1594" s="185" t="s">
        <v>21695</v>
      </c>
      <c r="M1594" s="185" t="s">
        <v>148</v>
      </c>
      <c r="N1594" s="185" t="s">
        <v>21696</v>
      </c>
      <c r="O1594" s="187">
        <v>47497</v>
      </c>
      <c r="P1594" s="187">
        <v>44401</v>
      </c>
      <c r="Q1594" s="187">
        <v>44401</v>
      </c>
      <c r="R1594" s="187">
        <v>44917</v>
      </c>
      <c r="S1594" s="187"/>
      <c r="T1594" s="185" t="s">
        <v>21697</v>
      </c>
      <c r="U1594" s="187">
        <v>47021</v>
      </c>
      <c r="V1594" s="185" t="s">
        <v>21698</v>
      </c>
      <c r="W1594" s="187">
        <v>46661</v>
      </c>
      <c r="X1594" s="185" t="s">
        <v>21699</v>
      </c>
      <c r="Y1594" s="187">
        <v>47099</v>
      </c>
      <c r="Z1594" s="185" t="s">
        <v>21700</v>
      </c>
      <c r="AA1594" s="187">
        <v>46709</v>
      </c>
      <c r="AB1594" s="185" t="s">
        <v>21701</v>
      </c>
      <c r="AC1594" s="187">
        <v>45923</v>
      </c>
      <c r="AD1594" s="185" t="s">
        <v>21702</v>
      </c>
      <c r="AE1594" s="185" t="s">
        <v>21703</v>
      </c>
      <c r="AF1594" s="185" t="s">
        <v>21704</v>
      </c>
      <c r="AG1594" s="185" t="s">
        <v>61</v>
      </c>
      <c r="AH1594" s="185" t="s">
        <v>21705</v>
      </c>
      <c r="AI1594" s="185" t="s">
        <v>61</v>
      </c>
      <c r="AJ1594" s="185" t="s">
        <v>61</v>
      </c>
      <c r="AK1594" s="185" t="s">
        <v>61</v>
      </c>
      <c r="AL1594" s="185" t="s">
        <v>61</v>
      </c>
      <c r="AM1594" s="185" t="s">
        <v>21706</v>
      </c>
      <c r="AN1594" s="185" t="s">
        <v>21707</v>
      </c>
    </row>
    <row r="1595" customHeight="1" spans="1:40">
      <c r="A1595" s="185">
        <v>1589</v>
      </c>
      <c r="B1595" s="185" t="s">
        <v>21708</v>
      </c>
      <c r="C1595" s="186" t="s">
        <v>21709</v>
      </c>
      <c r="D1595" s="185" t="s">
        <v>126</v>
      </c>
      <c r="E1595" s="185" t="s">
        <v>2242</v>
      </c>
      <c r="F1595" s="185" t="s">
        <v>2242</v>
      </c>
      <c r="G1595" s="185" t="s">
        <v>6843</v>
      </c>
      <c r="H1595" s="185" t="s">
        <v>4093</v>
      </c>
      <c r="I1595" s="187">
        <v>45624</v>
      </c>
      <c r="J1595" s="185" t="s">
        <v>13779</v>
      </c>
      <c r="K1595" s="185" t="s">
        <v>13779</v>
      </c>
      <c r="L1595" s="185" t="s">
        <v>21710</v>
      </c>
      <c r="M1595" s="185" t="s">
        <v>53</v>
      </c>
      <c r="N1595" s="185" t="s">
        <v>21711</v>
      </c>
      <c r="O1595" s="187">
        <v>47380</v>
      </c>
      <c r="P1595" s="187">
        <v>44474</v>
      </c>
      <c r="Q1595" s="187">
        <v>44532</v>
      </c>
      <c r="R1595" s="187">
        <v>44888</v>
      </c>
      <c r="S1595" s="187">
        <v>45096</v>
      </c>
      <c r="T1595" s="185" t="s">
        <v>21712</v>
      </c>
      <c r="U1595" s="187">
        <v>46595</v>
      </c>
      <c r="V1595" s="185" t="s">
        <v>21713</v>
      </c>
      <c r="W1595" s="187">
        <v>46572</v>
      </c>
      <c r="X1595" s="185" t="s">
        <v>21714</v>
      </c>
      <c r="Y1595" s="187">
        <v>47303</v>
      </c>
      <c r="Z1595" s="185" t="s">
        <v>21715</v>
      </c>
      <c r="AA1595" s="187">
        <v>46543</v>
      </c>
      <c r="AB1595" s="185" t="s">
        <v>21716</v>
      </c>
      <c r="AC1595" s="187">
        <v>46141</v>
      </c>
      <c r="AD1595" s="185" t="s">
        <v>21717</v>
      </c>
      <c r="AE1595" s="185" t="s">
        <v>61</v>
      </c>
      <c r="AF1595" s="185" t="s">
        <v>21718</v>
      </c>
      <c r="AG1595" s="185" t="s">
        <v>61</v>
      </c>
      <c r="AH1595" s="185" t="s">
        <v>61</v>
      </c>
      <c r="AI1595" s="185" t="s">
        <v>61</v>
      </c>
      <c r="AJ1595" s="185" t="s">
        <v>21719</v>
      </c>
      <c r="AK1595" s="185" t="s">
        <v>61</v>
      </c>
      <c r="AL1595" s="185" t="s">
        <v>61</v>
      </c>
      <c r="AM1595" s="185" t="s">
        <v>4790</v>
      </c>
      <c r="AN1595" s="185" t="s">
        <v>21720</v>
      </c>
    </row>
    <row r="1596" customHeight="1" spans="1:40">
      <c r="A1596" s="185">
        <v>1590</v>
      </c>
      <c r="B1596" s="185" t="s">
        <v>21721</v>
      </c>
      <c r="C1596" s="186" t="s">
        <v>21722</v>
      </c>
      <c r="D1596" s="185" t="s">
        <v>126</v>
      </c>
      <c r="E1596" s="185" t="s">
        <v>89</v>
      </c>
      <c r="F1596" s="185" t="s">
        <v>2242</v>
      </c>
      <c r="G1596" s="185" t="s">
        <v>6843</v>
      </c>
      <c r="H1596" s="185" t="s">
        <v>4093</v>
      </c>
      <c r="I1596" s="187">
        <v>45488</v>
      </c>
      <c r="J1596" s="185" t="s">
        <v>21723</v>
      </c>
      <c r="K1596" s="185" t="s">
        <v>5331</v>
      </c>
      <c r="L1596" s="185" t="s">
        <v>21724</v>
      </c>
      <c r="M1596" s="185" t="s">
        <v>148</v>
      </c>
      <c r="N1596" s="185" t="s">
        <v>21725</v>
      </c>
      <c r="O1596" s="187">
        <v>46230</v>
      </c>
      <c r="P1596" s="187">
        <v>44372</v>
      </c>
      <c r="Q1596" s="187">
        <v>44400</v>
      </c>
      <c r="R1596" s="187">
        <v>44645</v>
      </c>
      <c r="S1596" s="187">
        <v>44993</v>
      </c>
      <c r="T1596" s="185" t="s">
        <v>21726</v>
      </c>
      <c r="U1596" s="187">
        <v>46013</v>
      </c>
      <c r="V1596" s="185" t="s">
        <v>21727</v>
      </c>
      <c r="W1596" s="187">
        <v>47297</v>
      </c>
      <c r="X1596" s="185" t="s">
        <v>21728</v>
      </c>
      <c r="Y1596" s="187">
        <v>46013</v>
      </c>
      <c r="Z1596" s="185" t="s">
        <v>21729</v>
      </c>
      <c r="AA1596" s="187">
        <v>46219</v>
      </c>
      <c r="AB1596" s="185" t="s">
        <v>21730</v>
      </c>
      <c r="AC1596" s="187">
        <v>46011</v>
      </c>
      <c r="AD1596" s="185" t="s">
        <v>21731</v>
      </c>
      <c r="AE1596" s="185" t="s">
        <v>21732</v>
      </c>
      <c r="AF1596" s="185" t="s">
        <v>21733</v>
      </c>
      <c r="AG1596" s="185" t="s">
        <v>61</v>
      </c>
      <c r="AH1596" s="185" t="s">
        <v>61</v>
      </c>
      <c r="AI1596" s="185" t="s">
        <v>61</v>
      </c>
      <c r="AJ1596" s="185" t="s">
        <v>61</v>
      </c>
      <c r="AK1596" s="185" t="s">
        <v>61</v>
      </c>
      <c r="AL1596" s="185" t="s">
        <v>61</v>
      </c>
      <c r="AM1596" s="185" t="s">
        <v>21734</v>
      </c>
      <c r="AN1596" s="185" t="s">
        <v>21735</v>
      </c>
    </row>
    <row r="1597" customHeight="1" spans="1:40">
      <c r="A1597" s="185">
        <v>1591</v>
      </c>
      <c r="B1597" s="185" t="s">
        <v>21736</v>
      </c>
      <c r="C1597" s="186" t="s">
        <v>21737</v>
      </c>
      <c r="D1597" s="185" t="s">
        <v>2965</v>
      </c>
      <c r="E1597" s="185" t="s">
        <v>46</v>
      </c>
      <c r="F1597" s="185" t="s">
        <v>2242</v>
      </c>
      <c r="G1597" s="185" t="s">
        <v>6843</v>
      </c>
      <c r="H1597" s="185" t="s">
        <v>4093</v>
      </c>
      <c r="I1597" s="187">
        <v>45535</v>
      </c>
      <c r="J1597" s="185" t="s">
        <v>21568</v>
      </c>
      <c r="K1597" s="185" t="s">
        <v>1189</v>
      </c>
      <c r="L1597" s="185" t="s">
        <v>21738</v>
      </c>
      <c r="M1597" s="185" t="s">
        <v>167</v>
      </c>
      <c r="N1597" s="185" t="s">
        <v>21739</v>
      </c>
      <c r="O1597" s="187">
        <v>46230</v>
      </c>
      <c r="P1597" s="187">
        <v>44525</v>
      </c>
      <c r="Q1597" s="187">
        <v>44578</v>
      </c>
      <c r="R1597" s="187">
        <v>44704</v>
      </c>
      <c r="S1597" s="187"/>
      <c r="T1597" s="185" t="s">
        <v>21740</v>
      </c>
      <c r="U1597" s="187">
        <v>45908</v>
      </c>
      <c r="V1597" s="185" t="s">
        <v>21741</v>
      </c>
      <c r="W1597" s="187">
        <v>45908</v>
      </c>
      <c r="X1597" s="185" t="s">
        <v>21742</v>
      </c>
      <c r="Y1597" s="187">
        <v>45908</v>
      </c>
      <c r="Z1597" s="185" t="s">
        <v>21743</v>
      </c>
      <c r="AA1597" s="187">
        <v>45944</v>
      </c>
      <c r="AB1597" s="185" t="s">
        <v>21744</v>
      </c>
      <c r="AC1597" s="187">
        <v>46443</v>
      </c>
      <c r="AD1597" s="185" t="s">
        <v>21745</v>
      </c>
      <c r="AE1597" s="185" t="s">
        <v>21746</v>
      </c>
      <c r="AF1597" s="185" t="s">
        <v>21747</v>
      </c>
      <c r="AG1597" s="185" t="s">
        <v>61</v>
      </c>
      <c r="AH1597" s="185" t="s">
        <v>61</v>
      </c>
      <c r="AI1597" s="185" t="s">
        <v>21739</v>
      </c>
      <c r="AJ1597" s="185" t="s">
        <v>61</v>
      </c>
      <c r="AK1597" s="185" t="s">
        <v>61</v>
      </c>
      <c r="AL1597" s="185" t="s">
        <v>61</v>
      </c>
      <c r="AM1597" s="185" t="s">
        <v>21748</v>
      </c>
      <c r="AN1597" s="185" t="s">
        <v>21749</v>
      </c>
    </row>
    <row r="1598" customHeight="1" spans="1:40">
      <c r="A1598" s="185">
        <v>1592</v>
      </c>
      <c r="B1598" s="185" t="s">
        <v>21750</v>
      </c>
      <c r="C1598" s="186" t="s">
        <v>21751</v>
      </c>
      <c r="D1598" s="185" t="s">
        <v>162</v>
      </c>
      <c r="E1598" s="185" t="s">
        <v>2242</v>
      </c>
      <c r="F1598" s="185" t="s">
        <v>2242</v>
      </c>
      <c r="G1598" s="185" t="s">
        <v>6843</v>
      </c>
      <c r="H1598" s="185" t="s">
        <v>4093</v>
      </c>
      <c r="I1598" s="187">
        <v>45730</v>
      </c>
      <c r="J1598" s="185" t="s">
        <v>5112</v>
      </c>
      <c r="K1598" s="185" t="s">
        <v>5112</v>
      </c>
      <c r="L1598" s="185" t="s">
        <v>21752</v>
      </c>
      <c r="M1598" s="185" t="s">
        <v>267</v>
      </c>
      <c r="N1598" s="185" t="s">
        <v>21753</v>
      </c>
      <c r="O1598" s="187">
        <v>47450</v>
      </c>
      <c r="P1598" s="187">
        <v>44441</v>
      </c>
      <c r="Q1598" s="187">
        <v>44469</v>
      </c>
      <c r="R1598" s="187">
        <v>44628</v>
      </c>
      <c r="S1598" s="187"/>
      <c r="T1598" s="185" t="s">
        <v>21754</v>
      </c>
      <c r="U1598" s="187">
        <v>46692</v>
      </c>
      <c r="V1598" s="185" t="s">
        <v>21755</v>
      </c>
      <c r="W1598" s="187">
        <v>46692</v>
      </c>
      <c r="X1598" s="185" t="s">
        <v>21756</v>
      </c>
      <c r="Y1598" s="187">
        <v>47175</v>
      </c>
      <c r="Z1598" s="185" t="s">
        <v>21757</v>
      </c>
      <c r="AA1598" s="187">
        <v>45942</v>
      </c>
      <c r="AB1598" s="185" t="s">
        <v>21758</v>
      </c>
      <c r="AC1598" s="187">
        <v>46434</v>
      </c>
      <c r="AD1598" s="185" t="s">
        <v>21759</v>
      </c>
      <c r="AE1598" s="185" t="s">
        <v>21760</v>
      </c>
      <c r="AF1598" s="185" t="s">
        <v>21761</v>
      </c>
      <c r="AG1598" s="185" t="s">
        <v>61</v>
      </c>
      <c r="AH1598" s="185" t="s">
        <v>61</v>
      </c>
      <c r="AI1598" s="185" t="s">
        <v>21762</v>
      </c>
      <c r="AJ1598" s="185" t="s">
        <v>61</v>
      </c>
      <c r="AK1598" s="185" t="s">
        <v>21763</v>
      </c>
      <c r="AL1598" s="185" t="s">
        <v>61</v>
      </c>
      <c r="AM1598" s="185" t="s">
        <v>21764</v>
      </c>
      <c r="AN1598" s="185" t="s">
        <v>21765</v>
      </c>
    </row>
    <row r="1599" customHeight="1" spans="1:40">
      <c r="A1599" s="185">
        <v>1593</v>
      </c>
      <c r="B1599" s="185" t="s">
        <v>21766</v>
      </c>
      <c r="C1599" s="186" t="s">
        <v>21767</v>
      </c>
      <c r="D1599" s="185" t="s">
        <v>162</v>
      </c>
      <c r="E1599" s="185" t="s">
        <v>2242</v>
      </c>
      <c r="F1599" s="185" t="s">
        <v>2242</v>
      </c>
      <c r="G1599" s="185" t="s">
        <v>6843</v>
      </c>
      <c r="H1599" s="185" t="s">
        <v>4093</v>
      </c>
      <c r="I1599" s="187">
        <v>45771</v>
      </c>
      <c r="J1599" s="185" t="s">
        <v>2473</v>
      </c>
      <c r="K1599" s="185" t="s">
        <v>2473</v>
      </c>
      <c r="L1599" s="185" t="s">
        <v>21768</v>
      </c>
      <c r="M1599" s="185" t="s">
        <v>167</v>
      </c>
      <c r="N1599" s="185" t="s">
        <v>21769</v>
      </c>
      <c r="O1599" s="187">
        <v>46152</v>
      </c>
      <c r="P1599" s="187">
        <v>44613</v>
      </c>
      <c r="Q1599" s="187">
        <v>44771</v>
      </c>
      <c r="R1599" s="187">
        <v>44885</v>
      </c>
      <c r="S1599" s="187"/>
      <c r="T1599" s="185" t="s">
        <v>21770</v>
      </c>
      <c r="U1599" s="187">
        <v>47631</v>
      </c>
      <c r="V1599" s="185" t="s">
        <v>21771</v>
      </c>
      <c r="W1599" s="187">
        <v>46152</v>
      </c>
      <c r="X1599" s="185" t="s">
        <v>21772</v>
      </c>
      <c r="Y1599" s="187">
        <v>46576</v>
      </c>
      <c r="Z1599" s="185" t="s">
        <v>21773</v>
      </c>
      <c r="AA1599" s="187">
        <v>46211</v>
      </c>
      <c r="AB1599" s="185" t="s">
        <v>21774</v>
      </c>
      <c r="AC1599" s="187">
        <v>46499</v>
      </c>
      <c r="AD1599" s="185" t="s">
        <v>21775</v>
      </c>
      <c r="AE1599" s="185" t="s">
        <v>21776</v>
      </c>
      <c r="AF1599" s="185" t="s">
        <v>21777</v>
      </c>
      <c r="AG1599" s="185" t="s">
        <v>61</v>
      </c>
      <c r="AH1599" s="185" t="s">
        <v>61</v>
      </c>
      <c r="AI1599" s="185" t="s">
        <v>61</v>
      </c>
      <c r="AJ1599" s="185" t="s">
        <v>61</v>
      </c>
      <c r="AK1599" s="185" t="s">
        <v>61</v>
      </c>
      <c r="AL1599" s="185" t="s">
        <v>61</v>
      </c>
      <c r="AM1599" s="185" t="s">
        <v>21778</v>
      </c>
      <c r="AN1599" s="185" t="s">
        <v>21779</v>
      </c>
    </row>
    <row r="1600" customHeight="1" spans="1:40">
      <c r="A1600" s="185">
        <v>1594</v>
      </c>
      <c r="B1600" s="185" t="s">
        <v>21780</v>
      </c>
      <c r="C1600" s="186" t="s">
        <v>21781</v>
      </c>
      <c r="D1600" s="185" t="s">
        <v>162</v>
      </c>
      <c r="E1600" s="185" t="s">
        <v>2242</v>
      </c>
      <c r="F1600" s="185" t="s">
        <v>2242</v>
      </c>
      <c r="G1600" s="185" t="s">
        <v>6843</v>
      </c>
      <c r="H1600" s="185" t="s">
        <v>4093</v>
      </c>
      <c r="I1600" s="187">
        <v>45624</v>
      </c>
      <c r="J1600" s="185" t="s">
        <v>13779</v>
      </c>
      <c r="K1600" s="185" t="s">
        <v>13779</v>
      </c>
      <c r="L1600" s="185" t="s">
        <v>21782</v>
      </c>
      <c r="M1600" s="185" t="s">
        <v>93</v>
      </c>
      <c r="N1600" s="185" t="s">
        <v>21783</v>
      </c>
      <c r="O1600" s="187">
        <v>47380</v>
      </c>
      <c r="P1600" s="187">
        <v>44460</v>
      </c>
      <c r="Q1600" s="187">
        <v>44533</v>
      </c>
      <c r="R1600" s="187">
        <v>44757</v>
      </c>
      <c r="S1600" s="187"/>
      <c r="T1600" s="185" t="s">
        <v>21784</v>
      </c>
      <c r="U1600" s="187">
        <v>46595</v>
      </c>
      <c r="V1600" s="185" t="s">
        <v>21785</v>
      </c>
      <c r="W1600" s="187">
        <v>46572</v>
      </c>
      <c r="X1600" s="185" t="s">
        <v>21786</v>
      </c>
      <c r="Y1600" s="187">
        <v>47303</v>
      </c>
      <c r="Z1600" s="185" t="s">
        <v>21787</v>
      </c>
      <c r="AA1600" s="187">
        <v>46003</v>
      </c>
      <c r="AB1600" s="185" t="s">
        <v>21788</v>
      </c>
      <c r="AC1600" s="187">
        <v>46176</v>
      </c>
      <c r="AD1600" s="185" t="s">
        <v>21789</v>
      </c>
      <c r="AE1600" s="185" t="s">
        <v>61</v>
      </c>
      <c r="AF1600" s="185" t="s">
        <v>21790</v>
      </c>
      <c r="AG1600" s="185" t="s">
        <v>21791</v>
      </c>
      <c r="AH1600" s="185" t="s">
        <v>61</v>
      </c>
      <c r="AI1600" s="185" t="s">
        <v>61</v>
      </c>
      <c r="AJ1600" s="185" t="s">
        <v>61</v>
      </c>
      <c r="AK1600" s="185" t="s">
        <v>61</v>
      </c>
      <c r="AL1600" s="185" t="s">
        <v>61</v>
      </c>
      <c r="AM1600" s="185" t="s">
        <v>21792</v>
      </c>
      <c r="AN1600" s="185" t="s">
        <v>21793</v>
      </c>
    </row>
    <row r="1601" customHeight="1" spans="1:40">
      <c r="A1601" s="185">
        <v>1595</v>
      </c>
      <c r="B1601" s="185" t="s">
        <v>21794</v>
      </c>
      <c r="C1601" s="186" t="s">
        <v>21795</v>
      </c>
      <c r="D1601" s="185" t="s">
        <v>1569</v>
      </c>
      <c r="E1601" s="185" t="s">
        <v>89</v>
      </c>
      <c r="F1601" s="185" t="s">
        <v>2242</v>
      </c>
      <c r="G1601" s="185" t="s">
        <v>6843</v>
      </c>
      <c r="H1601" s="185" t="s">
        <v>4093</v>
      </c>
      <c r="I1601" s="187">
        <v>45652</v>
      </c>
      <c r="J1601" s="185" t="s">
        <v>5623</v>
      </c>
      <c r="K1601" s="185" t="s">
        <v>14233</v>
      </c>
      <c r="L1601" s="185" t="s">
        <v>21796</v>
      </c>
      <c r="M1601" s="185" t="s">
        <v>1572</v>
      </c>
      <c r="N1601" s="185" t="s">
        <v>21797</v>
      </c>
      <c r="O1601" s="187">
        <v>46997</v>
      </c>
      <c r="P1601" s="187">
        <v>44453</v>
      </c>
      <c r="Q1601" s="187">
        <v>44498</v>
      </c>
      <c r="R1601" s="187">
        <v>44691</v>
      </c>
      <c r="S1601" s="187"/>
      <c r="T1601" s="185" t="s">
        <v>21798</v>
      </c>
      <c r="U1601" s="187">
        <v>47357</v>
      </c>
      <c r="V1601" s="185" t="s">
        <v>21797</v>
      </c>
      <c r="W1601" s="187">
        <v>46997</v>
      </c>
      <c r="X1601" s="185" t="s">
        <v>21799</v>
      </c>
      <c r="Y1601" s="187">
        <v>47265</v>
      </c>
      <c r="Z1601" s="185" t="s">
        <v>21800</v>
      </c>
      <c r="AA1601" s="187">
        <v>46278</v>
      </c>
      <c r="AB1601" s="185" t="s">
        <v>21801</v>
      </c>
      <c r="AC1601" s="187">
        <v>46359</v>
      </c>
      <c r="AD1601" s="185" t="s">
        <v>61</v>
      </c>
      <c r="AE1601" s="185" t="s">
        <v>21802</v>
      </c>
      <c r="AF1601" s="185" t="s">
        <v>21803</v>
      </c>
      <c r="AG1601" s="185" t="s">
        <v>61</v>
      </c>
      <c r="AH1601" s="185" t="s">
        <v>61</v>
      </c>
      <c r="AI1601" s="185" t="s">
        <v>61</v>
      </c>
      <c r="AJ1601" s="185" t="s">
        <v>61</v>
      </c>
      <c r="AK1601" s="185" t="s">
        <v>61</v>
      </c>
      <c r="AL1601" s="185" t="s">
        <v>61</v>
      </c>
      <c r="AM1601" s="185" t="s">
        <v>21804</v>
      </c>
      <c r="AN1601" s="185" t="s">
        <v>21805</v>
      </c>
    </row>
    <row r="1602" customHeight="1" spans="1:40">
      <c r="A1602" s="185">
        <v>1596</v>
      </c>
      <c r="B1602" s="185" t="s">
        <v>21806</v>
      </c>
      <c r="C1602" s="186" t="s">
        <v>21807</v>
      </c>
      <c r="D1602" s="185" t="s">
        <v>45</v>
      </c>
      <c r="E1602" s="185" t="s">
        <v>46</v>
      </c>
      <c r="F1602" s="185" t="s">
        <v>21808</v>
      </c>
      <c r="G1602" s="185" t="s">
        <v>12497</v>
      </c>
      <c r="H1602" s="185" t="s">
        <v>4093</v>
      </c>
      <c r="I1602" s="187">
        <v>45565</v>
      </c>
      <c r="J1602" s="185" t="s">
        <v>21809</v>
      </c>
      <c r="K1602" s="185" t="s">
        <v>10339</v>
      </c>
      <c r="L1602" s="185" t="s">
        <v>21810</v>
      </c>
      <c r="M1602" s="185" t="s">
        <v>1923</v>
      </c>
      <c r="N1602" s="185" t="s">
        <v>21811</v>
      </c>
      <c r="O1602" s="187">
        <v>46253</v>
      </c>
      <c r="P1602" s="187">
        <v>44393</v>
      </c>
      <c r="Q1602" s="187">
        <v>44440</v>
      </c>
      <c r="R1602" s="187">
        <v>44667</v>
      </c>
      <c r="S1602" s="187"/>
      <c r="T1602" s="185" t="s">
        <v>21812</v>
      </c>
      <c r="U1602" s="187">
        <v>46278</v>
      </c>
      <c r="V1602" s="185" t="s">
        <v>21813</v>
      </c>
      <c r="W1602" s="187">
        <v>46280</v>
      </c>
      <c r="X1602" s="185" t="s">
        <v>21814</v>
      </c>
      <c r="Y1602" s="187">
        <v>46280</v>
      </c>
      <c r="Z1602" s="185" t="s">
        <v>21815</v>
      </c>
      <c r="AA1602" s="187">
        <v>46127</v>
      </c>
      <c r="AB1602" s="185" t="s">
        <v>21816</v>
      </c>
      <c r="AC1602" s="187">
        <v>46113</v>
      </c>
      <c r="AD1602" s="185" t="s">
        <v>21817</v>
      </c>
      <c r="AE1602" s="185" t="s">
        <v>61</v>
      </c>
      <c r="AF1602" s="185" t="s">
        <v>21818</v>
      </c>
      <c r="AG1602" s="185" t="s">
        <v>21819</v>
      </c>
      <c r="AH1602" s="185" t="s">
        <v>61</v>
      </c>
      <c r="AI1602" s="185" t="s">
        <v>61</v>
      </c>
      <c r="AJ1602" s="185" t="s">
        <v>21820</v>
      </c>
      <c r="AK1602" s="185" t="s">
        <v>61</v>
      </c>
      <c r="AL1602" s="185" t="s">
        <v>61</v>
      </c>
      <c r="AM1602" s="185" t="s">
        <v>665</v>
      </c>
      <c r="AN1602" s="185" t="s">
        <v>21821</v>
      </c>
    </row>
    <row r="1603" customHeight="1" spans="1:40">
      <c r="A1603" s="185">
        <v>1597</v>
      </c>
      <c r="B1603" s="185" t="s">
        <v>21822</v>
      </c>
      <c r="C1603" s="186" t="s">
        <v>21823</v>
      </c>
      <c r="D1603" s="185" t="s">
        <v>68</v>
      </c>
      <c r="E1603" s="185" t="s">
        <v>46</v>
      </c>
      <c r="F1603" s="185" t="s">
        <v>21808</v>
      </c>
      <c r="G1603" s="185" t="s">
        <v>12497</v>
      </c>
      <c r="H1603" s="185" t="s">
        <v>4093</v>
      </c>
      <c r="I1603" s="187">
        <v>45629</v>
      </c>
      <c r="J1603" s="185" t="s">
        <v>21824</v>
      </c>
      <c r="K1603" s="185" t="s">
        <v>715</v>
      </c>
      <c r="L1603" s="185" t="s">
        <v>21825</v>
      </c>
      <c r="M1603" s="185" t="s">
        <v>1923</v>
      </c>
      <c r="N1603" s="185" t="s">
        <v>21826</v>
      </c>
      <c r="O1603" s="187">
        <v>47505</v>
      </c>
      <c r="P1603" s="187">
        <v>44406</v>
      </c>
      <c r="Q1603" s="187">
        <v>44448</v>
      </c>
      <c r="R1603" s="187">
        <v>44665</v>
      </c>
      <c r="S1603" s="187"/>
      <c r="T1603" s="185" t="s">
        <v>21827</v>
      </c>
      <c r="U1603" s="187">
        <v>47339</v>
      </c>
      <c r="V1603" s="185" t="s">
        <v>21828</v>
      </c>
      <c r="W1603" s="187">
        <v>46309</v>
      </c>
      <c r="X1603" s="185" t="s">
        <v>21829</v>
      </c>
      <c r="Y1603" s="187">
        <v>46309</v>
      </c>
      <c r="Z1603" s="185" t="s">
        <v>21830</v>
      </c>
      <c r="AA1603" s="187">
        <v>46256</v>
      </c>
      <c r="AB1603" s="185" t="s">
        <v>21831</v>
      </c>
      <c r="AC1603" s="187">
        <v>45883</v>
      </c>
      <c r="AD1603" s="185" t="s">
        <v>21832</v>
      </c>
      <c r="AE1603" s="185" t="s">
        <v>21833</v>
      </c>
      <c r="AF1603" s="185" t="s">
        <v>21834</v>
      </c>
      <c r="AG1603" s="185" t="s">
        <v>21835</v>
      </c>
      <c r="AH1603" s="185" t="s">
        <v>61</v>
      </c>
      <c r="AI1603" s="185" t="s">
        <v>61</v>
      </c>
      <c r="AJ1603" s="185" t="s">
        <v>21836</v>
      </c>
      <c r="AK1603" s="185" t="s">
        <v>61</v>
      </c>
      <c r="AL1603" s="185" t="s">
        <v>61</v>
      </c>
      <c r="AM1603" s="185" t="s">
        <v>21837</v>
      </c>
      <c r="AN1603" s="185" t="s">
        <v>21838</v>
      </c>
    </row>
    <row r="1604" customHeight="1" spans="1:40">
      <c r="A1604" s="185">
        <v>1598</v>
      </c>
      <c r="B1604" s="185" t="s">
        <v>21839</v>
      </c>
      <c r="C1604" s="186" t="s">
        <v>21840</v>
      </c>
      <c r="D1604" s="185" t="s">
        <v>227</v>
      </c>
      <c r="E1604" s="185" t="s">
        <v>967</v>
      </c>
      <c r="F1604" s="185" t="s">
        <v>21808</v>
      </c>
      <c r="G1604" s="185" t="s">
        <v>12497</v>
      </c>
      <c r="H1604" s="185" t="s">
        <v>4093</v>
      </c>
      <c r="I1604" s="187">
        <v>45670</v>
      </c>
      <c r="J1604" s="185" t="s">
        <v>21841</v>
      </c>
      <c r="K1604" s="185" t="s">
        <v>608</v>
      </c>
      <c r="L1604" s="185" t="s">
        <v>21842</v>
      </c>
      <c r="M1604" s="185" t="s">
        <v>1923</v>
      </c>
      <c r="N1604" s="185" t="s">
        <v>21843</v>
      </c>
      <c r="O1604" s="187">
        <v>47028</v>
      </c>
      <c r="P1604" s="187">
        <v>44392</v>
      </c>
      <c r="Q1604" s="187">
        <v>44448</v>
      </c>
      <c r="R1604" s="187">
        <v>44704</v>
      </c>
      <c r="S1604" s="187"/>
      <c r="T1604" s="185" t="s">
        <v>21844</v>
      </c>
      <c r="U1604" s="187">
        <v>46857</v>
      </c>
      <c r="V1604" s="185" t="s">
        <v>21845</v>
      </c>
      <c r="W1604" s="187">
        <v>46551</v>
      </c>
      <c r="X1604" s="185" t="s">
        <v>21846</v>
      </c>
      <c r="Y1604" s="187">
        <v>46551</v>
      </c>
      <c r="Z1604" s="185" t="s">
        <v>21847</v>
      </c>
      <c r="AA1604" s="187">
        <v>46396</v>
      </c>
      <c r="AB1604" s="185" t="s">
        <v>21848</v>
      </c>
      <c r="AC1604" s="187">
        <v>46134</v>
      </c>
      <c r="AD1604" s="185" t="s">
        <v>21849</v>
      </c>
      <c r="AE1604" s="185" t="s">
        <v>21850</v>
      </c>
      <c r="AF1604" s="185" t="s">
        <v>21851</v>
      </c>
      <c r="AG1604" s="185" t="s">
        <v>21852</v>
      </c>
      <c r="AH1604" s="185" t="s">
        <v>61</v>
      </c>
      <c r="AI1604" s="185" t="s">
        <v>61</v>
      </c>
      <c r="AJ1604" s="185" t="s">
        <v>61</v>
      </c>
      <c r="AK1604" s="185" t="s">
        <v>61</v>
      </c>
      <c r="AL1604" s="185" t="s">
        <v>61</v>
      </c>
      <c r="AM1604" s="185" t="s">
        <v>2018</v>
      </c>
      <c r="AN1604" s="185" t="s">
        <v>21853</v>
      </c>
    </row>
    <row r="1605" customHeight="1" spans="1:40">
      <c r="A1605" s="185">
        <v>1599</v>
      </c>
      <c r="B1605" s="185" t="s">
        <v>21854</v>
      </c>
      <c r="C1605" s="186" t="s">
        <v>21855</v>
      </c>
      <c r="D1605" s="185" t="s">
        <v>2083</v>
      </c>
      <c r="E1605" s="185" t="s">
        <v>89</v>
      </c>
      <c r="F1605" s="185" t="s">
        <v>21808</v>
      </c>
      <c r="G1605" s="185" t="s">
        <v>12497</v>
      </c>
      <c r="H1605" s="185" t="s">
        <v>4093</v>
      </c>
      <c r="I1605" s="187">
        <v>45515</v>
      </c>
      <c r="J1605" s="185" t="s">
        <v>6873</v>
      </c>
      <c r="K1605" s="185" t="s">
        <v>16327</v>
      </c>
      <c r="L1605" s="185" t="s">
        <v>21856</v>
      </c>
      <c r="M1605" s="185" t="s">
        <v>72</v>
      </c>
      <c r="N1605" s="185" t="s">
        <v>21857</v>
      </c>
      <c r="O1605" s="187">
        <v>45881</v>
      </c>
      <c r="P1605" s="187">
        <v>44418</v>
      </c>
      <c r="Q1605" s="187">
        <v>44505</v>
      </c>
      <c r="R1605" s="187">
        <v>44664</v>
      </c>
      <c r="S1605" s="187"/>
      <c r="T1605" s="185" t="s">
        <v>21858</v>
      </c>
      <c r="U1605" s="187">
        <v>45945</v>
      </c>
      <c r="V1605" s="185" t="s">
        <v>21859</v>
      </c>
      <c r="W1605" s="187">
        <v>45928</v>
      </c>
      <c r="X1605" s="185" t="s">
        <v>21860</v>
      </c>
      <c r="Y1605" s="187">
        <v>47331</v>
      </c>
      <c r="Z1605" s="185" t="s">
        <v>21861</v>
      </c>
      <c r="AA1605" s="187">
        <v>46463</v>
      </c>
      <c r="AB1605" s="185" t="s">
        <v>21862</v>
      </c>
      <c r="AC1605" s="187">
        <v>46039</v>
      </c>
      <c r="AD1605" s="185" t="s">
        <v>21863</v>
      </c>
      <c r="AE1605" s="185" t="s">
        <v>61</v>
      </c>
      <c r="AF1605" s="185" t="s">
        <v>21864</v>
      </c>
      <c r="AG1605" s="185" t="s">
        <v>21865</v>
      </c>
      <c r="AH1605" s="185" t="s">
        <v>61</v>
      </c>
      <c r="AI1605" s="185" t="s">
        <v>61</v>
      </c>
      <c r="AJ1605" s="185" t="s">
        <v>61</v>
      </c>
      <c r="AK1605" s="185" t="s">
        <v>61</v>
      </c>
      <c r="AL1605" s="185" t="s">
        <v>61</v>
      </c>
      <c r="AM1605" s="185" t="s">
        <v>4746</v>
      </c>
      <c r="AN1605" s="185" t="s">
        <v>21866</v>
      </c>
    </row>
    <row r="1606" customHeight="1" spans="1:40">
      <c r="A1606" s="185">
        <v>1600</v>
      </c>
      <c r="B1606" s="185" t="s">
        <v>21867</v>
      </c>
      <c r="C1606" s="186" t="s">
        <v>21868</v>
      </c>
      <c r="D1606" s="185" t="s">
        <v>88</v>
      </c>
      <c r="E1606" s="185" t="s">
        <v>46</v>
      </c>
      <c r="F1606" s="185" t="s">
        <v>21808</v>
      </c>
      <c r="G1606" s="185" t="s">
        <v>12497</v>
      </c>
      <c r="H1606" s="185" t="s">
        <v>4093</v>
      </c>
      <c r="I1606" s="187">
        <v>45810</v>
      </c>
      <c r="J1606" s="185" t="s">
        <v>21869</v>
      </c>
      <c r="K1606" s="185" t="s">
        <v>3559</v>
      </c>
      <c r="L1606" s="185" t="s">
        <v>21870</v>
      </c>
      <c r="M1606" s="185" t="s">
        <v>2139</v>
      </c>
      <c r="N1606" s="185" t="s">
        <v>21871</v>
      </c>
      <c r="O1606" s="187">
        <v>46607</v>
      </c>
      <c r="P1606" s="187">
        <v>44516</v>
      </c>
      <c r="Q1606" s="187">
        <v>44610</v>
      </c>
      <c r="R1606" s="187">
        <v>44700</v>
      </c>
      <c r="S1606" s="187"/>
      <c r="T1606" s="185" t="s">
        <v>21872</v>
      </c>
      <c r="U1606" s="187">
        <v>47554</v>
      </c>
      <c r="V1606" s="185" t="s">
        <v>21873</v>
      </c>
      <c r="W1606" s="187">
        <v>47533</v>
      </c>
      <c r="X1606" s="185" t="s">
        <v>21874</v>
      </c>
      <c r="Y1606" s="187">
        <v>47555</v>
      </c>
      <c r="Z1606" s="185" t="s">
        <v>21875</v>
      </c>
      <c r="AA1606" s="187">
        <v>45834</v>
      </c>
      <c r="AB1606" s="185" t="s">
        <v>21876</v>
      </c>
      <c r="AC1606" s="187">
        <v>46500</v>
      </c>
      <c r="AD1606" s="185" t="s">
        <v>21877</v>
      </c>
      <c r="AE1606" s="185" t="s">
        <v>21878</v>
      </c>
      <c r="AF1606" s="185" t="s">
        <v>21879</v>
      </c>
      <c r="AG1606" s="185" t="s">
        <v>21880</v>
      </c>
      <c r="AH1606" s="185" t="s">
        <v>61</v>
      </c>
      <c r="AI1606" s="185" t="s">
        <v>61</v>
      </c>
      <c r="AJ1606" s="185" t="s">
        <v>61</v>
      </c>
      <c r="AK1606" s="185" t="s">
        <v>61</v>
      </c>
      <c r="AL1606" s="185" t="s">
        <v>61</v>
      </c>
      <c r="AM1606" s="185" t="s">
        <v>1968</v>
      </c>
      <c r="AN1606" s="185" t="s">
        <v>21881</v>
      </c>
    </row>
    <row r="1607" customHeight="1" spans="1:40">
      <c r="A1607" s="185">
        <v>1601</v>
      </c>
      <c r="B1607" s="185" t="s">
        <v>21882</v>
      </c>
      <c r="C1607" s="186" t="s">
        <v>21883</v>
      </c>
      <c r="D1607" s="185" t="s">
        <v>263</v>
      </c>
      <c r="E1607" s="185" t="s">
        <v>46</v>
      </c>
      <c r="F1607" s="185" t="s">
        <v>21808</v>
      </c>
      <c r="G1607" s="185" t="s">
        <v>12497</v>
      </c>
      <c r="H1607" s="185" t="s">
        <v>4093</v>
      </c>
      <c r="I1607" s="187">
        <v>45598</v>
      </c>
      <c r="J1607" s="185" t="s">
        <v>21884</v>
      </c>
      <c r="K1607" s="185" t="s">
        <v>2069</v>
      </c>
      <c r="L1607" s="185" t="s">
        <v>21885</v>
      </c>
      <c r="M1607" s="185" t="s">
        <v>2120</v>
      </c>
      <c r="N1607" s="185" t="s">
        <v>21886</v>
      </c>
      <c r="O1607" s="187">
        <v>46681</v>
      </c>
      <c r="P1607" s="187">
        <v>44434</v>
      </c>
      <c r="Q1607" s="187">
        <v>44502</v>
      </c>
      <c r="R1607" s="187">
        <v>44658</v>
      </c>
      <c r="S1607" s="187"/>
      <c r="T1607" s="185" t="s">
        <v>21887</v>
      </c>
      <c r="U1607" s="187">
        <v>46317</v>
      </c>
      <c r="V1607" s="185" t="s">
        <v>21888</v>
      </c>
      <c r="W1607" s="187">
        <v>46343</v>
      </c>
      <c r="X1607" s="185" t="s">
        <v>21889</v>
      </c>
      <c r="Y1607" s="187">
        <v>46266</v>
      </c>
      <c r="Z1607" s="185" t="s">
        <v>21890</v>
      </c>
      <c r="AA1607" s="187">
        <v>46192</v>
      </c>
      <c r="AB1607" s="185" t="s">
        <v>21891</v>
      </c>
      <c r="AC1607" s="187">
        <v>46094</v>
      </c>
      <c r="AD1607" s="185" t="s">
        <v>21892</v>
      </c>
      <c r="AE1607" s="185" t="s">
        <v>61</v>
      </c>
      <c r="AF1607" s="185" t="s">
        <v>21893</v>
      </c>
      <c r="AG1607" s="185" t="s">
        <v>21894</v>
      </c>
      <c r="AH1607" s="185" t="s">
        <v>61</v>
      </c>
      <c r="AI1607" s="185" t="s">
        <v>61</v>
      </c>
      <c r="AJ1607" s="185" t="s">
        <v>61</v>
      </c>
      <c r="AK1607" s="185" t="s">
        <v>61</v>
      </c>
      <c r="AL1607" s="185" t="s">
        <v>61</v>
      </c>
      <c r="AM1607" s="185" t="s">
        <v>13058</v>
      </c>
      <c r="AN1607" s="185" t="s">
        <v>21895</v>
      </c>
    </row>
    <row r="1608" customHeight="1" spans="1:40">
      <c r="A1608" s="185">
        <v>1602</v>
      </c>
      <c r="B1608" s="185" t="s">
        <v>21896</v>
      </c>
      <c r="C1608" s="186" t="s">
        <v>21897</v>
      </c>
      <c r="D1608" s="185" t="s">
        <v>108</v>
      </c>
      <c r="E1608" s="185" t="s">
        <v>967</v>
      </c>
      <c r="F1608" s="185" t="s">
        <v>21808</v>
      </c>
      <c r="G1608" s="185" t="s">
        <v>12497</v>
      </c>
      <c r="H1608" s="185" t="s">
        <v>4093</v>
      </c>
      <c r="I1608" s="187">
        <v>45715</v>
      </c>
      <c r="J1608" s="185" t="s">
        <v>3857</v>
      </c>
      <c r="K1608" s="185" t="s">
        <v>3857</v>
      </c>
      <c r="L1608" s="185" t="s">
        <v>21898</v>
      </c>
      <c r="M1608" s="185" t="s">
        <v>2120</v>
      </c>
      <c r="N1608" s="185" t="s">
        <v>21899</v>
      </c>
      <c r="O1608" s="187">
        <v>47128</v>
      </c>
      <c r="P1608" s="187">
        <v>44394</v>
      </c>
      <c r="Q1608" s="187">
        <v>44445</v>
      </c>
      <c r="R1608" s="187">
        <v>44664</v>
      </c>
      <c r="S1608" s="187"/>
      <c r="T1608" s="185" t="s">
        <v>21900</v>
      </c>
      <c r="U1608" s="187">
        <v>46324</v>
      </c>
      <c r="V1608" s="185" t="s">
        <v>21901</v>
      </c>
      <c r="W1608" s="187">
        <v>46044</v>
      </c>
      <c r="X1608" s="185" t="s">
        <v>61</v>
      </c>
      <c r="Y1608" s="187">
        <v>47539</v>
      </c>
      <c r="Z1608" s="185" t="s">
        <v>21902</v>
      </c>
      <c r="AA1608" s="187">
        <v>46552</v>
      </c>
      <c r="AB1608" s="185" t="s">
        <v>21903</v>
      </c>
      <c r="AC1608" s="187">
        <v>46241</v>
      </c>
      <c r="AD1608" s="185" t="s">
        <v>21904</v>
      </c>
      <c r="AE1608" s="185" t="s">
        <v>21905</v>
      </c>
      <c r="AF1608" s="185" t="s">
        <v>21906</v>
      </c>
      <c r="AG1608" s="185" t="s">
        <v>21907</v>
      </c>
      <c r="AH1608" s="185" t="s">
        <v>61</v>
      </c>
      <c r="AI1608" s="185" t="s">
        <v>61</v>
      </c>
      <c r="AJ1608" s="185" t="s">
        <v>61</v>
      </c>
      <c r="AK1608" s="185" t="s">
        <v>61</v>
      </c>
      <c r="AL1608" s="185" t="s">
        <v>61</v>
      </c>
      <c r="AM1608" s="185" t="s">
        <v>21908</v>
      </c>
      <c r="AN1608" s="185" t="s">
        <v>21909</v>
      </c>
    </row>
    <row r="1609" customHeight="1" spans="1:40">
      <c r="A1609" s="185">
        <v>1603</v>
      </c>
      <c r="B1609" s="185" t="s">
        <v>21910</v>
      </c>
      <c r="C1609" s="186" t="s">
        <v>21911</v>
      </c>
      <c r="D1609" s="185" t="s">
        <v>2321</v>
      </c>
      <c r="E1609" s="185" t="s">
        <v>89</v>
      </c>
      <c r="F1609" s="185" t="s">
        <v>21808</v>
      </c>
      <c r="G1609" s="185" t="s">
        <v>12497</v>
      </c>
      <c r="H1609" s="185" t="s">
        <v>4093</v>
      </c>
      <c r="I1609" s="187">
        <v>45799</v>
      </c>
      <c r="J1609" s="185" t="s">
        <v>13779</v>
      </c>
      <c r="K1609" s="185" t="s">
        <v>2457</v>
      </c>
      <c r="L1609" s="185" t="s">
        <v>21912</v>
      </c>
      <c r="M1609" s="185" t="s">
        <v>249</v>
      </c>
      <c r="N1609" s="185" t="s">
        <v>21913</v>
      </c>
      <c r="O1609" s="187">
        <v>46497</v>
      </c>
      <c r="P1609" s="187">
        <v>44389</v>
      </c>
      <c r="Q1609" s="187">
        <v>44418</v>
      </c>
      <c r="R1609" s="187">
        <v>44652</v>
      </c>
      <c r="S1609" s="187"/>
      <c r="T1609" s="185" t="s">
        <v>21914</v>
      </c>
      <c r="U1609" s="187">
        <v>47394</v>
      </c>
      <c r="V1609" s="185" t="s">
        <v>21915</v>
      </c>
      <c r="W1609" s="187">
        <v>47394</v>
      </c>
      <c r="X1609" s="185" t="s">
        <v>21916</v>
      </c>
      <c r="Y1609" s="187">
        <v>46624</v>
      </c>
      <c r="Z1609" s="185" t="s">
        <v>21917</v>
      </c>
      <c r="AA1609" s="187">
        <v>46444</v>
      </c>
      <c r="AB1609" s="185" t="s">
        <v>21918</v>
      </c>
      <c r="AC1609" s="187">
        <v>46368</v>
      </c>
      <c r="AD1609" s="185" t="s">
        <v>21919</v>
      </c>
      <c r="AE1609" s="185" t="s">
        <v>61</v>
      </c>
      <c r="AF1609" s="185" t="s">
        <v>61</v>
      </c>
      <c r="AG1609" s="185" t="s">
        <v>21920</v>
      </c>
      <c r="AH1609" s="185" t="s">
        <v>61</v>
      </c>
      <c r="AI1609" s="185" t="s">
        <v>61</v>
      </c>
      <c r="AJ1609" s="185" t="s">
        <v>61</v>
      </c>
      <c r="AK1609" s="185" t="s">
        <v>61</v>
      </c>
      <c r="AL1609" s="185" t="s">
        <v>61</v>
      </c>
      <c r="AM1609" s="185" t="s">
        <v>665</v>
      </c>
      <c r="AN1609" s="185" t="s">
        <v>21921</v>
      </c>
    </row>
    <row r="1610" customHeight="1" spans="1:40">
      <c r="A1610" s="185">
        <v>1604</v>
      </c>
      <c r="B1610" s="185" t="s">
        <v>21922</v>
      </c>
      <c r="C1610" s="186" t="s">
        <v>21923</v>
      </c>
      <c r="D1610" s="185" t="s">
        <v>390</v>
      </c>
      <c r="E1610" s="185" t="s">
        <v>967</v>
      </c>
      <c r="F1610" s="185" t="s">
        <v>21808</v>
      </c>
      <c r="G1610" s="185" t="s">
        <v>12497</v>
      </c>
      <c r="H1610" s="185" t="s">
        <v>4093</v>
      </c>
      <c r="I1610" s="187">
        <v>45808</v>
      </c>
      <c r="J1610" s="185" t="s">
        <v>91</v>
      </c>
      <c r="K1610" s="185" t="s">
        <v>91</v>
      </c>
      <c r="L1610" s="185" t="s">
        <v>21924</v>
      </c>
      <c r="M1610" s="185" t="s">
        <v>148</v>
      </c>
      <c r="N1610" s="185" t="s">
        <v>21925</v>
      </c>
      <c r="O1610" s="187">
        <v>47308</v>
      </c>
      <c r="P1610" s="187">
        <v>44482</v>
      </c>
      <c r="Q1610" s="187">
        <v>44510</v>
      </c>
      <c r="R1610" s="187">
        <v>44631</v>
      </c>
      <c r="S1610" s="187">
        <v>45084</v>
      </c>
      <c r="T1610" s="185" t="s">
        <v>21926</v>
      </c>
      <c r="U1610" s="187">
        <v>46910</v>
      </c>
      <c r="V1610" s="185" t="s">
        <v>21927</v>
      </c>
      <c r="W1610" s="187">
        <v>46125</v>
      </c>
      <c r="X1610" s="185" t="s">
        <v>21928</v>
      </c>
      <c r="Y1610" s="187">
        <v>46674</v>
      </c>
      <c r="Z1610" s="185" t="s">
        <v>21929</v>
      </c>
      <c r="AA1610" s="187">
        <v>46353</v>
      </c>
      <c r="AB1610" s="189" t="s">
        <v>61</v>
      </c>
      <c r="AC1610" s="187">
        <v>46170</v>
      </c>
      <c r="AD1610" s="185" t="s">
        <v>21930</v>
      </c>
      <c r="AE1610" s="185" t="s">
        <v>21931</v>
      </c>
      <c r="AF1610" s="185" t="s">
        <v>21932</v>
      </c>
      <c r="AG1610" s="185" t="s">
        <v>21933</v>
      </c>
      <c r="AH1610" s="185" t="s">
        <v>61</v>
      </c>
      <c r="AI1610" s="185" t="s">
        <v>61</v>
      </c>
      <c r="AJ1610" s="185" t="s">
        <v>61</v>
      </c>
      <c r="AK1610" s="185" t="s">
        <v>61</v>
      </c>
      <c r="AL1610" s="185" t="s">
        <v>21934</v>
      </c>
      <c r="AM1610" s="185" t="s">
        <v>21935</v>
      </c>
      <c r="AN1610" s="185" t="s">
        <v>21936</v>
      </c>
    </row>
    <row r="1611" customHeight="1" spans="1:40">
      <c r="A1611" s="185">
        <v>1605</v>
      </c>
      <c r="B1611" s="185" t="s">
        <v>21937</v>
      </c>
      <c r="C1611" s="186" t="s">
        <v>21938</v>
      </c>
      <c r="D1611" s="185" t="s">
        <v>126</v>
      </c>
      <c r="E1611" s="185" t="s">
        <v>89</v>
      </c>
      <c r="F1611" s="185" t="s">
        <v>21808</v>
      </c>
      <c r="G1611" s="185" t="s">
        <v>12497</v>
      </c>
      <c r="H1611" s="185" t="s">
        <v>4093</v>
      </c>
      <c r="I1611" s="187">
        <v>45715</v>
      </c>
      <c r="J1611" s="185" t="s">
        <v>6620</v>
      </c>
      <c r="K1611" s="185" t="s">
        <v>3857</v>
      </c>
      <c r="L1611" s="185" t="s">
        <v>21939</v>
      </c>
      <c r="M1611" s="185" t="s">
        <v>53</v>
      </c>
      <c r="N1611" s="185" t="s">
        <v>21940</v>
      </c>
      <c r="O1611" s="187">
        <v>47081</v>
      </c>
      <c r="P1611" s="187">
        <v>44373</v>
      </c>
      <c r="Q1611" s="187">
        <v>44406</v>
      </c>
      <c r="R1611" s="187">
        <v>44813</v>
      </c>
      <c r="S1611" s="187"/>
      <c r="T1611" s="185" t="s">
        <v>21941</v>
      </c>
      <c r="U1611" s="187">
        <v>47268</v>
      </c>
      <c r="V1611" s="185" t="s">
        <v>21942</v>
      </c>
      <c r="W1611" s="187">
        <v>47192</v>
      </c>
      <c r="X1611" s="185" t="s">
        <v>21943</v>
      </c>
      <c r="Y1611" s="187">
        <v>46985</v>
      </c>
      <c r="Z1611" s="185" t="s">
        <v>21944</v>
      </c>
      <c r="AA1611" s="187">
        <v>46429</v>
      </c>
      <c r="AB1611" s="185" t="s">
        <v>21945</v>
      </c>
      <c r="AC1611" s="187">
        <v>46031</v>
      </c>
      <c r="AD1611" s="185" t="s">
        <v>21946</v>
      </c>
      <c r="AE1611" s="185" t="s">
        <v>61</v>
      </c>
      <c r="AF1611" s="185" t="s">
        <v>21947</v>
      </c>
      <c r="AG1611" s="185" t="s">
        <v>21948</v>
      </c>
      <c r="AH1611" s="185" t="s">
        <v>61</v>
      </c>
      <c r="AI1611" s="185" t="s">
        <v>61</v>
      </c>
      <c r="AJ1611" s="185" t="s">
        <v>21949</v>
      </c>
      <c r="AK1611" s="185" t="s">
        <v>61</v>
      </c>
      <c r="AL1611" s="185" t="s">
        <v>61</v>
      </c>
      <c r="AM1611" s="185" t="s">
        <v>4533</v>
      </c>
      <c r="AN1611" s="185" t="s">
        <v>21950</v>
      </c>
    </row>
    <row r="1612" customHeight="1" spans="1:40">
      <c r="A1612" s="185">
        <v>1606</v>
      </c>
      <c r="B1612" s="185" t="s">
        <v>21951</v>
      </c>
      <c r="C1612" s="186" t="s">
        <v>21952</v>
      </c>
      <c r="D1612" s="185" t="s">
        <v>126</v>
      </c>
      <c r="E1612" s="185" t="s">
        <v>46</v>
      </c>
      <c r="F1612" s="185" t="s">
        <v>21808</v>
      </c>
      <c r="G1612" s="185" t="s">
        <v>12497</v>
      </c>
      <c r="H1612" s="185" t="s">
        <v>4093</v>
      </c>
      <c r="I1612" s="187">
        <v>45749</v>
      </c>
      <c r="J1612" s="185" t="s">
        <v>21953</v>
      </c>
      <c r="K1612" s="185" t="s">
        <v>4169</v>
      </c>
      <c r="L1612" s="185" t="s">
        <v>21954</v>
      </c>
      <c r="M1612" s="185" t="s">
        <v>130</v>
      </c>
      <c r="N1612" s="185" t="s">
        <v>21955</v>
      </c>
      <c r="O1612" s="187">
        <v>46268</v>
      </c>
      <c r="P1612" s="187">
        <v>44401</v>
      </c>
      <c r="Q1612" s="187">
        <v>44450</v>
      </c>
      <c r="R1612" s="187">
        <v>44671</v>
      </c>
      <c r="S1612" s="187"/>
      <c r="T1612" s="185" t="s">
        <v>21956</v>
      </c>
      <c r="U1612" s="187">
        <v>47164</v>
      </c>
      <c r="V1612" s="185" t="s">
        <v>21957</v>
      </c>
      <c r="W1612" s="187">
        <v>47164</v>
      </c>
      <c r="X1612" s="185" t="s">
        <v>21958</v>
      </c>
      <c r="Y1612" s="187">
        <v>46843</v>
      </c>
      <c r="Z1612" s="185" t="s">
        <v>21959</v>
      </c>
      <c r="AA1612" s="187">
        <v>46309</v>
      </c>
      <c r="AB1612" s="185" t="s">
        <v>21960</v>
      </c>
      <c r="AC1612" s="187">
        <v>46101</v>
      </c>
      <c r="AD1612" s="185" t="s">
        <v>21961</v>
      </c>
      <c r="AE1612" s="185" t="s">
        <v>21962</v>
      </c>
      <c r="AF1612" s="185" t="s">
        <v>21963</v>
      </c>
      <c r="AG1612" s="185" t="s">
        <v>61</v>
      </c>
      <c r="AH1612" s="185" t="s">
        <v>21955</v>
      </c>
      <c r="AI1612" s="185" t="s">
        <v>61</v>
      </c>
      <c r="AJ1612" s="185" t="s">
        <v>61</v>
      </c>
      <c r="AK1612" s="185" t="s">
        <v>61</v>
      </c>
      <c r="AL1612" s="185" t="s">
        <v>61</v>
      </c>
      <c r="AM1612" s="185" t="s">
        <v>21964</v>
      </c>
      <c r="AN1612" s="185" t="s">
        <v>21965</v>
      </c>
    </row>
    <row r="1613" customHeight="1" spans="1:40">
      <c r="A1613" s="185">
        <v>1607</v>
      </c>
      <c r="B1613" s="185" t="s">
        <v>21966</v>
      </c>
      <c r="C1613" s="186" t="s">
        <v>21967</v>
      </c>
      <c r="D1613" s="185" t="s">
        <v>126</v>
      </c>
      <c r="E1613" s="185" t="s">
        <v>21808</v>
      </c>
      <c r="F1613" s="185" t="s">
        <v>21808</v>
      </c>
      <c r="G1613" s="185" t="s">
        <v>12497</v>
      </c>
      <c r="H1613" s="185" t="s">
        <v>4093</v>
      </c>
      <c r="I1613" s="187">
        <v>45647</v>
      </c>
      <c r="J1613" s="185" t="s">
        <v>5147</v>
      </c>
      <c r="K1613" s="185" t="s">
        <v>5147</v>
      </c>
      <c r="L1613" s="185" t="s">
        <v>13218</v>
      </c>
      <c r="M1613" s="185" t="s">
        <v>130</v>
      </c>
      <c r="N1613" s="185" t="s">
        <v>21968</v>
      </c>
      <c r="O1613" s="187">
        <v>46645</v>
      </c>
      <c r="P1613" s="187">
        <v>44489</v>
      </c>
      <c r="Q1613" s="187">
        <v>44723</v>
      </c>
      <c r="R1613" s="187">
        <v>45176</v>
      </c>
      <c r="S1613" s="187"/>
      <c r="T1613" s="185" t="s">
        <v>21969</v>
      </c>
      <c r="U1613" s="187">
        <v>47390</v>
      </c>
      <c r="V1613" s="185" t="s">
        <v>21970</v>
      </c>
      <c r="W1613" s="187">
        <v>47390</v>
      </c>
      <c r="X1613" s="185" t="s">
        <v>21971</v>
      </c>
      <c r="Y1613" s="187">
        <v>46713</v>
      </c>
      <c r="Z1613" s="185" t="s">
        <v>21972</v>
      </c>
      <c r="AA1613" s="187">
        <v>46265</v>
      </c>
      <c r="AB1613" s="185" t="s">
        <v>21973</v>
      </c>
      <c r="AC1613" s="187">
        <v>46366</v>
      </c>
      <c r="AD1613" s="185" t="s">
        <v>21974</v>
      </c>
      <c r="AE1613" s="185" t="s">
        <v>21975</v>
      </c>
      <c r="AF1613" s="185" t="s">
        <v>21976</v>
      </c>
      <c r="AG1613" s="185" t="s">
        <v>61</v>
      </c>
      <c r="AH1613" s="185" t="s">
        <v>61</v>
      </c>
      <c r="AI1613" s="185" t="s">
        <v>61</v>
      </c>
      <c r="AJ1613" s="185" t="s">
        <v>61</v>
      </c>
      <c r="AK1613" s="185" t="s">
        <v>61</v>
      </c>
      <c r="AL1613" s="185" t="s">
        <v>21977</v>
      </c>
      <c r="AM1613" s="185" t="s">
        <v>21978</v>
      </c>
      <c r="AN1613" s="185" t="s">
        <v>21979</v>
      </c>
    </row>
    <row r="1614" customHeight="1" spans="1:40">
      <c r="A1614" s="185">
        <v>1608</v>
      </c>
      <c r="B1614" s="185" t="s">
        <v>21980</v>
      </c>
      <c r="C1614" s="186" t="s">
        <v>21981</v>
      </c>
      <c r="D1614" s="185" t="s">
        <v>1893</v>
      </c>
      <c r="E1614" s="185" t="s">
        <v>967</v>
      </c>
      <c r="F1614" s="185" t="s">
        <v>21808</v>
      </c>
      <c r="G1614" s="185" t="s">
        <v>12497</v>
      </c>
      <c r="H1614" s="185" t="s">
        <v>4093</v>
      </c>
      <c r="I1614" s="187">
        <v>45777</v>
      </c>
      <c r="J1614" s="185" t="s">
        <v>2306</v>
      </c>
      <c r="K1614" s="185" t="s">
        <v>2306</v>
      </c>
      <c r="L1614" s="185" t="s">
        <v>21982</v>
      </c>
      <c r="M1614" s="185" t="s">
        <v>5074</v>
      </c>
      <c r="N1614" s="185" t="s">
        <v>21983</v>
      </c>
      <c r="O1614" s="187">
        <v>47030</v>
      </c>
      <c r="P1614" s="187">
        <v>44417</v>
      </c>
      <c r="Q1614" s="187">
        <v>44509</v>
      </c>
      <c r="R1614" s="187">
        <v>44636</v>
      </c>
      <c r="S1614" s="187"/>
      <c r="T1614" s="185" t="s">
        <v>21984</v>
      </c>
      <c r="U1614" s="187">
        <v>46583</v>
      </c>
      <c r="V1614" s="185" t="s">
        <v>21985</v>
      </c>
      <c r="W1614" s="187">
        <v>46054</v>
      </c>
      <c r="X1614" s="185" t="s">
        <v>21986</v>
      </c>
      <c r="Y1614" s="187">
        <v>47014</v>
      </c>
      <c r="Z1614" s="185" t="s">
        <v>21987</v>
      </c>
      <c r="AA1614" s="187">
        <v>46544</v>
      </c>
      <c r="AB1614" s="185" t="s">
        <v>21988</v>
      </c>
      <c r="AC1614" s="187">
        <v>46506</v>
      </c>
      <c r="AD1614" s="185" t="s">
        <v>21989</v>
      </c>
      <c r="AE1614" s="185" t="s">
        <v>61</v>
      </c>
      <c r="AF1614" s="185" t="s">
        <v>21990</v>
      </c>
      <c r="AG1614" s="185" t="s">
        <v>21991</v>
      </c>
      <c r="AH1614" s="185" t="s">
        <v>61</v>
      </c>
      <c r="AI1614" s="185" t="s">
        <v>61</v>
      </c>
      <c r="AJ1614" s="185" t="s">
        <v>61</v>
      </c>
      <c r="AK1614" s="185" t="s">
        <v>61</v>
      </c>
      <c r="AL1614" s="185" t="s">
        <v>61</v>
      </c>
      <c r="AM1614" s="185" t="s">
        <v>21992</v>
      </c>
      <c r="AN1614" s="185" t="s">
        <v>21993</v>
      </c>
    </row>
    <row r="1615" customHeight="1" spans="1:40">
      <c r="A1615" s="185">
        <v>1609</v>
      </c>
      <c r="B1615" s="185" t="s">
        <v>21994</v>
      </c>
      <c r="C1615" s="186" t="s">
        <v>21995</v>
      </c>
      <c r="D1615" s="185" t="s">
        <v>2965</v>
      </c>
      <c r="E1615" s="185" t="s">
        <v>21808</v>
      </c>
      <c r="F1615" s="185" t="s">
        <v>21808</v>
      </c>
      <c r="G1615" s="185" t="s">
        <v>12497</v>
      </c>
      <c r="H1615" s="185" t="s">
        <v>4093</v>
      </c>
      <c r="I1615" s="187">
        <v>45809</v>
      </c>
      <c r="J1615" s="185" t="s">
        <v>5537</v>
      </c>
      <c r="K1615" s="185" t="s">
        <v>2409</v>
      </c>
      <c r="L1615" s="185" t="s">
        <v>21996</v>
      </c>
      <c r="M1615" s="185" t="s">
        <v>267</v>
      </c>
      <c r="N1615" s="185" t="s">
        <v>21997</v>
      </c>
      <c r="O1615" s="187">
        <v>46954</v>
      </c>
      <c r="P1615" s="187">
        <v>44390</v>
      </c>
      <c r="Q1615" s="187">
        <v>44432</v>
      </c>
      <c r="R1615" s="187">
        <v>44658</v>
      </c>
      <c r="S1615" s="187"/>
      <c r="T1615" s="185" t="s">
        <v>21998</v>
      </c>
      <c r="U1615" s="187">
        <v>46727</v>
      </c>
      <c r="V1615" s="185" t="s">
        <v>21999</v>
      </c>
      <c r="W1615" s="187">
        <v>46644</v>
      </c>
      <c r="X1615" s="185" t="s">
        <v>22000</v>
      </c>
      <c r="Y1615" s="187">
        <v>46771</v>
      </c>
      <c r="Z1615" s="185" t="s">
        <v>22001</v>
      </c>
      <c r="AA1615" s="187">
        <v>46668</v>
      </c>
      <c r="AB1615" s="185" t="s">
        <v>22002</v>
      </c>
      <c r="AC1615" s="187">
        <v>46113</v>
      </c>
      <c r="AD1615" s="185" t="s">
        <v>22003</v>
      </c>
      <c r="AE1615" s="185" t="s">
        <v>22004</v>
      </c>
      <c r="AF1615" s="185" t="s">
        <v>22005</v>
      </c>
      <c r="AG1615" s="185" t="s">
        <v>22006</v>
      </c>
      <c r="AH1615" s="185" t="s">
        <v>61</v>
      </c>
      <c r="AI1615" s="185" t="s">
        <v>61</v>
      </c>
      <c r="AJ1615" s="185" t="s">
        <v>61</v>
      </c>
      <c r="AK1615" s="185" t="s">
        <v>61</v>
      </c>
      <c r="AL1615" s="185" t="s">
        <v>61</v>
      </c>
      <c r="AM1615" s="185" t="s">
        <v>2814</v>
      </c>
      <c r="AN1615" s="185" t="s">
        <v>22007</v>
      </c>
    </row>
    <row r="1616" customHeight="1" spans="1:40">
      <c r="A1616" s="185">
        <v>1610</v>
      </c>
      <c r="B1616" s="185" t="s">
        <v>22008</v>
      </c>
      <c r="C1616" s="186" t="s">
        <v>22009</v>
      </c>
      <c r="D1616" s="185" t="s">
        <v>162</v>
      </c>
      <c r="E1616" s="185" t="s">
        <v>967</v>
      </c>
      <c r="F1616" s="185" t="s">
        <v>21808</v>
      </c>
      <c r="G1616" s="185" t="s">
        <v>12497</v>
      </c>
      <c r="H1616" s="185" t="s">
        <v>4093</v>
      </c>
      <c r="I1616" s="187">
        <v>45624</v>
      </c>
      <c r="J1616" s="185" t="s">
        <v>13779</v>
      </c>
      <c r="K1616" s="185" t="s">
        <v>13779</v>
      </c>
      <c r="L1616" s="185" t="s">
        <v>22010</v>
      </c>
      <c r="M1616" s="185" t="s">
        <v>167</v>
      </c>
      <c r="N1616" s="185" t="s">
        <v>22011</v>
      </c>
      <c r="O1616" s="187">
        <v>45985</v>
      </c>
      <c r="P1616" s="187">
        <v>44413</v>
      </c>
      <c r="Q1616" s="187">
        <v>44510</v>
      </c>
      <c r="R1616" s="187">
        <v>44657</v>
      </c>
      <c r="S1616" s="187"/>
      <c r="T1616" s="185" t="s">
        <v>22012</v>
      </c>
      <c r="U1616" s="187">
        <v>47023</v>
      </c>
      <c r="V1616" s="185" t="s">
        <v>22013</v>
      </c>
      <c r="W1616" s="187">
        <v>47016</v>
      </c>
      <c r="X1616" s="185" t="s">
        <v>22014</v>
      </c>
      <c r="Y1616" s="187">
        <v>46254</v>
      </c>
      <c r="Z1616" s="185" t="s">
        <v>22015</v>
      </c>
      <c r="AA1616" s="187">
        <v>45959</v>
      </c>
      <c r="AB1616" s="185" t="s">
        <v>22016</v>
      </c>
      <c r="AC1616" s="187">
        <v>46337</v>
      </c>
      <c r="AD1616" s="185" t="s">
        <v>61</v>
      </c>
      <c r="AE1616" s="185" t="s">
        <v>22017</v>
      </c>
      <c r="AF1616" s="185" t="s">
        <v>22018</v>
      </c>
      <c r="AG1616" s="185" t="s">
        <v>61</v>
      </c>
      <c r="AH1616" s="185" t="s">
        <v>61</v>
      </c>
      <c r="AI1616" s="185" t="s">
        <v>22011</v>
      </c>
      <c r="AJ1616" s="185" t="s">
        <v>61</v>
      </c>
      <c r="AK1616" s="185" t="s">
        <v>61</v>
      </c>
      <c r="AL1616" s="185" t="s">
        <v>61</v>
      </c>
      <c r="AM1616" s="185" t="s">
        <v>22019</v>
      </c>
      <c r="AN1616" s="185"/>
    </row>
    <row r="1617" customHeight="1" spans="1:40">
      <c r="A1617" s="185">
        <v>1611</v>
      </c>
      <c r="B1617" s="185" t="s">
        <v>22020</v>
      </c>
      <c r="C1617" s="186" t="s">
        <v>22021</v>
      </c>
      <c r="D1617" s="185" t="s">
        <v>162</v>
      </c>
      <c r="E1617" s="185" t="s">
        <v>13426</v>
      </c>
      <c r="F1617" s="185" t="s">
        <v>21808</v>
      </c>
      <c r="G1617" s="185" t="s">
        <v>12497</v>
      </c>
      <c r="H1617" s="185" t="s">
        <v>4093</v>
      </c>
      <c r="I1617" s="187">
        <v>45808</v>
      </c>
      <c r="J1617" s="185" t="s">
        <v>91</v>
      </c>
      <c r="K1617" s="185" t="s">
        <v>91</v>
      </c>
      <c r="L1617" s="185" t="s">
        <v>17051</v>
      </c>
      <c r="M1617" s="185" t="s">
        <v>249</v>
      </c>
      <c r="N1617" s="185" t="s">
        <v>22022</v>
      </c>
      <c r="O1617" s="187">
        <v>47609</v>
      </c>
      <c r="P1617" s="187">
        <v>44417</v>
      </c>
      <c r="Q1617" s="187">
        <v>44515</v>
      </c>
      <c r="R1617" s="187">
        <v>44761</v>
      </c>
      <c r="S1617" s="187">
        <v>44985</v>
      </c>
      <c r="T1617" s="185" t="s">
        <v>22023</v>
      </c>
      <c r="U1617" s="187">
        <v>46882</v>
      </c>
      <c r="V1617" s="185" t="s">
        <v>22024</v>
      </c>
      <c r="W1617" s="187">
        <v>46810</v>
      </c>
      <c r="X1617" s="185" t="s">
        <v>22025</v>
      </c>
      <c r="Y1617" s="187">
        <v>47556</v>
      </c>
      <c r="Z1617" s="185" t="s">
        <v>22026</v>
      </c>
      <c r="AA1617" s="187">
        <v>46101</v>
      </c>
      <c r="AB1617" s="185" t="s">
        <v>22027</v>
      </c>
      <c r="AC1617" s="187">
        <v>46529</v>
      </c>
      <c r="AD1617" s="185" t="s">
        <v>22028</v>
      </c>
      <c r="AE1617" s="185" t="s">
        <v>22029</v>
      </c>
      <c r="AF1617" s="185" t="s">
        <v>22030</v>
      </c>
      <c r="AG1617" s="185" t="s">
        <v>22031</v>
      </c>
      <c r="AH1617" s="185" t="s">
        <v>61</v>
      </c>
      <c r="AI1617" s="185" t="s">
        <v>61</v>
      </c>
      <c r="AJ1617" s="185" t="s">
        <v>61</v>
      </c>
      <c r="AK1617" s="185" t="s">
        <v>61</v>
      </c>
      <c r="AL1617" s="185" t="s">
        <v>61</v>
      </c>
      <c r="AM1617" s="185" t="s">
        <v>665</v>
      </c>
      <c r="AN1617" s="185" t="s">
        <v>22032</v>
      </c>
    </row>
    <row r="1618" customHeight="1" spans="1:40">
      <c r="A1618" s="185">
        <v>1612</v>
      </c>
      <c r="B1618" s="185" t="s">
        <v>22033</v>
      </c>
      <c r="C1618" s="186" t="s">
        <v>22034</v>
      </c>
      <c r="D1618" s="185" t="s">
        <v>162</v>
      </c>
      <c r="E1618" s="185" t="s">
        <v>21808</v>
      </c>
      <c r="F1618" s="185" t="s">
        <v>21808</v>
      </c>
      <c r="G1618" s="185" t="s">
        <v>12497</v>
      </c>
      <c r="H1618" s="185" t="s">
        <v>4093</v>
      </c>
      <c r="I1618" s="187">
        <v>45791</v>
      </c>
      <c r="J1618" s="185" t="s">
        <v>3393</v>
      </c>
      <c r="K1618" s="185" t="s">
        <v>3393</v>
      </c>
      <c r="L1618" s="185" t="s">
        <v>22035</v>
      </c>
      <c r="M1618" s="185" t="s">
        <v>167</v>
      </c>
      <c r="N1618" s="185" t="s">
        <v>22036</v>
      </c>
      <c r="O1618" s="187">
        <v>46684</v>
      </c>
      <c r="P1618" s="187">
        <v>44492</v>
      </c>
      <c r="Q1618" s="187">
        <v>44544</v>
      </c>
      <c r="R1618" s="187">
        <v>44648</v>
      </c>
      <c r="S1618" s="187"/>
      <c r="T1618" s="185" t="s">
        <v>22037</v>
      </c>
      <c r="U1618" s="187">
        <v>46460</v>
      </c>
      <c r="V1618" s="185" t="s">
        <v>22038</v>
      </c>
      <c r="W1618" s="187">
        <v>46422</v>
      </c>
      <c r="X1618" s="185" t="s">
        <v>22039</v>
      </c>
      <c r="Y1618" s="187">
        <v>47503</v>
      </c>
      <c r="Z1618" s="185" t="s">
        <v>22040</v>
      </c>
      <c r="AA1618" s="187">
        <v>46431</v>
      </c>
      <c r="AB1618" s="185" t="s">
        <v>22041</v>
      </c>
      <c r="AC1618" s="187">
        <v>46342</v>
      </c>
      <c r="AD1618" s="185" t="s">
        <v>22042</v>
      </c>
      <c r="AE1618" s="185" t="s">
        <v>61</v>
      </c>
      <c r="AF1618" s="185" t="s">
        <v>22043</v>
      </c>
      <c r="AG1618" s="185" t="s">
        <v>61</v>
      </c>
      <c r="AH1618" s="185" t="s">
        <v>61</v>
      </c>
      <c r="AI1618" s="185" t="s">
        <v>61</v>
      </c>
      <c r="AJ1618" s="185" t="s">
        <v>61</v>
      </c>
      <c r="AK1618" s="185" t="s">
        <v>22036</v>
      </c>
      <c r="AL1618" s="185" t="s">
        <v>61</v>
      </c>
      <c r="AM1618" s="185" t="s">
        <v>22044</v>
      </c>
      <c r="AN1618" s="185" t="s">
        <v>22045</v>
      </c>
    </row>
    <row r="1619" customHeight="1" spans="1:40">
      <c r="A1619" s="185">
        <v>1613</v>
      </c>
      <c r="B1619" s="185" t="s">
        <v>22046</v>
      </c>
      <c r="C1619" s="186" t="s">
        <v>22047</v>
      </c>
      <c r="D1619" s="185" t="s">
        <v>1569</v>
      </c>
      <c r="E1619" s="185" t="s">
        <v>21808</v>
      </c>
      <c r="F1619" s="185" t="s">
        <v>21808</v>
      </c>
      <c r="G1619" s="185" t="s">
        <v>12497</v>
      </c>
      <c r="H1619" s="185" t="s">
        <v>4093</v>
      </c>
      <c r="I1619" s="187">
        <v>45549</v>
      </c>
      <c r="J1619" s="185" t="s">
        <v>1190</v>
      </c>
      <c r="K1619" s="185" t="s">
        <v>1190</v>
      </c>
      <c r="L1619" s="185" t="s">
        <v>22048</v>
      </c>
      <c r="M1619" s="185" t="s">
        <v>1572</v>
      </c>
      <c r="N1619" s="185" t="s">
        <v>22049</v>
      </c>
      <c r="O1619" s="187">
        <v>46631</v>
      </c>
      <c r="P1619" s="187">
        <v>44441</v>
      </c>
      <c r="Q1619" s="187">
        <v>44470</v>
      </c>
      <c r="R1619" s="187">
        <v>44620</v>
      </c>
      <c r="S1619" s="187"/>
      <c r="T1619" s="185" t="s">
        <v>22050</v>
      </c>
      <c r="U1619" s="187">
        <v>47115</v>
      </c>
      <c r="V1619" s="185" t="s">
        <v>22049</v>
      </c>
      <c r="W1619" s="187">
        <v>46631</v>
      </c>
      <c r="X1619" s="185" t="s">
        <v>22051</v>
      </c>
      <c r="Y1619" s="187">
        <v>46698</v>
      </c>
      <c r="Z1619" s="185" t="s">
        <v>22052</v>
      </c>
      <c r="AA1619" s="187">
        <v>45904</v>
      </c>
      <c r="AB1619" s="185" t="s">
        <v>22053</v>
      </c>
      <c r="AC1619" s="187">
        <v>46275</v>
      </c>
      <c r="AD1619" s="185" t="s">
        <v>22054</v>
      </c>
      <c r="AE1619" s="185" t="s">
        <v>22055</v>
      </c>
      <c r="AF1619" s="185" t="s">
        <v>22056</v>
      </c>
      <c r="AG1619" s="185" t="s">
        <v>61</v>
      </c>
      <c r="AH1619" s="185" t="s">
        <v>61</v>
      </c>
      <c r="AI1619" s="185" t="s">
        <v>61</v>
      </c>
      <c r="AJ1619" s="185" t="s">
        <v>61</v>
      </c>
      <c r="AK1619" s="185" t="s">
        <v>61</v>
      </c>
      <c r="AL1619" s="185" t="s">
        <v>22057</v>
      </c>
      <c r="AM1619" s="185" t="s">
        <v>22058</v>
      </c>
      <c r="AN1619" s="185" t="s">
        <v>22059</v>
      </c>
    </row>
    <row r="1620" customHeight="1" spans="1:40">
      <c r="A1620" s="185">
        <v>1614</v>
      </c>
      <c r="B1620" s="185" t="s">
        <v>22060</v>
      </c>
      <c r="C1620" s="186" t="s">
        <v>22061</v>
      </c>
      <c r="D1620" s="185" t="s">
        <v>3545</v>
      </c>
      <c r="E1620" s="185" t="s">
        <v>21808</v>
      </c>
      <c r="F1620" s="185" t="s">
        <v>21808</v>
      </c>
      <c r="G1620" s="185" t="s">
        <v>12497</v>
      </c>
      <c r="H1620" s="185" t="s">
        <v>4093</v>
      </c>
      <c r="I1620" s="187">
        <v>45538</v>
      </c>
      <c r="J1620" s="185" t="s">
        <v>7928</v>
      </c>
      <c r="K1620" s="185" t="s">
        <v>7928</v>
      </c>
      <c r="L1620" s="185" t="s">
        <v>22062</v>
      </c>
      <c r="M1620" s="185" t="s">
        <v>1572</v>
      </c>
      <c r="N1620" s="185" t="s">
        <v>22063</v>
      </c>
      <c r="O1620" s="187">
        <v>46882</v>
      </c>
      <c r="P1620" s="187">
        <v>44453</v>
      </c>
      <c r="Q1620" s="187">
        <v>44481</v>
      </c>
      <c r="R1620" s="187">
        <v>44805</v>
      </c>
      <c r="S1620" s="187"/>
      <c r="T1620" s="185" t="s">
        <v>22064</v>
      </c>
      <c r="U1620" s="187">
        <v>46958</v>
      </c>
      <c r="V1620" s="185" t="s">
        <v>22063</v>
      </c>
      <c r="W1620" s="187">
        <v>46882</v>
      </c>
      <c r="X1620" s="185" t="s">
        <v>61</v>
      </c>
      <c r="Y1620" s="187" t="s">
        <v>61</v>
      </c>
      <c r="Z1620" s="185" t="s">
        <v>22065</v>
      </c>
      <c r="AA1620" s="187">
        <v>46410</v>
      </c>
      <c r="AB1620" s="185" t="s">
        <v>22066</v>
      </c>
      <c r="AC1620" s="187">
        <v>46157</v>
      </c>
      <c r="AD1620" s="185" t="s">
        <v>22067</v>
      </c>
      <c r="AE1620" s="185" t="s">
        <v>22068</v>
      </c>
      <c r="AF1620" s="185" t="s">
        <v>22069</v>
      </c>
      <c r="AG1620" s="185" t="s">
        <v>61</v>
      </c>
      <c r="AH1620" s="185" t="s">
        <v>61</v>
      </c>
      <c r="AI1620" s="185" t="s">
        <v>61</v>
      </c>
      <c r="AJ1620" s="185" t="s">
        <v>61</v>
      </c>
      <c r="AK1620" s="185" t="s">
        <v>61</v>
      </c>
      <c r="AL1620" s="185" t="s">
        <v>61</v>
      </c>
      <c r="AM1620" s="185" t="s">
        <v>5425</v>
      </c>
      <c r="AN1620" s="185" t="s">
        <v>22070</v>
      </c>
    </row>
    <row r="1621" customHeight="1" spans="1:40">
      <c r="A1621" s="185">
        <v>1615</v>
      </c>
      <c r="B1621" s="185" t="s">
        <v>22071</v>
      </c>
      <c r="C1621" s="186" t="s">
        <v>22072</v>
      </c>
      <c r="D1621" s="185" t="s">
        <v>3572</v>
      </c>
      <c r="E1621" s="185" t="s">
        <v>21808</v>
      </c>
      <c r="F1621" s="185" t="s">
        <v>21808</v>
      </c>
      <c r="G1621" s="185" t="s">
        <v>12497</v>
      </c>
      <c r="H1621" s="185" t="s">
        <v>4093</v>
      </c>
      <c r="I1621" s="187">
        <v>45538</v>
      </c>
      <c r="J1621" s="185" t="s">
        <v>7928</v>
      </c>
      <c r="K1621" s="185" t="s">
        <v>7928</v>
      </c>
      <c r="L1621" s="185" t="s">
        <v>22073</v>
      </c>
      <c r="M1621" s="185" t="s">
        <v>1572</v>
      </c>
      <c r="N1621" s="185" t="s">
        <v>22074</v>
      </c>
      <c r="O1621" s="187">
        <v>46869</v>
      </c>
      <c r="P1621" s="187">
        <v>44492</v>
      </c>
      <c r="Q1621" s="187">
        <v>44547</v>
      </c>
      <c r="R1621" s="187"/>
      <c r="S1621" s="187"/>
      <c r="T1621" s="185" t="s">
        <v>22075</v>
      </c>
      <c r="U1621" s="187">
        <v>46946</v>
      </c>
      <c r="V1621" s="185" t="s">
        <v>22074</v>
      </c>
      <c r="W1621" s="187">
        <v>46869</v>
      </c>
      <c r="X1621" s="185" t="s">
        <v>61</v>
      </c>
      <c r="Y1621" s="187" t="s">
        <v>61</v>
      </c>
      <c r="Z1621" s="185" t="s">
        <v>22076</v>
      </c>
      <c r="AA1621" s="187">
        <v>46498</v>
      </c>
      <c r="AB1621" s="185" t="s">
        <v>22077</v>
      </c>
      <c r="AC1621" s="187">
        <v>45828</v>
      </c>
      <c r="AD1621" s="185" t="s">
        <v>22078</v>
      </c>
      <c r="AE1621" s="185" t="s">
        <v>22079</v>
      </c>
      <c r="AF1621" s="185" t="s">
        <v>22080</v>
      </c>
      <c r="AG1621" s="185" t="s">
        <v>61</v>
      </c>
      <c r="AH1621" s="185" t="s">
        <v>61</v>
      </c>
      <c r="AI1621" s="185" t="s">
        <v>61</v>
      </c>
      <c r="AJ1621" s="185" t="s">
        <v>61</v>
      </c>
      <c r="AK1621" s="185" t="s">
        <v>61</v>
      </c>
      <c r="AL1621" s="185" t="s">
        <v>61</v>
      </c>
      <c r="AM1621" s="185" t="s">
        <v>7373</v>
      </c>
      <c r="AN1621" s="185" t="s">
        <v>22081</v>
      </c>
    </row>
    <row r="1622" customHeight="1" spans="1:40">
      <c r="A1622" s="185">
        <v>1616</v>
      </c>
      <c r="B1622" s="185" t="s">
        <v>22082</v>
      </c>
      <c r="C1622" s="186" t="s">
        <v>22083</v>
      </c>
      <c r="D1622" s="185" t="s">
        <v>45</v>
      </c>
      <c r="E1622" s="185" t="s">
        <v>21015</v>
      </c>
      <c r="F1622" s="185" t="s">
        <v>21015</v>
      </c>
      <c r="G1622" s="185" t="s">
        <v>7377</v>
      </c>
      <c r="H1622" s="185" t="s">
        <v>3855</v>
      </c>
      <c r="I1622" s="187">
        <v>45650</v>
      </c>
      <c r="J1622" s="185" t="s">
        <v>9451</v>
      </c>
      <c r="K1622" s="185" t="s">
        <v>670</v>
      </c>
      <c r="L1622" s="185" t="s">
        <v>22084</v>
      </c>
      <c r="M1622" s="185" t="s">
        <v>1940</v>
      </c>
      <c r="N1622" s="185" t="s">
        <v>22085</v>
      </c>
      <c r="O1622" s="187">
        <v>46484</v>
      </c>
      <c r="P1622" s="187">
        <v>44384</v>
      </c>
      <c r="Q1622" s="187">
        <v>44443</v>
      </c>
      <c r="R1622" s="187">
        <v>44665</v>
      </c>
      <c r="S1622" s="187"/>
      <c r="T1622" s="185" t="s">
        <v>22086</v>
      </c>
      <c r="U1622" s="187">
        <v>46955</v>
      </c>
      <c r="V1622" s="185" t="s">
        <v>22087</v>
      </c>
      <c r="W1622" s="187">
        <v>46147</v>
      </c>
      <c r="X1622" s="185" t="s">
        <v>22088</v>
      </c>
      <c r="Y1622" s="187">
        <v>46146</v>
      </c>
      <c r="Z1622" s="185" t="s">
        <v>22089</v>
      </c>
      <c r="AA1622" s="187">
        <v>45730</v>
      </c>
      <c r="AB1622" s="185" t="s">
        <v>22090</v>
      </c>
      <c r="AC1622" s="187">
        <v>46362</v>
      </c>
      <c r="AD1622" s="185" t="s">
        <v>22091</v>
      </c>
      <c r="AE1622" s="185" t="s">
        <v>61</v>
      </c>
      <c r="AF1622" s="185" t="s">
        <v>61</v>
      </c>
      <c r="AG1622" s="185" t="s">
        <v>22092</v>
      </c>
      <c r="AH1622" s="185" t="s">
        <v>61</v>
      </c>
      <c r="AI1622" s="185" t="s">
        <v>61</v>
      </c>
      <c r="AJ1622" s="185" t="s">
        <v>22093</v>
      </c>
      <c r="AK1622" s="185" t="s">
        <v>61</v>
      </c>
      <c r="AL1622" s="185" t="s">
        <v>61</v>
      </c>
      <c r="AM1622" s="185" t="s">
        <v>3629</v>
      </c>
      <c r="AN1622" s="185" t="s">
        <v>22094</v>
      </c>
    </row>
    <row r="1623" customHeight="1" spans="1:40">
      <c r="A1623" s="185">
        <v>1617</v>
      </c>
      <c r="B1623" s="185" t="s">
        <v>22095</v>
      </c>
      <c r="C1623" s="186" t="s">
        <v>22096</v>
      </c>
      <c r="D1623" s="185" t="s">
        <v>68</v>
      </c>
      <c r="E1623" s="185" t="s">
        <v>21015</v>
      </c>
      <c r="F1623" s="185" t="s">
        <v>21015</v>
      </c>
      <c r="G1623" s="185" t="s">
        <v>7377</v>
      </c>
      <c r="H1623" s="185" t="s">
        <v>3855</v>
      </c>
      <c r="I1623" s="187">
        <v>45693</v>
      </c>
      <c r="J1623" s="185" t="s">
        <v>17503</v>
      </c>
      <c r="K1623" s="185" t="s">
        <v>10524</v>
      </c>
      <c r="L1623" s="185" t="s">
        <v>22097</v>
      </c>
      <c r="M1623" s="185" t="s">
        <v>1923</v>
      </c>
      <c r="N1623" s="185" t="s">
        <v>22098</v>
      </c>
      <c r="O1623" s="187">
        <v>47095</v>
      </c>
      <c r="P1623" s="187">
        <v>44393</v>
      </c>
      <c r="Q1623" s="187">
        <v>44426</v>
      </c>
      <c r="R1623" s="187">
        <v>44614</v>
      </c>
      <c r="S1623" s="187"/>
      <c r="T1623" s="185" t="s">
        <v>22099</v>
      </c>
      <c r="U1623" s="187">
        <v>46379</v>
      </c>
      <c r="V1623" s="185" t="s">
        <v>22100</v>
      </c>
      <c r="W1623" s="187">
        <v>46379</v>
      </c>
      <c r="X1623" s="185" t="s">
        <v>22101</v>
      </c>
      <c r="Y1623" s="187">
        <v>46379</v>
      </c>
      <c r="Z1623" s="185" t="s">
        <v>22102</v>
      </c>
      <c r="AA1623" s="187">
        <v>46173</v>
      </c>
      <c r="AB1623" s="185" t="s">
        <v>22103</v>
      </c>
      <c r="AC1623" s="187">
        <v>46228</v>
      </c>
      <c r="AD1623" s="185" t="s">
        <v>22104</v>
      </c>
      <c r="AE1623" s="185" t="s">
        <v>61</v>
      </c>
      <c r="AF1623" s="185" t="s">
        <v>61</v>
      </c>
      <c r="AG1623" s="185" t="s">
        <v>22105</v>
      </c>
      <c r="AH1623" s="185" t="s">
        <v>61</v>
      </c>
      <c r="AI1623" s="185" t="s">
        <v>61</v>
      </c>
      <c r="AJ1623" s="185" t="s">
        <v>22106</v>
      </c>
      <c r="AK1623" s="185" t="s">
        <v>61</v>
      </c>
      <c r="AL1623" s="185" t="s">
        <v>61</v>
      </c>
      <c r="AM1623" s="185" t="s">
        <v>22107</v>
      </c>
      <c r="AN1623" s="185" t="s">
        <v>22108</v>
      </c>
    </row>
    <row r="1624" customHeight="1" spans="1:40">
      <c r="A1624" s="185">
        <v>1618</v>
      </c>
      <c r="B1624" s="185" t="s">
        <v>22109</v>
      </c>
      <c r="C1624" s="186" t="s">
        <v>22110</v>
      </c>
      <c r="D1624" s="185" t="s">
        <v>227</v>
      </c>
      <c r="E1624" s="185" t="s">
        <v>89</v>
      </c>
      <c r="F1624" s="185" t="s">
        <v>21015</v>
      </c>
      <c r="G1624" s="185" t="s">
        <v>7377</v>
      </c>
      <c r="H1624" s="185" t="s">
        <v>3855</v>
      </c>
      <c r="I1624" s="187">
        <v>45737</v>
      </c>
      <c r="J1624" s="185" t="s">
        <v>7437</v>
      </c>
      <c r="K1624" s="185" t="s">
        <v>894</v>
      </c>
      <c r="L1624" s="185" t="s">
        <v>15113</v>
      </c>
      <c r="M1624" s="185" t="s">
        <v>1923</v>
      </c>
      <c r="N1624" s="185" t="s">
        <v>22111</v>
      </c>
      <c r="O1624" s="187">
        <v>47269</v>
      </c>
      <c r="P1624" s="187">
        <v>44392</v>
      </c>
      <c r="Q1624" s="187">
        <v>44423</v>
      </c>
      <c r="R1624" s="187">
        <v>44754</v>
      </c>
      <c r="S1624" s="187"/>
      <c r="T1624" s="185" t="s">
        <v>22112</v>
      </c>
      <c r="U1624" s="187">
        <v>46504</v>
      </c>
      <c r="V1624" s="185" t="s">
        <v>22113</v>
      </c>
      <c r="W1624" s="187">
        <v>45944</v>
      </c>
      <c r="X1624" s="185" t="s">
        <v>22114</v>
      </c>
      <c r="Y1624" s="187">
        <v>46993</v>
      </c>
      <c r="Z1624" s="185" t="s">
        <v>22115</v>
      </c>
      <c r="AA1624" s="187">
        <v>46529</v>
      </c>
      <c r="AB1624" s="185" t="s">
        <v>22116</v>
      </c>
      <c r="AC1624" s="187">
        <v>45844</v>
      </c>
      <c r="AD1624" s="185" t="s">
        <v>22117</v>
      </c>
      <c r="AE1624" s="185" t="s">
        <v>61</v>
      </c>
      <c r="AF1624" s="185" t="s">
        <v>22118</v>
      </c>
      <c r="AG1624" s="185" t="s">
        <v>22119</v>
      </c>
      <c r="AH1624" s="185" t="s">
        <v>61</v>
      </c>
      <c r="AI1624" s="185" t="s">
        <v>61</v>
      </c>
      <c r="AJ1624" s="185" t="s">
        <v>22120</v>
      </c>
      <c r="AK1624" s="185" t="s">
        <v>61</v>
      </c>
      <c r="AL1624" s="185" t="s">
        <v>61</v>
      </c>
      <c r="AM1624" s="185" t="s">
        <v>4689</v>
      </c>
      <c r="AN1624" s="185" t="s">
        <v>22121</v>
      </c>
    </row>
    <row r="1625" customHeight="1" spans="1:40">
      <c r="A1625" s="185">
        <v>1619</v>
      </c>
      <c r="B1625" s="185" t="s">
        <v>22122</v>
      </c>
      <c r="C1625" s="186" t="s">
        <v>22123</v>
      </c>
      <c r="D1625" s="185" t="s">
        <v>2083</v>
      </c>
      <c r="E1625" s="185" t="s">
        <v>967</v>
      </c>
      <c r="F1625" s="185" t="s">
        <v>21015</v>
      </c>
      <c r="G1625" s="185" t="s">
        <v>7377</v>
      </c>
      <c r="H1625" s="185" t="s">
        <v>3855</v>
      </c>
      <c r="I1625" s="187">
        <v>45708</v>
      </c>
      <c r="J1625" s="185" t="s">
        <v>19765</v>
      </c>
      <c r="K1625" s="185" t="s">
        <v>7293</v>
      </c>
      <c r="L1625" s="185" t="s">
        <v>22124</v>
      </c>
      <c r="M1625" s="185" t="s">
        <v>72</v>
      </c>
      <c r="N1625" s="185" t="s">
        <v>22125</v>
      </c>
      <c r="O1625" s="187">
        <v>46363</v>
      </c>
      <c r="P1625" s="187">
        <v>44385</v>
      </c>
      <c r="Q1625" s="187">
        <v>44413</v>
      </c>
      <c r="R1625" s="187">
        <v>44671</v>
      </c>
      <c r="S1625" s="187"/>
      <c r="T1625" s="185" t="s">
        <v>22126</v>
      </c>
      <c r="U1625" s="187">
        <v>47415</v>
      </c>
      <c r="V1625" s="185" t="s">
        <v>22127</v>
      </c>
      <c r="W1625" s="187">
        <v>47385</v>
      </c>
      <c r="X1625" s="185" t="s">
        <v>22128</v>
      </c>
      <c r="Y1625" s="187">
        <v>46313</v>
      </c>
      <c r="Z1625" s="185" t="s">
        <v>22129</v>
      </c>
      <c r="AA1625" s="187">
        <v>46407</v>
      </c>
      <c r="AB1625" s="185" t="s">
        <v>22130</v>
      </c>
      <c r="AC1625" s="187">
        <v>46205</v>
      </c>
      <c r="AD1625" s="185" t="s">
        <v>22131</v>
      </c>
      <c r="AE1625" s="185" t="s">
        <v>61</v>
      </c>
      <c r="AF1625" s="185" t="s">
        <v>61</v>
      </c>
      <c r="AG1625" s="185" t="s">
        <v>22132</v>
      </c>
      <c r="AH1625" s="185" t="s">
        <v>61</v>
      </c>
      <c r="AI1625" s="185" t="s">
        <v>61</v>
      </c>
      <c r="AJ1625" s="185" t="s">
        <v>22133</v>
      </c>
      <c r="AK1625" s="185" t="s">
        <v>61</v>
      </c>
      <c r="AL1625" s="185" t="s">
        <v>61</v>
      </c>
      <c r="AM1625" s="185" t="s">
        <v>798</v>
      </c>
      <c r="AN1625" s="185" t="s">
        <v>22134</v>
      </c>
    </row>
    <row r="1626" customHeight="1" spans="1:40">
      <c r="A1626" s="185">
        <v>1620</v>
      </c>
      <c r="B1626" s="185" t="s">
        <v>22135</v>
      </c>
      <c r="C1626" s="186" t="s">
        <v>22136</v>
      </c>
      <c r="D1626" s="185" t="s">
        <v>88</v>
      </c>
      <c r="E1626" s="185" t="s">
        <v>21015</v>
      </c>
      <c r="F1626" s="185" t="s">
        <v>21015</v>
      </c>
      <c r="G1626" s="185" t="s">
        <v>7377</v>
      </c>
      <c r="H1626" s="185" t="s">
        <v>3855</v>
      </c>
      <c r="I1626" s="187">
        <v>45693</v>
      </c>
      <c r="J1626" s="185" t="s">
        <v>22137</v>
      </c>
      <c r="K1626" s="185" t="s">
        <v>10524</v>
      </c>
      <c r="L1626" s="185" t="s">
        <v>22138</v>
      </c>
      <c r="M1626" s="185" t="s">
        <v>2139</v>
      </c>
      <c r="N1626" s="185" t="s">
        <v>22139</v>
      </c>
      <c r="O1626" s="187">
        <v>46666</v>
      </c>
      <c r="P1626" s="187">
        <v>44476</v>
      </c>
      <c r="Q1626" s="187">
        <v>44509</v>
      </c>
      <c r="R1626" s="187">
        <v>44677</v>
      </c>
      <c r="S1626" s="187"/>
      <c r="T1626" s="185" t="s">
        <v>22140</v>
      </c>
      <c r="U1626" s="187">
        <v>47507</v>
      </c>
      <c r="V1626" s="185" t="s">
        <v>22141</v>
      </c>
      <c r="W1626" s="187">
        <v>47505</v>
      </c>
      <c r="X1626" s="185" t="s">
        <v>22142</v>
      </c>
      <c r="Y1626" s="187">
        <v>47499</v>
      </c>
      <c r="Z1626" s="185" t="s">
        <v>22143</v>
      </c>
      <c r="AA1626" s="187">
        <v>46550</v>
      </c>
      <c r="AB1626" s="185" t="s">
        <v>22144</v>
      </c>
      <c r="AC1626" s="187">
        <v>46181</v>
      </c>
      <c r="AD1626" s="185" t="s">
        <v>22145</v>
      </c>
      <c r="AE1626" s="185" t="s">
        <v>61</v>
      </c>
      <c r="AF1626" s="185" t="s">
        <v>61</v>
      </c>
      <c r="AG1626" s="185" t="s">
        <v>22146</v>
      </c>
      <c r="AH1626" s="185" t="s">
        <v>61</v>
      </c>
      <c r="AI1626" s="185" t="s">
        <v>61</v>
      </c>
      <c r="AJ1626" s="185" t="s">
        <v>61</v>
      </c>
      <c r="AK1626" s="185" t="s">
        <v>61</v>
      </c>
      <c r="AL1626" s="185" t="s">
        <v>61</v>
      </c>
      <c r="AM1626" s="185" t="s">
        <v>4438</v>
      </c>
      <c r="AN1626" s="185" t="s">
        <v>22147</v>
      </c>
    </row>
    <row r="1627" customHeight="1" spans="1:40">
      <c r="A1627" s="185">
        <v>1621</v>
      </c>
      <c r="B1627" s="185" t="s">
        <v>22148</v>
      </c>
      <c r="C1627" s="186" t="s">
        <v>22149</v>
      </c>
      <c r="D1627" s="185" t="s">
        <v>263</v>
      </c>
      <c r="E1627" s="185" t="s">
        <v>46</v>
      </c>
      <c r="F1627" s="185" t="s">
        <v>21015</v>
      </c>
      <c r="G1627" s="185" t="s">
        <v>7377</v>
      </c>
      <c r="H1627" s="185" t="s">
        <v>3855</v>
      </c>
      <c r="I1627" s="187">
        <v>45619</v>
      </c>
      <c r="J1627" s="185" t="s">
        <v>22150</v>
      </c>
      <c r="K1627" s="185" t="s">
        <v>7567</v>
      </c>
      <c r="L1627" s="185" t="s">
        <v>22151</v>
      </c>
      <c r="M1627" s="185" t="s">
        <v>2120</v>
      </c>
      <c r="N1627" s="185" t="s">
        <v>22152</v>
      </c>
      <c r="O1627" s="187">
        <v>46645</v>
      </c>
      <c r="P1627" s="187">
        <v>44413</v>
      </c>
      <c r="Q1627" s="187">
        <v>44422</v>
      </c>
      <c r="R1627" s="187">
        <v>44658</v>
      </c>
      <c r="S1627" s="187"/>
      <c r="T1627" s="185" t="s">
        <v>22153</v>
      </c>
      <c r="U1627" s="187">
        <v>46100</v>
      </c>
      <c r="V1627" s="185" t="s">
        <v>22154</v>
      </c>
      <c r="W1627" s="187">
        <v>46044</v>
      </c>
      <c r="X1627" s="185" t="s">
        <v>22155</v>
      </c>
      <c r="Y1627" s="187">
        <v>46044</v>
      </c>
      <c r="Z1627" s="185" t="s">
        <v>22156</v>
      </c>
      <c r="AA1627" s="187">
        <v>46111</v>
      </c>
      <c r="AB1627" s="185" t="s">
        <v>22157</v>
      </c>
      <c r="AC1627" s="187">
        <v>46066</v>
      </c>
      <c r="AD1627" s="185" t="s">
        <v>22158</v>
      </c>
      <c r="AE1627" s="185" t="s">
        <v>61</v>
      </c>
      <c r="AF1627" s="185" t="s">
        <v>61</v>
      </c>
      <c r="AG1627" s="185" t="s">
        <v>22159</v>
      </c>
      <c r="AH1627" s="185" t="s">
        <v>61</v>
      </c>
      <c r="AI1627" s="185" t="s">
        <v>61</v>
      </c>
      <c r="AJ1627" s="185" t="s">
        <v>61</v>
      </c>
      <c r="AK1627" s="185" t="s">
        <v>61</v>
      </c>
      <c r="AL1627" s="185" t="s">
        <v>61</v>
      </c>
      <c r="AM1627" s="185" t="s">
        <v>2285</v>
      </c>
      <c r="AN1627" s="185" t="s">
        <v>22160</v>
      </c>
    </row>
    <row r="1628" customHeight="1" spans="1:40">
      <c r="A1628" s="185">
        <v>1622</v>
      </c>
      <c r="B1628" s="185" t="s">
        <v>22161</v>
      </c>
      <c r="C1628" s="186" t="s">
        <v>22162</v>
      </c>
      <c r="D1628" s="185" t="s">
        <v>108</v>
      </c>
      <c r="E1628" s="185" t="s">
        <v>967</v>
      </c>
      <c r="F1628" s="185" t="s">
        <v>21015</v>
      </c>
      <c r="G1628" s="185" t="s">
        <v>7377</v>
      </c>
      <c r="H1628" s="185" t="s">
        <v>3855</v>
      </c>
      <c r="I1628" s="187">
        <v>45628</v>
      </c>
      <c r="J1628" s="185" t="s">
        <v>8554</v>
      </c>
      <c r="K1628" s="185" t="s">
        <v>8554</v>
      </c>
      <c r="L1628" s="185" t="s">
        <v>22163</v>
      </c>
      <c r="M1628" s="185" t="s">
        <v>2120</v>
      </c>
      <c r="N1628" s="185" t="s">
        <v>22164</v>
      </c>
      <c r="O1628" s="187">
        <v>47385</v>
      </c>
      <c r="P1628" s="187">
        <v>44396</v>
      </c>
      <c r="Q1628" s="187">
        <v>44427</v>
      </c>
      <c r="R1628" s="187">
        <v>44705</v>
      </c>
      <c r="S1628" s="187"/>
      <c r="T1628" s="185" t="s">
        <v>22165</v>
      </c>
      <c r="U1628" s="187">
        <v>46968</v>
      </c>
      <c r="V1628" s="185" t="s">
        <v>22166</v>
      </c>
      <c r="W1628" s="187">
        <v>46968</v>
      </c>
      <c r="X1628" s="185" t="s">
        <v>22167</v>
      </c>
      <c r="Y1628" s="187">
        <v>46162</v>
      </c>
      <c r="Z1628" s="185" t="s">
        <v>22168</v>
      </c>
      <c r="AA1628" s="187">
        <v>46193</v>
      </c>
      <c r="AB1628" s="185" t="s">
        <v>22169</v>
      </c>
      <c r="AC1628" s="187">
        <v>45857</v>
      </c>
      <c r="AD1628" s="185" t="s">
        <v>22170</v>
      </c>
      <c r="AE1628" s="185" t="s">
        <v>61</v>
      </c>
      <c r="AF1628" s="185" t="s">
        <v>61</v>
      </c>
      <c r="AG1628" s="185" t="s">
        <v>22171</v>
      </c>
      <c r="AH1628" s="185" t="s">
        <v>61</v>
      </c>
      <c r="AI1628" s="185" t="s">
        <v>61</v>
      </c>
      <c r="AJ1628" s="185" t="s">
        <v>61</v>
      </c>
      <c r="AK1628" s="185" t="s">
        <v>61</v>
      </c>
      <c r="AL1628" s="185" t="s">
        <v>61</v>
      </c>
      <c r="AM1628" s="185" t="s">
        <v>7460</v>
      </c>
      <c r="AN1628" s="185" t="s">
        <v>22172</v>
      </c>
    </row>
    <row r="1629" customHeight="1" spans="1:40">
      <c r="A1629" s="185">
        <v>1623</v>
      </c>
      <c r="B1629" s="185" t="s">
        <v>22173</v>
      </c>
      <c r="C1629" s="186" t="s">
        <v>22174</v>
      </c>
      <c r="D1629" s="185" t="s">
        <v>2321</v>
      </c>
      <c r="E1629" s="185" t="s">
        <v>21015</v>
      </c>
      <c r="F1629" s="185" t="s">
        <v>21015</v>
      </c>
      <c r="G1629" s="185" t="s">
        <v>7377</v>
      </c>
      <c r="H1629" s="185" t="s">
        <v>3855</v>
      </c>
      <c r="I1629" s="187">
        <v>45722</v>
      </c>
      <c r="J1629" s="185" t="s">
        <v>15331</v>
      </c>
      <c r="K1629" s="185" t="s">
        <v>789</v>
      </c>
      <c r="L1629" s="185" t="s">
        <v>1896</v>
      </c>
      <c r="M1629" s="185" t="s">
        <v>249</v>
      </c>
      <c r="N1629" s="185" t="s">
        <v>22175</v>
      </c>
      <c r="O1629" s="187">
        <v>47178</v>
      </c>
      <c r="P1629" s="187">
        <v>44380</v>
      </c>
      <c r="Q1629" s="187">
        <v>44447</v>
      </c>
      <c r="R1629" s="187">
        <v>44742</v>
      </c>
      <c r="S1629" s="187"/>
      <c r="T1629" s="185" t="s">
        <v>22176</v>
      </c>
      <c r="U1629" s="187">
        <v>46177</v>
      </c>
      <c r="V1629" s="185" t="s">
        <v>22177</v>
      </c>
      <c r="W1629" s="187">
        <v>45900</v>
      </c>
      <c r="X1629" s="185" t="s">
        <v>22178</v>
      </c>
      <c r="Y1629" s="187">
        <v>47176</v>
      </c>
      <c r="Z1629" s="185" t="s">
        <v>22179</v>
      </c>
      <c r="AA1629" s="187">
        <v>46127</v>
      </c>
      <c r="AB1629" s="185" t="s">
        <v>22180</v>
      </c>
      <c r="AC1629" s="187">
        <v>46176</v>
      </c>
      <c r="AD1629" s="185" t="s">
        <v>22181</v>
      </c>
      <c r="AE1629" s="185" t="s">
        <v>61</v>
      </c>
      <c r="AF1629" s="185" t="s">
        <v>61</v>
      </c>
      <c r="AG1629" s="185" t="s">
        <v>22182</v>
      </c>
      <c r="AH1629" s="185" t="s">
        <v>61</v>
      </c>
      <c r="AI1629" s="185" t="s">
        <v>61</v>
      </c>
      <c r="AJ1629" s="185" t="s">
        <v>61</v>
      </c>
      <c r="AK1629" s="185" t="s">
        <v>61</v>
      </c>
      <c r="AL1629" s="185" t="s">
        <v>61</v>
      </c>
      <c r="AM1629" s="185" t="s">
        <v>665</v>
      </c>
      <c r="AN1629" s="185" t="s">
        <v>22183</v>
      </c>
    </row>
    <row r="1630" customHeight="1" spans="1:40">
      <c r="A1630" s="185">
        <v>1624</v>
      </c>
      <c r="B1630" s="185" t="s">
        <v>22184</v>
      </c>
      <c r="C1630" s="186" t="s">
        <v>22185</v>
      </c>
      <c r="D1630" s="185" t="s">
        <v>390</v>
      </c>
      <c r="E1630" s="185" t="s">
        <v>46</v>
      </c>
      <c r="F1630" s="185" t="s">
        <v>21015</v>
      </c>
      <c r="G1630" s="185" t="s">
        <v>7377</v>
      </c>
      <c r="H1630" s="185" t="s">
        <v>3855</v>
      </c>
      <c r="I1630" s="187">
        <v>45605</v>
      </c>
      <c r="J1630" s="185" t="s">
        <v>22186</v>
      </c>
      <c r="K1630" s="185" t="s">
        <v>8163</v>
      </c>
      <c r="L1630" s="185" t="s">
        <v>22187</v>
      </c>
      <c r="M1630" s="185" t="s">
        <v>130</v>
      </c>
      <c r="N1630" s="185" t="s">
        <v>22188</v>
      </c>
      <c r="O1630" s="187">
        <v>46001</v>
      </c>
      <c r="P1630" s="187">
        <v>44401</v>
      </c>
      <c r="Q1630" s="187">
        <v>44431</v>
      </c>
      <c r="R1630" s="187">
        <v>44636</v>
      </c>
      <c r="S1630" s="187"/>
      <c r="T1630" s="185" t="s">
        <v>22189</v>
      </c>
      <c r="U1630" s="187">
        <v>45924</v>
      </c>
      <c r="V1630" s="185" t="s">
        <v>22190</v>
      </c>
      <c r="W1630" s="187">
        <v>45918</v>
      </c>
      <c r="X1630" s="185" t="s">
        <v>22191</v>
      </c>
      <c r="Y1630" s="187">
        <v>45943</v>
      </c>
      <c r="Z1630" s="185" t="s">
        <v>22192</v>
      </c>
      <c r="AA1630" s="187">
        <v>46164</v>
      </c>
      <c r="AB1630" s="185" t="s">
        <v>22193</v>
      </c>
      <c r="AC1630" s="187">
        <v>46033</v>
      </c>
      <c r="AD1630" s="185" t="s">
        <v>22194</v>
      </c>
      <c r="AE1630" s="185" t="s">
        <v>22195</v>
      </c>
      <c r="AF1630" s="185" t="s">
        <v>22196</v>
      </c>
      <c r="AG1630" s="185" t="s">
        <v>61</v>
      </c>
      <c r="AH1630" s="185" t="s">
        <v>22188</v>
      </c>
      <c r="AI1630" s="185" t="s">
        <v>61</v>
      </c>
      <c r="AJ1630" s="185" t="s">
        <v>61</v>
      </c>
      <c r="AK1630" s="185" t="s">
        <v>61</v>
      </c>
      <c r="AL1630" s="185" t="s">
        <v>61</v>
      </c>
      <c r="AM1630" s="185" t="s">
        <v>5606</v>
      </c>
      <c r="AN1630" s="185" t="s">
        <v>22197</v>
      </c>
    </row>
    <row r="1631" customHeight="1" spans="1:40">
      <c r="A1631" s="185">
        <v>1625</v>
      </c>
      <c r="B1631" s="185" t="s">
        <v>22198</v>
      </c>
      <c r="C1631" s="186" t="s">
        <v>22199</v>
      </c>
      <c r="D1631" s="185" t="s">
        <v>126</v>
      </c>
      <c r="E1631" s="185" t="s">
        <v>46</v>
      </c>
      <c r="F1631" s="185" t="s">
        <v>21015</v>
      </c>
      <c r="G1631" s="185" t="s">
        <v>7377</v>
      </c>
      <c r="H1631" s="185" t="s">
        <v>3855</v>
      </c>
      <c r="I1631" s="187">
        <v>45744</v>
      </c>
      <c r="J1631" s="185" t="s">
        <v>8470</v>
      </c>
      <c r="K1631" s="185" t="s">
        <v>4886</v>
      </c>
      <c r="L1631" s="185" t="s">
        <v>22200</v>
      </c>
      <c r="M1631" s="185" t="s">
        <v>130</v>
      </c>
      <c r="N1631" s="185" t="s">
        <v>22201</v>
      </c>
      <c r="O1631" s="187"/>
      <c r="P1631" s="187">
        <v>44416</v>
      </c>
      <c r="Q1631" s="187">
        <v>44464</v>
      </c>
      <c r="R1631" s="187">
        <v>44780</v>
      </c>
      <c r="S1631" s="187"/>
      <c r="T1631" s="185" t="s">
        <v>22202</v>
      </c>
      <c r="U1631" s="187">
        <v>46555</v>
      </c>
      <c r="V1631" s="185" t="s">
        <v>22203</v>
      </c>
      <c r="W1631" s="187">
        <v>47493</v>
      </c>
      <c r="X1631" s="185" t="s">
        <v>22204</v>
      </c>
      <c r="Y1631" s="187">
        <v>46603</v>
      </c>
      <c r="Z1631" s="185" t="s">
        <v>22205</v>
      </c>
      <c r="AA1631" s="187">
        <v>46221</v>
      </c>
      <c r="AB1631" s="185" t="s">
        <v>22206</v>
      </c>
      <c r="AC1631" s="187">
        <v>45934</v>
      </c>
      <c r="AD1631" s="185" t="s">
        <v>22207</v>
      </c>
      <c r="AE1631" s="185" t="s">
        <v>22208</v>
      </c>
      <c r="AF1631" s="185" t="s">
        <v>22209</v>
      </c>
      <c r="AG1631" s="185" t="s">
        <v>61</v>
      </c>
      <c r="AH1631" s="185" t="s">
        <v>22201</v>
      </c>
      <c r="AI1631" s="185" t="s">
        <v>61</v>
      </c>
      <c r="AJ1631" s="185" t="s">
        <v>61</v>
      </c>
      <c r="AK1631" s="185" t="s">
        <v>61</v>
      </c>
      <c r="AL1631" s="185" t="s">
        <v>61</v>
      </c>
      <c r="AM1631" s="185" t="s">
        <v>22210</v>
      </c>
      <c r="AN1631" s="185" t="s">
        <v>22211</v>
      </c>
    </row>
    <row r="1632" customHeight="1" spans="1:40">
      <c r="A1632" s="185">
        <v>1626</v>
      </c>
      <c r="B1632" s="185" t="s">
        <v>22212</v>
      </c>
      <c r="C1632" s="186" t="s">
        <v>22213</v>
      </c>
      <c r="D1632" s="185" t="s">
        <v>126</v>
      </c>
      <c r="E1632" s="185" t="s">
        <v>21015</v>
      </c>
      <c r="F1632" s="185" t="s">
        <v>21015</v>
      </c>
      <c r="G1632" s="185" t="s">
        <v>7377</v>
      </c>
      <c r="H1632" s="185" t="s">
        <v>3855</v>
      </c>
      <c r="I1632" s="187">
        <v>45557</v>
      </c>
      <c r="J1632" s="185" t="s">
        <v>22214</v>
      </c>
      <c r="K1632" s="185" t="s">
        <v>22214</v>
      </c>
      <c r="L1632" s="185" t="s">
        <v>22215</v>
      </c>
      <c r="M1632" s="185" t="s">
        <v>130</v>
      </c>
      <c r="N1632" s="185" t="s">
        <v>22216</v>
      </c>
      <c r="O1632" s="187">
        <v>46296</v>
      </c>
      <c r="P1632" s="187">
        <v>44396</v>
      </c>
      <c r="Q1632" s="187">
        <v>44424</v>
      </c>
      <c r="R1632" s="187">
        <v>44648</v>
      </c>
      <c r="S1632" s="187"/>
      <c r="T1632" s="185" t="s">
        <v>22217</v>
      </c>
      <c r="U1632" s="187">
        <v>47280</v>
      </c>
      <c r="V1632" s="185" t="s">
        <v>22218</v>
      </c>
      <c r="W1632" s="187">
        <v>46426</v>
      </c>
      <c r="X1632" s="185" t="s">
        <v>22219</v>
      </c>
      <c r="Y1632" s="187">
        <v>46317</v>
      </c>
      <c r="Z1632" s="185" t="s">
        <v>22220</v>
      </c>
      <c r="AA1632" s="187">
        <v>46577</v>
      </c>
      <c r="AB1632" s="185" t="s">
        <v>22221</v>
      </c>
      <c r="AC1632" s="187">
        <v>46155</v>
      </c>
      <c r="AD1632" s="185" t="s">
        <v>22222</v>
      </c>
      <c r="AE1632" s="185" t="s">
        <v>22223</v>
      </c>
      <c r="AF1632" s="185" t="s">
        <v>22224</v>
      </c>
      <c r="AG1632" s="185" t="s">
        <v>61</v>
      </c>
      <c r="AH1632" s="185" t="s">
        <v>22216</v>
      </c>
      <c r="AI1632" s="185" t="s">
        <v>61</v>
      </c>
      <c r="AJ1632" s="185" t="s">
        <v>61</v>
      </c>
      <c r="AK1632" s="185" t="s">
        <v>61</v>
      </c>
      <c r="AL1632" s="185" t="s">
        <v>61</v>
      </c>
      <c r="AM1632" s="185" t="s">
        <v>22225</v>
      </c>
      <c r="AN1632" s="185" t="s">
        <v>22226</v>
      </c>
    </row>
    <row r="1633" customHeight="1" spans="1:40">
      <c r="A1633" s="185">
        <v>1627</v>
      </c>
      <c r="B1633" s="185" t="s">
        <v>22227</v>
      </c>
      <c r="C1633" s="186" t="s">
        <v>22228</v>
      </c>
      <c r="D1633" s="185" t="s">
        <v>126</v>
      </c>
      <c r="E1633" s="185" t="s">
        <v>5044</v>
      </c>
      <c r="F1633" s="185" t="s">
        <v>21015</v>
      </c>
      <c r="G1633" s="185" t="s">
        <v>7377</v>
      </c>
      <c r="H1633" s="185" t="s">
        <v>3855</v>
      </c>
      <c r="I1633" s="187">
        <v>45693</v>
      </c>
      <c r="J1633" s="185" t="s">
        <v>10524</v>
      </c>
      <c r="K1633" s="185" t="s">
        <v>10524</v>
      </c>
      <c r="L1633" s="185" t="s">
        <v>22229</v>
      </c>
      <c r="M1633" s="185" t="s">
        <v>72</v>
      </c>
      <c r="N1633" s="185" t="s">
        <v>22230</v>
      </c>
      <c r="O1633" s="187">
        <v>46878</v>
      </c>
      <c r="P1633" s="187">
        <v>44498</v>
      </c>
      <c r="Q1633" s="187"/>
      <c r="R1633" s="187"/>
      <c r="S1633" s="187"/>
      <c r="T1633" s="185" t="s">
        <v>22231</v>
      </c>
      <c r="U1633" s="187">
        <v>47379</v>
      </c>
      <c r="V1633" s="185" t="s">
        <v>22232</v>
      </c>
      <c r="W1633" s="187">
        <v>47379</v>
      </c>
      <c r="X1633" s="185" t="s">
        <v>22233</v>
      </c>
      <c r="Y1633" s="187">
        <v>46847</v>
      </c>
      <c r="Z1633" s="185" t="s">
        <v>22234</v>
      </c>
      <c r="AA1633" s="187">
        <v>46570</v>
      </c>
      <c r="AB1633" s="185" t="s">
        <v>22235</v>
      </c>
      <c r="AC1633" s="187">
        <v>46267</v>
      </c>
      <c r="AD1633" s="185" t="s">
        <v>22236</v>
      </c>
      <c r="AE1633" s="185" t="s">
        <v>61</v>
      </c>
      <c r="AF1633" s="185" t="s">
        <v>61</v>
      </c>
      <c r="AG1633" s="185" t="s">
        <v>22237</v>
      </c>
      <c r="AH1633" s="185" t="s">
        <v>61</v>
      </c>
      <c r="AI1633" s="185" t="s">
        <v>61</v>
      </c>
      <c r="AJ1633" s="185" t="s">
        <v>22238</v>
      </c>
      <c r="AK1633" s="185" t="s">
        <v>61</v>
      </c>
      <c r="AL1633" s="185" t="s">
        <v>61</v>
      </c>
      <c r="AM1633" s="185" t="s">
        <v>3689</v>
      </c>
      <c r="AN1633" s="185" t="s">
        <v>22239</v>
      </c>
    </row>
    <row r="1634" customHeight="1" spans="1:40">
      <c r="A1634" s="185">
        <v>1628</v>
      </c>
      <c r="B1634" s="185" t="s">
        <v>22240</v>
      </c>
      <c r="C1634" s="186" t="s">
        <v>22241</v>
      </c>
      <c r="D1634" s="185" t="s">
        <v>1893</v>
      </c>
      <c r="E1634" s="185" t="s">
        <v>46</v>
      </c>
      <c r="F1634" s="185" t="s">
        <v>21015</v>
      </c>
      <c r="G1634" s="185" t="s">
        <v>7377</v>
      </c>
      <c r="H1634" s="185" t="s">
        <v>3855</v>
      </c>
      <c r="I1634" s="187">
        <v>45646</v>
      </c>
      <c r="J1634" s="185" t="s">
        <v>18625</v>
      </c>
      <c r="K1634" s="185" t="s">
        <v>5808</v>
      </c>
      <c r="L1634" s="185" t="s">
        <v>22242</v>
      </c>
      <c r="M1634" s="185" t="s">
        <v>1572</v>
      </c>
      <c r="N1634" s="185" t="s">
        <v>22243</v>
      </c>
      <c r="O1634" s="187">
        <v>46637</v>
      </c>
      <c r="P1634" s="187">
        <v>44226</v>
      </c>
      <c r="Q1634" s="187">
        <v>44243</v>
      </c>
      <c r="R1634" s="187">
        <v>44490</v>
      </c>
      <c r="S1634" s="187"/>
      <c r="T1634" s="185" t="s">
        <v>22244</v>
      </c>
      <c r="U1634" s="187">
        <v>47315</v>
      </c>
      <c r="V1634" s="185" t="s">
        <v>22243</v>
      </c>
      <c r="W1634" s="187">
        <v>46637</v>
      </c>
      <c r="X1634" s="185" t="s">
        <v>61</v>
      </c>
      <c r="Y1634" s="187" t="s">
        <v>61</v>
      </c>
      <c r="Z1634" s="185" t="s">
        <v>22245</v>
      </c>
      <c r="AA1634" s="187">
        <v>45935</v>
      </c>
      <c r="AB1634" s="185" t="s">
        <v>22246</v>
      </c>
      <c r="AC1634" s="187">
        <v>46253</v>
      </c>
      <c r="AD1634" s="185" t="s">
        <v>22247</v>
      </c>
      <c r="AE1634" s="185" t="s">
        <v>61</v>
      </c>
      <c r="AF1634" s="185" t="s">
        <v>22248</v>
      </c>
      <c r="AG1634" s="185" t="s">
        <v>61</v>
      </c>
      <c r="AH1634" s="185" t="s">
        <v>61</v>
      </c>
      <c r="AI1634" s="185" t="s">
        <v>61</v>
      </c>
      <c r="AJ1634" s="185" t="s">
        <v>61</v>
      </c>
      <c r="AK1634" s="185" t="s">
        <v>61</v>
      </c>
      <c r="AL1634" s="185" t="s">
        <v>61</v>
      </c>
      <c r="AM1634" s="185" t="s">
        <v>1900</v>
      </c>
      <c r="AN1634" s="185" t="s">
        <v>22249</v>
      </c>
    </row>
    <row r="1635" customHeight="1" spans="1:40">
      <c r="A1635" s="185">
        <v>1629</v>
      </c>
      <c r="B1635" s="185" t="s">
        <v>22250</v>
      </c>
      <c r="C1635" s="186" t="s">
        <v>22251</v>
      </c>
      <c r="D1635" s="185" t="s">
        <v>1893</v>
      </c>
      <c r="E1635" s="185" t="s">
        <v>89</v>
      </c>
      <c r="F1635" s="185" t="s">
        <v>21015</v>
      </c>
      <c r="G1635" s="185" t="s">
        <v>7377</v>
      </c>
      <c r="H1635" s="185" t="s">
        <v>3855</v>
      </c>
      <c r="I1635" s="187">
        <v>45831</v>
      </c>
      <c r="J1635" s="185" t="s">
        <v>437</v>
      </c>
      <c r="K1635" s="185" t="s">
        <v>2442</v>
      </c>
      <c r="L1635" s="185" t="s">
        <v>22252</v>
      </c>
      <c r="M1635" s="185" t="s">
        <v>1572</v>
      </c>
      <c r="N1635" s="185" t="s">
        <v>22253</v>
      </c>
      <c r="O1635" s="187">
        <v>47442</v>
      </c>
      <c r="P1635" s="187">
        <v>44461</v>
      </c>
      <c r="Q1635" s="187">
        <v>44496</v>
      </c>
      <c r="R1635" s="187"/>
      <c r="S1635" s="187"/>
      <c r="T1635" s="185" t="s">
        <v>61</v>
      </c>
      <c r="U1635" s="187" t="s">
        <v>61</v>
      </c>
      <c r="V1635" s="185" t="s">
        <v>22253</v>
      </c>
      <c r="W1635" s="187">
        <v>47442</v>
      </c>
      <c r="X1635" s="185" t="s">
        <v>61</v>
      </c>
      <c r="Y1635" s="187" t="s">
        <v>61</v>
      </c>
      <c r="Z1635" s="185" t="s">
        <v>22254</v>
      </c>
      <c r="AA1635" s="187">
        <v>46731</v>
      </c>
      <c r="AB1635" s="185" t="s">
        <v>22255</v>
      </c>
      <c r="AC1635" s="187">
        <v>46361</v>
      </c>
      <c r="AD1635" s="185" t="s">
        <v>61</v>
      </c>
      <c r="AE1635" s="185" t="s">
        <v>61</v>
      </c>
      <c r="AF1635" s="185" t="s">
        <v>61</v>
      </c>
      <c r="AG1635" s="185" t="s">
        <v>61</v>
      </c>
      <c r="AH1635" s="185" t="s">
        <v>61</v>
      </c>
      <c r="AI1635" s="185" t="s">
        <v>61</v>
      </c>
      <c r="AJ1635" s="185" t="s">
        <v>61</v>
      </c>
      <c r="AK1635" s="185" t="s">
        <v>61</v>
      </c>
      <c r="AL1635" s="185" t="s">
        <v>61</v>
      </c>
      <c r="AM1635" s="185" t="s">
        <v>3505</v>
      </c>
      <c r="AN1635" s="185" t="s">
        <v>22256</v>
      </c>
    </row>
    <row r="1636" customHeight="1" spans="1:40">
      <c r="A1636" s="185">
        <v>1630</v>
      </c>
      <c r="B1636" s="185" t="s">
        <v>22257</v>
      </c>
      <c r="C1636" s="186" t="s">
        <v>22258</v>
      </c>
      <c r="D1636" s="185" t="s">
        <v>2965</v>
      </c>
      <c r="E1636" s="185" t="s">
        <v>46</v>
      </c>
      <c r="F1636" s="185" t="s">
        <v>21015</v>
      </c>
      <c r="G1636" s="185" t="s">
        <v>7377</v>
      </c>
      <c r="H1636" s="185" t="s">
        <v>3855</v>
      </c>
      <c r="I1636" s="187">
        <v>45836</v>
      </c>
      <c r="J1636" s="185" t="s">
        <v>14247</v>
      </c>
      <c r="K1636" s="185" t="s">
        <v>7908</v>
      </c>
      <c r="L1636" s="185" t="s">
        <v>22259</v>
      </c>
      <c r="M1636" s="185" t="s">
        <v>93</v>
      </c>
      <c r="N1636" s="185" t="s">
        <v>22260</v>
      </c>
      <c r="O1636" s="187">
        <v>47271</v>
      </c>
      <c r="P1636" s="187">
        <v>44390</v>
      </c>
      <c r="Q1636" s="187">
        <v>44431</v>
      </c>
      <c r="R1636" s="187">
        <v>44636</v>
      </c>
      <c r="S1636" s="187"/>
      <c r="T1636" s="185" t="s">
        <v>22261</v>
      </c>
      <c r="U1636" s="187">
        <v>45880</v>
      </c>
      <c r="V1636" s="185" t="s">
        <v>22262</v>
      </c>
      <c r="W1636" s="187">
        <v>45880</v>
      </c>
      <c r="X1636" s="185" t="s">
        <v>22263</v>
      </c>
      <c r="Y1636" s="187">
        <v>46278</v>
      </c>
      <c r="Z1636" s="185" t="s">
        <v>22264</v>
      </c>
      <c r="AA1636" s="187">
        <v>46137</v>
      </c>
      <c r="AB1636" s="185" t="s">
        <v>22265</v>
      </c>
      <c r="AC1636" s="187">
        <v>46184</v>
      </c>
      <c r="AD1636" s="185" t="s">
        <v>22266</v>
      </c>
      <c r="AE1636" s="185" t="s">
        <v>61</v>
      </c>
      <c r="AF1636" s="185" t="s">
        <v>22267</v>
      </c>
      <c r="AG1636" s="185" t="s">
        <v>22268</v>
      </c>
      <c r="AH1636" s="185" t="s">
        <v>61</v>
      </c>
      <c r="AI1636" s="185" t="s">
        <v>61</v>
      </c>
      <c r="AJ1636" s="185" t="s">
        <v>61</v>
      </c>
      <c r="AK1636" s="185" t="s">
        <v>61</v>
      </c>
      <c r="AL1636" s="185" t="s">
        <v>61</v>
      </c>
      <c r="AM1636" s="185" t="s">
        <v>3067</v>
      </c>
      <c r="AN1636" s="185" t="s">
        <v>22269</v>
      </c>
    </row>
    <row r="1637" customHeight="1" spans="1:40">
      <c r="A1637" s="185">
        <v>1631</v>
      </c>
      <c r="B1637" s="185" t="s">
        <v>22270</v>
      </c>
      <c r="C1637" s="186" t="s">
        <v>22271</v>
      </c>
      <c r="D1637" s="185" t="s">
        <v>162</v>
      </c>
      <c r="E1637" s="185" t="s">
        <v>46</v>
      </c>
      <c r="F1637" s="185" t="s">
        <v>21015</v>
      </c>
      <c r="G1637" s="185" t="s">
        <v>7377</v>
      </c>
      <c r="H1637" s="185" t="s">
        <v>3855</v>
      </c>
      <c r="I1637" s="187">
        <v>45722</v>
      </c>
      <c r="J1637" s="185" t="s">
        <v>22272</v>
      </c>
      <c r="K1637" s="185" t="s">
        <v>789</v>
      </c>
      <c r="L1637" s="185" t="s">
        <v>22273</v>
      </c>
      <c r="M1637" s="185" t="s">
        <v>167</v>
      </c>
      <c r="N1637" s="185" t="s">
        <v>22274</v>
      </c>
      <c r="O1637" s="187">
        <v>46379</v>
      </c>
      <c r="P1637" s="187">
        <v>44392</v>
      </c>
      <c r="Q1637" s="187">
        <v>44423</v>
      </c>
      <c r="R1637" s="187">
        <v>44762</v>
      </c>
      <c r="S1637" s="187"/>
      <c r="T1637" s="185" t="s">
        <v>22275</v>
      </c>
      <c r="U1637" s="187">
        <v>45859</v>
      </c>
      <c r="V1637" s="185" t="s">
        <v>22276</v>
      </c>
      <c r="W1637" s="187">
        <v>46434</v>
      </c>
      <c r="X1637" s="185" t="s">
        <v>22277</v>
      </c>
      <c r="Y1637" s="187">
        <v>45859</v>
      </c>
      <c r="Z1637" s="185" t="s">
        <v>22278</v>
      </c>
      <c r="AA1637" s="187">
        <v>46089</v>
      </c>
      <c r="AB1637" s="185" t="s">
        <v>22279</v>
      </c>
      <c r="AC1637" s="187">
        <v>45975</v>
      </c>
      <c r="AD1637" s="185" t="s">
        <v>22280</v>
      </c>
      <c r="AE1637" s="185" t="s">
        <v>61</v>
      </c>
      <c r="AF1637" s="185" t="s">
        <v>22281</v>
      </c>
      <c r="AG1637" s="185" t="s">
        <v>61</v>
      </c>
      <c r="AH1637" s="185" t="s">
        <v>61</v>
      </c>
      <c r="AI1637" s="185" t="s">
        <v>22274</v>
      </c>
      <c r="AJ1637" s="185" t="s">
        <v>61</v>
      </c>
      <c r="AK1637" s="185" t="s">
        <v>61</v>
      </c>
      <c r="AL1637" s="185" t="s">
        <v>61</v>
      </c>
      <c r="AM1637" s="185" t="s">
        <v>177</v>
      </c>
      <c r="AN1637" s="185" t="s">
        <v>22282</v>
      </c>
    </row>
    <row r="1638" customHeight="1" spans="1:40">
      <c r="A1638" s="185">
        <v>1632</v>
      </c>
      <c r="B1638" s="185" t="s">
        <v>22283</v>
      </c>
      <c r="C1638" s="186" t="s">
        <v>22284</v>
      </c>
      <c r="D1638" s="185" t="s">
        <v>162</v>
      </c>
      <c r="E1638" s="185" t="s">
        <v>19738</v>
      </c>
      <c r="F1638" s="185" t="s">
        <v>21015</v>
      </c>
      <c r="G1638" s="185" t="s">
        <v>7377</v>
      </c>
      <c r="H1638" s="185" t="s">
        <v>3855</v>
      </c>
      <c r="I1638" s="187">
        <v>45557</v>
      </c>
      <c r="J1638" s="185" t="s">
        <v>22214</v>
      </c>
      <c r="K1638" s="185" t="s">
        <v>22214</v>
      </c>
      <c r="L1638" s="185" t="s">
        <v>22285</v>
      </c>
      <c r="M1638" s="185" t="s">
        <v>249</v>
      </c>
      <c r="N1638" s="185" t="s">
        <v>22286</v>
      </c>
      <c r="O1638" s="187">
        <v>47265</v>
      </c>
      <c r="P1638" s="187">
        <v>44373</v>
      </c>
      <c r="Q1638" s="187">
        <v>44401</v>
      </c>
      <c r="R1638" s="187">
        <v>44666</v>
      </c>
      <c r="S1638" s="187"/>
      <c r="T1638" s="185" t="s">
        <v>22287</v>
      </c>
      <c r="U1638" s="187">
        <v>46335</v>
      </c>
      <c r="V1638" s="185" t="s">
        <v>22288</v>
      </c>
      <c r="W1638" s="187">
        <v>46313</v>
      </c>
      <c r="X1638" s="185" t="s">
        <v>22289</v>
      </c>
      <c r="Y1638" s="187">
        <v>47317</v>
      </c>
      <c r="Z1638" s="185" t="s">
        <v>22290</v>
      </c>
      <c r="AA1638" s="187">
        <v>46478</v>
      </c>
      <c r="AB1638" s="185" t="s">
        <v>22291</v>
      </c>
      <c r="AC1638" s="187">
        <v>46106</v>
      </c>
      <c r="AD1638" s="185" t="s">
        <v>22292</v>
      </c>
      <c r="AE1638" s="185" t="s">
        <v>61</v>
      </c>
      <c r="AF1638" s="185" t="s">
        <v>22293</v>
      </c>
      <c r="AG1638" s="185" t="s">
        <v>22294</v>
      </c>
      <c r="AH1638" s="185" t="s">
        <v>61</v>
      </c>
      <c r="AI1638" s="185" t="s">
        <v>61</v>
      </c>
      <c r="AJ1638" s="185" t="s">
        <v>61</v>
      </c>
      <c r="AK1638" s="185" t="s">
        <v>61</v>
      </c>
      <c r="AL1638" s="185" t="s">
        <v>61</v>
      </c>
      <c r="AM1638" s="185" t="s">
        <v>3689</v>
      </c>
      <c r="AN1638" s="185" t="s">
        <v>22295</v>
      </c>
    </row>
    <row r="1639" customHeight="1" spans="1:40">
      <c r="A1639" s="185">
        <v>1633</v>
      </c>
      <c r="B1639" s="185" t="s">
        <v>22296</v>
      </c>
      <c r="C1639" s="186" t="s">
        <v>22297</v>
      </c>
      <c r="D1639" s="185" t="s">
        <v>162</v>
      </c>
      <c r="E1639" s="185" t="s">
        <v>967</v>
      </c>
      <c r="F1639" s="185" t="s">
        <v>21015</v>
      </c>
      <c r="G1639" s="185" t="s">
        <v>7377</v>
      </c>
      <c r="H1639" s="185" t="s">
        <v>3855</v>
      </c>
      <c r="I1639" s="187">
        <v>45577</v>
      </c>
      <c r="J1639" s="185" t="s">
        <v>968</v>
      </c>
      <c r="K1639" s="185" t="s">
        <v>968</v>
      </c>
      <c r="L1639" s="185" t="s">
        <v>22298</v>
      </c>
      <c r="M1639" s="185" t="s">
        <v>93</v>
      </c>
      <c r="N1639" s="185" t="s">
        <v>22299</v>
      </c>
      <c r="O1639" s="187">
        <v>47230</v>
      </c>
      <c r="P1639" s="187">
        <v>44392</v>
      </c>
      <c r="Q1639" s="187">
        <v>44420</v>
      </c>
      <c r="R1639" s="187">
        <v>44644</v>
      </c>
      <c r="S1639" s="187">
        <v>44970</v>
      </c>
      <c r="T1639" s="185" t="s">
        <v>22300</v>
      </c>
      <c r="U1639" s="187">
        <v>46540</v>
      </c>
      <c r="V1639" s="185" t="s">
        <v>22301</v>
      </c>
      <c r="W1639" s="187">
        <v>46057</v>
      </c>
      <c r="X1639" s="185" t="s">
        <v>22302</v>
      </c>
      <c r="Y1639" s="187">
        <v>47108</v>
      </c>
      <c r="Z1639" s="185" t="s">
        <v>22303</v>
      </c>
      <c r="AA1639" s="187">
        <v>46472</v>
      </c>
      <c r="AB1639" s="185" t="s">
        <v>22304</v>
      </c>
      <c r="AC1639" s="187">
        <v>46141</v>
      </c>
      <c r="AD1639" s="185" t="s">
        <v>22305</v>
      </c>
      <c r="AE1639" s="185" t="s">
        <v>22306</v>
      </c>
      <c r="AF1639" s="185" t="s">
        <v>22307</v>
      </c>
      <c r="AG1639" s="185" t="s">
        <v>22308</v>
      </c>
      <c r="AH1639" s="185" t="s">
        <v>61</v>
      </c>
      <c r="AI1639" s="185" t="s">
        <v>61</v>
      </c>
      <c r="AJ1639" s="185" t="s">
        <v>61</v>
      </c>
      <c r="AK1639" s="185" t="s">
        <v>61</v>
      </c>
      <c r="AL1639" s="185" t="s">
        <v>61</v>
      </c>
      <c r="AM1639" s="185" t="s">
        <v>22309</v>
      </c>
      <c r="AN1639" s="185" t="s">
        <v>22310</v>
      </c>
    </row>
    <row r="1640" customHeight="1" spans="1:40">
      <c r="A1640" s="185">
        <v>1634</v>
      </c>
      <c r="B1640" s="185" t="s">
        <v>22311</v>
      </c>
      <c r="C1640" s="186" t="s">
        <v>22312</v>
      </c>
      <c r="D1640" s="185" t="s">
        <v>1569</v>
      </c>
      <c r="E1640" s="185" t="s">
        <v>46</v>
      </c>
      <c r="F1640" s="185" t="s">
        <v>21015</v>
      </c>
      <c r="G1640" s="185" t="s">
        <v>7377</v>
      </c>
      <c r="H1640" s="185" t="s">
        <v>3855</v>
      </c>
      <c r="I1640" s="187">
        <v>45519</v>
      </c>
      <c r="J1640" s="185" t="s">
        <v>22313</v>
      </c>
      <c r="K1640" s="185" t="s">
        <v>6685</v>
      </c>
      <c r="L1640" s="185" t="s">
        <v>22314</v>
      </c>
      <c r="M1640" s="185" t="s">
        <v>1572</v>
      </c>
      <c r="N1640" s="185" t="s">
        <v>22315</v>
      </c>
      <c r="O1640" s="187">
        <v>46357</v>
      </c>
      <c r="P1640" s="187">
        <v>44390</v>
      </c>
      <c r="Q1640" s="187">
        <v>44431</v>
      </c>
      <c r="R1640" s="187">
        <v>44636</v>
      </c>
      <c r="S1640" s="187"/>
      <c r="T1640" s="185" t="s">
        <v>22316</v>
      </c>
      <c r="U1640" s="187">
        <v>46415</v>
      </c>
      <c r="V1640" s="185" t="s">
        <v>22315</v>
      </c>
      <c r="W1640" s="187">
        <v>46357</v>
      </c>
      <c r="X1640" s="185" t="s">
        <v>22317</v>
      </c>
      <c r="Y1640" s="187">
        <v>46406</v>
      </c>
      <c r="Z1640" s="185" t="s">
        <v>22318</v>
      </c>
      <c r="AA1640" s="187">
        <v>46142</v>
      </c>
      <c r="AB1640" s="185" t="s">
        <v>22319</v>
      </c>
      <c r="AC1640" s="187">
        <v>46233</v>
      </c>
      <c r="AD1640" s="185" t="s">
        <v>61</v>
      </c>
      <c r="AE1640" s="185" t="s">
        <v>61</v>
      </c>
      <c r="AF1640" s="185" t="s">
        <v>61</v>
      </c>
      <c r="AG1640" s="185" t="s">
        <v>61</v>
      </c>
      <c r="AH1640" s="185" t="s">
        <v>61</v>
      </c>
      <c r="AI1640" s="185" t="s">
        <v>61</v>
      </c>
      <c r="AJ1640" s="185" t="s">
        <v>61</v>
      </c>
      <c r="AK1640" s="185" t="s">
        <v>61</v>
      </c>
      <c r="AL1640" s="185" t="s">
        <v>61</v>
      </c>
      <c r="AM1640" s="185" t="s">
        <v>22320</v>
      </c>
      <c r="AN1640" s="185" t="s">
        <v>22321</v>
      </c>
    </row>
    <row r="1641" customHeight="1" spans="1:40">
      <c r="A1641" s="185">
        <v>1635</v>
      </c>
      <c r="B1641" s="185" t="s">
        <v>22322</v>
      </c>
      <c r="C1641" s="186" t="s">
        <v>22323</v>
      </c>
      <c r="D1641" s="185" t="s">
        <v>3545</v>
      </c>
      <c r="E1641" s="185" t="s">
        <v>21015</v>
      </c>
      <c r="F1641" s="185" t="s">
        <v>21015</v>
      </c>
      <c r="G1641" s="185" t="s">
        <v>7377</v>
      </c>
      <c r="H1641" s="185" t="s">
        <v>3855</v>
      </c>
      <c r="I1641" s="187">
        <v>45557</v>
      </c>
      <c r="J1641" s="185" t="s">
        <v>22214</v>
      </c>
      <c r="K1641" s="185" t="s">
        <v>22214</v>
      </c>
      <c r="L1641" s="185" t="s">
        <v>14410</v>
      </c>
      <c r="M1641" s="185" t="s">
        <v>1572</v>
      </c>
      <c r="N1641" s="185" t="s">
        <v>22324</v>
      </c>
      <c r="O1641" s="187">
        <v>47015</v>
      </c>
      <c r="P1641" s="187">
        <v>44660</v>
      </c>
      <c r="Q1641" s="187">
        <v>44695</v>
      </c>
      <c r="R1641" s="187">
        <v>44817</v>
      </c>
      <c r="S1641" s="187"/>
      <c r="T1641" s="185" t="s">
        <v>22325</v>
      </c>
      <c r="U1641" s="187">
        <v>47137</v>
      </c>
      <c r="V1641" s="185" t="s">
        <v>22324</v>
      </c>
      <c r="W1641" s="187">
        <v>47015</v>
      </c>
      <c r="X1641" s="185" t="s">
        <v>61</v>
      </c>
      <c r="Y1641" s="187" t="s">
        <v>61</v>
      </c>
      <c r="Z1641" s="185" t="s">
        <v>22326</v>
      </c>
      <c r="AA1641" s="187">
        <v>46501</v>
      </c>
      <c r="AB1641" s="185" t="s">
        <v>22327</v>
      </c>
      <c r="AC1641" s="187">
        <v>45827</v>
      </c>
      <c r="AD1641" s="185" t="s">
        <v>22328</v>
      </c>
      <c r="AE1641" s="185" t="s">
        <v>22329</v>
      </c>
      <c r="AF1641" s="185" t="s">
        <v>22330</v>
      </c>
      <c r="AG1641" s="185" t="s">
        <v>61</v>
      </c>
      <c r="AH1641" s="185" t="s">
        <v>61</v>
      </c>
      <c r="AI1641" s="185" t="s">
        <v>61</v>
      </c>
      <c r="AJ1641" s="185" t="s">
        <v>61</v>
      </c>
      <c r="AK1641" s="185" t="s">
        <v>61</v>
      </c>
      <c r="AL1641" s="185" t="s">
        <v>61</v>
      </c>
      <c r="AM1641" s="185" t="s">
        <v>5156</v>
      </c>
      <c r="AN1641" s="185" t="s">
        <v>22331</v>
      </c>
    </row>
    <row r="1642" customHeight="1" spans="1:40">
      <c r="A1642" s="185">
        <v>1636</v>
      </c>
      <c r="B1642" s="185" t="s">
        <v>22332</v>
      </c>
      <c r="C1642" s="186" t="s">
        <v>22333</v>
      </c>
      <c r="D1642" s="185" t="s">
        <v>3572</v>
      </c>
      <c r="E1642" s="185" t="s">
        <v>21015</v>
      </c>
      <c r="F1642" s="185" t="s">
        <v>21015</v>
      </c>
      <c r="G1642" s="185" t="s">
        <v>7377</v>
      </c>
      <c r="H1642" s="185" t="s">
        <v>3855</v>
      </c>
      <c r="I1642" s="187">
        <v>45577</v>
      </c>
      <c r="J1642" s="185" t="s">
        <v>968</v>
      </c>
      <c r="K1642" s="185" t="s">
        <v>968</v>
      </c>
      <c r="L1642" s="185" t="s">
        <v>22334</v>
      </c>
      <c r="M1642" s="185" t="s">
        <v>1572</v>
      </c>
      <c r="N1642" s="185" t="s">
        <v>22335</v>
      </c>
      <c r="O1642" s="187">
        <v>46743</v>
      </c>
      <c r="P1642" s="187">
        <v>44345</v>
      </c>
      <c r="Q1642" s="187">
        <v>44373</v>
      </c>
      <c r="R1642" s="187">
        <v>44641</v>
      </c>
      <c r="S1642" s="187"/>
      <c r="T1642" s="185" t="s">
        <v>22336</v>
      </c>
      <c r="U1642" s="187">
        <v>47060</v>
      </c>
      <c r="V1642" s="185" t="s">
        <v>22335</v>
      </c>
      <c r="W1642" s="187">
        <v>46743</v>
      </c>
      <c r="X1642" s="185" t="s">
        <v>61</v>
      </c>
      <c r="Y1642" s="187" t="s">
        <v>61</v>
      </c>
      <c r="Z1642" s="185" t="s">
        <v>22337</v>
      </c>
      <c r="AA1642" s="187">
        <v>46384</v>
      </c>
      <c r="AB1642" s="185" t="s">
        <v>22338</v>
      </c>
      <c r="AC1642" s="187">
        <v>45918</v>
      </c>
      <c r="AD1642" s="185" t="s">
        <v>22339</v>
      </c>
      <c r="AE1642" s="185" t="s">
        <v>22340</v>
      </c>
      <c r="AF1642" s="185" t="s">
        <v>22341</v>
      </c>
      <c r="AG1642" s="185" t="s">
        <v>61</v>
      </c>
      <c r="AH1642" s="185" t="s">
        <v>61</v>
      </c>
      <c r="AI1642" s="185" t="s">
        <v>61</v>
      </c>
      <c r="AJ1642" s="185" t="s">
        <v>61</v>
      </c>
      <c r="AK1642" s="185" t="s">
        <v>61</v>
      </c>
      <c r="AL1642" s="185" t="s">
        <v>61</v>
      </c>
      <c r="AM1642" s="185" t="s">
        <v>11208</v>
      </c>
      <c r="AN1642" s="185" t="s">
        <v>22342</v>
      </c>
    </row>
    <row r="1643" customHeight="1" spans="1:40">
      <c r="A1643" s="185">
        <v>1637</v>
      </c>
      <c r="B1643" s="185" t="s">
        <v>22343</v>
      </c>
      <c r="C1643" s="186" t="s">
        <v>22344</v>
      </c>
      <c r="D1643" s="185" t="s">
        <v>45</v>
      </c>
      <c r="E1643" s="185" t="s">
        <v>22345</v>
      </c>
      <c r="F1643" s="185" t="s">
        <v>22345</v>
      </c>
      <c r="G1643" s="185" t="s">
        <v>12497</v>
      </c>
      <c r="H1643" s="185" t="s">
        <v>4093</v>
      </c>
      <c r="I1643" s="187">
        <v>45731</v>
      </c>
      <c r="J1643" s="185" t="s">
        <v>406</v>
      </c>
      <c r="K1643" s="185" t="s">
        <v>15568</v>
      </c>
      <c r="L1643" s="185" t="s">
        <v>22346</v>
      </c>
      <c r="M1643" s="185" t="s">
        <v>1940</v>
      </c>
      <c r="N1643" s="185" t="s">
        <v>22347</v>
      </c>
      <c r="O1643" s="187">
        <v>46372</v>
      </c>
      <c r="P1643" s="187">
        <v>44386</v>
      </c>
      <c r="Q1643" s="187">
        <v>44426</v>
      </c>
      <c r="R1643" s="187">
        <v>44799</v>
      </c>
      <c r="S1643" s="187"/>
      <c r="T1643" s="185" t="s">
        <v>22348</v>
      </c>
      <c r="U1643" s="187">
        <v>46350</v>
      </c>
      <c r="V1643" s="185" t="s">
        <v>22349</v>
      </c>
      <c r="W1643" s="187">
        <v>46350</v>
      </c>
      <c r="X1643" s="185" t="s">
        <v>22350</v>
      </c>
      <c r="Y1643" s="187">
        <v>46350</v>
      </c>
      <c r="Z1643" s="185" t="s">
        <v>22351</v>
      </c>
      <c r="AA1643" s="187">
        <v>45873</v>
      </c>
      <c r="AB1643" s="185" t="s">
        <v>22352</v>
      </c>
      <c r="AC1643" s="187">
        <v>45948</v>
      </c>
      <c r="AD1643" s="185" t="s">
        <v>22353</v>
      </c>
      <c r="AE1643" s="185" t="s">
        <v>61</v>
      </c>
      <c r="AF1643" s="185" t="s">
        <v>61</v>
      </c>
      <c r="AG1643" s="185" t="s">
        <v>22354</v>
      </c>
      <c r="AH1643" s="185" t="s">
        <v>61</v>
      </c>
      <c r="AI1643" s="185" t="s">
        <v>61</v>
      </c>
      <c r="AJ1643" s="185" t="s">
        <v>22355</v>
      </c>
      <c r="AK1643" s="185" t="s">
        <v>61</v>
      </c>
      <c r="AL1643" s="185" t="s">
        <v>61</v>
      </c>
      <c r="AM1643" s="185" t="s">
        <v>1968</v>
      </c>
      <c r="AN1643" s="185" t="s">
        <v>22356</v>
      </c>
    </row>
    <row r="1644" customHeight="1" spans="1:40">
      <c r="A1644" s="185">
        <v>1638</v>
      </c>
      <c r="B1644" s="185" t="s">
        <v>22357</v>
      </c>
      <c r="C1644" s="186" t="s">
        <v>22358</v>
      </c>
      <c r="D1644" s="185" t="s">
        <v>68</v>
      </c>
      <c r="E1644" s="185" t="s">
        <v>46</v>
      </c>
      <c r="F1644" s="185" t="s">
        <v>22345</v>
      </c>
      <c r="G1644" s="185" t="s">
        <v>12497</v>
      </c>
      <c r="H1644" s="185" t="s">
        <v>4093</v>
      </c>
      <c r="I1644" s="187">
        <v>45502</v>
      </c>
      <c r="J1644" s="185" t="s">
        <v>22359</v>
      </c>
      <c r="K1644" s="185" t="s">
        <v>5566</v>
      </c>
      <c r="L1644" s="185" t="s">
        <v>22360</v>
      </c>
      <c r="M1644" s="185" t="s">
        <v>1923</v>
      </c>
      <c r="N1644" s="185" t="s">
        <v>22361</v>
      </c>
      <c r="O1644" s="187">
        <v>46947</v>
      </c>
      <c r="P1644" s="187">
        <v>44399</v>
      </c>
      <c r="Q1644" s="187">
        <v>44434</v>
      </c>
      <c r="R1644" s="187">
        <v>44636</v>
      </c>
      <c r="S1644" s="187"/>
      <c r="T1644" s="185" t="s">
        <v>22362</v>
      </c>
      <c r="U1644" s="187">
        <v>47493</v>
      </c>
      <c r="V1644" s="185" t="s">
        <v>22363</v>
      </c>
      <c r="W1644" s="187">
        <v>47493</v>
      </c>
      <c r="X1644" s="185" t="s">
        <v>22364</v>
      </c>
      <c r="Y1644" s="187">
        <v>47493</v>
      </c>
      <c r="Z1644" s="185" t="s">
        <v>22365</v>
      </c>
      <c r="AA1644" s="187">
        <v>46137</v>
      </c>
      <c r="AB1644" s="185" t="s">
        <v>22366</v>
      </c>
      <c r="AC1644" s="187">
        <v>46221</v>
      </c>
      <c r="AD1644" s="185" t="s">
        <v>22367</v>
      </c>
      <c r="AE1644" s="185" t="s">
        <v>22368</v>
      </c>
      <c r="AF1644" s="185" t="s">
        <v>22369</v>
      </c>
      <c r="AG1644" s="185" t="s">
        <v>22370</v>
      </c>
      <c r="AH1644" s="185" t="s">
        <v>61</v>
      </c>
      <c r="AI1644" s="185" t="s">
        <v>61</v>
      </c>
      <c r="AJ1644" s="185" t="s">
        <v>22371</v>
      </c>
      <c r="AK1644" s="185" t="s">
        <v>61</v>
      </c>
      <c r="AL1644" s="185" t="s">
        <v>61</v>
      </c>
      <c r="AM1644" s="185" t="s">
        <v>2285</v>
      </c>
      <c r="AN1644" s="185" t="s">
        <v>22372</v>
      </c>
    </row>
    <row r="1645" customHeight="1" spans="1:40">
      <c r="A1645" s="185">
        <v>1639</v>
      </c>
      <c r="B1645" s="185" t="s">
        <v>22373</v>
      </c>
      <c r="C1645" s="186" t="s">
        <v>22374</v>
      </c>
      <c r="D1645" s="185" t="s">
        <v>227</v>
      </c>
      <c r="E1645" s="185" t="s">
        <v>967</v>
      </c>
      <c r="F1645" s="185" t="s">
        <v>22345</v>
      </c>
      <c r="G1645" s="185" t="s">
        <v>12497</v>
      </c>
      <c r="H1645" s="185" t="s">
        <v>4093</v>
      </c>
      <c r="I1645" s="187">
        <v>45538</v>
      </c>
      <c r="J1645" s="185" t="s">
        <v>22375</v>
      </c>
      <c r="K1645" s="185" t="s">
        <v>7928</v>
      </c>
      <c r="L1645" s="185" t="s">
        <v>22376</v>
      </c>
      <c r="M1645" s="185" t="s">
        <v>72</v>
      </c>
      <c r="N1645" s="185" t="s">
        <v>22377</v>
      </c>
      <c r="O1645" s="187">
        <v>46040</v>
      </c>
      <c r="P1645" s="187">
        <v>44398</v>
      </c>
      <c r="Q1645" s="187">
        <v>44442</v>
      </c>
      <c r="R1645" s="187">
        <v>44730</v>
      </c>
      <c r="S1645" s="187"/>
      <c r="T1645" s="185" t="s">
        <v>22378</v>
      </c>
      <c r="U1645" s="187">
        <v>46815</v>
      </c>
      <c r="V1645" s="185" t="s">
        <v>22379</v>
      </c>
      <c r="W1645" s="187">
        <v>46815</v>
      </c>
      <c r="X1645" s="185" t="s">
        <v>22380</v>
      </c>
      <c r="Y1645" s="187">
        <v>45966</v>
      </c>
      <c r="Z1645" s="185" t="s">
        <v>22381</v>
      </c>
      <c r="AA1645" s="187">
        <v>46187</v>
      </c>
      <c r="AB1645" s="185" t="s">
        <v>22382</v>
      </c>
      <c r="AC1645" s="187">
        <v>46264</v>
      </c>
      <c r="AD1645" s="185" t="s">
        <v>22383</v>
      </c>
      <c r="AE1645" s="185" t="s">
        <v>61</v>
      </c>
      <c r="AF1645" s="185" t="s">
        <v>61</v>
      </c>
      <c r="AG1645" s="185" t="s">
        <v>22384</v>
      </c>
      <c r="AH1645" s="185" t="s">
        <v>61</v>
      </c>
      <c r="AI1645" s="185" t="s">
        <v>61</v>
      </c>
      <c r="AJ1645" s="185" t="s">
        <v>61</v>
      </c>
      <c r="AK1645" s="185" t="s">
        <v>61</v>
      </c>
      <c r="AL1645" s="185" t="s">
        <v>61</v>
      </c>
      <c r="AM1645" s="185" t="s">
        <v>798</v>
      </c>
      <c r="AN1645" s="185" t="s">
        <v>22385</v>
      </c>
    </row>
    <row r="1646" customHeight="1" spans="1:40">
      <c r="A1646" s="185">
        <v>1640</v>
      </c>
      <c r="B1646" s="185" t="s">
        <v>22386</v>
      </c>
      <c r="C1646" s="186" t="s">
        <v>22387</v>
      </c>
      <c r="D1646" s="185" t="s">
        <v>2083</v>
      </c>
      <c r="E1646" s="185" t="s">
        <v>967</v>
      </c>
      <c r="F1646" s="185" t="s">
        <v>22345</v>
      </c>
      <c r="G1646" s="185" t="s">
        <v>12497</v>
      </c>
      <c r="H1646" s="185" t="s">
        <v>4093</v>
      </c>
      <c r="I1646" s="187">
        <v>45674</v>
      </c>
      <c r="J1646" s="185" t="s">
        <v>1307</v>
      </c>
      <c r="K1646" s="185" t="s">
        <v>1307</v>
      </c>
      <c r="L1646" s="185" t="s">
        <v>22388</v>
      </c>
      <c r="M1646" s="185" t="s">
        <v>72</v>
      </c>
      <c r="N1646" s="185" t="s">
        <v>22389</v>
      </c>
      <c r="O1646" s="187">
        <v>46237</v>
      </c>
      <c r="P1646" s="187">
        <v>44414</v>
      </c>
      <c r="Q1646" s="187">
        <v>44442</v>
      </c>
      <c r="R1646" s="187">
        <v>44671</v>
      </c>
      <c r="S1646" s="187">
        <v>45001</v>
      </c>
      <c r="T1646" s="185" t="s">
        <v>22390</v>
      </c>
      <c r="U1646" s="187">
        <v>46238</v>
      </c>
      <c r="V1646" s="185" t="s">
        <v>22391</v>
      </c>
      <c r="W1646" s="187">
        <v>46238</v>
      </c>
      <c r="X1646" s="185" t="s">
        <v>22392</v>
      </c>
      <c r="Y1646" s="187">
        <v>46238</v>
      </c>
      <c r="Z1646" s="185" t="s">
        <v>22393</v>
      </c>
      <c r="AA1646" s="187">
        <v>46116</v>
      </c>
      <c r="AB1646" s="185" t="s">
        <v>22394</v>
      </c>
      <c r="AC1646" s="187">
        <v>46075</v>
      </c>
      <c r="AD1646" s="185" t="s">
        <v>22395</v>
      </c>
      <c r="AE1646" s="185" t="s">
        <v>61</v>
      </c>
      <c r="AF1646" s="185" t="s">
        <v>22396</v>
      </c>
      <c r="AG1646" s="185" t="s">
        <v>22397</v>
      </c>
      <c r="AH1646" s="185" t="s">
        <v>61</v>
      </c>
      <c r="AI1646" s="185" t="s">
        <v>61</v>
      </c>
      <c r="AJ1646" s="185" t="s">
        <v>22398</v>
      </c>
      <c r="AK1646" s="185" t="s">
        <v>61</v>
      </c>
      <c r="AL1646" s="185" t="s">
        <v>61</v>
      </c>
      <c r="AM1646" s="185" t="s">
        <v>3643</v>
      </c>
      <c r="AN1646" s="185" t="s">
        <v>22399</v>
      </c>
    </row>
    <row r="1647" customHeight="1" spans="1:40">
      <c r="A1647" s="185">
        <v>1641</v>
      </c>
      <c r="B1647" s="185" t="s">
        <v>22400</v>
      </c>
      <c r="C1647" s="186" t="s">
        <v>22401</v>
      </c>
      <c r="D1647" s="185" t="s">
        <v>88</v>
      </c>
      <c r="E1647" s="185" t="s">
        <v>22345</v>
      </c>
      <c r="F1647" s="185" t="s">
        <v>22345</v>
      </c>
      <c r="G1647" s="185" t="s">
        <v>12497</v>
      </c>
      <c r="H1647" s="185" t="s">
        <v>4093</v>
      </c>
      <c r="I1647" s="187">
        <v>45716</v>
      </c>
      <c r="J1647" s="185" t="s">
        <v>21539</v>
      </c>
      <c r="K1647" s="185" t="s">
        <v>3588</v>
      </c>
      <c r="L1647" s="185" t="s">
        <v>22402</v>
      </c>
      <c r="M1647" s="185" t="s">
        <v>2139</v>
      </c>
      <c r="N1647" s="185" t="s">
        <v>22403</v>
      </c>
      <c r="O1647" s="187">
        <v>45945</v>
      </c>
      <c r="P1647" s="187">
        <v>44501</v>
      </c>
      <c r="Q1647" s="187">
        <v>44547</v>
      </c>
      <c r="R1647" s="187">
        <v>44776</v>
      </c>
      <c r="S1647" s="187"/>
      <c r="T1647" s="185" t="s">
        <v>22404</v>
      </c>
      <c r="U1647" s="187">
        <v>45918</v>
      </c>
      <c r="V1647" s="185" t="s">
        <v>22405</v>
      </c>
      <c r="W1647" s="187">
        <v>45918</v>
      </c>
      <c r="X1647" s="185" t="s">
        <v>22406</v>
      </c>
      <c r="Y1647" s="187">
        <v>45918</v>
      </c>
      <c r="Z1647" s="185" t="s">
        <v>22407</v>
      </c>
      <c r="AA1647" s="187">
        <v>45854</v>
      </c>
      <c r="AB1647" s="185" t="s">
        <v>22408</v>
      </c>
      <c r="AC1647" s="187">
        <v>45972</v>
      </c>
      <c r="AD1647" s="185" t="s">
        <v>22409</v>
      </c>
      <c r="AE1647" s="185" t="s">
        <v>61</v>
      </c>
      <c r="AF1647" s="185" t="s">
        <v>61</v>
      </c>
      <c r="AG1647" s="185" t="s">
        <v>22410</v>
      </c>
      <c r="AH1647" s="185" t="s">
        <v>61</v>
      </c>
      <c r="AI1647" s="185" t="s">
        <v>61</v>
      </c>
      <c r="AJ1647" s="185" t="s">
        <v>61</v>
      </c>
      <c r="AK1647" s="185" t="s">
        <v>61</v>
      </c>
      <c r="AL1647" s="185" t="s">
        <v>61</v>
      </c>
      <c r="AM1647" s="185" t="s">
        <v>2285</v>
      </c>
      <c r="AN1647" s="185" t="s">
        <v>22411</v>
      </c>
    </row>
    <row r="1648" customHeight="1" spans="1:40">
      <c r="A1648" s="185">
        <v>1642</v>
      </c>
      <c r="B1648" s="185" t="s">
        <v>22412</v>
      </c>
      <c r="C1648" s="186" t="s">
        <v>22413</v>
      </c>
      <c r="D1648" s="185" t="s">
        <v>263</v>
      </c>
      <c r="E1648" s="185" t="s">
        <v>22345</v>
      </c>
      <c r="F1648" s="185" t="s">
        <v>22345</v>
      </c>
      <c r="G1648" s="185" t="s">
        <v>12497</v>
      </c>
      <c r="H1648" s="185" t="s">
        <v>4093</v>
      </c>
      <c r="I1648" s="187">
        <v>45574</v>
      </c>
      <c r="J1648" s="185" t="s">
        <v>22414</v>
      </c>
      <c r="K1648" s="185" t="s">
        <v>213</v>
      </c>
      <c r="L1648" s="185" t="s">
        <v>22415</v>
      </c>
      <c r="M1648" s="185" t="s">
        <v>2120</v>
      </c>
      <c r="N1648" s="185" t="s">
        <v>22416</v>
      </c>
      <c r="O1648" s="187">
        <v>46720</v>
      </c>
      <c r="P1648" s="187">
        <v>44420</v>
      </c>
      <c r="Q1648" s="187">
        <v>44468</v>
      </c>
      <c r="R1648" s="187">
        <v>44840</v>
      </c>
      <c r="S1648" s="187"/>
      <c r="T1648" s="185" t="s">
        <v>22417</v>
      </c>
      <c r="U1648" s="187">
        <v>45944</v>
      </c>
      <c r="V1648" s="185" t="s">
        <v>22418</v>
      </c>
      <c r="W1648" s="187">
        <v>47589</v>
      </c>
      <c r="X1648" s="185" t="s">
        <v>22419</v>
      </c>
      <c r="Y1648" s="187">
        <v>46785</v>
      </c>
      <c r="Z1648" s="185" t="s">
        <v>22420</v>
      </c>
      <c r="AA1648" s="187">
        <v>46095</v>
      </c>
      <c r="AB1648" s="185" t="s">
        <v>22421</v>
      </c>
      <c r="AC1648" s="187">
        <v>46298</v>
      </c>
      <c r="AD1648" s="185" t="s">
        <v>22422</v>
      </c>
      <c r="AE1648" s="185" t="s">
        <v>61</v>
      </c>
      <c r="AF1648" s="185" t="s">
        <v>22423</v>
      </c>
      <c r="AG1648" s="185" t="s">
        <v>22424</v>
      </c>
      <c r="AH1648" s="185" t="s">
        <v>61</v>
      </c>
      <c r="AI1648" s="185" t="s">
        <v>61</v>
      </c>
      <c r="AJ1648" s="185" t="s">
        <v>61</v>
      </c>
      <c r="AK1648" s="185" t="s">
        <v>61</v>
      </c>
      <c r="AL1648" s="185" t="s">
        <v>61</v>
      </c>
      <c r="AM1648" s="185" t="s">
        <v>798</v>
      </c>
      <c r="AN1648" s="185" t="s">
        <v>22425</v>
      </c>
    </row>
    <row r="1649" customHeight="1" spans="1:40">
      <c r="A1649" s="185">
        <v>1643</v>
      </c>
      <c r="B1649" s="185" t="s">
        <v>22426</v>
      </c>
      <c r="C1649" s="186" t="s">
        <v>22427</v>
      </c>
      <c r="D1649" s="185" t="s">
        <v>108</v>
      </c>
      <c r="E1649" s="185" t="s">
        <v>967</v>
      </c>
      <c r="F1649" s="185" t="s">
        <v>22345</v>
      </c>
      <c r="G1649" s="185" t="s">
        <v>12497</v>
      </c>
      <c r="H1649" s="185" t="s">
        <v>4093</v>
      </c>
      <c r="I1649" s="187">
        <v>45506</v>
      </c>
      <c r="J1649" s="185" t="s">
        <v>9972</v>
      </c>
      <c r="K1649" s="185" t="s">
        <v>9972</v>
      </c>
      <c r="L1649" s="185" t="s">
        <v>22428</v>
      </c>
      <c r="M1649" s="185" t="s">
        <v>2120</v>
      </c>
      <c r="N1649" s="185" t="s">
        <v>22429</v>
      </c>
      <c r="O1649" s="187">
        <v>46876</v>
      </c>
      <c r="P1649" s="187">
        <v>44420</v>
      </c>
      <c r="Q1649" s="187">
        <v>44463</v>
      </c>
      <c r="R1649" s="187">
        <v>44784</v>
      </c>
      <c r="S1649" s="187">
        <v>45006</v>
      </c>
      <c r="T1649" s="185" t="s">
        <v>22430</v>
      </c>
      <c r="U1649" s="187">
        <v>46134</v>
      </c>
      <c r="V1649" s="185" t="s">
        <v>22431</v>
      </c>
      <c r="W1649" s="187">
        <v>45928</v>
      </c>
      <c r="X1649" s="185" t="s">
        <v>22432</v>
      </c>
      <c r="Y1649" s="187">
        <v>46136</v>
      </c>
      <c r="Z1649" s="185" t="s">
        <v>22433</v>
      </c>
      <c r="AA1649" s="187">
        <v>46199</v>
      </c>
      <c r="AB1649" s="185" t="s">
        <v>22434</v>
      </c>
      <c r="AC1649" s="187">
        <v>46461</v>
      </c>
      <c r="AD1649" s="185" t="s">
        <v>22435</v>
      </c>
      <c r="AE1649" s="185" t="s">
        <v>61</v>
      </c>
      <c r="AF1649" s="185" t="s">
        <v>22436</v>
      </c>
      <c r="AG1649" s="185" t="s">
        <v>22437</v>
      </c>
      <c r="AH1649" s="185" t="s">
        <v>61</v>
      </c>
      <c r="AI1649" s="185" t="s">
        <v>61</v>
      </c>
      <c r="AJ1649" s="185" t="s">
        <v>61</v>
      </c>
      <c r="AK1649" s="185" t="s">
        <v>61</v>
      </c>
      <c r="AL1649" s="185" t="s">
        <v>61</v>
      </c>
      <c r="AM1649" s="185" t="s">
        <v>665</v>
      </c>
      <c r="AN1649" s="185" t="s">
        <v>22438</v>
      </c>
    </row>
    <row r="1650" customHeight="1" spans="1:40">
      <c r="A1650" s="185">
        <v>1644</v>
      </c>
      <c r="B1650" s="185" t="s">
        <v>22439</v>
      </c>
      <c r="C1650" s="186" t="s">
        <v>22440</v>
      </c>
      <c r="D1650" s="185" t="s">
        <v>2321</v>
      </c>
      <c r="E1650" s="185" t="s">
        <v>89</v>
      </c>
      <c r="F1650" s="185" t="s">
        <v>22345</v>
      </c>
      <c r="G1650" s="185" t="s">
        <v>12497</v>
      </c>
      <c r="H1650" s="185" t="s">
        <v>4093</v>
      </c>
      <c r="I1650" s="187">
        <v>45694</v>
      </c>
      <c r="J1650" s="185" t="s">
        <v>1852</v>
      </c>
      <c r="K1650" s="185" t="s">
        <v>6424</v>
      </c>
      <c r="L1650" s="185" t="s">
        <v>22441</v>
      </c>
      <c r="M1650" s="185" t="s">
        <v>249</v>
      </c>
      <c r="N1650" s="185" t="s">
        <v>22442</v>
      </c>
      <c r="O1650" s="187">
        <v>47387</v>
      </c>
      <c r="P1650" s="187">
        <v>44401</v>
      </c>
      <c r="Q1650" s="187">
        <v>44439</v>
      </c>
      <c r="R1650" s="187">
        <v>44695</v>
      </c>
      <c r="S1650" s="187"/>
      <c r="T1650" s="185" t="s">
        <v>22443</v>
      </c>
      <c r="U1650" s="187">
        <v>46447</v>
      </c>
      <c r="V1650" s="185" t="s">
        <v>22444</v>
      </c>
      <c r="W1650" s="187">
        <v>46348</v>
      </c>
      <c r="X1650" s="185" t="s">
        <v>22445</v>
      </c>
      <c r="Y1650" s="187">
        <v>45854</v>
      </c>
      <c r="Z1650" s="185" t="s">
        <v>22446</v>
      </c>
      <c r="AA1650" s="187">
        <v>46622</v>
      </c>
      <c r="AB1650" s="185" t="s">
        <v>22447</v>
      </c>
      <c r="AC1650" s="187">
        <v>46249</v>
      </c>
      <c r="AD1650" s="185" t="s">
        <v>22448</v>
      </c>
      <c r="AE1650" s="185" t="s">
        <v>61</v>
      </c>
      <c r="AF1650" s="185" t="s">
        <v>22449</v>
      </c>
      <c r="AG1650" s="185" t="s">
        <v>22450</v>
      </c>
      <c r="AH1650" s="185" t="s">
        <v>61</v>
      </c>
      <c r="AI1650" s="185" t="s">
        <v>61</v>
      </c>
      <c r="AJ1650" s="185" t="s">
        <v>61</v>
      </c>
      <c r="AK1650" s="185" t="s">
        <v>61</v>
      </c>
      <c r="AL1650" s="185" t="s">
        <v>61</v>
      </c>
      <c r="AM1650" s="185" t="s">
        <v>22451</v>
      </c>
      <c r="AN1650" s="185" t="s">
        <v>22452</v>
      </c>
    </row>
    <row r="1651" customHeight="1" spans="1:40">
      <c r="A1651" s="185">
        <v>1645</v>
      </c>
      <c r="B1651" s="185" t="s">
        <v>22453</v>
      </c>
      <c r="C1651" s="186" t="s">
        <v>22454</v>
      </c>
      <c r="D1651" s="185" t="s">
        <v>390</v>
      </c>
      <c r="E1651" s="185" t="s">
        <v>46</v>
      </c>
      <c r="F1651" s="185" t="s">
        <v>22345</v>
      </c>
      <c r="G1651" s="185" t="s">
        <v>12497</v>
      </c>
      <c r="H1651" s="185" t="s">
        <v>4093</v>
      </c>
      <c r="I1651" s="187">
        <v>45668</v>
      </c>
      <c r="J1651" s="185" t="s">
        <v>8723</v>
      </c>
      <c r="K1651" s="185" t="s">
        <v>1337</v>
      </c>
      <c r="L1651" s="185" t="s">
        <v>22455</v>
      </c>
      <c r="M1651" s="185" t="s">
        <v>148</v>
      </c>
      <c r="N1651" s="185" t="s">
        <v>22456</v>
      </c>
      <c r="O1651" s="187">
        <v>46237</v>
      </c>
      <c r="P1651" s="187">
        <v>44427</v>
      </c>
      <c r="Q1651" s="187">
        <v>44512</v>
      </c>
      <c r="R1651" s="187">
        <v>44648</v>
      </c>
      <c r="S1651" s="187"/>
      <c r="T1651" s="185" t="s">
        <v>22457</v>
      </c>
      <c r="U1651" s="187">
        <v>46435</v>
      </c>
      <c r="V1651" s="185" t="s">
        <v>22458</v>
      </c>
      <c r="W1651" s="187">
        <v>46139</v>
      </c>
      <c r="X1651" s="185" t="s">
        <v>22459</v>
      </c>
      <c r="Y1651" s="187">
        <v>46436</v>
      </c>
      <c r="Z1651" s="185" t="s">
        <v>22460</v>
      </c>
      <c r="AA1651" s="187">
        <v>46233</v>
      </c>
      <c r="AB1651" s="185" t="s">
        <v>22461</v>
      </c>
      <c r="AC1651" s="187">
        <v>45899</v>
      </c>
      <c r="AD1651" s="185" t="s">
        <v>22462</v>
      </c>
      <c r="AE1651" s="185" t="s">
        <v>22463</v>
      </c>
      <c r="AF1651" s="185" t="s">
        <v>22464</v>
      </c>
      <c r="AG1651" s="185" t="s">
        <v>22465</v>
      </c>
      <c r="AH1651" s="185" t="s">
        <v>61</v>
      </c>
      <c r="AI1651" s="185" t="s">
        <v>61</v>
      </c>
      <c r="AJ1651" s="185" t="s">
        <v>61</v>
      </c>
      <c r="AK1651" s="185" t="s">
        <v>61</v>
      </c>
      <c r="AL1651" s="185" t="s">
        <v>61</v>
      </c>
      <c r="AM1651" s="185" t="s">
        <v>22466</v>
      </c>
      <c r="AN1651" s="185"/>
    </row>
    <row r="1652" customHeight="1" spans="1:40">
      <c r="A1652" s="185">
        <v>1646</v>
      </c>
      <c r="B1652" s="185" t="s">
        <v>22467</v>
      </c>
      <c r="C1652" s="186" t="s">
        <v>22468</v>
      </c>
      <c r="D1652" s="185" t="s">
        <v>126</v>
      </c>
      <c r="E1652" s="185" t="s">
        <v>22345</v>
      </c>
      <c r="F1652" s="185" t="s">
        <v>22345</v>
      </c>
      <c r="G1652" s="185" t="s">
        <v>12497</v>
      </c>
      <c r="H1652" s="185" t="s">
        <v>4093</v>
      </c>
      <c r="I1652" s="187">
        <v>45572</v>
      </c>
      <c r="J1652" s="185" t="s">
        <v>11250</v>
      </c>
      <c r="K1652" s="185" t="s">
        <v>11250</v>
      </c>
      <c r="L1652" s="185" t="s">
        <v>7547</v>
      </c>
      <c r="M1652" s="185" t="s">
        <v>148</v>
      </c>
      <c r="N1652" s="185" t="s">
        <v>22469</v>
      </c>
      <c r="O1652" s="187">
        <v>47379</v>
      </c>
      <c r="P1652" s="187">
        <v>44411</v>
      </c>
      <c r="Q1652" s="187">
        <v>44502</v>
      </c>
      <c r="R1652" s="187">
        <v>44698</v>
      </c>
      <c r="S1652" s="187"/>
      <c r="T1652" s="185" t="s">
        <v>22470</v>
      </c>
      <c r="U1652" s="187">
        <v>46673</v>
      </c>
      <c r="V1652" s="185" t="s">
        <v>22471</v>
      </c>
      <c r="W1652" s="187">
        <v>46663</v>
      </c>
      <c r="X1652" s="185" t="s">
        <v>22472</v>
      </c>
      <c r="Y1652" s="187">
        <v>47385</v>
      </c>
      <c r="Z1652" s="185" t="s">
        <v>22473</v>
      </c>
      <c r="AA1652" s="187">
        <v>46545</v>
      </c>
      <c r="AB1652" s="185" t="s">
        <v>22474</v>
      </c>
      <c r="AC1652" s="187">
        <v>46108</v>
      </c>
      <c r="AD1652" s="185" t="s">
        <v>22475</v>
      </c>
      <c r="AE1652" s="185" t="s">
        <v>22476</v>
      </c>
      <c r="AF1652" s="185" t="s">
        <v>22477</v>
      </c>
      <c r="AG1652" s="185" t="s">
        <v>61</v>
      </c>
      <c r="AH1652" s="185" t="s">
        <v>61</v>
      </c>
      <c r="AI1652" s="185" t="s">
        <v>61</v>
      </c>
      <c r="AJ1652" s="185" t="s">
        <v>61</v>
      </c>
      <c r="AK1652" s="185" t="s">
        <v>61</v>
      </c>
      <c r="AL1652" s="185" t="s">
        <v>22478</v>
      </c>
      <c r="AM1652" s="185" t="s">
        <v>7273</v>
      </c>
      <c r="AN1652" s="185" t="s">
        <v>22479</v>
      </c>
    </row>
    <row r="1653" customHeight="1" spans="1:40">
      <c r="A1653" s="185">
        <v>1647</v>
      </c>
      <c r="B1653" s="185" t="s">
        <v>22480</v>
      </c>
      <c r="C1653" s="186" t="s">
        <v>22481</v>
      </c>
      <c r="D1653" s="185" t="s">
        <v>126</v>
      </c>
      <c r="E1653" s="185" t="s">
        <v>46</v>
      </c>
      <c r="F1653" s="185" t="s">
        <v>22345</v>
      </c>
      <c r="G1653" s="185" t="s">
        <v>12497</v>
      </c>
      <c r="H1653" s="185" t="s">
        <v>4093</v>
      </c>
      <c r="I1653" s="187">
        <v>45800</v>
      </c>
      <c r="J1653" s="185" t="s">
        <v>22482</v>
      </c>
      <c r="K1653" s="185" t="s">
        <v>3234</v>
      </c>
      <c r="L1653" s="185" t="s">
        <v>22483</v>
      </c>
      <c r="M1653" s="185" t="s">
        <v>130</v>
      </c>
      <c r="N1653" s="185" t="s">
        <v>22484</v>
      </c>
      <c r="O1653" s="187">
        <v>46567</v>
      </c>
      <c r="P1653" s="187">
        <v>44405</v>
      </c>
      <c r="Q1653" s="187">
        <v>44441</v>
      </c>
      <c r="R1653" s="187">
        <v>44658</v>
      </c>
      <c r="S1653" s="187"/>
      <c r="T1653" s="185" t="s">
        <v>22485</v>
      </c>
      <c r="U1653" s="187">
        <v>46597</v>
      </c>
      <c r="V1653" s="185" t="s">
        <v>22486</v>
      </c>
      <c r="W1653" s="187">
        <v>46590</v>
      </c>
      <c r="X1653" s="185" t="s">
        <v>22487</v>
      </c>
      <c r="Y1653" s="187">
        <v>46579</v>
      </c>
      <c r="Z1653" s="185" t="s">
        <v>22488</v>
      </c>
      <c r="AA1653" s="187">
        <v>46748</v>
      </c>
      <c r="AB1653" s="185" t="s">
        <v>22489</v>
      </c>
      <c r="AC1653" s="187">
        <v>46461</v>
      </c>
      <c r="AD1653" s="185" t="s">
        <v>22490</v>
      </c>
      <c r="AE1653" s="185" t="s">
        <v>61</v>
      </c>
      <c r="AF1653" s="185" t="s">
        <v>22491</v>
      </c>
      <c r="AG1653" s="185" t="s">
        <v>61</v>
      </c>
      <c r="AH1653" s="185" t="s">
        <v>22484</v>
      </c>
      <c r="AI1653" s="185" t="s">
        <v>61</v>
      </c>
      <c r="AJ1653" s="185" t="s">
        <v>61</v>
      </c>
      <c r="AK1653" s="185" t="s">
        <v>61</v>
      </c>
      <c r="AL1653" s="185" t="s">
        <v>61</v>
      </c>
      <c r="AM1653" s="185" t="s">
        <v>22492</v>
      </c>
      <c r="AN1653" s="185" t="s">
        <v>22493</v>
      </c>
    </row>
    <row r="1654" customHeight="1" spans="1:40">
      <c r="A1654" s="185">
        <v>1648</v>
      </c>
      <c r="B1654" s="185" t="s">
        <v>22494</v>
      </c>
      <c r="C1654" s="186" t="s">
        <v>22495</v>
      </c>
      <c r="D1654" s="185" t="s">
        <v>126</v>
      </c>
      <c r="E1654" s="185" t="s">
        <v>1894</v>
      </c>
      <c r="F1654" s="185" t="s">
        <v>22345</v>
      </c>
      <c r="G1654" s="185" t="s">
        <v>12497</v>
      </c>
      <c r="H1654" s="185" t="s">
        <v>4093</v>
      </c>
      <c r="I1654" s="187">
        <v>45598</v>
      </c>
      <c r="J1654" s="185" t="s">
        <v>2069</v>
      </c>
      <c r="K1654" s="185" t="s">
        <v>2069</v>
      </c>
      <c r="L1654" s="185" t="s">
        <v>6891</v>
      </c>
      <c r="M1654" s="185" t="s">
        <v>72</v>
      </c>
      <c r="N1654" s="185" t="s">
        <v>22496</v>
      </c>
      <c r="O1654" s="187">
        <v>46828</v>
      </c>
      <c r="P1654" s="187">
        <v>44482</v>
      </c>
      <c r="Q1654" s="187">
        <v>44509</v>
      </c>
      <c r="R1654" s="187">
        <v>44671</v>
      </c>
      <c r="S1654" s="187"/>
      <c r="T1654" s="185" t="s">
        <v>22497</v>
      </c>
      <c r="U1654" s="187">
        <v>47384</v>
      </c>
      <c r="V1654" s="185" t="s">
        <v>22498</v>
      </c>
      <c r="W1654" s="187">
        <v>47384</v>
      </c>
      <c r="X1654" s="185" t="s">
        <v>22499</v>
      </c>
      <c r="Y1654" s="187">
        <v>46846</v>
      </c>
      <c r="Z1654" s="185" t="s">
        <v>22500</v>
      </c>
      <c r="AA1654" s="187">
        <v>45844</v>
      </c>
      <c r="AB1654" s="185" t="s">
        <v>22501</v>
      </c>
      <c r="AC1654" s="187">
        <v>46318</v>
      </c>
      <c r="AD1654" s="185" t="s">
        <v>22502</v>
      </c>
      <c r="AE1654" s="185" t="s">
        <v>22503</v>
      </c>
      <c r="AF1654" s="185" t="s">
        <v>22504</v>
      </c>
      <c r="AG1654" s="185" t="s">
        <v>22505</v>
      </c>
      <c r="AH1654" s="185" t="s">
        <v>61</v>
      </c>
      <c r="AI1654" s="185" t="s">
        <v>61</v>
      </c>
      <c r="AJ1654" s="185" t="s">
        <v>22506</v>
      </c>
      <c r="AK1654" s="185" t="s">
        <v>61</v>
      </c>
      <c r="AL1654" s="185" t="s">
        <v>61</v>
      </c>
      <c r="AM1654" s="185" t="s">
        <v>22507</v>
      </c>
      <c r="AN1654" s="185" t="s">
        <v>22508</v>
      </c>
    </row>
    <row r="1655" customHeight="1" spans="1:40">
      <c r="A1655" s="185">
        <v>1649</v>
      </c>
      <c r="B1655" s="185" t="s">
        <v>22509</v>
      </c>
      <c r="C1655" s="186" t="s">
        <v>22510</v>
      </c>
      <c r="D1655" s="185" t="s">
        <v>1893</v>
      </c>
      <c r="E1655" s="185" t="s">
        <v>3573</v>
      </c>
      <c r="F1655" s="185" t="s">
        <v>22345</v>
      </c>
      <c r="G1655" s="185" t="s">
        <v>12497</v>
      </c>
      <c r="H1655" s="185" t="s">
        <v>4093</v>
      </c>
      <c r="I1655" s="187">
        <v>45770</v>
      </c>
      <c r="J1655" s="185" t="s">
        <v>1190</v>
      </c>
      <c r="K1655" s="185" t="s">
        <v>774</v>
      </c>
      <c r="L1655" s="185" t="s">
        <v>22511</v>
      </c>
      <c r="M1655" s="185" t="s">
        <v>1572</v>
      </c>
      <c r="N1655" s="185" t="s">
        <v>22512</v>
      </c>
      <c r="O1655" s="187">
        <v>46441</v>
      </c>
      <c r="P1655" s="187">
        <v>44435</v>
      </c>
      <c r="Q1655" s="187">
        <v>44469</v>
      </c>
      <c r="R1655" s="187">
        <v>44650</v>
      </c>
      <c r="S1655" s="187"/>
      <c r="T1655" s="185" t="s">
        <v>22513</v>
      </c>
      <c r="U1655" s="187">
        <v>46448</v>
      </c>
      <c r="V1655" s="185" t="s">
        <v>22512</v>
      </c>
      <c r="W1655" s="187">
        <v>46441</v>
      </c>
      <c r="X1655" s="185" t="s">
        <v>22514</v>
      </c>
      <c r="Y1655" s="187">
        <v>47332</v>
      </c>
      <c r="Z1655" s="185" t="s">
        <v>22515</v>
      </c>
      <c r="AA1655" s="187">
        <v>46483</v>
      </c>
      <c r="AB1655" s="185" t="s">
        <v>22516</v>
      </c>
      <c r="AC1655" s="187">
        <v>46094</v>
      </c>
      <c r="AD1655" s="185" t="s">
        <v>61</v>
      </c>
      <c r="AE1655" s="185" t="s">
        <v>22517</v>
      </c>
      <c r="AF1655" s="185" t="s">
        <v>22518</v>
      </c>
      <c r="AG1655" s="185" t="s">
        <v>61</v>
      </c>
      <c r="AH1655" s="185" t="s">
        <v>61</v>
      </c>
      <c r="AI1655" s="185" t="s">
        <v>61</v>
      </c>
      <c r="AJ1655" s="185" t="s">
        <v>61</v>
      </c>
      <c r="AK1655" s="185" t="s">
        <v>61</v>
      </c>
      <c r="AL1655" s="185" t="s">
        <v>61</v>
      </c>
      <c r="AM1655" s="185" t="s">
        <v>22519</v>
      </c>
      <c r="AN1655" s="185" t="s">
        <v>22520</v>
      </c>
    </row>
    <row r="1656" customHeight="1" spans="1:40">
      <c r="A1656" s="185">
        <v>1650</v>
      </c>
      <c r="B1656" s="185" t="s">
        <v>22521</v>
      </c>
      <c r="C1656" s="186" t="s">
        <v>22522</v>
      </c>
      <c r="D1656" s="185" t="s">
        <v>2965</v>
      </c>
      <c r="E1656" s="185" t="s">
        <v>22345</v>
      </c>
      <c r="F1656" s="185" t="s">
        <v>22345</v>
      </c>
      <c r="G1656" s="185" t="s">
        <v>12497</v>
      </c>
      <c r="H1656" s="185" t="s">
        <v>4093</v>
      </c>
      <c r="I1656" s="187">
        <v>45579</v>
      </c>
      <c r="J1656" s="185" t="s">
        <v>1190</v>
      </c>
      <c r="K1656" s="185" t="s">
        <v>1852</v>
      </c>
      <c r="L1656" s="185" t="s">
        <v>22523</v>
      </c>
      <c r="M1656" s="185" t="s">
        <v>167</v>
      </c>
      <c r="N1656" s="185" t="s">
        <v>22524</v>
      </c>
      <c r="O1656" s="187">
        <v>47387</v>
      </c>
      <c r="P1656" s="187">
        <v>44385</v>
      </c>
      <c r="Q1656" s="187">
        <v>44415</v>
      </c>
      <c r="R1656" s="187">
        <v>44671</v>
      </c>
      <c r="S1656" s="187"/>
      <c r="T1656" s="185" t="s">
        <v>22525</v>
      </c>
      <c r="U1656" s="187">
        <v>46692</v>
      </c>
      <c r="V1656" s="185" t="s">
        <v>22526</v>
      </c>
      <c r="W1656" s="187">
        <v>46489</v>
      </c>
      <c r="X1656" s="185" t="s">
        <v>22527</v>
      </c>
      <c r="Y1656" s="187">
        <v>46693</v>
      </c>
      <c r="Z1656" s="185" t="s">
        <v>22528</v>
      </c>
      <c r="AA1656" s="187">
        <v>46809</v>
      </c>
      <c r="AB1656" s="185" t="s">
        <v>22529</v>
      </c>
      <c r="AC1656" s="187">
        <v>46472</v>
      </c>
      <c r="AD1656" s="185" t="s">
        <v>61</v>
      </c>
      <c r="AE1656" s="185" t="s">
        <v>22530</v>
      </c>
      <c r="AF1656" s="185" t="s">
        <v>22531</v>
      </c>
      <c r="AG1656" s="185" t="s">
        <v>61</v>
      </c>
      <c r="AH1656" s="185" t="s">
        <v>61</v>
      </c>
      <c r="AI1656" s="185" t="s">
        <v>22524</v>
      </c>
      <c r="AJ1656" s="185" t="s">
        <v>61</v>
      </c>
      <c r="AK1656" s="185" t="s">
        <v>61</v>
      </c>
      <c r="AL1656" s="185" t="s">
        <v>61</v>
      </c>
      <c r="AM1656" s="185" t="s">
        <v>22532</v>
      </c>
      <c r="AN1656" s="185" t="s">
        <v>22533</v>
      </c>
    </row>
    <row r="1657" customHeight="1" spans="1:40">
      <c r="A1657" s="185">
        <v>1651</v>
      </c>
      <c r="B1657" s="185" t="s">
        <v>22534</v>
      </c>
      <c r="C1657" s="186" t="s">
        <v>22535</v>
      </c>
      <c r="D1657" s="185" t="s">
        <v>162</v>
      </c>
      <c r="E1657" s="185" t="s">
        <v>4091</v>
      </c>
      <c r="F1657" s="185" t="s">
        <v>22345</v>
      </c>
      <c r="G1657" s="185" t="s">
        <v>12497</v>
      </c>
      <c r="H1657" s="185" t="s">
        <v>4093</v>
      </c>
      <c r="I1657" s="187">
        <v>45711</v>
      </c>
      <c r="J1657" s="185" t="s">
        <v>2891</v>
      </c>
      <c r="K1657" s="185" t="s">
        <v>2891</v>
      </c>
      <c r="L1657" s="185" t="s">
        <v>22536</v>
      </c>
      <c r="M1657" s="185" t="s">
        <v>249</v>
      </c>
      <c r="N1657" s="185" t="s">
        <v>22537</v>
      </c>
      <c r="O1657" s="187">
        <v>47406</v>
      </c>
      <c r="P1657" s="187">
        <v>44389</v>
      </c>
      <c r="Q1657" s="187">
        <v>44417</v>
      </c>
      <c r="R1657" s="187">
        <v>44631</v>
      </c>
      <c r="S1657" s="187">
        <v>44974</v>
      </c>
      <c r="T1657" s="185" t="s">
        <v>22538</v>
      </c>
      <c r="U1657" s="187">
        <v>45897</v>
      </c>
      <c r="V1657" s="185" t="s">
        <v>22539</v>
      </c>
      <c r="W1657" s="187">
        <v>47611</v>
      </c>
      <c r="X1657" s="185" t="s">
        <v>22540</v>
      </c>
      <c r="Y1657" s="187">
        <v>47317</v>
      </c>
      <c r="Z1657" s="185" t="s">
        <v>22541</v>
      </c>
      <c r="AA1657" s="187">
        <v>46147</v>
      </c>
      <c r="AB1657" s="185" t="s">
        <v>22542</v>
      </c>
      <c r="AC1657" s="187">
        <v>46086</v>
      </c>
      <c r="AD1657" s="185" t="s">
        <v>22543</v>
      </c>
      <c r="AE1657" s="185" t="s">
        <v>22544</v>
      </c>
      <c r="AF1657" s="185" t="s">
        <v>22545</v>
      </c>
      <c r="AG1657" s="185" t="s">
        <v>22546</v>
      </c>
      <c r="AH1657" s="185" t="s">
        <v>61</v>
      </c>
      <c r="AI1657" s="185" t="s">
        <v>61</v>
      </c>
      <c r="AJ1657" s="185" t="s">
        <v>61</v>
      </c>
      <c r="AK1657" s="185" t="s">
        <v>61</v>
      </c>
      <c r="AL1657" s="185" t="s">
        <v>61</v>
      </c>
      <c r="AM1657" s="185" t="s">
        <v>22547</v>
      </c>
      <c r="AN1657" s="185" t="s">
        <v>22548</v>
      </c>
    </row>
    <row r="1658" customHeight="1" spans="1:40">
      <c r="A1658" s="185">
        <v>1652</v>
      </c>
      <c r="B1658" s="185" t="s">
        <v>22549</v>
      </c>
      <c r="C1658" s="186" t="s">
        <v>22550</v>
      </c>
      <c r="D1658" s="185" t="s">
        <v>162</v>
      </c>
      <c r="E1658" s="185" t="s">
        <v>1894</v>
      </c>
      <c r="F1658" s="185" t="s">
        <v>22345</v>
      </c>
      <c r="G1658" s="185" t="s">
        <v>12497</v>
      </c>
      <c r="H1658" s="185" t="s">
        <v>4093</v>
      </c>
      <c r="I1658" s="187">
        <v>45640</v>
      </c>
      <c r="J1658" s="185" t="s">
        <v>2290</v>
      </c>
      <c r="K1658" s="185" t="s">
        <v>2290</v>
      </c>
      <c r="L1658" s="185" t="s">
        <v>22551</v>
      </c>
      <c r="M1658" s="185" t="s">
        <v>167</v>
      </c>
      <c r="N1658" s="185" t="s">
        <v>22552</v>
      </c>
      <c r="O1658" s="187">
        <v>46997</v>
      </c>
      <c r="P1658" s="187">
        <v>44480</v>
      </c>
      <c r="Q1658" s="187">
        <v>44648</v>
      </c>
      <c r="R1658" s="187">
        <v>44894</v>
      </c>
      <c r="S1658" s="187"/>
      <c r="T1658" s="185" t="s">
        <v>22553</v>
      </c>
      <c r="U1658" s="187">
        <v>46791</v>
      </c>
      <c r="V1658" s="185" t="s">
        <v>22554</v>
      </c>
      <c r="W1658" s="187">
        <v>46952</v>
      </c>
      <c r="X1658" s="185" t="s">
        <v>22555</v>
      </c>
      <c r="Y1658" s="187">
        <v>47029</v>
      </c>
      <c r="Z1658" s="185" t="s">
        <v>22556</v>
      </c>
      <c r="AA1658" s="187">
        <v>46195</v>
      </c>
      <c r="AB1658" s="185" t="s">
        <v>22557</v>
      </c>
      <c r="AC1658" s="187">
        <v>45914</v>
      </c>
      <c r="AD1658" s="185" t="s">
        <v>22558</v>
      </c>
      <c r="AE1658" s="185" t="s">
        <v>22559</v>
      </c>
      <c r="AF1658" s="185" t="s">
        <v>22560</v>
      </c>
      <c r="AG1658" s="185" t="s">
        <v>61</v>
      </c>
      <c r="AH1658" s="185" t="s">
        <v>61</v>
      </c>
      <c r="AI1658" s="185" t="s">
        <v>22552</v>
      </c>
      <c r="AJ1658" s="185" t="s">
        <v>61</v>
      </c>
      <c r="AK1658" s="185" t="s">
        <v>61</v>
      </c>
      <c r="AL1658" s="185" t="s">
        <v>61</v>
      </c>
      <c r="AM1658" s="185" t="s">
        <v>22561</v>
      </c>
      <c r="AN1658" s="185" t="s">
        <v>22562</v>
      </c>
    </row>
    <row r="1659" customHeight="1" spans="1:40">
      <c r="A1659" s="185">
        <v>1653</v>
      </c>
      <c r="B1659" s="185" t="s">
        <v>22563</v>
      </c>
      <c r="C1659" s="186" t="s">
        <v>22564</v>
      </c>
      <c r="D1659" s="185" t="s">
        <v>162</v>
      </c>
      <c r="E1659" s="185" t="s">
        <v>22345</v>
      </c>
      <c r="F1659" s="185" t="s">
        <v>22345</v>
      </c>
      <c r="G1659" s="185" t="s">
        <v>12497</v>
      </c>
      <c r="H1659" s="185" t="s">
        <v>4093</v>
      </c>
      <c r="I1659" s="187">
        <v>45681</v>
      </c>
      <c r="J1659" s="185" t="s">
        <v>3131</v>
      </c>
      <c r="K1659" s="185" t="s">
        <v>3131</v>
      </c>
      <c r="L1659" s="185" t="s">
        <v>22565</v>
      </c>
      <c r="M1659" s="185" t="s">
        <v>167</v>
      </c>
      <c r="N1659" s="185" t="s">
        <v>22566</v>
      </c>
      <c r="O1659" s="187">
        <v>47126</v>
      </c>
      <c r="P1659" s="187">
        <v>44446</v>
      </c>
      <c r="Q1659" s="187">
        <v>44607</v>
      </c>
      <c r="R1659" s="187">
        <v>44718</v>
      </c>
      <c r="S1659" s="187"/>
      <c r="T1659" s="185" t="s">
        <v>22567</v>
      </c>
      <c r="U1659" s="187">
        <v>45998</v>
      </c>
      <c r="V1659" s="185" t="s">
        <v>22568</v>
      </c>
      <c r="W1659" s="187">
        <v>45967</v>
      </c>
      <c r="X1659" s="185" t="s">
        <v>22569</v>
      </c>
      <c r="Y1659" s="187">
        <v>47141</v>
      </c>
      <c r="Z1659" s="185" t="s">
        <v>22570</v>
      </c>
      <c r="AA1659" s="187">
        <v>45981</v>
      </c>
      <c r="AB1659" s="185" t="s">
        <v>22571</v>
      </c>
      <c r="AC1659" s="187">
        <v>46365</v>
      </c>
      <c r="AD1659" s="185" t="s">
        <v>61</v>
      </c>
      <c r="AE1659" s="185" t="s">
        <v>61</v>
      </c>
      <c r="AF1659" s="185" t="s">
        <v>22572</v>
      </c>
      <c r="AG1659" s="185" t="s">
        <v>61</v>
      </c>
      <c r="AH1659" s="185" t="s">
        <v>61</v>
      </c>
      <c r="AI1659" s="185" t="s">
        <v>61</v>
      </c>
      <c r="AJ1659" s="185" t="s">
        <v>61</v>
      </c>
      <c r="AK1659" s="185" t="s">
        <v>22573</v>
      </c>
      <c r="AL1659" s="185" t="s">
        <v>61</v>
      </c>
      <c r="AM1659" s="185" t="s">
        <v>22574</v>
      </c>
      <c r="AN1659" s="185" t="s">
        <v>22575</v>
      </c>
    </row>
    <row r="1660" customHeight="1" spans="1:40">
      <c r="A1660" s="185">
        <v>1654</v>
      </c>
      <c r="B1660" s="185" t="s">
        <v>22576</v>
      </c>
      <c r="C1660" s="186" t="s">
        <v>22577</v>
      </c>
      <c r="D1660" s="185" t="s">
        <v>1569</v>
      </c>
      <c r="E1660" s="185" t="s">
        <v>967</v>
      </c>
      <c r="F1660" s="185" t="s">
        <v>22345</v>
      </c>
      <c r="G1660" s="185" t="s">
        <v>12497</v>
      </c>
      <c r="H1660" s="185" t="s">
        <v>4093</v>
      </c>
      <c r="I1660" s="187">
        <v>45694</v>
      </c>
      <c r="J1660" s="185" t="s">
        <v>22578</v>
      </c>
      <c r="K1660" s="185" t="s">
        <v>6424</v>
      </c>
      <c r="L1660" s="185" t="s">
        <v>22579</v>
      </c>
      <c r="M1660" s="185" t="s">
        <v>1572</v>
      </c>
      <c r="N1660" s="185" t="s">
        <v>22580</v>
      </c>
      <c r="O1660" s="187">
        <v>46902</v>
      </c>
      <c r="P1660" s="187">
        <v>44417</v>
      </c>
      <c r="Q1660" s="187">
        <v>44508</v>
      </c>
      <c r="R1660" s="187">
        <v>44628</v>
      </c>
      <c r="S1660" s="187"/>
      <c r="T1660" s="185" t="s">
        <v>22581</v>
      </c>
      <c r="U1660" s="187">
        <v>46013</v>
      </c>
      <c r="V1660" s="185" t="s">
        <v>22580</v>
      </c>
      <c r="W1660" s="187">
        <v>46902</v>
      </c>
      <c r="X1660" s="185" t="s">
        <v>22582</v>
      </c>
      <c r="Y1660" s="187">
        <v>46034</v>
      </c>
      <c r="Z1660" s="185" t="s">
        <v>22583</v>
      </c>
      <c r="AA1660" s="187">
        <v>46283</v>
      </c>
      <c r="AB1660" s="185" t="s">
        <v>22584</v>
      </c>
      <c r="AC1660" s="187">
        <v>46503</v>
      </c>
      <c r="AD1660" s="185" t="s">
        <v>22585</v>
      </c>
      <c r="AE1660" s="185" t="s">
        <v>22586</v>
      </c>
      <c r="AF1660" s="185" t="s">
        <v>22587</v>
      </c>
      <c r="AG1660" s="185" t="s">
        <v>61</v>
      </c>
      <c r="AH1660" s="185" t="s">
        <v>61</v>
      </c>
      <c r="AI1660" s="185" t="s">
        <v>61</v>
      </c>
      <c r="AJ1660" s="185" t="s">
        <v>61</v>
      </c>
      <c r="AK1660" s="185" t="s">
        <v>61</v>
      </c>
      <c r="AL1660" s="185" t="s">
        <v>61</v>
      </c>
      <c r="AM1660" s="185" t="s">
        <v>22588</v>
      </c>
      <c r="AN1660" s="185" t="s">
        <v>22589</v>
      </c>
    </row>
    <row r="1661" customHeight="1" spans="1:40">
      <c r="A1661" s="185">
        <v>1655</v>
      </c>
      <c r="B1661" s="185" t="s">
        <v>22590</v>
      </c>
      <c r="C1661" s="186" t="s">
        <v>22591</v>
      </c>
      <c r="D1661" s="185" t="s">
        <v>3545</v>
      </c>
      <c r="E1661" s="185" t="s">
        <v>22345</v>
      </c>
      <c r="F1661" s="185" t="s">
        <v>22345</v>
      </c>
      <c r="G1661" s="185" t="s">
        <v>12497</v>
      </c>
      <c r="H1661" s="185" t="s">
        <v>4093</v>
      </c>
      <c r="I1661" s="187">
        <v>45519</v>
      </c>
      <c r="J1661" s="185" t="s">
        <v>6685</v>
      </c>
      <c r="K1661" s="185" t="s">
        <v>6685</v>
      </c>
      <c r="L1661" s="185" t="s">
        <v>10751</v>
      </c>
      <c r="M1661" s="185" t="s">
        <v>1572</v>
      </c>
      <c r="N1661" s="185" t="s">
        <v>22592</v>
      </c>
      <c r="O1661" s="187">
        <v>46882</v>
      </c>
      <c r="P1661" s="187">
        <v>44389</v>
      </c>
      <c r="Q1661" s="187">
        <v>44420</v>
      </c>
      <c r="R1661" s="187">
        <v>44646</v>
      </c>
      <c r="S1661" s="187">
        <v>44984</v>
      </c>
      <c r="T1661" s="185" t="s">
        <v>22593</v>
      </c>
      <c r="U1661" s="187">
        <v>46958</v>
      </c>
      <c r="V1661" s="185" t="s">
        <v>22592</v>
      </c>
      <c r="W1661" s="187">
        <v>46882</v>
      </c>
      <c r="X1661" s="185" t="s">
        <v>61</v>
      </c>
      <c r="Y1661" s="187" t="s">
        <v>61</v>
      </c>
      <c r="Z1661" s="185" t="s">
        <v>22594</v>
      </c>
      <c r="AA1661" s="187">
        <v>46410</v>
      </c>
      <c r="AB1661" s="185" t="s">
        <v>22595</v>
      </c>
      <c r="AC1661" s="187">
        <v>46157</v>
      </c>
      <c r="AD1661" s="185" t="s">
        <v>22596</v>
      </c>
      <c r="AE1661" s="185" t="s">
        <v>22597</v>
      </c>
      <c r="AF1661" s="185" t="s">
        <v>22598</v>
      </c>
      <c r="AG1661" s="185" t="s">
        <v>61</v>
      </c>
      <c r="AH1661" s="185" t="s">
        <v>61</v>
      </c>
      <c r="AI1661" s="185" t="s">
        <v>61</v>
      </c>
      <c r="AJ1661" s="185" t="s">
        <v>61</v>
      </c>
      <c r="AK1661" s="185" t="s">
        <v>61</v>
      </c>
      <c r="AL1661" s="185" t="s">
        <v>61</v>
      </c>
      <c r="AM1661" s="185" t="s">
        <v>5425</v>
      </c>
      <c r="AN1661" s="185" t="s">
        <v>22599</v>
      </c>
    </row>
    <row r="1662" customHeight="1" spans="1:40">
      <c r="A1662" s="185">
        <v>1656</v>
      </c>
      <c r="B1662" s="185" t="s">
        <v>22600</v>
      </c>
      <c r="C1662" s="186" t="s">
        <v>22601</v>
      </c>
      <c r="D1662" s="185" t="s">
        <v>3572</v>
      </c>
      <c r="E1662" s="185" t="s">
        <v>22345</v>
      </c>
      <c r="F1662" s="185" t="s">
        <v>22345</v>
      </c>
      <c r="G1662" s="185" t="s">
        <v>12497</v>
      </c>
      <c r="H1662" s="185" t="s">
        <v>4093</v>
      </c>
      <c r="I1662" s="187">
        <v>45619</v>
      </c>
      <c r="J1662" s="185" t="s">
        <v>7567</v>
      </c>
      <c r="K1662" s="185" t="s">
        <v>7567</v>
      </c>
      <c r="L1662" s="185" t="s">
        <v>22602</v>
      </c>
      <c r="M1662" s="185" t="s">
        <v>1572</v>
      </c>
      <c r="N1662" s="185" t="s">
        <v>22603</v>
      </c>
      <c r="O1662" s="187">
        <v>46848</v>
      </c>
      <c r="P1662" s="187">
        <v>44438</v>
      </c>
      <c r="Q1662" s="187">
        <v>44466</v>
      </c>
      <c r="R1662" s="187">
        <v>44894</v>
      </c>
      <c r="S1662" s="187"/>
      <c r="T1662" s="185" t="s">
        <v>22604</v>
      </c>
      <c r="U1662" s="187">
        <v>46897</v>
      </c>
      <c r="V1662" s="185" t="s">
        <v>22603</v>
      </c>
      <c r="W1662" s="187">
        <v>46848</v>
      </c>
      <c r="X1662" s="185" t="s">
        <v>61</v>
      </c>
      <c r="Y1662" s="187" t="s">
        <v>61</v>
      </c>
      <c r="Z1662" s="185" t="s">
        <v>22605</v>
      </c>
      <c r="AA1662" s="187">
        <v>46578</v>
      </c>
      <c r="AB1662" s="185" t="s">
        <v>22606</v>
      </c>
      <c r="AC1662" s="187">
        <v>46096</v>
      </c>
      <c r="AD1662" s="185" t="s">
        <v>22607</v>
      </c>
      <c r="AE1662" s="185" t="s">
        <v>61</v>
      </c>
      <c r="AF1662" s="185" t="s">
        <v>22608</v>
      </c>
      <c r="AG1662" s="185" t="s">
        <v>61</v>
      </c>
      <c r="AH1662" s="185" t="s">
        <v>61</v>
      </c>
      <c r="AI1662" s="185" t="s">
        <v>61</v>
      </c>
      <c r="AJ1662" s="185" t="s">
        <v>61</v>
      </c>
      <c r="AK1662" s="185" t="s">
        <v>61</v>
      </c>
      <c r="AL1662" s="185" t="s">
        <v>61</v>
      </c>
      <c r="AM1662" s="185" t="s">
        <v>5887</v>
      </c>
      <c r="AN1662" s="185" t="s">
        <v>22609</v>
      </c>
    </row>
    <row r="1663" customHeight="1" spans="1:40">
      <c r="A1663" s="185">
        <v>1657</v>
      </c>
      <c r="B1663" s="185" t="s">
        <v>22610</v>
      </c>
      <c r="C1663" s="186" t="s">
        <v>22611</v>
      </c>
      <c r="D1663" s="185" t="s">
        <v>45</v>
      </c>
      <c r="E1663" s="185" t="s">
        <v>1955</v>
      </c>
      <c r="F1663" s="185" t="s">
        <v>1955</v>
      </c>
      <c r="G1663" s="185" t="s">
        <v>8648</v>
      </c>
      <c r="H1663" s="185" t="s">
        <v>8649</v>
      </c>
      <c r="I1663" s="187">
        <v>45778</v>
      </c>
      <c r="J1663" s="185" t="s">
        <v>22612</v>
      </c>
      <c r="K1663" s="185" t="s">
        <v>1957</v>
      </c>
      <c r="L1663" s="185" t="s">
        <v>22613</v>
      </c>
      <c r="M1663" s="185" t="s">
        <v>1940</v>
      </c>
      <c r="N1663" s="185" t="s">
        <v>22614</v>
      </c>
      <c r="O1663" s="187">
        <v>47645</v>
      </c>
      <c r="P1663" s="187">
        <v>44390</v>
      </c>
      <c r="Q1663" s="187">
        <v>44431</v>
      </c>
      <c r="R1663" s="187">
        <v>44636</v>
      </c>
      <c r="S1663" s="187"/>
      <c r="T1663" s="185" t="s">
        <v>22615</v>
      </c>
      <c r="U1663" s="187">
        <v>47426</v>
      </c>
      <c r="V1663" s="185" t="s">
        <v>22616</v>
      </c>
      <c r="W1663" s="187">
        <v>47401</v>
      </c>
      <c r="X1663" s="185" t="s">
        <v>22617</v>
      </c>
      <c r="Y1663" s="187">
        <v>47401</v>
      </c>
      <c r="Z1663" s="185" t="s">
        <v>22618</v>
      </c>
      <c r="AA1663" s="187">
        <v>46520</v>
      </c>
      <c r="AB1663" s="185" t="s">
        <v>22619</v>
      </c>
      <c r="AC1663" s="187">
        <v>46255</v>
      </c>
      <c r="AD1663" s="185" t="s">
        <v>22620</v>
      </c>
      <c r="AE1663" s="185" t="s">
        <v>61</v>
      </c>
      <c r="AF1663" s="185" t="s">
        <v>61</v>
      </c>
      <c r="AG1663" s="185" t="s">
        <v>22621</v>
      </c>
      <c r="AH1663" s="185" t="s">
        <v>61</v>
      </c>
      <c r="AI1663" s="185" t="s">
        <v>61</v>
      </c>
      <c r="AJ1663" s="185" t="s">
        <v>22622</v>
      </c>
      <c r="AK1663" s="185" t="s">
        <v>61</v>
      </c>
      <c r="AL1663" s="185" t="s">
        <v>61</v>
      </c>
      <c r="AM1663" s="185" t="s">
        <v>22623</v>
      </c>
      <c r="AN1663" s="185" t="s">
        <v>22624</v>
      </c>
    </row>
    <row r="1664" customHeight="1" spans="1:40">
      <c r="A1664" s="185">
        <v>1658</v>
      </c>
      <c r="B1664" s="185" t="s">
        <v>22625</v>
      </c>
      <c r="C1664" s="186" t="s">
        <v>22626</v>
      </c>
      <c r="D1664" s="185" t="s">
        <v>68</v>
      </c>
      <c r="E1664" s="185" t="s">
        <v>1955</v>
      </c>
      <c r="F1664" s="185" t="s">
        <v>1955</v>
      </c>
      <c r="G1664" s="185" t="s">
        <v>8648</v>
      </c>
      <c r="H1664" s="185" t="s">
        <v>8649</v>
      </c>
      <c r="I1664" s="187">
        <v>45732</v>
      </c>
      <c r="J1664" s="185" t="s">
        <v>9985</v>
      </c>
      <c r="K1664" s="185" t="s">
        <v>18072</v>
      </c>
      <c r="L1664" s="185" t="s">
        <v>22627</v>
      </c>
      <c r="M1664" s="185" t="s">
        <v>1923</v>
      </c>
      <c r="N1664" s="185" t="s">
        <v>22628</v>
      </c>
      <c r="O1664" s="187">
        <v>47095</v>
      </c>
      <c r="P1664" s="187">
        <v>44393</v>
      </c>
      <c r="Q1664" s="187">
        <v>44428</v>
      </c>
      <c r="R1664" s="187">
        <v>44737</v>
      </c>
      <c r="S1664" s="187"/>
      <c r="T1664" s="185" t="s">
        <v>22629</v>
      </c>
      <c r="U1664" s="187">
        <v>46212</v>
      </c>
      <c r="V1664" s="185" t="s">
        <v>22630</v>
      </c>
      <c r="W1664" s="187">
        <v>46215</v>
      </c>
      <c r="X1664" s="185" t="s">
        <v>22631</v>
      </c>
      <c r="Y1664" s="187">
        <v>46211</v>
      </c>
      <c r="Z1664" s="185" t="s">
        <v>22632</v>
      </c>
      <c r="AA1664" s="187">
        <v>46030</v>
      </c>
      <c r="AB1664" s="185" t="s">
        <v>22633</v>
      </c>
      <c r="AC1664" s="187">
        <v>45842</v>
      </c>
      <c r="AD1664" s="185" t="s">
        <v>22634</v>
      </c>
      <c r="AE1664" s="185" t="s">
        <v>61</v>
      </c>
      <c r="AF1664" s="185" t="s">
        <v>61</v>
      </c>
      <c r="AG1664" s="185" t="s">
        <v>22635</v>
      </c>
      <c r="AH1664" s="185" t="s">
        <v>61</v>
      </c>
      <c r="AI1664" s="185" t="s">
        <v>61</v>
      </c>
      <c r="AJ1664" s="185" t="s">
        <v>61</v>
      </c>
      <c r="AK1664" s="185" t="s">
        <v>61</v>
      </c>
      <c r="AL1664" s="185" t="s">
        <v>61</v>
      </c>
      <c r="AM1664" s="185" t="s">
        <v>3734</v>
      </c>
      <c r="AN1664" s="185" t="s">
        <v>22636</v>
      </c>
    </row>
    <row r="1665" customHeight="1" spans="1:40">
      <c r="A1665" s="185">
        <v>1659</v>
      </c>
      <c r="B1665" s="185" t="s">
        <v>22637</v>
      </c>
      <c r="C1665" s="186" t="s">
        <v>22638</v>
      </c>
      <c r="D1665" s="185" t="s">
        <v>227</v>
      </c>
      <c r="E1665" s="185" t="s">
        <v>1367</v>
      </c>
      <c r="F1665" s="185" t="s">
        <v>1955</v>
      </c>
      <c r="G1665" s="185" t="s">
        <v>8648</v>
      </c>
      <c r="H1665" s="185" t="s">
        <v>8649</v>
      </c>
      <c r="I1665" s="187">
        <v>45668</v>
      </c>
      <c r="J1665" s="185" t="s">
        <v>22639</v>
      </c>
      <c r="K1665" s="185" t="s">
        <v>1337</v>
      </c>
      <c r="L1665" s="185" t="s">
        <v>22640</v>
      </c>
      <c r="M1665" s="185" t="s">
        <v>1923</v>
      </c>
      <c r="N1665" s="185" t="s">
        <v>22641</v>
      </c>
      <c r="O1665" s="187">
        <v>46111</v>
      </c>
      <c r="P1665" s="187">
        <v>44400</v>
      </c>
      <c r="Q1665" s="187">
        <v>44434</v>
      </c>
      <c r="R1665" s="187">
        <v>44657</v>
      </c>
      <c r="S1665" s="187"/>
      <c r="T1665" s="185" t="s">
        <v>22642</v>
      </c>
      <c r="U1665" s="187">
        <v>46019</v>
      </c>
      <c r="V1665" s="185" t="s">
        <v>22643</v>
      </c>
      <c r="W1665" s="187">
        <v>46012</v>
      </c>
      <c r="X1665" s="185" t="s">
        <v>22644</v>
      </c>
      <c r="Y1665" s="187">
        <v>46019</v>
      </c>
      <c r="Z1665" s="185" t="s">
        <v>22645</v>
      </c>
      <c r="AA1665" s="187">
        <v>46117</v>
      </c>
      <c r="AB1665" s="185" t="s">
        <v>22646</v>
      </c>
      <c r="AC1665" s="187">
        <v>45863</v>
      </c>
      <c r="AD1665" s="185" t="s">
        <v>22647</v>
      </c>
      <c r="AE1665" s="185" t="s">
        <v>22648</v>
      </c>
      <c r="AF1665" s="185" t="s">
        <v>22649</v>
      </c>
      <c r="AG1665" s="185" t="s">
        <v>22650</v>
      </c>
      <c r="AH1665" s="185" t="s">
        <v>61</v>
      </c>
      <c r="AI1665" s="185" t="s">
        <v>61</v>
      </c>
      <c r="AJ1665" s="185" t="s">
        <v>61</v>
      </c>
      <c r="AK1665" s="185" t="s">
        <v>61</v>
      </c>
      <c r="AL1665" s="185" t="s">
        <v>61</v>
      </c>
      <c r="AM1665" s="185" t="s">
        <v>22651</v>
      </c>
      <c r="AN1665" s="185" t="s">
        <v>22652</v>
      </c>
    </row>
    <row r="1666" customHeight="1" spans="1:40">
      <c r="A1666" s="185">
        <v>1660</v>
      </c>
      <c r="B1666" s="185" t="s">
        <v>22653</v>
      </c>
      <c r="C1666" s="186" t="s">
        <v>22654</v>
      </c>
      <c r="D1666" s="185" t="s">
        <v>2083</v>
      </c>
      <c r="E1666" s="185" t="s">
        <v>1955</v>
      </c>
      <c r="F1666" s="185" t="s">
        <v>1955</v>
      </c>
      <c r="G1666" s="185" t="s">
        <v>8648</v>
      </c>
      <c r="H1666" s="185" t="s">
        <v>8649</v>
      </c>
      <c r="I1666" s="187">
        <v>45485</v>
      </c>
      <c r="J1666" s="185" t="s">
        <v>6700</v>
      </c>
      <c r="K1666" s="185" t="s">
        <v>6700</v>
      </c>
      <c r="L1666" s="185" t="s">
        <v>22655</v>
      </c>
      <c r="M1666" s="185" t="s">
        <v>1923</v>
      </c>
      <c r="N1666" s="185" t="s">
        <v>22656</v>
      </c>
      <c r="O1666" s="187">
        <v>47095</v>
      </c>
      <c r="P1666" s="187"/>
      <c r="Q1666" s="187"/>
      <c r="R1666" s="187"/>
      <c r="S1666" s="187"/>
      <c r="T1666" s="185" t="s">
        <v>22657</v>
      </c>
      <c r="U1666" s="187">
        <v>47224</v>
      </c>
      <c r="V1666" s="185" t="s">
        <v>22658</v>
      </c>
      <c r="W1666" s="187">
        <v>47224</v>
      </c>
      <c r="X1666" s="185" t="s">
        <v>22659</v>
      </c>
      <c r="Y1666" s="187">
        <v>47224</v>
      </c>
      <c r="Z1666" s="185" t="s">
        <v>22660</v>
      </c>
      <c r="AA1666" s="187">
        <v>45822</v>
      </c>
      <c r="AB1666" s="185" t="s">
        <v>22661</v>
      </c>
      <c r="AC1666" s="187">
        <v>46205</v>
      </c>
      <c r="AD1666" s="185" t="s">
        <v>22662</v>
      </c>
      <c r="AE1666" s="185" t="s">
        <v>22663</v>
      </c>
      <c r="AF1666" s="185" t="s">
        <v>22664</v>
      </c>
      <c r="AG1666" s="185" t="s">
        <v>22665</v>
      </c>
      <c r="AH1666" s="185" t="s">
        <v>61</v>
      </c>
      <c r="AI1666" s="185" t="s">
        <v>61</v>
      </c>
      <c r="AJ1666" s="185" t="s">
        <v>22666</v>
      </c>
      <c r="AK1666" s="185" t="s">
        <v>61</v>
      </c>
      <c r="AL1666" s="185" t="s">
        <v>61</v>
      </c>
      <c r="AM1666" s="185" t="s">
        <v>22667</v>
      </c>
      <c r="AN1666" s="185" t="s">
        <v>22668</v>
      </c>
    </row>
    <row r="1667" customHeight="1" spans="1:40">
      <c r="A1667" s="185">
        <v>1661</v>
      </c>
      <c r="B1667" s="185" t="s">
        <v>22669</v>
      </c>
      <c r="C1667" s="186" t="s">
        <v>22670</v>
      </c>
      <c r="D1667" s="185" t="s">
        <v>8722</v>
      </c>
      <c r="E1667" s="185" t="s">
        <v>46</v>
      </c>
      <c r="F1667" s="185" t="s">
        <v>1955</v>
      </c>
      <c r="G1667" s="185" t="s">
        <v>8648</v>
      </c>
      <c r="H1667" s="185" t="s">
        <v>8649</v>
      </c>
      <c r="I1667" s="187">
        <v>45583</v>
      </c>
      <c r="J1667" s="185" t="s">
        <v>22671</v>
      </c>
      <c r="K1667" s="185" t="s">
        <v>7750</v>
      </c>
      <c r="L1667" s="185" t="s">
        <v>22672</v>
      </c>
      <c r="M1667" s="185" t="s">
        <v>72</v>
      </c>
      <c r="N1667" s="185" t="s">
        <v>22673</v>
      </c>
      <c r="O1667" s="187">
        <v>46538</v>
      </c>
      <c r="P1667" s="187">
        <v>44446</v>
      </c>
      <c r="Q1667" s="187">
        <v>44474</v>
      </c>
      <c r="R1667" s="187">
        <v>44632</v>
      </c>
      <c r="S1667" s="187"/>
      <c r="T1667" s="185" t="s">
        <v>22674</v>
      </c>
      <c r="U1667" s="187">
        <v>47087</v>
      </c>
      <c r="V1667" s="185" t="s">
        <v>22675</v>
      </c>
      <c r="W1667" s="187">
        <v>47009</v>
      </c>
      <c r="X1667" s="185" t="s">
        <v>22676</v>
      </c>
      <c r="Y1667" s="187">
        <v>45995</v>
      </c>
      <c r="Z1667" s="185" t="s">
        <v>22677</v>
      </c>
      <c r="AA1667" s="187">
        <v>46032</v>
      </c>
      <c r="AB1667" s="185" t="s">
        <v>22678</v>
      </c>
      <c r="AC1667" s="187">
        <v>46212</v>
      </c>
      <c r="AD1667" s="185" t="s">
        <v>22679</v>
      </c>
      <c r="AE1667" s="185" t="s">
        <v>22680</v>
      </c>
      <c r="AF1667" s="185" t="s">
        <v>22681</v>
      </c>
      <c r="AG1667" s="185" t="s">
        <v>22682</v>
      </c>
      <c r="AH1667" s="185" t="s">
        <v>61</v>
      </c>
      <c r="AI1667" s="185" t="s">
        <v>61</v>
      </c>
      <c r="AJ1667" s="185" t="s">
        <v>61</v>
      </c>
      <c r="AK1667" s="185" t="s">
        <v>61</v>
      </c>
      <c r="AL1667" s="185" t="s">
        <v>61</v>
      </c>
      <c r="AM1667" s="185" t="s">
        <v>2018</v>
      </c>
      <c r="AN1667" s="185" t="s">
        <v>22683</v>
      </c>
    </row>
    <row r="1668" customHeight="1" spans="1:40">
      <c r="A1668" s="185">
        <v>1662</v>
      </c>
      <c r="B1668" s="185" t="s">
        <v>22684</v>
      </c>
      <c r="C1668" s="186" t="s">
        <v>22685</v>
      </c>
      <c r="D1668" s="185" t="s">
        <v>88</v>
      </c>
      <c r="E1668" s="185" t="s">
        <v>1955</v>
      </c>
      <c r="F1668" s="185" t="s">
        <v>1955</v>
      </c>
      <c r="G1668" s="185" t="s">
        <v>8648</v>
      </c>
      <c r="H1668" s="185" t="s">
        <v>8649</v>
      </c>
      <c r="I1668" s="187">
        <v>45732</v>
      </c>
      <c r="J1668" s="185" t="s">
        <v>789</v>
      </c>
      <c r="K1668" s="185" t="s">
        <v>18072</v>
      </c>
      <c r="L1668" s="185" t="s">
        <v>22686</v>
      </c>
      <c r="M1668" s="185" t="s">
        <v>2139</v>
      </c>
      <c r="N1668" s="185" t="s">
        <v>22687</v>
      </c>
      <c r="O1668" s="187">
        <v>47233</v>
      </c>
      <c r="P1668" s="187">
        <v>44389</v>
      </c>
      <c r="Q1668" s="187">
        <v>44418</v>
      </c>
      <c r="R1668" s="187">
        <v>44677</v>
      </c>
      <c r="S1668" s="187"/>
      <c r="T1668" s="185" t="s">
        <v>22688</v>
      </c>
      <c r="U1668" s="187">
        <v>46041</v>
      </c>
      <c r="V1668" s="185" t="s">
        <v>22689</v>
      </c>
      <c r="W1668" s="187">
        <v>46041</v>
      </c>
      <c r="X1668" s="185" t="s">
        <v>22690</v>
      </c>
      <c r="Y1668" s="187">
        <v>46041</v>
      </c>
      <c r="Z1668" s="185" t="s">
        <v>22691</v>
      </c>
      <c r="AA1668" s="187">
        <v>46494</v>
      </c>
      <c r="AB1668" s="185" t="s">
        <v>22692</v>
      </c>
      <c r="AC1668" s="187">
        <v>46448</v>
      </c>
      <c r="AD1668" s="185" t="s">
        <v>22693</v>
      </c>
      <c r="AE1668" s="185" t="s">
        <v>22694</v>
      </c>
      <c r="AF1668" s="185" t="s">
        <v>22695</v>
      </c>
      <c r="AG1668" s="185" t="s">
        <v>22696</v>
      </c>
      <c r="AH1668" s="185" t="s">
        <v>61</v>
      </c>
      <c r="AI1668" s="185" t="s">
        <v>61</v>
      </c>
      <c r="AJ1668" s="185" t="s">
        <v>61</v>
      </c>
      <c r="AK1668" s="185" t="s">
        <v>61</v>
      </c>
      <c r="AL1668" s="185" t="s">
        <v>61</v>
      </c>
      <c r="AM1668" s="185" t="s">
        <v>3734</v>
      </c>
      <c r="AN1668" s="185" t="s">
        <v>22697</v>
      </c>
    </row>
    <row r="1669" customHeight="1" spans="1:40">
      <c r="A1669" s="185">
        <v>1663</v>
      </c>
      <c r="B1669" s="185" t="s">
        <v>22698</v>
      </c>
      <c r="C1669" s="186" t="s">
        <v>22699</v>
      </c>
      <c r="D1669" s="185" t="s">
        <v>263</v>
      </c>
      <c r="E1669" s="185" t="s">
        <v>1955</v>
      </c>
      <c r="F1669" s="185" t="s">
        <v>1955</v>
      </c>
      <c r="G1669" s="185" t="s">
        <v>8648</v>
      </c>
      <c r="H1669" s="185" t="s">
        <v>8649</v>
      </c>
      <c r="I1669" s="187">
        <v>45751</v>
      </c>
      <c r="J1669" s="185" t="s">
        <v>21583</v>
      </c>
      <c r="K1669" s="185" t="s">
        <v>2273</v>
      </c>
      <c r="L1669" s="185" t="s">
        <v>22700</v>
      </c>
      <c r="M1669" s="185" t="s">
        <v>2139</v>
      </c>
      <c r="N1669" s="185" t="s">
        <v>22701</v>
      </c>
      <c r="O1669" s="187">
        <v>47556</v>
      </c>
      <c r="P1669" s="187">
        <v>44483</v>
      </c>
      <c r="Q1669" s="187">
        <v>44511</v>
      </c>
      <c r="R1669" s="187">
        <v>44634</v>
      </c>
      <c r="S1669" s="187"/>
      <c r="T1669" s="185" t="s">
        <v>22702</v>
      </c>
      <c r="U1669" s="187">
        <v>46405</v>
      </c>
      <c r="V1669" s="185" t="s">
        <v>22703</v>
      </c>
      <c r="W1669" s="187">
        <v>46405</v>
      </c>
      <c r="X1669" s="185" t="s">
        <v>22704</v>
      </c>
      <c r="Y1669" s="187">
        <v>45915</v>
      </c>
      <c r="Z1669" s="185" t="s">
        <v>22705</v>
      </c>
      <c r="AA1669" s="187">
        <v>46192</v>
      </c>
      <c r="AB1669" s="185" t="s">
        <v>22706</v>
      </c>
      <c r="AC1669" s="187">
        <v>46059</v>
      </c>
      <c r="AD1669" s="185" t="s">
        <v>22707</v>
      </c>
      <c r="AE1669" s="185" t="s">
        <v>61</v>
      </c>
      <c r="AF1669" s="185" t="s">
        <v>61</v>
      </c>
      <c r="AG1669" s="185" t="s">
        <v>22708</v>
      </c>
      <c r="AH1669" s="185" t="s">
        <v>61</v>
      </c>
      <c r="AI1669" s="185" t="s">
        <v>61</v>
      </c>
      <c r="AJ1669" s="185" t="s">
        <v>61</v>
      </c>
      <c r="AK1669" s="185" t="s">
        <v>61</v>
      </c>
      <c r="AL1669" s="185" t="s">
        <v>61</v>
      </c>
      <c r="AM1669" s="185" t="s">
        <v>5156</v>
      </c>
      <c r="AN1669" s="185" t="s">
        <v>22709</v>
      </c>
    </row>
    <row r="1670" customHeight="1" spans="1:40">
      <c r="A1670" s="185">
        <v>1664</v>
      </c>
      <c r="B1670" s="185" t="s">
        <v>22710</v>
      </c>
      <c r="C1670" s="186" t="s">
        <v>22711</v>
      </c>
      <c r="D1670" s="185" t="s">
        <v>108</v>
      </c>
      <c r="E1670" s="185" t="s">
        <v>967</v>
      </c>
      <c r="F1670" s="185" t="s">
        <v>1955</v>
      </c>
      <c r="G1670" s="185" t="s">
        <v>8648</v>
      </c>
      <c r="H1670" s="185" t="s">
        <v>8649</v>
      </c>
      <c r="I1670" s="187">
        <v>45668</v>
      </c>
      <c r="J1670" s="185" t="s">
        <v>1337</v>
      </c>
      <c r="K1670" s="185" t="s">
        <v>1337</v>
      </c>
      <c r="L1670" s="185" t="s">
        <v>22712</v>
      </c>
      <c r="M1670" s="185" t="s">
        <v>2120</v>
      </c>
      <c r="N1670" s="185" t="s">
        <v>22713</v>
      </c>
      <c r="O1670" s="187">
        <v>47450</v>
      </c>
      <c r="P1670" s="187">
        <v>44466</v>
      </c>
      <c r="Q1670" s="187">
        <v>44501</v>
      </c>
      <c r="R1670" s="187">
        <v>44716</v>
      </c>
      <c r="S1670" s="187"/>
      <c r="T1670" s="185" t="s">
        <v>22714</v>
      </c>
      <c r="U1670" s="187">
        <v>47349</v>
      </c>
      <c r="V1670" s="185" t="s">
        <v>22715</v>
      </c>
      <c r="W1670" s="187">
        <v>47063</v>
      </c>
      <c r="X1670" s="185" t="s">
        <v>22716</v>
      </c>
      <c r="Y1670" s="187">
        <v>47060</v>
      </c>
      <c r="Z1670" s="185" t="s">
        <v>22717</v>
      </c>
      <c r="AA1670" s="187">
        <v>46529</v>
      </c>
      <c r="AB1670" s="185" t="s">
        <v>22718</v>
      </c>
      <c r="AC1670" s="187">
        <v>46396</v>
      </c>
      <c r="AD1670" s="185" t="s">
        <v>22719</v>
      </c>
      <c r="AE1670" s="185" t="s">
        <v>61</v>
      </c>
      <c r="AF1670" s="185" t="s">
        <v>22720</v>
      </c>
      <c r="AG1670" s="185" t="s">
        <v>22721</v>
      </c>
      <c r="AH1670" s="185" t="s">
        <v>61</v>
      </c>
      <c r="AI1670" s="185" t="s">
        <v>61</v>
      </c>
      <c r="AJ1670" s="185" t="s">
        <v>61</v>
      </c>
      <c r="AK1670" s="185" t="s">
        <v>61</v>
      </c>
      <c r="AL1670" s="185" t="s">
        <v>61</v>
      </c>
      <c r="AM1670" s="185" t="s">
        <v>3672</v>
      </c>
      <c r="AN1670" s="185" t="s">
        <v>22722</v>
      </c>
    </row>
    <row r="1671" customHeight="1" spans="1:40">
      <c r="A1671" s="185">
        <v>1665</v>
      </c>
      <c r="B1671" s="185" t="s">
        <v>22723</v>
      </c>
      <c r="C1671" s="186" t="s">
        <v>22724</v>
      </c>
      <c r="D1671" s="185" t="s">
        <v>2321</v>
      </c>
      <c r="E1671" s="185" t="s">
        <v>967</v>
      </c>
      <c r="F1671" s="185" t="s">
        <v>1955</v>
      </c>
      <c r="G1671" s="185" t="s">
        <v>8648</v>
      </c>
      <c r="H1671" s="185" t="s">
        <v>8649</v>
      </c>
      <c r="I1671" s="187">
        <v>45590</v>
      </c>
      <c r="J1671" s="185" t="s">
        <v>22725</v>
      </c>
      <c r="K1671" s="185" t="s">
        <v>14429</v>
      </c>
      <c r="L1671" s="185" t="s">
        <v>22726</v>
      </c>
      <c r="M1671" s="185" t="s">
        <v>249</v>
      </c>
      <c r="N1671" s="185" t="s">
        <v>22727</v>
      </c>
      <c r="O1671" s="187">
        <v>47360</v>
      </c>
      <c r="P1671" s="187">
        <v>44393</v>
      </c>
      <c r="Q1671" s="187">
        <v>44428</v>
      </c>
      <c r="R1671" s="187">
        <v>44682</v>
      </c>
      <c r="S1671" s="187"/>
      <c r="T1671" s="185" t="s">
        <v>22728</v>
      </c>
      <c r="U1671" s="187">
        <v>46265</v>
      </c>
      <c r="V1671" s="185" t="s">
        <v>22729</v>
      </c>
      <c r="W1671" s="187">
        <v>47513</v>
      </c>
      <c r="X1671" s="185" t="s">
        <v>61</v>
      </c>
      <c r="Y1671" s="187">
        <v>47657</v>
      </c>
      <c r="Z1671" s="185" t="s">
        <v>22730</v>
      </c>
      <c r="AA1671" s="187">
        <v>46454</v>
      </c>
      <c r="AB1671" s="185" t="s">
        <v>22731</v>
      </c>
      <c r="AC1671" s="187">
        <v>46437</v>
      </c>
      <c r="AD1671" s="185" t="s">
        <v>22732</v>
      </c>
      <c r="AE1671" s="185" t="s">
        <v>22733</v>
      </c>
      <c r="AF1671" s="185" t="s">
        <v>22734</v>
      </c>
      <c r="AG1671" s="185" t="s">
        <v>22735</v>
      </c>
      <c r="AH1671" s="185" t="s">
        <v>61</v>
      </c>
      <c r="AI1671" s="185" t="s">
        <v>61</v>
      </c>
      <c r="AJ1671" s="185" t="s">
        <v>61</v>
      </c>
      <c r="AK1671" s="185" t="s">
        <v>61</v>
      </c>
      <c r="AL1671" s="185" t="s">
        <v>61</v>
      </c>
      <c r="AM1671" s="185" t="s">
        <v>64</v>
      </c>
      <c r="AN1671" s="185" t="s">
        <v>22736</v>
      </c>
    </row>
    <row r="1672" customHeight="1" spans="1:40">
      <c r="A1672" s="185">
        <v>1666</v>
      </c>
      <c r="B1672" s="185" t="s">
        <v>22737</v>
      </c>
      <c r="C1672" s="186" t="s">
        <v>22738</v>
      </c>
      <c r="D1672" s="185" t="s">
        <v>390</v>
      </c>
      <c r="E1672" s="185" t="s">
        <v>89</v>
      </c>
      <c r="F1672" s="185" t="s">
        <v>1955</v>
      </c>
      <c r="G1672" s="185" t="s">
        <v>8648</v>
      </c>
      <c r="H1672" s="185" t="s">
        <v>8649</v>
      </c>
      <c r="I1672" s="187">
        <v>45741</v>
      </c>
      <c r="J1672" s="185" t="s">
        <v>11278</v>
      </c>
      <c r="K1672" s="185" t="s">
        <v>9327</v>
      </c>
      <c r="L1672" s="185" t="s">
        <v>22739</v>
      </c>
      <c r="M1672" s="185" t="s">
        <v>130</v>
      </c>
      <c r="N1672" s="185" t="s">
        <v>22740</v>
      </c>
      <c r="O1672" s="187">
        <v>46384</v>
      </c>
      <c r="P1672" s="187">
        <v>44391</v>
      </c>
      <c r="Q1672" s="187">
        <v>44424</v>
      </c>
      <c r="R1672" s="187">
        <v>44747</v>
      </c>
      <c r="S1672" s="187"/>
      <c r="T1672" s="185" t="s">
        <v>22741</v>
      </c>
      <c r="U1672" s="187">
        <v>46254</v>
      </c>
      <c r="V1672" s="185" t="s">
        <v>22742</v>
      </c>
      <c r="W1672" s="187">
        <v>46244</v>
      </c>
      <c r="X1672" s="185" t="s">
        <v>22743</v>
      </c>
      <c r="Y1672" s="187">
        <v>46246</v>
      </c>
      <c r="Z1672" s="185" t="s">
        <v>22744</v>
      </c>
      <c r="AA1672" s="187">
        <v>46127</v>
      </c>
      <c r="AB1672" s="185" t="s">
        <v>22745</v>
      </c>
      <c r="AC1672" s="187">
        <v>46343</v>
      </c>
      <c r="AD1672" s="185" t="s">
        <v>22746</v>
      </c>
      <c r="AE1672" s="185" t="s">
        <v>61</v>
      </c>
      <c r="AF1672" s="185" t="s">
        <v>22747</v>
      </c>
      <c r="AG1672" s="185" t="s">
        <v>61</v>
      </c>
      <c r="AH1672" s="185" t="s">
        <v>22740</v>
      </c>
      <c r="AI1672" s="185" t="s">
        <v>61</v>
      </c>
      <c r="AJ1672" s="185" t="s">
        <v>61</v>
      </c>
      <c r="AK1672" s="185" t="s">
        <v>61</v>
      </c>
      <c r="AL1672" s="185" t="s">
        <v>61</v>
      </c>
      <c r="AM1672" s="185" t="s">
        <v>64</v>
      </c>
      <c r="AN1672" s="185" t="s">
        <v>22748</v>
      </c>
    </row>
    <row r="1673" customHeight="1" spans="1:40">
      <c r="A1673" s="185">
        <v>1667</v>
      </c>
      <c r="B1673" s="185" t="s">
        <v>22749</v>
      </c>
      <c r="C1673" s="186" t="s">
        <v>22750</v>
      </c>
      <c r="D1673" s="185" t="s">
        <v>126</v>
      </c>
      <c r="E1673" s="185" t="s">
        <v>2022</v>
      </c>
      <c r="F1673" s="185" t="s">
        <v>1955</v>
      </c>
      <c r="G1673" s="185" t="s">
        <v>8648</v>
      </c>
      <c r="H1673" s="185" t="s">
        <v>8649</v>
      </c>
      <c r="I1673" s="187">
        <v>45661</v>
      </c>
      <c r="J1673" s="185" t="s">
        <v>22751</v>
      </c>
      <c r="K1673" s="185" t="s">
        <v>422</v>
      </c>
      <c r="L1673" s="185" t="s">
        <v>22752</v>
      </c>
      <c r="M1673" s="185" t="s">
        <v>130</v>
      </c>
      <c r="N1673" s="185" t="s">
        <v>22753</v>
      </c>
      <c r="O1673" s="187">
        <v>46960</v>
      </c>
      <c r="P1673" s="187">
        <v>44405</v>
      </c>
      <c r="Q1673" s="187">
        <v>44434</v>
      </c>
      <c r="R1673" s="187">
        <v>44737</v>
      </c>
      <c r="S1673" s="187">
        <v>45017</v>
      </c>
      <c r="T1673" s="185" t="s">
        <v>22754</v>
      </c>
      <c r="U1673" s="187">
        <v>46061</v>
      </c>
      <c r="V1673" s="185" t="s">
        <v>22755</v>
      </c>
      <c r="W1673" s="187">
        <v>47202</v>
      </c>
      <c r="X1673" s="185" t="s">
        <v>22756</v>
      </c>
      <c r="Y1673" s="187">
        <v>46079</v>
      </c>
      <c r="Z1673" s="185" t="s">
        <v>22757</v>
      </c>
      <c r="AA1673" s="187">
        <v>46121</v>
      </c>
      <c r="AB1673" s="185" t="s">
        <v>22758</v>
      </c>
      <c r="AC1673" s="187">
        <v>46037</v>
      </c>
      <c r="AD1673" s="185" t="s">
        <v>22759</v>
      </c>
      <c r="AE1673" s="185" t="s">
        <v>22760</v>
      </c>
      <c r="AF1673" s="185" t="s">
        <v>22761</v>
      </c>
      <c r="AG1673" s="185" t="s">
        <v>61</v>
      </c>
      <c r="AH1673" s="185" t="s">
        <v>22753</v>
      </c>
      <c r="AI1673" s="185" t="s">
        <v>61</v>
      </c>
      <c r="AJ1673" s="185" t="s">
        <v>61</v>
      </c>
      <c r="AK1673" s="185" t="s">
        <v>61</v>
      </c>
      <c r="AL1673" s="185" t="s">
        <v>22762</v>
      </c>
      <c r="AM1673" s="185" t="s">
        <v>64</v>
      </c>
      <c r="AN1673" s="185" t="s">
        <v>22763</v>
      </c>
    </row>
    <row r="1674" customHeight="1" spans="1:40">
      <c r="A1674" s="185">
        <v>1668</v>
      </c>
      <c r="B1674" s="185" t="s">
        <v>22764</v>
      </c>
      <c r="C1674" s="186" t="s">
        <v>22765</v>
      </c>
      <c r="D1674" s="185" t="s">
        <v>126</v>
      </c>
      <c r="E1674" s="185" t="s">
        <v>89</v>
      </c>
      <c r="F1674" s="185" t="s">
        <v>1955</v>
      </c>
      <c r="G1674" s="185" t="s">
        <v>8648</v>
      </c>
      <c r="H1674" s="185" t="s">
        <v>8649</v>
      </c>
      <c r="I1674" s="187">
        <v>45498</v>
      </c>
      <c r="J1674" s="185" t="s">
        <v>22766</v>
      </c>
      <c r="K1674" s="185" t="s">
        <v>3993</v>
      </c>
      <c r="L1674" s="185" t="s">
        <v>22767</v>
      </c>
      <c r="M1674" s="185" t="s">
        <v>148</v>
      </c>
      <c r="N1674" s="185" t="s">
        <v>22768</v>
      </c>
      <c r="O1674" s="187">
        <v>46338</v>
      </c>
      <c r="P1674" s="187">
        <v>44382</v>
      </c>
      <c r="Q1674" s="187">
        <v>44448</v>
      </c>
      <c r="R1674" s="187">
        <v>44700</v>
      </c>
      <c r="S1674" s="187">
        <v>45028</v>
      </c>
      <c r="T1674" s="185" t="s">
        <v>22769</v>
      </c>
      <c r="U1674" s="187">
        <v>46142</v>
      </c>
      <c r="V1674" s="185" t="s">
        <v>22770</v>
      </c>
      <c r="W1674" s="187">
        <v>47316</v>
      </c>
      <c r="X1674" s="185" t="s">
        <v>22771</v>
      </c>
      <c r="Y1674" s="187">
        <v>46875</v>
      </c>
      <c r="Z1674" s="185" t="s">
        <v>22772</v>
      </c>
      <c r="AA1674" s="187">
        <v>46489</v>
      </c>
      <c r="AB1674" s="185" t="s">
        <v>22773</v>
      </c>
      <c r="AC1674" s="187">
        <v>45934</v>
      </c>
      <c r="AD1674" s="185" t="s">
        <v>22774</v>
      </c>
      <c r="AE1674" s="185" t="s">
        <v>22775</v>
      </c>
      <c r="AF1674" s="185" t="s">
        <v>22776</v>
      </c>
      <c r="AG1674" s="185" t="s">
        <v>61</v>
      </c>
      <c r="AH1674" s="185" t="s">
        <v>61</v>
      </c>
      <c r="AI1674" s="185" t="s">
        <v>61</v>
      </c>
      <c r="AJ1674" s="185" t="s">
        <v>61</v>
      </c>
      <c r="AK1674" s="185" t="s">
        <v>61</v>
      </c>
      <c r="AL1674" s="185" t="s">
        <v>61</v>
      </c>
      <c r="AM1674" s="185" t="s">
        <v>22777</v>
      </c>
      <c r="AN1674" s="185" t="s">
        <v>22778</v>
      </c>
    </row>
    <row r="1675" customHeight="1" spans="1:40">
      <c r="A1675" s="185">
        <v>1669</v>
      </c>
      <c r="B1675" s="185" t="s">
        <v>22779</v>
      </c>
      <c r="C1675" s="186" t="s">
        <v>1466</v>
      </c>
      <c r="D1675" s="185" t="s">
        <v>126</v>
      </c>
      <c r="E1675" s="185" t="s">
        <v>89</v>
      </c>
      <c r="F1675" s="185" t="s">
        <v>1955</v>
      </c>
      <c r="G1675" s="185" t="s">
        <v>8648</v>
      </c>
      <c r="H1675" s="185" t="s">
        <v>8649</v>
      </c>
      <c r="I1675" s="187">
        <v>45772</v>
      </c>
      <c r="J1675" s="185" t="s">
        <v>16966</v>
      </c>
      <c r="K1675" s="185" t="s">
        <v>128</v>
      </c>
      <c r="L1675" s="185" t="s">
        <v>22780</v>
      </c>
      <c r="M1675" s="185" t="s">
        <v>130</v>
      </c>
      <c r="N1675" s="185" t="s">
        <v>22781</v>
      </c>
      <c r="O1675" s="187">
        <v>46489</v>
      </c>
      <c r="P1675" s="187">
        <v>44388</v>
      </c>
      <c r="Q1675" s="187">
        <v>44419</v>
      </c>
      <c r="R1675" s="187">
        <v>44704</v>
      </c>
      <c r="S1675" s="187"/>
      <c r="T1675" s="185" t="s">
        <v>22782</v>
      </c>
      <c r="U1675" s="187">
        <v>47073</v>
      </c>
      <c r="V1675" s="185" t="s">
        <v>22783</v>
      </c>
      <c r="W1675" s="187">
        <v>47073</v>
      </c>
      <c r="X1675" s="185" t="s">
        <v>22784</v>
      </c>
      <c r="Y1675" s="187">
        <v>47073</v>
      </c>
      <c r="Z1675" s="185" t="s">
        <v>22785</v>
      </c>
      <c r="AA1675" s="187">
        <v>46068</v>
      </c>
      <c r="AB1675" s="185" t="s">
        <v>22786</v>
      </c>
      <c r="AC1675" s="187">
        <v>46048</v>
      </c>
      <c r="AD1675" s="185" t="s">
        <v>22787</v>
      </c>
      <c r="AE1675" s="185" t="s">
        <v>22788</v>
      </c>
      <c r="AF1675" s="185" t="s">
        <v>22789</v>
      </c>
      <c r="AG1675" s="185" t="s">
        <v>61</v>
      </c>
      <c r="AH1675" s="185" t="s">
        <v>22781</v>
      </c>
      <c r="AI1675" s="185" t="s">
        <v>61</v>
      </c>
      <c r="AJ1675" s="185" t="s">
        <v>61</v>
      </c>
      <c r="AK1675" s="185" t="s">
        <v>61</v>
      </c>
      <c r="AL1675" s="185" t="s">
        <v>61</v>
      </c>
      <c r="AM1675" s="185" t="s">
        <v>22790</v>
      </c>
      <c r="AN1675" s="185" t="s">
        <v>22791</v>
      </c>
    </row>
    <row r="1676" customHeight="1" spans="1:40">
      <c r="A1676" s="185">
        <v>1670</v>
      </c>
      <c r="B1676" s="185" t="s">
        <v>22792</v>
      </c>
      <c r="C1676" s="186" t="s">
        <v>19737</v>
      </c>
      <c r="D1676" s="185" t="s">
        <v>2936</v>
      </c>
      <c r="E1676" s="185" t="s">
        <v>2022</v>
      </c>
      <c r="F1676" s="185" t="s">
        <v>1955</v>
      </c>
      <c r="G1676" s="185" t="s">
        <v>8648</v>
      </c>
      <c r="H1676" s="185" t="s">
        <v>8649</v>
      </c>
      <c r="I1676" s="187">
        <v>45634</v>
      </c>
      <c r="J1676" s="185" t="s">
        <v>22793</v>
      </c>
      <c r="K1676" s="185" t="s">
        <v>21354</v>
      </c>
      <c r="L1676" s="185" t="s">
        <v>22794</v>
      </c>
      <c r="M1676" s="185" t="s">
        <v>130</v>
      </c>
      <c r="N1676" s="185" t="s">
        <v>22795</v>
      </c>
      <c r="O1676" s="187">
        <v>46000</v>
      </c>
      <c r="P1676" s="187">
        <v>44481</v>
      </c>
      <c r="Q1676" s="187">
        <v>44509</v>
      </c>
      <c r="R1676" s="187">
        <v>44753</v>
      </c>
      <c r="S1676" s="187"/>
      <c r="T1676" s="185" t="s">
        <v>22796</v>
      </c>
      <c r="U1676" s="187">
        <v>46189</v>
      </c>
      <c r="V1676" s="185" t="s">
        <v>22797</v>
      </c>
      <c r="W1676" s="187">
        <v>47259</v>
      </c>
      <c r="X1676" s="185" t="s">
        <v>22798</v>
      </c>
      <c r="Y1676" s="187">
        <v>46091</v>
      </c>
      <c r="Z1676" s="185" t="s">
        <v>22799</v>
      </c>
      <c r="AA1676" s="187">
        <v>46328</v>
      </c>
      <c r="AB1676" s="189" t="s">
        <v>61</v>
      </c>
      <c r="AC1676" s="187">
        <v>46187</v>
      </c>
      <c r="AD1676" s="185" t="s">
        <v>61</v>
      </c>
      <c r="AE1676" s="185" t="s">
        <v>22800</v>
      </c>
      <c r="AF1676" s="185" t="s">
        <v>22801</v>
      </c>
      <c r="AG1676" s="185" t="s">
        <v>61</v>
      </c>
      <c r="AH1676" s="185" t="s">
        <v>61</v>
      </c>
      <c r="AI1676" s="185" t="s">
        <v>61</v>
      </c>
      <c r="AJ1676" s="185" t="s">
        <v>61</v>
      </c>
      <c r="AK1676" s="185" t="s">
        <v>61</v>
      </c>
      <c r="AL1676" s="185" t="s">
        <v>22795</v>
      </c>
      <c r="AM1676" s="185" t="s">
        <v>64</v>
      </c>
      <c r="AN1676" s="185" t="s">
        <v>22802</v>
      </c>
    </row>
    <row r="1677" customHeight="1" spans="1:40">
      <c r="A1677" s="185">
        <v>1671</v>
      </c>
      <c r="B1677" s="185" t="s">
        <v>22803</v>
      </c>
      <c r="C1677" s="186" t="s">
        <v>22804</v>
      </c>
      <c r="D1677" s="185" t="s">
        <v>1893</v>
      </c>
      <c r="E1677" s="185" t="s">
        <v>1955</v>
      </c>
      <c r="F1677" s="185" t="s">
        <v>1955</v>
      </c>
      <c r="G1677" s="185" t="s">
        <v>8648</v>
      </c>
      <c r="H1677" s="185" t="s">
        <v>8649</v>
      </c>
      <c r="I1677" s="187">
        <v>45786</v>
      </c>
      <c r="J1677" s="185" t="s">
        <v>4455</v>
      </c>
      <c r="K1677" s="185" t="s">
        <v>4455</v>
      </c>
      <c r="L1677" s="185" t="s">
        <v>22805</v>
      </c>
      <c r="M1677" s="185" t="s">
        <v>1572</v>
      </c>
      <c r="N1677" s="185" t="s">
        <v>22806</v>
      </c>
      <c r="O1677" s="187">
        <v>47059</v>
      </c>
      <c r="P1677" s="187"/>
      <c r="Q1677" s="187"/>
      <c r="R1677" s="187"/>
      <c r="S1677" s="187"/>
      <c r="T1677" s="185" t="s">
        <v>22807</v>
      </c>
      <c r="U1677" s="187">
        <v>47457</v>
      </c>
      <c r="V1677" s="185" t="s">
        <v>22806</v>
      </c>
      <c r="W1677" s="187">
        <v>47059</v>
      </c>
      <c r="X1677" s="185" t="s">
        <v>22808</v>
      </c>
      <c r="Y1677" s="187">
        <v>47546</v>
      </c>
      <c r="Z1677" s="185" t="s">
        <v>22809</v>
      </c>
      <c r="AA1677" s="187">
        <v>46370</v>
      </c>
      <c r="AB1677" s="185" t="s">
        <v>22810</v>
      </c>
      <c r="AC1677" s="187">
        <v>46023</v>
      </c>
      <c r="AD1677" s="185" t="s">
        <v>22811</v>
      </c>
      <c r="AE1677" s="185" t="s">
        <v>61</v>
      </c>
      <c r="AF1677" s="185" t="s">
        <v>22812</v>
      </c>
      <c r="AG1677" s="185" t="s">
        <v>61</v>
      </c>
      <c r="AH1677" s="185" t="s">
        <v>61</v>
      </c>
      <c r="AI1677" s="185" t="s">
        <v>61</v>
      </c>
      <c r="AJ1677" s="185" t="s">
        <v>61</v>
      </c>
      <c r="AK1677" s="185" t="s">
        <v>61</v>
      </c>
      <c r="AL1677" s="185" t="s">
        <v>61</v>
      </c>
      <c r="AM1677" s="185" t="s">
        <v>22813</v>
      </c>
      <c r="AN1677" s="185" t="s">
        <v>22814</v>
      </c>
    </row>
    <row r="1678" customHeight="1" spans="1:40">
      <c r="A1678" s="185">
        <v>1672</v>
      </c>
      <c r="B1678" s="185" t="s">
        <v>22815</v>
      </c>
      <c r="C1678" s="186" t="s">
        <v>22816</v>
      </c>
      <c r="D1678" s="185" t="s">
        <v>162</v>
      </c>
      <c r="E1678" s="185" t="s">
        <v>89</v>
      </c>
      <c r="F1678" s="185" t="s">
        <v>1955</v>
      </c>
      <c r="G1678" s="185" t="s">
        <v>8648</v>
      </c>
      <c r="H1678" s="185" t="s">
        <v>8649</v>
      </c>
      <c r="I1678" s="187">
        <v>45690</v>
      </c>
      <c r="J1678" s="185" t="s">
        <v>21251</v>
      </c>
      <c r="K1678" s="185" t="s">
        <v>22817</v>
      </c>
      <c r="L1678" s="185" t="s">
        <v>22818</v>
      </c>
      <c r="M1678" s="185" t="s">
        <v>267</v>
      </c>
      <c r="N1678" s="185" t="s">
        <v>22819</v>
      </c>
      <c r="O1678" s="187">
        <v>46502</v>
      </c>
      <c r="P1678" s="187">
        <v>44400</v>
      </c>
      <c r="Q1678" s="187">
        <v>44463</v>
      </c>
      <c r="R1678" s="187">
        <v>44662</v>
      </c>
      <c r="S1678" s="187"/>
      <c r="T1678" s="185" t="s">
        <v>22820</v>
      </c>
      <c r="U1678" s="187">
        <v>46370</v>
      </c>
      <c r="V1678" s="185" t="s">
        <v>22821</v>
      </c>
      <c r="W1678" s="187">
        <v>46370</v>
      </c>
      <c r="X1678" s="185" t="s">
        <v>22822</v>
      </c>
      <c r="Y1678" s="187">
        <v>46369</v>
      </c>
      <c r="Z1678" s="185" t="s">
        <v>22823</v>
      </c>
      <c r="AA1678" s="187">
        <v>46552</v>
      </c>
      <c r="AB1678" s="185" t="s">
        <v>22824</v>
      </c>
      <c r="AC1678" s="187">
        <v>46017</v>
      </c>
      <c r="AD1678" s="185" t="s">
        <v>22825</v>
      </c>
      <c r="AE1678" s="185" t="s">
        <v>61</v>
      </c>
      <c r="AF1678" s="185" t="s">
        <v>22826</v>
      </c>
      <c r="AG1678" s="185" t="s">
        <v>61</v>
      </c>
      <c r="AH1678" s="185" t="s">
        <v>61</v>
      </c>
      <c r="AI1678" s="185" t="s">
        <v>61</v>
      </c>
      <c r="AJ1678" s="185" t="s">
        <v>61</v>
      </c>
      <c r="AK1678" s="185" t="s">
        <v>61</v>
      </c>
      <c r="AL1678" s="185" t="s">
        <v>61</v>
      </c>
      <c r="AM1678" s="185" t="s">
        <v>22827</v>
      </c>
      <c r="AN1678" s="185" t="s">
        <v>22828</v>
      </c>
    </row>
    <row r="1679" customHeight="1" spans="1:40">
      <c r="A1679" s="185">
        <v>1673</v>
      </c>
      <c r="B1679" s="185" t="s">
        <v>22829</v>
      </c>
      <c r="C1679" s="186" t="s">
        <v>22830</v>
      </c>
      <c r="D1679" s="185" t="s">
        <v>162</v>
      </c>
      <c r="E1679" s="185" t="s">
        <v>8647</v>
      </c>
      <c r="F1679" s="185" t="s">
        <v>1955</v>
      </c>
      <c r="G1679" s="185" t="s">
        <v>8648</v>
      </c>
      <c r="H1679" s="185" t="s">
        <v>8649</v>
      </c>
      <c r="I1679" s="187">
        <v>45821</v>
      </c>
      <c r="J1679" s="185" t="s">
        <v>11036</v>
      </c>
      <c r="K1679" s="185" t="s">
        <v>11036</v>
      </c>
      <c r="L1679" s="185" t="s">
        <v>22831</v>
      </c>
      <c r="M1679" s="185" t="s">
        <v>249</v>
      </c>
      <c r="N1679" s="185" t="s">
        <v>22832</v>
      </c>
      <c r="O1679" s="187">
        <v>47556</v>
      </c>
      <c r="P1679" s="187">
        <v>44373</v>
      </c>
      <c r="Q1679" s="187">
        <v>44403</v>
      </c>
      <c r="R1679" s="187">
        <v>44761</v>
      </c>
      <c r="S1679" s="187">
        <v>44985</v>
      </c>
      <c r="T1679" s="185" t="s">
        <v>22833</v>
      </c>
      <c r="U1679" s="187">
        <v>46882</v>
      </c>
      <c r="V1679" s="185" t="s">
        <v>22834</v>
      </c>
      <c r="W1679" s="187">
        <v>46810</v>
      </c>
      <c r="X1679" s="185" t="s">
        <v>61</v>
      </c>
      <c r="Y1679" s="187" t="s">
        <v>61</v>
      </c>
      <c r="Z1679" s="185" t="s">
        <v>22835</v>
      </c>
      <c r="AA1679" s="187">
        <v>46101</v>
      </c>
      <c r="AB1679" s="185" t="s">
        <v>4657</v>
      </c>
      <c r="AC1679" s="187">
        <v>46165</v>
      </c>
      <c r="AD1679" s="185" t="s">
        <v>22836</v>
      </c>
      <c r="AE1679" s="185" t="s">
        <v>22837</v>
      </c>
      <c r="AF1679" s="185" t="s">
        <v>22838</v>
      </c>
      <c r="AG1679" s="185" t="s">
        <v>61</v>
      </c>
      <c r="AH1679" s="185" t="s">
        <v>61</v>
      </c>
      <c r="AI1679" s="185" t="s">
        <v>61</v>
      </c>
      <c r="AJ1679" s="185" t="s">
        <v>61</v>
      </c>
      <c r="AK1679" s="185" t="s">
        <v>61</v>
      </c>
      <c r="AL1679" s="185" t="s">
        <v>61</v>
      </c>
      <c r="AM1679" s="185" t="s">
        <v>665</v>
      </c>
      <c r="AN1679" s="185" t="s">
        <v>22839</v>
      </c>
    </row>
    <row r="1680" customHeight="1" spans="1:40">
      <c r="A1680" s="185">
        <v>1674</v>
      </c>
      <c r="B1680" s="185" t="s">
        <v>22840</v>
      </c>
      <c r="C1680" s="186" t="s">
        <v>22841</v>
      </c>
      <c r="D1680" s="185" t="s">
        <v>162</v>
      </c>
      <c r="E1680" s="185" t="s">
        <v>967</v>
      </c>
      <c r="F1680" s="185" t="s">
        <v>1955</v>
      </c>
      <c r="G1680" s="185" t="s">
        <v>8648</v>
      </c>
      <c r="H1680" s="185" t="s">
        <v>8649</v>
      </c>
      <c r="I1680" s="187">
        <v>45456</v>
      </c>
      <c r="J1680" s="185" t="s">
        <v>22842</v>
      </c>
      <c r="K1680" s="185" t="s">
        <v>22843</v>
      </c>
      <c r="L1680" s="185" t="s">
        <v>22844</v>
      </c>
      <c r="M1680" s="185" t="s">
        <v>249</v>
      </c>
      <c r="N1680" s="185" t="s">
        <v>22845</v>
      </c>
      <c r="O1680" s="187">
        <v>46516</v>
      </c>
      <c r="P1680" s="187">
        <v>44399</v>
      </c>
      <c r="Q1680" s="187">
        <v>44428</v>
      </c>
      <c r="R1680" s="187">
        <v>44679</v>
      </c>
      <c r="S1680" s="187"/>
      <c r="T1680" s="185" t="s">
        <v>22846</v>
      </c>
      <c r="U1680" s="187">
        <v>46447</v>
      </c>
      <c r="V1680" s="185" t="s">
        <v>22847</v>
      </c>
      <c r="W1680" s="187">
        <v>46453</v>
      </c>
      <c r="X1680" s="185" t="s">
        <v>22848</v>
      </c>
      <c r="Y1680" s="187">
        <v>46447</v>
      </c>
      <c r="Z1680" s="185" t="s">
        <v>22849</v>
      </c>
      <c r="AA1680" s="187">
        <v>46395</v>
      </c>
      <c r="AB1680" s="185" t="s">
        <v>22850</v>
      </c>
      <c r="AC1680" s="187">
        <v>45936</v>
      </c>
      <c r="AD1680" s="185" t="s">
        <v>22851</v>
      </c>
      <c r="AE1680" s="185" t="s">
        <v>61</v>
      </c>
      <c r="AF1680" s="185" t="s">
        <v>22852</v>
      </c>
      <c r="AG1680" s="185" t="s">
        <v>22853</v>
      </c>
      <c r="AH1680" s="185" t="s">
        <v>61</v>
      </c>
      <c r="AI1680" s="185" t="s">
        <v>61</v>
      </c>
      <c r="AJ1680" s="185" t="s">
        <v>61</v>
      </c>
      <c r="AK1680" s="185" t="s">
        <v>61</v>
      </c>
      <c r="AL1680" s="185" t="s">
        <v>61</v>
      </c>
      <c r="AM1680" s="185" t="s">
        <v>22854</v>
      </c>
      <c r="AN1680" s="185" t="s">
        <v>22855</v>
      </c>
    </row>
    <row r="1681" customHeight="1" spans="1:40">
      <c r="A1681" s="185">
        <v>1675</v>
      </c>
      <c r="B1681" s="185" t="s">
        <v>22856</v>
      </c>
      <c r="C1681" s="186" t="s">
        <v>22857</v>
      </c>
      <c r="D1681" s="185" t="s">
        <v>3440</v>
      </c>
      <c r="E1681" s="185" t="s">
        <v>967</v>
      </c>
      <c r="F1681" s="185" t="s">
        <v>1955</v>
      </c>
      <c r="G1681" s="185" t="s">
        <v>8648</v>
      </c>
      <c r="H1681" s="185" t="s">
        <v>8649</v>
      </c>
      <c r="I1681" s="187">
        <v>45646</v>
      </c>
      <c r="J1681" s="185" t="s">
        <v>5808</v>
      </c>
      <c r="K1681" s="185" t="s">
        <v>5808</v>
      </c>
      <c r="L1681" s="185" t="s">
        <v>22858</v>
      </c>
      <c r="M1681" s="185" t="s">
        <v>1572</v>
      </c>
      <c r="N1681" s="185" t="s">
        <v>22859</v>
      </c>
      <c r="O1681" s="187">
        <v>46421</v>
      </c>
      <c r="P1681" s="187">
        <v>44391</v>
      </c>
      <c r="Q1681" s="187">
        <v>44424</v>
      </c>
      <c r="R1681" s="187">
        <v>44737</v>
      </c>
      <c r="S1681" s="187"/>
      <c r="T1681" s="185" t="s">
        <v>22860</v>
      </c>
      <c r="U1681" s="187">
        <v>46415</v>
      </c>
      <c r="V1681" s="185" t="s">
        <v>22859</v>
      </c>
      <c r="W1681" s="187">
        <v>46421</v>
      </c>
      <c r="X1681" s="185" t="s">
        <v>22861</v>
      </c>
      <c r="Y1681" s="187">
        <v>46415</v>
      </c>
      <c r="Z1681" s="185" t="s">
        <v>22862</v>
      </c>
      <c r="AA1681" s="187">
        <v>46667</v>
      </c>
      <c r="AB1681" s="185" t="s">
        <v>22863</v>
      </c>
      <c r="AC1681" s="187">
        <v>46119</v>
      </c>
      <c r="AD1681" s="185" t="s">
        <v>22864</v>
      </c>
      <c r="AE1681" s="185" t="s">
        <v>61</v>
      </c>
      <c r="AF1681" s="185" t="s">
        <v>22865</v>
      </c>
      <c r="AG1681" s="185" t="s">
        <v>22866</v>
      </c>
      <c r="AH1681" s="185" t="s">
        <v>61</v>
      </c>
      <c r="AI1681" s="185" t="s">
        <v>61</v>
      </c>
      <c r="AJ1681" s="185" t="s">
        <v>61</v>
      </c>
      <c r="AK1681" s="185" t="s">
        <v>61</v>
      </c>
      <c r="AL1681" s="185" t="s">
        <v>61</v>
      </c>
      <c r="AM1681" s="185" t="s">
        <v>64</v>
      </c>
      <c r="AN1681" s="185" t="s">
        <v>22867</v>
      </c>
    </row>
    <row r="1682" customHeight="1" spans="1:40">
      <c r="A1682" s="185">
        <v>1676</v>
      </c>
      <c r="B1682" s="185" t="s">
        <v>22868</v>
      </c>
      <c r="C1682" s="186" t="s">
        <v>22869</v>
      </c>
      <c r="D1682" s="185" t="s">
        <v>1569</v>
      </c>
      <c r="E1682" s="185" t="s">
        <v>46</v>
      </c>
      <c r="F1682" s="185" t="s">
        <v>1955</v>
      </c>
      <c r="G1682" s="185" t="s">
        <v>8648</v>
      </c>
      <c r="H1682" s="185" t="s">
        <v>8649</v>
      </c>
      <c r="I1682" s="187">
        <v>45727</v>
      </c>
      <c r="J1682" s="185" t="s">
        <v>3306</v>
      </c>
      <c r="K1682" s="185" t="s">
        <v>5444</v>
      </c>
      <c r="L1682" s="185" t="s">
        <v>22870</v>
      </c>
      <c r="M1682" s="185" t="s">
        <v>1572</v>
      </c>
      <c r="N1682" s="185" t="s">
        <v>22871</v>
      </c>
      <c r="O1682" s="187">
        <v>46772</v>
      </c>
      <c r="P1682" s="187">
        <v>44399</v>
      </c>
      <c r="Q1682" s="187">
        <v>44427</v>
      </c>
      <c r="R1682" s="187"/>
      <c r="S1682" s="187"/>
      <c r="T1682" s="185" t="s">
        <v>61</v>
      </c>
      <c r="U1682" s="187" t="s">
        <v>61</v>
      </c>
      <c r="V1682" s="185" t="s">
        <v>22871</v>
      </c>
      <c r="W1682" s="187">
        <v>46772</v>
      </c>
      <c r="X1682" s="185" t="s">
        <v>61</v>
      </c>
      <c r="Y1682" s="187" t="s">
        <v>61</v>
      </c>
      <c r="Z1682" s="185" t="s">
        <v>22872</v>
      </c>
      <c r="AA1682" s="187">
        <v>46453</v>
      </c>
      <c r="AB1682" s="185" t="s">
        <v>22873</v>
      </c>
      <c r="AC1682" s="187">
        <v>46054</v>
      </c>
      <c r="AD1682" s="185" t="s">
        <v>61</v>
      </c>
      <c r="AE1682" s="185" t="s">
        <v>61</v>
      </c>
      <c r="AF1682" s="185" t="s">
        <v>22874</v>
      </c>
      <c r="AG1682" s="185" t="s">
        <v>61</v>
      </c>
      <c r="AH1682" s="185" t="s">
        <v>61</v>
      </c>
      <c r="AI1682" s="185" t="s">
        <v>61</v>
      </c>
      <c r="AJ1682" s="185" t="s">
        <v>61</v>
      </c>
      <c r="AK1682" s="185" t="s">
        <v>61</v>
      </c>
      <c r="AL1682" s="185" t="s">
        <v>61</v>
      </c>
      <c r="AM1682" s="185" t="s">
        <v>22875</v>
      </c>
      <c r="AN1682" s="185" t="s">
        <v>22876</v>
      </c>
    </row>
    <row r="1683" customHeight="1" spans="1:40">
      <c r="A1683" s="185">
        <v>1677</v>
      </c>
      <c r="B1683" s="185" t="s">
        <v>22877</v>
      </c>
      <c r="C1683" s="186" t="s">
        <v>22878</v>
      </c>
      <c r="D1683" s="185" t="s">
        <v>3535</v>
      </c>
      <c r="E1683" s="185" t="s">
        <v>1955</v>
      </c>
      <c r="F1683" s="185" t="s">
        <v>1955</v>
      </c>
      <c r="G1683" s="185" t="s">
        <v>8648</v>
      </c>
      <c r="H1683" s="185" t="s">
        <v>8649</v>
      </c>
      <c r="I1683" s="187">
        <v>45835</v>
      </c>
      <c r="J1683" s="185" t="s">
        <v>3132</v>
      </c>
      <c r="K1683" s="185" t="s">
        <v>3132</v>
      </c>
      <c r="L1683" s="185" t="s">
        <v>22879</v>
      </c>
      <c r="M1683" s="185" t="s">
        <v>130</v>
      </c>
      <c r="N1683" s="185" t="s">
        <v>22880</v>
      </c>
      <c r="O1683" s="187">
        <v>47108</v>
      </c>
      <c r="P1683" s="187"/>
      <c r="Q1683" s="187"/>
      <c r="R1683" s="187"/>
      <c r="S1683" s="187"/>
      <c r="T1683" s="185" t="s">
        <v>22881</v>
      </c>
      <c r="U1683" s="187">
        <v>46806</v>
      </c>
      <c r="V1683" s="185" t="s">
        <v>22882</v>
      </c>
      <c r="W1683" s="187">
        <v>46712</v>
      </c>
      <c r="X1683" s="185" t="s">
        <v>61</v>
      </c>
      <c r="Y1683" s="187" t="s">
        <v>61</v>
      </c>
      <c r="Z1683" s="185" t="s">
        <v>22883</v>
      </c>
      <c r="AA1683" s="187">
        <v>47974</v>
      </c>
      <c r="AB1683" s="189" t="s">
        <v>61</v>
      </c>
      <c r="AC1683" s="187" t="s">
        <v>61</v>
      </c>
      <c r="AD1683" s="185" t="s">
        <v>61</v>
      </c>
      <c r="AE1683" s="185" t="s">
        <v>22884</v>
      </c>
      <c r="AF1683" s="185" t="s">
        <v>22885</v>
      </c>
      <c r="AG1683" s="185" t="s">
        <v>61</v>
      </c>
      <c r="AH1683" s="185" t="s">
        <v>61</v>
      </c>
      <c r="AI1683" s="185" t="s">
        <v>61</v>
      </c>
      <c r="AJ1683" s="185" t="s">
        <v>61</v>
      </c>
      <c r="AK1683" s="185" t="s">
        <v>61</v>
      </c>
      <c r="AL1683" s="185" t="s">
        <v>22880</v>
      </c>
      <c r="AM1683" s="185" t="s">
        <v>64</v>
      </c>
      <c r="AN1683" s="185" t="s">
        <v>22886</v>
      </c>
    </row>
    <row r="1684" customHeight="1" spans="1:40">
      <c r="A1684" s="185">
        <v>1678</v>
      </c>
      <c r="B1684" s="185" t="s">
        <v>22887</v>
      </c>
      <c r="C1684" s="186" t="s">
        <v>22888</v>
      </c>
      <c r="D1684" s="185" t="s">
        <v>45</v>
      </c>
      <c r="E1684" s="185" t="s">
        <v>46</v>
      </c>
      <c r="F1684" s="185" t="s">
        <v>20762</v>
      </c>
      <c r="G1684" s="185" t="s">
        <v>48</v>
      </c>
      <c r="H1684" s="185" t="s">
        <v>49</v>
      </c>
      <c r="I1684" s="187">
        <v>45544</v>
      </c>
      <c r="J1684" s="185" t="s">
        <v>22889</v>
      </c>
      <c r="K1684" s="185" t="s">
        <v>1804</v>
      </c>
      <c r="L1684" s="185" t="s">
        <v>22890</v>
      </c>
      <c r="M1684" s="185" t="s">
        <v>72</v>
      </c>
      <c r="N1684" s="185" t="s">
        <v>22891</v>
      </c>
      <c r="O1684" s="187">
        <v>46428</v>
      </c>
      <c r="P1684" s="187">
        <v>44375</v>
      </c>
      <c r="Q1684" s="187">
        <v>44442</v>
      </c>
      <c r="R1684" s="187">
        <v>44635</v>
      </c>
      <c r="S1684" s="187">
        <v>44904</v>
      </c>
      <c r="T1684" s="185" t="s">
        <v>22892</v>
      </c>
      <c r="U1684" s="187">
        <v>47521</v>
      </c>
      <c r="V1684" s="185" t="s">
        <v>22893</v>
      </c>
      <c r="W1684" s="187">
        <v>47528</v>
      </c>
      <c r="X1684" s="185" t="s">
        <v>22894</v>
      </c>
      <c r="Y1684" s="187">
        <v>45865</v>
      </c>
      <c r="Z1684" s="185" t="s">
        <v>22895</v>
      </c>
      <c r="AA1684" s="187">
        <v>46027</v>
      </c>
      <c r="AB1684" s="185" t="s">
        <v>22896</v>
      </c>
      <c r="AC1684" s="187">
        <v>46180</v>
      </c>
      <c r="AD1684" s="185" t="s">
        <v>22897</v>
      </c>
      <c r="AE1684" s="185" t="s">
        <v>61</v>
      </c>
      <c r="AF1684" s="185" t="s">
        <v>22898</v>
      </c>
      <c r="AG1684" s="185" t="s">
        <v>22899</v>
      </c>
      <c r="AH1684" s="185" t="s">
        <v>61</v>
      </c>
      <c r="AI1684" s="185" t="s">
        <v>61</v>
      </c>
      <c r="AJ1684" s="185" t="s">
        <v>22900</v>
      </c>
      <c r="AK1684" s="185" t="s">
        <v>61</v>
      </c>
      <c r="AL1684" s="185" t="s">
        <v>61</v>
      </c>
      <c r="AM1684" s="185" t="s">
        <v>1698</v>
      </c>
      <c r="AN1684" s="185" t="s">
        <v>22901</v>
      </c>
    </row>
    <row r="1685" customHeight="1" spans="1:40">
      <c r="A1685" s="185">
        <v>1679</v>
      </c>
      <c r="B1685" s="185" t="s">
        <v>22902</v>
      </c>
      <c r="C1685" s="186" t="s">
        <v>22903</v>
      </c>
      <c r="D1685" s="185" t="s">
        <v>68</v>
      </c>
      <c r="E1685" s="185" t="s">
        <v>46</v>
      </c>
      <c r="F1685" s="185" t="s">
        <v>20762</v>
      </c>
      <c r="G1685" s="185" t="s">
        <v>48</v>
      </c>
      <c r="H1685" s="185" t="s">
        <v>49</v>
      </c>
      <c r="I1685" s="187">
        <v>45818</v>
      </c>
      <c r="J1685" s="185" t="s">
        <v>10953</v>
      </c>
      <c r="K1685" s="185" t="s">
        <v>327</v>
      </c>
      <c r="L1685" s="185" t="s">
        <v>22904</v>
      </c>
      <c r="M1685" s="185" t="s">
        <v>53</v>
      </c>
      <c r="N1685" s="185" t="s">
        <v>22905</v>
      </c>
      <c r="O1685" s="187">
        <v>46884</v>
      </c>
      <c r="P1685" s="187">
        <v>44389</v>
      </c>
      <c r="Q1685" s="187">
        <v>44417</v>
      </c>
      <c r="R1685" s="187">
        <v>44641</v>
      </c>
      <c r="S1685" s="187">
        <v>44981</v>
      </c>
      <c r="T1685" s="185" t="s">
        <v>22906</v>
      </c>
      <c r="U1685" s="187">
        <v>45914</v>
      </c>
      <c r="V1685" s="185" t="s">
        <v>22907</v>
      </c>
      <c r="W1685" s="187">
        <v>45914</v>
      </c>
      <c r="X1685" s="185" t="s">
        <v>22908</v>
      </c>
      <c r="Y1685" s="187">
        <v>45914</v>
      </c>
      <c r="Z1685" s="185" t="s">
        <v>22909</v>
      </c>
      <c r="AA1685" s="187">
        <v>45944</v>
      </c>
      <c r="AB1685" s="185" t="s">
        <v>22910</v>
      </c>
      <c r="AC1685" s="187">
        <v>46207</v>
      </c>
      <c r="AD1685" s="185" t="s">
        <v>22911</v>
      </c>
      <c r="AE1685" s="185" t="s">
        <v>61</v>
      </c>
      <c r="AF1685" s="185" t="s">
        <v>61</v>
      </c>
      <c r="AG1685" s="185" t="s">
        <v>22912</v>
      </c>
      <c r="AH1685" s="185" t="s">
        <v>61</v>
      </c>
      <c r="AI1685" s="185" t="s">
        <v>61</v>
      </c>
      <c r="AJ1685" s="185" t="s">
        <v>61</v>
      </c>
      <c r="AK1685" s="185" t="s">
        <v>61</v>
      </c>
      <c r="AL1685" s="185" t="s">
        <v>61</v>
      </c>
      <c r="AM1685" s="185" t="s">
        <v>2018</v>
      </c>
      <c r="AN1685" s="185" t="s">
        <v>22913</v>
      </c>
    </row>
    <row r="1686" customHeight="1" spans="1:40">
      <c r="A1686" s="185">
        <v>1680</v>
      </c>
      <c r="B1686" s="185" t="s">
        <v>22914</v>
      </c>
      <c r="C1686" s="186" t="s">
        <v>22915</v>
      </c>
      <c r="D1686" s="185" t="s">
        <v>227</v>
      </c>
      <c r="E1686" s="185" t="s">
        <v>46</v>
      </c>
      <c r="F1686" s="185" t="s">
        <v>20762</v>
      </c>
      <c r="G1686" s="185" t="s">
        <v>48</v>
      </c>
      <c r="H1686" s="185" t="s">
        <v>49</v>
      </c>
      <c r="I1686" s="187">
        <v>45787</v>
      </c>
      <c r="J1686" s="185" t="s">
        <v>2622</v>
      </c>
      <c r="K1686" s="185" t="s">
        <v>247</v>
      </c>
      <c r="L1686" s="185" t="s">
        <v>18276</v>
      </c>
      <c r="M1686" s="185" t="s">
        <v>72</v>
      </c>
      <c r="N1686" s="185" t="s">
        <v>22916</v>
      </c>
      <c r="O1686" s="187">
        <v>47583</v>
      </c>
      <c r="P1686" s="187">
        <v>44393</v>
      </c>
      <c r="Q1686" s="187">
        <v>44450</v>
      </c>
      <c r="R1686" s="187">
        <v>44638</v>
      </c>
      <c r="S1686" s="187"/>
      <c r="T1686" s="185" t="s">
        <v>22917</v>
      </c>
      <c r="U1686" s="187">
        <v>47525</v>
      </c>
      <c r="V1686" s="185" t="s">
        <v>22918</v>
      </c>
      <c r="W1686" s="187">
        <v>47525</v>
      </c>
      <c r="X1686" s="185" t="s">
        <v>22919</v>
      </c>
      <c r="Y1686" s="187">
        <v>47525</v>
      </c>
      <c r="Z1686" s="185" t="s">
        <v>22920</v>
      </c>
      <c r="AA1686" s="187">
        <v>46369</v>
      </c>
      <c r="AB1686" s="185" t="s">
        <v>22921</v>
      </c>
      <c r="AC1686" s="187">
        <v>46158</v>
      </c>
      <c r="AD1686" s="185" t="s">
        <v>22922</v>
      </c>
      <c r="AE1686" s="185" t="s">
        <v>61</v>
      </c>
      <c r="AF1686" s="185" t="s">
        <v>61</v>
      </c>
      <c r="AG1686" s="185" t="s">
        <v>22923</v>
      </c>
      <c r="AH1686" s="185" t="s">
        <v>61</v>
      </c>
      <c r="AI1686" s="185" t="s">
        <v>61</v>
      </c>
      <c r="AJ1686" s="185" t="s">
        <v>61</v>
      </c>
      <c r="AK1686" s="185" t="s">
        <v>61</v>
      </c>
      <c r="AL1686" s="185" t="s">
        <v>61</v>
      </c>
      <c r="AM1686" s="185" t="s">
        <v>3614</v>
      </c>
      <c r="AN1686" s="185" t="s">
        <v>22924</v>
      </c>
    </row>
    <row r="1687" customHeight="1" spans="1:40">
      <c r="A1687" s="185">
        <v>1681</v>
      </c>
      <c r="B1687" s="185" t="s">
        <v>22925</v>
      </c>
      <c r="C1687" s="186" t="s">
        <v>22926</v>
      </c>
      <c r="D1687" s="185" t="s">
        <v>88</v>
      </c>
      <c r="E1687" s="185" t="s">
        <v>46</v>
      </c>
      <c r="F1687" s="185" t="s">
        <v>20762</v>
      </c>
      <c r="G1687" s="185" t="s">
        <v>48</v>
      </c>
      <c r="H1687" s="185" t="s">
        <v>49</v>
      </c>
      <c r="I1687" s="187">
        <v>45752</v>
      </c>
      <c r="J1687" s="185" t="s">
        <v>22927</v>
      </c>
      <c r="K1687" s="185" t="s">
        <v>1280</v>
      </c>
      <c r="L1687" s="185" t="s">
        <v>22928</v>
      </c>
      <c r="M1687" s="185" t="s">
        <v>93</v>
      </c>
      <c r="N1687" s="185" t="s">
        <v>22929</v>
      </c>
      <c r="O1687" s="187">
        <v>46392</v>
      </c>
      <c r="P1687" s="187">
        <v>44394</v>
      </c>
      <c r="Q1687" s="187">
        <v>44442</v>
      </c>
      <c r="R1687" s="187">
        <v>44636</v>
      </c>
      <c r="S1687" s="187">
        <v>44987</v>
      </c>
      <c r="T1687" s="185" t="s">
        <v>22930</v>
      </c>
      <c r="U1687" s="187">
        <v>45923</v>
      </c>
      <c r="V1687" s="185" t="s">
        <v>22931</v>
      </c>
      <c r="W1687" s="187">
        <v>45907</v>
      </c>
      <c r="X1687" s="185" t="s">
        <v>22932</v>
      </c>
      <c r="Y1687" s="187">
        <v>45918</v>
      </c>
      <c r="Z1687" s="185" t="s">
        <v>22933</v>
      </c>
      <c r="AA1687" s="187">
        <v>46206</v>
      </c>
      <c r="AB1687" s="185" t="s">
        <v>22934</v>
      </c>
      <c r="AC1687" s="187">
        <v>46171</v>
      </c>
      <c r="AD1687" s="185" t="s">
        <v>22935</v>
      </c>
      <c r="AE1687" s="185" t="s">
        <v>61</v>
      </c>
      <c r="AF1687" s="185" t="s">
        <v>22936</v>
      </c>
      <c r="AG1687" s="185" t="s">
        <v>22937</v>
      </c>
      <c r="AH1687" s="185" t="s">
        <v>61</v>
      </c>
      <c r="AI1687" s="185" t="s">
        <v>61</v>
      </c>
      <c r="AJ1687" s="185" t="s">
        <v>61</v>
      </c>
      <c r="AK1687" s="185" t="s">
        <v>61</v>
      </c>
      <c r="AL1687" s="185" t="s">
        <v>61</v>
      </c>
      <c r="AM1687" s="185" t="s">
        <v>177</v>
      </c>
      <c r="AN1687" s="185" t="s">
        <v>22938</v>
      </c>
    </row>
    <row r="1688" customHeight="1" spans="1:40">
      <c r="A1688" s="185">
        <v>1682</v>
      </c>
      <c r="B1688" s="185" t="s">
        <v>22939</v>
      </c>
      <c r="C1688" s="186" t="s">
        <v>22940</v>
      </c>
      <c r="D1688" s="185" t="s">
        <v>263</v>
      </c>
      <c r="E1688" s="185" t="s">
        <v>46</v>
      </c>
      <c r="F1688" s="185" t="s">
        <v>20762</v>
      </c>
      <c r="G1688" s="185" t="s">
        <v>48</v>
      </c>
      <c r="H1688" s="185" t="s">
        <v>49</v>
      </c>
      <c r="I1688" s="187">
        <v>45768</v>
      </c>
      <c r="J1688" s="185" t="s">
        <v>22941</v>
      </c>
      <c r="K1688" s="185" t="s">
        <v>281</v>
      </c>
      <c r="L1688" s="185" t="s">
        <v>22942</v>
      </c>
      <c r="M1688" s="185" t="s">
        <v>93</v>
      </c>
      <c r="N1688" s="185" t="s">
        <v>22943</v>
      </c>
      <c r="O1688" s="187">
        <v>46330</v>
      </c>
      <c r="P1688" s="187">
        <v>44384</v>
      </c>
      <c r="Q1688" s="187">
        <v>44412</v>
      </c>
      <c r="R1688" s="187">
        <v>44641</v>
      </c>
      <c r="S1688" s="187">
        <v>45021</v>
      </c>
      <c r="T1688" s="185" t="s">
        <v>22944</v>
      </c>
      <c r="U1688" s="187">
        <v>45929</v>
      </c>
      <c r="V1688" s="185" t="s">
        <v>22945</v>
      </c>
      <c r="W1688" s="187">
        <v>45928</v>
      </c>
      <c r="X1688" s="185" t="s">
        <v>22946</v>
      </c>
      <c r="Y1688" s="187">
        <v>45986</v>
      </c>
      <c r="Z1688" s="185" t="s">
        <v>22947</v>
      </c>
      <c r="AA1688" s="187">
        <v>46117</v>
      </c>
      <c r="AB1688" s="185" t="s">
        <v>22948</v>
      </c>
      <c r="AC1688" s="187">
        <v>46108</v>
      </c>
      <c r="AD1688" s="185" t="s">
        <v>22949</v>
      </c>
      <c r="AE1688" s="185" t="s">
        <v>61</v>
      </c>
      <c r="AF1688" s="185" t="s">
        <v>61</v>
      </c>
      <c r="AG1688" s="185" t="s">
        <v>22950</v>
      </c>
      <c r="AH1688" s="185" t="s">
        <v>61</v>
      </c>
      <c r="AI1688" s="185" t="s">
        <v>61</v>
      </c>
      <c r="AJ1688" s="185" t="s">
        <v>61</v>
      </c>
      <c r="AK1688" s="185" t="s">
        <v>61</v>
      </c>
      <c r="AL1688" s="185" t="s">
        <v>61</v>
      </c>
      <c r="AM1688" s="185" t="s">
        <v>64</v>
      </c>
      <c r="AN1688" s="185" t="s">
        <v>22951</v>
      </c>
    </row>
    <row r="1689" customHeight="1" spans="1:40">
      <c r="A1689" s="185">
        <v>1683</v>
      </c>
      <c r="B1689" s="185" t="s">
        <v>22952</v>
      </c>
      <c r="C1689" s="186" t="s">
        <v>22953</v>
      </c>
      <c r="D1689" s="185" t="s">
        <v>108</v>
      </c>
      <c r="E1689" s="185" t="s">
        <v>46</v>
      </c>
      <c r="F1689" s="185" t="s">
        <v>20762</v>
      </c>
      <c r="G1689" s="185" t="s">
        <v>48</v>
      </c>
      <c r="H1689" s="185" t="s">
        <v>49</v>
      </c>
      <c r="I1689" s="187">
        <v>45755</v>
      </c>
      <c r="J1689" s="185" t="s">
        <v>22954</v>
      </c>
      <c r="K1689" s="185" t="s">
        <v>7214</v>
      </c>
      <c r="L1689" s="185" t="s">
        <v>22955</v>
      </c>
      <c r="M1689" s="185" t="s">
        <v>2120</v>
      </c>
      <c r="N1689" s="185" t="s">
        <v>22956</v>
      </c>
      <c r="O1689" s="187">
        <v>47315</v>
      </c>
      <c r="P1689" s="187">
        <v>44391</v>
      </c>
      <c r="Q1689" s="187">
        <v>44442</v>
      </c>
      <c r="R1689" s="187">
        <v>44727</v>
      </c>
      <c r="S1689" s="187">
        <v>45034</v>
      </c>
      <c r="T1689" s="185" t="s">
        <v>22957</v>
      </c>
      <c r="U1689" s="187">
        <v>46434</v>
      </c>
      <c r="V1689" s="185" t="s">
        <v>22958</v>
      </c>
      <c r="W1689" s="187">
        <v>46433</v>
      </c>
      <c r="X1689" s="185" t="s">
        <v>22959</v>
      </c>
      <c r="Y1689" s="187">
        <v>46433</v>
      </c>
      <c r="Z1689" s="185" t="s">
        <v>22960</v>
      </c>
      <c r="AA1689" s="187">
        <v>46038</v>
      </c>
      <c r="AB1689" s="185" t="s">
        <v>22961</v>
      </c>
      <c r="AC1689" s="187">
        <v>46051</v>
      </c>
      <c r="AD1689" s="185" t="s">
        <v>22962</v>
      </c>
      <c r="AE1689" s="185" t="s">
        <v>61</v>
      </c>
      <c r="AF1689" s="185" t="s">
        <v>61</v>
      </c>
      <c r="AG1689" s="185" t="s">
        <v>22963</v>
      </c>
      <c r="AH1689" s="185" t="s">
        <v>61</v>
      </c>
      <c r="AI1689" s="185" t="s">
        <v>61</v>
      </c>
      <c r="AJ1689" s="185" t="s">
        <v>61</v>
      </c>
      <c r="AK1689" s="185" t="s">
        <v>61</v>
      </c>
      <c r="AL1689" s="185" t="s">
        <v>61</v>
      </c>
      <c r="AM1689" s="185" t="s">
        <v>917</v>
      </c>
      <c r="AN1689" s="185" t="s">
        <v>22964</v>
      </c>
    </row>
    <row r="1690" customHeight="1" spans="1:40">
      <c r="A1690" s="185">
        <v>1684</v>
      </c>
      <c r="B1690" s="185" t="s">
        <v>22965</v>
      </c>
      <c r="C1690" s="186" t="s">
        <v>22966</v>
      </c>
      <c r="D1690" s="185" t="s">
        <v>126</v>
      </c>
      <c r="E1690" s="185" t="s">
        <v>46</v>
      </c>
      <c r="F1690" s="185" t="s">
        <v>20762</v>
      </c>
      <c r="G1690" s="185" t="s">
        <v>48</v>
      </c>
      <c r="H1690" s="185" t="s">
        <v>49</v>
      </c>
      <c r="I1690" s="187">
        <v>45824</v>
      </c>
      <c r="J1690" s="185" t="s">
        <v>22967</v>
      </c>
      <c r="K1690" s="185" t="s">
        <v>576</v>
      </c>
      <c r="L1690" s="185" t="s">
        <v>22968</v>
      </c>
      <c r="M1690" s="185" t="s">
        <v>130</v>
      </c>
      <c r="N1690" s="185" t="s">
        <v>22969</v>
      </c>
      <c r="O1690" s="187">
        <v>46814</v>
      </c>
      <c r="P1690" s="187">
        <v>44385</v>
      </c>
      <c r="Q1690" s="187">
        <v>44417</v>
      </c>
      <c r="R1690" s="187">
        <v>44727</v>
      </c>
      <c r="S1690" s="187">
        <v>44998</v>
      </c>
      <c r="T1690" s="185" t="s">
        <v>22970</v>
      </c>
      <c r="U1690" s="187">
        <v>45914</v>
      </c>
      <c r="V1690" s="185" t="s">
        <v>22971</v>
      </c>
      <c r="W1690" s="187">
        <v>45928</v>
      </c>
      <c r="X1690" s="185" t="s">
        <v>22972</v>
      </c>
      <c r="Y1690" s="187">
        <v>45929</v>
      </c>
      <c r="Z1690" s="185" t="s">
        <v>22973</v>
      </c>
      <c r="AA1690" s="187">
        <v>46086</v>
      </c>
      <c r="AB1690" s="185" t="s">
        <v>22974</v>
      </c>
      <c r="AC1690" s="187">
        <v>46146</v>
      </c>
      <c r="AD1690" s="185" t="s">
        <v>22975</v>
      </c>
      <c r="AE1690" s="185" t="s">
        <v>22976</v>
      </c>
      <c r="AF1690" s="185" t="s">
        <v>22977</v>
      </c>
      <c r="AG1690" s="185" t="s">
        <v>61</v>
      </c>
      <c r="AH1690" s="185" t="s">
        <v>22969</v>
      </c>
      <c r="AI1690" s="185" t="s">
        <v>61</v>
      </c>
      <c r="AJ1690" s="185" t="s">
        <v>61</v>
      </c>
      <c r="AK1690" s="185" t="s">
        <v>61</v>
      </c>
      <c r="AL1690" s="185" t="s">
        <v>61</v>
      </c>
      <c r="AM1690" s="185" t="s">
        <v>64</v>
      </c>
      <c r="AN1690" s="185" t="s">
        <v>22978</v>
      </c>
    </row>
    <row r="1691" customHeight="1" spans="1:40">
      <c r="A1691" s="185">
        <v>1685</v>
      </c>
      <c r="B1691" s="185" t="s">
        <v>22979</v>
      </c>
      <c r="C1691" s="186" t="s">
        <v>8300</v>
      </c>
      <c r="D1691" s="185" t="s">
        <v>126</v>
      </c>
      <c r="E1691" s="185" t="s">
        <v>46</v>
      </c>
      <c r="F1691" s="185" t="s">
        <v>20762</v>
      </c>
      <c r="G1691" s="185" t="s">
        <v>48</v>
      </c>
      <c r="H1691" s="185" t="s">
        <v>49</v>
      </c>
      <c r="I1691" s="187">
        <v>45601</v>
      </c>
      <c r="J1691" s="185" t="s">
        <v>16096</v>
      </c>
      <c r="K1691" s="185" t="s">
        <v>196</v>
      </c>
      <c r="L1691" s="185" t="s">
        <v>22980</v>
      </c>
      <c r="M1691" s="185" t="s">
        <v>130</v>
      </c>
      <c r="N1691" s="185" t="s">
        <v>22981</v>
      </c>
      <c r="O1691" s="187">
        <v>47030</v>
      </c>
      <c r="P1691" s="187">
        <v>44399</v>
      </c>
      <c r="Q1691" s="187">
        <v>44427</v>
      </c>
      <c r="R1691" s="187">
        <v>44652</v>
      </c>
      <c r="S1691" s="187"/>
      <c r="T1691" s="185" t="s">
        <v>22982</v>
      </c>
      <c r="U1691" s="187">
        <v>47021</v>
      </c>
      <c r="V1691" s="185" t="s">
        <v>22983</v>
      </c>
      <c r="W1691" s="187">
        <v>47022</v>
      </c>
      <c r="X1691" s="185" t="s">
        <v>22984</v>
      </c>
      <c r="Y1691" s="187">
        <v>47039</v>
      </c>
      <c r="Z1691" s="185" t="s">
        <v>22985</v>
      </c>
      <c r="AA1691" s="187">
        <v>46314</v>
      </c>
      <c r="AB1691" s="185" t="s">
        <v>22986</v>
      </c>
      <c r="AC1691" s="187">
        <v>45955</v>
      </c>
      <c r="AD1691" s="185" t="s">
        <v>61</v>
      </c>
      <c r="AE1691" s="185" t="s">
        <v>22987</v>
      </c>
      <c r="AF1691" s="185" t="s">
        <v>22988</v>
      </c>
      <c r="AG1691" s="185" t="s">
        <v>61</v>
      </c>
      <c r="AH1691" s="185" t="s">
        <v>61</v>
      </c>
      <c r="AI1691" s="185" t="s">
        <v>61</v>
      </c>
      <c r="AJ1691" s="185" t="s">
        <v>61</v>
      </c>
      <c r="AK1691" s="185" t="s">
        <v>61</v>
      </c>
      <c r="AL1691" s="185" t="s">
        <v>22981</v>
      </c>
      <c r="AM1691" s="185" t="s">
        <v>22989</v>
      </c>
      <c r="AN1691" s="185" t="s">
        <v>22990</v>
      </c>
    </row>
    <row r="1692" customHeight="1" spans="1:40">
      <c r="A1692" s="185">
        <v>1686</v>
      </c>
      <c r="B1692" s="185" t="s">
        <v>22991</v>
      </c>
      <c r="C1692" s="186" t="s">
        <v>22992</v>
      </c>
      <c r="D1692" s="185" t="s">
        <v>162</v>
      </c>
      <c r="E1692" s="185" t="s">
        <v>46</v>
      </c>
      <c r="F1692" s="185" t="s">
        <v>20762</v>
      </c>
      <c r="G1692" s="185" t="s">
        <v>48</v>
      </c>
      <c r="H1692" s="185" t="s">
        <v>49</v>
      </c>
      <c r="I1692" s="187">
        <v>45818</v>
      </c>
      <c r="J1692" s="185" t="s">
        <v>22993</v>
      </c>
      <c r="K1692" s="185" t="s">
        <v>327</v>
      </c>
      <c r="L1692" s="185" t="s">
        <v>20865</v>
      </c>
      <c r="M1692" s="185" t="s">
        <v>167</v>
      </c>
      <c r="N1692" s="185" t="s">
        <v>22994</v>
      </c>
      <c r="O1692" s="187">
        <v>46778</v>
      </c>
      <c r="P1692" s="187">
        <v>44383</v>
      </c>
      <c r="Q1692" s="187">
        <v>44411</v>
      </c>
      <c r="R1692" s="187">
        <v>44641</v>
      </c>
      <c r="S1692" s="187">
        <v>45021</v>
      </c>
      <c r="T1692" s="185" t="s">
        <v>22995</v>
      </c>
      <c r="U1692" s="187">
        <v>46800</v>
      </c>
      <c r="V1692" s="185" t="s">
        <v>22996</v>
      </c>
      <c r="W1692" s="187">
        <v>46800</v>
      </c>
      <c r="X1692" s="185" t="s">
        <v>22997</v>
      </c>
      <c r="Y1692" s="187">
        <v>46800</v>
      </c>
      <c r="Z1692" s="185" t="s">
        <v>22998</v>
      </c>
      <c r="AA1692" s="187">
        <v>46455</v>
      </c>
      <c r="AB1692" s="185" t="s">
        <v>22999</v>
      </c>
      <c r="AC1692" s="187">
        <v>46200</v>
      </c>
      <c r="AD1692" s="185" t="s">
        <v>23000</v>
      </c>
      <c r="AE1692" s="185" t="s">
        <v>23001</v>
      </c>
      <c r="AF1692" s="185" t="s">
        <v>23002</v>
      </c>
      <c r="AG1692" s="185" t="s">
        <v>61</v>
      </c>
      <c r="AH1692" s="185" t="s">
        <v>61</v>
      </c>
      <c r="AI1692" s="185" t="s">
        <v>22994</v>
      </c>
      <c r="AJ1692" s="185" t="s">
        <v>61</v>
      </c>
      <c r="AK1692" s="185" t="s">
        <v>61</v>
      </c>
      <c r="AL1692" s="185" t="s">
        <v>61</v>
      </c>
      <c r="AM1692" s="185" t="s">
        <v>64</v>
      </c>
      <c r="AN1692" s="185" t="s">
        <v>23003</v>
      </c>
    </row>
    <row r="1693" customHeight="1" spans="1:40">
      <c r="A1693" s="185">
        <v>1687</v>
      </c>
      <c r="B1693" s="185" t="s">
        <v>23004</v>
      </c>
      <c r="C1693" s="186" t="s">
        <v>23005</v>
      </c>
      <c r="D1693" s="185" t="s">
        <v>162</v>
      </c>
      <c r="E1693" s="185" t="s">
        <v>46</v>
      </c>
      <c r="F1693" s="185" t="s">
        <v>20762</v>
      </c>
      <c r="G1693" s="185" t="s">
        <v>48</v>
      </c>
      <c r="H1693" s="185" t="s">
        <v>49</v>
      </c>
      <c r="I1693" s="187">
        <v>45502</v>
      </c>
      <c r="J1693" s="185" t="s">
        <v>23006</v>
      </c>
      <c r="K1693" s="185" t="s">
        <v>5566</v>
      </c>
      <c r="L1693" s="185" t="s">
        <v>23007</v>
      </c>
      <c r="M1693" s="185" t="s">
        <v>267</v>
      </c>
      <c r="N1693" s="185" t="s">
        <v>23008</v>
      </c>
      <c r="O1693" s="187">
        <v>46077</v>
      </c>
      <c r="P1693" s="187">
        <v>44384</v>
      </c>
      <c r="Q1693" s="187">
        <v>44412</v>
      </c>
      <c r="R1693" s="187">
        <v>44645</v>
      </c>
      <c r="S1693" s="187">
        <v>45086</v>
      </c>
      <c r="T1693" s="185" t="s">
        <v>23009</v>
      </c>
      <c r="U1693" s="187">
        <v>46124</v>
      </c>
      <c r="V1693" s="185" t="s">
        <v>23010</v>
      </c>
      <c r="W1693" s="187">
        <v>46124</v>
      </c>
      <c r="X1693" s="185" t="s">
        <v>23011</v>
      </c>
      <c r="Y1693" s="187">
        <v>46124</v>
      </c>
      <c r="Z1693" s="185" t="s">
        <v>23012</v>
      </c>
      <c r="AA1693" s="187">
        <v>46410</v>
      </c>
      <c r="AB1693" s="185" t="s">
        <v>23013</v>
      </c>
      <c r="AC1693" s="187">
        <v>45950</v>
      </c>
      <c r="AD1693" s="185" t="s">
        <v>23014</v>
      </c>
      <c r="AE1693" s="185" t="s">
        <v>23015</v>
      </c>
      <c r="AF1693" s="185" t="s">
        <v>23016</v>
      </c>
      <c r="AG1693" s="185" t="s">
        <v>61</v>
      </c>
      <c r="AH1693" s="185" t="s">
        <v>61</v>
      </c>
      <c r="AI1693" s="185" t="s">
        <v>61</v>
      </c>
      <c r="AJ1693" s="185" t="s">
        <v>61</v>
      </c>
      <c r="AK1693" s="185" t="s">
        <v>61</v>
      </c>
      <c r="AL1693" s="185" t="s">
        <v>61</v>
      </c>
      <c r="AM1693" s="185" t="s">
        <v>1506</v>
      </c>
      <c r="AN1693" s="185" t="s">
        <v>23017</v>
      </c>
    </row>
    <row r="1694" customHeight="1" spans="1:40">
      <c r="A1694" s="185">
        <v>1688</v>
      </c>
      <c r="B1694" s="185" t="s">
        <v>23018</v>
      </c>
      <c r="C1694" s="186" t="s">
        <v>23019</v>
      </c>
      <c r="D1694" s="185" t="s">
        <v>1569</v>
      </c>
      <c r="E1694" s="185" t="s">
        <v>46</v>
      </c>
      <c r="F1694" s="185" t="s">
        <v>20762</v>
      </c>
      <c r="G1694" s="185" t="s">
        <v>48</v>
      </c>
      <c r="H1694" s="185" t="s">
        <v>49</v>
      </c>
      <c r="I1694" s="187">
        <v>45504</v>
      </c>
      <c r="J1694" s="185" t="s">
        <v>23020</v>
      </c>
      <c r="K1694" s="185" t="s">
        <v>437</v>
      </c>
      <c r="L1694" s="185" t="s">
        <v>23021</v>
      </c>
      <c r="M1694" s="185" t="s">
        <v>1572</v>
      </c>
      <c r="N1694" s="185" t="s">
        <v>23022</v>
      </c>
      <c r="O1694" s="187">
        <v>46341</v>
      </c>
      <c r="P1694" s="187">
        <v>44413</v>
      </c>
      <c r="Q1694" s="187">
        <v>44452</v>
      </c>
      <c r="R1694" s="187">
        <v>44638</v>
      </c>
      <c r="S1694" s="187">
        <v>44819</v>
      </c>
      <c r="T1694" s="185" t="s">
        <v>23023</v>
      </c>
      <c r="U1694" s="187">
        <v>46365</v>
      </c>
      <c r="V1694" s="185" t="s">
        <v>23022</v>
      </c>
      <c r="W1694" s="187">
        <v>46341</v>
      </c>
      <c r="X1694" s="185" t="s">
        <v>23024</v>
      </c>
      <c r="Y1694" s="187">
        <v>46119</v>
      </c>
      <c r="Z1694" s="185" t="s">
        <v>23025</v>
      </c>
      <c r="AA1694" s="187">
        <v>46466</v>
      </c>
      <c r="AB1694" s="185" t="s">
        <v>23026</v>
      </c>
      <c r="AC1694" s="187">
        <v>46172</v>
      </c>
      <c r="AD1694" s="185" t="s">
        <v>23027</v>
      </c>
      <c r="AE1694" s="185" t="s">
        <v>23028</v>
      </c>
      <c r="AF1694" s="185" t="s">
        <v>23029</v>
      </c>
      <c r="AG1694" s="185" t="s">
        <v>61</v>
      </c>
      <c r="AH1694" s="185" t="s">
        <v>61</v>
      </c>
      <c r="AI1694" s="185" t="s">
        <v>61</v>
      </c>
      <c r="AJ1694" s="185" t="s">
        <v>61</v>
      </c>
      <c r="AK1694" s="185" t="s">
        <v>61</v>
      </c>
      <c r="AL1694" s="185" t="s">
        <v>61</v>
      </c>
      <c r="AM1694" s="185" t="s">
        <v>23030</v>
      </c>
      <c r="AN1694" s="185" t="s">
        <v>23031</v>
      </c>
    </row>
    <row r="1695" customHeight="1" spans="1:40">
      <c r="A1695" s="185">
        <v>1689</v>
      </c>
      <c r="B1695" s="185" t="s">
        <v>23032</v>
      </c>
      <c r="C1695" s="186" t="s">
        <v>23033</v>
      </c>
      <c r="D1695" s="185" t="s">
        <v>45</v>
      </c>
      <c r="E1695" s="185" t="s">
        <v>46</v>
      </c>
      <c r="F1695" s="185" t="s">
        <v>4334</v>
      </c>
      <c r="G1695" s="185" t="s">
        <v>48</v>
      </c>
      <c r="H1695" s="185" t="s">
        <v>49</v>
      </c>
      <c r="I1695" s="187">
        <v>45725</v>
      </c>
      <c r="J1695" s="185" t="s">
        <v>23034</v>
      </c>
      <c r="K1695" s="185" t="s">
        <v>471</v>
      </c>
      <c r="L1695" s="185" t="s">
        <v>23035</v>
      </c>
      <c r="M1695" s="185" t="s">
        <v>53</v>
      </c>
      <c r="N1695" s="185" t="s">
        <v>23036</v>
      </c>
      <c r="O1695" s="187">
        <v>46090</v>
      </c>
      <c r="P1695" s="187">
        <v>44393</v>
      </c>
      <c r="Q1695" s="187">
        <v>44432</v>
      </c>
      <c r="R1695" s="187">
        <v>44644</v>
      </c>
      <c r="S1695" s="187"/>
      <c r="T1695" s="185" t="s">
        <v>23037</v>
      </c>
      <c r="U1695" s="187">
        <v>46159</v>
      </c>
      <c r="V1695" s="185" t="s">
        <v>23038</v>
      </c>
      <c r="W1695" s="187">
        <v>46138</v>
      </c>
      <c r="X1695" s="185" t="s">
        <v>23039</v>
      </c>
      <c r="Y1695" s="187">
        <v>46159</v>
      </c>
      <c r="Z1695" s="185" t="s">
        <v>23040</v>
      </c>
      <c r="AA1695" s="187">
        <v>46207</v>
      </c>
      <c r="AB1695" s="185" t="s">
        <v>23041</v>
      </c>
      <c r="AC1695" s="187">
        <v>45855</v>
      </c>
      <c r="AD1695" s="185" t="s">
        <v>23042</v>
      </c>
      <c r="AE1695" s="185" t="s">
        <v>61</v>
      </c>
      <c r="AF1695" s="185" t="s">
        <v>23043</v>
      </c>
      <c r="AG1695" s="185" t="s">
        <v>23044</v>
      </c>
      <c r="AH1695" s="185" t="s">
        <v>61</v>
      </c>
      <c r="AI1695" s="185" t="s">
        <v>61</v>
      </c>
      <c r="AJ1695" s="185" t="s">
        <v>23045</v>
      </c>
      <c r="AK1695" s="185" t="s">
        <v>61</v>
      </c>
      <c r="AL1695" s="185" t="s">
        <v>61</v>
      </c>
      <c r="AM1695" s="185" t="s">
        <v>23046</v>
      </c>
      <c r="AN1695" s="185" t="s">
        <v>23047</v>
      </c>
    </row>
    <row r="1696" customHeight="1" spans="1:40">
      <c r="A1696" s="185">
        <v>1690</v>
      </c>
      <c r="B1696" s="185" t="s">
        <v>23048</v>
      </c>
      <c r="C1696" s="186" t="s">
        <v>23049</v>
      </c>
      <c r="D1696" s="185" t="s">
        <v>68</v>
      </c>
      <c r="E1696" s="185" t="s">
        <v>46</v>
      </c>
      <c r="F1696" s="185" t="s">
        <v>4334</v>
      </c>
      <c r="G1696" s="185" t="s">
        <v>48</v>
      </c>
      <c r="H1696" s="185" t="s">
        <v>49</v>
      </c>
      <c r="I1696" s="187">
        <v>45755</v>
      </c>
      <c r="J1696" s="185" t="s">
        <v>1803</v>
      </c>
      <c r="K1696" s="185" t="s">
        <v>7214</v>
      </c>
      <c r="L1696" s="185" t="s">
        <v>23050</v>
      </c>
      <c r="M1696" s="185" t="s">
        <v>72</v>
      </c>
      <c r="N1696" s="185" t="s">
        <v>23051</v>
      </c>
      <c r="O1696" s="187">
        <v>46623</v>
      </c>
      <c r="P1696" s="187">
        <v>44391</v>
      </c>
      <c r="Q1696" s="187">
        <v>44422</v>
      </c>
      <c r="R1696" s="187">
        <v>44617</v>
      </c>
      <c r="S1696" s="187">
        <v>45002</v>
      </c>
      <c r="T1696" s="185" t="s">
        <v>23052</v>
      </c>
      <c r="U1696" s="187">
        <v>46617</v>
      </c>
      <c r="V1696" s="185" t="s">
        <v>23053</v>
      </c>
      <c r="W1696" s="187">
        <v>46617</v>
      </c>
      <c r="X1696" s="185" t="s">
        <v>23054</v>
      </c>
      <c r="Y1696" s="187">
        <v>47583</v>
      </c>
      <c r="Z1696" s="185" t="s">
        <v>23055</v>
      </c>
      <c r="AA1696" s="187">
        <v>46117</v>
      </c>
      <c r="AB1696" s="185" t="s">
        <v>23056</v>
      </c>
      <c r="AC1696" s="187">
        <v>46417</v>
      </c>
      <c r="AD1696" s="185" t="s">
        <v>23057</v>
      </c>
      <c r="AE1696" s="185" t="s">
        <v>61</v>
      </c>
      <c r="AF1696" s="185" t="s">
        <v>61</v>
      </c>
      <c r="AG1696" s="185" t="s">
        <v>23058</v>
      </c>
      <c r="AH1696" s="185" t="s">
        <v>61</v>
      </c>
      <c r="AI1696" s="185" t="s">
        <v>61</v>
      </c>
      <c r="AJ1696" s="185" t="s">
        <v>23059</v>
      </c>
      <c r="AK1696" s="185" t="s">
        <v>61</v>
      </c>
      <c r="AL1696" s="185" t="s">
        <v>61</v>
      </c>
      <c r="AM1696" s="185" t="s">
        <v>208</v>
      </c>
      <c r="AN1696" s="185" t="s">
        <v>23060</v>
      </c>
    </row>
    <row r="1697" customHeight="1" spans="1:40">
      <c r="A1697" s="185">
        <v>1691</v>
      </c>
      <c r="B1697" s="185" t="s">
        <v>23061</v>
      </c>
      <c r="C1697" s="186" t="s">
        <v>23062</v>
      </c>
      <c r="D1697" s="185" t="s">
        <v>227</v>
      </c>
      <c r="E1697" s="185" t="s">
        <v>46</v>
      </c>
      <c r="F1697" s="185" t="s">
        <v>4334</v>
      </c>
      <c r="G1697" s="185" t="s">
        <v>48</v>
      </c>
      <c r="H1697" s="185" t="s">
        <v>49</v>
      </c>
      <c r="I1697" s="187">
        <v>45537</v>
      </c>
      <c r="J1697" s="185" t="s">
        <v>23063</v>
      </c>
      <c r="K1697" s="185" t="s">
        <v>502</v>
      </c>
      <c r="L1697" s="185" t="s">
        <v>23064</v>
      </c>
      <c r="M1697" s="185" t="s">
        <v>72</v>
      </c>
      <c r="N1697" s="185" t="s">
        <v>23065</v>
      </c>
      <c r="O1697" s="187">
        <v>46609</v>
      </c>
      <c r="P1697" s="187">
        <v>44404</v>
      </c>
      <c r="Q1697" s="187">
        <v>44455</v>
      </c>
      <c r="R1697" s="187">
        <v>44634</v>
      </c>
      <c r="S1697" s="187">
        <v>44995</v>
      </c>
      <c r="T1697" s="185" t="s">
        <v>23066</v>
      </c>
      <c r="U1697" s="187">
        <v>47010</v>
      </c>
      <c r="V1697" s="185" t="s">
        <v>23067</v>
      </c>
      <c r="W1697" s="187">
        <v>46927</v>
      </c>
      <c r="X1697" s="185" t="s">
        <v>23068</v>
      </c>
      <c r="Y1697" s="187">
        <v>46580</v>
      </c>
      <c r="Z1697" s="185" t="s">
        <v>23069</v>
      </c>
      <c r="AA1697" s="187">
        <v>45837</v>
      </c>
      <c r="AB1697" s="185" t="s">
        <v>23070</v>
      </c>
      <c r="AC1697" s="187">
        <v>46513</v>
      </c>
      <c r="AD1697" s="185" t="s">
        <v>23071</v>
      </c>
      <c r="AE1697" s="185" t="s">
        <v>23072</v>
      </c>
      <c r="AF1697" s="185" t="s">
        <v>23073</v>
      </c>
      <c r="AG1697" s="185" t="s">
        <v>23074</v>
      </c>
      <c r="AH1697" s="185" t="s">
        <v>61</v>
      </c>
      <c r="AI1697" s="185" t="s">
        <v>61</v>
      </c>
      <c r="AJ1697" s="185" t="s">
        <v>23075</v>
      </c>
      <c r="AK1697" s="185" t="s">
        <v>61</v>
      </c>
      <c r="AL1697" s="185" t="s">
        <v>61</v>
      </c>
      <c r="AM1697" s="185" t="s">
        <v>5957</v>
      </c>
      <c r="AN1697" s="185" t="s">
        <v>23076</v>
      </c>
    </row>
    <row r="1698" customHeight="1" spans="1:40">
      <c r="A1698" s="185">
        <v>1692</v>
      </c>
      <c r="B1698" s="185" t="s">
        <v>23077</v>
      </c>
      <c r="C1698" s="186" t="s">
        <v>23078</v>
      </c>
      <c r="D1698" s="185" t="s">
        <v>88</v>
      </c>
      <c r="E1698" s="185" t="s">
        <v>46</v>
      </c>
      <c r="F1698" s="185" t="s">
        <v>4334</v>
      </c>
      <c r="G1698" s="185" t="s">
        <v>48</v>
      </c>
      <c r="H1698" s="185" t="s">
        <v>49</v>
      </c>
      <c r="I1698" s="187">
        <v>45768</v>
      </c>
      <c r="J1698" s="185" t="s">
        <v>23079</v>
      </c>
      <c r="K1698" s="185" t="s">
        <v>281</v>
      </c>
      <c r="L1698" s="185" t="s">
        <v>23080</v>
      </c>
      <c r="M1698" s="185" t="s">
        <v>93</v>
      </c>
      <c r="N1698" s="185" t="s">
        <v>23081</v>
      </c>
      <c r="O1698" s="187">
        <v>46427</v>
      </c>
      <c r="P1698" s="187">
        <v>44380</v>
      </c>
      <c r="Q1698" s="187">
        <v>44417</v>
      </c>
      <c r="R1698" s="187">
        <v>44616</v>
      </c>
      <c r="S1698" s="187">
        <v>44992</v>
      </c>
      <c r="T1698" s="185" t="s">
        <v>23082</v>
      </c>
      <c r="U1698" s="187">
        <v>47401</v>
      </c>
      <c r="V1698" s="185" t="s">
        <v>23083</v>
      </c>
      <c r="W1698" s="187">
        <v>47462</v>
      </c>
      <c r="X1698" s="185" t="s">
        <v>23084</v>
      </c>
      <c r="Y1698" s="187">
        <v>47401</v>
      </c>
      <c r="Z1698" s="185" t="s">
        <v>23085</v>
      </c>
      <c r="AA1698" s="187">
        <v>46461</v>
      </c>
      <c r="AB1698" s="185" t="s">
        <v>23086</v>
      </c>
      <c r="AC1698" s="187">
        <v>46218</v>
      </c>
      <c r="AD1698" s="185" t="s">
        <v>23087</v>
      </c>
      <c r="AE1698" s="185" t="s">
        <v>61</v>
      </c>
      <c r="AF1698" s="185" t="s">
        <v>23088</v>
      </c>
      <c r="AG1698" s="185" t="s">
        <v>23089</v>
      </c>
      <c r="AH1698" s="185" t="s">
        <v>61</v>
      </c>
      <c r="AI1698" s="185" t="s">
        <v>61</v>
      </c>
      <c r="AJ1698" s="185" t="s">
        <v>61</v>
      </c>
      <c r="AK1698" s="185" t="s">
        <v>61</v>
      </c>
      <c r="AL1698" s="185" t="s">
        <v>61</v>
      </c>
      <c r="AM1698" s="185" t="s">
        <v>23090</v>
      </c>
      <c r="AN1698" s="185" t="s">
        <v>23091</v>
      </c>
    </row>
    <row r="1699" customHeight="1" spans="1:40">
      <c r="A1699" s="185">
        <v>1693</v>
      </c>
      <c r="B1699" s="185" t="s">
        <v>23092</v>
      </c>
      <c r="C1699" s="186" t="s">
        <v>23093</v>
      </c>
      <c r="D1699" s="185" t="s">
        <v>263</v>
      </c>
      <c r="E1699" s="185" t="s">
        <v>4334</v>
      </c>
      <c r="F1699" s="185" t="s">
        <v>4334</v>
      </c>
      <c r="G1699" s="185" t="s">
        <v>48</v>
      </c>
      <c r="H1699" s="185" t="s">
        <v>49</v>
      </c>
      <c r="I1699" s="187">
        <v>45698</v>
      </c>
      <c r="J1699" s="185" t="s">
        <v>23094</v>
      </c>
      <c r="K1699" s="185" t="s">
        <v>230</v>
      </c>
      <c r="L1699" s="185" t="s">
        <v>23095</v>
      </c>
      <c r="M1699" s="185" t="s">
        <v>249</v>
      </c>
      <c r="N1699" s="185" t="s">
        <v>23096</v>
      </c>
      <c r="O1699" s="187">
        <v>46232</v>
      </c>
      <c r="P1699" s="187">
        <v>44389</v>
      </c>
      <c r="Q1699" s="187">
        <v>44452</v>
      </c>
      <c r="R1699" s="187">
        <v>44736</v>
      </c>
      <c r="S1699" s="187">
        <v>44917</v>
      </c>
      <c r="T1699" s="185" t="s">
        <v>23097</v>
      </c>
      <c r="U1699" s="187">
        <v>46078</v>
      </c>
      <c r="V1699" s="185" t="s">
        <v>23098</v>
      </c>
      <c r="W1699" s="187">
        <v>47345</v>
      </c>
      <c r="X1699" s="185" t="s">
        <v>23099</v>
      </c>
      <c r="Y1699" s="187">
        <v>46078</v>
      </c>
      <c r="Z1699" s="185" t="s">
        <v>23100</v>
      </c>
      <c r="AA1699" s="187">
        <v>46318</v>
      </c>
      <c r="AB1699" s="185" t="s">
        <v>23101</v>
      </c>
      <c r="AC1699" s="187">
        <v>46394</v>
      </c>
      <c r="AD1699" s="185" t="s">
        <v>23102</v>
      </c>
      <c r="AE1699" s="185" t="s">
        <v>61</v>
      </c>
      <c r="AF1699" s="185" t="s">
        <v>23103</v>
      </c>
      <c r="AG1699" s="185" t="s">
        <v>23104</v>
      </c>
      <c r="AH1699" s="185" t="s">
        <v>61</v>
      </c>
      <c r="AI1699" s="185" t="s">
        <v>61</v>
      </c>
      <c r="AJ1699" s="185" t="s">
        <v>61</v>
      </c>
      <c r="AK1699" s="185" t="s">
        <v>61</v>
      </c>
      <c r="AL1699" s="185" t="s">
        <v>61</v>
      </c>
      <c r="AM1699" s="185" t="s">
        <v>448</v>
      </c>
      <c r="AN1699" s="185" t="s">
        <v>23105</v>
      </c>
    </row>
    <row r="1700" customHeight="1" spans="1:40">
      <c r="A1700" s="185">
        <v>1694</v>
      </c>
      <c r="B1700" s="185" t="s">
        <v>23106</v>
      </c>
      <c r="C1700" s="186" t="s">
        <v>23107</v>
      </c>
      <c r="D1700" s="185" t="s">
        <v>108</v>
      </c>
      <c r="E1700" s="185" t="s">
        <v>1349</v>
      </c>
      <c r="F1700" s="185" t="s">
        <v>4334</v>
      </c>
      <c r="G1700" s="185" t="s">
        <v>48</v>
      </c>
      <c r="H1700" s="185" t="s">
        <v>49</v>
      </c>
      <c r="I1700" s="187">
        <v>45699</v>
      </c>
      <c r="J1700" s="185" t="s">
        <v>10148</v>
      </c>
      <c r="K1700" s="185" t="s">
        <v>11380</v>
      </c>
      <c r="L1700" s="185" t="s">
        <v>23108</v>
      </c>
      <c r="M1700" s="185" t="s">
        <v>93</v>
      </c>
      <c r="N1700" s="185" t="s">
        <v>23109</v>
      </c>
      <c r="O1700" s="187">
        <v>46263</v>
      </c>
      <c r="P1700" s="187">
        <v>44261</v>
      </c>
      <c r="Q1700" s="187">
        <v>44393</v>
      </c>
      <c r="R1700" s="187">
        <v>44612</v>
      </c>
      <c r="S1700" s="187"/>
      <c r="T1700" s="185" t="s">
        <v>23110</v>
      </c>
      <c r="U1700" s="187">
        <v>46278</v>
      </c>
      <c r="V1700" s="185" t="s">
        <v>23111</v>
      </c>
      <c r="W1700" s="187">
        <v>46278</v>
      </c>
      <c r="X1700" s="185" t="s">
        <v>23112</v>
      </c>
      <c r="Y1700" s="187">
        <v>46138</v>
      </c>
      <c r="Z1700" s="185" t="s">
        <v>23113</v>
      </c>
      <c r="AA1700" s="187">
        <v>46071</v>
      </c>
      <c r="AB1700" s="185" t="s">
        <v>23114</v>
      </c>
      <c r="AC1700" s="187">
        <v>46423</v>
      </c>
      <c r="AD1700" s="185" t="s">
        <v>23115</v>
      </c>
      <c r="AE1700" s="185" t="s">
        <v>61</v>
      </c>
      <c r="AF1700" s="185" t="s">
        <v>23116</v>
      </c>
      <c r="AG1700" s="185" t="s">
        <v>23117</v>
      </c>
      <c r="AH1700" s="185" t="s">
        <v>61</v>
      </c>
      <c r="AI1700" s="185" t="s">
        <v>61</v>
      </c>
      <c r="AJ1700" s="185" t="s">
        <v>61</v>
      </c>
      <c r="AK1700" s="185" t="s">
        <v>61</v>
      </c>
      <c r="AL1700" s="185" t="s">
        <v>61</v>
      </c>
      <c r="AM1700" s="185" t="s">
        <v>23118</v>
      </c>
      <c r="AN1700" s="185" t="s">
        <v>23119</v>
      </c>
    </row>
    <row r="1701" customHeight="1" spans="1:40">
      <c r="A1701" s="185">
        <v>1695</v>
      </c>
      <c r="B1701" s="185" t="s">
        <v>23120</v>
      </c>
      <c r="C1701" s="186" t="s">
        <v>23121</v>
      </c>
      <c r="D1701" s="185" t="s">
        <v>126</v>
      </c>
      <c r="E1701" s="185" t="s">
        <v>46</v>
      </c>
      <c r="F1701" s="185" t="s">
        <v>4334</v>
      </c>
      <c r="G1701" s="185" t="s">
        <v>48</v>
      </c>
      <c r="H1701" s="185" t="s">
        <v>49</v>
      </c>
      <c r="I1701" s="187">
        <v>45767</v>
      </c>
      <c r="J1701" s="185" t="s">
        <v>23122</v>
      </c>
      <c r="K1701" s="185" t="s">
        <v>3307</v>
      </c>
      <c r="L1701" s="185" t="s">
        <v>23123</v>
      </c>
      <c r="M1701" s="185" t="s">
        <v>130</v>
      </c>
      <c r="N1701" s="185" t="s">
        <v>23124</v>
      </c>
      <c r="O1701" s="187">
        <v>47631</v>
      </c>
      <c r="P1701" s="187">
        <v>44392</v>
      </c>
      <c r="Q1701" s="187">
        <v>44442</v>
      </c>
      <c r="R1701" s="187">
        <v>44632</v>
      </c>
      <c r="S1701" s="187">
        <v>44992</v>
      </c>
      <c r="T1701" s="185" t="s">
        <v>23125</v>
      </c>
      <c r="U1701" s="187">
        <v>45866</v>
      </c>
      <c r="V1701" s="185" t="s">
        <v>23126</v>
      </c>
      <c r="W1701" s="187">
        <v>46405</v>
      </c>
      <c r="X1701" s="185" t="s">
        <v>23127</v>
      </c>
      <c r="Y1701" s="187">
        <v>45882</v>
      </c>
      <c r="Z1701" s="185" t="s">
        <v>23128</v>
      </c>
      <c r="AA1701" s="187">
        <v>46188</v>
      </c>
      <c r="AB1701" s="185" t="s">
        <v>23129</v>
      </c>
      <c r="AC1701" s="187">
        <v>45992</v>
      </c>
      <c r="AD1701" s="185" t="s">
        <v>23130</v>
      </c>
      <c r="AE1701" s="185" t="s">
        <v>23131</v>
      </c>
      <c r="AF1701" s="185" t="s">
        <v>23132</v>
      </c>
      <c r="AG1701" s="185" t="s">
        <v>61</v>
      </c>
      <c r="AH1701" s="185" t="s">
        <v>23124</v>
      </c>
      <c r="AI1701" s="185" t="s">
        <v>61</v>
      </c>
      <c r="AJ1701" s="185" t="s">
        <v>61</v>
      </c>
      <c r="AK1701" s="185" t="s">
        <v>61</v>
      </c>
      <c r="AL1701" s="185" t="s">
        <v>61</v>
      </c>
      <c r="AM1701" s="185" t="s">
        <v>64</v>
      </c>
      <c r="AN1701" s="185" t="s">
        <v>23133</v>
      </c>
    </row>
    <row r="1702" customHeight="1" spans="1:40">
      <c r="A1702" s="185">
        <v>1696</v>
      </c>
      <c r="B1702" s="185" t="s">
        <v>23134</v>
      </c>
      <c r="C1702" s="186" t="s">
        <v>23135</v>
      </c>
      <c r="D1702" s="185" t="s">
        <v>126</v>
      </c>
      <c r="E1702" s="185" t="s">
        <v>46</v>
      </c>
      <c r="F1702" s="185" t="s">
        <v>4334</v>
      </c>
      <c r="G1702" s="185" t="s">
        <v>48</v>
      </c>
      <c r="H1702" s="185" t="s">
        <v>49</v>
      </c>
      <c r="I1702" s="187">
        <v>45682</v>
      </c>
      <c r="J1702" s="185" t="s">
        <v>23136</v>
      </c>
      <c r="K1702" s="185" t="s">
        <v>454</v>
      </c>
      <c r="L1702" s="185" t="s">
        <v>23137</v>
      </c>
      <c r="M1702" s="185" t="s">
        <v>130</v>
      </c>
      <c r="N1702" s="185" t="s">
        <v>23138</v>
      </c>
      <c r="O1702" s="187">
        <v>45991</v>
      </c>
      <c r="P1702" s="187">
        <v>44394</v>
      </c>
      <c r="Q1702" s="187">
        <v>44751</v>
      </c>
      <c r="R1702" s="187">
        <v>44844</v>
      </c>
      <c r="S1702" s="187"/>
      <c r="T1702" s="185" t="s">
        <v>23139</v>
      </c>
      <c r="U1702" s="187">
        <v>45917</v>
      </c>
      <c r="V1702" s="185" t="s">
        <v>23140</v>
      </c>
      <c r="W1702" s="187">
        <v>47230</v>
      </c>
      <c r="X1702" s="185" t="s">
        <v>23141</v>
      </c>
      <c r="Y1702" s="187">
        <v>46463</v>
      </c>
      <c r="Z1702" s="185" t="s">
        <v>23142</v>
      </c>
      <c r="AA1702" s="187">
        <v>46330</v>
      </c>
      <c r="AB1702" s="185" t="s">
        <v>23143</v>
      </c>
      <c r="AC1702" s="187">
        <v>46257</v>
      </c>
      <c r="AD1702" s="185" t="s">
        <v>23144</v>
      </c>
      <c r="AE1702" s="185" t="s">
        <v>23145</v>
      </c>
      <c r="AF1702" s="185" t="s">
        <v>23146</v>
      </c>
      <c r="AG1702" s="185" t="s">
        <v>61</v>
      </c>
      <c r="AH1702" s="185" t="s">
        <v>61</v>
      </c>
      <c r="AI1702" s="185" t="s">
        <v>61</v>
      </c>
      <c r="AJ1702" s="185" t="s">
        <v>61</v>
      </c>
      <c r="AK1702" s="185" t="s">
        <v>61</v>
      </c>
      <c r="AL1702" s="185" t="s">
        <v>23138</v>
      </c>
      <c r="AM1702" s="185"/>
      <c r="AN1702" s="185" t="s">
        <v>23147</v>
      </c>
    </row>
    <row r="1703" customHeight="1" spans="1:40">
      <c r="A1703" s="185">
        <v>1697</v>
      </c>
      <c r="B1703" s="185" t="s">
        <v>23148</v>
      </c>
      <c r="C1703" s="186" t="s">
        <v>23149</v>
      </c>
      <c r="D1703" s="185" t="s">
        <v>126</v>
      </c>
      <c r="E1703" s="185" t="s">
        <v>46</v>
      </c>
      <c r="F1703" s="185" t="s">
        <v>4334</v>
      </c>
      <c r="G1703" s="185" t="s">
        <v>48</v>
      </c>
      <c r="H1703" s="185" t="s">
        <v>49</v>
      </c>
      <c r="I1703" s="187">
        <v>45681</v>
      </c>
      <c r="J1703" s="185" t="s">
        <v>23150</v>
      </c>
      <c r="K1703" s="185" t="s">
        <v>3131</v>
      </c>
      <c r="L1703" s="185" t="s">
        <v>20975</v>
      </c>
      <c r="M1703" s="185" t="s">
        <v>130</v>
      </c>
      <c r="N1703" s="185" t="s">
        <v>23151</v>
      </c>
      <c r="O1703" s="187">
        <v>47325</v>
      </c>
      <c r="P1703" s="187">
        <v>44391</v>
      </c>
      <c r="Q1703" s="187">
        <v>44422</v>
      </c>
      <c r="R1703" s="187">
        <v>44616</v>
      </c>
      <c r="S1703" s="187">
        <v>45087</v>
      </c>
      <c r="T1703" s="185" t="s">
        <v>23152</v>
      </c>
      <c r="U1703" s="187">
        <v>46140</v>
      </c>
      <c r="V1703" s="185" t="s">
        <v>23153</v>
      </c>
      <c r="W1703" s="187">
        <v>46418</v>
      </c>
      <c r="X1703" s="185" t="s">
        <v>23154</v>
      </c>
      <c r="Y1703" s="187">
        <v>46415</v>
      </c>
      <c r="Z1703" s="185" t="s">
        <v>23155</v>
      </c>
      <c r="AA1703" s="187">
        <v>46214</v>
      </c>
      <c r="AB1703" s="185" t="s">
        <v>23156</v>
      </c>
      <c r="AC1703" s="187">
        <v>45902</v>
      </c>
      <c r="AD1703" s="185" t="s">
        <v>23157</v>
      </c>
      <c r="AE1703" s="185" t="s">
        <v>23158</v>
      </c>
      <c r="AF1703" s="185" t="s">
        <v>23159</v>
      </c>
      <c r="AG1703" s="185" t="s">
        <v>61</v>
      </c>
      <c r="AH1703" s="185" t="s">
        <v>23151</v>
      </c>
      <c r="AI1703" s="185" t="s">
        <v>61</v>
      </c>
      <c r="AJ1703" s="185" t="s">
        <v>61</v>
      </c>
      <c r="AK1703" s="185" t="s">
        <v>61</v>
      </c>
      <c r="AL1703" s="185" t="s">
        <v>61</v>
      </c>
      <c r="AM1703" s="185" t="s">
        <v>64</v>
      </c>
      <c r="AN1703" s="185" t="s">
        <v>23160</v>
      </c>
    </row>
    <row r="1704" customHeight="1" spans="1:40">
      <c r="A1704" s="185">
        <v>1698</v>
      </c>
      <c r="B1704" s="185" t="s">
        <v>23161</v>
      </c>
      <c r="C1704" s="186" t="s">
        <v>23162</v>
      </c>
      <c r="D1704" s="185" t="s">
        <v>162</v>
      </c>
      <c r="E1704" s="185" t="s">
        <v>46</v>
      </c>
      <c r="F1704" s="185" t="s">
        <v>4334</v>
      </c>
      <c r="G1704" s="185" t="s">
        <v>48</v>
      </c>
      <c r="H1704" s="185" t="s">
        <v>49</v>
      </c>
      <c r="I1704" s="187">
        <v>45755</v>
      </c>
      <c r="J1704" s="185" t="s">
        <v>23163</v>
      </c>
      <c r="K1704" s="185" t="s">
        <v>7214</v>
      </c>
      <c r="L1704" s="185" t="s">
        <v>23164</v>
      </c>
      <c r="M1704" s="185" t="s">
        <v>167</v>
      </c>
      <c r="N1704" s="185" t="s">
        <v>23165</v>
      </c>
      <c r="O1704" s="187">
        <v>46461</v>
      </c>
      <c r="P1704" s="187">
        <v>44384</v>
      </c>
      <c r="Q1704" s="187">
        <v>44413</v>
      </c>
      <c r="R1704" s="187">
        <v>44616</v>
      </c>
      <c r="S1704" s="187">
        <v>44992</v>
      </c>
      <c r="T1704" s="185" t="s">
        <v>23166</v>
      </c>
      <c r="U1704" s="187">
        <v>46266</v>
      </c>
      <c r="V1704" s="185" t="s">
        <v>23167</v>
      </c>
      <c r="W1704" s="187">
        <v>46378</v>
      </c>
      <c r="X1704" s="185" t="s">
        <v>23168</v>
      </c>
      <c r="Y1704" s="187">
        <v>46589</v>
      </c>
      <c r="Z1704" s="185" t="s">
        <v>12066</v>
      </c>
      <c r="AA1704" s="187">
        <v>46319</v>
      </c>
      <c r="AB1704" s="185" t="s">
        <v>23169</v>
      </c>
      <c r="AC1704" s="187">
        <v>46263</v>
      </c>
      <c r="AD1704" s="185" t="s">
        <v>23170</v>
      </c>
      <c r="AE1704" s="185" t="s">
        <v>23171</v>
      </c>
      <c r="AF1704" s="185" t="s">
        <v>23172</v>
      </c>
      <c r="AG1704" s="185" t="s">
        <v>61</v>
      </c>
      <c r="AH1704" s="185" t="s">
        <v>61</v>
      </c>
      <c r="AI1704" s="185" t="s">
        <v>23165</v>
      </c>
      <c r="AJ1704" s="185" t="s">
        <v>61</v>
      </c>
      <c r="AK1704" s="185" t="s">
        <v>61</v>
      </c>
      <c r="AL1704" s="185" t="s">
        <v>61</v>
      </c>
      <c r="AM1704" s="185" t="s">
        <v>177</v>
      </c>
      <c r="AN1704" s="185" t="s">
        <v>23173</v>
      </c>
    </row>
    <row r="1705" customHeight="1" spans="1:40">
      <c r="A1705" s="185">
        <v>1699</v>
      </c>
      <c r="B1705" s="185" t="s">
        <v>23174</v>
      </c>
      <c r="C1705" s="186" t="s">
        <v>23175</v>
      </c>
      <c r="D1705" s="185" t="s">
        <v>162</v>
      </c>
      <c r="E1705" s="185" t="s">
        <v>46</v>
      </c>
      <c r="F1705" s="185" t="s">
        <v>4334</v>
      </c>
      <c r="G1705" s="185" t="s">
        <v>48</v>
      </c>
      <c r="H1705" s="185" t="s">
        <v>49</v>
      </c>
      <c r="I1705" s="187">
        <v>45681</v>
      </c>
      <c r="J1705" s="185" t="s">
        <v>23176</v>
      </c>
      <c r="K1705" s="185" t="s">
        <v>3131</v>
      </c>
      <c r="L1705" s="185" t="s">
        <v>23177</v>
      </c>
      <c r="M1705" s="185" t="s">
        <v>167</v>
      </c>
      <c r="N1705" s="185" t="s">
        <v>23178</v>
      </c>
      <c r="O1705" s="187">
        <v>46061</v>
      </c>
      <c r="P1705" s="187">
        <v>44441</v>
      </c>
      <c r="Q1705" s="187">
        <v>44470</v>
      </c>
      <c r="R1705" s="187">
        <v>44660</v>
      </c>
      <c r="S1705" s="187">
        <v>45029</v>
      </c>
      <c r="T1705" s="185" t="s">
        <v>23179</v>
      </c>
      <c r="U1705" s="187">
        <v>46034</v>
      </c>
      <c r="V1705" s="185" t="s">
        <v>23180</v>
      </c>
      <c r="W1705" s="187">
        <v>46404</v>
      </c>
      <c r="X1705" s="185" t="s">
        <v>23181</v>
      </c>
      <c r="Y1705" s="187">
        <v>46040</v>
      </c>
      <c r="Z1705" s="185" t="s">
        <v>23182</v>
      </c>
      <c r="AA1705" s="187">
        <v>46210</v>
      </c>
      <c r="AB1705" s="185" t="s">
        <v>23183</v>
      </c>
      <c r="AC1705" s="187">
        <v>46207</v>
      </c>
      <c r="AD1705" s="185" t="s">
        <v>23184</v>
      </c>
      <c r="AE1705" s="185" t="s">
        <v>23185</v>
      </c>
      <c r="AF1705" s="185" t="s">
        <v>23186</v>
      </c>
      <c r="AG1705" s="185" t="s">
        <v>61</v>
      </c>
      <c r="AH1705" s="185" t="s">
        <v>61</v>
      </c>
      <c r="AI1705" s="185" t="s">
        <v>23187</v>
      </c>
      <c r="AJ1705" s="185" t="s">
        <v>61</v>
      </c>
      <c r="AK1705" s="185" t="s">
        <v>61</v>
      </c>
      <c r="AL1705" s="185" t="s">
        <v>61</v>
      </c>
      <c r="AM1705" s="185" t="s">
        <v>64</v>
      </c>
      <c r="AN1705" s="185" t="s">
        <v>23188</v>
      </c>
    </row>
    <row r="1706" customHeight="1" spans="1:40">
      <c r="A1706" s="185">
        <v>1700</v>
      </c>
      <c r="B1706" s="185" t="s">
        <v>23189</v>
      </c>
      <c r="C1706" s="186" t="s">
        <v>23190</v>
      </c>
      <c r="D1706" s="185" t="s">
        <v>1569</v>
      </c>
      <c r="E1706" s="185" t="s">
        <v>967</v>
      </c>
      <c r="F1706" s="185" t="s">
        <v>4334</v>
      </c>
      <c r="G1706" s="185" t="s">
        <v>48</v>
      </c>
      <c r="H1706" s="185" t="s">
        <v>49</v>
      </c>
      <c r="I1706" s="187">
        <v>45716</v>
      </c>
      <c r="J1706" s="185" t="s">
        <v>3588</v>
      </c>
      <c r="K1706" s="185" t="s">
        <v>3588</v>
      </c>
      <c r="L1706" s="185" t="s">
        <v>23191</v>
      </c>
      <c r="M1706" s="185" t="s">
        <v>1572</v>
      </c>
      <c r="N1706" s="185" t="s">
        <v>23192</v>
      </c>
      <c r="O1706" s="187">
        <v>46357</v>
      </c>
      <c r="P1706" s="187">
        <v>44408</v>
      </c>
      <c r="Q1706" s="187">
        <v>44427</v>
      </c>
      <c r="R1706" s="187">
        <v>44651</v>
      </c>
      <c r="S1706" s="187"/>
      <c r="T1706" s="185" t="s">
        <v>23193</v>
      </c>
      <c r="U1706" s="187">
        <v>46357</v>
      </c>
      <c r="V1706" s="185" t="s">
        <v>23192</v>
      </c>
      <c r="W1706" s="187">
        <v>46357</v>
      </c>
      <c r="X1706" s="185" t="s">
        <v>23194</v>
      </c>
      <c r="Y1706" s="187">
        <v>46357</v>
      </c>
      <c r="Z1706" s="185" t="s">
        <v>23195</v>
      </c>
      <c r="AA1706" s="187">
        <v>46479</v>
      </c>
      <c r="AB1706" s="185" t="s">
        <v>23196</v>
      </c>
      <c r="AC1706" s="187">
        <v>46049</v>
      </c>
      <c r="AD1706" s="185" t="s">
        <v>23197</v>
      </c>
      <c r="AE1706" s="185" t="s">
        <v>61</v>
      </c>
      <c r="AF1706" s="185" t="s">
        <v>61</v>
      </c>
      <c r="AG1706" s="185" t="s">
        <v>61</v>
      </c>
      <c r="AH1706" s="185" t="s">
        <v>61</v>
      </c>
      <c r="AI1706" s="185" t="s">
        <v>61</v>
      </c>
      <c r="AJ1706" s="185" t="s">
        <v>61</v>
      </c>
      <c r="AK1706" s="185" t="s">
        <v>61</v>
      </c>
      <c r="AL1706" s="185" t="s">
        <v>61</v>
      </c>
      <c r="AM1706" s="185" t="s">
        <v>1785</v>
      </c>
      <c r="AN1706" s="185" t="s">
        <v>23198</v>
      </c>
    </row>
    <row r="1707" customHeight="1" spans="1:40">
      <c r="A1707" s="185">
        <v>1701</v>
      </c>
      <c r="B1707" s="185" t="s">
        <v>23199</v>
      </c>
      <c r="C1707" s="186" t="s">
        <v>23200</v>
      </c>
      <c r="D1707" s="185" t="s">
        <v>45</v>
      </c>
      <c r="E1707" s="185" t="s">
        <v>21325</v>
      </c>
      <c r="F1707" s="185" t="s">
        <v>23201</v>
      </c>
      <c r="G1707" s="185"/>
      <c r="H1707" s="185" t="s">
        <v>1895</v>
      </c>
      <c r="I1707" s="187">
        <v>45830</v>
      </c>
      <c r="J1707" s="185" t="s">
        <v>23202</v>
      </c>
      <c r="K1707" s="185" t="s">
        <v>3500</v>
      </c>
      <c r="L1707" s="185" t="s">
        <v>23203</v>
      </c>
      <c r="M1707" s="185" t="s">
        <v>1940</v>
      </c>
      <c r="N1707" s="185" t="s">
        <v>23204</v>
      </c>
      <c r="O1707" s="187">
        <v>45951</v>
      </c>
      <c r="P1707" s="187">
        <v>44394</v>
      </c>
      <c r="Q1707" s="187">
        <v>44466</v>
      </c>
      <c r="R1707" s="187">
        <v>44665</v>
      </c>
      <c r="S1707" s="187"/>
      <c r="T1707" s="185" t="s">
        <v>23205</v>
      </c>
      <c r="U1707" s="187">
        <v>47295</v>
      </c>
      <c r="V1707" s="185" t="s">
        <v>23206</v>
      </c>
      <c r="W1707" s="187">
        <v>47295</v>
      </c>
      <c r="X1707" s="185" t="s">
        <v>23207</v>
      </c>
      <c r="Y1707" s="187">
        <v>47295</v>
      </c>
      <c r="Z1707" s="185" t="s">
        <v>23208</v>
      </c>
      <c r="AA1707" s="187">
        <v>46564</v>
      </c>
      <c r="AB1707" s="185" t="s">
        <v>23209</v>
      </c>
      <c r="AC1707" s="187">
        <v>45988</v>
      </c>
      <c r="AD1707" s="185" t="s">
        <v>23210</v>
      </c>
      <c r="AE1707" s="185" t="s">
        <v>61</v>
      </c>
      <c r="AF1707" s="185" t="s">
        <v>23211</v>
      </c>
      <c r="AG1707" s="185" t="s">
        <v>23212</v>
      </c>
      <c r="AH1707" s="185" t="s">
        <v>61</v>
      </c>
      <c r="AI1707" s="185" t="s">
        <v>61</v>
      </c>
      <c r="AJ1707" s="185" t="s">
        <v>23213</v>
      </c>
      <c r="AK1707" s="185" t="s">
        <v>61</v>
      </c>
      <c r="AL1707" s="185" t="s">
        <v>61</v>
      </c>
      <c r="AM1707" s="185" t="s">
        <v>2285</v>
      </c>
      <c r="AN1707" s="185" t="s">
        <v>23214</v>
      </c>
    </row>
    <row r="1708" customHeight="1" spans="1:40">
      <c r="A1708" s="185">
        <v>1702</v>
      </c>
      <c r="B1708" s="185" t="s">
        <v>23215</v>
      </c>
      <c r="C1708" s="186" t="s">
        <v>23216</v>
      </c>
      <c r="D1708" s="185" t="s">
        <v>45</v>
      </c>
      <c r="E1708" s="185" t="s">
        <v>2502</v>
      </c>
      <c r="F1708" s="185" t="s">
        <v>23201</v>
      </c>
      <c r="G1708" s="185"/>
      <c r="H1708" s="185" t="s">
        <v>1895</v>
      </c>
      <c r="I1708" s="187">
        <v>45839</v>
      </c>
      <c r="J1708" s="185" t="s">
        <v>848</v>
      </c>
      <c r="K1708" s="185" t="s">
        <v>3041</v>
      </c>
      <c r="L1708" s="185" t="s">
        <v>23217</v>
      </c>
      <c r="M1708" s="185" t="s">
        <v>1923</v>
      </c>
      <c r="N1708" s="185" t="s">
        <v>23218</v>
      </c>
      <c r="O1708" s="187">
        <v>47652</v>
      </c>
      <c r="P1708" s="187">
        <v>44400</v>
      </c>
      <c r="Q1708" s="187">
        <v>44428</v>
      </c>
      <c r="R1708" s="187">
        <v>44664</v>
      </c>
      <c r="S1708" s="187"/>
      <c r="T1708" s="185" t="s">
        <v>23219</v>
      </c>
      <c r="U1708" s="187">
        <v>46341</v>
      </c>
      <c r="V1708" s="185" t="s">
        <v>23220</v>
      </c>
      <c r="W1708" s="187">
        <v>46342</v>
      </c>
      <c r="X1708" s="185" t="s">
        <v>23221</v>
      </c>
      <c r="Y1708" s="187">
        <v>46342</v>
      </c>
      <c r="Z1708" s="185" t="s">
        <v>23222</v>
      </c>
      <c r="AA1708" s="187">
        <v>46469</v>
      </c>
      <c r="AB1708" s="185" t="s">
        <v>23223</v>
      </c>
      <c r="AC1708" s="187">
        <v>46209</v>
      </c>
      <c r="AD1708" s="185" t="s">
        <v>23224</v>
      </c>
      <c r="AE1708" s="185" t="s">
        <v>61</v>
      </c>
      <c r="AF1708" s="185" t="s">
        <v>61</v>
      </c>
      <c r="AG1708" s="185" t="s">
        <v>23225</v>
      </c>
      <c r="AH1708" s="185" t="s">
        <v>61</v>
      </c>
      <c r="AI1708" s="185" t="s">
        <v>61</v>
      </c>
      <c r="AJ1708" s="185" t="s">
        <v>23226</v>
      </c>
      <c r="AK1708" s="185" t="s">
        <v>61</v>
      </c>
      <c r="AL1708" s="185" t="s">
        <v>61</v>
      </c>
      <c r="AM1708" s="185" t="s">
        <v>177</v>
      </c>
      <c r="AN1708" s="185" t="s">
        <v>23227</v>
      </c>
    </row>
    <row r="1709" customHeight="1" spans="1:40">
      <c r="A1709" s="185">
        <v>1703</v>
      </c>
      <c r="B1709" s="185" t="s">
        <v>23228</v>
      </c>
      <c r="C1709" s="186" t="s">
        <v>23229</v>
      </c>
      <c r="D1709" s="185" t="s">
        <v>45</v>
      </c>
      <c r="E1709" s="185" t="s">
        <v>2037</v>
      </c>
      <c r="F1709" s="185" t="s">
        <v>23201</v>
      </c>
      <c r="G1709" s="185"/>
      <c r="H1709" s="185" t="s">
        <v>1895</v>
      </c>
      <c r="I1709" s="187">
        <v>45839</v>
      </c>
      <c r="J1709" s="185" t="s">
        <v>23230</v>
      </c>
      <c r="K1709" s="185" t="s">
        <v>3041</v>
      </c>
      <c r="L1709" s="185" t="s">
        <v>23231</v>
      </c>
      <c r="M1709" s="185" t="s">
        <v>1923</v>
      </c>
      <c r="N1709" s="185" t="s">
        <v>23232</v>
      </c>
      <c r="O1709" s="187">
        <v>46597</v>
      </c>
      <c r="P1709" s="187">
        <v>44400</v>
      </c>
      <c r="Q1709" s="187">
        <v>44532</v>
      </c>
      <c r="R1709" s="187">
        <v>44750</v>
      </c>
      <c r="S1709" s="187"/>
      <c r="T1709" s="185" t="s">
        <v>23233</v>
      </c>
      <c r="U1709" s="187">
        <v>45994</v>
      </c>
      <c r="V1709" s="185" t="s">
        <v>23234</v>
      </c>
      <c r="W1709" s="187">
        <v>45987</v>
      </c>
      <c r="X1709" s="185" t="s">
        <v>23235</v>
      </c>
      <c r="Y1709" s="187">
        <v>45994</v>
      </c>
      <c r="Z1709" s="185" t="s">
        <v>23236</v>
      </c>
      <c r="AA1709" s="187">
        <v>46502</v>
      </c>
      <c r="AB1709" s="185" t="s">
        <v>23237</v>
      </c>
      <c r="AC1709" s="187">
        <v>45905</v>
      </c>
      <c r="AD1709" s="185" t="s">
        <v>23238</v>
      </c>
      <c r="AE1709" s="185" t="s">
        <v>61</v>
      </c>
      <c r="AF1709" s="185" t="s">
        <v>61</v>
      </c>
      <c r="AG1709" s="185" t="s">
        <v>23239</v>
      </c>
      <c r="AH1709" s="185" t="s">
        <v>61</v>
      </c>
      <c r="AI1709" s="185" t="s">
        <v>61</v>
      </c>
      <c r="AJ1709" s="185" t="s">
        <v>61</v>
      </c>
      <c r="AK1709" s="185" t="s">
        <v>61</v>
      </c>
      <c r="AL1709" s="185" t="s">
        <v>61</v>
      </c>
      <c r="AM1709" s="185" t="s">
        <v>2285</v>
      </c>
      <c r="AN1709" s="185" t="s">
        <v>23240</v>
      </c>
    </row>
    <row r="1710" customHeight="1" spans="1:40">
      <c r="A1710" s="185">
        <v>1704</v>
      </c>
      <c r="B1710" s="185" t="s">
        <v>23241</v>
      </c>
      <c r="C1710" s="186" t="s">
        <v>23242</v>
      </c>
      <c r="D1710" s="185" t="s">
        <v>68</v>
      </c>
      <c r="E1710" s="185" t="s">
        <v>2182</v>
      </c>
      <c r="F1710" s="185" t="s">
        <v>23201</v>
      </c>
      <c r="G1710" s="185"/>
      <c r="H1710" s="185" t="s">
        <v>1895</v>
      </c>
      <c r="I1710" s="187">
        <v>45833</v>
      </c>
      <c r="J1710" s="185" t="s">
        <v>23243</v>
      </c>
      <c r="K1710" s="185" t="s">
        <v>2168</v>
      </c>
      <c r="L1710" s="185" t="s">
        <v>23244</v>
      </c>
      <c r="M1710" s="185" t="s">
        <v>1923</v>
      </c>
      <c r="N1710" s="185" t="s">
        <v>23245</v>
      </c>
      <c r="O1710" s="187">
        <v>47148</v>
      </c>
      <c r="P1710" s="187">
        <v>44414</v>
      </c>
      <c r="Q1710" s="187">
        <v>44542</v>
      </c>
      <c r="R1710" s="187">
        <v>44664</v>
      </c>
      <c r="S1710" s="187"/>
      <c r="T1710" s="185" t="s">
        <v>23246</v>
      </c>
      <c r="U1710" s="187">
        <v>45832</v>
      </c>
      <c r="V1710" s="185" t="s">
        <v>23247</v>
      </c>
      <c r="W1710" s="187">
        <v>47262</v>
      </c>
      <c r="X1710" s="185" t="s">
        <v>23248</v>
      </c>
      <c r="Y1710" s="187">
        <v>45832</v>
      </c>
      <c r="Z1710" s="185" t="s">
        <v>23249</v>
      </c>
      <c r="AA1710" s="187">
        <v>46121</v>
      </c>
      <c r="AB1710" s="185" t="s">
        <v>23250</v>
      </c>
      <c r="AC1710" s="187">
        <v>46188</v>
      </c>
      <c r="AD1710" s="185" t="s">
        <v>23251</v>
      </c>
      <c r="AE1710" s="185" t="s">
        <v>61</v>
      </c>
      <c r="AF1710" s="185" t="s">
        <v>23252</v>
      </c>
      <c r="AG1710" s="185" t="s">
        <v>23253</v>
      </c>
      <c r="AH1710" s="185" t="s">
        <v>61</v>
      </c>
      <c r="AI1710" s="185" t="s">
        <v>61</v>
      </c>
      <c r="AJ1710" s="185" t="s">
        <v>23254</v>
      </c>
      <c r="AK1710" s="185" t="s">
        <v>61</v>
      </c>
      <c r="AL1710" s="185" t="s">
        <v>61</v>
      </c>
      <c r="AM1710" s="185" t="s">
        <v>2255</v>
      </c>
      <c r="AN1710" s="185" t="s">
        <v>23255</v>
      </c>
    </row>
    <row r="1711" customHeight="1" spans="1:40">
      <c r="A1711" s="185">
        <v>1705</v>
      </c>
      <c r="B1711" s="185" t="s">
        <v>23256</v>
      </c>
      <c r="C1711" s="186" t="s">
        <v>23257</v>
      </c>
      <c r="D1711" s="185" t="s">
        <v>68</v>
      </c>
      <c r="E1711" s="185" t="s">
        <v>3853</v>
      </c>
      <c r="F1711" s="185" t="s">
        <v>23201</v>
      </c>
      <c r="G1711" s="185"/>
      <c r="H1711" s="185" t="s">
        <v>1895</v>
      </c>
      <c r="I1711" s="187">
        <v>45822</v>
      </c>
      <c r="J1711" s="185" t="s">
        <v>23258</v>
      </c>
      <c r="K1711" s="185" t="s">
        <v>3871</v>
      </c>
      <c r="L1711" s="185" t="s">
        <v>23259</v>
      </c>
      <c r="M1711" s="185" t="s">
        <v>1923</v>
      </c>
      <c r="N1711" s="185" t="s">
        <v>23260</v>
      </c>
      <c r="O1711" s="187">
        <v>46400</v>
      </c>
      <c r="P1711" s="187">
        <v>44393</v>
      </c>
      <c r="Q1711" s="187">
        <v>44418</v>
      </c>
      <c r="R1711" s="187">
        <v>44734</v>
      </c>
      <c r="S1711" s="187"/>
      <c r="T1711" s="185" t="s">
        <v>23261</v>
      </c>
      <c r="U1711" s="187">
        <v>46060</v>
      </c>
      <c r="V1711" s="185" t="s">
        <v>23262</v>
      </c>
      <c r="W1711" s="187">
        <v>46069</v>
      </c>
      <c r="X1711" s="185" t="s">
        <v>23263</v>
      </c>
      <c r="Y1711" s="187">
        <v>46069</v>
      </c>
      <c r="Z1711" s="185" t="s">
        <v>23264</v>
      </c>
      <c r="AA1711" s="187">
        <v>45871</v>
      </c>
      <c r="AB1711" s="185" t="s">
        <v>23265</v>
      </c>
      <c r="AC1711" s="187">
        <v>46034</v>
      </c>
      <c r="AD1711" s="185" t="s">
        <v>23266</v>
      </c>
      <c r="AE1711" s="185" t="s">
        <v>61</v>
      </c>
      <c r="AF1711" s="185" t="s">
        <v>61</v>
      </c>
      <c r="AG1711" s="185" t="s">
        <v>23267</v>
      </c>
      <c r="AH1711" s="185" t="s">
        <v>61</v>
      </c>
      <c r="AI1711" s="185" t="s">
        <v>61</v>
      </c>
      <c r="AJ1711" s="185" t="s">
        <v>23268</v>
      </c>
      <c r="AK1711" s="185" t="s">
        <v>61</v>
      </c>
      <c r="AL1711" s="185" t="s">
        <v>61</v>
      </c>
      <c r="AM1711" s="185" t="s">
        <v>798</v>
      </c>
      <c r="AN1711" s="185" t="s">
        <v>23269</v>
      </c>
    </row>
    <row r="1712" customHeight="1" spans="1:40">
      <c r="A1712" s="185">
        <v>1706</v>
      </c>
      <c r="B1712" s="185" t="s">
        <v>23270</v>
      </c>
      <c r="C1712" s="186" t="s">
        <v>23271</v>
      </c>
      <c r="D1712" s="185" t="s">
        <v>68</v>
      </c>
      <c r="E1712" s="185" t="s">
        <v>2949</v>
      </c>
      <c r="F1712" s="185" t="s">
        <v>23201</v>
      </c>
      <c r="G1712" s="185"/>
      <c r="H1712" s="185" t="s">
        <v>1895</v>
      </c>
      <c r="I1712" s="187">
        <v>45813</v>
      </c>
      <c r="J1712" s="185" t="s">
        <v>23272</v>
      </c>
      <c r="K1712" s="185" t="s">
        <v>165</v>
      </c>
      <c r="L1712" s="185" t="s">
        <v>23273</v>
      </c>
      <c r="M1712" s="185" t="s">
        <v>1923</v>
      </c>
      <c r="N1712" s="185" t="s">
        <v>23274</v>
      </c>
      <c r="O1712" s="187">
        <v>46307</v>
      </c>
      <c r="P1712" s="187">
        <v>44386</v>
      </c>
      <c r="Q1712" s="187">
        <v>44414</v>
      </c>
      <c r="R1712" s="187">
        <v>44636</v>
      </c>
      <c r="S1712" s="187">
        <v>44972</v>
      </c>
      <c r="T1712" s="185" t="s">
        <v>23275</v>
      </c>
      <c r="U1712" s="187">
        <v>46099</v>
      </c>
      <c r="V1712" s="185" t="s">
        <v>23276</v>
      </c>
      <c r="W1712" s="187">
        <v>46099</v>
      </c>
      <c r="X1712" s="185" t="s">
        <v>23277</v>
      </c>
      <c r="Y1712" s="187">
        <v>46099</v>
      </c>
      <c r="Z1712" s="185" t="s">
        <v>23278</v>
      </c>
      <c r="AA1712" s="187">
        <v>46264</v>
      </c>
      <c r="AB1712" s="185" t="s">
        <v>23279</v>
      </c>
      <c r="AC1712" s="187">
        <v>46171</v>
      </c>
      <c r="AD1712" s="185" t="s">
        <v>23280</v>
      </c>
      <c r="AE1712" s="185" t="s">
        <v>61</v>
      </c>
      <c r="AF1712" s="185" t="s">
        <v>23281</v>
      </c>
      <c r="AG1712" s="185" t="s">
        <v>23282</v>
      </c>
      <c r="AH1712" s="185" t="s">
        <v>61</v>
      </c>
      <c r="AI1712" s="185" t="s">
        <v>61</v>
      </c>
      <c r="AJ1712" s="185" t="s">
        <v>23283</v>
      </c>
      <c r="AK1712" s="185" t="s">
        <v>61</v>
      </c>
      <c r="AL1712" s="185" t="s">
        <v>61</v>
      </c>
      <c r="AM1712" s="185" t="s">
        <v>2285</v>
      </c>
      <c r="AN1712" s="185" t="s">
        <v>23284</v>
      </c>
    </row>
    <row r="1713" customHeight="1" spans="1:40">
      <c r="A1713" s="185">
        <v>1707</v>
      </c>
      <c r="B1713" s="185" t="s">
        <v>23285</v>
      </c>
      <c r="C1713" s="186" t="s">
        <v>23286</v>
      </c>
      <c r="D1713" s="185" t="s">
        <v>227</v>
      </c>
      <c r="E1713" s="185" t="s">
        <v>13590</v>
      </c>
      <c r="F1713" s="185" t="s">
        <v>23201</v>
      </c>
      <c r="G1713" s="185"/>
      <c r="H1713" s="185" t="s">
        <v>1895</v>
      </c>
      <c r="I1713" s="187">
        <v>45837</v>
      </c>
      <c r="J1713" s="185" t="s">
        <v>20988</v>
      </c>
      <c r="K1713" s="185" t="s">
        <v>1906</v>
      </c>
      <c r="L1713" s="185" t="s">
        <v>23287</v>
      </c>
      <c r="M1713" s="185" t="s">
        <v>1923</v>
      </c>
      <c r="N1713" s="185" t="s">
        <v>23288</v>
      </c>
      <c r="O1713" s="187">
        <v>47269</v>
      </c>
      <c r="P1713" s="187">
        <v>44384</v>
      </c>
      <c r="Q1713" s="187">
        <v>44433</v>
      </c>
      <c r="R1713" s="187">
        <v>44631</v>
      </c>
      <c r="S1713" s="187">
        <v>44979</v>
      </c>
      <c r="T1713" s="185" t="s">
        <v>23289</v>
      </c>
      <c r="U1713" s="187">
        <v>46357</v>
      </c>
      <c r="V1713" s="185" t="s">
        <v>23290</v>
      </c>
      <c r="W1713" s="187">
        <v>46111</v>
      </c>
      <c r="X1713" s="185" t="s">
        <v>23291</v>
      </c>
      <c r="Y1713" s="187">
        <v>46112</v>
      </c>
      <c r="Z1713" s="185" t="s">
        <v>23292</v>
      </c>
      <c r="AA1713" s="187">
        <v>46187</v>
      </c>
      <c r="AB1713" s="185" t="s">
        <v>23293</v>
      </c>
      <c r="AC1713" s="187">
        <v>46018</v>
      </c>
      <c r="AD1713" s="185" t="s">
        <v>23294</v>
      </c>
      <c r="AE1713" s="185" t="s">
        <v>61</v>
      </c>
      <c r="AF1713" s="185" t="s">
        <v>61</v>
      </c>
      <c r="AG1713" s="185" t="s">
        <v>23295</v>
      </c>
      <c r="AH1713" s="185" t="s">
        <v>61</v>
      </c>
      <c r="AI1713" s="185" t="s">
        <v>61</v>
      </c>
      <c r="AJ1713" s="185" t="s">
        <v>61</v>
      </c>
      <c r="AK1713" s="185" t="s">
        <v>61</v>
      </c>
      <c r="AL1713" s="185" t="s">
        <v>61</v>
      </c>
      <c r="AM1713" s="185" t="s">
        <v>1984</v>
      </c>
      <c r="AN1713" s="185" t="s">
        <v>23296</v>
      </c>
    </row>
    <row r="1714" customHeight="1" spans="1:40">
      <c r="A1714" s="185">
        <v>1708</v>
      </c>
      <c r="B1714" s="185" t="s">
        <v>23297</v>
      </c>
      <c r="C1714" s="186" t="s">
        <v>23298</v>
      </c>
      <c r="D1714" s="185" t="s">
        <v>227</v>
      </c>
      <c r="E1714" s="185" t="s">
        <v>5044</v>
      </c>
      <c r="F1714" s="185" t="s">
        <v>23201</v>
      </c>
      <c r="G1714" s="185"/>
      <c r="H1714" s="185" t="s">
        <v>1895</v>
      </c>
      <c r="I1714" s="187">
        <v>45816</v>
      </c>
      <c r="J1714" s="185" t="s">
        <v>23299</v>
      </c>
      <c r="K1714" s="185" t="s">
        <v>2623</v>
      </c>
      <c r="L1714" s="185" t="s">
        <v>23300</v>
      </c>
      <c r="M1714" s="185" t="s">
        <v>72</v>
      </c>
      <c r="N1714" s="185" t="s">
        <v>23301</v>
      </c>
      <c r="O1714" s="187">
        <v>47283</v>
      </c>
      <c r="P1714" s="187">
        <v>44394</v>
      </c>
      <c r="Q1714" s="187">
        <v>44439</v>
      </c>
      <c r="R1714" s="187">
        <v>44658</v>
      </c>
      <c r="S1714" s="187"/>
      <c r="T1714" s="185" t="s">
        <v>23302</v>
      </c>
      <c r="U1714" s="187">
        <v>46096</v>
      </c>
      <c r="V1714" s="185" t="s">
        <v>23303</v>
      </c>
      <c r="W1714" s="187">
        <v>46093</v>
      </c>
      <c r="X1714" s="185" t="s">
        <v>23304</v>
      </c>
      <c r="Y1714" s="187">
        <v>47164</v>
      </c>
      <c r="Z1714" s="185" t="s">
        <v>23305</v>
      </c>
      <c r="AA1714" s="187">
        <v>46437</v>
      </c>
      <c r="AB1714" s="185" t="s">
        <v>23306</v>
      </c>
      <c r="AC1714" s="187">
        <v>45852</v>
      </c>
      <c r="AD1714" s="185" t="s">
        <v>23307</v>
      </c>
      <c r="AE1714" s="185" t="s">
        <v>61</v>
      </c>
      <c r="AF1714" s="185" t="s">
        <v>61</v>
      </c>
      <c r="AG1714" s="185" t="s">
        <v>23308</v>
      </c>
      <c r="AH1714" s="185" t="s">
        <v>61</v>
      </c>
      <c r="AI1714" s="185" t="s">
        <v>61</v>
      </c>
      <c r="AJ1714" s="185" t="s">
        <v>23309</v>
      </c>
      <c r="AK1714" s="185" t="s">
        <v>61</v>
      </c>
      <c r="AL1714" s="185" t="s">
        <v>61</v>
      </c>
      <c r="AM1714" s="185" t="s">
        <v>2192</v>
      </c>
      <c r="AN1714" s="185" t="s">
        <v>23310</v>
      </c>
    </row>
    <row r="1715" customHeight="1" spans="1:40">
      <c r="A1715" s="185">
        <v>1709</v>
      </c>
      <c r="B1715" s="185" t="s">
        <v>23311</v>
      </c>
      <c r="C1715" s="186" t="s">
        <v>23312</v>
      </c>
      <c r="D1715" s="185" t="s">
        <v>227</v>
      </c>
      <c r="E1715" s="185" t="s">
        <v>15449</v>
      </c>
      <c r="F1715" s="185" t="s">
        <v>23201</v>
      </c>
      <c r="G1715" s="185"/>
      <c r="H1715" s="185" t="s">
        <v>1895</v>
      </c>
      <c r="I1715" s="187">
        <v>45832</v>
      </c>
      <c r="J1715" s="185" t="s">
        <v>23313</v>
      </c>
      <c r="K1715" s="185" t="s">
        <v>1101</v>
      </c>
      <c r="L1715" s="185" t="s">
        <v>23314</v>
      </c>
      <c r="M1715" s="185" t="s">
        <v>72</v>
      </c>
      <c r="N1715" s="185" t="s">
        <v>23315</v>
      </c>
      <c r="O1715" s="187">
        <v>46770</v>
      </c>
      <c r="P1715" s="187">
        <v>44392</v>
      </c>
      <c r="Q1715" s="187">
        <v>44510</v>
      </c>
      <c r="R1715" s="187">
        <v>44730</v>
      </c>
      <c r="S1715" s="187"/>
      <c r="T1715" s="185" t="s">
        <v>23316</v>
      </c>
      <c r="U1715" s="187">
        <v>47540</v>
      </c>
      <c r="V1715" s="185" t="s">
        <v>23317</v>
      </c>
      <c r="W1715" s="187">
        <v>47569</v>
      </c>
      <c r="X1715" s="185" t="s">
        <v>23318</v>
      </c>
      <c r="Y1715" s="187">
        <v>47540</v>
      </c>
      <c r="Z1715" s="185" t="s">
        <v>23319</v>
      </c>
      <c r="AA1715" s="187">
        <v>45854</v>
      </c>
      <c r="AB1715" s="185" t="s">
        <v>23320</v>
      </c>
      <c r="AC1715" s="187">
        <v>45829</v>
      </c>
      <c r="AD1715" s="185" t="s">
        <v>23321</v>
      </c>
      <c r="AE1715" s="185" t="s">
        <v>61</v>
      </c>
      <c r="AF1715" s="185" t="s">
        <v>61</v>
      </c>
      <c r="AG1715" s="185" t="s">
        <v>23322</v>
      </c>
      <c r="AH1715" s="185" t="s">
        <v>61</v>
      </c>
      <c r="AI1715" s="185" t="s">
        <v>61</v>
      </c>
      <c r="AJ1715" s="185" t="s">
        <v>61</v>
      </c>
      <c r="AK1715" s="185" t="s">
        <v>61</v>
      </c>
      <c r="AL1715" s="185" t="s">
        <v>61</v>
      </c>
      <c r="AM1715" s="185" t="s">
        <v>2149</v>
      </c>
      <c r="AN1715" s="185" t="s">
        <v>23323</v>
      </c>
    </row>
    <row r="1716" customHeight="1" spans="1:40">
      <c r="A1716" s="185">
        <v>1710</v>
      </c>
      <c r="B1716" s="185" t="s">
        <v>23324</v>
      </c>
      <c r="C1716" s="186" t="s">
        <v>23325</v>
      </c>
      <c r="D1716" s="185" t="s">
        <v>227</v>
      </c>
      <c r="E1716" s="185" t="s">
        <v>2022</v>
      </c>
      <c r="F1716" s="185" t="s">
        <v>23201</v>
      </c>
      <c r="G1716" s="185"/>
      <c r="H1716" s="185" t="s">
        <v>1895</v>
      </c>
      <c r="I1716" s="187">
        <v>45842</v>
      </c>
      <c r="J1716" s="185" t="s">
        <v>23326</v>
      </c>
      <c r="K1716" s="185" t="s">
        <v>1906</v>
      </c>
      <c r="L1716" s="185" t="s">
        <v>23327</v>
      </c>
      <c r="M1716" s="185" t="s">
        <v>1923</v>
      </c>
      <c r="N1716" s="185" t="s">
        <v>23328</v>
      </c>
      <c r="O1716" s="187">
        <v>47269</v>
      </c>
      <c r="P1716" s="187">
        <v>44424</v>
      </c>
      <c r="Q1716" s="187">
        <v>44469</v>
      </c>
      <c r="R1716" s="187">
        <v>44739</v>
      </c>
      <c r="S1716" s="187"/>
      <c r="T1716" s="185" t="s">
        <v>23329</v>
      </c>
      <c r="U1716" s="187">
        <v>46100</v>
      </c>
      <c r="V1716" s="185" t="s">
        <v>23330</v>
      </c>
      <c r="W1716" s="187">
        <v>47253</v>
      </c>
      <c r="X1716" s="185" t="s">
        <v>23331</v>
      </c>
      <c r="Y1716" s="187">
        <v>46904</v>
      </c>
      <c r="Z1716" s="185" t="s">
        <v>23332</v>
      </c>
      <c r="AA1716" s="187">
        <v>46450</v>
      </c>
      <c r="AB1716" s="185" t="s">
        <v>23333</v>
      </c>
      <c r="AC1716" s="187">
        <v>46175</v>
      </c>
      <c r="AD1716" s="185" t="s">
        <v>23334</v>
      </c>
      <c r="AE1716" s="185" t="s">
        <v>23335</v>
      </c>
      <c r="AF1716" s="185" t="s">
        <v>23336</v>
      </c>
      <c r="AG1716" s="185" t="s">
        <v>23337</v>
      </c>
      <c r="AH1716" s="185" t="s">
        <v>61</v>
      </c>
      <c r="AI1716" s="185" t="s">
        <v>61</v>
      </c>
      <c r="AJ1716" s="185" t="s">
        <v>23338</v>
      </c>
      <c r="AK1716" s="185" t="s">
        <v>61</v>
      </c>
      <c r="AL1716" s="185" t="s">
        <v>61</v>
      </c>
      <c r="AM1716" s="185" t="s">
        <v>8466</v>
      </c>
      <c r="AN1716" s="185" t="s">
        <v>23339</v>
      </c>
    </row>
    <row r="1717" customHeight="1" spans="1:40">
      <c r="A1717" s="185">
        <v>1711</v>
      </c>
      <c r="B1717" s="185" t="s">
        <v>23340</v>
      </c>
      <c r="C1717" s="186" t="s">
        <v>23341</v>
      </c>
      <c r="D1717" s="185" t="s">
        <v>227</v>
      </c>
      <c r="E1717" s="185" t="s">
        <v>4551</v>
      </c>
      <c r="F1717" s="185" t="s">
        <v>23201</v>
      </c>
      <c r="G1717" s="185"/>
      <c r="H1717" s="185" t="s">
        <v>1895</v>
      </c>
      <c r="I1717" s="187">
        <v>45809</v>
      </c>
      <c r="J1717" s="185" t="s">
        <v>23342</v>
      </c>
      <c r="K1717" s="185" t="s">
        <v>2409</v>
      </c>
      <c r="L1717" s="185" t="s">
        <v>23343</v>
      </c>
      <c r="M1717" s="185" t="s">
        <v>1923</v>
      </c>
      <c r="N1717" s="185" t="s">
        <v>23344</v>
      </c>
      <c r="O1717" s="187">
        <v>47267</v>
      </c>
      <c r="P1717" s="187">
        <v>44389</v>
      </c>
      <c r="Q1717" s="187">
        <v>44488</v>
      </c>
      <c r="R1717" s="187">
        <v>44719</v>
      </c>
      <c r="S1717" s="187"/>
      <c r="T1717" s="185" t="s">
        <v>23345</v>
      </c>
      <c r="U1717" s="187">
        <v>47184</v>
      </c>
      <c r="V1717" s="185" t="s">
        <v>23346</v>
      </c>
      <c r="W1717" s="187">
        <v>46134</v>
      </c>
      <c r="X1717" s="185" t="s">
        <v>23347</v>
      </c>
      <c r="Y1717" s="187">
        <v>46313</v>
      </c>
      <c r="Z1717" s="185" t="s">
        <v>23348</v>
      </c>
      <c r="AA1717" s="187">
        <v>46169</v>
      </c>
      <c r="AB1717" s="185" t="s">
        <v>23349</v>
      </c>
      <c r="AC1717" s="187">
        <v>46079</v>
      </c>
      <c r="AD1717" s="185" t="s">
        <v>23350</v>
      </c>
      <c r="AE1717" s="185" t="s">
        <v>61</v>
      </c>
      <c r="AF1717" s="185" t="s">
        <v>23351</v>
      </c>
      <c r="AG1717" s="185" t="s">
        <v>23352</v>
      </c>
      <c r="AH1717" s="185" t="s">
        <v>61</v>
      </c>
      <c r="AI1717" s="185" t="s">
        <v>61</v>
      </c>
      <c r="AJ1717" s="185" t="s">
        <v>61</v>
      </c>
      <c r="AK1717" s="185" t="s">
        <v>61</v>
      </c>
      <c r="AL1717" s="185" t="s">
        <v>61</v>
      </c>
      <c r="AM1717" s="185" t="s">
        <v>1713</v>
      </c>
      <c r="AN1717" s="185" t="s">
        <v>23353</v>
      </c>
    </row>
    <row r="1718" customHeight="1" spans="1:40">
      <c r="A1718" s="185">
        <v>1712</v>
      </c>
      <c r="B1718" s="185" t="s">
        <v>23354</v>
      </c>
      <c r="C1718" s="186" t="s">
        <v>23355</v>
      </c>
      <c r="D1718" s="185" t="s">
        <v>2083</v>
      </c>
      <c r="E1718" s="185" t="s">
        <v>15169</v>
      </c>
      <c r="F1718" s="185" t="s">
        <v>23201</v>
      </c>
      <c r="G1718" s="185"/>
      <c r="H1718" s="185" t="s">
        <v>1895</v>
      </c>
      <c r="I1718" s="187">
        <v>45818</v>
      </c>
      <c r="J1718" s="185" t="s">
        <v>4552</v>
      </c>
      <c r="K1718" s="185" t="s">
        <v>327</v>
      </c>
      <c r="L1718" s="185" t="s">
        <v>19720</v>
      </c>
      <c r="M1718" s="185" t="s">
        <v>72</v>
      </c>
      <c r="N1718" s="185" t="s">
        <v>23356</v>
      </c>
      <c r="O1718" s="187">
        <v>47436</v>
      </c>
      <c r="P1718" s="187">
        <v>44400</v>
      </c>
      <c r="Q1718" s="187">
        <v>44491</v>
      </c>
      <c r="R1718" s="187">
        <v>44771</v>
      </c>
      <c r="S1718" s="187"/>
      <c r="T1718" s="185" t="s">
        <v>23357</v>
      </c>
      <c r="U1718" s="187">
        <v>46854</v>
      </c>
      <c r="V1718" s="185" t="s">
        <v>23358</v>
      </c>
      <c r="W1718" s="187">
        <v>46495</v>
      </c>
      <c r="X1718" s="185" t="s">
        <v>23359</v>
      </c>
      <c r="Y1718" s="187">
        <v>47401</v>
      </c>
      <c r="Z1718" s="185" t="s">
        <v>23360</v>
      </c>
      <c r="AA1718" s="187">
        <v>46762</v>
      </c>
      <c r="AB1718" s="185" t="s">
        <v>23361</v>
      </c>
      <c r="AC1718" s="187">
        <v>46472</v>
      </c>
      <c r="AD1718" s="185" t="s">
        <v>23362</v>
      </c>
      <c r="AE1718" s="185" t="s">
        <v>61</v>
      </c>
      <c r="AF1718" s="185" t="s">
        <v>23363</v>
      </c>
      <c r="AG1718" s="185" t="s">
        <v>23364</v>
      </c>
      <c r="AH1718" s="185" t="s">
        <v>61</v>
      </c>
      <c r="AI1718" s="185" t="s">
        <v>61</v>
      </c>
      <c r="AJ1718" s="185" t="s">
        <v>61</v>
      </c>
      <c r="AK1718" s="185" t="s">
        <v>61</v>
      </c>
      <c r="AL1718" s="185" t="s">
        <v>61</v>
      </c>
      <c r="AM1718" s="185" t="s">
        <v>17784</v>
      </c>
      <c r="AN1718" s="185" t="s">
        <v>23365</v>
      </c>
    </row>
    <row r="1719" customHeight="1" spans="1:40">
      <c r="A1719" s="185">
        <v>1713</v>
      </c>
      <c r="B1719" s="185" t="s">
        <v>23366</v>
      </c>
      <c r="C1719" s="186" t="s">
        <v>23367</v>
      </c>
      <c r="D1719" s="185" t="s">
        <v>2083</v>
      </c>
      <c r="E1719" s="185" t="s">
        <v>4732</v>
      </c>
      <c r="F1719" s="185" t="s">
        <v>23201</v>
      </c>
      <c r="G1719" s="185"/>
      <c r="H1719" s="185" t="s">
        <v>1895</v>
      </c>
      <c r="I1719" s="187">
        <v>45826</v>
      </c>
      <c r="J1719" s="185" t="s">
        <v>23368</v>
      </c>
      <c r="K1719" s="185" t="s">
        <v>3575</v>
      </c>
      <c r="L1719" s="185" t="s">
        <v>23369</v>
      </c>
      <c r="M1719" s="185" t="s">
        <v>72</v>
      </c>
      <c r="N1719" s="185" t="s">
        <v>23370</v>
      </c>
      <c r="O1719" s="187">
        <v>46257</v>
      </c>
      <c r="P1719" s="187">
        <v>44389</v>
      </c>
      <c r="Q1719" s="187">
        <v>44440</v>
      </c>
      <c r="R1719" s="187">
        <v>44669</v>
      </c>
      <c r="S1719" s="187"/>
      <c r="T1719" s="185" t="s">
        <v>23371</v>
      </c>
      <c r="U1719" s="187">
        <v>46893</v>
      </c>
      <c r="V1719" s="185" t="s">
        <v>23372</v>
      </c>
      <c r="W1719" s="187">
        <v>46365</v>
      </c>
      <c r="X1719" s="185" t="s">
        <v>23373</v>
      </c>
      <c r="Y1719" s="187">
        <v>46028</v>
      </c>
      <c r="Z1719" s="185" t="s">
        <v>23374</v>
      </c>
      <c r="AA1719" s="187">
        <v>45850</v>
      </c>
      <c r="AB1719" s="185" t="s">
        <v>23375</v>
      </c>
      <c r="AC1719" s="187">
        <v>46020</v>
      </c>
      <c r="AD1719" s="185" t="s">
        <v>23376</v>
      </c>
      <c r="AE1719" s="185" t="s">
        <v>23377</v>
      </c>
      <c r="AF1719" s="185" t="s">
        <v>23378</v>
      </c>
      <c r="AG1719" s="185" t="s">
        <v>23379</v>
      </c>
      <c r="AH1719" s="185" t="s">
        <v>61</v>
      </c>
      <c r="AI1719" s="185" t="s">
        <v>61</v>
      </c>
      <c r="AJ1719" s="185" t="s">
        <v>23380</v>
      </c>
      <c r="AK1719" s="185" t="s">
        <v>61</v>
      </c>
      <c r="AL1719" s="185" t="s">
        <v>61</v>
      </c>
      <c r="AM1719" s="185" t="s">
        <v>13966</v>
      </c>
      <c r="AN1719" s="185" t="s">
        <v>23381</v>
      </c>
    </row>
    <row r="1720" customHeight="1" spans="1:40">
      <c r="A1720" s="185">
        <v>1714</v>
      </c>
      <c r="B1720" s="185" t="s">
        <v>23382</v>
      </c>
      <c r="C1720" s="186" t="s">
        <v>23383</v>
      </c>
      <c r="D1720" s="185" t="s">
        <v>8722</v>
      </c>
      <c r="E1720" s="185" t="s">
        <v>2022</v>
      </c>
      <c r="F1720" s="185" t="s">
        <v>23201</v>
      </c>
      <c r="G1720" s="185"/>
      <c r="H1720" s="185" t="s">
        <v>1895</v>
      </c>
      <c r="I1720" s="187">
        <v>45817</v>
      </c>
      <c r="J1720" s="185" t="s">
        <v>16519</v>
      </c>
      <c r="K1720" s="185" t="s">
        <v>3148</v>
      </c>
      <c r="L1720" s="185" t="s">
        <v>23384</v>
      </c>
      <c r="M1720" s="185" t="s">
        <v>72</v>
      </c>
      <c r="N1720" s="185" t="s">
        <v>23385</v>
      </c>
      <c r="O1720" s="187"/>
      <c r="P1720" s="187">
        <v>44395</v>
      </c>
      <c r="Q1720" s="187">
        <v>44430</v>
      </c>
      <c r="R1720" s="187">
        <v>44657</v>
      </c>
      <c r="S1720" s="187">
        <v>44965</v>
      </c>
      <c r="T1720" s="185" t="s">
        <v>23386</v>
      </c>
      <c r="U1720" s="187">
        <v>46377</v>
      </c>
      <c r="V1720" s="185" t="s">
        <v>23387</v>
      </c>
      <c r="W1720" s="187">
        <v>46377</v>
      </c>
      <c r="X1720" s="185" t="s">
        <v>23388</v>
      </c>
      <c r="Y1720" s="187">
        <v>45972</v>
      </c>
      <c r="Z1720" s="185" t="s">
        <v>23389</v>
      </c>
      <c r="AA1720" s="187">
        <v>45881</v>
      </c>
      <c r="AB1720" s="185" t="s">
        <v>23390</v>
      </c>
      <c r="AC1720" s="187">
        <v>46235</v>
      </c>
      <c r="AD1720" s="185" t="s">
        <v>23391</v>
      </c>
      <c r="AE1720" s="185" t="s">
        <v>61</v>
      </c>
      <c r="AF1720" s="185" t="s">
        <v>61</v>
      </c>
      <c r="AG1720" s="185" t="s">
        <v>23392</v>
      </c>
      <c r="AH1720" s="185" t="s">
        <v>61</v>
      </c>
      <c r="AI1720" s="185" t="s">
        <v>61</v>
      </c>
      <c r="AJ1720" s="185" t="s">
        <v>61</v>
      </c>
      <c r="AK1720" s="185" t="s">
        <v>61</v>
      </c>
      <c r="AL1720" s="185" t="s">
        <v>61</v>
      </c>
      <c r="AM1720" s="185" t="s">
        <v>665</v>
      </c>
      <c r="AN1720" s="185" t="s">
        <v>23393</v>
      </c>
    </row>
    <row r="1721" customHeight="1" spans="1:40">
      <c r="A1721" s="185">
        <v>1715</v>
      </c>
      <c r="B1721" s="185" t="s">
        <v>23394</v>
      </c>
      <c r="C1721" s="186" t="s">
        <v>23395</v>
      </c>
      <c r="D1721" s="185" t="s">
        <v>8722</v>
      </c>
      <c r="E1721" s="185" t="s">
        <v>1937</v>
      </c>
      <c r="F1721" s="185" t="s">
        <v>23201</v>
      </c>
      <c r="G1721" s="185"/>
      <c r="H1721" s="185" t="s">
        <v>1895</v>
      </c>
      <c r="I1721" s="187">
        <v>45842</v>
      </c>
      <c r="J1721" s="185" t="s">
        <v>23396</v>
      </c>
      <c r="K1721" s="185" t="s">
        <v>1906</v>
      </c>
      <c r="L1721" s="185" t="s">
        <v>23397</v>
      </c>
      <c r="M1721" s="185" t="s">
        <v>72</v>
      </c>
      <c r="N1721" s="185" t="s">
        <v>23398</v>
      </c>
      <c r="O1721" s="187">
        <v>46343</v>
      </c>
      <c r="P1721" s="187">
        <v>44463</v>
      </c>
      <c r="Q1721" s="187">
        <v>44615</v>
      </c>
      <c r="R1721" s="187">
        <v>44715</v>
      </c>
      <c r="S1721" s="187"/>
      <c r="T1721" s="185" t="s">
        <v>23399</v>
      </c>
      <c r="U1721" s="187">
        <v>47011</v>
      </c>
      <c r="V1721" s="185" t="s">
        <v>23400</v>
      </c>
      <c r="W1721" s="187">
        <v>47011</v>
      </c>
      <c r="X1721" s="185" t="s">
        <v>23401</v>
      </c>
      <c r="Y1721" s="187">
        <v>46254</v>
      </c>
      <c r="Z1721" s="185" t="s">
        <v>23402</v>
      </c>
      <c r="AA1721" s="187">
        <v>46501</v>
      </c>
      <c r="AB1721" s="185" t="s">
        <v>23403</v>
      </c>
      <c r="AC1721" s="187">
        <v>46527</v>
      </c>
      <c r="AD1721" s="185" t="s">
        <v>23404</v>
      </c>
      <c r="AE1721" s="185" t="s">
        <v>23405</v>
      </c>
      <c r="AF1721" s="185" t="s">
        <v>23406</v>
      </c>
      <c r="AG1721" s="185" t="s">
        <v>23407</v>
      </c>
      <c r="AH1721" s="185" t="s">
        <v>61</v>
      </c>
      <c r="AI1721" s="185" t="s">
        <v>61</v>
      </c>
      <c r="AJ1721" s="185" t="s">
        <v>61</v>
      </c>
      <c r="AK1721" s="185" t="s">
        <v>61</v>
      </c>
      <c r="AL1721" s="185" t="s">
        <v>61</v>
      </c>
      <c r="AM1721" s="185" t="s">
        <v>1968</v>
      </c>
      <c r="AN1721" s="185" t="s">
        <v>23408</v>
      </c>
    </row>
    <row r="1722" customHeight="1" spans="1:40">
      <c r="A1722" s="185">
        <v>1716</v>
      </c>
      <c r="B1722" s="185" t="s">
        <v>23409</v>
      </c>
      <c r="C1722" s="186" t="s">
        <v>23410</v>
      </c>
      <c r="D1722" s="185" t="s">
        <v>88</v>
      </c>
      <c r="E1722" s="185" t="s">
        <v>16735</v>
      </c>
      <c r="F1722" s="185" t="s">
        <v>23201</v>
      </c>
      <c r="G1722" s="185"/>
      <c r="H1722" s="185" t="s">
        <v>1895</v>
      </c>
      <c r="I1722" s="187">
        <v>45831</v>
      </c>
      <c r="J1722" s="185" t="s">
        <v>23411</v>
      </c>
      <c r="K1722" s="185" t="s">
        <v>2442</v>
      </c>
      <c r="L1722" s="185" t="s">
        <v>23412</v>
      </c>
      <c r="M1722" s="185" t="s">
        <v>2120</v>
      </c>
      <c r="N1722" s="185" t="s">
        <v>23413</v>
      </c>
      <c r="O1722" s="187">
        <v>47618</v>
      </c>
      <c r="P1722" s="187">
        <v>44394</v>
      </c>
      <c r="Q1722" s="187">
        <v>44439</v>
      </c>
      <c r="R1722" s="187">
        <v>44774</v>
      </c>
      <c r="S1722" s="187"/>
      <c r="T1722" s="185" t="s">
        <v>61</v>
      </c>
      <c r="U1722" s="187">
        <v>47610</v>
      </c>
      <c r="V1722" s="185" t="s">
        <v>23414</v>
      </c>
      <c r="W1722" s="187">
        <v>47624</v>
      </c>
      <c r="X1722" s="185" t="s">
        <v>61</v>
      </c>
      <c r="Y1722" s="187">
        <v>47610</v>
      </c>
      <c r="Z1722" s="185" t="s">
        <v>23415</v>
      </c>
      <c r="AA1722" s="187">
        <v>45911</v>
      </c>
      <c r="AB1722" s="185" t="s">
        <v>23416</v>
      </c>
      <c r="AC1722" s="187">
        <v>46216</v>
      </c>
      <c r="AD1722" s="185" t="s">
        <v>23417</v>
      </c>
      <c r="AE1722" s="185" t="s">
        <v>61</v>
      </c>
      <c r="AF1722" s="185" t="s">
        <v>23418</v>
      </c>
      <c r="AG1722" s="185" t="s">
        <v>23419</v>
      </c>
      <c r="AH1722" s="185" t="s">
        <v>61</v>
      </c>
      <c r="AI1722" s="185" t="s">
        <v>61</v>
      </c>
      <c r="AJ1722" s="185" t="s">
        <v>61</v>
      </c>
      <c r="AK1722" s="185" t="s">
        <v>61</v>
      </c>
      <c r="AL1722" s="185" t="s">
        <v>61</v>
      </c>
      <c r="AM1722" s="185" t="s">
        <v>23420</v>
      </c>
      <c r="AN1722" s="185" t="s">
        <v>23421</v>
      </c>
    </row>
    <row r="1723" customHeight="1" spans="1:40">
      <c r="A1723" s="185">
        <v>1717</v>
      </c>
      <c r="B1723" s="185" t="s">
        <v>23422</v>
      </c>
      <c r="C1723" s="186" t="s">
        <v>23423</v>
      </c>
      <c r="D1723" s="185" t="s">
        <v>88</v>
      </c>
      <c r="E1723" s="185" t="s">
        <v>47</v>
      </c>
      <c r="F1723" s="185" t="s">
        <v>23201</v>
      </c>
      <c r="G1723" s="185"/>
      <c r="H1723" s="185" t="s">
        <v>1895</v>
      </c>
      <c r="I1723" s="187">
        <v>45811</v>
      </c>
      <c r="J1723" s="185" t="s">
        <v>23424</v>
      </c>
      <c r="K1723" s="185" t="s">
        <v>3056</v>
      </c>
      <c r="L1723" s="185" t="s">
        <v>15466</v>
      </c>
      <c r="M1723" s="185" t="s">
        <v>93</v>
      </c>
      <c r="N1723" s="185" t="s">
        <v>23425</v>
      </c>
      <c r="O1723" s="187">
        <v>46450</v>
      </c>
      <c r="P1723" s="187">
        <v>44400</v>
      </c>
      <c r="Q1723" s="187">
        <v>44461</v>
      </c>
      <c r="R1723" s="187">
        <v>44669</v>
      </c>
      <c r="S1723" s="187"/>
      <c r="T1723" s="185" t="s">
        <v>23426</v>
      </c>
      <c r="U1723" s="187">
        <v>46078</v>
      </c>
      <c r="V1723" s="185" t="s">
        <v>23427</v>
      </c>
      <c r="W1723" s="187">
        <v>47370</v>
      </c>
      <c r="X1723" s="185" t="s">
        <v>23428</v>
      </c>
      <c r="Y1723" s="187">
        <v>46079</v>
      </c>
      <c r="Z1723" s="185" t="s">
        <v>23429</v>
      </c>
      <c r="AA1723" s="187">
        <v>46312</v>
      </c>
      <c r="AB1723" s="185" t="s">
        <v>23430</v>
      </c>
      <c r="AC1723" s="187">
        <v>46268</v>
      </c>
      <c r="AD1723" s="185" t="s">
        <v>23431</v>
      </c>
      <c r="AE1723" s="185" t="s">
        <v>61</v>
      </c>
      <c r="AF1723" s="185" t="s">
        <v>23432</v>
      </c>
      <c r="AG1723" s="185" t="s">
        <v>23433</v>
      </c>
      <c r="AH1723" s="185" t="s">
        <v>61</v>
      </c>
      <c r="AI1723" s="185" t="s">
        <v>61</v>
      </c>
      <c r="AJ1723" s="185" t="s">
        <v>61</v>
      </c>
      <c r="AK1723" s="185" t="s">
        <v>61</v>
      </c>
      <c r="AL1723" s="185" t="s">
        <v>61</v>
      </c>
      <c r="AM1723" s="185" t="s">
        <v>64</v>
      </c>
      <c r="AN1723" s="185" t="s">
        <v>23434</v>
      </c>
    </row>
    <row r="1724" customHeight="1" spans="1:40">
      <c r="A1724" s="185">
        <v>1718</v>
      </c>
      <c r="B1724" s="185" t="s">
        <v>23435</v>
      </c>
      <c r="C1724" s="186" t="s">
        <v>23436</v>
      </c>
      <c r="D1724" s="185" t="s">
        <v>88</v>
      </c>
      <c r="E1724" s="185" t="s">
        <v>3499</v>
      </c>
      <c r="F1724" s="185" t="s">
        <v>23201</v>
      </c>
      <c r="G1724" s="185"/>
      <c r="H1724" s="185" t="s">
        <v>1895</v>
      </c>
      <c r="I1724" s="187">
        <v>45816</v>
      </c>
      <c r="J1724" s="185" t="s">
        <v>23437</v>
      </c>
      <c r="K1724" s="185" t="s">
        <v>2623</v>
      </c>
      <c r="L1724" s="185" t="s">
        <v>23438</v>
      </c>
      <c r="M1724" s="185" t="s">
        <v>2139</v>
      </c>
      <c r="N1724" s="185" t="s">
        <v>23439</v>
      </c>
      <c r="O1724" s="187">
        <v>47451</v>
      </c>
      <c r="P1724" s="187">
        <v>44500</v>
      </c>
      <c r="Q1724" s="187">
        <v>44532</v>
      </c>
      <c r="R1724" s="187">
        <v>44646</v>
      </c>
      <c r="S1724" s="187">
        <v>44981</v>
      </c>
      <c r="T1724" s="185" t="s">
        <v>23440</v>
      </c>
      <c r="U1724" s="187">
        <v>47356</v>
      </c>
      <c r="V1724" s="185" t="s">
        <v>23441</v>
      </c>
      <c r="W1724" s="187">
        <v>47356</v>
      </c>
      <c r="X1724" s="185" t="s">
        <v>23442</v>
      </c>
      <c r="Y1724" s="187">
        <v>47356</v>
      </c>
      <c r="Z1724" s="185" t="s">
        <v>23443</v>
      </c>
      <c r="AA1724" s="187">
        <v>46446</v>
      </c>
      <c r="AB1724" s="185" t="s">
        <v>23444</v>
      </c>
      <c r="AC1724" s="187">
        <v>46373</v>
      </c>
      <c r="AD1724" s="185" t="s">
        <v>23445</v>
      </c>
      <c r="AE1724" s="185" t="s">
        <v>61</v>
      </c>
      <c r="AF1724" s="185" t="s">
        <v>61</v>
      </c>
      <c r="AG1724" s="185" t="s">
        <v>23446</v>
      </c>
      <c r="AH1724" s="185" t="s">
        <v>61</v>
      </c>
      <c r="AI1724" s="185" t="s">
        <v>61</v>
      </c>
      <c r="AJ1724" s="185" t="s">
        <v>61</v>
      </c>
      <c r="AK1724" s="185" t="s">
        <v>61</v>
      </c>
      <c r="AL1724" s="185" t="s">
        <v>61</v>
      </c>
      <c r="AM1724" s="185" t="s">
        <v>23447</v>
      </c>
      <c r="AN1724" s="185" t="s">
        <v>23448</v>
      </c>
    </row>
    <row r="1725" customHeight="1" spans="1:40">
      <c r="A1725" s="185">
        <v>1719</v>
      </c>
      <c r="B1725" s="185" t="s">
        <v>23449</v>
      </c>
      <c r="C1725" s="186" t="s">
        <v>23450</v>
      </c>
      <c r="D1725" s="185" t="s">
        <v>88</v>
      </c>
      <c r="E1725" s="185" t="s">
        <v>16503</v>
      </c>
      <c r="F1725" s="185" t="s">
        <v>23201</v>
      </c>
      <c r="G1725" s="185"/>
      <c r="H1725" s="185" t="s">
        <v>1895</v>
      </c>
      <c r="I1725" s="187">
        <v>45838</v>
      </c>
      <c r="J1725" s="185" t="s">
        <v>23451</v>
      </c>
      <c r="K1725" s="185" t="s">
        <v>2487</v>
      </c>
      <c r="L1725" s="185" t="s">
        <v>23452</v>
      </c>
      <c r="M1725" s="185" t="s">
        <v>2120</v>
      </c>
      <c r="N1725" s="185" t="s">
        <v>23453</v>
      </c>
      <c r="O1725" s="187">
        <v>47003</v>
      </c>
      <c r="P1725" s="187">
        <v>44379</v>
      </c>
      <c r="Q1725" s="187">
        <v>44439</v>
      </c>
      <c r="R1725" s="187">
        <v>44743</v>
      </c>
      <c r="S1725" s="187"/>
      <c r="T1725" s="185" t="s">
        <v>23454</v>
      </c>
      <c r="U1725" s="187">
        <v>47415</v>
      </c>
      <c r="V1725" s="185" t="s">
        <v>23455</v>
      </c>
      <c r="W1725" s="187">
        <v>47301</v>
      </c>
      <c r="X1725" s="185" t="s">
        <v>23456</v>
      </c>
      <c r="Y1725" s="187">
        <v>47416</v>
      </c>
      <c r="Z1725" s="185" t="s">
        <v>23457</v>
      </c>
      <c r="AA1725" s="187">
        <v>46369</v>
      </c>
      <c r="AB1725" s="185" t="s">
        <v>23458</v>
      </c>
      <c r="AC1725" s="187">
        <v>46312</v>
      </c>
      <c r="AD1725" s="185" t="s">
        <v>23459</v>
      </c>
      <c r="AE1725" s="185" t="s">
        <v>61</v>
      </c>
      <c r="AF1725" s="185" t="s">
        <v>23460</v>
      </c>
      <c r="AG1725" s="185" t="s">
        <v>23461</v>
      </c>
      <c r="AH1725" s="185" t="s">
        <v>61</v>
      </c>
      <c r="AI1725" s="185" t="s">
        <v>61</v>
      </c>
      <c r="AJ1725" s="185" t="s">
        <v>61</v>
      </c>
      <c r="AK1725" s="185" t="s">
        <v>61</v>
      </c>
      <c r="AL1725" s="185" t="s">
        <v>61</v>
      </c>
      <c r="AM1725" s="185" t="s">
        <v>23462</v>
      </c>
      <c r="AN1725" s="185" t="s">
        <v>23463</v>
      </c>
    </row>
    <row r="1726" customHeight="1" spans="1:40">
      <c r="A1726" s="185">
        <v>1720</v>
      </c>
      <c r="B1726" s="185" t="s">
        <v>23464</v>
      </c>
      <c r="C1726" s="186" t="s">
        <v>23465</v>
      </c>
      <c r="D1726" s="185" t="s">
        <v>263</v>
      </c>
      <c r="E1726" s="185" t="s">
        <v>7515</v>
      </c>
      <c r="F1726" s="185" t="s">
        <v>23201</v>
      </c>
      <c r="G1726" s="185"/>
      <c r="H1726" s="185" t="s">
        <v>1895</v>
      </c>
      <c r="I1726" s="187">
        <v>45823</v>
      </c>
      <c r="J1726" s="185" t="s">
        <v>23466</v>
      </c>
      <c r="K1726" s="185" t="s">
        <v>1973</v>
      </c>
      <c r="L1726" s="185" t="s">
        <v>23467</v>
      </c>
      <c r="M1726" s="185" t="s">
        <v>2120</v>
      </c>
      <c r="N1726" s="185" t="s">
        <v>23468</v>
      </c>
      <c r="O1726" s="187">
        <v>46162</v>
      </c>
      <c r="P1726" s="187">
        <v>44408</v>
      </c>
      <c r="Q1726" s="187">
        <v>44436</v>
      </c>
      <c r="R1726" s="187">
        <v>44636</v>
      </c>
      <c r="S1726" s="187"/>
      <c r="T1726" s="185" t="s">
        <v>23469</v>
      </c>
      <c r="U1726" s="187">
        <v>47156</v>
      </c>
      <c r="V1726" s="185" t="s">
        <v>23470</v>
      </c>
      <c r="W1726" s="187">
        <v>47156</v>
      </c>
      <c r="X1726" s="185" t="s">
        <v>23471</v>
      </c>
      <c r="Y1726" s="187">
        <v>47156</v>
      </c>
      <c r="Z1726" s="185" t="s">
        <v>23472</v>
      </c>
      <c r="AA1726" s="187">
        <v>45820</v>
      </c>
      <c r="AB1726" s="185" t="s">
        <v>23473</v>
      </c>
      <c r="AC1726" s="187">
        <v>46162</v>
      </c>
      <c r="AD1726" s="185" t="s">
        <v>23474</v>
      </c>
      <c r="AE1726" s="185" t="s">
        <v>61</v>
      </c>
      <c r="AF1726" s="185" t="s">
        <v>61</v>
      </c>
      <c r="AG1726" s="185" t="s">
        <v>23475</v>
      </c>
      <c r="AH1726" s="185" t="s">
        <v>61</v>
      </c>
      <c r="AI1726" s="185" t="s">
        <v>61</v>
      </c>
      <c r="AJ1726" s="185" t="s">
        <v>61</v>
      </c>
      <c r="AK1726" s="185" t="s">
        <v>61</v>
      </c>
      <c r="AL1726" s="185" t="s">
        <v>61</v>
      </c>
      <c r="AM1726" s="185" t="s">
        <v>6209</v>
      </c>
      <c r="AN1726" s="185" t="s">
        <v>23476</v>
      </c>
    </row>
    <row r="1727" customHeight="1" spans="1:40">
      <c r="A1727" s="185">
        <v>1721</v>
      </c>
      <c r="B1727" s="185" t="s">
        <v>23477</v>
      </c>
      <c r="C1727" s="186" t="s">
        <v>23478</v>
      </c>
      <c r="D1727" s="185" t="s">
        <v>263</v>
      </c>
      <c r="E1727" s="185" t="s">
        <v>19738</v>
      </c>
      <c r="F1727" s="185" t="s">
        <v>23201</v>
      </c>
      <c r="G1727" s="185"/>
      <c r="H1727" s="185" t="s">
        <v>1895</v>
      </c>
      <c r="I1727" s="187">
        <v>45838</v>
      </c>
      <c r="J1727" s="185" t="s">
        <v>3993</v>
      </c>
      <c r="K1727" s="185" t="s">
        <v>2487</v>
      </c>
      <c r="L1727" s="185" t="s">
        <v>23479</v>
      </c>
      <c r="M1727" s="185" t="s">
        <v>2120</v>
      </c>
      <c r="N1727" s="185" t="s">
        <v>23480</v>
      </c>
      <c r="O1727" s="187">
        <v>46128</v>
      </c>
      <c r="P1727" s="187">
        <v>44392</v>
      </c>
      <c r="Q1727" s="187">
        <v>44418</v>
      </c>
      <c r="R1727" s="187">
        <v>44649</v>
      </c>
      <c r="S1727" s="187"/>
      <c r="T1727" s="185" t="s">
        <v>23481</v>
      </c>
      <c r="U1727" s="187">
        <v>47520</v>
      </c>
      <c r="V1727" s="185" t="s">
        <v>23482</v>
      </c>
      <c r="W1727" s="187">
        <v>47521</v>
      </c>
      <c r="X1727" s="185" t="s">
        <v>23483</v>
      </c>
      <c r="Y1727" s="187">
        <v>47521</v>
      </c>
      <c r="Z1727" s="185" t="s">
        <v>23484</v>
      </c>
      <c r="AA1727" s="187">
        <v>45824</v>
      </c>
      <c r="AB1727" s="185" t="s">
        <v>23485</v>
      </c>
      <c r="AC1727" s="187">
        <v>45872</v>
      </c>
      <c r="AD1727" s="185" t="s">
        <v>23486</v>
      </c>
      <c r="AE1727" s="185" t="s">
        <v>23487</v>
      </c>
      <c r="AF1727" s="185" t="s">
        <v>23488</v>
      </c>
      <c r="AG1727" s="185" t="s">
        <v>23489</v>
      </c>
      <c r="AH1727" s="185" t="s">
        <v>61</v>
      </c>
      <c r="AI1727" s="185" t="s">
        <v>61</v>
      </c>
      <c r="AJ1727" s="185" t="s">
        <v>61</v>
      </c>
      <c r="AK1727" s="185" t="s">
        <v>61</v>
      </c>
      <c r="AL1727" s="185" t="s">
        <v>61</v>
      </c>
      <c r="AM1727" s="185" t="s">
        <v>1968</v>
      </c>
      <c r="AN1727" s="185" t="s">
        <v>23490</v>
      </c>
    </row>
    <row r="1728" customHeight="1" spans="1:40">
      <c r="A1728" s="185">
        <v>1722</v>
      </c>
      <c r="B1728" s="185" t="s">
        <v>23491</v>
      </c>
      <c r="C1728" s="186" t="s">
        <v>23492</v>
      </c>
      <c r="D1728" s="185" t="s">
        <v>263</v>
      </c>
      <c r="E1728" s="185" t="s">
        <v>3853</v>
      </c>
      <c r="F1728" s="185" t="s">
        <v>23201</v>
      </c>
      <c r="G1728" s="185"/>
      <c r="H1728" s="185" t="s">
        <v>1895</v>
      </c>
      <c r="I1728" s="187">
        <v>45838</v>
      </c>
      <c r="J1728" s="185" t="s">
        <v>10108</v>
      </c>
      <c r="K1728" s="185" t="s">
        <v>2487</v>
      </c>
      <c r="L1728" s="185" t="s">
        <v>14669</v>
      </c>
      <c r="M1728" s="185" t="s">
        <v>249</v>
      </c>
      <c r="N1728" s="185" t="s">
        <v>23493</v>
      </c>
      <c r="O1728" s="187">
        <v>46803</v>
      </c>
      <c r="P1728" s="187">
        <v>44442</v>
      </c>
      <c r="Q1728" s="187">
        <v>44530</v>
      </c>
      <c r="R1728" s="187">
        <v>44914</v>
      </c>
      <c r="S1728" s="187"/>
      <c r="T1728" s="185" t="s">
        <v>23494</v>
      </c>
      <c r="U1728" s="187">
        <v>46328</v>
      </c>
      <c r="V1728" s="185" t="s">
        <v>23495</v>
      </c>
      <c r="W1728" s="187">
        <v>46328</v>
      </c>
      <c r="X1728" s="185" t="s">
        <v>23496</v>
      </c>
      <c r="Y1728" s="187">
        <v>46328</v>
      </c>
      <c r="Z1728" s="185" t="s">
        <v>23497</v>
      </c>
      <c r="AA1728" s="187">
        <v>46383</v>
      </c>
      <c r="AB1728" s="185" t="s">
        <v>23498</v>
      </c>
      <c r="AC1728" s="187">
        <v>46227</v>
      </c>
      <c r="AD1728" s="185" t="s">
        <v>23499</v>
      </c>
      <c r="AE1728" s="185" t="s">
        <v>61</v>
      </c>
      <c r="AF1728" s="185" t="s">
        <v>61</v>
      </c>
      <c r="AG1728" s="185" t="s">
        <v>23500</v>
      </c>
      <c r="AH1728" s="185" t="s">
        <v>61</v>
      </c>
      <c r="AI1728" s="185" t="s">
        <v>61</v>
      </c>
      <c r="AJ1728" s="185" t="s">
        <v>61</v>
      </c>
      <c r="AK1728" s="185" t="s">
        <v>61</v>
      </c>
      <c r="AL1728" s="185" t="s">
        <v>61</v>
      </c>
      <c r="AM1728" s="185" t="s">
        <v>23501</v>
      </c>
      <c r="AN1728" s="185"/>
    </row>
    <row r="1729" customHeight="1" spans="1:40">
      <c r="A1729" s="185">
        <v>1723</v>
      </c>
      <c r="B1729" s="185" t="s">
        <v>23502</v>
      </c>
      <c r="C1729" s="186" t="s">
        <v>23503</v>
      </c>
      <c r="D1729" s="185" t="s">
        <v>263</v>
      </c>
      <c r="E1729" s="185" t="s">
        <v>1640</v>
      </c>
      <c r="F1729" s="185" t="s">
        <v>23201</v>
      </c>
      <c r="G1729" s="185"/>
      <c r="H1729" s="185" t="s">
        <v>1895</v>
      </c>
      <c r="I1729" s="187">
        <v>45819</v>
      </c>
      <c r="J1729" s="185" t="s">
        <v>23504</v>
      </c>
      <c r="K1729" s="185" t="s">
        <v>3411</v>
      </c>
      <c r="L1729" s="185" t="s">
        <v>18530</v>
      </c>
      <c r="M1729" s="185" t="s">
        <v>2120</v>
      </c>
      <c r="N1729" s="185" t="s">
        <v>23505</v>
      </c>
      <c r="O1729" s="187">
        <v>47283</v>
      </c>
      <c r="P1729" s="187">
        <v>44403</v>
      </c>
      <c r="Q1729" s="187">
        <v>44431</v>
      </c>
      <c r="R1729" s="187">
        <v>44760</v>
      </c>
      <c r="S1729" s="187">
        <v>45009</v>
      </c>
      <c r="T1729" s="185" t="s">
        <v>23506</v>
      </c>
      <c r="U1729" s="187">
        <v>47345</v>
      </c>
      <c r="V1729" s="185" t="s">
        <v>23507</v>
      </c>
      <c r="W1729" s="187">
        <v>47322</v>
      </c>
      <c r="X1729" s="185" t="s">
        <v>23508</v>
      </c>
      <c r="Y1729" s="187">
        <v>47345</v>
      </c>
      <c r="Z1729" s="185" t="s">
        <v>23509</v>
      </c>
      <c r="AA1729" s="187">
        <v>46566</v>
      </c>
      <c r="AB1729" s="185" t="s">
        <v>23510</v>
      </c>
      <c r="AC1729" s="187">
        <v>46181</v>
      </c>
      <c r="AD1729" s="185" t="s">
        <v>23511</v>
      </c>
      <c r="AE1729" s="185" t="s">
        <v>61</v>
      </c>
      <c r="AF1729" s="185" t="s">
        <v>23512</v>
      </c>
      <c r="AG1729" s="185" t="s">
        <v>23513</v>
      </c>
      <c r="AH1729" s="185" t="s">
        <v>61</v>
      </c>
      <c r="AI1729" s="185" t="s">
        <v>61</v>
      </c>
      <c r="AJ1729" s="185" t="s">
        <v>61</v>
      </c>
      <c r="AK1729" s="185" t="s">
        <v>61</v>
      </c>
      <c r="AL1729" s="185" t="s">
        <v>61</v>
      </c>
      <c r="AM1729" s="185" t="s">
        <v>23514</v>
      </c>
      <c r="AN1729" s="185" t="s">
        <v>23515</v>
      </c>
    </row>
    <row r="1730" customHeight="1" spans="1:40">
      <c r="A1730" s="185">
        <v>1724</v>
      </c>
      <c r="B1730" s="185" t="s">
        <v>23516</v>
      </c>
      <c r="C1730" s="186" t="s">
        <v>23517</v>
      </c>
      <c r="D1730" s="185" t="s">
        <v>263</v>
      </c>
      <c r="E1730" s="185" t="s">
        <v>2957</v>
      </c>
      <c r="F1730" s="185" t="s">
        <v>23201</v>
      </c>
      <c r="G1730" s="185"/>
      <c r="H1730" s="185" t="s">
        <v>1895</v>
      </c>
      <c r="I1730" s="187">
        <v>45838</v>
      </c>
      <c r="J1730" s="185" t="s">
        <v>23518</v>
      </c>
      <c r="K1730" s="185" t="s">
        <v>2487</v>
      </c>
      <c r="L1730" s="185" t="s">
        <v>23519</v>
      </c>
      <c r="M1730" s="185" t="s">
        <v>2120</v>
      </c>
      <c r="N1730" s="185" t="s">
        <v>23520</v>
      </c>
      <c r="O1730" s="187">
        <v>46666</v>
      </c>
      <c r="P1730" s="187">
        <v>44408</v>
      </c>
      <c r="Q1730" s="187">
        <v>44602</v>
      </c>
      <c r="R1730" s="187">
        <v>44822</v>
      </c>
      <c r="S1730" s="187"/>
      <c r="T1730" s="185" t="s">
        <v>23521</v>
      </c>
      <c r="U1730" s="187">
        <v>46335</v>
      </c>
      <c r="V1730" s="185" t="s">
        <v>23522</v>
      </c>
      <c r="W1730" s="187">
        <v>46124</v>
      </c>
      <c r="X1730" s="185" t="s">
        <v>23523</v>
      </c>
      <c r="Y1730" s="187">
        <v>46344</v>
      </c>
      <c r="Z1730" s="185" t="s">
        <v>23524</v>
      </c>
      <c r="AA1730" s="187">
        <v>46527</v>
      </c>
      <c r="AB1730" s="185" t="s">
        <v>23525</v>
      </c>
      <c r="AC1730" s="187">
        <v>46185</v>
      </c>
      <c r="AD1730" s="185" t="s">
        <v>23526</v>
      </c>
      <c r="AE1730" s="185" t="s">
        <v>61</v>
      </c>
      <c r="AF1730" s="185" t="s">
        <v>61</v>
      </c>
      <c r="AG1730" s="185" t="s">
        <v>23527</v>
      </c>
      <c r="AH1730" s="185" t="s">
        <v>61</v>
      </c>
      <c r="AI1730" s="185" t="s">
        <v>61</v>
      </c>
      <c r="AJ1730" s="185" t="s">
        <v>61</v>
      </c>
      <c r="AK1730" s="185" t="s">
        <v>61</v>
      </c>
      <c r="AL1730" s="185" t="s">
        <v>61</v>
      </c>
      <c r="AM1730" s="185" t="s">
        <v>16837</v>
      </c>
      <c r="AN1730" s="185" t="s">
        <v>23528</v>
      </c>
    </row>
    <row r="1731" customHeight="1" spans="1:40">
      <c r="A1731" s="185">
        <v>1725</v>
      </c>
      <c r="B1731" s="185" t="s">
        <v>23529</v>
      </c>
      <c r="C1731" s="186" t="s">
        <v>23530</v>
      </c>
      <c r="D1731" s="185" t="s">
        <v>263</v>
      </c>
      <c r="E1731" s="185" t="s">
        <v>2472</v>
      </c>
      <c r="F1731" s="185" t="s">
        <v>23201</v>
      </c>
      <c r="G1731" s="185"/>
      <c r="H1731" s="185" t="s">
        <v>1895</v>
      </c>
      <c r="I1731" s="187">
        <v>45838</v>
      </c>
      <c r="J1731" s="185" t="s">
        <v>15986</v>
      </c>
      <c r="K1731" s="185" t="s">
        <v>2487</v>
      </c>
      <c r="L1731" s="185" t="s">
        <v>23531</v>
      </c>
      <c r="M1731" s="185" t="s">
        <v>2120</v>
      </c>
      <c r="N1731" s="185" t="s">
        <v>23532</v>
      </c>
      <c r="O1731" s="187">
        <v>47028</v>
      </c>
      <c r="P1731" s="187">
        <v>44394</v>
      </c>
      <c r="Q1731" s="187">
        <v>44423</v>
      </c>
      <c r="R1731" s="187">
        <v>44650</v>
      </c>
      <c r="S1731" s="187"/>
      <c r="T1731" s="185" t="s">
        <v>23533</v>
      </c>
      <c r="U1731" s="187">
        <v>47405</v>
      </c>
      <c r="V1731" s="185" t="s">
        <v>23534</v>
      </c>
      <c r="W1731" s="187">
        <v>47405</v>
      </c>
      <c r="X1731" s="185" t="s">
        <v>23535</v>
      </c>
      <c r="Y1731" s="187">
        <v>47406</v>
      </c>
      <c r="Z1731" s="185" t="s">
        <v>23536</v>
      </c>
      <c r="AA1731" s="187">
        <v>46860</v>
      </c>
      <c r="AB1731" s="185" t="s">
        <v>23537</v>
      </c>
      <c r="AC1731" s="187">
        <v>46073</v>
      </c>
      <c r="AD1731" s="185" t="s">
        <v>23538</v>
      </c>
      <c r="AE1731" s="185" t="s">
        <v>61</v>
      </c>
      <c r="AF1731" s="185" t="s">
        <v>23539</v>
      </c>
      <c r="AG1731" s="185" t="s">
        <v>23540</v>
      </c>
      <c r="AH1731" s="185" t="s">
        <v>61</v>
      </c>
      <c r="AI1731" s="185" t="s">
        <v>61</v>
      </c>
      <c r="AJ1731" s="185" t="s">
        <v>61</v>
      </c>
      <c r="AK1731" s="185" t="s">
        <v>61</v>
      </c>
      <c r="AL1731" s="185" t="s">
        <v>61</v>
      </c>
      <c r="AM1731" s="185" t="s">
        <v>994</v>
      </c>
      <c r="AN1731" s="185" t="s">
        <v>23541</v>
      </c>
    </row>
    <row r="1732" customHeight="1" spans="1:40">
      <c r="A1732" s="185">
        <v>1726</v>
      </c>
      <c r="B1732" s="185" t="s">
        <v>23542</v>
      </c>
      <c r="C1732" s="186" t="s">
        <v>23543</v>
      </c>
      <c r="D1732" s="185" t="s">
        <v>108</v>
      </c>
      <c r="E1732" s="185" t="s">
        <v>9312</v>
      </c>
      <c r="F1732" s="185" t="s">
        <v>23201</v>
      </c>
      <c r="G1732" s="185"/>
      <c r="H1732" s="185" t="s">
        <v>1895</v>
      </c>
      <c r="I1732" s="187">
        <v>45809</v>
      </c>
      <c r="J1732" s="185" t="s">
        <v>12914</v>
      </c>
      <c r="K1732" s="185" t="s">
        <v>2409</v>
      </c>
      <c r="L1732" s="185" t="s">
        <v>23544</v>
      </c>
      <c r="M1732" s="185" t="s">
        <v>2120</v>
      </c>
      <c r="N1732" s="185" t="s">
        <v>23545</v>
      </c>
      <c r="O1732" s="187">
        <v>47568</v>
      </c>
      <c r="P1732" s="187">
        <v>44399</v>
      </c>
      <c r="Q1732" s="187">
        <v>44439</v>
      </c>
      <c r="R1732" s="187">
        <v>44624</v>
      </c>
      <c r="S1732" s="187">
        <v>44985</v>
      </c>
      <c r="T1732" s="185" t="s">
        <v>23546</v>
      </c>
      <c r="U1732" s="187">
        <v>46355</v>
      </c>
      <c r="V1732" s="185" t="s">
        <v>23547</v>
      </c>
      <c r="W1732" s="187">
        <v>46345</v>
      </c>
      <c r="X1732" s="185" t="s">
        <v>23548</v>
      </c>
      <c r="Y1732" s="187">
        <v>46348</v>
      </c>
      <c r="Z1732" s="185" t="s">
        <v>23549</v>
      </c>
      <c r="AA1732" s="187">
        <v>46136</v>
      </c>
      <c r="AB1732" s="185" t="s">
        <v>23550</v>
      </c>
      <c r="AC1732" s="187">
        <v>45925</v>
      </c>
      <c r="AD1732" s="185" t="s">
        <v>23551</v>
      </c>
      <c r="AE1732" s="185" t="s">
        <v>61</v>
      </c>
      <c r="AF1732" s="185" t="s">
        <v>61</v>
      </c>
      <c r="AG1732" s="185" t="s">
        <v>23552</v>
      </c>
      <c r="AH1732" s="185" t="s">
        <v>61</v>
      </c>
      <c r="AI1732" s="185" t="s">
        <v>61</v>
      </c>
      <c r="AJ1732" s="185" t="s">
        <v>61</v>
      </c>
      <c r="AK1732" s="185" t="s">
        <v>61</v>
      </c>
      <c r="AL1732" s="185" t="s">
        <v>61</v>
      </c>
      <c r="AM1732" s="185" t="s">
        <v>7677</v>
      </c>
      <c r="AN1732" s="185" t="s">
        <v>23553</v>
      </c>
    </row>
    <row r="1733" customHeight="1" spans="1:40">
      <c r="A1733" s="185">
        <v>1727</v>
      </c>
      <c r="B1733" s="185" t="s">
        <v>23554</v>
      </c>
      <c r="C1733" s="186" t="s">
        <v>23555</v>
      </c>
      <c r="D1733" s="185" t="s">
        <v>108</v>
      </c>
      <c r="E1733" s="185" t="s">
        <v>2006</v>
      </c>
      <c r="F1733" s="185" t="s">
        <v>23201</v>
      </c>
      <c r="G1733" s="185"/>
      <c r="H1733" s="185" t="s">
        <v>1895</v>
      </c>
      <c r="I1733" s="187">
        <v>45831</v>
      </c>
      <c r="J1733" s="185" t="s">
        <v>23556</v>
      </c>
      <c r="K1733" s="185" t="s">
        <v>2442</v>
      </c>
      <c r="L1733" s="185" t="s">
        <v>23557</v>
      </c>
      <c r="M1733" s="185" t="s">
        <v>2120</v>
      </c>
      <c r="N1733" s="185" t="s">
        <v>23558</v>
      </c>
      <c r="O1733" s="187">
        <v>47206</v>
      </c>
      <c r="P1733" s="187">
        <v>44427</v>
      </c>
      <c r="Q1733" s="187">
        <v>44616</v>
      </c>
      <c r="R1733" s="187">
        <v>44771</v>
      </c>
      <c r="S1733" s="187"/>
      <c r="T1733" s="185" t="s">
        <v>23559</v>
      </c>
      <c r="U1733" s="187">
        <v>47532</v>
      </c>
      <c r="V1733" s="185" t="s">
        <v>23560</v>
      </c>
      <c r="W1733" s="187">
        <v>47533</v>
      </c>
      <c r="X1733" s="185" t="s">
        <v>23561</v>
      </c>
      <c r="Y1733" s="187">
        <v>47532</v>
      </c>
      <c r="Z1733" s="185" t="s">
        <v>23562</v>
      </c>
      <c r="AA1733" s="187">
        <v>46100</v>
      </c>
      <c r="AB1733" s="185" t="s">
        <v>23563</v>
      </c>
      <c r="AC1733" s="187">
        <v>46146</v>
      </c>
      <c r="AD1733" s="185" t="s">
        <v>23564</v>
      </c>
      <c r="AE1733" s="185" t="s">
        <v>23565</v>
      </c>
      <c r="AF1733" s="185" t="s">
        <v>61</v>
      </c>
      <c r="AG1733" s="185" t="s">
        <v>23566</v>
      </c>
      <c r="AH1733" s="185" t="s">
        <v>61</v>
      </c>
      <c r="AI1733" s="185" t="s">
        <v>61</v>
      </c>
      <c r="AJ1733" s="185" t="s">
        <v>61</v>
      </c>
      <c r="AK1733" s="185" t="s">
        <v>61</v>
      </c>
      <c r="AL1733" s="185" t="s">
        <v>61</v>
      </c>
      <c r="AM1733" s="185" t="s">
        <v>3689</v>
      </c>
      <c r="AN1733" s="185" t="s">
        <v>23567</v>
      </c>
    </row>
    <row r="1734" customHeight="1" spans="1:40">
      <c r="A1734" s="185">
        <v>1728</v>
      </c>
      <c r="B1734" s="185" t="s">
        <v>23568</v>
      </c>
      <c r="C1734" s="186" t="s">
        <v>23569</v>
      </c>
      <c r="D1734" s="185" t="s">
        <v>108</v>
      </c>
      <c r="E1734" s="185" t="s">
        <v>5044</v>
      </c>
      <c r="F1734" s="185" t="s">
        <v>23201</v>
      </c>
      <c r="G1734" s="185"/>
      <c r="H1734" s="185" t="s">
        <v>1895</v>
      </c>
      <c r="I1734" s="187">
        <v>45838</v>
      </c>
      <c r="J1734" s="185" t="s">
        <v>7146</v>
      </c>
      <c r="K1734" s="185" t="s">
        <v>2487</v>
      </c>
      <c r="L1734" s="185" t="s">
        <v>23570</v>
      </c>
      <c r="M1734" s="185" t="s">
        <v>249</v>
      </c>
      <c r="N1734" s="185" t="s">
        <v>23571</v>
      </c>
      <c r="O1734" s="187">
        <v>45860</v>
      </c>
      <c r="P1734" s="187">
        <v>44481</v>
      </c>
      <c r="Q1734" s="187">
        <v>44501</v>
      </c>
      <c r="R1734" s="187">
        <v>44658</v>
      </c>
      <c r="S1734" s="187">
        <v>45175</v>
      </c>
      <c r="T1734" s="185" t="s">
        <v>23572</v>
      </c>
      <c r="U1734" s="187">
        <v>46607</v>
      </c>
      <c r="V1734" s="185" t="s">
        <v>23573</v>
      </c>
      <c r="W1734" s="187">
        <v>46537</v>
      </c>
      <c r="X1734" s="185" t="s">
        <v>23574</v>
      </c>
      <c r="Y1734" s="187">
        <v>46362</v>
      </c>
      <c r="Z1734" s="185" t="s">
        <v>23575</v>
      </c>
      <c r="AA1734" s="187">
        <v>45818</v>
      </c>
      <c r="AB1734" s="185" t="s">
        <v>23576</v>
      </c>
      <c r="AC1734" s="187">
        <v>46290</v>
      </c>
      <c r="AD1734" s="185" t="s">
        <v>23577</v>
      </c>
      <c r="AE1734" s="185" t="s">
        <v>61</v>
      </c>
      <c r="AF1734" s="185" t="s">
        <v>23578</v>
      </c>
      <c r="AG1734" s="185" t="s">
        <v>23579</v>
      </c>
      <c r="AH1734" s="185" t="s">
        <v>61</v>
      </c>
      <c r="AI1734" s="185" t="s">
        <v>61</v>
      </c>
      <c r="AJ1734" s="185" t="s">
        <v>61</v>
      </c>
      <c r="AK1734" s="185" t="s">
        <v>61</v>
      </c>
      <c r="AL1734" s="185" t="s">
        <v>61</v>
      </c>
      <c r="AM1734" s="185" t="s">
        <v>23580</v>
      </c>
      <c r="AN1734" s="185" t="s">
        <v>23581</v>
      </c>
    </row>
    <row r="1735" customHeight="1" spans="1:40">
      <c r="A1735" s="185">
        <v>1729</v>
      </c>
      <c r="B1735" s="185" t="s">
        <v>23582</v>
      </c>
      <c r="C1735" s="186" t="s">
        <v>23583</v>
      </c>
      <c r="D1735" s="185" t="s">
        <v>108</v>
      </c>
      <c r="E1735" s="185" t="s">
        <v>14945</v>
      </c>
      <c r="F1735" s="185" t="s">
        <v>23201</v>
      </c>
      <c r="G1735" s="185"/>
      <c r="H1735" s="185" t="s">
        <v>1895</v>
      </c>
      <c r="I1735" s="187">
        <v>45838</v>
      </c>
      <c r="J1735" s="185" t="s">
        <v>22843</v>
      </c>
      <c r="K1735" s="185" t="s">
        <v>2487</v>
      </c>
      <c r="L1735" s="185" t="s">
        <v>23584</v>
      </c>
      <c r="M1735" s="185" t="s">
        <v>249</v>
      </c>
      <c r="N1735" s="185" t="s">
        <v>23585</v>
      </c>
      <c r="O1735" s="187">
        <v>46797</v>
      </c>
      <c r="P1735" s="187">
        <v>44386</v>
      </c>
      <c r="Q1735" s="187">
        <v>44459</v>
      </c>
      <c r="R1735" s="187">
        <v>44659</v>
      </c>
      <c r="S1735" s="187"/>
      <c r="T1735" s="185" t="s">
        <v>23586</v>
      </c>
      <c r="U1735" s="187">
        <v>45956</v>
      </c>
      <c r="V1735" s="185" t="s">
        <v>23587</v>
      </c>
      <c r="W1735" s="187">
        <v>47038</v>
      </c>
      <c r="X1735" s="185" t="s">
        <v>23588</v>
      </c>
      <c r="Y1735" s="187">
        <v>46743</v>
      </c>
      <c r="Z1735" s="185" t="s">
        <v>23589</v>
      </c>
      <c r="AA1735" s="187">
        <v>46100</v>
      </c>
      <c r="AB1735" s="185" t="s">
        <v>23590</v>
      </c>
      <c r="AC1735" s="187">
        <v>46228</v>
      </c>
      <c r="AD1735" s="185" t="s">
        <v>23591</v>
      </c>
      <c r="AE1735" s="185" t="s">
        <v>23592</v>
      </c>
      <c r="AF1735" s="185" t="s">
        <v>61</v>
      </c>
      <c r="AG1735" s="185" t="s">
        <v>23593</v>
      </c>
      <c r="AH1735" s="185" t="s">
        <v>61</v>
      </c>
      <c r="AI1735" s="185" t="s">
        <v>61</v>
      </c>
      <c r="AJ1735" s="185" t="s">
        <v>61</v>
      </c>
      <c r="AK1735" s="185" t="s">
        <v>61</v>
      </c>
      <c r="AL1735" s="185" t="s">
        <v>61</v>
      </c>
      <c r="AM1735" s="185" t="s">
        <v>3597</v>
      </c>
      <c r="AN1735" s="185" t="s">
        <v>23594</v>
      </c>
    </row>
    <row r="1736" customHeight="1" spans="1:40">
      <c r="A1736" s="185">
        <v>1730</v>
      </c>
      <c r="B1736" s="185" t="s">
        <v>23595</v>
      </c>
      <c r="C1736" s="186" t="s">
        <v>23596</v>
      </c>
      <c r="D1736" s="185" t="s">
        <v>108</v>
      </c>
      <c r="E1736" s="185" t="s">
        <v>1988</v>
      </c>
      <c r="F1736" s="185" t="s">
        <v>23201</v>
      </c>
      <c r="G1736" s="185"/>
      <c r="H1736" s="185" t="s">
        <v>1895</v>
      </c>
      <c r="I1736" s="187">
        <v>45832</v>
      </c>
      <c r="J1736" s="185" t="s">
        <v>23597</v>
      </c>
      <c r="K1736" s="185" t="s">
        <v>1101</v>
      </c>
      <c r="L1736" s="185" t="s">
        <v>23598</v>
      </c>
      <c r="M1736" s="185" t="s">
        <v>249</v>
      </c>
      <c r="N1736" s="185" t="s">
        <v>23599</v>
      </c>
      <c r="O1736" s="187">
        <v>46785</v>
      </c>
      <c r="P1736" s="187">
        <v>44395</v>
      </c>
      <c r="Q1736" s="187">
        <v>44431</v>
      </c>
      <c r="R1736" s="187">
        <v>44673</v>
      </c>
      <c r="S1736" s="187">
        <v>44974</v>
      </c>
      <c r="T1736" s="185" t="s">
        <v>23600</v>
      </c>
      <c r="U1736" s="187">
        <v>46125</v>
      </c>
      <c r="V1736" s="185" t="s">
        <v>23601</v>
      </c>
      <c r="W1736" s="187">
        <v>45844</v>
      </c>
      <c r="X1736" s="185" t="s">
        <v>23602</v>
      </c>
      <c r="Y1736" s="187">
        <v>46771</v>
      </c>
      <c r="Z1736" s="185" t="s">
        <v>23603</v>
      </c>
      <c r="AA1736" s="187">
        <v>46126</v>
      </c>
      <c r="AB1736" s="185" t="s">
        <v>23604</v>
      </c>
      <c r="AC1736" s="187">
        <v>46456</v>
      </c>
      <c r="AD1736" s="185" t="s">
        <v>23605</v>
      </c>
      <c r="AE1736" s="185" t="s">
        <v>61</v>
      </c>
      <c r="AF1736" s="185" t="s">
        <v>61</v>
      </c>
      <c r="AG1736" s="185" t="s">
        <v>23606</v>
      </c>
      <c r="AH1736" s="185" t="s">
        <v>61</v>
      </c>
      <c r="AI1736" s="185" t="s">
        <v>61</v>
      </c>
      <c r="AJ1736" s="185" t="s">
        <v>61</v>
      </c>
      <c r="AK1736" s="185" t="s">
        <v>61</v>
      </c>
      <c r="AL1736" s="185" t="s">
        <v>61</v>
      </c>
      <c r="AM1736" s="185" t="s">
        <v>798</v>
      </c>
      <c r="AN1736" s="185" t="s">
        <v>23607</v>
      </c>
    </row>
    <row r="1737" customHeight="1" spans="1:40">
      <c r="A1737" s="185">
        <v>1731</v>
      </c>
      <c r="B1737" s="185" t="s">
        <v>23608</v>
      </c>
      <c r="C1737" s="186" t="s">
        <v>23609</v>
      </c>
      <c r="D1737" s="185" t="s">
        <v>2321</v>
      </c>
      <c r="E1737" s="185" t="s">
        <v>4875</v>
      </c>
      <c r="F1737" s="185" t="s">
        <v>23201</v>
      </c>
      <c r="G1737" s="185"/>
      <c r="H1737" s="185" t="s">
        <v>1895</v>
      </c>
      <c r="I1737" s="187">
        <v>45839</v>
      </c>
      <c r="J1737" s="185" t="s">
        <v>3410</v>
      </c>
      <c r="K1737" s="185" t="s">
        <v>3041</v>
      </c>
      <c r="L1737" s="185" t="s">
        <v>23610</v>
      </c>
      <c r="M1737" s="185" t="s">
        <v>249</v>
      </c>
      <c r="N1737" s="185" t="s">
        <v>23611</v>
      </c>
      <c r="O1737" s="187">
        <v>46603</v>
      </c>
      <c r="P1737" s="187">
        <v>44389</v>
      </c>
      <c r="Q1737" s="187">
        <v>44418</v>
      </c>
      <c r="R1737" s="187">
        <v>44618</v>
      </c>
      <c r="S1737" s="187"/>
      <c r="T1737" s="185" t="s">
        <v>23612</v>
      </c>
      <c r="U1737" s="187">
        <v>47358</v>
      </c>
      <c r="V1737" s="185" t="s">
        <v>23613</v>
      </c>
      <c r="W1737" s="187">
        <v>47358</v>
      </c>
      <c r="X1737" s="185" t="s">
        <v>23614</v>
      </c>
      <c r="Y1737" s="187">
        <v>46622</v>
      </c>
      <c r="Z1737" s="185" t="s">
        <v>23615</v>
      </c>
      <c r="AA1737" s="187">
        <v>45839</v>
      </c>
      <c r="AB1737" s="185" t="s">
        <v>23616</v>
      </c>
      <c r="AC1737" s="187">
        <v>46089</v>
      </c>
      <c r="AD1737" s="185" t="s">
        <v>23617</v>
      </c>
      <c r="AE1737" s="185" t="s">
        <v>23618</v>
      </c>
      <c r="AF1737" s="185" t="s">
        <v>23619</v>
      </c>
      <c r="AG1737" s="185" t="s">
        <v>23620</v>
      </c>
      <c r="AH1737" s="185" t="s">
        <v>61</v>
      </c>
      <c r="AI1737" s="185" t="s">
        <v>61</v>
      </c>
      <c r="AJ1737" s="185" t="s">
        <v>61</v>
      </c>
      <c r="AK1737" s="185" t="s">
        <v>61</v>
      </c>
      <c r="AL1737" s="185" t="s">
        <v>61</v>
      </c>
      <c r="AM1737" s="185" t="s">
        <v>2018</v>
      </c>
      <c r="AN1737" s="185" t="s">
        <v>23621</v>
      </c>
    </row>
    <row r="1738" customHeight="1" spans="1:40">
      <c r="A1738" s="185">
        <v>1732</v>
      </c>
      <c r="B1738" s="185" t="s">
        <v>23622</v>
      </c>
      <c r="C1738" s="186" t="s">
        <v>23623</v>
      </c>
      <c r="D1738" s="185" t="s">
        <v>2321</v>
      </c>
      <c r="E1738" s="185" t="s">
        <v>5414</v>
      </c>
      <c r="F1738" s="185" t="s">
        <v>23201</v>
      </c>
      <c r="G1738" s="185"/>
      <c r="H1738" s="185" t="s">
        <v>1895</v>
      </c>
      <c r="I1738" s="187">
        <v>45812</v>
      </c>
      <c r="J1738" s="185" t="s">
        <v>15702</v>
      </c>
      <c r="K1738" s="185" t="s">
        <v>2608</v>
      </c>
      <c r="L1738" s="185" t="s">
        <v>23624</v>
      </c>
      <c r="M1738" s="185" t="s">
        <v>249</v>
      </c>
      <c r="N1738" s="185" t="s">
        <v>23625</v>
      </c>
      <c r="O1738" s="187">
        <v>46259</v>
      </c>
      <c r="P1738" s="187">
        <v>44435</v>
      </c>
      <c r="Q1738" s="187">
        <v>44463</v>
      </c>
      <c r="R1738" s="187">
        <v>44762</v>
      </c>
      <c r="S1738" s="187"/>
      <c r="T1738" s="185" t="s">
        <v>23626</v>
      </c>
      <c r="U1738" s="187">
        <v>46768</v>
      </c>
      <c r="V1738" s="185" t="s">
        <v>23627</v>
      </c>
      <c r="W1738" s="187">
        <v>46778</v>
      </c>
      <c r="X1738" s="185" t="s">
        <v>23628</v>
      </c>
      <c r="Y1738" s="187">
        <v>46258</v>
      </c>
      <c r="Z1738" s="185" t="s">
        <v>23629</v>
      </c>
      <c r="AA1738" s="187">
        <v>46419</v>
      </c>
      <c r="AB1738" s="185" t="s">
        <v>23630</v>
      </c>
      <c r="AC1738" s="187">
        <v>46440</v>
      </c>
      <c r="AD1738" s="185" t="s">
        <v>23631</v>
      </c>
      <c r="AE1738" s="185" t="s">
        <v>23632</v>
      </c>
      <c r="AF1738" s="185" t="s">
        <v>23633</v>
      </c>
      <c r="AG1738" s="185" t="s">
        <v>23634</v>
      </c>
      <c r="AH1738" s="185" t="s">
        <v>61</v>
      </c>
      <c r="AI1738" s="185" t="s">
        <v>61</v>
      </c>
      <c r="AJ1738" s="185" t="s">
        <v>61</v>
      </c>
      <c r="AK1738" s="185" t="s">
        <v>61</v>
      </c>
      <c r="AL1738" s="185" t="s">
        <v>61</v>
      </c>
      <c r="AM1738" s="185" t="s">
        <v>2018</v>
      </c>
      <c r="AN1738" s="185" t="s">
        <v>23635</v>
      </c>
    </row>
    <row r="1739" customHeight="1" spans="1:40">
      <c r="A1739" s="185">
        <v>1733</v>
      </c>
      <c r="B1739" s="185" t="s">
        <v>23636</v>
      </c>
      <c r="C1739" s="186" t="s">
        <v>23637</v>
      </c>
      <c r="D1739" s="185" t="s">
        <v>2321</v>
      </c>
      <c r="E1739" s="185" t="s">
        <v>2182</v>
      </c>
      <c r="F1739" s="185" t="s">
        <v>23201</v>
      </c>
      <c r="G1739" s="185"/>
      <c r="H1739" s="185" t="s">
        <v>1895</v>
      </c>
      <c r="I1739" s="187">
        <v>45823</v>
      </c>
      <c r="J1739" s="185" t="s">
        <v>23638</v>
      </c>
      <c r="K1739" s="185" t="s">
        <v>1973</v>
      </c>
      <c r="L1739" s="185" t="s">
        <v>23639</v>
      </c>
      <c r="M1739" s="185" t="s">
        <v>249</v>
      </c>
      <c r="N1739" s="185" t="s">
        <v>23640</v>
      </c>
      <c r="O1739" s="187">
        <v>46289</v>
      </c>
      <c r="P1739" s="187"/>
      <c r="Q1739" s="187"/>
      <c r="R1739" s="187"/>
      <c r="S1739" s="187"/>
      <c r="T1739" s="185" t="s">
        <v>23641</v>
      </c>
      <c r="U1739" s="187">
        <v>47196</v>
      </c>
      <c r="V1739" s="185" t="s">
        <v>23642</v>
      </c>
      <c r="W1739" s="187">
        <v>45923</v>
      </c>
      <c r="X1739" s="185" t="s">
        <v>23643</v>
      </c>
      <c r="Y1739" s="187">
        <v>47196</v>
      </c>
      <c r="Z1739" s="185" t="s">
        <v>23644</v>
      </c>
      <c r="AA1739" s="187">
        <v>46167</v>
      </c>
      <c r="AB1739" s="185" t="s">
        <v>23645</v>
      </c>
      <c r="AC1739" s="187">
        <v>46173</v>
      </c>
      <c r="AD1739" s="185" t="s">
        <v>23646</v>
      </c>
      <c r="AE1739" s="185" t="s">
        <v>61</v>
      </c>
      <c r="AF1739" s="185" t="s">
        <v>61</v>
      </c>
      <c r="AG1739" s="185" t="s">
        <v>23647</v>
      </c>
      <c r="AH1739" s="185" t="s">
        <v>61</v>
      </c>
      <c r="AI1739" s="185" t="s">
        <v>61</v>
      </c>
      <c r="AJ1739" s="185" t="s">
        <v>61</v>
      </c>
      <c r="AK1739" s="185" t="s">
        <v>61</v>
      </c>
      <c r="AL1739" s="185" t="s">
        <v>61</v>
      </c>
      <c r="AM1739" s="185" t="s">
        <v>3629</v>
      </c>
      <c r="AN1739" s="185" t="s">
        <v>23648</v>
      </c>
    </row>
    <row r="1740" customHeight="1" spans="1:40">
      <c r="A1740" s="185">
        <v>1734</v>
      </c>
      <c r="B1740" s="185" t="s">
        <v>23649</v>
      </c>
      <c r="C1740" s="186" t="s">
        <v>23650</v>
      </c>
      <c r="D1740" s="185" t="s">
        <v>2321</v>
      </c>
      <c r="E1740" s="185" t="s">
        <v>3558</v>
      </c>
      <c r="F1740" s="185" t="s">
        <v>23201</v>
      </c>
      <c r="G1740" s="185"/>
      <c r="H1740" s="185" t="s">
        <v>1895</v>
      </c>
      <c r="I1740" s="187">
        <v>45829</v>
      </c>
      <c r="J1740" s="185" t="s">
        <v>23651</v>
      </c>
      <c r="K1740" s="185" t="s">
        <v>297</v>
      </c>
      <c r="L1740" s="185" t="s">
        <v>23652</v>
      </c>
      <c r="M1740" s="185" t="s">
        <v>249</v>
      </c>
      <c r="N1740" s="185" t="s">
        <v>23653</v>
      </c>
      <c r="O1740" s="187">
        <v>45851</v>
      </c>
      <c r="P1740" s="187">
        <v>44373</v>
      </c>
      <c r="Q1740" s="187">
        <v>44401</v>
      </c>
      <c r="R1740" s="187">
        <v>44629</v>
      </c>
      <c r="S1740" s="187"/>
      <c r="T1740" s="185" t="s">
        <v>23654</v>
      </c>
      <c r="U1740" s="187">
        <v>46379</v>
      </c>
      <c r="V1740" s="185" t="s">
        <v>23655</v>
      </c>
      <c r="W1740" s="187">
        <v>46351</v>
      </c>
      <c r="X1740" s="185" t="s">
        <v>23656</v>
      </c>
      <c r="Y1740" s="187">
        <v>46376</v>
      </c>
      <c r="Z1740" s="185" t="s">
        <v>23657</v>
      </c>
      <c r="AA1740" s="187">
        <v>46529</v>
      </c>
      <c r="AB1740" s="185" t="s">
        <v>23658</v>
      </c>
      <c r="AC1740" s="187">
        <v>45897</v>
      </c>
      <c r="AD1740" s="185" t="s">
        <v>23659</v>
      </c>
      <c r="AE1740" s="185" t="s">
        <v>61</v>
      </c>
      <c r="AF1740" s="185" t="s">
        <v>23660</v>
      </c>
      <c r="AG1740" s="185" t="s">
        <v>23661</v>
      </c>
      <c r="AH1740" s="185" t="s">
        <v>61</v>
      </c>
      <c r="AI1740" s="185" t="s">
        <v>61</v>
      </c>
      <c r="AJ1740" s="185" t="s">
        <v>61</v>
      </c>
      <c r="AK1740" s="185" t="s">
        <v>61</v>
      </c>
      <c r="AL1740" s="185" t="s">
        <v>61</v>
      </c>
      <c r="AM1740" s="185" t="s">
        <v>3643</v>
      </c>
      <c r="AN1740" s="185" t="s">
        <v>23662</v>
      </c>
    </row>
    <row r="1741" customHeight="1" spans="1:40">
      <c r="A1741" s="185">
        <v>1735</v>
      </c>
      <c r="B1741" s="185" t="s">
        <v>23663</v>
      </c>
      <c r="C1741" s="186" t="s">
        <v>23664</v>
      </c>
      <c r="D1741" s="185" t="s">
        <v>2321</v>
      </c>
      <c r="E1741" s="185" t="s">
        <v>7515</v>
      </c>
      <c r="F1741" s="185" t="s">
        <v>23201</v>
      </c>
      <c r="G1741" s="185"/>
      <c r="H1741" s="185" t="s">
        <v>1895</v>
      </c>
      <c r="I1741" s="187">
        <v>45816</v>
      </c>
      <c r="J1741" s="185" t="s">
        <v>23665</v>
      </c>
      <c r="K1741" s="185" t="s">
        <v>2623</v>
      </c>
      <c r="L1741" s="185" t="s">
        <v>23666</v>
      </c>
      <c r="M1741" s="185" t="s">
        <v>249</v>
      </c>
      <c r="N1741" s="185" t="s">
        <v>23667</v>
      </c>
      <c r="O1741" s="187">
        <v>46132</v>
      </c>
      <c r="P1741" s="187"/>
      <c r="Q1741" s="187"/>
      <c r="R1741" s="187"/>
      <c r="S1741" s="187"/>
      <c r="T1741" s="185" t="s">
        <v>23668</v>
      </c>
      <c r="U1741" s="187">
        <v>47019</v>
      </c>
      <c r="V1741" s="185" t="s">
        <v>23669</v>
      </c>
      <c r="W1741" s="187">
        <v>47021</v>
      </c>
      <c r="X1741" s="185" t="s">
        <v>23670</v>
      </c>
      <c r="Y1741" s="187">
        <v>45879</v>
      </c>
      <c r="Z1741" s="185" t="s">
        <v>23671</v>
      </c>
      <c r="AA1741" s="187">
        <v>46036</v>
      </c>
      <c r="AB1741" s="185" t="s">
        <v>23672</v>
      </c>
      <c r="AC1741" s="187">
        <v>46139</v>
      </c>
      <c r="AD1741" s="185" t="s">
        <v>23673</v>
      </c>
      <c r="AE1741" s="185" t="s">
        <v>23674</v>
      </c>
      <c r="AF1741" s="185" t="s">
        <v>23675</v>
      </c>
      <c r="AG1741" s="185" t="s">
        <v>23676</v>
      </c>
      <c r="AH1741" s="185" t="s">
        <v>61</v>
      </c>
      <c r="AI1741" s="185" t="s">
        <v>61</v>
      </c>
      <c r="AJ1741" s="185" t="s">
        <v>61</v>
      </c>
      <c r="AK1741" s="185" t="s">
        <v>61</v>
      </c>
      <c r="AL1741" s="185" t="s">
        <v>61</v>
      </c>
      <c r="AM1741" s="185" t="s">
        <v>1968</v>
      </c>
      <c r="AN1741" s="185" t="s">
        <v>23677</v>
      </c>
    </row>
    <row r="1742" customHeight="1" spans="1:40">
      <c r="A1742" s="185">
        <v>1736</v>
      </c>
      <c r="B1742" s="185" t="s">
        <v>23678</v>
      </c>
      <c r="C1742" s="186" t="s">
        <v>23679</v>
      </c>
      <c r="D1742" s="185" t="s">
        <v>2321</v>
      </c>
      <c r="E1742" s="185" t="s">
        <v>2949</v>
      </c>
      <c r="F1742" s="185" t="s">
        <v>23201</v>
      </c>
      <c r="G1742" s="185"/>
      <c r="H1742" s="185" t="s">
        <v>1895</v>
      </c>
      <c r="I1742" s="187">
        <v>45826</v>
      </c>
      <c r="J1742" s="185" t="s">
        <v>13466</v>
      </c>
      <c r="K1742" s="185" t="s">
        <v>3575</v>
      </c>
      <c r="L1742" s="185" t="s">
        <v>23680</v>
      </c>
      <c r="M1742" s="185" t="s">
        <v>249</v>
      </c>
      <c r="N1742" s="185" t="s">
        <v>23681</v>
      </c>
      <c r="O1742" s="187">
        <v>46014</v>
      </c>
      <c r="P1742" s="187">
        <v>44437</v>
      </c>
      <c r="Q1742" s="187">
        <v>44509</v>
      </c>
      <c r="R1742" s="187">
        <v>44658</v>
      </c>
      <c r="S1742" s="187"/>
      <c r="T1742" s="185" t="s">
        <v>23682</v>
      </c>
      <c r="U1742" s="187">
        <v>47289</v>
      </c>
      <c r="V1742" s="185" t="s">
        <v>23683</v>
      </c>
      <c r="W1742" s="187">
        <v>46947</v>
      </c>
      <c r="X1742" s="185" t="s">
        <v>23684</v>
      </c>
      <c r="Y1742" s="187">
        <v>46020</v>
      </c>
      <c r="Z1742" s="185" t="s">
        <v>23685</v>
      </c>
      <c r="AA1742" s="187">
        <v>46199</v>
      </c>
      <c r="AB1742" s="185" t="s">
        <v>23686</v>
      </c>
      <c r="AC1742" s="187">
        <v>45835</v>
      </c>
      <c r="AD1742" s="185" t="s">
        <v>23687</v>
      </c>
      <c r="AE1742" s="185" t="s">
        <v>61</v>
      </c>
      <c r="AF1742" s="185" t="s">
        <v>61</v>
      </c>
      <c r="AG1742" s="185" t="s">
        <v>23688</v>
      </c>
      <c r="AH1742" s="185" t="s">
        <v>61</v>
      </c>
      <c r="AI1742" s="185" t="s">
        <v>61</v>
      </c>
      <c r="AJ1742" s="185" t="s">
        <v>61</v>
      </c>
      <c r="AK1742" s="185" t="s">
        <v>61</v>
      </c>
      <c r="AL1742" s="185" t="s">
        <v>61</v>
      </c>
      <c r="AM1742" s="185" t="s">
        <v>14723</v>
      </c>
      <c r="AN1742" s="185" t="s">
        <v>23689</v>
      </c>
    </row>
    <row r="1743" customHeight="1" spans="1:40">
      <c r="A1743" s="185">
        <v>1737</v>
      </c>
      <c r="B1743" s="185" t="s">
        <v>23690</v>
      </c>
      <c r="C1743" s="186" t="s">
        <v>23691</v>
      </c>
      <c r="D1743" s="185" t="s">
        <v>2321</v>
      </c>
      <c r="E1743" s="185" t="s">
        <v>16258</v>
      </c>
      <c r="F1743" s="185" t="s">
        <v>23201</v>
      </c>
      <c r="G1743" s="185"/>
      <c r="H1743" s="185" t="s">
        <v>1895</v>
      </c>
      <c r="I1743" s="187">
        <v>45835</v>
      </c>
      <c r="J1743" s="185" t="s">
        <v>23692</v>
      </c>
      <c r="K1743" s="185" t="s">
        <v>3132</v>
      </c>
      <c r="L1743" s="185" t="s">
        <v>23693</v>
      </c>
      <c r="M1743" s="185" t="s">
        <v>249</v>
      </c>
      <c r="N1743" s="185" t="s">
        <v>23694</v>
      </c>
      <c r="O1743" s="187">
        <v>46250</v>
      </c>
      <c r="P1743" s="187">
        <v>44430</v>
      </c>
      <c r="Q1743" s="187">
        <v>44459</v>
      </c>
      <c r="R1743" s="187">
        <v>44760</v>
      </c>
      <c r="S1743" s="187">
        <v>45013</v>
      </c>
      <c r="T1743" s="185" t="s">
        <v>23695</v>
      </c>
      <c r="U1743" s="187">
        <v>46818</v>
      </c>
      <c r="V1743" s="185" t="s">
        <v>23696</v>
      </c>
      <c r="W1743" s="187">
        <v>46818</v>
      </c>
      <c r="X1743" s="185" t="s">
        <v>23697</v>
      </c>
      <c r="Y1743" s="187">
        <v>46091</v>
      </c>
      <c r="Z1743" s="185" t="s">
        <v>23698</v>
      </c>
      <c r="AA1743" s="187">
        <v>46036</v>
      </c>
      <c r="AB1743" s="185" t="s">
        <v>23699</v>
      </c>
      <c r="AC1743" s="187">
        <v>46481</v>
      </c>
      <c r="AD1743" s="185" t="s">
        <v>23700</v>
      </c>
      <c r="AE1743" s="185" t="s">
        <v>23701</v>
      </c>
      <c r="AF1743" s="185" t="s">
        <v>23702</v>
      </c>
      <c r="AG1743" s="185" t="s">
        <v>23703</v>
      </c>
      <c r="AH1743" s="185" t="s">
        <v>61</v>
      </c>
      <c r="AI1743" s="185" t="s">
        <v>61</v>
      </c>
      <c r="AJ1743" s="185" t="s">
        <v>61</v>
      </c>
      <c r="AK1743" s="185" t="s">
        <v>61</v>
      </c>
      <c r="AL1743" s="185" t="s">
        <v>61</v>
      </c>
      <c r="AM1743" s="185" t="s">
        <v>1968</v>
      </c>
      <c r="AN1743" s="185" t="s">
        <v>23704</v>
      </c>
    </row>
    <row r="1744" customHeight="1" spans="1:40">
      <c r="A1744" s="185">
        <v>1738</v>
      </c>
      <c r="B1744" s="185" t="s">
        <v>23705</v>
      </c>
      <c r="C1744" s="186" t="s">
        <v>23706</v>
      </c>
      <c r="D1744" s="185" t="s">
        <v>390</v>
      </c>
      <c r="E1744" s="185" t="s">
        <v>2242</v>
      </c>
      <c r="F1744" s="185" t="s">
        <v>23201</v>
      </c>
      <c r="G1744" s="185"/>
      <c r="H1744" s="185" t="s">
        <v>1895</v>
      </c>
      <c r="I1744" s="187">
        <v>45831</v>
      </c>
      <c r="J1744" s="185" t="s">
        <v>4552</v>
      </c>
      <c r="K1744" s="185" t="s">
        <v>2442</v>
      </c>
      <c r="L1744" s="185" t="s">
        <v>1454</v>
      </c>
      <c r="M1744" s="185" t="s">
        <v>148</v>
      </c>
      <c r="N1744" s="185" t="s">
        <v>23707</v>
      </c>
      <c r="O1744" s="187">
        <v>45965</v>
      </c>
      <c r="P1744" s="187">
        <v>44421</v>
      </c>
      <c r="Q1744" s="187">
        <v>44455</v>
      </c>
      <c r="R1744" s="187">
        <v>44669</v>
      </c>
      <c r="S1744" s="187"/>
      <c r="T1744" s="185" t="s">
        <v>23708</v>
      </c>
      <c r="U1744" s="187">
        <v>45956</v>
      </c>
      <c r="V1744" s="185" t="s">
        <v>23709</v>
      </c>
      <c r="W1744" s="187">
        <v>45979</v>
      </c>
      <c r="X1744" s="185" t="s">
        <v>23710</v>
      </c>
      <c r="Y1744" s="187">
        <v>45949</v>
      </c>
      <c r="Z1744" s="185" t="s">
        <v>23711</v>
      </c>
      <c r="AA1744" s="187">
        <v>46831</v>
      </c>
      <c r="AB1744" s="185" t="s">
        <v>23712</v>
      </c>
      <c r="AC1744" s="187">
        <v>46180</v>
      </c>
      <c r="AD1744" s="185" t="s">
        <v>23713</v>
      </c>
      <c r="AE1744" s="185" t="s">
        <v>61</v>
      </c>
      <c r="AF1744" s="185" t="s">
        <v>23714</v>
      </c>
      <c r="AG1744" s="185" t="s">
        <v>61</v>
      </c>
      <c r="AH1744" s="185" t="s">
        <v>61</v>
      </c>
      <c r="AI1744" s="185" t="s">
        <v>61</v>
      </c>
      <c r="AJ1744" s="185" t="s">
        <v>61</v>
      </c>
      <c r="AK1744" s="185" t="s">
        <v>61</v>
      </c>
      <c r="AL1744" s="185" t="s">
        <v>61</v>
      </c>
      <c r="AM1744" s="185" t="s">
        <v>16893</v>
      </c>
      <c r="AN1744" s="185" t="s">
        <v>23715</v>
      </c>
    </row>
    <row r="1745" customHeight="1" spans="1:40">
      <c r="A1745" s="185">
        <v>1739</v>
      </c>
      <c r="B1745" s="185" t="s">
        <v>23716</v>
      </c>
      <c r="C1745" s="186" t="s">
        <v>5931</v>
      </c>
      <c r="D1745" s="185" t="s">
        <v>390</v>
      </c>
      <c r="E1745" s="185" t="s">
        <v>5044</v>
      </c>
      <c r="F1745" s="185" t="s">
        <v>23201</v>
      </c>
      <c r="G1745" s="185"/>
      <c r="H1745" s="185" t="s">
        <v>1895</v>
      </c>
      <c r="I1745" s="187">
        <v>45834</v>
      </c>
      <c r="J1745" s="185" t="s">
        <v>23717</v>
      </c>
      <c r="K1745" s="185" t="s">
        <v>2039</v>
      </c>
      <c r="L1745" s="185" t="s">
        <v>23718</v>
      </c>
      <c r="M1745" s="185" t="s">
        <v>130</v>
      </c>
      <c r="N1745" s="185" t="s">
        <v>23719</v>
      </c>
      <c r="O1745" s="187">
        <v>46430</v>
      </c>
      <c r="P1745" s="187">
        <v>44400</v>
      </c>
      <c r="Q1745" s="187">
        <v>44459</v>
      </c>
      <c r="R1745" s="187">
        <v>44659</v>
      </c>
      <c r="S1745" s="187">
        <v>45184</v>
      </c>
      <c r="T1745" s="185" t="s">
        <v>23720</v>
      </c>
      <c r="U1745" s="187">
        <v>46330</v>
      </c>
      <c r="V1745" s="185" t="s">
        <v>23721</v>
      </c>
      <c r="W1745" s="187">
        <v>46330</v>
      </c>
      <c r="X1745" s="185" t="s">
        <v>23722</v>
      </c>
      <c r="Y1745" s="187">
        <v>46330</v>
      </c>
      <c r="Z1745" s="185" t="s">
        <v>23723</v>
      </c>
      <c r="AA1745" s="187">
        <v>46047</v>
      </c>
      <c r="AB1745" s="185" t="s">
        <v>23724</v>
      </c>
      <c r="AC1745" s="187">
        <v>46359</v>
      </c>
      <c r="AD1745" s="185" t="s">
        <v>23725</v>
      </c>
      <c r="AE1745" s="185" t="s">
        <v>23726</v>
      </c>
      <c r="AF1745" s="185" t="s">
        <v>23727</v>
      </c>
      <c r="AG1745" s="185" t="s">
        <v>61</v>
      </c>
      <c r="AH1745" s="185" t="s">
        <v>23719</v>
      </c>
      <c r="AI1745" s="185" t="s">
        <v>61</v>
      </c>
      <c r="AJ1745" s="185" t="s">
        <v>61</v>
      </c>
      <c r="AK1745" s="185" t="s">
        <v>61</v>
      </c>
      <c r="AL1745" s="185" t="s">
        <v>61</v>
      </c>
      <c r="AM1745" s="185" t="s">
        <v>177</v>
      </c>
      <c r="AN1745" s="185" t="s">
        <v>23728</v>
      </c>
    </row>
    <row r="1746" customHeight="1" spans="1:40">
      <c r="A1746" s="185">
        <v>1740</v>
      </c>
      <c r="B1746" s="185" t="s">
        <v>23729</v>
      </c>
      <c r="C1746" s="186" t="s">
        <v>23730</v>
      </c>
      <c r="D1746" s="185" t="s">
        <v>390</v>
      </c>
      <c r="E1746" s="185" t="s">
        <v>3025</v>
      </c>
      <c r="F1746" s="185" t="s">
        <v>23201</v>
      </c>
      <c r="G1746" s="185"/>
      <c r="H1746" s="185" t="s">
        <v>1895</v>
      </c>
      <c r="I1746" s="187">
        <v>45823</v>
      </c>
      <c r="J1746" s="185" t="s">
        <v>8776</v>
      </c>
      <c r="K1746" s="185" t="s">
        <v>1973</v>
      </c>
      <c r="L1746" s="185" t="s">
        <v>23731</v>
      </c>
      <c r="M1746" s="185" t="s">
        <v>148</v>
      </c>
      <c r="N1746" s="185" t="s">
        <v>23732</v>
      </c>
      <c r="O1746" s="187">
        <v>46572</v>
      </c>
      <c r="P1746" s="187">
        <v>44441</v>
      </c>
      <c r="Q1746" s="187">
        <v>44469</v>
      </c>
      <c r="R1746" s="187">
        <v>44672</v>
      </c>
      <c r="S1746" s="187">
        <v>44985</v>
      </c>
      <c r="T1746" s="185" t="s">
        <v>23733</v>
      </c>
      <c r="U1746" s="187">
        <v>46314</v>
      </c>
      <c r="V1746" s="185" t="s">
        <v>23734</v>
      </c>
      <c r="W1746" s="187">
        <v>46285</v>
      </c>
      <c r="X1746" s="185" t="s">
        <v>23735</v>
      </c>
      <c r="Y1746" s="187">
        <v>46329</v>
      </c>
      <c r="Z1746" s="185" t="s">
        <v>23736</v>
      </c>
      <c r="AA1746" s="187">
        <v>46277</v>
      </c>
      <c r="AB1746" s="185" t="s">
        <v>23737</v>
      </c>
      <c r="AC1746" s="187">
        <v>45887</v>
      </c>
      <c r="AD1746" s="185" t="s">
        <v>23738</v>
      </c>
      <c r="AE1746" s="185" t="s">
        <v>23739</v>
      </c>
      <c r="AF1746" s="185" t="s">
        <v>23740</v>
      </c>
      <c r="AG1746" s="185" t="s">
        <v>61</v>
      </c>
      <c r="AH1746" s="185" t="s">
        <v>61</v>
      </c>
      <c r="AI1746" s="185" t="s">
        <v>61</v>
      </c>
      <c r="AJ1746" s="185" t="s">
        <v>61</v>
      </c>
      <c r="AK1746" s="185" t="s">
        <v>61</v>
      </c>
      <c r="AL1746" s="185" t="s">
        <v>61</v>
      </c>
      <c r="AM1746" s="185" t="s">
        <v>64</v>
      </c>
      <c r="AN1746" s="185" t="s">
        <v>23741</v>
      </c>
    </row>
    <row r="1747" customHeight="1" spans="1:40">
      <c r="A1747" s="185">
        <v>1741</v>
      </c>
      <c r="B1747" s="185" t="s">
        <v>23742</v>
      </c>
      <c r="C1747" s="186" t="s">
        <v>23743</v>
      </c>
      <c r="D1747" s="185" t="s">
        <v>126</v>
      </c>
      <c r="E1747" s="185" t="s">
        <v>1937</v>
      </c>
      <c r="F1747" s="185" t="s">
        <v>23201</v>
      </c>
      <c r="G1747" s="185"/>
      <c r="H1747" s="185" t="s">
        <v>1895</v>
      </c>
      <c r="I1747" s="187">
        <v>45842</v>
      </c>
      <c r="J1747" s="185" t="s">
        <v>23744</v>
      </c>
      <c r="K1747" s="185" t="s">
        <v>1906</v>
      </c>
      <c r="L1747" s="185" t="s">
        <v>23745</v>
      </c>
      <c r="M1747" s="185" t="s">
        <v>130</v>
      </c>
      <c r="N1747" s="185" t="s">
        <v>23746</v>
      </c>
      <c r="O1747" s="187">
        <v>46244</v>
      </c>
      <c r="P1747" s="187">
        <v>44441</v>
      </c>
      <c r="Q1747" s="187">
        <v>44470</v>
      </c>
      <c r="R1747" s="187">
        <v>44665</v>
      </c>
      <c r="S1747" s="187">
        <v>45005</v>
      </c>
      <c r="T1747" s="185" t="s">
        <v>23747</v>
      </c>
      <c r="U1747" s="187">
        <v>46083</v>
      </c>
      <c r="V1747" s="185" t="s">
        <v>23748</v>
      </c>
      <c r="W1747" s="187">
        <v>45874</v>
      </c>
      <c r="X1747" s="185" t="s">
        <v>23749</v>
      </c>
      <c r="Y1747" s="187">
        <v>46083</v>
      </c>
      <c r="Z1747" s="185" t="s">
        <v>23750</v>
      </c>
      <c r="AA1747" s="187">
        <v>46208</v>
      </c>
      <c r="AB1747" s="185" t="s">
        <v>23751</v>
      </c>
      <c r="AC1747" s="187">
        <v>46344</v>
      </c>
      <c r="AD1747" s="185" t="s">
        <v>23752</v>
      </c>
      <c r="AE1747" s="185" t="s">
        <v>23753</v>
      </c>
      <c r="AF1747" s="185" t="s">
        <v>23754</v>
      </c>
      <c r="AG1747" s="185" t="s">
        <v>61</v>
      </c>
      <c r="AH1747" s="185" t="s">
        <v>23746</v>
      </c>
      <c r="AI1747" s="185" t="s">
        <v>61</v>
      </c>
      <c r="AJ1747" s="185" t="s">
        <v>61</v>
      </c>
      <c r="AK1747" s="185" t="s">
        <v>61</v>
      </c>
      <c r="AL1747" s="185" t="s">
        <v>61</v>
      </c>
      <c r="AM1747" s="185" t="s">
        <v>64</v>
      </c>
      <c r="AN1747" s="185" t="s">
        <v>23755</v>
      </c>
    </row>
    <row r="1748" customHeight="1" spans="1:40">
      <c r="A1748" s="185">
        <v>1742</v>
      </c>
      <c r="B1748" s="185" t="s">
        <v>23756</v>
      </c>
      <c r="C1748" s="186" t="s">
        <v>23757</v>
      </c>
      <c r="D1748" s="185" t="s">
        <v>126</v>
      </c>
      <c r="E1748" s="185" t="s">
        <v>3558</v>
      </c>
      <c r="F1748" s="185" t="s">
        <v>23201</v>
      </c>
      <c r="G1748" s="185"/>
      <c r="H1748" s="185" t="s">
        <v>1895</v>
      </c>
      <c r="I1748" s="187">
        <v>45819</v>
      </c>
      <c r="J1748" s="185" t="s">
        <v>9161</v>
      </c>
      <c r="K1748" s="185" t="s">
        <v>3411</v>
      </c>
      <c r="L1748" s="185" t="s">
        <v>23758</v>
      </c>
      <c r="M1748" s="185" t="s">
        <v>53</v>
      </c>
      <c r="N1748" s="185" t="s">
        <v>23759</v>
      </c>
      <c r="O1748" s="187">
        <v>46768</v>
      </c>
      <c r="P1748" s="187">
        <v>44411</v>
      </c>
      <c r="Q1748" s="187">
        <v>44431</v>
      </c>
      <c r="R1748" s="187">
        <v>44557</v>
      </c>
      <c r="S1748" s="187">
        <v>45061</v>
      </c>
      <c r="T1748" s="185" t="s">
        <v>23760</v>
      </c>
      <c r="U1748" s="187">
        <v>46892</v>
      </c>
      <c r="V1748" s="185" t="s">
        <v>23761</v>
      </c>
      <c r="W1748" s="187">
        <v>47151</v>
      </c>
      <c r="X1748" s="185" t="s">
        <v>23762</v>
      </c>
      <c r="Y1748" s="187">
        <v>46751</v>
      </c>
      <c r="Z1748" s="185" t="s">
        <v>23763</v>
      </c>
      <c r="AA1748" s="187">
        <v>46261</v>
      </c>
      <c r="AB1748" s="185" t="s">
        <v>23764</v>
      </c>
      <c r="AC1748" s="187">
        <v>46534</v>
      </c>
      <c r="AD1748" s="185" t="s">
        <v>23765</v>
      </c>
      <c r="AE1748" s="185" t="s">
        <v>61</v>
      </c>
      <c r="AF1748" s="185" t="s">
        <v>61</v>
      </c>
      <c r="AG1748" s="185" t="s">
        <v>23766</v>
      </c>
      <c r="AH1748" s="185" t="s">
        <v>61</v>
      </c>
      <c r="AI1748" s="185" t="s">
        <v>61</v>
      </c>
      <c r="AJ1748" s="185" t="s">
        <v>61</v>
      </c>
      <c r="AK1748" s="185" t="s">
        <v>61</v>
      </c>
      <c r="AL1748" s="185" t="s">
        <v>61</v>
      </c>
      <c r="AM1748" s="185" t="s">
        <v>23767</v>
      </c>
      <c r="AN1748" s="185" t="s">
        <v>23768</v>
      </c>
    </row>
    <row r="1749" customHeight="1" spans="1:40">
      <c r="A1749" s="185">
        <v>1743</v>
      </c>
      <c r="B1749" s="185" t="s">
        <v>23769</v>
      </c>
      <c r="C1749" s="186" t="s">
        <v>23770</v>
      </c>
      <c r="D1749" s="185" t="s">
        <v>126</v>
      </c>
      <c r="E1749" s="185" t="s">
        <v>2289</v>
      </c>
      <c r="F1749" s="185" t="s">
        <v>23201</v>
      </c>
      <c r="G1749" s="185"/>
      <c r="H1749" s="185" t="s">
        <v>1895</v>
      </c>
      <c r="I1749" s="187">
        <v>45837</v>
      </c>
      <c r="J1749" s="185" t="s">
        <v>10108</v>
      </c>
      <c r="K1749" s="185" t="s">
        <v>1906</v>
      </c>
      <c r="L1749" s="185" t="s">
        <v>23771</v>
      </c>
      <c r="M1749" s="185" t="s">
        <v>148</v>
      </c>
      <c r="N1749" s="185" t="s">
        <v>23772</v>
      </c>
      <c r="O1749" s="187">
        <v>46846</v>
      </c>
      <c r="P1749" s="187">
        <v>44394</v>
      </c>
      <c r="Q1749" s="187">
        <v>44424</v>
      </c>
      <c r="R1749" s="187">
        <v>44754</v>
      </c>
      <c r="S1749" s="187"/>
      <c r="T1749" s="185" t="s">
        <v>23773</v>
      </c>
      <c r="U1749" s="187">
        <v>47238</v>
      </c>
      <c r="V1749" s="185" t="s">
        <v>23774</v>
      </c>
      <c r="W1749" s="187">
        <v>46892</v>
      </c>
      <c r="X1749" s="185" t="s">
        <v>23775</v>
      </c>
      <c r="Y1749" s="187">
        <v>47238</v>
      </c>
      <c r="Z1749" s="185" t="s">
        <v>23776</v>
      </c>
      <c r="AA1749" s="187">
        <v>45937</v>
      </c>
      <c r="AB1749" s="185" t="s">
        <v>23777</v>
      </c>
      <c r="AC1749" s="187">
        <v>45921</v>
      </c>
      <c r="AD1749" s="185" t="s">
        <v>23778</v>
      </c>
      <c r="AE1749" s="185" t="s">
        <v>23779</v>
      </c>
      <c r="AF1749" s="185" t="s">
        <v>23780</v>
      </c>
      <c r="AG1749" s="185" t="s">
        <v>61</v>
      </c>
      <c r="AH1749" s="185" t="s">
        <v>61</v>
      </c>
      <c r="AI1749" s="185" t="s">
        <v>61</v>
      </c>
      <c r="AJ1749" s="185" t="s">
        <v>61</v>
      </c>
      <c r="AK1749" s="185" t="s">
        <v>61</v>
      </c>
      <c r="AL1749" s="185" t="s">
        <v>61</v>
      </c>
      <c r="AM1749" s="185" t="s">
        <v>23781</v>
      </c>
      <c r="AN1749" s="185" t="s">
        <v>23782</v>
      </c>
    </row>
    <row r="1750" customHeight="1" spans="1:40">
      <c r="A1750" s="185">
        <v>1744</v>
      </c>
      <c r="B1750" s="185" t="s">
        <v>23783</v>
      </c>
      <c r="C1750" s="186" t="s">
        <v>23784</v>
      </c>
      <c r="D1750" s="185" t="s">
        <v>126</v>
      </c>
      <c r="E1750" s="185" t="s">
        <v>3499</v>
      </c>
      <c r="F1750" s="185" t="s">
        <v>23201</v>
      </c>
      <c r="G1750" s="185"/>
      <c r="H1750" s="185" t="s">
        <v>1895</v>
      </c>
      <c r="I1750" s="187">
        <v>45839</v>
      </c>
      <c r="J1750" s="185" t="s">
        <v>9660</v>
      </c>
      <c r="K1750" s="185" t="s">
        <v>3041</v>
      </c>
      <c r="L1750" s="185" t="s">
        <v>23785</v>
      </c>
      <c r="M1750" s="185" t="s">
        <v>130</v>
      </c>
      <c r="N1750" s="185" t="s">
        <v>23786</v>
      </c>
      <c r="O1750" s="187">
        <v>46258</v>
      </c>
      <c r="P1750" s="187">
        <v>44299</v>
      </c>
      <c r="Q1750" s="187">
        <v>44327</v>
      </c>
      <c r="R1750" s="187">
        <v>44778</v>
      </c>
      <c r="S1750" s="187"/>
      <c r="T1750" s="185" t="s">
        <v>23787</v>
      </c>
      <c r="U1750" s="187">
        <v>45942</v>
      </c>
      <c r="V1750" s="185" t="s">
        <v>23788</v>
      </c>
      <c r="W1750" s="187">
        <v>45942</v>
      </c>
      <c r="X1750" s="185" t="s">
        <v>23789</v>
      </c>
      <c r="Y1750" s="187">
        <v>47148</v>
      </c>
      <c r="Z1750" s="185" t="s">
        <v>23790</v>
      </c>
      <c r="AA1750" s="187">
        <v>45992</v>
      </c>
      <c r="AB1750" s="185" t="s">
        <v>23791</v>
      </c>
      <c r="AC1750" s="187">
        <v>46034</v>
      </c>
      <c r="AD1750" s="185" t="s">
        <v>23792</v>
      </c>
      <c r="AE1750" s="185" t="s">
        <v>23793</v>
      </c>
      <c r="AF1750" s="185" t="s">
        <v>23794</v>
      </c>
      <c r="AG1750" s="185" t="s">
        <v>61</v>
      </c>
      <c r="AH1750" s="185" t="s">
        <v>23786</v>
      </c>
      <c r="AI1750" s="185" t="s">
        <v>61</v>
      </c>
      <c r="AJ1750" s="185" t="s">
        <v>61</v>
      </c>
      <c r="AK1750" s="185" t="s">
        <v>61</v>
      </c>
      <c r="AL1750" s="185" t="s">
        <v>61</v>
      </c>
      <c r="AM1750" s="185" t="s">
        <v>23795</v>
      </c>
      <c r="AN1750" s="185" t="s">
        <v>23796</v>
      </c>
    </row>
    <row r="1751" customHeight="1" spans="1:40">
      <c r="A1751" s="185">
        <v>1745</v>
      </c>
      <c r="B1751" s="185" t="s">
        <v>23797</v>
      </c>
      <c r="C1751" s="186" t="s">
        <v>23798</v>
      </c>
      <c r="D1751" s="185" t="s">
        <v>126</v>
      </c>
      <c r="E1751" s="185" t="s">
        <v>19471</v>
      </c>
      <c r="F1751" s="185" t="s">
        <v>23201</v>
      </c>
      <c r="G1751" s="185"/>
      <c r="H1751" s="185" t="s">
        <v>1895</v>
      </c>
      <c r="I1751" s="187">
        <v>45820</v>
      </c>
      <c r="J1751" s="185" t="s">
        <v>23556</v>
      </c>
      <c r="K1751" s="185" t="s">
        <v>2118</v>
      </c>
      <c r="L1751" s="185" t="s">
        <v>23799</v>
      </c>
      <c r="M1751" s="185" t="s">
        <v>53</v>
      </c>
      <c r="N1751" s="185" t="s">
        <v>23800</v>
      </c>
      <c r="O1751" s="187">
        <v>46341</v>
      </c>
      <c r="P1751" s="187">
        <v>44393</v>
      </c>
      <c r="Q1751" s="187">
        <v>44447</v>
      </c>
      <c r="R1751" s="187">
        <v>44648</v>
      </c>
      <c r="S1751" s="187"/>
      <c r="T1751" s="185" t="s">
        <v>23801</v>
      </c>
      <c r="U1751" s="187">
        <v>46286</v>
      </c>
      <c r="V1751" s="185" t="s">
        <v>23802</v>
      </c>
      <c r="W1751" s="187">
        <v>47230</v>
      </c>
      <c r="X1751" s="185" t="s">
        <v>23803</v>
      </c>
      <c r="Y1751" s="187">
        <v>46285</v>
      </c>
      <c r="Z1751" s="185" t="s">
        <v>23804</v>
      </c>
      <c r="AA1751" s="187">
        <v>45889</v>
      </c>
      <c r="AB1751" s="185" t="s">
        <v>23805</v>
      </c>
      <c r="AC1751" s="187">
        <v>45934</v>
      </c>
      <c r="AD1751" s="185" t="s">
        <v>23806</v>
      </c>
      <c r="AE1751" s="185" t="s">
        <v>61</v>
      </c>
      <c r="AF1751" s="185" t="s">
        <v>61</v>
      </c>
      <c r="AG1751" s="185" t="s">
        <v>61</v>
      </c>
      <c r="AH1751" s="185" t="s">
        <v>61</v>
      </c>
      <c r="AI1751" s="185" t="s">
        <v>61</v>
      </c>
      <c r="AJ1751" s="185" t="s">
        <v>23807</v>
      </c>
      <c r="AK1751" s="185" t="s">
        <v>61</v>
      </c>
      <c r="AL1751" s="185" t="s">
        <v>61</v>
      </c>
      <c r="AM1751" s="185" t="s">
        <v>23808</v>
      </c>
      <c r="AN1751" s="185" t="s">
        <v>23809</v>
      </c>
    </row>
    <row r="1752" customHeight="1" spans="1:40">
      <c r="A1752" s="185">
        <v>1746</v>
      </c>
      <c r="B1752" s="185" t="s">
        <v>23810</v>
      </c>
      <c r="C1752" s="186" t="s">
        <v>23811</v>
      </c>
      <c r="D1752" s="185" t="s">
        <v>126</v>
      </c>
      <c r="E1752" s="185" t="s">
        <v>3409</v>
      </c>
      <c r="F1752" s="185" t="s">
        <v>23201</v>
      </c>
      <c r="G1752" s="185"/>
      <c r="H1752" s="185" t="s">
        <v>1895</v>
      </c>
      <c r="I1752" s="187">
        <v>45830</v>
      </c>
      <c r="J1752" s="185" t="s">
        <v>22843</v>
      </c>
      <c r="K1752" s="185" t="s">
        <v>3500</v>
      </c>
      <c r="L1752" s="185" t="s">
        <v>23812</v>
      </c>
      <c r="M1752" s="185" t="s">
        <v>130</v>
      </c>
      <c r="N1752" s="185" t="s">
        <v>23813</v>
      </c>
      <c r="O1752" s="187">
        <v>47245</v>
      </c>
      <c r="P1752" s="187">
        <v>44422</v>
      </c>
      <c r="Q1752" s="187">
        <v>44491</v>
      </c>
      <c r="R1752" s="187">
        <v>44662</v>
      </c>
      <c r="S1752" s="187"/>
      <c r="T1752" s="185" t="s">
        <v>23814</v>
      </c>
      <c r="U1752" s="187">
        <v>46285</v>
      </c>
      <c r="V1752" s="185" t="s">
        <v>23815</v>
      </c>
      <c r="W1752" s="187">
        <v>47171</v>
      </c>
      <c r="X1752" s="185" t="s">
        <v>23816</v>
      </c>
      <c r="Y1752" s="187">
        <v>47143</v>
      </c>
      <c r="Z1752" s="185" t="s">
        <v>23817</v>
      </c>
      <c r="AA1752" s="187">
        <v>46071</v>
      </c>
      <c r="AB1752" s="185" t="s">
        <v>23818</v>
      </c>
      <c r="AC1752" s="187">
        <v>46159</v>
      </c>
      <c r="AD1752" s="185" t="s">
        <v>23819</v>
      </c>
      <c r="AE1752" s="185" t="s">
        <v>23820</v>
      </c>
      <c r="AF1752" s="185" t="s">
        <v>23821</v>
      </c>
      <c r="AG1752" s="185" t="s">
        <v>61</v>
      </c>
      <c r="AH1752" s="185" t="s">
        <v>61</v>
      </c>
      <c r="AI1752" s="185" t="s">
        <v>61</v>
      </c>
      <c r="AJ1752" s="185" t="s">
        <v>61</v>
      </c>
      <c r="AK1752" s="185" t="s">
        <v>61</v>
      </c>
      <c r="AL1752" s="185" t="s">
        <v>23822</v>
      </c>
      <c r="AM1752" s="185" t="s">
        <v>23823</v>
      </c>
      <c r="AN1752" s="185" t="s">
        <v>23824</v>
      </c>
    </row>
    <row r="1753" customHeight="1" spans="1:40">
      <c r="A1753" s="185">
        <v>1747</v>
      </c>
      <c r="B1753" s="185" t="s">
        <v>23825</v>
      </c>
      <c r="C1753" s="186" t="s">
        <v>23826</v>
      </c>
      <c r="D1753" s="185" t="s">
        <v>126</v>
      </c>
      <c r="E1753" s="185" t="s">
        <v>4091</v>
      </c>
      <c r="F1753" s="185" t="s">
        <v>23201</v>
      </c>
      <c r="G1753" s="185"/>
      <c r="H1753" s="185" t="s">
        <v>1895</v>
      </c>
      <c r="I1753" s="187">
        <v>45817</v>
      </c>
      <c r="J1753" s="185" t="s">
        <v>22843</v>
      </c>
      <c r="K1753" s="185" t="s">
        <v>3148</v>
      </c>
      <c r="L1753" s="185" t="s">
        <v>23827</v>
      </c>
      <c r="M1753" s="185" t="s">
        <v>130</v>
      </c>
      <c r="N1753" s="185" t="s">
        <v>23828</v>
      </c>
      <c r="O1753" s="187">
        <v>47164</v>
      </c>
      <c r="P1753" s="187">
        <v>44361</v>
      </c>
      <c r="Q1753" s="187">
        <v>44391</v>
      </c>
      <c r="R1753" s="187">
        <v>44607</v>
      </c>
      <c r="S1753" s="187">
        <v>45127</v>
      </c>
      <c r="T1753" s="185" t="s">
        <v>23829</v>
      </c>
      <c r="U1753" s="187">
        <v>46610</v>
      </c>
      <c r="V1753" s="185" t="s">
        <v>23830</v>
      </c>
      <c r="W1753" s="187">
        <v>46526</v>
      </c>
      <c r="X1753" s="185" t="s">
        <v>23831</v>
      </c>
      <c r="Y1753" s="187">
        <v>46055</v>
      </c>
      <c r="Z1753" s="185" t="s">
        <v>23832</v>
      </c>
      <c r="AA1753" s="187">
        <v>46114</v>
      </c>
      <c r="AB1753" s="185" t="s">
        <v>23833</v>
      </c>
      <c r="AC1753" s="187">
        <v>46177</v>
      </c>
      <c r="AD1753" s="185" t="s">
        <v>23834</v>
      </c>
      <c r="AE1753" s="185" t="s">
        <v>23835</v>
      </c>
      <c r="AF1753" s="185" t="s">
        <v>23836</v>
      </c>
      <c r="AG1753" s="185" t="s">
        <v>61</v>
      </c>
      <c r="AH1753" s="185" t="s">
        <v>61</v>
      </c>
      <c r="AI1753" s="185" t="s">
        <v>61</v>
      </c>
      <c r="AJ1753" s="185" t="s">
        <v>61</v>
      </c>
      <c r="AK1753" s="185" t="s">
        <v>61</v>
      </c>
      <c r="AL1753" s="185" t="s">
        <v>23837</v>
      </c>
      <c r="AM1753" s="185" t="s">
        <v>23838</v>
      </c>
      <c r="AN1753" s="185" t="s">
        <v>23839</v>
      </c>
    </row>
    <row r="1754" customHeight="1" spans="1:40">
      <c r="A1754" s="185">
        <v>1748</v>
      </c>
      <c r="B1754" s="185" t="s">
        <v>23840</v>
      </c>
      <c r="C1754" s="186" t="s">
        <v>23841</v>
      </c>
      <c r="D1754" s="185" t="s">
        <v>126</v>
      </c>
      <c r="E1754" s="185" t="s">
        <v>5044</v>
      </c>
      <c r="F1754" s="185" t="s">
        <v>23201</v>
      </c>
      <c r="G1754" s="185"/>
      <c r="H1754" s="185" t="s">
        <v>1895</v>
      </c>
      <c r="I1754" s="187">
        <v>45816</v>
      </c>
      <c r="J1754" s="185" t="s">
        <v>14247</v>
      </c>
      <c r="K1754" s="185" t="s">
        <v>2623</v>
      </c>
      <c r="L1754" s="185" t="s">
        <v>23842</v>
      </c>
      <c r="M1754" s="185" t="s">
        <v>72</v>
      </c>
      <c r="N1754" s="185" t="s">
        <v>23843</v>
      </c>
      <c r="O1754" s="187">
        <v>47165</v>
      </c>
      <c r="P1754" s="187">
        <v>44384</v>
      </c>
      <c r="Q1754" s="187">
        <v>44424</v>
      </c>
      <c r="R1754" s="187">
        <v>44743</v>
      </c>
      <c r="S1754" s="187"/>
      <c r="T1754" s="185" t="s">
        <v>23844</v>
      </c>
      <c r="U1754" s="187">
        <v>46428</v>
      </c>
      <c r="V1754" s="185" t="s">
        <v>23845</v>
      </c>
      <c r="W1754" s="187">
        <v>47171</v>
      </c>
      <c r="X1754" s="185" t="s">
        <v>23846</v>
      </c>
      <c r="Y1754" s="187">
        <v>47171</v>
      </c>
      <c r="Z1754" s="185" t="s">
        <v>23847</v>
      </c>
      <c r="AA1754" s="187">
        <v>46132</v>
      </c>
      <c r="AB1754" s="185" t="s">
        <v>23848</v>
      </c>
      <c r="AC1754" s="187">
        <v>46193</v>
      </c>
      <c r="AD1754" s="185" t="s">
        <v>23849</v>
      </c>
      <c r="AE1754" s="185" t="s">
        <v>61</v>
      </c>
      <c r="AF1754" s="185" t="s">
        <v>61</v>
      </c>
      <c r="AG1754" s="185" t="s">
        <v>23850</v>
      </c>
      <c r="AH1754" s="185" t="s">
        <v>61</v>
      </c>
      <c r="AI1754" s="185" t="s">
        <v>61</v>
      </c>
      <c r="AJ1754" s="185" t="s">
        <v>23851</v>
      </c>
      <c r="AK1754" s="185" t="s">
        <v>61</v>
      </c>
      <c r="AL1754" s="185" t="s">
        <v>61</v>
      </c>
      <c r="AM1754" s="185" t="s">
        <v>23852</v>
      </c>
      <c r="AN1754" s="185" t="s">
        <v>23853</v>
      </c>
    </row>
    <row r="1755" customHeight="1" spans="1:40">
      <c r="A1755" s="185">
        <v>1749</v>
      </c>
      <c r="B1755" s="185" t="s">
        <v>23854</v>
      </c>
      <c r="C1755" s="186" t="s">
        <v>23855</v>
      </c>
      <c r="D1755" s="185" t="s">
        <v>126</v>
      </c>
      <c r="E1755" s="185" t="s">
        <v>2289</v>
      </c>
      <c r="F1755" s="185" t="s">
        <v>23201</v>
      </c>
      <c r="G1755" s="185"/>
      <c r="H1755" s="185" t="s">
        <v>1895</v>
      </c>
      <c r="I1755" s="187">
        <v>45837</v>
      </c>
      <c r="J1755" s="185" t="s">
        <v>11460</v>
      </c>
      <c r="K1755" s="185" t="s">
        <v>1906</v>
      </c>
      <c r="L1755" s="185" t="s">
        <v>23856</v>
      </c>
      <c r="M1755" s="185" t="s">
        <v>148</v>
      </c>
      <c r="N1755" s="185" t="s">
        <v>23857</v>
      </c>
      <c r="O1755" s="187">
        <v>46771</v>
      </c>
      <c r="P1755" s="187">
        <v>44537</v>
      </c>
      <c r="Q1755" s="187">
        <v>44558</v>
      </c>
      <c r="R1755" s="187">
        <v>44860</v>
      </c>
      <c r="S1755" s="187"/>
      <c r="T1755" s="185" t="s">
        <v>23858</v>
      </c>
      <c r="U1755" s="187">
        <v>46768</v>
      </c>
      <c r="V1755" s="185" t="s">
        <v>23859</v>
      </c>
      <c r="W1755" s="187">
        <v>46673</v>
      </c>
      <c r="X1755" s="185" t="s">
        <v>23860</v>
      </c>
      <c r="Y1755" s="187">
        <v>46673</v>
      </c>
      <c r="Z1755" s="185" t="s">
        <v>23861</v>
      </c>
      <c r="AA1755" s="187">
        <v>46762</v>
      </c>
      <c r="AB1755" s="185" t="s">
        <v>23862</v>
      </c>
      <c r="AC1755" s="187">
        <v>46035</v>
      </c>
      <c r="AD1755" s="185" t="s">
        <v>23863</v>
      </c>
      <c r="AE1755" s="185" t="s">
        <v>23864</v>
      </c>
      <c r="AF1755" s="185" t="s">
        <v>23865</v>
      </c>
      <c r="AG1755" s="185" t="s">
        <v>61</v>
      </c>
      <c r="AH1755" s="185" t="s">
        <v>61</v>
      </c>
      <c r="AI1755" s="185" t="s">
        <v>61</v>
      </c>
      <c r="AJ1755" s="185" t="s">
        <v>61</v>
      </c>
      <c r="AK1755" s="185" t="s">
        <v>61</v>
      </c>
      <c r="AL1755" s="185" t="s">
        <v>61</v>
      </c>
      <c r="AM1755" s="185" t="s">
        <v>23866</v>
      </c>
      <c r="AN1755" s="185" t="s">
        <v>23867</v>
      </c>
    </row>
    <row r="1756" customHeight="1" spans="1:40">
      <c r="A1756" s="185">
        <v>1750</v>
      </c>
      <c r="B1756" s="185" t="s">
        <v>23868</v>
      </c>
      <c r="C1756" s="186" t="s">
        <v>23869</v>
      </c>
      <c r="D1756" s="185" t="s">
        <v>126</v>
      </c>
      <c r="E1756" s="185" t="s">
        <v>13590</v>
      </c>
      <c r="F1756" s="185" t="s">
        <v>23201</v>
      </c>
      <c r="G1756" s="185"/>
      <c r="H1756" s="185" t="s">
        <v>1895</v>
      </c>
      <c r="I1756" s="187">
        <v>45825</v>
      </c>
      <c r="J1756" s="185" t="s">
        <v>16637</v>
      </c>
      <c r="K1756" s="185" t="s">
        <v>952</v>
      </c>
      <c r="L1756" s="185" t="s">
        <v>23870</v>
      </c>
      <c r="M1756" s="185" t="s">
        <v>53</v>
      </c>
      <c r="N1756" s="185" t="s">
        <v>23871</v>
      </c>
      <c r="O1756" s="187">
        <v>46358</v>
      </c>
      <c r="P1756" s="187">
        <v>44404</v>
      </c>
      <c r="Q1756" s="187">
        <v>44467</v>
      </c>
      <c r="R1756" s="187">
        <v>44649</v>
      </c>
      <c r="S1756" s="187"/>
      <c r="T1756" s="185" t="s">
        <v>23872</v>
      </c>
      <c r="U1756" s="187">
        <v>47108</v>
      </c>
      <c r="V1756" s="185" t="s">
        <v>23873</v>
      </c>
      <c r="W1756" s="187">
        <v>46941</v>
      </c>
      <c r="X1756" s="185" t="s">
        <v>23874</v>
      </c>
      <c r="Y1756" s="187">
        <v>46238</v>
      </c>
      <c r="Z1756" s="185" t="s">
        <v>23875</v>
      </c>
      <c r="AA1756" s="187">
        <v>46204</v>
      </c>
      <c r="AB1756" s="185" t="s">
        <v>23876</v>
      </c>
      <c r="AC1756" s="187">
        <v>46496</v>
      </c>
      <c r="AD1756" s="185" t="s">
        <v>23877</v>
      </c>
      <c r="AE1756" s="185" t="s">
        <v>61</v>
      </c>
      <c r="AF1756" s="185" t="s">
        <v>23878</v>
      </c>
      <c r="AG1756" s="185" t="s">
        <v>61</v>
      </c>
      <c r="AH1756" s="185" t="s">
        <v>61</v>
      </c>
      <c r="AI1756" s="185" t="s">
        <v>61</v>
      </c>
      <c r="AJ1756" s="185" t="s">
        <v>23879</v>
      </c>
      <c r="AK1756" s="185" t="s">
        <v>61</v>
      </c>
      <c r="AL1756" s="185" t="s">
        <v>61</v>
      </c>
      <c r="AM1756" s="185" t="s">
        <v>23880</v>
      </c>
      <c r="AN1756" s="185" t="s">
        <v>23881</v>
      </c>
    </row>
    <row r="1757" customHeight="1" spans="1:40">
      <c r="A1757" s="185">
        <v>1751</v>
      </c>
      <c r="B1757" s="185" t="s">
        <v>23882</v>
      </c>
      <c r="C1757" s="186" t="s">
        <v>23883</v>
      </c>
      <c r="D1757" s="185" t="s">
        <v>126</v>
      </c>
      <c r="E1757" s="185" t="s">
        <v>3130</v>
      </c>
      <c r="F1757" s="185" t="s">
        <v>23201</v>
      </c>
      <c r="G1757" s="185"/>
      <c r="H1757" s="185" t="s">
        <v>1895</v>
      </c>
      <c r="I1757" s="187">
        <v>45835</v>
      </c>
      <c r="J1757" s="185" t="s">
        <v>2656</v>
      </c>
      <c r="K1757" s="185" t="s">
        <v>3132</v>
      </c>
      <c r="L1757" s="185" t="s">
        <v>23884</v>
      </c>
      <c r="M1757" s="185" t="s">
        <v>130</v>
      </c>
      <c r="N1757" s="185" t="s">
        <v>23885</v>
      </c>
      <c r="O1757" s="187">
        <v>47253</v>
      </c>
      <c r="P1757" s="187">
        <v>44307</v>
      </c>
      <c r="Q1757" s="187">
        <v>44402</v>
      </c>
      <c r="R1757" s="187">
        <v>44653</v>
      </c>
      <c r="S1757" s="187"/>
      <c r="T1757" s="185" t="s">
        <v>23886</v>
      </c>
      <c r="U1757" s="187">
        <v>46611</v>
      </c>
      <c r="V1757" s="185" t="s">
        <v>23887</v>
      </c>
      <c r="W1757" s="187">
        <v>46567</v>
      </c>
      <c r="X1757" s="185" t="s">
        <v>23888</v>
      </c>
      <c r="Y1757" s="187">
        <v>47273</v>
      </c>
      <c r="Z1757" s="185" t="s">
        <v>23889</v>
      </c>
      <c r="AA1757" s="187">
        <v>45863</v>
      </c>
      <c r="AB1757" s="185" t="s">
        <v>23890</v>
      </c>
      <c r="AC1757" s="187">
        <v>46106</v>
      </c>
      <c r="AD1757" s="185" t="s">
        <v>23891</v>
      </c>
      <c r="AE1757" s="185" t="s">
        <v>23892</v>
      </c>
      <c r="AF1757" s="185" t="s">
        <v>23893</v>
      </c>
      <c r="AG1757" s="185" t="s">
        <v>61</v>
      </c>
      <c r="AH1757" s="185" t="s">
        <v>23885</v>
      </c>
      <c r="AI1757" s="185" t="s">
        <v>61</v>
      </c>
      <c r="AJ1757" s="185" t="s">
        <v>61</v>
      </c>
      <c r="AK1757" s="185" t="s">
        <v>61</v>
      </c>
      <c r="AL1757" s="185" t="s">
        <v>61</v>
      </c>
      <c r="AM1757" s="185" t="s">
        <v>23894</v>
      </c>
      <c r="AN1757" s="185" t="s">
        <v>23895</v>
      </c>
    </row>
    <row r="1758" customHeight="1" spans="1:40">
      <c r="A1758" s="185">
        <v>1752</v>
      </c>
      <c r="B1758" s="185" t="s">
        <v>23896</v>
      </c>
      <c r="C1758" s="186" t="s">
        <v>23897</v>
      </c>
      <c r="D1758" s="185" t="s">
        <v>126</v>
      </c>
      <c r="E1758" s="185" t="s">
        <v>13896</v>
      </c>
      <c r="F1758" s="185" t="s">
        <v>23201</v>
      </c>
      <c r="G1758" s="185"/>
      <c r="H1758" s="185" t="s">
        <v>1895</v>
      </c>
      <c r="I1758" s="187">
        <v>45830</v>
      </c>
      <c r="J1758" s="185" t="s">
        <v>9266</v>
      </c>
      <c r="K1758" s="185" t="s">
        <v>3500</v>
      </c>
      <c r="L1758" s="185" t="s">
        <v>23898</v>
      </c>
      <c r="M1758" s="185" t="s">
        <v>72</v>
      </c>
      <c r="N1758" s="185" t="s">
        <v>23899</v>
      </c>
      <c r="O1758" s="187">
        <v>47268</v>
      </c>
      <c r="P1758" s="187">
        <v>44400</v>
      </c>
      <c r="Q1758" s="187">
        <v>44428</v>
      </c>
      <c r="R1758" s="187">
        <v>44666</v>
      </c>
      <c r="S1758" s="187"/>
      <c r="T1758" s="185" t="s">
        <v>23900</v>
      </c>
      <c r="U1758" s="187">
        <v>46170</v>
      </c>
      <c r="V1758" s="185" t="s">
        <v>23901</v>
      </c>
      <c r="W1758" s="187">
        <v>45925</v>
      </c>
      <c r="X1758" s="185" t="s">
        <v>23902</v>
      </c>
      <c r="Y1758" s="187">
        <v>46899</v>
      </c>
      <c r="Z1758" s="185" t="s">
        <v>23903</v>
      </c>
      <c r="AA1758" s="187">
        <v>46246</v>
      </c>
      <c r="AB1758" s="185" t="s">
        <v>23904</v>
      </c>
      <c r="AC1758" s="187">
        <v>46200</v>
      </c>
      <c r="AD1758" s="185" t="s">
        <v>23905</v>
      </c>
      <c r="AE1758" s="185" t="s">
        <v>23906</v>
      </c>
      <c r="AF1758" s="185" t="s">
        <v>23907</v>
      </c>
      <c r="AG1758" s="185" t="s">
        <v>23908</v>
      </c>
      <c r="AH1758" s="185" t="s">
        <v>61</v>
      </c>
      <c r="AI1758" s="185" t="s">
        <v>61</v>
      </c>
      <c r="AJ1758" s="185" t="s">
        <v>23909</v>
      </c>
      <c r="AK1758" s="185" t="s">
        <v>61</v>
      </c>
      <c r="AL1758" s="185" t="s">
        <v>61</v>
      </c>
      <c r="AM1758" s="185" t="s">
        <v>2255</v>
      </c>
      <c r="AN1758" s="185" t="s">
        <v>23910</v>
      </c>
    </row>
    <row r="1759" customHeight="1" spans="1:40">
      <c r="A1759" s="185">
        <v>1753</v>
      </c>
      <c r="B1759" s="185" t="s">
        <v>23911</v>
      </c>
      <c r="C1759" s="186" t="s">
        <v>23912</v>
      </c>
      <c r="D1759" s="185" t="s">
        <v>2936</v>
      </c>
      <c r="E1759" s="185" t="s">
        <v>1937</v>
      </c>
      <c r="F1759" s="185" t="s">
        <v>23201</v>
      </c>
      <c r="G1759" s="185"/>
      <c r="H1759" s="185" t="s">
        <v>1895</v>
      </c>
      <c r="I1759" s="187">
        <v>45825</v>
      </c>
      <c r="J1759" s="185" t="s">
        <v>23556</v>
      </c>
      <c r="K1759" s="185" t="s">
        <v>952</v>
      </c>
      <c r="L1759" s="185" t="s">
        <v>23913</v>
      </c>
      <c r="M1759" s="185" t="s">
        <v>130</v>
      </c>
      <c r="N1759" s="185" t="s">
        <v>23914</v>
      </c>
      <c r="O1759" s="187"/>
      <c r="P1759" s="187"/>
      <c r="Q1759" s="187"/>
      <c r="R1759" s="187"/>
      <c r="S1759" s="187"/>
      <c r="T1759" s="185" t="s">
        <v>23915</v>
      </c>
      <c r="U1759" s="187">
        <v>46837</v>
      </c>
      <c r="V1759" s="185" t="s">
        <v>23916</v>
      </c>
      <c r="W1759" s="187">
        <v>47154</v>
      </c>
      <c r="X1759" s="185" t="s">
        <v>23917</v>
      </c>
      <c r="Y1759" s="187">
        <v>47154</v>
      </c>
      <c r="Z1759" s="185" t="s">
        <v>23918</v>
      </c>
      <c r="AA1759" s="187">
        <v>46295</v>
      </c>
      <c r="AB1759" s="185" t="s">
        <v>23919</v>
      </c>
      <c r="AC1759" s="187">
        <v>46242</v>
      </c>
      <c r="AD1759" s="185" t="s">
        <v>61</v>
      </c>
      <c r="AE1759" s="185" t="s">
        <v>23920</v>
      </c>
      <c r="AF1759" s="185" t="s">
        <v>23921</v>
      </c>
      <c r="AG1759" s="185" t="s">
        <v>61</v>
      </c>
      <c r="AH1759" s="185" t="s">
        <v>23914</v>
      </c>
      <c r="AI1759" s="185" t="s">
        <v>61</v>
      </c>
      <c r="AJ1759" s="185" t="s">
        <v>61</v>
      </c>
      <c r="AK1759" s="185" t="s">
        <v>61</v>
      </c>
      <c r="AL1759" s="185" t="s">
        <v>61</v>
      </c>
      <c r="AM1759" s="185" t="s">
        <v>23922</v>
      </c>
      <c r="AN1759" s="185" t="s">
        <v>23923</v>
      </c>
    </row>
    <row r="1760" customHeight="1" spans="1:40">
      <c r="A1760" s="185">
        <v>1754</v>
      </c>
      <c r="B1760" s="185" t="s">
        <v>23924</v>
      </c>
      <c r="C1760" s="186" t="s">
        <v>23925</v>
      </c>
      <c r="D1760" s="185" t="s">
        <v>2936</v>
      </c>
      <c r="E1760" s="185" t="s">
        <v>10571</v>
      </c>
      <c r="F1760" s="185" t="s">
        <v>23201</v>
      </c>
      <c r="G1760" s="185"/>
      <c r="H1760" s="185" t="s">
        <v>1895</v>
      </c>
      <c r="I1760" s="187">
        <v>45813</v>
      </c>
      <c r="J1760" s="185" t="s">
        <v>23926</v>
      </c>
      <c r="K1760" s="185" t="s">
        <v>165</v>
      </c>
      <c r="L1760" s="185" t="s">
        <v>23927</v>
      </c>
      <c r="M1760" s="185" t="s">
        <v>130</v>
      </c>
      <c r="N1760" s="185" t="s">
        <v>23928</v>
      </c>
      <c r="O1760" s="187">
        <v>46892</v>
      </c>
      <c r="P1760" s="187">
        <v>44402</v>
      </c>
      <c r="Q1760" s="187">
        <v>44447</v>
      </c>
      <c r="R1760" s="187">
        <v>44747</v>
      </c>
      <c r="S1760" s="187">
        <v>44984</v>
      </c>
      <c r="T1760" s="185" t="s">
        <v>23929</v>
      </c>
      <c r="U1760" s="187">
        <v>46357</v>
      </c>
      <c r="V1760" s="185" t="s">
        <v>23930</v>
      </c>
      <c r="W1760" s="187">
        <v>46323</v>
      </c>
      <c r="X1760" s="185" t="s">
        <v>23931</v>
      </c>
      <c r="Y1760" s="187">
        <v>46829</v>
      </c>
      <c r="Z1760" s="185" t="s">
        <v>23932</v>
      </c>
      <c r="AA1760" s="187">
        <v>46069</v>
      </c>
      <c r="AB1760" s="185" t="s">
        <v>23933</v>
      </c>
      <c r="AC1760" s="187">
        <v>46269</v>
      </c>
      <c r="AD1760" s="185" t="s">
        <v>23934</v>
      </c>
      <c r="AE1760" s="185" t="s">
        <v>23935</v>
      </c>
      <c r="AF1760" s="185" t="s">
        <v>23936</v>
      </c>
      <c r="AG1760" s="185" t="s">
        <v>61</v>
      </c>
      <c r="AH1760" s="185" t="s">
        <v>61</v>
      </c>
      <c r="AI1760" s="185" t="s">
        <v>61</v>
      </c>
      <c r="AJ1760" s="185" t="s">
        <v>61</v>
      </c>
      <c r="AK1760" s="185" t="s">
        <v>61</v>
      </c>
      <c r="AL1760" s="185" t="s">
        <v>23928</v>
      </c>
      <c r="AM1760" s="185" t="s">
        <v>64</v>
      </c>
      <c r="AN1760" s="185" t="s">
        <v>23937</v>
      </c>
    </row>
    <row r="1761" customHeight="1" spans="1:40">
      <c r="A1761" s="185">
        <v>1755</v>
      </c>
      <c r="B1761" s="185" t="s">
        <v>23938</v>
      </c>
      <c r="C1761" s="186" t="s">
        <v>23939</v>
      </c>
      <c r="D1761" s="185" t="s">
        <v>1893</v>
      </c>
      <c r="E1761" s="185" t="s">
        <v>10571</v>
      </c>
      <c r="F1761" s="185" t="s">
        <v>23201</v>
      </c>
      <c r="G1761" s="185"/>
      <c r="H1761" s="185" t="s">
        <v>1895</v>
      </c>
      <c r="I1761" s="187">
        <v>45836</v>
      </c>
      <c r="J1761" s="185" t="s">
        <v>10953</v>
      </c>
      <c r="K1761" s="185" t="s">
        <v>7908</v>
      </c>
      <c r="L1761" s="185" t="s">
        <v>23940</v>
      </c>
      <c r="M1761" s="185" t="s">
        <v>1572</v>
      </c>
      <c r="N1761" s="185" t="s">
        <v>23941</v>
      </c>
      <c r="O1761" s="187">
        <v>46083</v>
      </c>
      <c r="P1761" s="187"/>
      <c r="Q1761" s="187"/>
      <c r="R1761" s="187"/>
      <c r="S1761" s="187"/>
      <c r="T1761" s="185" t="s">
        <v>23942</v>
      </c>
      <c r="U1761" s="187">
        <v>46083</v>
      </c>
      <c r="V1761" s="185" t="s">
        <v>23941</v>
      </c>
      <c r="W1761" s="187">
        <v>46083</v>
      </c>
      <c r="X1761" s="185" t="s">
        <v>23943</v>
      </c>
      <c r="Y1761" s="187">
        <v>46083</v>
      </c>
      <c r="Z1761" s="185" t="s">
        <v>23944</v>
      </c>
      <c r="AA1761" s="187">
        <v>45985</v>
      </c>
      <c r="AB1761" s="185" t="s">
        <v>23945</v>
      </c>
      <c r="AC1761" s="187">
        <v>45913</v>
      </c>
      <c r="AD1761" s="185" t="s">
        <v>23946</v>
      </c>
      <c r="AE1761" s="185" t="s">
        <v>23947</v>
      </c>
      <c r="AF1761" s="185" t="s">
        <v>23948</v>
      </c>
      <c r="AG1761" s="185" t="s">
        <v>61</v>
      </c>
      <c r="AH1761" s="185" t="s">
        <v>61</v>
      </c>
      <c r="AI1761" s="185" t="s">
        <v>23949</v>
      </c>
      <c r="AJ1761" s="185" t="s">
        <v>61</v>
      </c>
      <c r="AK1761" s="185" t="s">
        <v>61</v>
      </c>
      <c r="AL1761" s="185" t="s">
        <v>61</v>
      </c>
      <c r="AM1761" s="185" t="s">
        <v>23950</v>
      </c>
      <c r="AN1761" s="185" t="s">
        <v>23951</v>
      </c>
    </row>
    <row r="1762" customHeight="1" spans="1:40">
      <c r="A1762" s="185">
        <v>1756</v>
      </c>
      <c r="B1762" s="185" t="s">
        <v>23952</v>
      </c>
      <c r="C1762" s="186" t="s">
        <v>23953</v>
      </c>
      <c r="D1762" s="185" t="s">
        <v>1893</v>
      </c>
      <c r="E1762" s="185" t="s">
        <v>2289</v>
      </c>
      <c r="F1762" s="185" t="s">
        <v>23201</v>
      </c>
      <c r="G1762" s="185"/>
      <c r="H1762" s="185" t="s">
        <v>1895</v>
      </c>
      <c r="I1762" s="187">
        <v>45830</v>
      </c>
      <c r="J1762" s="185" t="s">
        <v>23954</v>
      </c>
      <c r="K1762" s="185" t="s">
        <v>3500</v>
      </c>
      <c r="L1762" s="185" t="s">
        <v>23955</v>
      </c>
      <c r="M1762" s="185" t="s">
        <v>1572</v>
      </c>
      <c r="N1762" s="185" t="s">
        <v>23956</v>
      </c>
      <c r="O1762" s="187">
        <v>45880</v>
      </c>
      <c r="P1762" s="187">
        <v>44392</v>
      </c>
      <c r="Q1762" s="187">
        <v>44424</v>
      </c>
      <c r="R1762" s="187"/>
      <c r="S1762" s="187"/>
      <c r="T1762" s="185" t="s">
        <v>23957</v>
      </c>
      <c r="U1762" s="187">
        <v>46048</v>
      </c>
      <c r="V1762" s="185" t="s">
        <v>23956</v>
      </c>
      <c r="W1762" s="187">
        <v>45880</v>
      </c>
      <c r="X1762" s="185" t="s">
        <v>23958</v>
      </c>
      <c r="Y1762" s="187">
        <v>46376</v>
      </c>
      <c r="Z1762" s="185" t="s">
        <v>23959</v>
      </c>
      <c r="AA1762" s="187">
        <v>46456</v>
      </c>
      <c r="AB1762" s="185" t="s">
        <v>23960</v>
      </c>
      <c r="AC1762" s="187">
        <v>45940</v>
      </c>
      <c r="AD1762" s="185" t="s">
        <v>23961</v>
      </c>
      <c r="AE1762" s="185" t="s">
        <v>61</v>
      </c>
      <c r="AF1762" s="185" t="s">
        <v>61</v>
      </c>
      <c r="AG1762" s="185" t="s">
        <v>61</v>
      </c>
      <c r="AH1762" s="185" t="s">
        <v>61</v>
      </c>
      <c r="AI1762" s="185" t="s">
        <v>61</v>
      </c>
      <c r="AJ1762" s="185" t="s">
        <v>61</v>
      </c>
      <c r="AK1762" s="185" t="s">
        <v>61</v>
      </c>
      <c r="AL1762" s="185" t="s">
        <v>61</v>
      </c>
      <c r="AM1762" s="185" t="s">
        <v>64</v>
      </c>
      <c r="AN1762" s="185" t="s">
        <v>23962</v>
      </c>
    </row>
    <row r="1763" customHeight="1" spans="1:40">
      <c r="A1763" s="185">
        <v>1757</v>
      </c>
      <c r="B1763" s="185" t="s">
        <v>23963</v>
      </c>
      <c r="C1763" s="186" t="s">
        <v>23964</v>
      </c>
      <c r="D1763" s="185" t="s">
        <v>2965</v>
      </c>
      <c r="E1763" s="185" t="s">
        <v>21808</v>
      </c>
      <c r="F1763" s="185" t="s">
        <v>23201</v>
      </c>
      <c r="G1763" s="185"/>
      <c r="H1763" s="185" t="s">
        <v>1895</v>
      </c>
      <c r="I1763" s="187">
        <v>45810</v>
      </c>
      <c r="J1763" s="185" t="s">
        <v>23965</v>
      </c>
      <c r="K1763" s="185" t="s">
        <v>3559</v>
      </c>
      <c r="L1763" s="185" t="s">
        <v>1821</v>
      </c>
      <c r="M1763" s="185" t="s">
        <v>167</v>
      </c>
      <c r="N1763" s="185" t="s">
        <v>23966</v>
      </c>
      <c r="O1763" s="187">
        <v>46396</v>
      </c>
      <c r="P1763" s="187">
        <v>44390</v>
      </c>
      <c r="Q1763" s="187">
        <v>44477</v>
      </c>
      <c r="R1763" s="187">
        <v>44665</v>
      </c>
      <c r="S1763" s="187"/>
      <c r="T1763" s="185" t="s">
        <v>23967</v>
      </c>
      <c r="U1763" s="187">
        <v>46028</v>
      </c>
      <c r="V1763" s="185" t="s">
        <v>23968</v>
      </c>
      <c r="W1763" s="187">
        <v>46028</v>
      </c>
      <c r="X1763" s="185" t="s">
        <v>23969</v>
      </c>
      <c r="Y1763" s="187">
        <v>46028</v>
      </c>
      <c r="Z1763" s="185" t="s">
        <v>23970</v>
      </c>
      <c r="AA1763" s="187">
        <v>46612</v>
      </c>
      <c r="AB1763" s="185" t="s">
        <v>23971</v>
      </c>
      <c r="AC1763" s="187">
        <v>46272</v>
      </c>
      <c r="AD1763" s="185" t="s">
        <v>23972</v>
      </c>
      <c r="AE1763" s="185" t="s">
        <v>2541</v>
      </c>
      <c r="AF1763" s="185" t="s">
        <v>23973</v>
      </c>
      <c r="AG1763" s="185" t="s">
        <v>61</v>
      </c>
      <c r="AH1763" s="185" t="s">
        <v>61</v>
      </c>
      <c r="AI1763" s="185" t="s">
        <v>23966</v>
      </c>
      <c r="AJ1763" s="185" t="s">
        <v>61</v>
      </c>
      <c r="AK1763" s="185" t="s">
        <v>61</v>
      </c>
      <c r="AL1763" s="185" t="s">
        <v>61</v>
      </c>
      <c r="AM1763" s="185" t="s">
        <v>64</v>
      </c>
      <c r="AN1763" s="185" t="s">
        <v>23974</v>
      </c>
    </row>
    <row r="1764" customHeight="1" spans="1:40">
      <c r="A1764" s="185">
        <v>1758</v>
      </c>
      <c r="B1764" s="185" t="s">
        <v>23975</v>
      </c>
      <c r="C1764" s="186" t="s">
        <v>23976</v>
      </c>
      <c r="D1764" s="185" t="s">
        <v>2965</v>
      </c>
      <c r="E1764" s="185" t="s">
        <v>14450</v>
      </c>
      <c r="F1764" s="185" t="s">
        <v>23201</v>
      </c>
      <c r="G1764" s="185"/>
      <c r="H1764" s="185" t="s">
        <v>1895</v>
      </c>
      <c r="I1764" s="187">
        <v>45836</v>
      </c>
      <c r="J1764" s="185" t="s">
        <v>18648</v>
      </c>
      <c r="K1764" s="185" t="s">
        <v>7908</v>
      </c>
      <c r="L1764" s="185" t="s">
        <v>4337</v>
      </c>
      <c r="M1764" s="185" t="s">
        <v>93</v>
      </c>
      <c r="N1764" s="185" t="s">
        <v>23977</v>
      </c>
      <c r="O1764" s="187">
        <v>46520</v>
      </c>
      <c r="P1764" s="187">
        <v>44487</v>
      </c>
      <c r="Q1764" s="187">
        <v>44553</v>
      </c>
      <c r="R1764" s="187">
        <v>44695</v>
      </c>
      <c r="S1764" s="187"/>
      <c r="T1764" s="185" t="s">
        <v>23978</v>
      </c>
      <c r="U1764" s="187">
        <v>47117</v>
      </c>
      <c r="V1764" s="185" t="s">
        <v>23979</v>
      </c>
      <c r="W1764" s="187">
        <v>47049</v>
      </c>
      <c r="X1764" s="185" t="s">
        <v>23980</v>
      </c>
      <c r="Y1764" s="187">
        <v>46356</v>
      </c>
      <c r="Z1764" s="185" t="s">
        <v>23981</v>
      </c>
      <c r="AA1764" s="187">
        <v>46263</v>
      </c>
      <c r="AB1764" s="185" t="s">
        <v>23982</v>
      </c>
      <c r="AC1764" s="187">
        <v>46176</v>
      </c>
      <c r="AD1764" s="185" t="s">
        <v>23983</v>
      </c>
      <c r="AE1764" s="185" t="s">
        <v>61</v>
      </c>
      <c r="AF1764" s="185" t="s">
        <v>61</v>
      </c>
      <c r="AG1764" s="185" t="s">
        <v>23984</v>
      </c>
      <c r="AH1764" s="185" t="s">
        <v>61</v>
      </c>
      <c r="AI1764" s="185" t="s">
        <v>61</v>
      </c>
      <c r="AJ1764" s="185" t="s">
        <v>61</v>
      </c>
      <c r="AK1764" s="185" t="s">
        <v>61</v>
      </c>
      <c r="AL1764" s="185" t="s">
        <v>61</v>
      </c>
      <c r="AM1764" s="185" t="s">
        <v>23985</v>
      </c>
      <c r="AN1764" s="185" t="s">
        <v>23986</v>
      </c>
    </row>
    <row r="1765" customHeight="1" spans="1:40">
      <c r="A1765" s="185">
        <v>1759</v>
      </c>
      <c r="B1765" s="185" t="s">
        <v>23987</v>
      </c>
      <c r="C1765" s="186" t="s">
        <v>23988</v>
      </c>
      <c r="D1765" s="185" t="s">
        <v>2965</v>
      </c>
      <c r="E1765" s="185" t="s">
        <v>1955</v>
      </c>
      <c r="F1765" s="185" t="s">
        <v>23201</v>
      </c>
      <c r="G1765" s="185"/>
      <c r="H1765" s="185" t="s">
        <v>1895</v>
      </c>
      <c r="I1765" s="187">
        <v>45826</v>
      </c>
      <c r="J1765" s="185" t="s">
        <v>23989</v>
      </c>
      <c r="K1765" s="185" t="s">
        <v>3575</v>
      </c>
      <c r="L1765" s="185" t="s">
        <v>23990</v>
      </c>
      <c r="M1765" s="185" t="s">
        <v>267</v>
      </c>
      <c r="N1765" s="185" t="s">
        <v>23991</v>
      </c>
      <c r="O1765" s="187">
        <v>45932</v>
      </c>
      <c r="P1765" s="187">
        <v>44441</v>
      </c>
      <c r="Q1765" s="187">
        <v>44469</v>
      </c>
      <c r="R1765" s="187">
        <v>44692</v>
      </c>
      <c r="S1765" s="187"/>
      <c r="T1765" s="185" t="s">
        <v>23992</v>
      </c>
      <c r="U1765" s="187">
        <v>46635</v>
      </c>
      <c r="V1765" s="185" t="s">
        <v>23993</v>
      </c>
      <c r="W1765" s="187">
        <v>46635</v>
      </c>
      <c r="X1765" s="185" t="s">
        <v>23994</v>
      </c>
      <c r="Y1765" s="187">
        <v>46635</v>
      </c>
      <c r="Z1765" s="185" t="s">
        <v>23995</v>
      </c>
      <c r="AA1765" s="187">
        <v>46121</v>
      </c>
      <c r="AB1765" s="185" t="s">
        <v>23996</v>
      </c>
      <c r="AC1765" s="187">
        <v>45997</v>
      </c>
      <c r="AD1765" s="185" t="s">
        <v>23997</v>
      </c>
      <c r="AE1765" s="185" t="s">
        <v>23998</v>
      </c>
      <c r="AF1765" s="185" t="s">
        <v>23999</v>
      </c>
      <c r="AG1765" s="185" t="s">
        <v>61</v>
      </c>
      <c r="AH1765" s="185" t="s">
        <v>61</v>
      </c>
      <c r="AI1765" s="185" t="s">
        <v>61</v>
      </c>
      <c r="AJ1765" s="185" t="s">
        <v>61</v>
      </c>
      <c r="AK1765" s="185" t="s">
        <v>61</v>
      </c>
      <c r="AL1765" s="185" t="s">
        <v>61</v>
      </c>
      <c r="AM1765" s="185" t="s">
        <v>177</v>
      </c>
      <c r="AN1765" s="185" t="s">
        <v>24000</v>
      </c>
    </row>
    <row r="1766" customHeight="1" spans="1:40">
      <c r="A1766" s="185">
        <v>1760</v>
      </c>
      <c r="B1766" s="185" t="s">
        <v>24001</v>
      </c>
      <c r="C1766" s="186" t="s">
        <v>8582</v>
      </c>
      <c r="D1766" s="185" t="s">
        <v>2965</v>
      </c>
      <c r="E1766" s="185" t="s">
        <v>1988</v>
      </c>
      <c r="F1766" s="185" t="s">
        <v>23201</v>
      </c>
      <c r="G1766" s="185"/>
      <c r="H1766" s="185" t="s">
        <v>1895</v>
      </c>
      <c r="I1766" s="187">
        <v>45832</v>
      </c>
      <c r="J1766" s="185" t="s">
        <v>8611</v>
      </c>
      <c r="K1766" s="185" t="s">
        <v>1101</v>
      </c>
      <c r="L1766" s="185" t="s">
        <v>24002</v>
      </c>
      <c r="M1766" s="185" t="s">
        <v>167</v>
      </c>
      <c r="N1766" s="185" t="s">
        <v>24003</v>
      </c>
      <c r="O1766" s="187">
        <v>45935</v>
      </c>
      <c r="P1766" s="187">
        <v>44395</v>
      </c>
      <c r="Q1766" s="187">
        <v>44431</v>
      </c>
      <c r="R1766" s="187">
        <v>44649</v>
      </c>
      <c r="S1766" s="187"/>
      <c r="T1766" s="185" t="s">
        <v>24004</v>
      </c>
      <c r="U1766" s="187">
        <v>47533</v>
      </c>
      <c r="V1766" s="185" t="s">
        <v>24005</v>
      </c>
      <c r="W1766" s="187">
        <v>47102</v>
      </c>
      <c r="X1766" s="185" t="s">
        <v>24006</v>
      </c>
      <c r="Y1766" s="187">
        <v>47533</v>
      </c>
      <c r="Z1766" s="185" t="s">
        <v>24007</v>
      </c>
      <c r="AA1766" s="187">
        <v>46411</v>
      </c>
      <c r="AB1766" s="185" t="s">
        <v>24008</v>
      </c>
      <c r="AC1766" s="187">
        <v>46060</v>
      </c>
      <c r="AD1766" s="185" t="s">
        <v>24009</v>
      </c>
      <c r="AE1766" s="185" t="s">
        <v>61</v>
      </c>
      <c r="AF1766" s="185" t="s">
        <v>24010</v>
      </c>
      <c r="AG1766" s="185" t="s">
        <v>61</v>
      </c>
      <c r="AH1766" s="185" t="s">
        <v>61</v>
      </c>
      <c r="AI1766" s="185" t="s">
        <v>24011</v>
      </c>
      <c r="AJ1766" s="185" t="s">
        <v>61</v>
      </c>
      <c r="AK1766" s="185" t="s">
        <v>24003</v>
      </c>
      <c r="AL1766" s="185" t="s">
        <v>61</v>
      </c>
      <c r="AM1766" s="185" t="s">
        <v>24012</v>
      </c>
      <c r="AN1766" s="185" t="s">
        <v>24013</v>
      </c>
    </row>
    <row r="1767" customHeight="1" spans="1:40">
      <c r="A1767" s="185">
        <v>1761</v>
      </c>
      <c r="B1767" s="185" t="s">
        <v>24014</v>
      </c>
      <c r="C1767" s="186" t="s">
        <v>24015</v>
      </c>
      <c r="D1767" s="185" t="s">
        <v>162</v>
      </c>
      <c r="E1767" s="185" t="s">
        <v>14285</v>
      </c>
      <c r="F1767" s="185" t="s">
        <v>23201</v>
      </c>
      <c r="G1767" s="185"/>
      <c r="H1767" s="185" t="s">
        <v>1895</v>
      </c>
      <c r="I1767" s="187">
        <v>45838</v>
      </c>
      <c r="J1767" s="185" t="s">
        <v>17091</v>
      </c>
      <c r="K1767" s="185" t="s">
        <v>2487</v>
      </c>
      <c r="L1767" s="185" t="s">
        <v>24016</v>
      </c>
      <c r="M1767" s="185" t="s">
        <v>267</v>
      </c>
      <c r="N1767" s="185" t="s">
        <v>24017</v>
      </c>
      <c r="O1767" s="187">
        <v>46897</v>
      </c>
      <c r="P1767" s="187">
        <v>44406</v>
      </c>
      <c r="Q1767" s="187">
        <v>44441</v>
      </c>
      <c r="R1767" s="187">
        <v>44617</v>
      </c>
      <c r="S1767" s="187"/>
      <c r="T1767" s="185" t="s">
        <v>24018</v>
      </c>
      <c r="U1767" s="187">
        <v>46583</v>
      </c>
      <c r="V1767" s="185" t="s">
        <v>24019</v>
      </c>
      <c r="W1767" s="187">
        <v>46583</v>
      </c>
      <c r="X1767" s="185" t="s">
        <v>24020</v>
      </c>
      <c r="Y1767" s="187">
        <v>46829</v>
      </c>
      <c r="Z1767" s="185" t="s">
        <v>24021</v>
      </c>
      <c r="AA1767" s="187">
        <v>46704</v>
      </c>
      <c r="AB1767" s="185" t="s">
        <v>24022</v>
      </c>
      <c r="AC1767" s="187">
        <v>46157</v>
      </c>
      <c r="AD1767" s="185" t="s">
        <v>24023</v>
      </c>
      <c r="AE1767" s="185" t="s">
        <v>24024</v>
      </c>
      <c r="AF1767" s="185" t="s">
        <v>24025</v>
      </c>
      <c r="AG1767" s="185" t="s">
        <v>61</v>
      </c>
      <c r="AH1767" s="185" t="s">
        <v>61</v>
      </c>
      <c r="AI1767" s="185" t="s">
        <v>24026</v>
      </c>
      <c r="AJ1767" s="185" t="s">
        <v>61</v>
      </c>
      <c r="AK1767" s="185" t="s">
        <v>61</v>
      </c>
      <c r="AL1767" s="185" t="s">
        <v>61</v>
      </c>
      <c r="AM1767" s="185" t="s">
        <v>22225</v>
      </c>
      <c r="AN1767" s="185" t="s">
        <v>24027</v>
      </c>
    </row>
    <row r="1768" customHeight="1" spans="1:40">
      <c r="A1768" s="185">
        <v>1762</v>
      </c>
      <c r="B1768" s="185" t="s">
        <v>24028</v>
      </c>
      <c r="C1768" s="186" t="s">
        <v>24029</v>
      </c>
      <c r="D1768" s="185" t="s">
        <v>162</v>
      </c>
      <c r="E1768" s="185" t="s">
        <v>20280</v>
      </c>
      <c r="F1768" s="185" t="s">
        <v>23201</v>
      </c>
      <c r="G1768" s="185"/>
      <c r="H1768" s="185" t="s">
        <v>1895</v>
      </c>
      <c r="I1768" s="187">
        <v>45815</v>
      </c>
      <c r="J1768" s="185" t="s">
        <v>20109</v>
      </c>
      <c r="K1768" s="185" t="s">
        <v>2086</v>
      </c>
      <c r="L1768" s="185" t="s">
        <v>24030</v>
      </c>
      <c r="M1768" s="185" t="s">
        <v>167</v>
      </c>
      <c r="N1768" s="185" t="s">
        <v>24031</v>
      </c>
      <c r="O1768" s="187"/>
      <c r="P1768" s="187">
        <v>44475</v>
      </c>
      <c r="Q1768" s="187">
        <v>44503</v>
      </c>
      <c r="R1768" s="187">
        <v>44996</v>
      </c>
      <c r="S1768" s="187"/>
      <c r="T1768" s="185" t="s">
        <v>24032</v>
      </c>
      <c r="U1768" s="187">
        <v>46338</v>
      </c>
      <c r="V1768" s="185" t="s">
        <v>24033</v>
      </c>
      <c r="W1768" s="187">
        <v>47148</v>
      </c>
      <c r="X1768" s="185" t="s">
        <v>24034</v>
      </c>
      <c r="Y1768" s="187">
        <v>46349</v>
      </c>
      <c r="Z1768" s="185" t="s">
        <v>24035</v>
      </c>
      <c r="AA1768" s="187">
        <v>46107</v>
      </c>
      <c r="AB1768" s="185" t="s">
        <v>24036</v>
      </c>
      <c r="AC1768" s="187">
        <v>46099</v>
      </c>
      <c r="AD1768" s="185" t="s">
        <v>24037</v>
      </c>
      <c r="AE1768" s="185" t="s">
        <v>24038</v>
      </c>
      <c r="AF1768" s="185" t="s">
        <v>24039</v>
      </c>
      <c r="AG1768" s="185" t="s">
        <v>61</v>
      </c>
      <c r="AH1768" s="185" t="s">
        <v>61</v>
      </c>
      <c r="AI1768" s="185" t="s">
        <v>24031</v>
      </c>
      <c r="AJ1768" s="185" t="s">
        <v>61</v>
      </c>
      <c r="AK1768" s="185" t="s">
        <v>61</v>
      </c>
      <c r="AL1768" s="185" t="s">
        <v>61</v>
      </c>
      <c r="AM1768" s="185" t="s">
        <v>24040</v>
      </c>
      <c r="AN1768" s="185" t="s">
        <v>24041</v>
      </c>
    </row>
    <row r="1769" customHeight="1" spans="1:40">
      <c r="A1769" s="185">
        <v>1763</v>
      </c>
      <c r="B1769" s="185" t="s">
        <v>24042</v>
      </c>
      <c r="C1769" s="186" t="s">
        <v>24043</v>
      </c>
      <c r="D1769" s="185" t="s">
        <v>162</v>
      </c>
      <c r="E1769" s="185" t="s">
        <v>2772</v>
      </c>
      <c r="F1769" s="185" t="s">
        <v>23201</v>
      </c>
      <c r="G1769" s="185"/>
      <c r="H1769" s="185" t="s">
        <v>1895</v>
      </c>
      <c r="I1769" s="187">
        <v>45836</v>
      </c>
      <c r="J1769" s="185" t="s">
        <v>24044</v>
      </c>
      <c r="K1769" s="185" t="s">
        <v>7908</v>
      </c>
      <c r="L1769" s="185" t="s">
        <v>24045</v>
      </c>
      <c r="M1769" s="185" t="s">
        <v>167</v>
      </c>
      <c r="N1769" s="185" t="s">
        <v>24046</v>
      </c>
      <c r="O1769" s="187">
        <v>46748</v>
      </c>
      <c r="P1769" s="187">
        <v>44407</v>
      </c>
      <c r="Q1769" s="187">
        <v>44441</v>
      </c>
      <c r="R1769" s="187">
        <v>44748</v>
      </c>
      <c r="S1769" s="187"/>
      <c r="T1769" s="185" t="s">
        <v>24047</v>
      </c>
      <c r="U1769" s="187">
        <v>45944</v>
      </c>
      <c r="V1769" s="185" t="s">
        <v>24048</v>
      </c>
      <c r="W1769" s="187">
        <v>47202</v>
      </c>
      <c r="X1769" s="185" t="s">
        <v>24049</v>
      </c>
      <c r="Y1769" s="187">
        <v>46763</v>
      </c>
      <c r="Z1769" s="185" t="s">
        <v>24050</v>
      </c>
      <c r="AA1769" s="187">
        <v>46485</v>
      </c>
      <c r="AB1769" s="185" t="s">
        <v>24051</v>
      </c>
      <c r="AC1769" s="187">
        <v>46100</v>
      </c>
      <c r="AD1769" s="185" t="s">
        <v>24052</v>
      </c>
      <c r="AE1769" s="185" t="s">
        <v>24053</v>
      </c>
      <c r="AF1769" s="185" t="s">
        <v>24054</v>
      </c>
      <c r="AG1769" s="185" t="s">
        <v>61</v>
      </c>
      <c r="AH1769" s="185" t="s">
        <v>61</v>
      </c>
      <c r="AI1769" s="185" t="s">
        <v>24046</v>
      </c>
      <c r="AJ1769" s="185" t="s">
        <v>61</v>
      </c>
      <c r="AK1769" s="185" t="s">
        <v>61</v>
      </c>
      <c r="AL1769" s="185" t="s">
        <v>61</v>
      </c>
      <c r="AM1769" s="185" t="s">
        <v>24055</v>
      </c>
      <c r="AN1769" s="185" t="s">
        <v>24056</v>
      </c>
    </row>
    <row r="1770" customHeight="1" spans="1:40">
      <c r="A1770" s="185">
        <v>1764</v>
      </c>
      <c r="B1770" s="185" t="s">
        <v>24057</v>
      </c>
      <c r="C1770" s="186" t="s">
        <v>24058</v>
      </c>
      <c r="D1770" s="185" t="s">
        <v>162</v>
      </c>
      <c r="E1770" s="185" t="s">
        <v>5044</v>
      </c>
      <c r="F1770" s="185" t="s">
        <v>23201</v>
      </c>
      <c r="G1770" s="185"/>
      <c r="H1770" s="185" t="s">
        <v>1895</v>
      </c>
      <c r="I1770" s="187">
        <v>45816</v>
      </c>
      <c r="J1770" s="185" t="s">
        <v>24059</v>
      </c>
      <c r="K1770" s="185" t="s">
        <v>2623</v>
      </c>
      <c r="L1770" s="185" t="s">
        <v>8398</v>
      </c>
      <c r="M1770" s="185" t="s">
        <v>249</v>
      </c>
      <c r="N1770" s="185" t="s">
        <v>24060</v>
      </c>
      <c r="O1770" s="187">
        <v>47198</v>
      </c>
      <c r="P1770" s="187">
        <v>44431</v>
      </c>
      <c r="Q1770" s="187">
        <v>44459</v>
      </c>
      <c r="R1770" s="187">
        <v>44642</v>
      </c>
      <c r="S1770" s="187"/>
      <c r="T1770" s="185" t="s">
        <v>24061</v>
      </c>
      <c r="U1770" s="187">
        <v>46120</v>
      </c>
      <c r="V1770" s="185" t="s">
        <v>24062</v>
      </c>
      <c r="W1770" s="187">
        <v>47618</v>
      </c>
      <c r="X1770" s="185" t="s">
        <v>24063</v>
      </c>
      <c r="Y1770" s="187">
        <v>46815</v>
      </c>
      <c r="Z1770" s="185" t="s">
        <v>24064</v>
      </c>
      <c r="AA1770" s="187">
        <v>46089</v>
      </c>
      <c r="AB1770" s="185" t="s">
        <v>24065</v>
      </c>
      <c r="AC1770" s="187">
        <v>46138</v>
      </c>
      <c r="AD1770" s="185" t="s">
        <v>24066</v>
      </c>
      <c r="AE1770" s="185" t="s">
        <v>61</v>
      </c>
      <c r="AF1770" s="185" t="s">
        <v>61</v>
      </c>
      <c r="AG1770" s="185" t="s">
        <v>24067</v>
      </c>
      <c r="AH1770" s="185" t="s">
        <v>61</v>
      </c>
      <c r="AI1770" s="185" t="s">
        <v>61</v>
      </c>
      <c r="AJ1770" s="185" t="s">
        <v>61</v>
      </c>
      <c r="AK1770" s="185" t="s">
        <v>61</v>
      </c>
      <c r="AL1770" s="185" t="s">
        <v>61</v>
      </c>
      <c r="AM1770" s="185" t="s">
        <v>2255</v>
      </c>
      <c r="AN1770" s="185" t="s">
        <v>24068</v>
      </c>
    </row>
    <row r="1771" customHeight="1" spans="1:40">
      <c r="A1771" s="185">
        <v>1765</v>
      </c>
      <c r="B1771" s="185" t="s">
        <v>24069</v>
      </c>
      <c r="C1771" s="186" t="s">
        <v>24070</v>
      </c>
      <c r="D1771" s="185" t="s">
        <v>162</v>
      </c>
      <c r="E1771" s="185" t="s">
        <v>2182</v>
      </c>
      <c r="F1771" s="185" t="s">
        <v>23201</v>
      </c>
      <c r="G1771" s="185"/>
      <c r="H1771" s="185" t="s">
        <v>1895</v>
      </c>
      <c r="I1771" s="187">
        <v>45827</v>
      </c>
      <c r="J1771" s="185" t="s">
        <v>6381</v>
      </c>
      <c r="K1771" s="185" t="s">
        <v>111</v>
      </c>
      <c r="L1771" s="185" t="s">
        <v>24071</v>
      </c>
      <c r="M1771" s="185" t="s">
        <v>167</v>
      </c>
      <c r="N1771" s="185" t="s">
        <v>24072</v>
      </c>
      <c r="O1771" s="187"/>
      <c r="P1771" s="187"/>
      <c r="Q1771" s="187"/>
      <c r="R1771" s="187"/>
      <c r="S1771" s="187"/>
      <c r="T1771" s="185" t="s">
        <v>24073</v>
      </c>
      <c r="U1771" s="187">
        <v>46912</v>
      </c>
      <c r="V1771" s="185" t="s">
        <v>24074</v>
      </c>
      <c r="W1771" s="187">
        <v>46870</v>
      </c>
      <c r="X1771" s="185" t="s">
        <v>24075</v>
      </c>
      <c r="Y1771" s="187">
        <v>46912</v>
      </c>
      <c r="Z1771" s="185" t="s">
        <v>24076</v>
      </c>
      <c r="AA1771" s="187">
        <v>46411</v>
      </c>
      <c r="AB1771" s="185" t="s">
        <v>24077</v>
      </c>
      <c r="AC1771" s="187">
        <v>46256</v>
      </c>
      <c r="AD1771" s="185" t="s">
        <v>24078</v>
      </c>
      <c r="AE1771" s="185" t="s">
        <v>24079</v>
      </c>
      <c r="AF1771" s="185" t="s">
        <v>24080</v>
      </c>
      <c r="AG1771" s="185" t="s">
        <v>61</v>
      </c>
      <c r="AH1771" s="185" t="s">
        <v>61</v>
      </c>
      <c r="AI1771" s="185" t="s">
        <v>24072</v>
      </c>
      <c r="AJ1771" s="185" t="s">
        <v>61</v>
      </c>
      <c r="AK1771" s="185" t="s">
        <v>61</v>
      </c>
      <c r="AL1771" s="185" t="s">
        <v>61</v>
      </c>
      <c r="AM1771" s="185" t="s">
        <v>24081</v>
      </c>
      <c r="AN1771" s="185" t="s">
        <v>24082</v>
      </c>
    </row>
    <row r="1772" customHeight="1" spans="1:40">
      <c r="A1772" s="185">
        <v>1766</v>
      </c>
      <c r="B1772" s="185" t="s">
        <v>24083</v>
      </c>
      <c r="C1772" s="186" t="s">
        <v>24084</v>
      </c>
      <c r="D1772" s="185" t="s">
        <v>162</v>
      </c>
      <c r="E1772" s="185" t="s">
        <v>13426</v>
      </c>
      <c r="F1772" s="185" t="s">
        <v>23201</v>
      </c>
      <c r="G1772" s="185"/>
      <c r="H1772" s="185" t="s">
        <v>1895</v>
      </c>
      <c r="I1772" s="187">
        <v>45837</v>
      </c>
      <c r="J1772" s="185" t="s">
        <v>24085</v>
      </c>
      <c r="K1772" s="185" t="s">
        <v>1906</v>
      </c>
      <c r="L1772" s="185" t="s">
        <v>23758</v>
      </c>
      <c r="M1772" s="185" t="s">
        <v>93</v>
      </c>
      <c r="N1772" s="185" t="s">
        <v>24086</v>
      </c>
      <c r="O1772" s="187">
        <v>45879</v>
      </c>
      <c r="P1772" s="187">
        <v>44424</v>
      </c>
      <c r="Q1772" s="187">
        <v>44511</v>
      </c>
      <c r="R1772" s="187">
        <v>44901</v>
      </c>
      <c r="S1772" s="187"/>
      <c r="T1772" s="185" t="s">
        <v>24087</v>
      </c>
      <c r="U1772" s="187">
        <v>46056</v>
      </c>
      <c r="V1772" s="185" t="s">
        <v>61</v>
      </c>
      <c r="W1772" s="187">
        <v>47653</v>
      </c>
      <c r="X1772" s="185" t="s">
        <v>24088</v>
      </c>
      <c r="Y1772" s="187">
        <v>47321</v>
      </c>
      <c r="Z1772" s="185" t="s">
        <v>24089</v>
      </c>
      <c r="AA1772" s="187">
        <v>46154</v>
      </c>
      <c r="AB1772" s="185" t="s">
        <v>7046</v>
      </c>
      <c r="AC1772" s="187">
        <v>46539</v>
      </c>
      <c r="AD1772" s="185" t="s">
        <v>24090</v>
      </c>
      <c r="AE1772" s="185" t="s">
        <v>61</v>
      </c>
      <c r="AF1772" s="185" t="s">
        <v>24091</v>
      </c>
      <c r="AG1772" s="185" t="s">
        <v>24092</v>
      </c>
      <c r="AH1772" s="185" t="s">
        <v>61</v>
      </c>
      <c r="AI1772" s="185" t="s">
        <v>61</v>
      </c>
      <c r="AJ1772" s="185" t="s">
        <v>61</v>
      </c>
      <c r="AK1772" s="185" t="s">
        <v>61</v>
      </c>
      <c r="AL1772" s="185" t="s">
        <v>61</v>
      </c>
      <c r="AM1772" s="185" t="s">
        <v>24093</v>
      </c>
      <c r="AN1772" s="185" t="s">
        <v>24094</v>
      </c>
    </row>
    <row r="1773" customHeight="1" spans="1:40">
      <c r="A1773" s="185">
        <v>1767</v>
      </c>
      <c r="B1773" s="185" t="s">
        <v>24095</v>
      </c>
      <c r="C1773" s="186" t="s">
        <v>24096</v>
      </c>
      <c r="D1773" s="185" t="s">
        <v>162</v>
      </c>
      <c r="E1773" s="185" t="s">
        <v>4732</v>
      </c>
      <c r="F1773" s="185" t="s">
        <v>23201</v>
      </c>
      <c r="G1773" s="185"/>
      <c r="H1773" s="185" t="s">
        <v>1895</v>
      </c>
      <c r="I1773" s="187">
        <v>45838</v>
      </c>
      <c r="J1773" s="185" t="s">
        <v>10312</v>
      </c>
      <c r="K1773" s="185" t="s">
        <v>2487</v>
      </c>
      <c r="L1773" s="185" t="s">
        <v>24097</v>
      </c>
      <c r="M1773" s="185" t="s">
        <v>267</v>
      </c>
      <c r="N1773" s="185" t="s">
        <v>24098</v>
      </c>
      <c r="O1773" s="187">
        <v>46747</v>
      </c>
      <c r="P1773" s="187">
        <v>44453</v>
      </c>
      <c r="Q1773" s="187">
        <v>44511</v>
      </c>
      <c r="R1773" s="187">
        <v>44806</v>
      </c>
      <c r="S1773" s="187"/>
      <c r="T1773" s="185" t="s">
        <v>24099</v>
      </c>
      <c r="U1773" s="187">
        <v>47343</v>
      </c>
      <c r="V1773" s="185" t="s">
        <v>24100</v>
      </c>
      <c r="W1773" s="187">
        <v>47344</v>
      </c>
      <c r="X1773" s="185" t="s">
        <v>24101</v>
      </c>
      <c r="Y1773" s="187">
        <v>46017</v>
      </c>
      <c r="Z1773" s="185" t="s">
        <v>24102</v>
      </c>
      <c r="AA1773" s="187">
        <v>46302</v>
      </c>
      <c r="AB1773" s="185" t="s">
        <v>24103</v>
      </c>
      <c r="AC1773" s="187">
        <v>45815</v>
      </c>
      <c r="AD1773" s="185" t="s">
        <v>24104</v>
      </c>
      <c r="AE1773" s="185" t="s">
        <v>24105</v>
      </c>
      <c r="AF1773" s="185" t="s">
        <v>24106</v>
      </c>
      <c r="AG1773" s="185" t="s">
        <v>61</v>
      </c>
      <c r="AH1773" s="185" t="s">
        <v>24107</v>
      </c>
      <c r="AI1773" s="185" t="s">
        <v>61</v>
      </c>
      <c r="AJ1773" s="185" t="s">
        <v>61</v>
      </c>
      <c r="AK1773" s="185" t="s">
        <v>61</v>
      </c>
      <c r="AL1773" s="185" t="s">
        <v>61</v>
      </c>
      <c r="AM1773" s="185" t="s">
        <v>15888</v>
      </c>
      <c r="AN1773" s="185" t="s">
        <v>24108</v>
      </c>
    </row>
    <row r="1774" customHeight="1" spans="1:40">
      <c r="A1774" s="185">
        <v>1768</v>
      </c>
      <c r="B1774" s="185" t="s">
        <v>24109</v>
      </c>
      <c r="C1774" s="186" t="s">
        <v>24110</v>
      </c>
      <c r="D1774" s="185" t="s">
        <v>162</v>
      </c>
      <c r="E1774" s="185" t="s">
        <v>3499</v>
      </c>
      <c r="F1774" s="185" t="s">
        <v>23201</v>
      </c>
      <c r="G1774" s="185"/>
      <c r="H1774" s="185" t="s">
        <v>1895</v>
      </c>
      <c r="I1774" s="187">
        <v>45838</v>
      </c>
      <c r="J1774" s="185" t="s">
        <v>7247</v>
      </c>
      <c r="K1774" s="185" t="s">
        <v>2487</v>
      </c>
      <c r="L1774" s="185" t="s">
        <v>24111</v>
      </c>
      <c r="M1774" s="185" t="s">
        <v>167</v>
      </c>
      <c r="N1774" s="185" t="s">
        <v>24112</v>
      </c>
      <c r="O1774" s="187">
        <v>46855</v>
      </c>
      <c r="P1774" s="187">
        <v>44435</v>
      </c>
      <c r="Q1774" s="187">
        <v>44465</v>
      </c>
      <c r="R1774" s="187">
        <v>45122</v>
      </c>
      <c r="S1774" s="187"/>
      <c r="T1774" s="185" t="s">
        <v>24113</v>
      </c>
      <c r="U1774" s="187">
        <v>47310</v>
      </c>
      <c r="V1774" s="185" t="s">
        <v>24114</v>
      </c>
      <c r="W1774" s="187">
        <v>47311</v>
      </c>
      <c r="X1774" s="185" t="s">
        <v>24115</v>
      </c>
      <c r="Y1774" s="187">
        <v>46806</v>
      </c>
      <c r="Z1774" s="185" t="s">
        <v>24116</v>
      </c>
      <c r="AA1774" s="187">
        <v>46002</v>
      </c>
      <c r="AB1774" s="185" t="s">
        <v>24117</v>
      </c>
      <c r="AC1774" s="187">
        <v>46212</v>
      </c>
      <c r="AD1774" s="185" t="s">
        <v>61</v>
      </c>
      <c r="AE1774" s="185" t="s">
        <v>24118</v>
      </c>
      <c r="AF1774" s="185" t="s">
        <v>24119</v>
      </c>
      <c r="AG1774" s="185" t="s">
        <v>61</v>
      </c>
      <c r="AH1774" s="185" t="s">
        <v>61</v>
      </c>
      <c r="AI1774" s="185" t="s">
        <v>24112</v>
      </c>
      <c r="AJ1774" s="185" t="s">
        <v>61</v>
      </c>
      <c r="AK1774" s="185" t="s">
        <v>24120</v>
      </c>
      <c r="AL1774" s="185" t="s">
        <v>61</v>
      </c>
      <c r="AM1774" s="185" t="s">
        <v>24121</v>
      </c>
      <c r="AN1774" s="185" t="s">
        <v>24122</v>
      </c>
    </row>
    <row r="1775" customHeight="1" spans="1:40">
      <c r="A1775" s="185">
        <v>1769</v>
      </c>
      <c r="B1775" s="185" t="s">
        <v>24123</v>
      </c>
      <c r="C1775" s="186" t="s">
        <v>24124</v>
      </c>
      <c r="D1775" s="185" t="s">
        <v>162</v>
      </c>
      <c r="E1775" s="185" t="s">
        <v>3409</v>
      </c>
      <c r="F1775" s="185" t="s">
        <v>23201</v>
      </c>
      <c r="G1775" s="185"/>
      <c r="H1775" s="185" t="s">
        <v>1895</v>
      </c>
      <c r="I1775" s="187">
        <v>45816</v>
      </c>
      <c r="J1775" s="185" t="s">
        <v>17491</v>
      </c>
      <c r="K1775" s="185" t="s">
        <v>2623</v>
      </c>
      <c r="L1775" s="185" t="s">
        <v>24125</v>
      </c>
      <c r="M1775" s="185" t="s">
        <v>167</v>
      </c>
      <c r="N1775" s="185" t="s">
        <v>24126</v>
      </c>
      <c r="O1775" s="187">
        <v>46339</v>
      </c>
      <c r="P1775" s="187">
        <v>44382</v>
      </c>
      <c r="Q1775" s="187">
        <v>44415</v>
      </c>
      <c r="R1775" s="187">
        <v>45400</v>
      </c>
      <c r="S1775" s="187"/>
      <c r="T1775" s="185" t="s">
        <v>24127</v>
      </c>
      <c r="U1775" s="187">
        <v>47035</v>
      </c>
      <c r="V1775" s="185" t="s">
        <v>24128</v>
      </c>
      <c r="W1775" s="187">
        <v>47035</v>
      </c>
      <c r="X1775" s="185" t="s">
        <v>24129</v>
      </c>
      <c r="Y1775" s="187">
        <v>47037</v>
      </c>
      <c r="Z1775" s="185" t="s">
        <v>24130</v>
      </c>
      <c r="AA1775" s="187">
        <v>46480</v>
      </c>
      <c r="AB1775" s="185" t="s">
        <v>24131</v>
      </c>
      <c r="AC1775" s="187">
        <v>46171</v>
      </c>
      <c r="AD1775" s="185" t="s">
        <v>24132</v>
      </c>
      <c r="AE1775" s="185" t="s">
        <v>24133</v>
      </c>
      <c r="AF1775" s="185" t="s">
        <v>24134</v>
      </c>
      <c r="AG1775" s="185" t="s">
        <v>61</v>
      </c>
      <c r="AH1775" s="185" t="s">
        <v>61</v>
      </c>
      <c r="AI1775" s="185" t="s">
        <v>24126</v>
      </c>
      <c r="AJ1775" s="185" t="s">
        <v>61</v>
      </c>
      <c r="AK1775" s="185" t="s">
        <v>61</v>
      </c>
      <c r="AL1775" s="185" t="s">
        <v>61</v>
      </c>
      <c r="AM1775" s="185" t="s">
        <v>24135</v>
      </c>
      <c r="AN1775" s="185" t="s">
        <v>24136</v>
      </c>
    </row>
    <row r="1776" customHeight="1" spans="1:40">
      <c r="A1776" s="185">
        <v>1770</v>
      </c>
      <c r="B1776" s="185" t="s">
        <v>24137</v>
      </c>
      <c r="C1776" s="186" t="s">
        <v>24138</v>
      </c>
      <c r="D1776" s="185" t="s">
        <v>1569</v>
      </c>
      <c r="E1776" s="185" t="s">
        <v>2289</v>
      </c>
      <c r="F1776" s="185" t="s">
        <v>23201</v>
      </c>
      <c r="G1776" s="185"/>
      <c r="H1776" s="185" t="s">
        <v>1895</v>
      </c>
      <c r="I1776" s="187">
        <v>45814</v>
      </c>
      <c r="J1776" s="185" t="s">
        <v>14100</v>
      </c>
      <c r="K1776" s="185" t="s">
        <v>3162</v>
      </c>
      <c r="L1776" s="185" t="s">
        <v>24139</v>
      </c>
      <c r="M1776" s="185" t="s">
        <v>1572</v>
      </c>
      <c r="N1776" s="185" t="s">
        <v>24140</v>
      </c>
      <c r="O1776" s="187">
        <v>46086</v>
      </c>
      <c r="P1776" s="187">
        <v>44404</v>
      </c>
      <c r="Q1776" s="187">
        <v>44530</v>
      </c>
      <c r="R1776" s="187">
        <v>44704</v>
      </c>
      <c r="S1776" s="187"/>
      <c r="T1776" s="185" t="s">
        <v>24141</v>
      </c>
      <c r="U1776" s="187">
        <v>46086</v>
      </c>
      <c r="V1776" s="185" t="s">
        <v>24140</v>
      </c>
      <c r="W1776" s="187">
        <v>46086</v>
      </c>
      <c r="X1776" s="185" t="s">
        <v>24142</v>
      </c>
      <c r="Y1776" s="187">
        <v>46086</v>
      </c>
      <c r="Z1776" s="185" t="s">
        <v>24143</v>
      </c>
      <c r="AA1776" s="187">
        <v>46146</v>
      </c>
      <c r="AB1776" s="185" t="s">
        <v>24144</v>
      </c>
      <c r="AC1776" s="187">
        <v>46339</v>
      </c>
      <c r="AD1776" s="185" t="s">
        <v>61</v>
      </c>
      <c r="AE1776" s="185" t="s">
        <v>61</v>
      </c>
      <c r="AF1776" s="185" t="s">
        <v>61</v>
      </c>
      <c r="AG1776" s="185" t="s">
        <v>61</v>
      </c>
      <c r="AH1776" s="185" t="s">
        <v>61</v>
      </c>
      <c r="AI1776" s="185" t="s">
        <v>61</v>
      </c>
      <c r="AJ1776" s="185" t="s">
        <v>61</v>
      </c>
      <c r="AK1776" s="185" t="s">
        <v>61</v>
      </c>
      <c r="AL1776" s="185" t="s">
        <v>61</v>
      </c>
      <c r="AM1776" s="185" t="s">
        <v>64</v>
      </c>
      <c r="AN1776" s="185" t="s">
        <v>24145</v>
      </c>
    </row>
    <row r="1777" customHeight="1" spans="1:40">
      <c r="A1777" s="185">
        <v>1771</v>
      </c>
      <c r="B1777" s="185" t="s">
        <v>24146</v>
      </c>
      <c r="C1777" s="186" t="s">
        <v>24147</v>
      </c>
      <c r="D1777" s="185" t="s">
        <v>3535</v>
      </c>
      <c r="E1777" s="185" t="s">
        <v>7649</v>
      </c>
      <c r="F1777" s="185" t="s">
        <v>23201</v>
      </c>
      <c r="G1777" s="185"/>
      <c r="H1777" s="185" t="s">
        <v>1895</v>
      </c>
      <c r="I1777" s="187">
        <v>45836</v>
      </c>
      <c r="J1777" s="185" t="s">
        <v>10123</v>
      </c>
      <c r="K1777" s="185" t="s">
        <v>7908</v>
      </c>
      <c r="L1777" s="185" t="s">
        <v>24148</v>
      </c>
      <c r="M1777" s="185" t="s">
        <v>1572</v>
      </c>
      <c r="N1777" s="185" t="s">
        <v>24149</v>
      </c>
      <c r="O1777" s="187">
        <v>46330</v>
      </c>
      <c r="P1777" s="187">
        <v>44379</v>
      </c>
      <c r="Q1777" s="187">
        <v>44415</v>
      </c>
      <c r="R1777" s="187">
        <v>44663</v>
      </c>
      <c r="S1777" s="187"/>
      <c r="T1777" s="185" t="s">
        <v>24150</v>
      </c>
      <c r="U1777" s="187">
        <v>46478</v>
      </c>
      <c r="V1777" s="185" t="s">
        <v>24149</v>
      </c>
      <c r="W1777" s="187">
        <v>46330</v>
      </c>
      <c r="X1777" s="185" t="s">
        <v>61</v>
      </c>
      <c r="Y1777" s="187" t="s">
        <v>61</v>
      </c>
      <c r="Z1777" s="185" t="s">
        <v>24151</v>
      </c>
      <c r="AA1777" s="187">
        <v>46392</v>
      </c>
      <c r="AB1777" s="185" t="s">
        <v>24152</v>
      </c>
      <c r="AC1777" s="187">
        <v>46180</v>
      </c>
      <c r="AD1777" s="185" t="s">
        <v>24153</v>
      </c>
      <c r="AE1777" s="185" t="s">
        <v>24154</v>
      </c>
      <c r="AF1777" s="185" t="s">
        <v>24155</v>
      </c>
      <c r="AG1777" s="185" t="s">
        <v>61</v>
      </c>
      <c r="AH1777" s="185" t="s">
        <v>61</v>
      </c>
      <c r="AI1777" s="185" t="s">
        <v>61</v>
      </c>
      <c r="AJ1777" s="185" t="s">
        <v>61</v>
      </c>
      <c r="AK1777" s="185" t="s">
        <v>61</v>
      </c>
      <c r="AL1777" s="185" t="s">
        <v>61</v>
      </c>
      <c r="AM1777" s="185" t="s">
        <v>64</v>
      </c>
      <c r="AN1777" s="185" t="s">
        <v>24156</v>
      </c>
    </row>
    <row r="1778" customHeight="1" spans="1:40">
      <c r="A1778" s="185">
        <v>1772</v>
      </c>
      <c r="B1778" s="185" t="s">
        <v>24157</v>
      </c>
      <c r="C1778" s="186" t="s">
        <v>24158</v>
      </c>
      <c r="D1778" s="185" t="s">
        <v>3535</v>
      </c>
      <c r="E1778" s="185" t="s">
        <v>2289</v>
      </c>
      <c r="F1778" s="185" t="s">
        <v>23201</v>
      </c>
      <c r="G1778" s="185"/>
      <c r="H1778" s="185" t="s">
        <v>1895</v>
      </c>
      <c r="I1778" s="187">
        <v>45814</v>
      </c>
      <c r="J1778" s="185" t="s">
        <v>24159</v>
      </c>
      <c r="K1778" s="185" t="s">
        <v>3162</v>
      </c>
      <c r="L1778" s="185" t="s">
        <v>24160</v>
      </c>
      <c r="M1778" s="185" t="s">
        <v>130</v>
      </c>
      <c r="N1778" s="185" t="s">
        <v>24161</v>
      </c>
      <c r="O1778" s="187">
        <v>47176</v>
      </c>
      <c r="P1778" s="187">
        <v>44453</v>
      </c>
      <c r="Q1778" s="187">
        <v>44491</v>
      </c>
      <c r="R1778" s="187">
        <v>44832</v>
      </c>
      <c r="S1778" s="187"/>
      <c r="T1778" s="185" t="s">
        <v>24162</v>
      </c>
      <c r="U1778" s="187">
        <v>46562</v>
      </c>
      <c r="V1778" s="185" t="s">
        <v>24163</v>
      </c>
      <c r="W1778" s="187">
        <v>46476</v>
      </c>
      <c r="X1778" s="185" t="s">
        <v>24164</v>
      </c>
      <c r="Y1778" s="187">
        <v>47147</v>
      </c>
      <c r="Z1778" s="185" t="s">
        <v>24165</v>
      </c>
      <c r="AA1778" s="187">
        <v>46517</v>
      </c>
      <c r="AB1778" s="185" t="s">
        <v>24166</v>
      </c>
      <c r="AC1778" s="187">
        <v>46284</v>
      </c>
      <c r="AD1778" s="185" t="s">
        <v>24167</v>
      </c>
      <c r="AE1778" s="185" t="s">
        <v>24168</v>
      </c>
      <c r="AF1778" s="185" t="s">
        <v>24169</v>
      </c>
      <c r="AG1778" s="185" t="s">
        <v>61</v>
      </c>
      <c r="AH1778" s="185" t="s">
        <v>24170</v>
      </c>
      <c r="AI1778" s="185" t="s">
        <v>61</v>
      </c>
      <c r="AJ1778" s="185" t="s">
        <v>61</v>
      </c>
      <c r="AK1778" s="185" t="s">
        <v>61</v>
      </c>
      <c r="AL1778" s="185" t="s">
        <v>24170</v>
      </c>
      <c r="AM1778" s="185" t="s">
        <v>24171</v>
      </c>
      <c r="AN1778" s="185" t="s">
        <v>24172</v>
      </c>
    </row>
    <row r="1779" customHeight="1" spans="1:40">
      <c r="A1779" s="185">
        <v>1773</v>
      </c>
      <c r="B1779" s="185" t="s">
        <v>24173</v>
      </c>
      <c r="C1779" s="186" t="s">
        <v>24174</v>
      </c>
      <c r="D1779" s="185" t="s">
        <v>45</v>
      </c>
      <c r="E1779" s="185" t="s">
        <v>46</v>
      </c>
      <c r="F1779" s="185" t="s">
        <v>24175</v>
      </c>
      <c r="G1779" s="185"/>
      <c r="H1779" s="185" t="s">
        <v>1895</v>
      </c>
      <c r="I1779" s="187">
        <v>45823</v>
      </c>
      <c r="J1779" s="185" t="s">
        <v>24176</v>
      </c>
      <c r="K1779" s="185" t="s">
        <v>1973</v>
      </c>
      <c r="L1779" s="185" t="s">
        <v>4184</v>
      </c>
      <c r="M1779" s="185" t="s">
        <v>1923</v>
      </c>
      <c r="N1779" s="185" t="s">
        <v>24177</v>
      </c>
      <c r="O1779" s="187">
        <v>46281</v>
      </c>
      <c r="P1779" s="187">
        <v>44389</v>
      </c>
      <c r="Q1779" s="187">
        <v>44446</v>
      </c>
      <c r="R1779" s="187">
        <v>44636</v>
      </c>
      <c r="S1779" s="187">
        <v>44992</v>
      </c>
      <c r="T1779" s="185" t="s">
        <v>24178</v>
      </c>
      <c r="U1779" s="187">
        <v>46299</v>
      </c>
      <c r="V1779" s="185" t="s">
        <v>24179</v>
      </c>
      <c r="W1779" s="187">
        <v>46309</v>
      </c>
      <c r="X1779" s="185" t="s">
        <v>24180</v>
      </c>
      <c r="Y1779" s="187">
        <v>46309</v>
      </c>
      <c r="Z1779" s="185" t="s">
        <v>24181</v>
      </c>
      <c r="AA1779" s="187">
        <v>46447</v>
      </c>
      <c r="AB1779" s="185" t="s">
        <v>24182</v>
      </c>
      <c r="AC1779" s="187">
        <v>45783</v>
      </c>
      <c r="AD1779" s="185" t="s">
        <v>24183</v>
      </c>
      <c r="AE1779" s="185" t="s">
        <v>61</v>
      </c>
      <c r="AF1779" s="185" t="s">
        <v>61</v>
      </c>
      <c r="AG1779" s="185" t="s">
        <v>24184</v>
      </c>
      <c r="AH1779" s="185" t="s">
        <v>61</v>
      </c>
      <c r="AI1779" s="185" t="s">
        <v>61</v>
      </c>
      <c r="AJ1779" s="185" t="s">
        <v>24185</v>
      </c>
      <c r="AK1779" s="185" t="s">
        <v>61</v>
      </c>
      <c r="AL1779" s="185" t="s">
        <v>61</v>
      </c>
      <c r="AM1779" s="185" t="s">
        <v>3629</v>
      </c>
      <c r="AN1779" s="185" t="s">
        <v>24186</v>
      </c>
    </row>
    <row r="1780" customHeight="1" spans="1:40">
      <c r="A1780" s="185">
        <v>1774</v>
      </c>
      <c r="B1780" s="185" t="s">
        <v>24187</v>
      </c>
      <c r="C1780" s="186" t="s">
        <v>24188</v>
      </c>
      <c r="D1780" s="185" t="s">
        <v>45</v>
      </c>
      <c r="E1780" s="185" t="s">
        <v>89</v>
      </c>
      <c r="F1780" s="185" t="s">
        <v>24175</v>
      </c>
      <c r="G1780" s="185"/>
      <c r="H1780" s="185" t="s">
        <v>1895</v>
      </c>
      <c r="I1780" s="187">
        <v>45816</v>
      </c>
      <c r="J1780" s="185" t="s">
        <v>18771</v>
      </c>
      <c r="K1780" s="185" t="s">
        <v>2623</v>
      </c>
      <c r="L1780" s="185" t="s">
        <v>24189</v>
      </c>
      <c r="M1780" s="185" t="s">
        <v>1940</v>
      </c>
      <c r="N1780" s="185" t="s">
        <v>24190</v>
      </c>
      <c r="O1780" s="187">
        <v>47469</v>
      </c>
      <c r="P1780" s="187">
        <v>44387</v>
      </c>
      <c r="Q1780" s="187">
        <v>44428</v>
      </c>
      <c r="R1780" s="187">
        <v>44663</v>
      </c>
      <c r="S1780" s="187"/>
      <c r="T1780" s="185" t="s">
        <v>24191</v>
      </c>
      <c r="U1780" s="187">
        <v>47252</v>
      </c>
      <c r="V1780" s="185" t="s">
        <v>24192</v>
      </c>
      <c r="W1780" s="187">
        <v>47253</v>
      </c>
      <c r="X1780" s="185" t="s">
        <v>24193</v>
      </c>
      <c r="Y1780" s="187">
        <v>47253</v>
      </c>
      <c r="Z1780" s="185" t="s">
        <v>24194</v>
      </c>
      <c r="AA1780" s="187">
        <v>45801</v>
      </c>
      <c r="AB1780" s="185" t="s">
        <v>24195</v>
      </c>
      <c r="AC1780" s="187">
        <v>45921</v>
      </c>
      <c r="AD1780" s="185" t="s">
        <v>24196</v>
      </c>
      <c r="AE1780" s="185" t="s">
        <v>24197</v>
      </c>
      <c r="AF1780" s="185" t="s">
        <v>24198</v>
      </c>
      <c r="AG1780" s="185" t="s">
        <v>24199</v>
      </c>
      <c r="AH1780" s="185" t="s">
        <v>61</v>
      </c>
      <c r="AI1780" s="185" t="s">
        <v>61</v>
      </c>
      <c r="AJ1780" s="185" t="s">
        <v>24200</v>
      </c>
      <c r="AK1780" s="185" t="s">
        <v>61</v>
      </c>
      <c r="AL1780" s="185" t="s">
        <v>61</v>
      </c>
      <c r="AM1780" s="185" t="s">
        <v>2285</v>
      </c>
      <c r="AN1780" s="185" t="s">
        <v>24201</v>
      </c>
    </row>
    <row r="1781" customHeight="1" spans="1:40">
      <c r="A1781" s="185">
        <v>1775</v>
      </c>
      <c r="B1781" s="185" t="s">
        <v>24202</v>
      </c>
      <c r="C1781" s="186" t="s">
        <v>24203</v>
      </c>
      <c r="D1781" s="185" t="s">
        <v>45</v>
      </c>
      <c r="E1781" s="185" t="s">
        <v>2196</v>
      </c>
      <c r="F1781" s="185" t="s">
        <v>24175</v>
      </c>
      <c r="G1781" s="185"/>
      <c r="H1781" s="185" t="s">
        <v>1895</v>
      </c>
      <c r="I1781" s="187">
        <v>45804</v>
      </c>
      <c r="J1781" s="185" t="s">
        <v>15673</v>
      </c>
      <c r="K1781" s="185" t="s">
        <v>2458</v>
      </c>
      <c r="L1781" s="185" t="s">
        <v>24204</v>
      </c>
      <c r="M1781" s="185" t="s">
        <v>1940</v>
      </c>
      <c r="N1781" s="185" t="s">
        <v>24205</v>
      </c>
      <c r="O1781" s="187">
        <v>46042</v>
      </c>
      <c r="P1781" s="187">
        <v>44400</v>
      </c>
      <c r="Q1781" s="187">
        <v>44432</v>
      </c>
      <c r="R1781" s="187">
        <v>44634</v>
      </c>
      <c r="S1781" s="187"/>
      <c r="T1781" s="185" t="s">
        <v>24206</v>
      </c>
      <c r="U1781" s="187">
        <v>46089</v>
      </c>
      <c r="V1781" s="185" t="s">
        <v>24207</v>
      </c>
      <c r="W1781" s="187">
        <v>46177</v>
      </c>
      <c r="X1781" s="185" t="s">
        <v>24208</v>
      </c>
      <c r="Y1781" s="187">
        <v>46176</v>
      </c>
      <c r="Z1781" s="185" t="s">
        <v>24209</v>
      </c>
      <c r="AA1781" s="187">
        <v>45759</v>
      </c>
      <c r="AB1781" s="185" t="s">
        <v>24210</v>
      </c>
      <c r="AC1781" s="187">
        <v>46100</v>
      </c>
      <c r="AD1781" s="185" t="s">
        <v>24211</v>
      </c>
      <c r="AE1781" s="185" t="s">
        <v>61</v>
      </c>
      <c r="AF1781" s="185" t="s">
        <v>61</v>
      </c>
      <c r="AG1781" s="185" t="s">
        <v>24212</v>
      </c>
      <c r="AH1781" s="185" t="s">
        <v>61</v>
      </c>
      <c r="AI1781" s="185" t="s">
        <v>61</v>
      </c>
      <c r="AJ1781" s="185" t="s">
        <v>61</v>
      </c>
      <c r="AK1781" s="185" t="s">
        <v>61</v>
      </c>
      <c r="AL1781" s="185" t="s">
        <v>61</v>
      </c>
      <c r="AM1781" s="185" t="s">
        <v>3629</v>
      </c>
      <c r="AN1781" s="185" t="s">
        <v>24213</v>
      </c>
    </row>
    <row r="1782" customHeight="1" spans="1:40">
      <c r="A1782" s="185">
        <v>1776</v>
      </c>
      <c r="B1782" s="185" t="s">
        <v>24214</v>
      </c>
      <c r="C1782" s="186" t="s">
        <v>24215</v>
      </c>
      <c r="D1782" s="185" t="s">
        <v>45</v>
      </c>
      <c r="E1782" s="185" t="s">
        <v>1640</v>
      </c>
      <c r="F1782" s="185" t="s">
        <v>24175</v>
      </c>
      <c r="G1782" s="185"/>
      <c r="H1782" s="185" t="s">
        <v>1895</v>
      </c>
      <c r="I1782" s="187">
        <v>45783</v>
      </c>
      <c r="J1782" s="185" t="s">
        <v>24216</v>
      </c>
      <c r="K1782" s="185" t="s">
        <v>1990</v>
      </c>
      <c r="L1782" s="185" t="s">
        <v>24217</v>
      </c>
      <c r="M1782" s="185" t="s">
        <v>1940</v>
      </c>
      <c r="N1782" s="185" t="s">
        <v>24218</v>
      </c>
      <c r="O1782" s="187">
        <v>46076</v>
      </c>
      <c r="P1782" s="187">
        <v>44403</v>
      </c>
      <c r="Q1782" s="187">
        <v>44422</v>
      </c>
      <c r="R1782" s="187">
        <v>44642</v>
      </c>
      <c r="S1782" s="187"/>
      <c r="T1782" s="185" t="s">
        <v>24219</v>
      </c>
      <c r="U1782" s="187">
        <v>46495</v>
      </c>
      <c r="V1782" s="185" t="s">
        <v>24220</v>
      </c>
      <c r="W1782" s="187">
        <v>46418</v>
      </c>
      <c r="X1782" s="185" t="s">
        <v>24219</v>
      </c>
      <c r="Y1782" s="187">
        <v>46496</v>
      </c>
      <c r="Z1782" s="185" t="s">
        <v>24221</v>
      </c>
      <c r="AA1782" s="187">
        <v>46112</v>
      </c>
      <c r="AB1782" s="185" t="s">
        <v>24222</v>
      </c>
      <c r="AC1782" s="187">
        <v>46103</v>
      </c>
      <c r="AD1782" s="185" t="s">
        <v>24223</v>
      </c>
      <c r="AE1782" s="185" t="s">
        <v>61</v>
      </c>
      <c r="AF1782" s="185" t="s">
        <v>61</v>
      </c>
      <c r="AG1782" s="185" t="s">
        <v>24224</v>
      </c>
      <c r="AH1782" s="185" t="s">
        <v>61</v>
      </c>
      <c r="AI1782" s="185" t="s">
        <v>61</v>
      </c>
      <c r="AJ1782" s="185" t="s">
        <v>24225</v>
      </c>
      <c r="AK1782" s="185" t="s">
        <v>61</v>
      </c>
      <c r="AL1782" s="185" t="s">
        <v>61</v>
      </c>
      <c r="AM1782" s="185" t="s">
        <v>2131</v>
      </c>
      <c r="AN1782" s="185" t="s">
        <v>24226</v>
      </c>
    </row>
    <row r="1783" customHeight="1" spans="1:40">
      <c r="A1783" s="185">
        <v>1777</v>
      </c>
      <c r="B1783" s="185" t="s">
        <v>24227</v>
      </c>
      <c r="C1783" s="186" t="s">
        <v>24228</v>
      </c>
      <c r="D1783" s="185" t="s">
        <v>45</v>
      </c>
      <c r="E1783" s="185" t="s">
        <v>89</v>
      </c>
      <c r="F1783" s="185" t="s">
        <v>24175</v>
      </c>
      <c r="G1783" s="185"/>
      <c r="H1783" s="185" t="s">
        <v>1895</v>
      </c>
      <c r="I1783" s="187">
        <v>45785</v>
      </c>
      <c r="J1783" s="185" t="s">
        <v>24229</v>
      </c>
      <c r="K1783" s="185" t="s">
        <v>10244</v>
      </c>
      <c r="L1783" s="185" t="s">
        <v>24230</v>
      </c>
      <c r="M1783" s="185" t="s">
        <v>1940</v>
      </c>
      <c r="N1783" s="185" t="s">
        <v>24231</v>
      </c>
      <c r="O1783" s="187">
        <v>45995</v>
      </c>
      <c r="P1783" s="187">
        <v>44445</v>
      </c>
      <c r="Q1783" s="187">
        <v>44523</v>
      </c>
      <c r="R1783" s="187">
        <v>44735</v>
      </c>
      <c r="S1783" s="187"/>
      <c r="T1783" s="185" t="s">
        <v>24232</v>
      </c>
      <c r="U1783" s="187">
        <v>45820</v>
      </c>
      <c r="V1783" s="185" t="s">
        <v>24233</v>
      </c>
      <c r="W1783" s="187">
        <v>45820</v>
      </c>
      <c r="X1783" s="185" t="s">
        <v>24234</v>
      </c>
      <c r="Y1783" s="187">
        <v>45820</v>
      </c>
      <c r="Z1783" s="185" t="s">
        <v>24235</v>
      </c>
      <c r="AA1783" s="187">
        <v>46789</v>
      </c>
      <c r="AB1783" s="185" t="s">
        <v>24236</v>
      </c>
      <c r="AC1783" s="187">
        <v>46149</v>
      </c>
      <c r="AD1783" s="185" t="s">
        <v>24237</v>
      </c>
      <c r="AE1783" s="185" t="s">
        <v>24238</v>
      </c>
      <c r="AF1783" s="185" t="s">
        <v>24239</v>
      </c>
      <c r="AG1783" s="185" t="s">
        <v>24240</v>
      </c>
      <c r="AH1783" s="185" t="s">
        <v>61</v>
      </c>
      <c r="AI1783" s="185" t="s">
        <v>61</v>
      </c>
      <c r="AJ1783" s="185" t="s">
        <v>24241</v>
      </c>
      <c r="AK1783" s="185" t="s">
        <v>61</v>
      </c>
      <c r="AL1783" s="185" t="s">
        <v>61</v>
      </c>
      <c r="AM1783" s="185" t="s">
        <v>3734</v>
      </c>
      <c r="AN1783" s="185" t="s">
        <v>24242</v>
      </c>
    </row>
    <row r="1784" customHeight="1" spans="1:40">
      <c r="A1784" s="185">
        <v>1778</v>
      </c>
      <c r="B1784" s="185" t="s">
        <v>24243</v>
      </c>
      <c r="C1784" s="186" t="s">
        <v>24244</v>
      </c>
      <c r="D1784" s="185" t="s">
        <v>45</v>
      </c>
      <c r="E1784" s="185" t="s">
        <v>89</v>
      </c>
      <c r="F1784" s="185" t="s">
        <v>24175</v>
      </c>
      <c r="G1784" s="185"/>
      <c r="H1784" s="185" t="s">
        <v>1895</v>
      </c>
      <c r="I1784" s="187">
        <v>45770</v>
      </c>
      <c r="J1784" s="185" t="s">
        <v>24245</v>
      </c>
      <c r="K1784" s="185" t="s">
        <v>774</v>
      </c>
      <c r="L1784" s="185" t="s">
        <v>24246</v>
      </c>
      <c r="M1784" s="185" t="s">
        <v>1923</v>
      </c>
      <c r="N1784" s="185" t="s">
        <v>24247</v>
      </c>
      <c r="O1784" s="187">
        <v>46362</v>
      </c>
      <c r="P1784" s="187">
        <v>44391</v>
      </c>
      <c r="Q1784" s="187">
        <v>44427</v>
      </c>
      <c r="R1784" s="187">
        <v>44690</v>
      </c>
      <c r="S1784" s="187">
        <v>44989</v>
      </c>
      <c r="T1784" s="185" t="s">
        <v>24248</v>
      </c>
      <c r="U1784" s="187">
        <v>45987</v>
      </c>
      <c r="V1784" s="185" t="s">
        <v>24249</v>
      </c>
      <c r="W1784" s="187">
        <v>45930</v>
      </c>
      <c r="X1784" s="185" t="s">
        <v>24250</v>
      </c>
      <c r="Y1784" s="187">
        <v>45987</v>
      </c>
      <c r="Z1784" s="185" t="s">
        <v>24251</v>
      </c>
      <c r="AA1784" s="187">
        <v>46171</v>
      </c>
      <c r="AB1784" s="185" t="s">
        <v>24252</v>
      </c>
      <c r="AC1784" s="187">
        <v>45751</v>
      </c>
      <c r="AD1784" s="185" t="s">
        <v>24253</v>
      </c>
      <c r="AE1784" s="185" t="s">
        <v>61</v>
      </c>
      <c r="AF1784" s="185" t="s">
        <v>61</v>
      </c>
      <c r="AG1784" s="185" t="s">
        <v>24254</v>
      </c>
      <c r="AH1784" s="185" t="s">
        <v>61</v>
      </c>
      <c r="AI1784" s="185" t="s">
        <v>61</v>
      </c>
      <c r="AJ1784" s="185" t="s">
        <v>61</v>
      </c>
      <c r="AK1784" s="185" t="s">
        <v>61</v>
      </c>
      <c r="AL1784" s="185" t="s">
        <v>61</v>
      </c>
      <c r="AM1784" s="185" t="s">
        <v>24255</v>
      </c>
      <c r="AN1784" s="185" t="s">
        <v>24256</v>
      </c>
    </row>
    <row r="1785" customHeight="1" spans="1:40">
      <c r="A1785" s="185">
        <v>1779</v>
      </c>
      <c r="B1785" s="185" t="s">
        <v>24257</v>
      </c>
      <c r="C1785" s="186" t="s">
        <v>24258</v>
      </c>
      <c r="D1785" s="185" t="s">
        <v>68</v>
      </c>
      <c r="E1785" s="185" t="s">
        <v>1367</v>
      </c>
      <c r="F1785" s="185" t="s">
        <v>24175</v>
      </c>
      <c r="G1785" s="185"/>
      <c r="H1785" s="185" t="s">
        <v>1895</v>
      </c>
      <c r="I1785" s="187">
        <v>45831</v>
      </c>
      <c r="J1785" s="185" t="s">
        <v>24259</v>
      </c>
      <c r="K1785" s="185" t="s">
        <v>2442</v>
      </c>
      <c r="L1785" s="185" t="s">
        <v>24260</v>
      </c>
      <c r="M1785" s="185" t="s">
        <v>1923</v>
      </c>
      <c r="N1785" s="185" t="s">
        <v>24261</v>
      </c>
      <c r="O1785" s="187">
        <v>45873</v>
      </c>
      <c r="P1785" s="187">
        <v>44441</v>
      </c>
      <c r="Q1785" s="187">
        <v>44477</v>
      </c>
      <c r="R1785" s="187">
        <v>44701</v>
      </c>
      <c r="S1785" s="187"/>
      <c r="T1785" s="185" t="s">
        <v>24262</v>
      </c>
      <c r="U1785" s="187">
        <v>46945</v>
      </c>
      <c r="V1785" s="185" t="s">
        <v>24263</v>
      </c>
      <c r="W1785" s="187">
        <v>46945</v>
      </c>
      <c r="X1785" s="185" t="s">
        <v>24264</v>
      </c>
      <c r="Y1785" s="187">
        <v>46657</v>
      </c>
      <c r="Z1785" s="185" t="s">
        <v>24265</v>
      </c>
      <c r="AA1785" s="187">
        <v>46340</v>
      </c>
      <c r="AB1785" s="185" t="s">
        <v>24266</v>
      </c>
      <c r="AC1785" s="187">
        <v>46161</v>
      </c>
      <c r="AD1785" s="185" t="s">
        <v>24267</v>
      </c>
      <c r="AE1785" s="185" t="s">
        <v>61</v>
      </c>
      <c r="AF1785" s="185" t="s">
        <v>61</v>
      </c>
      <c r="AG1785" s="185" t="s">
        <v>24268</v>
      </c>
      <c r="AH1785" s="185" t="s">
        <v>61</v>
      </c>
      <c r="AI1785" s="185" t="s">
        <v>61</v>
      </c>
      <c r="AJ1785" s="185" t="s">
        <v>61</v>
      </c>
      <c r="AK1785" s="185" t="s">
        <v>61</v>
      </c>
      <c r="AL1785" s="185" t="s">
        <v>61</v>
      </c>
      <c r="AM1785" s="185" t="s">
        <v>2238</v>
      </c>
      <c r="AN1785" s="185" t="s">
        <v>24269</v>
      </c>
    </row>
    <row r="1786" customHeight="1" spans="1:40">
      <c r="A1786" s="185">
        <v>1780</v>
      </c>
      <c r="B1786" s="185" t="s">
        <v>24270</v>
      </c>
      <c r="C1786" s="186" t="s">
        <v>24271</v>
      </c>
      <c r="D1786" s="185" t="s">
        <v>68</v>
      </c>
      <c r="E1786" s="185" t="s">
        <v>1367</v>
      </c>
      <c r="F1786" s="185" t="s">
        <v>24175</v>
      </c>
      <c r="G1786" s="185"/>
      <c r="H1786" s="185" t="s">
        <v>1895</v>
      </c>
      <c r="I1786" s="187">
        <v>45768</v>
      </c>
      <c r="J1786" s="185" t="s">
        <v>7160</v>
      </c>
      <c r="K1786" s="185" t="s">
        <v>281</v>
      </c>
      <c r="L1786" s="185" t="s">
        <v>20253</v>
      </c>
      <c r="M1786" s="185" t="s">
        <v>1940</v>
      </c>
      <c r="N1786" s="185" t="s">
        <v>24272</v>
      </c>
      <c r="O1786" s="187">
        <v>45687</v>
      </c>
      <c r="P1786" s="187">
        <v>44382</v>
      </c>
      <c r="Q1786" s="187">
        <v>44429</v>
      </c>
      <c r="R1786" s="187">
        <v>44635</v>
      </c>
      <c r="S1786" s="187"/>
      <c r="T1786" s="185" t="s">
        <v>24273</v>
      </c>
      <c r="U1786" s="187">
        <v>46652</v>
      </c>
      <c r="V1786" s="185" t="s">
        <v>24274</v>
      </c>
      <c r="W1786" s="187">
        <v>46649</v>
      </c>
      <c r="X1786" s="185" t="s">
        <v>24275</v>
      </c>
      <c r="Y1786" s="187">
        <v>46652</v>
      </c>
      <c r="Z1786" s="185" t="s">
        <v>24276</v>
      </c>
      <c r="AA1786" s="187">
        <v>46662</v>
      </c>
      <c r="AB1786" s="185" t="s">
        <v>24277</v>
      </c>
      <c r="AC1786" s="187">
        <v>46332</v>
      </c>
      <c r="AD1786" s="185" t="s">
        <v>24278</v>
      </c>
      <c r="AE1786" s="185" t="s">
        <v>61</v>
      </c>
      <c r="AF1786" s="185" t="s">
        <v>61</v>
      </c>
      <c r="AG1786" s="185" t="s">
        <v>24279</v>
      </c>
      <c r="AH1786" s="185" t="s">
        <v>61</v>
      </c>
      <c r="AI1786" s="185" t="s">
        <v>61</v>
      </c>
      <c r="AJ1786" s="185" t="s">
        <v>24280</v>
      </c>
      <c r="AK1786" s="185" t="s">
        <v>61</v>
      </c>
      <c r="AL1786" s="185" t="s">
        <v>61</v>
      </c>
      <c r="AM1786" s="185" t="s">
        <v>24281</v>
      </c>
      <c r="AN1786" s="185" t="s">
        <v>24282</v>
      </c>
    </row>
    <row r="1787" customHeight="1" spans="1:40">
      <c r="A1787" s="185">
        <v>1781</v>
      </c>
      <c r="B1787" s="185" t="s">
        <v>24283</v>
      </c>
      <c r="C1787" s="186" t="s">
        <v>24284</v>
      </c>
      <c r="D1787" s="185" t="s">
        <v>68</v>
      </c>
      <c r="E1787" s="185" t="s">
        <v>46</v>
      </c>
      <c r="F1787" s="185" t="s">
        <v>24175</v>
      </c>
      <c r="G1787" s="185"/>
      <c r="H1787" s="185" t="s">
        <v>1895</v>
      </c>
      <c r="I1787" s="187">
        <v>45817</v>
      </c>
      <c r="J1787" s="185" t="s">
        <v>24285</v>
      </c>
      <c r="K1787" s="185" t="s">
        <v>3148</v>
      </c>
      <c r="L1787" s="185" t="s">
        <v>24286</v>
      </c>
      <c r="M1787" s="185" t="s">
        <v>1923</v>
      </c>
      <c r="N1787" s="185" t="s">
        <v>24287</v>
      </c>
      <c r="O1787" s="187">
        <v>46356</v>
      </c>
      <c r="P1787" s="187">
        <v>44386</v>
      </c>
      <c r="Q1787" s="187">
        <v>44558</v>
      </c>
      <c r="R1787" s="187">
        <v>44742</v>
      </c>
      <c r="S1787" s="187"/>
      <c r="T1787" s="185" t="s">
        <v>24288</v>
      </c>
      <c r="U1787" s="187">
        <v>45852</v>
      </c>
      <c r="V1787" s="185" t="s">
        <v>24289</v>
      </c>
      <c r="W1787" s="187">
        <v>45834</v>
      </c>
      <c r="X1787" s="185" t="s">
        <v>24290</v>
      </c>
      <c r="Y1787" s="187">
        <v>45852</v>
      </c>
      <c r="Z1787" s="185" t="s">
        <v>24291</v>
      </c>
      <c r="AA1787" s="187">
        <v>46499</v>
      </c>
      <c r="AB1787" s="185" t="s">
        <v>24292</v>
      </c>
      <c r="AC1787" s="187">
        <v>46009</v>
      </c>
      <c r="AD1787" s="185" t="s">
        <v>24293</v>
      </c>
      <c r="AE1787" s="185" t="s">
        <v>61</v>
      </c>
      <c r="AF1787" s="185" t="s">
        <v>61</v>
      </c>
      <c r="AG1787" s="185" t="s">
        <v>24294</v>
      </c>
      <c r="AH1787" s="185" t="s">
        <v>61</v>
      </c>
      <c r="AI1787" s="185" t="s">
        <v>61</v>
      </c>
      <c r="AJ1787" s="185" t="s">
        <v>61</v>
      </c>
      <c r="AK1787" s="185" t="s">
        <v>61</v>
      </c>
      <c r="AL1787" s="185" t="s">
        <v>61</v>
      </c>
      <c r="AM1787" s="185" t="s">
        <v>24295</v>
      </c>
      <c r="AN1787" s="185" t="s">
        <v>24296</v>
      </c>
    </row>
    <row r="1788" customHeight="1" spans="1:40">
      <c r="A1788" s="185">
        <v>1782</v>
      </c>
      <c r="B1788" s="185" t="s">
        <v>24297</v>
      </c>
      <c r="C1788" s="186" t="s">
        <v>24298</v>
      </c>
      <c r="D1788" s="185" t="s">
        <v>68</v>
      </c>
      <c r="E1788" s="185" t="s">
        <v>1367</v>
      </c>
      <c r="F1788" s="185" t="s">
        <v>24175</v>
      </c>
      <c r="G1788" s="185"/>
      <c r="H1788" s="185" t="s">
        <v>1895</v>
      </c>
      <c r="I1788" s="187">
        <v>45834</v>
      </c>
      <c r="J1788" s="185" t="s">
        <v>24299</v>
      </c>
      <c r="K1788" s="185" t="s">
        <v>2039</v>
      </c>
      <c r="L1788" s="185" t="s">
        <v>24300</v>
      </c>
      <c r="M1788" s="185" t="s">
        <v>1923</v>
      </c>
      <c r="N1788" s="185" t="s">
        <v>24301</v>
      </c>
      <c r="O1788" s="187">
        <v>46876</v>
      </c>
      <c r="P1788" s="187">
        <v>44390</v>
      </c>
      <c r="Q1788" s="187">
        <v>44431</v>
      </c>
      <c r="R1788" s="187">
        <v>44616</v>
      </c>
      <c r="S1788" s="187"/>
      <c r="T1788" s="185" t="s">
        <v>24302</v>
      </c>
      <c r="U1788" s="187">
        <v>45937</v>
      </c>
      <c r="V1788" s="185" t="s">
        <v>24303</v>
      </c>
      <c r="W1788" s="187">
        <v>46131</v>
      </c>
      <c r="X1788" s="185" t="s">
        <v>24304</v>
      </c>
      <c r="Y1788" s="187">
        <v>45945</v>
      </c>
      <c r="Z1788" s="185" t="s">
        <v>24305</v>
      </c>
      <c r="AA1788" s="187">
        <v>45772</v>
      </c>
      <c r="AB1788" s="185" t="s">
        <v>24306</v>
      </c>
      <c r="AC1788" s="187">
        <v>45794</v>
      </c>
      <c r="AD1788" s="185" t="s">
        <v>24307</v>
      </c>
      <c r="AE1788" s="185" t="s">
        <v>24308</v>
      </c>
      <c r="AF1788" s="185" t="s">
        <v>61</v>
      </c>
      <c r="AG1788" s="185" t="s">
        <v>24309</v>
      </c>
      <c r="AH1788" s="185" t="s">
        <v>61</v>
      </c>
      <c r="AI1788" s="185" t="s">
        <v>61</v>
      </c>
      <c r="AJ1788" s="185" t="s">
        <v>24310</v>
      </c>
      <c r="AK1788" s="185" t="s">
        <v>61</v>
      </c>
      <c r="AL1788" s="185" t="s">
        <v>61</v>
      </c>
      <c r="AM1788" s="185" t="s">
        <v>24311</v>
      </c>
      <c r="AN1788" s="185" t="s">
        <v>24312</v>
      </c>
    </row>
    <row r="1789" customHeight="1" spans="1:40">
      <c r="A1789" s="185">
        <v>1783</v>
      </c>
      <c r="B1789" s="185" t="s">
        <v>24313</v>
      </c>
      <c r="C1789" s="186" t="s">
        <v>24314</v>
      </c>
      <c r="D1789" s="185" t="s">
        <v>227</v>
      </c>
      <c r="E1789" s="185" t="s">
        <v>109</v>
      </c>
      <c r="F1789" s="185" t="s">
        <v>24175</v>
      </c>
      <c r="G1789" s="185"/>
      <c r="H1789" s="185" t="s">
        <v>1895</v>
      </c>
      <c r="I1789" s="187">
        <v>45838</v>
      </c>
      <c r="J1789" s="185" t="s">
        <v>24315</v>
      </c>
      <c r="K1789" s="185" t="s">
        <v>2487</v>
      </c>
      <c r="L1789" s="185" t="s">
        <v>19019</v>
      </c>
      <c r="M1789" s="185" t="s">
        <v>72</v>
      </c>
      <c r="N1789" s="185" t="s">
        <v>24316</v>
      </c>
      <c r="O1789" s="187">
        <v>47268</v>
      </c>
      <c r="P1789" s="187">
        <v>44428</v>
      </c>
      <c r="Q1789" s="187">
        <v>44460</v>
      </c>
      <c r="R1789" s="187">
        <v>44657</v>
      </c>
      <c r="S1789" s="187"/>
      <c r="T1789" s="185" t="s">
        <v>24317</v>
      </c>
      <c r="U1789" s="187">
        <v>47462</v>
      </c>
      <c r="V1789" s="185" t="s">
        <v>24318</v>
      </c>
      <c r="W1789" s="187">
        <v>46821</v>
      </c>
      <c r="X1789" s="185" t="s">
        <v>24319</v>
      </c>
      <c r="Y1789" s="187">
        <v>47462</v>
      </c>
      <c r="Z1789" s="185" t="s">
        <v>24320</v>
      </c>
      <c r="AA1789" s="187">
        <v>46787</v>
      </c>
      <c r="AB1789" s="185" t="s">
        <v>24321</v>
      </c>
      <c r="AC1789" s="187">
        <v>46406</v>
      </c>
      <c r="AD1789" s="185" t="s">
        <v>24322</v>
      </c>
      <c r="AE1789" s="185" t="s">
        <v>24323</v>
      </c>
      <c r="AF1789" s="185" t="s">
        <v>24324</v>
      </c>
      <c r="AG1789" s="185" t="s">
        <v>24325</v>
      </c>
      <c r="AH1789" s="185" t="s">
        <v>61</v>
      </c>
      <c r="AI1789" s="185" t="s">
        <v>61</v>
      </c>
      <c r="AJ1789" s="185" t="s">
        <v>24326</v>
      </c>
      <c r="AK1789" s="185" t="s">
        <v>61</v>
      </c>
      <c r="AL1789" s="185" t="s">
        <v>61</v>
      </c>
      <c r="AM1789" s="185" t="s">
        <v>24327</v>
      </c>
      <c r="AN1789" s="185" t="s">
        <v>24328</v>
      </c>
    </row>
    <row r="1790" customHeight="1" spans="1:40">
      <c r="A1790" s="185">
        <v>1784</v>
      </c>
      <c r="B1790" s="185" t="s">
        <v>24329</v>
      </c>
      <c r="C1790" s="186" t="s">
        <v>24330</v>
      </c>
      <c r="D1790" s="185" t="s">
        <v>227</v>
      </c>
      <c r="E1790" s="185" t="s">
        <v>3456</v>
      </c>
      <c r="F1790" s="185" t="s">
        <v>24175</v>
      </c>
      <c r="G1790" s="185"/>
      <c r="H1790" s="185" t="s">
        <v>1895</v>
      </c>
      <c r="I1790" s="187">
        <v>45803</v>
      </c>
      <c r="J1790" s="185" t="s">
        <v>2023</v>
      </c>
      <c r="K1790" s="185" t="s">
        <v>6082</v>
      </c>
      <c r="L1790" s="185" t="s">
        <v>24331</v>
      </c>
      <c r="M1790" s="185" t="s">
        <v>1923</v>
      </c>
      <c r="N1790" s="185" t="s">
        <v>24332</v>
      </c>
      <c r="O1790" s="187">
        <v>47436</v>
      </c>
      <c r="P1790" s="187">
        <v>44382</v>
      </c>
      <c r="Q1790" s="187">
        <v>44442</v>
      </c>
      <c r="R1790" s="187">
        <v>44683</v>
      </c>
      <c r="S1790" s="187"/>
      <c r="T1790" s="185" t="s">
        <v>24333</v>
      </c>
      <c r="U1790" s="187">
        <v>45865</v>
      </c>
      <c r="V1790" s="185" t="s">
        <v>24334</v>
      </c>
      <c r="W1790" s="187">
        <v>46323</v>
      </c>
      <c r="X1790" s="185" t="s">
        <v>24335</v>
      </c>
      <c r="Y1790" s="187">
        <v>45851</v>
      </c>
      <c r="Z1790" s="185" t="s">
        <v>24336</v>
      </c>
      <c r="AA1790" s="187">
        <v>45854</v>
      </c>
      <c r="AB1790" s="185" t="s">
        <v>24337</v>
      </c>
      <c r="AC1790" s="187">
        <v>46294</v>
      </c>
      <c r="AD1790" s="185" t="s">
        <v>24338</v>
      </c>
      <c r="AE1790" s="185" t="s">
        <v>61</v>
      </c>
      <c r="AF1790" s="185" t="s">
        <v>61</v>
      </c>
      <c r="AG1790" s="185" t="s">
        <v>24339</v>
      </c>
      <c r="AH1790" s="185" t="s">
        <v>61</v>
      </c>
      <c r="AI1790" s="185" t="s">
        <v>61</v>
      </c>
      <c r="AJ1790" s="185" t="s">
        <v>61</v>
      </c>
      <c r="AK1790" s="185" t="s">
        <v>61</v>
      </c>
      <c r="AL1790" s="185" t="s">
        <v>61</v>
      </c>
      <c r="AM1790" s="185" t="s">
        <v>2192</v>
      </c>
      <c r="AN1790" s="185" t="s">
        <v>24340</v>
      </c>
    </row>
    <row r="1791" customHeight="1" spans="1:40">
      <c r="A1791" s="185">
        <v>1785</v>
      </c>
      <c r="B1791" s="185" t="s">
        <v>24341</v>
      </c>
      <c r="C1791" s="186" t="s">
        <v>24342</v>
      </c>
      <c r="D1791" s="185" t="s">
        <v>227</v>
      </c>
      <c r="E1791" s="185" t="s">
        <v>46</v>
      </c>
      <c r="F1791" s="185" t="s">
        <v>24175</v>
      </c>
      <c r="G1791" s="185"/>
      <c r="H1791" s="185" t="s">
        <v>1895</v>
      </c>
      <c r="I1791" s="187">
        <v>45816</v>
      </c>
      <c r="J1791" s="185" t="s">
        <v>18771</v>
      </c>
      <c r="K1791" s="185" t="s">
        <v>2623</v>
      </c>
      <c r="L1791" s="185" t="s">
        <v>24343</v>
      </c>
      <c r="M1791" s="185" t="s">
        <v>72</v>
      </c>
      <c r="N1791" s="185" t="s">
        <v>24344</v>
      </c>
      <c r="O1791" s="187">
        <v>46036</v>
      </c>
      <c r="P1791" s="187">
        <v>44394</v>
      </c>
      <c r="Q1791" s="187">
        <v>44445</v>
      </c>
      <c r="R1791" s="187">
        <v>44748</v>
      </c>
      <c r="S1791" s="187">
        <v>45009</v>
      </c>
      <c r="T1791" s="185" t="s">
        <v>24345</v>
      </c>
      <c r="U1791" s="187">
        <v>47231</v>
      </c>
      <c r="V1791" s="185" t="s">
        <v>24346</v>
      </c>
      <c r="W1791" s="187">
        <v>47230</v>
      </c>
      <c r="X1791" s="185" t="s">
        <v>24347</v>
      </c>
      <c r="Y1791" s="187">
        <v>47230</v>
      </c>
      <c r="Z1791" s="185" t="s">
        <v>24348</v>
      </c>
      <c r="AA1791" s="187">
        <v>46316</v>
      </c>
      <c r="AB1791" s="185" t="s">
        <v>24349</v>
      </c>
      <c r="AC1791" s="187">
        <v>46129</v>
      </c>
      <c r="AD1791" s="185" t="s">
        <v>24350</v>
      </c>
      <c r="AE1791" s="185" t="s">
        <v>24351</v>
      </c>
      <c r="AF1791" s="185" t="s">
        <v>61</v>
      </c>
      <c r="AG1791" s="185" t="s">
        <v>24352</v>
      </c>
      <c r="AH1791" s="185" t="s">
        <v>61</v>
      </c>
      <c r="AI1791" s="185" t="s">
        <v>61</v>
      </c>
      <c r="AJ1791" s="185" t="s">
        <v>24353</v>
      </c>
      <c r="AK1791" s="185" t="s">
        <v>61</v>
      </c>
      <c r="AL1791" s="185" t="s">
        <v>61</v>
      </c>
      <c r="AM1791" s="185" t="s">
        <v>4438</v>
      </c>
      <c r="AN1791" s="185" t="s">
        <v>24354</v>
      </c>
    </row>
    <row r="1792" customHeight="1" spans="1:40">
      <c r="A1792" s="185">
        <v>1786</v>
      </c>
      <c r="B1792" s="185" t="s">
        <v>24355</v>
      </c>
      <c r="C1792" s="186" t="s">
        <v>24356</v>
      </c>
      <c r="D1792" s="185" t="s">
        <v>227</v>
      </c>
      <c r="E1792" s="185" t="s">
        <v>13310</v>
      </c>
      <c r="F1792" s="185" t="s">
        <v>24175</v>
      </c>
      <c r="G1792" s="185"/>
      <c r="H1792" s="185" t="s">
        <v>1895</v>
      </c>
      <c r="I1792" s="187">
        <v>45805</v>
      </c>
      <c r="J1792" s="185" t="s">
        <v>13634</v>
      </c>
      <c r="K1792" s="185" t="s">
        <v>5002</v>
      </c>
      <c r="L1792" s="185" t="s">
        <v>24357</v>
      </c>
      <c r="M1792" s="185" t="s">
        <v>1923</v>
      </c>
      <c r="N1792" s="185" t="s">
        <v>24358</v>
      </c>
      <c r="O1792" s="187">
        <v>47028</v>
      </c>
      <c r="P1792" s="187">
        <v>44400</v>
      </c>
      <c r="Q1792" s="187">
        <v>44459</v>
      </c>
      <c r="R1792" s="187">
        <v>44669</v>
      </c>
      <c r="S1792" s="187"/>
      <c r="T1792" s="185" t="s">
        <v>24359</v>
      </c>
      <c r="U1792" s="187">
        <v>46271</v>
      </c>
      <c r="V1792" s="185" t="s">
        <v>24360</v>
      </c>
      <c r="W1792" s="187">
        <v>46275</v>
      </c>
      <c r="X1792" s="185" t="s">
        <v>24361</v>
      </c>
      <c r="Y1792" s="187">
        <v>46275</v>
      </c>
      <c r="Z1792" s="185" t="s">
        <v>24362</v>
      </c>
      <c r="AA1792" s="187">
        <v>46535</v>
      </c>
      <c r="AB1792" s="185" t="s">
        <v>24363</v>
      </c>
      <c r="AC1792" s="187">
        <v>46451</v>
      </c>
      <c r="AD1792" s="185" t="s">
        <v>24364</v>
      </c>
      <c r="AE1792" s="185" t="s">
        <v>24365</v>
      </c>
      <c r="AF1792" s="185" t="s">
        <v>24366</v>
      </c>
      <c r="AG1792" s="185" t="s">
        <v>24367</v>
      </c>
      <c r="AH1792" s="185" t="s">
        <v>61</v>
      </c>
      <c r="AI1792" s="185" t="s">
        <v>61</v>
      </c>
      <c r="AJ1792" s="185" t="s">
        <v>24368</v>
      </c>
      <c r="AK1792" s="185" t="s">
        <v>61</v>
      </c>
      <c r="AL1792" s="185" t="s">
        <v>61</v>
      </c>
      <c r="AM1792" s="185" t="s">
        <v>1968</v>
      </c>
      <c r="AN1792" s="185" t="s">
        <v>24369</v>
      </c>
    </row>
    <row r="1793" customHeight="1" spans="1:40">
      <c r="A1793" s="185">
        <v>1787</v>
      </c>
      <c r="B1793" s="185" t="s">
        <v>24370</v>
      </c>
      <c r="C1793" s="186" t="s">
        <v>24371</v>
      </c>
      <c r="D1793" s="185" t="s">
        <v>227</v>
      </c>
      <c r="E1793" s="185" t="s">
        <v>1367</v>
      </c>
      <c r="F1793" s="185" t="s">
        <v>24175</v>
      </c>
      <c r="G1793" s="185"/>
      <c r="H1793" s="185" t="s">
        <v>1895</v>
      </c>
      <c r="I1793" s="187">
        <v>45756</v>
      </c>
      <c r="J1793" s="185" t="s">
        <v>4211</v>
      </c>
      <c r="K1793" s="185" t="s">
        <v>90</v>
      </c>
      <c r="L1793" s="185" t="s">
        <v>24372</v>
      </c>
      <c r="M1793" s="185" t="s">
        <v>72</v>
      </c>
      <c r="N1793" s="185" t="s">
        <v>24373</v>
      </c>
      <c r="O1793" s="187">
        <v>46839</v>
      </c>
      <c r="P1793" s="187">
        <v>44392</v>
      </c>
      <c r="Q1793" s="187">
        <v>44426</v>
      </c>
      <c r="R1793" s="187">
        <v>44634</v>
      </c>
      <c r="S1793" s="187">
        <v>44970</v>
      </c>
      <c r="T1793" s="185" t="s">
        <v>24374</v>
      </c>
      <c r="U1793" s="187">
        <v>46369</v>
      </c>
      <c r="V1793" s="185" t="s">
        <v>24375</v>
      </c>
      <c r="W1793" s="187">
        <v>46009</v>
      </c>
      <c r="X1793" s="185" t="s">
        <v>24376</v>
      </c>
      <c r="Y1793" s="187">
        <v>46925</v>
      </c>
      <c r="Z1793" s="185" t="s">
        <v>24377</v>
      </c>
      <c r="AA1793" s="187">
        <v>46096</v>
      </c>
      <c r="AB1793" s="185" t="s">
        <v>24378</v>
      </c>
      <c r="AC1793" s="187">
        <v>46290</v>
      </c>
      <c r="AD1793" s="185" t="s">
        <v>24379</v>
      </c>
      <c r="AE1793" s="185" t="s">
        <v>61</v>
      </c>
      <c r="AF1793" s="185" t="s">
        <v>24380</v>
      </c>
      <c r="AG1793" s="185" t="s">
        <v>24381</v>
      </c>
      <c r="AH1793" s="185" t="s">
        <v>61</v>
      </c>
      <c r="AI1793" s="185" t="s">
        <v>61</v>
      </c>
      <c r="AJ1793" s="185" t="s">
        <v>61</v>
      </c>
      <c r="AK1793" s="185" t="s">
        <v>61</v>
      </c>
      <c r="AL1793" s="185" t="s">
        <v>61</v>
      </c>
      <c r="AM1793" s="185" t="s">
        <v>2238</v>
      </c>
      <c r="AN1793" s="185" t="s">
        <v>24382</v>
      </c>
    </row>
    <row r="1794" customHeight="1" spans="1:40">
      <c r="A1794" s="185">
        <v>1788</v>
      </c>
      <c r="B1794" s="185" t="s">
        <v>24383</v>
      </c>
      <c r="C1794" s="186" t="s">
        <v>24384</v>
      </c>
      <c r="D1794" s="185" t="s">
        <v>227</v>
      </c>
      <c r="E1794" s="185" t="s">
        <v>89</v>
      </c>
      <c r="F1794" s="185" t="s">
        <v>24175</v>
      </c>
      <c r="G1794" s="185"/>
      <c r="H1794" s="185" t="s">
        <v>1895</v>
      </c>
      <c r="I1794" s="187">
        <v>45813</v>
      </c>
      <c r="J1794" s="185" t="s">
        <v>12005</v>
      </c>
      <c r="K1794" s="185" t="s">
        <v>165</v>
      </c>
      <c r="L1794" s="185" t="s">
        <v>24385</v>
      </c>
      <c r="M1794" s="185" t="s">
        <v>72</v>
      </c>
      <c r="N1794" s="185" t="s">
        <v>24386</v>
      </c>
      <c r="O1794" s="187">
        <v>47172</v>
      </c>
      <c r="P1794" s="187">
        <v>44392</v>
      </c>
      <c r="Q1794" s="187">
        <v>44442</v>
      </c>
      <c r="R1794" s="187">
        <v>44659</v>
      </c>
      <c r="S1794" s="187"/>
      <c r="T1794" s="185" t="s">
        <v>24387</v>
      </c>
      <c r="U1794" s="187">
        <v>45897</v>
      </c>
      <c r="V1794" s="185" t="s">
        <v>24388</v>
      </c>
      <c r="W1794" s="187">
        <v>45902</v>
      </c>
      <c r="X1794" s="185" t="s">
        <v>24389</v>
      </c>
      <c r="Y1794" s="187">
        <v>46658</v>
      </c>
      <c r="Z1794" s="185" t="s">
        <v>24390</v>
      </c>
      <c r="AA1794" s="187">
        <v>45906</v>
      </c>
      <c r="AB1794" s="185" t="s">
        <v>24391</v>
      </c>
      <c r="AC1794" s="187">
        <v>45743</v>
      </c>
      <c r="AD1794" s="185" t="s">
        <v>24392</v>
      </c>
      <c r="AE1794" s="185" t="s">
        <v>24393</v>
      </c>
      <c r="AF1794" s="185" t="s">
        <v>24394</v>
      </c>
      <c r="AG1794" s="185" t="s">
        <v>24395</v>
      </c>
      <c r="AH1794" s="185" t="s">
        <v>61</v>
      </c>
      <c r="AI1794" s="185" t="s">
        <v>61</v>
      </c>
      <c r="AJ1794" s="185" t="s">
        <v>61</v>
      </c>
      <c r="AK1794" s="185" t="s">
        <v>61</v>
      </c>
      <c r="AL1794" s="185" t="s">
        <v>61</v>
      </c>
      <c r="AM1794" s="185" t="s">
        <v>3672</v>
      </c>
      <c r="AN1794" s="185" t="s">
        <v>24396</v>
      </c>
    </row>
    <row r="1795" customHeight="1" spans="1:40">
      <c r="A1795" s="185">
        <v>1789</v>
      </c>
      <c r="B1795" s="185" t="s">
        <v>24397</v>
      </c>
      <c r="C1795" s="186" t="s">
        <v>24398</v>
      </c>
      <c r="D1795" s="185" t="s">
        <v>227</v>
      </c>
      <c r="E1795" s="185" t="s">
        <v>19738</v>
      </c>
      <c r="F1795" s="185" t="s">
        <v>24175</v>
      </c>
      <c r="G1795" s="185"/>
      <c r="H1795" s="185" t="s">
        <v>1895</v>
      </c>
      <c r="I1795" s="187">
        <v>45775</v>
      </c>
      <c r="J1795" s="185" t="s">
        <v>24399</v>
      </c>
      <c r="K1795" s="185" t="s">
        <v>8094</v>
      </c>
      <c r="L1795" s="185" t="s">
        <v>12731</v>
      </c>
      <c r="M1795" s="185" t="s">
        <v>1923</v>
      </c>
      <c r="N1795" s="185" t="s">
        <v>24400</v>
      </c>
      <c r="O1795" s="187">
        <v>46497</v>
      </c>
      <c r="P1795" s="187">
        <v>44384</v>
      </c>
      <c r="Q1795" s="187">
        <v>44423</v>
      </c>
      <c r="R1795" s="187">
        <v>44622</v>
      </c>
      <c r="S1795" s="187"/>
      <c r="T1795" s="185" t="s">
        <v>24401</v>
      </c>
      <c r="U1795" s="187">
        <v>47517</v>
      </c>
      <c r="V1795" s="185" t="s">
        <v>24402</v>
      </c>
      <c r="W1795" s="187">
        <v>47098</v>
      </c>
      <c r="X1795" s="185" t="s">
        <v>24403</v>
      </c>
      <c r="Y1795" s="187">
        <v>46404</v>
      </c>
      <c r="Z1795" s="185" t="s">
        <v>24404</v>
      </c>
      <c r="AA1795" s="187">
        <v>46152</v>
      </c>
      <c r="AB1795" s="185" t="s">
        <v>24405</v>
      </c>
      <c r="AC1795" s="187">
        <v>46017</v>
      </c>
      <c r="AD1795" s="185" t="s">
        <v>24406</v>
      </c>
      <c r="AE1795" s="185" t="s">
        <v>24407</v>
      </c>
      <c r="AF1795" s="185" t="s">
        <v>24408</v>
      </c>
      <c r="AG1795" s="185" t="s">
        <v>24409</v>
      </c>
      <c r="AH1795" s="185" t="s">
        <v>61</v>
      </c>
      <c r="AI1795" s="185" t="s">
        <v>61</v>
      </c>
      <c r="AJ1795" s="185" t="s">
        <v>24410</v>
      </c>
      <c r="AK1795" s="185" t="s">
        <v>61</v>
      </c>
      <c r="AL1795" s="185" t="s">
        <v>61</v>
      </c>
      <c r="AM1795" s="185" t="s">
        <v>2131</v>
      </c>
      <c r="AN1795" s="185" t="s">
        <v>24411</v>
      </c>
    </row>
    <row r="1796" customHeight="1" spans="1:40">
      <c r="A1796" s="185">
        <v>1790</v>
      </c>
      <c r="B1796" s="185" t="s">
        <v>24412</v>
      </c>
      <c r="C1796" s="186" t="s">
        <v>24413</v>
      </c>
      <c r="D1796" s="185" t="s">
        <v>227</v>
      </c>
      <c r="E1796" s="185" t="s">
        <v>46</v>
      </c>
      <c r="F1796" s="185" t="s">
        <v>24175</v>
      </c>
      <c r="G1796" s="185"/>
      <c r="H1796" s="185" t="s">
        <v>1895</v>
      </c>
      <c r="I1796" s="187">
        <v>45825</v>
      </c>
      <c r="J1796" s="185" t="s">
        <v>6286</v>
      </c>
      <c r="K1796" s="185" t="s">
        <v>952</v>
      </c>
      <c r="L1796" s="185" t="s">
        <v>7080</v>
      </c>
      <c r="M1796" s="185" t="s">
        <v>72</v>
      </c>
      <c r="N1796" s="185" t="s">
        <v>24414</v>
      </c>
      <c r="O1796" s="187">
        <v>47172</v>
      </c>
      <c r="P1796" s="187">
        <v>44393</v>
      </c>
      <c r="Q1796" s="187">
        <v>44437</v>
      </c>
      <c r="R1796" s="187">
        <v>44649</v>
      </c>
      <c r="S1796" s="187"/>
      <c r="T1796" s="185" t="s">
        <v>24415</v>
      </c>
      <c r="U1796" s="187">
        <v>46404</v>
      </c>
      <c r="V1796" s="185" t="s">
        <v>24416</v>
      </c>
      <c r="W1796" s="187">
        <v>46054</v>
      </c>
      <c r="X1796" s="185" t="s">
        <v>24417</v>
      </c>
      <c r="Y1796" s="187">
        <v>46931</v>
      </c>
      <c r="Z1796" s="185" t="s">
        <v>24418</v>
      </c>
      <c r="AA1796" s="187">
        <v>46433</v>
      </c>
      <c r="AB1796" s="185" t="s">
        <v>24419</v>
      </c>
      <c r="AC1796" s="187">
        <v>45985</v>
      </c>
      <c r="AD1796" s="185" t="s">
        <v>24420</v>
      </c>
      <c r="AE1796" s="185" t="s">
        <v>61</v>
      </c>
      <c r="AF1796" s="185" t="s">
        <v>24421</v>
      </c>
      <c r="AG1796" s="185" t="s">
        <v>24422</v>
      </c>
      <c r="AH1796" s="185" t="s">
        <v>61</v>
      </c>
      <c r="AI1796" s="185" t="s">
        <v>61</v>
      </c>
      <c r="AJ1796" s="185" t="s">
        <v>24423</v>
      </c>
      <c r="AK1796" s="185" t="s">
        <v>61</v>
      </c>
      <c r="AL1796" s="185" t="s">
        <v>61</v>
      </c>
      <c r="AM1796" s="185" t="s">
        <v>7460</v>
      </c>
      <c r="AN1796" s="185" t="s">
        <v>24424</v>
      </c>
    </row>
    <row r="1797" customHeight="1" spans="1:40">
      <c r="A1797" s="185">
        <v>1791</v>
      </c>
      <c r="B1797" s="185" t="s">
        <v>24425</v>
      </c>
      <c r="C1797" s="186" t="s">
        <v>24426</v>
      </c>
      <c r="D1797" s="185" t="s">
        <v>227</v>
      </c>
      <c r="E1797" s="185" t="s">
        <v>1367</v>
      </c>
      <c r="F1797" s="185" t="s">
        <v>24175</v>
      </c>
      <c r="G1797" s="185"/>
      <c r="H1797" s="185" t="s">
        <v>1895</v>
      </c>
      <c r="I1797" s="187">
        <v>45760</v>
      </c>
      <c r="J1797" s="185" t="s">
        <v>24427</v>
      </c>
      <c r="K1797" s="185" t="s">
        <v>4242</v>
      </c>
      <c r="L1797" s="185" t="s">
        <v>24428</v>
      </c>
      <c r="M1797" s="185" t="s">
        <v>72</v>
      </c>
      <c r="N1797" s="185" t="s">
        <v>24429</v>
      </c>
      <c r="O1797" s="187">
        <v>46987</v>
      </c>
      <c r="P1797" s="187">
        <v>44459</v>
      </c>
      <c r="Q1797" s="187">
        <v>44487</v>
      </c>
      <c r="R1797" s="187">
        <v>44659</v>
      </c>
      <c r="S1797" s="187"/>
      <c r="T1797" s="185" t="s">
        <v>24430</v>
      </c>
      <c r="U1797" s="187">
        <v>46839</v>
      </c>
      <c r="V1797" s="185" t="s">
        <v>24431</v>
      </c>
      <c r="W1797" s="187">
        <v>45861</v>
      </c>
      <c r="X1797" s="185" t="s">
        <v>24432</v>
      </c>
      <c r="Y1797" s="187">
        <v>45925</v>
      </c>
      <c r="Z1797" s="185" t="s">
        <v>24433</v>
      </c>
      <c r="AA1797" s="187">
        <v>46110</v>
      </c>
      <c r="AB1797" s="185" t="s">
        <v>24434</v>
      </c>
      <c r="AC1797" s="187">
        <v>46315</v>
      </c>
      <c r="AD1797" s="185" t="s">
        <v>24435</v>
      </c>
      <c r="AE1797" s="185" t="s">
        <v>61</v>
      </c>
      <c r="AF1797" s="185" t="s">
        <v>61</v>
      </c>
      <c r="AG1797" s="185" t="s">
        <v>24436</v>
      </c>
      <c r="AH1797" s="185" t="s">
        <v>61</v>
      </c>
      <c r="AI1797" s="185" t="s">
        <v>61</v>
      </c>
      <c r="AJ1797" s="185" t="s">
        <v>24437</v>
      </c>
      <c r="AK1797" s="185" t="s">
        <v>61</v>
      </c>
      <c r="AL1797" s="185" t="s">
        <v>61</v>
      </c>
      <c r="AM1797" s="185" t="s">
        <v>24438</v>
      </c>
      <c r="AN1797" s="185" t="s">
        <v>24439</v>
      </c>
    </row>
    <row r="1798" customHeight="1" spans="1:40">
      <c r="A1798" s="185">
        <v>1792</v>
      </c>
      <c r="B1798" s="185" t="s">
        <v>24440</v>
      </c>
      <c r="C1798" s="186" t="s">
        <v>24441</v>
      </c>
      <c r="D1798" s="185" t="s">
        <v>227</v>
      </c>
      <c r="E1798" s="185" t="s">
        <v>1367</v>
      </c>
      <c r="F1798" s="185" t="s">
        <v>24175</v>
      </c>
      <c r="G1798" s="185"/>
      <c r="H1798" s="185" t="s">
        <v>1895</v>
      </c>
      <c r="I1798" s="187">
        <v>45829</v>
      </c>
      <c r="J1798" s="185" t="s">
        <v>2425</v>
      </c>
      <c r="K1798" s="185" t="s">
        <v>297</v>
      </c>
      <c r="L1798" s="185" t="s">
        <v>24442</v>
      </c>
      <c r="M1798" s="185" t="s">
        <v>1923</v>
      </c>
      <c r="N1798" s="185" t="s">
        <v>24443</v>
      </c>
      <c r="O1798" s="187">
        <v>46132</v>
      </c>
      <c r="P1798" s="187">
        <v>44324</v>
      </c>
      <c r="Q1798" s="187">
        <v>44366</v>
      </c>
      <c r="R1798" s="187">
        <v>44730</v>
      </c>
      <c r="S1798" s="187"/>
      <c r="T1798" s="185" t="s">
        <v>24444</v>
      </c>
      <c r="U1798" s="187">
        <v>47093</v>
      </c>
      <c r="V1798" s="185" t="s">
        <v>24445</v>
      </c>
      <c r="W1798" s="187">
        <v>47103</v>
      </c>
      <c r="X1798" s="185" t="s">
        <v>24446</v>
      </c>
      <c r="Y1798" s="187">
        <v>46362</v>
      </c>
      <c r="Z1798" s="185" t="s">
        <v>24447</v>
      </c>
      <c r="AA1798" s="187">
        <v>46327</v>
      </c>
      <c r="AB1798" s="185" t="s">
        <v>24448</v>
      </c>
      <c r="AC1798" s="187">
        <v>46149</v>
      </c>
      <c r="AD1798" s="185" t="s">
        <v>24449</v>
      </c>
      <c r="AE1798" s="185" t="s">
        <v>61</v>
      </c>
      <c r="AF1798" s="185" t="s">
        <v>61</v>
      </c>
      <c r="AG1798" s="185" t="s">
        <v>24450</v>
      </c>
      <c r="AH1798" s="185" t="s">
        <v>61</v>
      </c>
      <c r="AI1798" s="185" t="s">
        <v>61</v>
      </c>
      <c r="AJ1798" s="185" t="s">
        <v>24451</v>
      </c>
      <c r="AK1798" s="185" t="s">
        <v>61</v>
      </c>
      <c r="AL1798" s="185" t="s">
        <v>61</v>
      </c>
      <c r="AM1798" s="185" t="s">
        <v>9710</v>
      </c>
      <c r="AN1798" s="185" t="s">
        <v>24452</v>
      </c>
    </row>
    <row r="1799" customHeight="1" spans="1:40">
      <c r="A1799" s="185">
        <v>1793</v>
      </c>
      <c r="B1799" s="185" t="s">
        <v>24453</v>
      </c>
      <c r="C1799" s="186" t="s">
        <v>24454</v>
      </c>
      <c r="D1799" s="185" t="s">
        <v>2083</v>
      </c>
      <c r="E1799" s="185" t="s">
        <v>89</v>
      </c>
      <c r="F1799" s="185" t="s">
        <v>24175</v>
      </c>
      <c r="G1799" s="185"/>
      <c r="H1799" s="185" t="s">
        <v>1895</v>
      </c>
      <c r="I1799" s="187">
        <v>45768</v>
      </c>
      <c r="J1799" s="185" t="s">
        <v>24455</v>
      </c>
      <c r="K1799" s="185" t="s">
        <v>281</v>
      </c>
      <c r="L1799" s="185" t="s">
        <v>24456</v>
      </c>
      <c r="M1799" s="185" t="s">
        <v>72</v>
      </c>
      <c r="N1799" s="185" t="s">
        <v>24457</v>
      </c>
      <c r="O1799" s="187">
        <v>46030</v>
      </c>
      <c r="P1799" s="187">
        <v>44393</v>
      </c>
      <c r="Q1799" s="187">
        <v>44424</v>
      </c>
      <c r="R1799" s="187">
        <v>44664</v>
      </c>
      <c r="S1799" s="187">
        <v>45191</v>
      </c>
      <c r="T1799" s="185" t="s">
        <v>24458</v>
      </c>
      <c r="U1799" s="187">
        <v>47004</v>
      </c>
      <c r="V1799" s="185" t="s">
        <v>24459</v>
      </c>
      <c r="W1799" s="187">
        <v>47004</v>
      </c>
      <c r="X1799" s="185" t="s">
        <v>24460</v>
      </c>
      <c r="Y1799" s="187">
        <v>45966</v>
      </c>
      <c r="Z1799" s="185" t="s">
        <v>24461</v>
      </c>
      <c r="AA1799" s="187">
        <v>46193</v>
      </c>
      <c r="AB1799" s="185" t="s">
        <v>24462</v>
      </c>
      <c r="AC1799" s="187">
        <v>45806</v>
      </c>
      <c r="AD1799" s="185" t="s">
        <v>24463</v>
      </c>
      <c r="AE1799" s="185" t="s">
        <v>61</v>
      </c>
      <c r="AF1799" s="185" t="s">
        <v>24464</v>
      </c>
      <c r="AG1799" s="185" t="s">
        <v>24465</v>
      </c>
      <c r="AH1799" s="185" t="s">
        <v>61</v>
      </c>
      <c r="AI1799" s="185" t="s">
        <v>61</v>
      </c>
      <c r="AJ1799" s="185" t="s">
        <v>61</v>
      </c>
      <c r="AK1799" s="185" t="s">
        <v>61</v>
      </c>
      <c r="AL1799" s="185" t="s">
        <v>61</v>
      </c>
      <c r="AM1799" s="185" t="s">
        <v>917</v>
      </c>
      <c r="AN1799" s="185" t="s">
        <v>24466</v>
      </c>
    </row>
    <row r="1800" customHeight="1" spans="1:40">
      <c r="A1800" s="185">
        <v>1794</v>
      </c>
      <c r="B1800" s="185" t="s">
        <v>24467</v>
      </c>
      <c r="C1800" s="186" t="s">
        <v>24468</v>
      </c>
      <c r="D1800" s="185" t="s">
        <v>2083</v>
      </c>
      <c r="E1800" s="185" t="s">
        <v>1670</v>
      </c>
      <c r="F1800" s="185" t="s">
        <v>24175</v>
      </c>
      <c r="G1800" s="185"/>
      <c r="H1800" s="185" t="s">
        <v>1895</v>
      </c>
      <c r="I1800" s="187">
        <v>45812</v>
      </c>
      <c r="J1800" s="185" t="s">
        <v>24469</v>
      </c>
      <c r="K1800" s="185" t="s">
        <v>2608</v>
      </c>
      <c r="L1800" s="185" t="s">
        <v>24470</v>
      </c>
      <c r="M1800" s="185" t="s">
        <v>72</v>
      </c>
      <c r="N1800" s="185" t="s">
        <v>24471</v>
      </c>
      <c r="O1800" s="187">
        <v>47280</v>
      </c>
      <c r="P1800" s="187">
        <v>44382</v>
      </c>
      <c r="Q1800" s="187">
        <v>44426</v>
      </c>
      <c r="R1800" s="187">
        <v>44705</v>
      </c>
      <c r="S1800" s="187">
        <v>44968</v>
      </c>
      <c r="T1800" s="185" t="s">
        <v>24472</v>
      </c>
      <c r="U1800" s="187">
        <v>46147</v>
      </c>
      <c r="V1800" s="185" t="s">
        <v>24473</v>
      </c>
      <c r="W1800" s="187">
        <v>47280</v>
      </c>
      <c r="X1800" s="185" t="s">
        <v>24474</v>
      </c>
      <c r="Y1800" s="187">
        <v>46275</v>
      </c>
      <c r="Z1800" s="185" t="s">
        <v>24475</v>
      </c>
      <c r="AA1800" s="187">
        <v>46101</v>
      </c>
      <c r="AB1800" s="185" t="s">
        <v>24476</v>
      </c>
      <c r="AC1800" s="187">
        <v>45996</v>
      </c>
      <c r="AD1800" s="185" t="s">
        <v>24477</v>
      </c>
      <c r="AE1800" s="185" t="s">
        <v>61</v>
      </c>
      <c r="AF1800" s="185" t="s">
        <v>24478</v>
      </c>
      <c r="AG1800" s="185" t="s">
        <v>24479</v>
      </c>
      <c r="AH1800" s="185" t="s">
        <v>61</v>
      </c>
      <c r="AI1800" s="185" t="s">
        <v>61</v>
      </c>
      <c r="AJ1800" s="185" t="s">
        <v>24480</v>
      </c>
      <c r="AK1800" s="185" t="s">
        <v>61</v>
      </c>
      <c r="AL1800" s="185" t="s">
        <v>61</v>
      </c>
      <c r="AM1800" s="185" t="s">
        <v>2285</v>
      </c>
      <c r="AN1800" s="185" t="s">
        <v>24481</v>
      </c>
    </row>
    <row r="1801" customHeight="1" spans="1:40">
      <c r="A1801" s="185">
        <v>1795</v>
      </c>
      <c r="B1801" s="185" t="s">
        <v>24482</v>
      </c>
      <c r="C1801" s="186" t="s">
        <v>24483</v>
      </c>
      <c r="D1801" s="185" t="s">
        <v>2083</v>
      </c>
      <c r="E1801" s="185" t="s">
        <v>89</v>
      </c>
      <c r="F1801" s="185" t="s">
        <v>24175</v>
      </c>
      <c r="G1801" s="185"/>
      <c r="H1801" s="185" t="s">
        <v>1895</v>
      </c>
      <c r="I1801" s="187">
        <v>45825</v>
      </c>
      <c r="J1801" s="185" t="s">
        <v>6767</v>
      </c>
      <c r="K1801" s="185" t="s">
        <v>952</v>
      </c>
      <c r="L1801" s="185" t="s">
        <v>24484</v>
      </c>
      <c r="M1801" s="185" t="s">
        <v>72</v>
      </c>
      <c r="N1801" s="185" t="s">
        <v>24485</v>
      </c>
      <c r="O1801" s="187">
        <v>46014</v>
      </c>
      <c r="P1801" s="187">
        <v>44333</v>
      </c>
      <c r="Q1801" s="187">
        <v>44485</v>
      </c>
      <c r="R1801" s="187">
        <v>44631</v>
      </c>
      <c r="S1801" s="187"/>
      <c r="T1801" s="185" t="s">
        <v>24486</v>
      </c>
      <c r="U1801" s="187">
        <v>46546</v>
      </c>
      <c r="V1801" s="185" t="s">
        <v>24487</v>
      </c>
      <c r="W1801" s="187">
        <v>46548</v>
      </c>
      <c r="X1801" s="185" t="s">
        <v>24488</v>
      </c>
      <c r="Y1801" s="187">
        <v>45966</v>
      </c>
      <c r="Z1801" s="185" t="s">
        <v>24489</v>
      </c>
      <c r="AA1801" s="187">
        <v>46350</v>
      </c>
      <c r="AB1801" s="185" t="s">
        <v>24490</v>
      </c>
      <c r="AC1801" s="187">
        <v>45950</v>
      </c>
      <c r="AD1801" s="185" t="s">
        <v>24491</v>
      </c>
      <c r="AE1801" s="185" t="s">
        <v>61</v>
      </c>
      <c r="AF1801" s="185" t="s">
        <v>61</v>
      </c>
      <c r="AG1801" s="185" t="s">
        <v>24492</v>
      </c>
      <c r="AH1801" s="185" t="s">
        <v>61</v>
      </c>
      <c r="AI1801" s="185" t="s">
        <v>61</v>
      </c>
      <c r="AJ1801" s="185" t="s">
        <v>24493</v>
      </c>
      <c r="AK1801" s="185" t="s">
        <v>61</v>
      </c>
      <c r="AL1801" s="185" t="s">
        <v>61</v>
      </c>
      <c r="AM1801" s="185" t="s">
        <v>5914</v>
      </c>
      <c r="AN1801" s="185" t="s">
        <v>24494</v>
      </c>
    </row>
    <row r="1802" customHeight="1" spans="1:40">
      <c r="A1802" s="185">
        <v>1796</v>
      </c>
      <c r="B1802" s="185" t="s">
        <v>24495</v>
      </c>
      <c r="C1802" s="186" t="s">
        <v>24496</v>
      </c>
      <c r="D1802" s="185" t="s">
        <v>2083</v>
      </c>
      <c r="E1802" s="185" t="s">
        <v>46</v>
      </c>
      <c r="F1802" s="185" t="s">
        <v>24175</v>
      </c>
      <c r="G1802" s="185"/>
      <c r="H1802" s="185" t="s">
        <v>1895</v>
      </c>
      <c r="I1802" s="187">
        <v>45825</v>
      </c>
      <c r="J1802" s="185" t="s">
        <v>5711</v>
      </c>
      <c r="K1802" s="185" t="s">
        <v>952</v>
      </c>
      <c r="L1802" s="185" t="s">
        <v>8776</v>
      </c>
      <c r="M1802" s="185" t="s">
        <v>72</v>
      </c>
      <c r="N1802" s="185" t="s">
        <v>24497</v>
      </c>
      <c r="O1802" s="187">
        <v>46597</v>
      </c>
      <c r="P1802" s="187">
        <v>44394</v>
      </c>
      <c r="Q1802" s="187">
        <v>44443</v>
      </c>
      <c r="R1802" s="187">
        <v>44670</v>
      </c>
      <c r="S1802" s="187"/>
      <c r="T1802" s="185" t="s">
        <v>24498</v>
      </c>
      <c r="U1802" s="187">
        <v>47372</v>
      </c>
      <c r="V1802" s="185" t="s">
        <v>24499</v>
      </c>
      <c r="W1802" s="187">
        <v>47372</v>
      </c>
      <c r="X1802" s="185" t="s">
        <v>24500</v>
      </c>
      <c r="Y1802" s="187">
        <v>46660</v>
      </c>
      <c r="Z1802" s="185" t="s">
        <v>24501</v>
      </c>
      <c r="AA1802" s="187">
        <v>45855</v>
      </c>
      <c r="AB1802" s="185" t="s">
        <v>24502</v>
      </c>
      <c r="AC1802" s="187">
        <v>46366</v>
      </c>
      <c r="AD1802" s="185" t="s">
        <v>24503</v>
      </c>
      <c r="AE1802" s="185" t="s">
        <v>61</v>
      </c>
      <c r="AF1802" s="185" t="s">
        <v>61</v>
      </c>
      <c r="AG1802" s="185" t="s">
        <v>24504</v>
      </c>
      <c r="AH1802" s="185" t="s">
        <v>61</v>
      </c>
      <c r="AI1802" s="185" t="s">
        <v>61</v>
      </c>
      <c r="AJ1802" s="185" t="s">
        <v>24505</v>
      </c>
      <c r="AK1802" s="185" t="s">
        <v>61</v>
      </c>
      <c r="AL1802" s="185" t="s">
        <v>61</v>
      </c>
      <c r="AM1802" s="185" t="s">
        <v>3765</v>
      </c>
      <c r="AN1802" s="185" t="s">
        <v>24506</v>
      </c>
    </row>
    <row r="1803" customHeight="1" spans="1:40">
      <c r="A1803" s="185">
        <v>1797</v>
      </c>
      <c r="B1803" s="185" t="s">
        <v>24507</v>
      </c>
      <c r="C1803" s="186" t="s">
        <v>24508</v>
      </c>
      <c r="D1803" s="185" t="s">
        <v>2083</v>
      </c>
      <c r="E1803" s="185" t="s">
        <v>1367</v>
      </c>
      <c r="F1803" s="185" t="s">
        <v>24175</v>
      </c>
      <c r="G1803" s="185"/>
      <c r="H1803" s="185" t="s">
        <v>1895</v>
      </c>
      <c r="I1803" s="187">
        <v>45834</v>
      </c>
      <c r="J1803" s="185" t="s">
        <v>24509</v>
      </c>
      <c r="K1803" s="185" t="s">
        <v>2039</v>
      </c>
      <c r="L1803" s="185" t="s">
        <v>24510</v>
      </c>
      <c r="M1803" s="185" t="s">
        <v>72</v>
      </c>
      <c r="N1803" s="185" t="s">
        <v>24511</v>
      </c>
      <c r="O1803" s="187">
        <v>46481</v>
      </c>
      <c r="P1803" s="187">
        <v>44387</v>
      </c>
      <c r="Q1803" s="187">
        <v>44415</v>
      </c>
      <c r="R1803" s="187">
        <v>44645</v>
      </c>
      <c r="S1803" s="187"/>
      <c r="T1803" s="185" t="s">
        <v>24512</v>
      </c>
      <c r="U1803" s="187">
        <v>46636</v>
      </c>
      <c r="V1803" s="185" t="s">
        <v>24513</v>
      </c>
      <c r="W1803" s="187">
        <v>46636</v>
      </c>
      <c r="X1803" s="185" t="s">
        <v>24514</v>
      </c>
      <c r="Y1803" s="187">
        <v>46295</v>
      </c>
      <c r="Z1803" s="185" t="s">
        <v>24515</v>
      </c>
      <c r="AA1803" s="187">
        <v>46734</v>
      </c>
      <c r="AB1803" s="185" t="s">
        <v>24516</v>
      </c>
      <c r="AC1803" s="187">
        <v>46261</v>
      </c>
      <c r="AD1803" s="185" t="s">
        <v>24517</v>
      </c>
      <c r="AE1803" s="185" t="s">
        <v>24518</v>
      </c>
      <c r="AF1803" s="185" t="s">
        <v>24519</v>
      </c>
      <c r="AG1803" s="185" t="s">
        <v>24520</v>
      </c>
      <c r="AH1803" s="185" t="s">
        <v>61</v>
      </c>
      <c r="AI1803" s="185" t="s">
        <v>61</v>
      </c>
      <c r="AJ1803" s="185" t="s">
        <v>24521</v>
      </c>
      <c r="AK1803" s="185" t="s">
        <v>61</v>
      </c>
      <c r="AL1803" s="185" t="s">
        <v>61</v>
      </c>
      <c r="AM1803" s="185" t="s">
        <v>5183</v>
      </c>
      <c r="AN1803" s="185" t="s">
        <v>24522</v>
      </c>
    </row>
    <row r="1804" customHeight="1" spans="1:40">
      <c r="A1804" s="185">
        <v>1798</v>
      </c>
      <c r="B1804" s="185" t="s">
        <v>24523</v>
      </c>
      <c r="C1804" s="186" t="s">
        <v>24524</v>
      </c>
      <c r="D1804" s="185" t="s">
        <v>2083</v>
      </c>
      <c r="E1804" s="185" t="s">
        <v>1367</v>
      </c>
      <c r="F1804" s="185" t="s">
        <v>24175</v>
      </c>
      <c r="G1804" s="185"/>
      <c r="H1804" s="185" t="s">
        <v>1895</v>
      </c>
      <c r="I1804" s="187">
        <v>45829</v>
      </c>
      <c r="J1804" s="185" t="s">
        <v>24525</v>
      </c>
      <c r="K1804" s="185" t="s">
        <v>297</v>
      </c>
      <c r="L1804" s="185" t="s">
        <v>14575</v>
      </c>
      <c r="M1804" s="185" t="s">
        <v>72</v>
      </c>
      <c r="N1804" s="185" t="s">
        <v>24526</v>
      </c>
      <c r="O1804" s="187">
        <v>46607</v>
      </c>
      <c r="P1804" s="187">
        <v>44516</v>
      </c>
      <c r="Q1804" s="187">
        <v>44546</v>
      </c>
      <c r="R1804" s="187">
        <v>44662</v>
      </c>
      <c r="S1804" s="187">
        <v>45014</v>
      </c>
      <c r="T1804" s="185" t="s">
        <v>24527</v>
      </c>
      <c r="U1804" s="187">
        <v>46572</v>
      </c>
      <c r="V1804" s="185" t="s">
        <v>24528</v>
      </c>
      <c r="W1804" s="187">
        <v>46572</v>
      </c>
      <c r="X1804" s="185" t="s">
        <v>24529</v>
      </c>
      <c r="Y1804" s="187">
        <v>46572</v>
      </c>
      <c r="Z1804" s="185" t="s">
        <v>24530</v>
      </c>
      <c r="AA1804" s="187">
        <v>46922</v>
      </c>
      <c r="AB1804" s="185" t="s">
        <v>24531</v>
      </c>
      <c r="AC1804" s="187">
        <v>46179</v>
      </c>
      <c r="AD1804" s="185" t="s">
        <v>24532</v>
      </c>
      <c r="AE1804" s="185" t="s">
        <v>61</v>
      </c>
      <c r="AF1804" s="185" t="s">
        <v>24533</v>
      </c>
      <c r="AG1804" s="185" t="s">
        <v>24534</v>
      </c>
      <c r="AH1804" s="185" t="s">
        <v>61</v>
      </c>
      <c r="AI1804" s="185" t="s">
        <v>61</v>
      </c>
      <c r="AJ1804" s="185" t="s">
        <v>61</v>
      </c>
      <c r="AK1804" s="185" t="s">
        <v>61</v>
      </c>
      <c r="AL1804" s="185" t="s">
        <v>61</v>
      </c>
      <c r="AM1804" s="185" t="s">
        <v>12147</v>
      </c>
      <c r="AN1804" s="185" t="s">
        <v>24535</v>
      </c>
    </row>
    <row r="1805" customHeight="1" spans="1:40">
      <c r="A1805" s="185">
        <v>1799</v>
      </c>
      <c r="B1805" s="185" t="s">
        <v>24536</v>
      </c>
      <c r="C1805" s="186" t="s">
        <v>24537</v>
      </c>
      <c r="D1805" s="185" t="s">
        <v>2083</v>
      </c>
      <c r="E1805" s="185" t="s">
        <v>1367</v>
      </c>
      <c r="F1805" s="185" t="s">
        <v>24175</v>
      </c>
      <c r="G1805" s="185"/>
      <c r="H1805" s="185" t="s">
        <v>1895</v>
      </c>
      <c r="I1805" s="187">
        <v>45775</v>
      </c>
      <c r="J1805" s="185" t="s">
        <v>24538</v>
      </c>
      <c r="K1805" s="185" t="s">
        <v>8094</v>
      </c>
      <c r="L1805" s="185" t="s">
        <v>24539</v>
      </c>
      <c r="M1805" s="185" t="s">
        <v>72</v>
      </c>
      <c r="N1805" s="185" t="s">
        <v>24540</v>
      </c>
      <c r="O1805" s="187">
        <v>46176</v>
      </c>
      <c r="P1805" s="187">
        <v>44389</v>
      </c>
      <c r="Q1805" s="187">
        <v>44424</v>
      </c>
      <c r="R1805" s="187">
        <v>44663</v>
      </c>
      <c r="S1805" s="187"/>
      <c r="T1805" s="185" t="s">
        <v>24541</v>
      </c>
      <c r="U1805" s="187">
        <v>47101</v>
      </c>
      <c r="V1805" s="185" t="s">
        <v>24542</v>
      </c>
      <c r="W1805" s="187">
        <v>46998</v>
      </c>
      <c r="X1805" s="185" t="s">
        <v>24543</v>
      </c>
      <c r="Y1805" s="187">
        <v>45879</v>
      </c>
      <c r="Z1805" s="185" t="s">
        <v>24544</v>
      </c>
      <c r="AA1805" s="187">
        <v>46032</v>
      </c>
      <c r="AB1805" s="185" t="s">
        <v>24545</v>
      </c>
      <c r="AC1805" s="187">
        <v>46343</v>
      </c>
      <c r="AD1805" s="185" t="s">
        <v>24546</v>
      </c>
      <c r="AE1805" s="185" t="s">
        <v>24547</v>
      </c>
      <c r="AF1805" s="185" t="s">
        <v>24548</v>
      </c>
      <c r="AG1805" s="185" t="s">
        <v>24549</v>
      </c>
      <c r="AH1805" s="185" t="s">
        <v>61</v>
      </c>
      <c r="AI1805" s="185" t="s">
        <v>61</v>
      </c>
      <c r="AJ1805" s="185" t="s">
        <v>61</v>
      </c>
      <c r="AK1805" s="185" t="s">
        <v>61</v>
      </c>
      <c r="AL1805" s="185" t="s">
        <v>61</v>
      </c>
      <c r="AM1805" s="185" t="s">
        <v>1968</v>
      </c>
      <c r="AN1805" s="185" t="s">
        <v>24550</v>
      </c>
    </row>
    <row r="1806" customHeight="1" spans="1:40">
      <c r="A1806" s="185">
        <v>1800</v>
      </c>
      <c r="B1806" s="185" t="s">
        <v>24551</v>
      </c>
      <c r="C1806" s="186" t="s">
        <v>24552</v>
      </c>
      <c r="D1806" s="185" t="s">
        <v>2083</v>
      </c>
      <c r="E1806" s="185" t="s">
        <v>6574</v>
      </c>
      <c r="F1806" s="185" t="s">
        <v>24175</v>
      </c>
      <c r="G1806" s="185"/>
      <c r="H1806" s="185" t="s">
        <v>1895</v>
      </c>
      <c r="I1806" s="187">
        <v>45790</v>
      </c>
      <c r="J1806" s="185" t="s">
        <v>7750</v>
      </c>
      <c r="K1806" s="185" t="s">
        <v>2055</v>
      </c>
      <c r="L1806" s="185" t="s">
        <v>24553</v>
      </c>
      <c r="M1806" s="185" t="s">
        <v>72</v>
      </c>
      <c r="N1806" s="185" t="s">
        <v>24554</v>
      </c>
      <c r="O1806" s="187">
        <v>46160</v>
      </c>
      <c r="P1806" s="187">
        <v>44384</v>
      </c>
      <c r="Q1806" s="187">
        <v>44438</v>
      </c>
      <c r="R1806" s="187">
        <v>44648</v>
      </c>
      <c r="S1806" s="187">
        <v>45020</v>
      </c>
      <c r="T1806" s="185" t="s">
        <v>24555</v>
      </c>
      <c r="U1806" s="187">
        <v>47007</v>
      </c>
      <c r="V1806" s="185" t="s">
        <v>24556</v>
      </c>
      <c r="W1806" s="187">
        <v>46979</v>
      </c>
      <c r="X1806" s="185" t="s">
        <v>24557</v>
      </c>
      <c r="Y1806" s="187">
        <v>46149</v>
      </c>
      <c r="Z1806" s="185" t="s">
        <v>24558</v>
      </c>
      <c r="AA1806" s="187">
        <v>46642</v>
      </c>
      <c r="AB1806" s="185" t="s">
        <v>24559</v>
      </c>
      <c r="AC1806" s="187">
        <v>46309</v>
      </c>
      <c r="AD1806" s="185" t="s">
        <v>24560</v>
      </c>
      <c r="AE1806" s="185" t="s">
        <v>61</v>
      </c>
      <c r="AF1806" s="185" t="s">
        <v>24561</v>
      </c>
      <c r="AG1806" s="185" t="s">
        <v>24562</v>
      </c>
      <c r="AH1806" s="185" t="s">
        <v>61</v>
      </c>
      <c r="AI1806" s="185" t="s">
        <v>61</v>
      </c>
      <c r="AJ1806" s="185" t="s">
        <v>24563</v>
      </c>
      <c r="AK1806" s="185" t="s">
        <v>61</v>
      </c>
      <c r="AL1806" s="185" t="s">
        <v>61</v>
      </c>
      <c r="AM1806" s="185" t="s">
        <v>3067</v>
      </c>
      <c r="AN1806" s="185" t="s">
        <v>24564</v>
      </c>
    </row>
    <row r="1807" customHeight="1" spans="1:40">
      <c r="A1807" s="185">
        <v>1801</v>
      </c>
      <c r="B1807" s="185" t="s">
        <v>24565</v>
      </c>
      <c r="C1807" s="186" t="s">
        <v>24566</v>
      </c>
      <c r="D1807" s="185" t="s">
        <v>2083</v>
      </c>
      <c r="E1807" s="185" t="s">
        <v>1367</v>
      </c>
      <c r="F1807" s="185" t="s">
        <v>24175</v>
      </c>
      <c r="G1807" s="185"/>
      <c r="H1807" s="185" t="s">
        <v>1895</v>
      </c>
      <c r="I1807" s="187">
        <v>45791</v>
      </c>
      <c r="J1807" s="185" t="s">
        <v>24567</v>
      </c>
      <c r="K1807" s="185" t="s">
        <v>3393</v>
      </c>
      <c r="L1807" s="185" t="s">
        <v>24568</v>
      </c>
      <c r="M1807" s="185" t="s">
        <v>72</v>
      </c>
      <c r="N1807" s="185" t="s">
        <v>24569</v>
      </c>
      <c r="O1807" s="187">
        <v>45918</v>
      </c>
      <c r="P1807" s="187">
        <v>44436</v>
      </c>
      <c r="Q1807" s="187">
        <v>44532</v>
      </c>
      <c r="R1807" s="187">
        <v>44776</v>
      </c>
      <c r="S1807" s="187"/>
      <c r="T1807" s="185" t="s">
        <v>24570</v>
      </c>
      <c r="U1807" s="187">
        <v>46503</v>
      </c>
      <c r="V1807" s="185" t="s">
        <v>24571</v>
      </c>
      <c r="W1807" s="187">
        <v>46503</v>
      </c>
      <c r="X1807" s="185" t="s">
        <v>24572</v>
      </c>
      <c r="Y1807" s="187">
        <v>46686</v>
      </c>
      <c r="Z1807" s="185" t="s">
        <v>24573</v>
      </c>
      <c r="AA1807" s="187">
        <v>45779</v>
      </c>
      <c r="AB1807" s="185" t="s">
        <v>24574</v>
      </c>
      <c r="AC1807" s="187">
        <v>46108</v>
      </c>
      <c r="AD1807" s="185" t="s">
        <v>24575</v>
      </c>
      <c r="AE1807" s="185" t="s">
        <v>24576</v>
      </c>
      <c r="AF1807" s="185" t="s">
        <v>24577</v>
      </c>
      <c r="AG1807" s="185" t="s">
        <v>24578</v>
      </c>
      <c r="AH1807" s="185" t="s">
        <v>61</v>
      </c>
      <c r="AI1807" s="185" t="s">
        <v>61</v>
      </c>
      <c r="AJ1807" s="185" t="s">
        <v>61</v>
      </c>
      <c r="AK1807" s="185" t="s">
        <v>61</v>
      </c>
      <c r="AL1807" s="185" t="s">
        <v>61</v>
      </c>
      <c r="AM1807" s="185" t="s">
        <v>2018</v>
      </c>
      <c r="AN1807" s="185" t="s">
        <v>24579</v>
      </c>
    </row>
    <row r="1808" customHeight="1" spans="1:40">
      <c r="A1808" s="185">
        <v>1802</v>
      </c>
      <c r="B1808" s="185" t="s">
        <v>24580</v>
      </c>
      <c r="C1808" s="186" t="s">
        <v>24581</v>
      </c>
      <c r="D1808" s="185" t="s">
        <v>2083</v>
      </c>
      <c r="E1808" s="185" t="s">
        <v>89</v>
      </c>
      <c r="F1808" s="185" t="s">
        <v>24175</v>
      </c>
      <c r="G1808" s="185"/>
      <c r="H1808" s="185" t="s">
        <v>1895</v>
      </c>
      <c r="I1808" s="187">
        <v>45825</v>
      </c>
      <c r="J1808" s="185" t="s">
        <v>24582</v>
      </c>
      <c r="K1808" s="185" t="s">
        <v>952</v>
      </c>
      <c r="L1808" s="185" t="s">
        <v>24583</v>
      </c>
      <c r="M1808" s="185" t="s">
        <v>72</v>
      </c>
      <c r="N1808" s="185" t="s">
        <v>24584</v>
      </c>
      <c r="O1808" s="187">
        <v>45845</v>
      </c>
      <c r="P1808" s="187">
        <v>44395</v>
      </c>
      <c r="Q1808" s="187">
        <v>44430</v>
      </c>
      <c r="R1808" s="187">
        <v>44704</v>
      </c>
      <c r="S1808" s="187"/>
      <c r="T1808" s="185" t="s">
        <v>24585</v>
      </c>
      <c r="U1808" s="187">
        <v>46882</v>
      </c>
      <c r="V1808" s="185" t="s">
        <v>24586</v>
      </c>
      <c r="W1808" s="187">
        <v>45931</v>
      </c>
      <c r="X1808" s="185" t="s">
        <v>24587</v>
      </c>
      <c r="Y1808" s="187">
        <v>47491</v>
      </c>
      <c r="Z1808" s="185" t="s">
        <v>24588</v>
      </c>
      <c r="AA1808" s="187">
        <v>46634</v>
      </c>
      <c r="AB1808" s="185" t="s">
        <v>24589</v>
      </c>
      <c r="AC1808" s="187">
        <v>45973</v>
      </c>
      <c r="AD1808" s="185" t="s">
        <v>24590</v>
      </c>
      <c r="AE1808" s="185" t="s">
        <v>61</v>
      </c>
      <c r="AF1808" s="185" t="s">
        <v>61</v>
      </c>
      <c r="AG1808" s="185" t="s">
        <v>24591</v>
      </c>
      <c r="AH1808" s="185" t="s">
        <v>61</v>
      </c>
      <c r="AI1808" s="185" t="s">
        <v>61</v>
      </c>
      <c r="AJ1808" s="185" t="s">
        <v>61</v>
      </c>
      <c r="AK1808" s="185" t="s">
        <v>61</v>
      </c>
      <c r="AL1808" s="185" t="s">
        <v>61</v>
      </c>
      <c r="AM1808" s="185" t="s">
        <v>6126</v>
      </c>
      <c r="AN1808" s="185" t="s">
        <v>24592</v>
      </c>
    </row>
    <row r="1809" customHeight="1" spans="1:40">
      <c r="A1809" s="185">
        <v>1803</v>
      </c>
      <c r="B1809" s="185" t="s">
        <v>24593</v>
      </c>
      <c r="C1809" s="186" t="s">
        <v>24594</v>
      </c>
      <c r="D1809" s="185" t="s">
        <v>8722</v>
      </c>
      <c r="E1809" s="185" t="s">
        <v>1367</v>
      </c>
      <c r="F1809" s="185" t="s">
        <v>24175</v>
      </c>
      <c r="G1809" s="185"/>
      <c r="H1809" s="185" t="s">
        <v>1895</v>
      </c>
      <c r="I1809" s="187">
        <v>45798</v>
      </c>
      <c r="J1809" s="185" t="s">
        <v>14331</v>
      </c>
      <c r="K1809" s="185" t="s">
        <v>2504</v>
      </c>
      <c r="L1809" s="185" t="s">
        <v>9674</v>
      </c>
      <c r="M1809" s="185" t="s">
        <v>72</v>
      </c>
      <c r="N1809" s="185" t="s">
        <v>24595</v>
      </c>
      <c r="O1809" s="187">
        <v>45801</v>
      </c>
      <c r="P1809" s="187">
        <v>44393</v>
      </c>
      <c r="Q1809" s="187">
        <v>44449</v>
      </c>
      <c r="R1809" s="187">
        <v>44740</v>
      </c>
      <c r="S1809" s="187"/>
      <c r="T1809" s="185" t="s">
        <v>24596</v>
      </c>
      <c r="U1809" s="187">
        <v>45992</v>
      </c>
      <c r="V1809" s="185" t="s">
        <v>24597</v>
      </c>
      <c r="W1809" s="187">
        <v>47134</v>
      </c>
      <c r="X1809" s="185" t="s">
        <v>24598</v>
      </c>
      <c r="Y1809" s="187">
        <v>46972</v>
      </c>
      <c r="Z1809" s="185" t="s">
        <v>24599</v>
      </c>
      <c r="AA1809" s="187">
        <v>45929</v>
      </c>
      <c r="AB1809" s="185" t="s">
        <v>24600</v>
      </c>
      <c r="AC1809" s="187">
        <v>46068</v>
      </c>
      <c r="AD1809" s="185" t="s">
        <v>24601</v>
      </c>
      <c r="AE1809" s="185" t="s">
        <v>24602</v>
      </c>
      <c r="AF1809" s="185" t="s">
        <v>24603</v>
      </c>
      <c r="AG1809" s="185" t="s">
        <v>24604</v>
      </c>
      <c r="AH1809" s="185" t="s">
        <v>61</v>
      </c>
      <c r="AI1809" s="185" t="s">
        <v>61</v>
      </c>
      <c r="AJ1809" s="185" t="s">
        <v>24605</v>
      </c>
      <c r="AK1809" s="185" t="s">
        <v>61</v>
      </c>
      <c r="AL1809" s="185" t="s">
        <v>61</v>
      </c>
      <c r="AM1809" s="185" t="s">
        <v>665</v>
      </c>
      <c r="AN1809" s="185" t="s">
        <v>24606</v>
      </c>
    </row>
    <row r="1810" customHeight="1" spans="1:40">
      <c r="A1810" s="185">
        <v>1804</v>
      </c>
      <c r="B1810" s="185" t="s">
        <v>24607</v>
      </c>
      <c r="C1810" s="186" t="s">
        <v>24608</v>
      </c>
      <c r="D1810" s="185" t="s">
        <v>88</v>
      </c>
      <c r="E1810" s="185" t="s">
        <v>109</v>
      </c>
      <c r="F1810" s="185" t="s">
        <v>24175</v>
      </c>
      <c r="G1810" s="185"/>
      <c r="H1810" s="185" t="s">
        <v>1895</v>
      </c>
      <c r="I1810" s="187">
        <v>45805</v>
      </c>
      <c r="J1810" s="185" t="s">
        <v>16504</v>
      </c>
      <c r="K1810" s="185" t="s">
        <v>5002</v>
      </c>
      <c r="L1810" s="185" t="s">
        <v>24609</v>
      </c>
      <c r="M1810" s="185" t="s">
        <v>249</v>
      </c>
      <c r="N1810" s="185" t="s">
        <v>24610</v>
      </c>
      <c r="O1810" s="187">
        <v>45783</v>
      </c>
      <c r="P1810" s="187">
        <v>44431</v>
      </c>
      <c r="Q1810" s="187">
        <v>44459</v>
      </c>
      <c r="R1810" s="187">
        <v>44649</v>
      </c>
      <c r="S1810" s="187"/>
      <c r="T1810" s="185" t="s">
        <v>24611</v>
      </c>
      <c r="U1810" s="187">
        <v>47545</v>
      </c>
      <c r="V1810" s="185" t="s">
        <v>24612</v>
      </c>
      <c r="W1810" s="187">
        <v>47545</v>
      </c>
      <c r="X1810" s="185" t="s">
        <v>24613</v>
      </c>
      <c r="Y1810" s="187">
        <v>47545</v>
      </c>
      <c r="Z1810" s="185" t="s">
        <v>24614</v>
      </c>
      <c r="AA1810" s="187">
        <v>46117</v>
      </c>
      <c r="AB1810" s="185" t="s">
        <v>24615</v>
      </c>
      <c r="AC1810" s="187">
        <v>46456</v>
      </c>
      <c r="AD1810" s="185" t="s">
        <v>24616</v>
      </c>
      <c r="AE1810" s="185" t="s">
        <v>24617</v>
      </c>
      <c r="AF1810" s="185" t="s">
        <v>61</v>
      </c>
      <c r="AG1810" s="185" t="s">
        <v>24618</v>
      </c>
      <c r="AH1810" s="185" t="s">
        <v>61</v>
      </c>
      <c r="AI1810" s="185" t="s">
        <v>61</v>
      </c>
      <c r="AJ1810" s="185" t="s">
        <v>61</v>
      </c>
      <c r="AK1810" s="185" t="s">
        <v>61</v>
      </c>
      <c r="AL1810" s="185" t="s">
        <v>61</v>
      </c>
      <c r="AM1810" s="185" t="s">
        <v>741</v>
      </c>
      <c r="AN1810" s="185" t="s">
        <v>24619</v>
      </c>
    </row>
    <row r="1811" customHeight="1" spans="1:40">
      <c r="A1811" s="185">
        <v>1805</v>
      </c>
      <c r="B1811" s="185" t="s">
        <v>24620</v>
      </c>
      <c r="C1811" s="186" t="s">
        <v>24621</v>
      </c>
      <c r="D1811" s="185" t="s">
        <v>88</v>
      </c>
      <c r="E1811" s="185" t="s">
        <v>1367</v>
      </c>
      <c r="F1811" s="185" t="s">
        <v>24175</v>
      </c>
      <c r="G1811" s="185"/>
      <c r="H1811" s="185" t="s">
        <v>1895</v>
      </c>
      <c r="I1811" s="187">
        <v>45834</v>
      </c>
      <c r="J1811" s="185" t="s">
        <v>3886</v>
      </c>
      <c r="K1811" s="185" t="s">
        <v>2039</v>
      </c>
      <c r="L1811" s="185" t="s">
        <v>24622</v>
      </c>
      <c r="M1811" s="185" t="s">
        <v>2139</v>
      </c>
      <c r="N1811" s="185" t="s">
        <v>24623</v>
      </c>
      <c r="O1811" s="187">
        <v>46439</v>
      </c>
      <c r="P1811" s="187">
        <v>44339</v>
      </c>
      <c r="Q1811" s="187">
        <v>44454</v>
      </c>
      <c r="R1811" s="187">
        <v>44657</v>
      </c>
      <c r="S1811" s="187"/>
      <c r="T1811" s="185" t="s">
        <v>24624</v>
      </c>
      <c r="U1811" s="187">
        <v>47164</v>
      </c>
      <c r="V1811" s="185" t="s">
        <v>24625</v>
      </c>
      <c r="W1811" s="187">
        <v>45986</v>
      </c>
      <c r="X1811" s="185" t="s">
        <v>24626</v>
      </c>
      <c r="Y1811" s="187">
        <v>45986</v>
      </c>
      <c r="Z1811" s="185" t="s">
        <v>24627</v>
      </c>
      <c r="AA1811" s="187">
        <v>46880</v>
      </c>
      <c r="AB1811" s="185" t="s">
        <v>24628</v>
      </c>
      <c r="AC1811" s="187">
        <v>45926</v>
      </c>
      <c r="AD1811" s="185" t="s">
        <v>24629</v>
      </c>
      <c r="AE1811" s="185" t="s">
        <v>24630</v>
      </c>
      <c r="AF1811" s="185" t="s">
        <v>24631</v>
      </c>
      <c r="AG1811" s="185" t="s">
        <v>24632</v>
      </c>
      <c r="AH1811" s="185" t="s">
        <v>61</v>
      </c>
      <c r="AI1811" s="185" t="s">
        <v>61</v>
      </c>
      <c r="AJ1811" s="185" t="s">
        <v>61</v>
      </c>
      <c r="AK1811" s="185" t="s">
        <v>61</v>
      </c>
      <c r="AL1811" s="185" t="s">
        <v>61</v>
      </c>
      <c r="AM1811" s="185" t="s">
        <v>24633</v>
      </c>
      <c r="AN1811" s="185" t="s">
        <v>24634</v>
      </c>
    </row>
    <row r="1812" customHeight="1" spans="1:40">
      <c r="A1812" s="185">
        <v>1806</v>
      </c>
      <c r="B1812" s="185" t="s">
        <v>24635</v>
      </c>
      <c r="C1812" s="186" t="s">
        <v>24636</v>
      </c>
      <c r="D1812" s="185" t="s">
        <v>88</v>
      </c>
      <c r="E1812" s="185" t="s">
        <v>46</v>
      </c>
      <c r="F1812" s="185" t="s">
        <v>24175</v>
      </c>
      <c r="G1812" s="185"/>
      <c r="H1812" s="185" t="s">
        <v>1895</v>
      </c>
      <c r="I1812" s="187">
        <v>45818</v>
      </c>
      <c r="J1812" s="185" t="s">
        <v>24637</v>
      </c>
      <c r="K1812" s="185" t="s">
        <v>327</v>
      </c>
      <c r="L1812" s="185" t="s">
        <v>24638</v>
      </c>
      <c r="M1812" s="185" t="s">
        <v>2139</v>
      </c>
      <c r="N1812" s="185" t="s">
        <v>24639</v>
      </c>
      <c r="O1812" s="187">
        <v>45936</v>
      </c>
      <c r="P1812" s="187">
        <v>44397</v>
      </c>
      <c r="Q1812" s="187">
        <v>44432</v>
      </c>
      <c r="R1812" s="187">
        <v>44616</v>
      </c>
      <c r="S1812" s="187"/>
      <c r="T1812" s="185" t="s">
        <v>24640</v>
      </c>
      <c r="U1812" s="187">
        <v>45945</v>
      </c>
      <c r="V1812" s="185" t="s">
        <v>24641</v>
      </c>
      <c r="W1812" s="187">
        <v>45944</v>
      </c>
      <c r="X1812" s="185" t="s">
        <v>24642</v>
      </c>
      <c r="Y1812" s="187">
        <v>45945</v>
      </c>
      <c r="Z1812" s="185" t="s">
        <v>24643</v>
      </c>
      <c r="AA1812" s="187">
        <v>46430</v>
      </c>
      <c r="AB1812" s="185" t="s">
        <v>24644</v>
      </c>
      <c r="AC1812" s="187">
        <v>46054</v>
      </c>
      <c r="AD1812" s="185" t="s">
        <v>24645</v>
      </c>
      <c r="AE1812" s="185" t="s">
        <v>61</v>
      </c>
      <c r="AF1812" s="185" t="s">
        <v>61</v>
      </c>
      <c r="AG1812" s="185" t="s">
        <v>24646</v>
      </c>
      <c r="AH1812" s="185" t="s">
        <v>61</v>
      </c>
      <c r="AI1812" s="185" t="s">
        <v>61</v>
      </c>
      <c r="AJ1812" s="185" t="s">
        <v>61</v>
      </c>
      <c r="AK1812" s="185" t="s">
        <v>61</v>
      </c>
      <c r="AL1812" s="185" t="s">
        <v>61</v>
      </c>
      <c r="AM1812" s="185" t="s">
        <v>64</v>
      </c>
      <c r="AN1812" s="185" t="s">
        <v>24647</v>
      </c>
    </row>
    <row r="1813" customHeight="1" spans="1:40">
      <c r="A1813" s="185">
        <v>1807</v>
      </c>
      <c r="B1813" s="185" t="s">
        <v>24648</v>
      </c>
      <c r="C1813" s="186" t="s">
        <v>24649</v>
      </c>
      <c r="D1813" s="185" t="s">
        <v>88</v>
      </c>
      <c r="E1813" s="185" t="s">
        <v>1367</v>
      </c>
      <c r="F1813" s="185" t="s">
        <v>24175</v>
      </c>
      <c r="G1813" s="185"/>
      <c r="H1813" s="185" t="s">
        <v>1895</v>
      </c>
      <c r="I1813" s="187">
        <v>45802</v>
      </c>
      <c r="J1813" s="185" t="s">
        <v>4080</v>
      </c>
      <c r="K1813" s="185" t="s">
        <v>1234</v>
      </c>
      <c r="L1813" s="185" t="s">
        <v>24650</v>
      </c>
      <c r="M1813" s="185" t="s">
        <v>2139</v>
      </c>
      <c r="N1813" s="185" t="s">
        <v>24651</v>
      </c>
      <c r="O1813" s="187">
        <v>46102</v>
      </c>
      <c r="P1813" s="187">
        <v>44350</v>
      </c>
      <c r="Q1813" s="187">
        <v>44434</v>
      </c>
      <c r="R1813" s="187">
        <v>44678</v>
      </c>
      <c r="S1813" s="187"/>
      <c r="T1813" s="185" t="s">
        <v>24652</v>
      </c>
      <c r="U1813" s="187">
        <v>46113</v>
      </c>
      <c r="V1813" s="185" t="s">
        <v>24653</v>
      </c>
      <c r="W1813" s="187">
        <v>46113</v>
      </c>
      <c r="X1813" s="185" t="s">
        <v>24654</v>
      </c>
      <c r="Y1813" s="187">
        <v>46113</v>
      </c>
      <c r="Z1813" s="185" t="s">
        <v>24655</v>
      </c>
      <c r="AA1813" s="187">
        <v>46166</v>
      </c>
      <c r="AB1813" s="185" t="s">
        <v>24656</v>
      </c>
      <c r="AC1813" s="187">
        <v>46132</v>
      </c>
      <c r="AD1813" s="185" t="s">
        <v>24657</v>
      </c>
      <c r="AE1813" s="185" t="s">
        <v>61</v>
      </c>
      <c r="AF1813" s="185" t="s">
        <v>61</v>
      </c>
      <c r="AG1813" s="185" t="s">
        <v>24658</v>
      </c>
      <c r="AH1813" s="185" t="s">
        <v>61</v>
      </c>
      <c r="AI1813" s="185" t="s">
        <v>61</v>
      </c>
      <c r="AJ1813" s="185" t="s">
        <v>61</v>
      </c>
      <c r="AK1813" s="185" t="s">
        <v>61</v>
      </c>
      <c r="AL1813" s="185" t="s">
        <v>61</v>
      </c>
      <c r="AM1813" s="185" t="s">
        <v>665</v>
      </c>
      <c r="AN1813" s="185" t="s">
        <v>24659</v>
      </c>
    </row>
    <row r="1814" customHeight="1" spans="1:40">
      <c r="A1814" s="185">
        <v>1808</v>
      </c>
      <c r="B1814" s="185" t="s">
        <v>24660</v>
      </c>
      <c r="C1814" s="186" t="s">
        <v>24661</v>
      </c>
      <c r="D1814" s="185" t="s">
        <v>88</v>
      </c>
      <c r="E1814" s="185" t="s">
        <v>1367</v>
      </c>
      <c r="F1814" s="185" t="s">
        <v>24175</v>
      </c>
      <c r="G1814" s="185"/>
      <c r="H1814" s="185" t="s">
        <v>1895</v>
      </c>
      <c r="I1814" s="187">
        <v>45795</v>
      </c>
      <c r="J1814" s="185" t="s">
        <v>4154</v>
      </c>
      <c r="K1814" s="185" t="s">
        <v>8123</v>
      </c>
      <c r="L1814" s="185" t="s">
        <v>24662</v>
      </c>
      <c r="M1814" s="185" t="s">
        <v>2139</v>
      </c>
      <c r="N1814" s="185" t="s">
        <v>24663</v>
      </c>
      <c r="O1814" s="187">
        <v>46338</v>
      </c>
      <c r="P1814" s="187">
        <v>44449</v>
      </c>
      <c r="Q1814" s="187">
        <v>44477</v>
      </c>
      <c r="R1814" s="187">
        <v>44649</v>
      </c>
      <c r="S1814" s="187"/>
      <c r="T1814" s="185" t="s">
        <v>24664</v>
      </c>
      <c r="U1814" s="187">
        <v>45908</v>
      </c>
      <c r="V1814" s="185" t="s">
        <v>24665</v>
      </c>
      <c r="W1814" s="187">
        <v>45908</v>
      </c>
      <c r="X1814" s="185" t="s">
        <v>24666</v>
      </c>
      <c r="Y1814" s="187">
        <v>45908</v>
      </c>
      <c r="Z1814" s="185" t="s">
        <v>24667</v>
      </c>
      <c r="AA1814" s="187">
        <v>45872</v>
      </c>
      <c r="AB1814" s="185" t="s">
        <v>24668</v>
      </c>
      <c r="AC1814" s="187">
        <v>45812</v>
      </c>
      <c r="AD1814" s="185" t="s">
        <v>24669</v>
      </c>
      <c r="AE1814" s="185" t="s">
        <v>24670</v>
      </c>
      <c r="AF1814" s="185" t="s">
        <v>24671</v>
      </c>
      <c r="AG1814" s="185" t="s">
        <v>9391</v>
      </c>
      <c r="AH1814" s="185" t="s">
        <v>61</v>
      </c>
      <c r="AI1814" s="185" t="s">
        <v>61</v>
      </c>
      <c r="AJ1814" s="185" t="s">
        <v>61</v>
      </c>
      <c r="AK1814" s="185" t="s">
        <v>61</v>
      </c>
      <c r="AL1814" s="185" t="s">
        <v>61</v>
      </c>
      <c r="AM1814" s="185" t="s">
        <v>16760</v>
      </c>
      <c r="AN1814" s="185" t="s">
        <v>24672</v>
      </c>
    </row>
    <row r="1815" customHeight="1" spans="1:40">
      <c r="A1815" s="185">
        <v>1809</v>
      </c>
      <c r="B1815" s="185" t="s">
        <v>24673</v>
      </c>
      <c r="C1815" s="186" t="s">
        <v>24674</v>
      </c>
      <c r="D1815" s="185" t="s">
        <v>88</v>
      </c>
      <c r="E1815" s="185" t="s">
        <v>6574</v>
      </c>
      <c r="F1815" s="185" t="s">
        <v>24175</v>
      </c>
      <c r="G1815" s="185"/>
      <c r="H1815" s="185" t="s">
        <v>1895</v>
      </c>
      <c r="I1815" s="187">
        <v>45790</v>
      </c>
      <c r="J1815" s="185" t="s">
        <v>24675</v>
      </c>
      <c r="K1815" s="185" t="s">
        <v>2055</v>
      </c>
      <c r="L1815" s="185" t="s">
        <v>1907</v>
      </c>
      <c r="M1815" s="185" t="s">
        <v>2139</v>
      </c>
      <c r="N1815" s="185" t="s">
        <v>24676</v>
      </c>
      <c r="O1815" s="187">
        <v>47442</v>
      </c>
      <c r="P1815" s="187">
        <v>44392</v>
      </c>
      <c r="Q1815" s="187">
        <v>44459</v>
      </c>
      <c r="R1815" s="187">
        <v>44659</v>
      </c>
      <c r="S1815" s="187"/>
      <c r="T1815" s="185" t="s">
        <v>24677</v>
      </c>
      <c r="U1815" s="187">
        <v>45880</v>
      </c>
      <c r="V1815" s="185" t="s">
        <v>24678</v>
      </c>
      <c r="W1815" s="187">
        <v>47437</v>
      </c>
      <c r="X1815" s="185" t="s">
        <v>24679</v>
      </c>
      <c r="Y1815" s="187">
        <v>45880</v>
      </c>
      <c r="Z1815" s="185" t="s">
        <v>24680</v>
      </c>
      <c r="AA1815" s="187">
        <v>46102</v>
      </c>
      <c r="AB1815" s="185" t="s">
        <v>24681</v>
      </c>
      <c r="AC1815" s="187">
        <v>46170</v>
      </c>
      <c r="AD1815" s="185" t="s">
        <v>24682</v>
      </c>
      <c r="AE1815" s="185" t="s">
        <v>61</v>
      </c>
      <c r="AF1815" s="185" t="s">
        <v>24683</v>
      </c>
      <c r="AG1815" s="185" t="s">
        <v>24684</v>
      </c>
      <c r="AH1815" s="185" t="s">
        <v>61</v>
      </c>
      <c r="AI1815" s="185" t="s">
        <v>61</v>
      </c>
      <c r="AJ1815" s="185" t="s">
        <v>61</v>
      </c>
      <c r="AK1815" s="185" t="s">
        <v>61</v>
      </c>
      <c r="AL1815" s="185" t="s">
        <v>61</v>
      </c>
      <c r="AM1815" s="185" t="s">
        <v>1968</v>
      </c>
      <c r="AN1815" s="185" t="s">
        <v>24685</v>
      </c>
    </row>
    <row r="1816" customHeight="1" spans="1:40">
      <c r="A1816" s="185">
        <v>1810</v>
      </c>
      <c r="B1816" s="185" t="s">
        <v>24686</v>
      </c>
      <c r="C1816" s="186" t="s">
        <v>24687</v>
      </c>
      <c r="D1816" s="185" t="s">
        <v>88</v>
      </c>
      <c r="E1816" s="185" t="s">
        <v>1367</v>
      </c>
      <c r="F1816" s="185" t="s">
        <v>24175</v>
      </c>
      <c r="G1816" s="185"/>
      <c r="H1816" s="185" t="s">
        <v>1895</v>
      </c>
      <c r="I1816" s="187">
        <v>45838</v>
      </c>
      <c r="J1816" s="185" t="s">
        <v>14316</v>
      </c>
      <c r="K1816" s="185" t="s">
        <v>2487</v>
      </c>
      <c r="L1816" s="185" t="s">
        <v>24688</v>
      </c>
      <c r="M1816" s="185" t="s">
        <v>2139</v>
      </c>
      <c r="N1816" s="185" t="s">
        <v>24689</v>
      </c>
      <c r="O1816" s="187">
        <v>46160</v>
      </c>
      <c r="P1816" s="187">
        <v>44384</v>
      </c>
      <c r="Q1816" s="187">
        <v>44431</v>
      </c>
      <c r="R1816" s="187">
        <v>44655</v>
      </c>
      <c r="S1816" s="187"/>
      <c r="T1816" s="185" t="s">
        <v>24690</v>
      </c>
      <c r="U1816" s="187">
        <v>46072</v>
      </c>
      <c r="V1816" s="185" t="s">
        <v>24691</v>
      </c>
      <c r="W1816" s="187">
        <v>46071</v>
      </c>
      <c r="X1816" s="185" t="s">
        <v>24692</v>
      </c>
      <c r="Y1816" s="187">
        <v>46072</v>
      </c>
      <c r="Z1816" s="185" t="s">
        <v>24693</v>
      </c>
      <c r="AA1816" s="187">
        <v>45853</v>
      </c>
      <c r="AB1816" s="185" t="s">
        <v>24694</v>
      </c>
      <c r="AC1816" s="187">
        <v>46129</v>
      </c>
      <c r="AD1816" s="185" t="s">
        <v>24695</v>
      </c>
      <c r="AE1816" s="185" t="s">
        <v>61</v>
      </c>
      <c r="AF1816" s="185" t="s">
        <v>61</v>
      </c>
      <c r="AG1816" s="185" t="s">
        <v>24696</v>
      </c>
      <c r="AH1816" s="185" t="s">
        <v>61</v>
      </c>
      <c r="AI1816" s="185" t="s">
        <v>61</v>
      </c>
      <c r="AJ1816" s="185" t="s">
        <v>61</v>
      </c>
      <c r="AK1816" s="185" t="s">
        <v>61</v>
      </c>
      <c r="AL1816" s="185" t="s">
        <v>61</v>
      </c>
      <c r="AM1816" s="185" t="s">
        <v>3689</v>
      </c>
      <c r="AN1816" s="185" t="s">
        <v>24697</v>
      </c>
    </row>
    <row r="1817" customHeight="1" spans="1:40">
      <c r="A1817" s="185">
        <v>1811</v>
      </c>
      <c r="B1817" s="185" t="s">
        <v>24698</v>
      </c>
      <c r="C1817" s="186" t="s">
        <v>24699</v>
      </c>
      <c r="D1817" s="185" t="s">
        <v>88</v>
      </c>
      <c r="E1817" s="185" t="s">
        <v>4875</v>
      </c>
      <c r="F1817" s="185" t="s">
        <v>24175</v>
      </c>
      <c r="G1817" s="185"/>
      <c r="H1817" s="185" t="s">
        <v>1895</v>
      </c>
      <c r="I1817" s="187">
        <v>45777</v>
      </c>
      <c r="J1817" s="185" t="s">
        <v>16000</v>
      </c>
      <c r="K1817" s="185" t="s">
        <v>2306</v>
      </c>
      <c r="L1817" s="185" t="s">
        <v>18058</v>
      </c>
      <c r="M1817" s="185" t="s">
        <v>2120</v>
      </c>
      <c r="N1817" s="185" t="s">
        <v>24700</v>
      </c>
      <c r="O1817" s="187">
        <v>45777</v>
      </c>
      <c r="P1817" s="187">
        <v>44439</v>
      </c>
      <c r="Q1817" s="187">
        <v>44617</v>
      </c>
      <c r="R1817" s="187">
        <v>44721</v>
      </c>
      <c r="S1817" s="187"/>
      <c r="T1817" s="185" t="s">
        <v>24701</v>
      </c>
      <c r="U1817" s="187">
        <v>47590</v>
      </c>
      <c r="V1817" s="185" t="s">
        <v>24702</v>
      </c>
      <c r="W1817" s="187">
        <v>47590</v>
      </c>
      <c r="X1817" s="185" t="s">
        <v>24703</v>
      </c>
      <c r="Y1817" s="187">
        <v>47590</v>
      </c>
      <c r="Z1817" s="185" t="s">
        <v>24704</v>
      </c>
      <c r="AA1817" s="187">
        <v>46383</v>
      </c>
      <c r="AB1817" s="185" t="s">
        <v>24705</v>
      </c>
      <c r="AC1817" s="187">
        <v>45851</v>
      </c>
      <c r="AD1817" s="185" t="s">
        <v>61</v>
      </c>
      <c r="AE1817" s="185" t="s">
        <v>61</v>
      </c>
      <c r="AF1817" s="185" t="s">
        <v>61</v>
      </c>
      <c r="AG1817" s="185" t="s">
        <v>24706</v>
      </c>
      <c r="AH1817" s="185" t="s">
        <v>61</v>
      </c>
      <c r="AI1817" s="185" t="s">
        <v>61</v>
      </c>
      <c r="AJ1817" s="185" t="s">
        <v>61</v>
      </c>
      <c r="AK1817" s="185" t="s">
        <v>61</v>
      </c>
      <c r="AL1817" s="185" t="s">
        <v>61</v>
      </c>
      <c r="AM1817" s="185" t="s">
        <v>24707</v>
      </c>
      <c r="AN1817" s="185" t="s">
        <v>24708</v>
      </c>
    </row>
    <row r="1818" customHeight="1" spans="1:40">
      <c r="A1818" s="185">
        <v>1812</v>
      </c>
      <c r="B1818" s="185" t="s">
        <v>24709</v>
      </c>
      <c r="C1818" s="186" t="s">
        <v>24710</v>
      </c>
      <c r="D1818" s="185" t="s">
        <v>88</v>
      </c>
      <c r="E1818" s="185" t="s">
        <v>89</v>
      </c>
      <c r="F1818" s="185" t="s">
        <v>24175</v>
      </c>
      <c r="G1818" s="185"/>
      <c r="H1818" s="185" t="s">
        <v>1895</v>
      </c>
      <c r="I1818" s="187">
        <v>45785</v>
      </c>
      <c r="J1818" s="185" t="s">
        <v>2197</v>
      </c>
      <c r="K1818" s="185" t="s">
        <v>10244</v>
      </c>
      <c r="L1818" s="185" t="s">
        <v>20641</v>
      </c>
      <c r="M1818" s="185" t="s">
        <v>2120</v>
      </c>
      <c r="N1818" s="185" t="s">
        <v>24711</v>
      </c>
      <c r="O1818" s="187">
        <v>46302</v>
      </c>
      <c r="P1818" s="187">
        <v>44427</v>
      </c>
      <c r="Q1818" s="187">
        <v>44511</v>
      </c>
      <c r="R1818" s="187">
        <v>44672</v>
      </c>
      <c r="S1818" s="187"/>
      <c r="T1818" s="185" t="s">
        <v>24712</v>
      </c>
      <c r="U1818" s="187">
        <v>47213</v>
      </c>
      <c r="V1818" s="185" t="s">
        <v>24713</v>
      </c>
      <c r="W1818" s="187">
        <v>47212</v>
      </c>
      <c r="X1818" s="185" t="s">
        <v>24714</v>
      </c>
      <c r="Y1818" s="187">
        <v>47213</v>
      </c>
      <c r="Z1818" s="185" t="s">
        <v>24715</v>
      </c>
      <c r="AA1818" s="187">
        <v>45822</v>
      </c>
      <c r="AB1818" s="185" t="s">
        <v>24716</v>
      </c>
      <c r="AC1818" s="187">
        <v>46150</v>
      </c>
      <c r="AD1818" s="185" t="s">
        <v>24717</v>
      </c>
      <c r="AE1818" s="185" t="s">
        <v>24718</v>
      </c>
      <c r="AF1818" s="185" t="s">
        <v>24719</v>
      </c>
      <c r="AG1818" s="185" t="s">
        <v>24720</v>
      </c>
      <c r="AH1818" s="185" t="s">
        <v>61</v>
      </c>
      <c r="AI1818" s="185" t="s">
        <v>61</v>
      </c>
      <c r="AJ1818" s="185" t="s">
        <v>61</v>
      </c>
      <c r="AK1818" s="185" t="s">
        <v>61</v>
      </c>
      <c r="AL1818" s="185" t="s">
        <v>61</v>
      </c>
      <c r="AM1818" s="185" t="s">
        <v>24721</v>
      </c>
      <c r="AN1818" s="185" t="s">
        <v>24722</v>
      </c>
    </row>
    <row r="1819" customHeight="1" spans="1:40">
      <c r="A1819" s="185">
        <v>1813</v>
      </c>
      <c r="B1819" s="185" t="s">
        <v>24723</v>
      </c>
      <c r="C1819" s="186" t="s">
        <v>24724</v>
      </c>
      <c r="D1819" s="185" t="s">
        <v>263</v>
      </c>
      <c r="E1819" s="185" t="s">
        <v>1367</v>
      </c>
      <c r="F1819" s="185" t="s">
        <v>24175</v>
      </c>
      <c r="G1819" s="185"/>
      <c r="H1819" s="185" t="s">
        <v>1895</v>
      </c>
      <c r="I1819" s="187">
        <v>45834</v>
      </c>
      <c r="J1819" s="185" t="s">
        <v>24725</v>
      </c>
      <c r="K1819" s="185" t="s">
        <v>2039</v>
      </c>
      <c r="L1819" s="185" t="s">
        <v>15452</v>
      </c>
      <c r="M1819" s="185" t="s">
        <v>2139</v>
      </c>
      <c r="N1819" s="185" t="s">
        <v>24726</v>
      </c>
      <c r="O1819" s="187">
        <v>46644</v>
      </c>
      <c r="P1819" s="187">
        <v>44417</v>
      </c>
      <c r="Q1819" s="187">
        <v>44468</v>
      </c>
      <c r="R1819" s="187">
        <v>44681</v>
      </c>
      <c r="S1819" s="187">
        <v>45002</v>
      </c>
      <c r="T1819" s="185" t="s">
        <v>24727</v>
      </c>
      <c r="U1819" s="187">
        <v>46544</v>
      </c>
      <c r="V1819" s="185" t="s">
        <v>24728</v>
      </c>
      <c r="W1819" s="187">
        <v>46546</v>
      </c>
      <c r="X1819" s="185" t="s">
        <v>24729</v>
      </c>
      <c r="Y1819" s="187">
        <v>46544</v>
      </c>
      <c r="Z1819" s="185" t="s">
        <v>24730</v>
      </c>
      <c r="AA1819" s="187">
        <v>45954</v>
      </c>
      <c r="AB1819" s="185" t="s">
        <v>24731</v>
      </c>
      <c r="AC1819" s="187">
        <v>46287</v>
      </c>
      <c r="AD1819" s="185" t="s">
        <v>24732</v>
      </c>
      <c r="AE1819" s="185" t="s">
        <v>61</v>
      </c>
      <c r="AF1819" s="185" t="s">
        <v>61</v>
      </c>
      <c r="AG1819" s="185" t="s">
        <v>24733</v>
      </c>
      <c r="AH1819" s="185" t="s">
        <v>61</v>
      </c>
      <c r="AI1819" s="185" t="s">
        <v>61</v>
      </c>
      <c r="AJ1819" s="185" t="s">
        <v>61</v>
      </c>
      <c r="AK1819" s="185" t="s">
        <v>61</v>
      </c>
      <c r="AL1819" s="185" t="s">
        <v>61</v>
      </c>
      <c r="AM1819" s="185" t="s">
        <v>1968</v>
      </c>
      <c r="AN1819" s="185" t="s">
        <v>24734</v>
      </c>
    </row>
    <row r="1820" customHeight="1" spans="1:40">
      <c r="A1820" s="185">
        <v>1814</v>
      </c>
      <c r="B1820" s="185" t="s">
        <v>24735</v>
      </c>
      <c r="C1820" s="186" t="s">
        <v>24736</v>
      </c>
      <c r="D1820" s="185" t="s">
        <v>263</v>
      </c>
      <c r="E1820" s="185" t="s">
        <v>15169</v>
      </c>
      <c r="F1820" s="185" t="s">
        <v>24175</v>
      </c>
      <c r="G1820" s="185"/>
      <c r="H1820" s="185" t="s">
        <v>1895</v>
      </c>
      <c r="I1820" s="187">
        <v>45804</v>
      </c>
      <c r="J1820" s="185" t="s">
        <v>17437</v>
      </c>
      <c r="K1820" s="185" t="s">
        <v>2458</v>
      </c>
      <c r="L1820" s="185" t="s">
        <v>24737</v>
      </c>
      <c r="M1820" s="185" t="s">
        <v>2120</v>
      </c>
      <c r="N1820" s="185" t="s">
        <v>24738</v>
      </c>
      <c r="O1820" s="187">
        <v>46994</v>
      </c>
      <c r="P1820" s="187">
        <v>44756</v>
      </c>
      <c r="Q1820" s="187">
        <v>44819</v>
      </c>
      <c r="R1820" s="187">
        <v>44915</v>
      </c>
      <c r="S1820" s="187"/>
      <c r="T1820" s="185" t="s">
        <v>24739</v>
      </c>
      <c r="U1820" s="187">
        <v>46378</v>
      </c>
      <c r="V1820" s="185" t="s">
        <v>24740</v>
      </c>
      <c r="W1820" s="187">
        <v>46378</v>
      </c>
      <c r="X1820" s="185" t="s">
        <v>24741</v>
      </c>
      <c r="Y1820" s="187">
        <v>46378</v>
      </c>
      <c r="Z1820" s="185" t="s">
        <v>24742</v>
      </c>
      <c r="AA1820" s="187">
        <v>45768</v>
      </c>
      <c r="AB1820" s="185" t="s">
        <v>24743</v>
      </c>
      <c r="AC1820" s="187">
        <v>46224</v>
      </c>
      <c r="AD1820" s="185" t="s">
        <v>24744</v>
      </c>
      <c r="AE1820" s="185" t="s">
        <v>24745</v>
      </c>
      <c r="AF1820" s="185" t="s">
        <v>24746</v>
      </c>
      <c r="AG1820" s="185" t="s">
        <v>24747</v>
      </c>
      <c r="AH1820" s="185" t="s">
        <v>61</v>
      </c>
      <c r="AI1820" s="185" t="s">
        <v>61</v>
      </c>
      <c r="AJ1820" s="185" t="s">
        <v>61</v>
      </c>
      <c r="AK1820" s="185" t="s">
        <v>61</v>
      </c>
      <c r="AL1820" s="185" t="s">
        <v>61</v>
      </c>
      <c r="AM1820" s="185" t="s">
        <v>24748</v>
      </c>
      <c r="AN1820" s="185" t="s">
        <v>24749</v>
      </c>
    </row>
    <row r="1821" customHeight="1" spans="1:40">
      <c r="A1821" s="185">
        <v>1815</v>
      </c>
      <c r="B1821" s="185" t="s">
        <v>24750</v>
      </c>
      <c r="C1821" s="186" t="s">
        <v>24751</v>
      </c>
      <c r="D1821" s="185" t="s">
        <v>263</v>
      </c>
      <c r="E1821" s="185" t="s">
        <v>46</v>
      </c>
      <c r="F1821" s="185" t="s">
        <v>24175</v>
      </c>
      <c r="G1821" s="185"/>
      <c r="H1821" s="185" t="s">
        <v>1895</v>
      </c>
      <c r="I1821" s="187">
        <v>45814</v>
      </c>
      <c r="J1821" s="185" t="s">
        <v>24752</v>
      </c>
      <c r="K1821" s="185" t="s">
        <v>3162</v>
      </c>
      <c r="L1821" s="185" t="s">
        <v>16227</v>
      </c>
      <c r="M1821" s="185" t="s">
        <v>2120</v>
      </c>
      <c r="N1821" s="185" t="s">
        <v>24753</v>
      </c>
      <c r="O1821" s="187">
        <v>47237</v>
      </c>
      <c r="P1821" s="187">
        <v>44400</v>
      </c>
      <c r="Q1821" s="187">
        <v>44476</v>
      </c>
      <c r="R1821" s="187">
        <v>44659</v>
      </c>
      <c r="S1821" s="187"/>
      <c r="T1821" s="185" t="s">
        <v>24754</v>
      </c>
      <c r="U1821" s="187">
        <v>46149</v>
      </c>
      <c r="V1821" s="185" t="s">
        <v>24755</v>
      </c>
      <c r="W1821" s="187">
        <v>46131</v>
      </c>
      <c r="X1821" s="185" t="s">
        <v>24756</v>
      </c>
      <c r="Y1821" s="187">
        <v>46149</v>
      </c>
      <c r="Z1821" s="185" t="s">
        <v>24757</v>
      </c>
      <c r="AA1821" s="187">
        <v>45988</v>
      </c>
      <c r="AB1821" s="185" t="s">
        <v>24758</v>
      </c>
      <c r="AC1821" s="187">
        <v>45854</v>
      </c>
      <c r="AD1821" s="185" t="s">
        <v>24759</v>
      </c>
      <c r="AE1821" s="185" t="s">
        <v>61</v>
      </c>
      <c r="AF1821" s="185" t="s">
        <v>61</v>
      </c>
      <c r="AG1821" s="185" t="s">
        <v>24760</v>
      </c>
      <c r="AH1821" s="185" t="s">
        <v>61</v>
      </c>
      <c r="AI1821" s="185" t="s">
        <v>61</v>
      </c>
      <c r="AJ1821" s="185" t="s">
        <v>61</v>
      </c>
      <c r="AK1821" s="185" t="s">
        <v>61</v>
      </c>
      <c r="AL1821" s="185" t="s">
        <v>61</v>
      </c>
      <c r="AM1821" s="185" t="s">
        <v>24761</v>
      </c>
      <c r="AN1821" s="185" t="s">
        <v>24762</v>
      </c>
    </row>
    <row r="1822" customHeight="1" spans="1:40">
      <c r="A1822" s="185">
        <v>1816</v>
      </c>
      <c r="B1822" s="185" t="s">
        <v>24763</v>
      </c>
      <c r="C1822" s="186" t="s">
        <v>451</v>
      </c>
      <c r="D1822" s="185" t="s">
        <v>108</v>
      </c>
      <c r="E1822" s="185" t="s">
        <v>1367</v>
      </c>
      <c r="F1822" s="185" t="s">
        <v>24175</v>
      </c>
      <c r="G1822" s="185"/>
      <c r="H1822" s="185" t="s">
        <v>1895</v>
      </c>
      <c r="I1822" s="187">
        <v>45798</v>
      </c>
      <c r="J1822" s="185" t="s">
        <v>24764</v>
      </c>
      <c r="K1822" s="185" t="s">
        <v>2504</v>
      </c>
      <c r="L1822" s="185" t="s">
        <v>24765</v>
      </c>
      <c r="M1822" s="185" t="s">
        <v>249</v>
      </c>
      <c r="N1822" s="185" t="s">
        <v>24766</v>
      </c>
      <c r="O1822" s="187">
        <v>46428</v>
      </c>
      <c r="P1822" s="187">
        <v>44390</v>
      </c>
      <c r="Q1822" s="187">
        <v>44431</v>
      </c>
      <c r="R1822" s="187">
        <v>44636</v>
      </c>
      <c r="S1822" s="187"/>
      <c r="T1822" s="185" t="s">
        <v>24767</v>
      </c>
      <c r="U1822" s="187">
        <v>47379</v>
      </c>
      <c r="V1822" s="185" t="s">
        <v>24768</v>
      </c>
      <c r="W1822" s="187">
        <v>47364</v>
      </c>
      <c r="X1822" s="185" t="s">
        <v>24769</v>
      </c>
      <c r="Y1822" s="187">
        <v>47379</v>
      </c>
      <c r="Z1822" s="185" t="s">
        <v>24770</v>
      </c>
      <c r="AA1822" s="187">
        <v>46437</v>
      </c>
      <c r="AB1822" s="185" t="s">
        <v>24771</v>
      </c>
      <c r="AC1822" s="187">
        <v>45748</v>
      </c>
      <c r="AD1822" s="185" t="s">
        <v>24772</v>
      </c>
      <c r="AE1822" s="185" t="s">
        <v>61</v>
      </c>
      <c r="AF1822" s="185" t="s">
        <v>61</v>
      </c>
      <c r="AG1822" s="185" t="s">
        <v>24773</v>
      </c>
      <c r="AH1822" s="185" t="s">
        <v>61</v>
      </c>
      <c r="AI1822" s="185" t="s">
        <v>61</v>
      </c>
      <c r="AJ1822" s="185" t="s">
        <v>61</v>
      </c>
      <c r="AK1822" s="185" t="s">
        <v>61</v>
      </c>
      <c r="AL1822" s="185" t="s">
        <v>61</v>
      </c>
      <c r="AM1822" s="185" t="s">
        <v>24774</v>
      </c>
      <c r="AN1822" s="185" t="s">
        <v>24775</v>
      </c>
    </row>
    <row r="1823" customHeight="1" spans="1:40">
      <c r="A1823" s="185">
        <v>1817</v>
      </c>
      <c r="B1823" s="185" t="s">
        <v>24776</v>
      </c>
      <c r="C1823" s="186" t="s">
        <v>24777</v>
      </c>
      <c r="D1823" s="185" t="s">
        <v>108</v>
      </c>
      <c r="E1823" s="185" t="s">
        <v>1367</v>
      </c>
      <c r="F1823" s="185" t="s">
        <v>24175</v>
      </c>
      <c r="G1823" s="185"/>
      <c r="H1823" s="185" t="s">
        <v>1895</v>
      </c>
      <c r="I1823" s="187">
        <v>45775</v>
      </c>
      <c r="J1823" s="185" t="s">
        <v>4079</v>
      </c>
      <c r="K1823" s="185" t="s">
        <v>8094</v>
      </c>
      <c r="L1823" s="185" t="s">
        <v>20362</v>
      </c>
      <c r="M1823" s="185" t="s">
        <v>2120</v>
      </c>
      <c r="N1823" s="185" t="s">
        <v>24778</v>
      </c>
      <c r="O1823" s="187">
        <v>47147</v>
      </c>
      <c r="P1823" s="187">
        <v>44393</v>
      </c>
      <c r="Q1823" s="187">
        <v>44440</v>
      </c>
      <c r="R1823" s="187">
        <v>44657</v>
      </c>
      <c r="S1823" s="187"/>
      <c r="T1823" s="185" t="s">
        <v>24779</v>
      </c>
      <c r="U1823" s="187">
        <v>45846</v>
      </c>
      <c r="V1823" s="185" t="s">
        <v>24780</v>
      </c>
      <c r="W1823" s="187">
        <v>46593</v>
      </c>
      <c r="X1823" s="185" t="s">
        <v>24781</v>
      </c>
      <c r="Y1823" s="187">
        <v>46723</v>
      </c>
      <c r="Z1823" s="185" t="s">
        <v>24782</v>
      </c>
      <c r="AA1823" s="187">
        <v>45796</v>
      </c>
      <c r="AB1823" s="185" t="s">
        <v>24783</v>
      </c>
      <c r="AC1823" s="187">
        <v>46004</v>
      </c>
      <c r="AD1823" s="185" t="s">
        <v>24784</v>
      </c>
      <c r="AE1823" s="185" t="s">
        <v>24785</v>
      </c>
      <c r="AF1823" s="185" t="s">
        <v>24786</v>
      </c>
      <c r="AG1823" s="185" t="s">
        <v>24787</v>
      </c>
      <c r="AH1823" s="185" t="s">
        <v>61</v>
      </c>
      <c r="AI1823" s="185" t="s">
        <v>61</v>
      </c>
      <c r="AJ1823" s="185" t="s">
        <v>61</v>
      </c>
      <c r="AK1823" s="185" t="s">
        <v>61</v>
      </c>
      <c r="AL1823" s="185" t="s">
        <v>61</v>
      </c>
      <c r="AM1823" s="185" t="s">
        <v>3597</v>
      </c>
      <c r="AN1823" s="185" t="s">
        <v>24788</v>
      </c>
    </row>
    <row r="1824" customHeight="1" spans="1:40">
      <c r="A1824" s="185">
        <v>1818</v>
      </c>
      <c r="B1824" s="185" t="s">
        <v>24789</v>
      </c>
      <c r="C1824" s="186" t="s">
        <v>24790</v>
      </c>
      <c r="D1824" s="185" t="s">
        <v>108</v>
      </c>
      <c r="E1824" s="185" t="s">
        <v>4875</v>
      </c>
      <c r="F1824" s="185" t="s">
        <v>24175</v>
      </c>
      <c r="G1824" s="185"/>
      <c r="H1824" s="185" t="s">
        <v>1895</v>
      </c>
      <c r="I1824" s="187">
        <v>45758</v>
      </c>
      <c r="J1824" s="185" t="s">
        <v>24791</v>
      </c>
      <c r="K1824" s="185" t="s">
        <v>14840</v>
      </c>
      <c r="L1824" s="185" t="s">
        <v>24792</v>
      </c>
      <c r="M1824" s="185" t="s">
        <v>249</v>
      </c>
      <c r="N1824" s="185" t="s">
        <v>24793</v>
      </c>
      <c r="O1824" s="187">
        <v>47293</v>
      </c>
      <c r="P1824" s="187">
        <v>44389</v>
      </c>
      <c r="Q1824" s="187">
        <v>44505</v>
      </c>
      <c r="R1824" s="187">
        <v>44650</v>
      </c>
      <c r="S1824" s="187"/>
      <c r="T1824" s="185" t="s">
        <v>24794</v>
      </c>
      <c r="U1824" s="187">
        <v>46167</v>
      </c>
      <c r="V1824" s="185" t="s">
        <v>24795</v>
      </c>
      <c r="W1824" s="187">
        <v>47379</v>
      </c>
      <c r="X1824" s="185" t="s">
        <v>24796</v>
      </c>
      <c r="Y1824" s="187">
        <v>46167</v>
      </c>
      <c r="Z1824" s="185" t="s">
        <v>24797</v>
      </c>
      <c r="AA1824" s="187">
        <v>46312</v>
      </c>
      <c r="AB1824" s="185" t="s">
        <v>24798</v>
      </c>
      <c r="AC1824" s="187">
        <v>45962</v>
      </c>
      <c r="AD1824" s="185" t="s">
        <v>24799</v>
      </c>
      <c r="AE1824" s="185" t="s">
        <v>61</v>
      </c>
      <c r="AF1824" s="185" t="s">
        <v>24800</v>
      </c>
      <c r="AG1824" s="185" t="s">
        <v>24801</v>
      </c>
      <c r="AH1824" s="185" t="s">
        <v>61</v>
      </c>
      <c r="AI1824" s="185" t="s">
        <v>61</v>
      </c>
      <c r="AJ1824" s="185" t="s">
        <v>61</v>
      </c>
      <c r="AK1824" s="185" t="s">
        <v>61</v>
      </c>
      <c r="AL1824" s="185" t="s">
        <v>61</v>
      </c>
      <c r="AM1824" s="185" t="s">
        <v>7677</v>
      </c>
      <c r="AN1824" s="185" t="s">
        <v>24802</v>
      </c>
    </row>
    <row r="1825" customHeight="1" spans="1:40">
      <c r="A1825" s="185">
        <v>1819</v>
      </c>
      <c r="B1825" s="185" t="s">
        <v>24803</v>
      </c>
      <c r="C1825" s="186" t="s">
        <v>24804</v>
      </c>
      <c r="D1825" s="185" t="s">
        <v>108</v>
      </c>
      <c r="E1825" s="185" t="s">
        <v>1367</v>
      </c>
      <c r="F1825" s="185" t="s">
        <v>24175</v>
      </c>
      <c r="G1825" s="185"/>
      <c r="H1825" s="185" t="s">
        <v>1895</v>
      </c>
      <c r="I1825" s="187">
        <v>45826</v>
      </c>
      <c r="J1825" s="185" t="s">
        <v>24805</v>
      </c>
      <c r="K1825" s="185" t="s">
        <v>3575</v>
      </c>
      <c r="L1825" s="185" t="s">
        <v>24806</v>
      </c>
      <c r="M1825" s="185" t="s">
        <v>2120</v>
      </c>
      <c r="N1825" s="185" t="s">
        <v>24807</v>
      </c>
      <c r="O1825" s="187">
        <v>45986</v>
      </c>
      <c r="P1825" s="187">
        <v>44518</v>
      </c>
      <c r="Q1825" s="187">
        <v>44564</v>
      </c>
      <c r="R1825" s="187">
        <v>44695</v>
      </c>
      <c r="S1825" s="187"/>
      <c r="T1825" s="185" t="s">
        <v>24808</v>
      </c>
      <c r="U1825" s="187">
        <v>46415</v>
      </c>
      <c r="V1825" s="185" t="s">
        <v>24809</v>
      </c>
      <c r="W1825" s="187">
        <v>46414</v>
      </c>
      <c r="X1825" s="185" t="s">
        <v>24810</v>
      </c>
      <c r="Y1825" s="187">
        <v>45905</v>
      </c>
      <c r="Z1825" s="185" t="s">
        <v>24811</v>
      </c>
      <c r="AA1825" s="187">
        <v>46228</v>
      </c>
      <c r="AB1825" s="185" t="s">
        <v>24812</v>
      </c>
      <c r="AC1825" s="187">
        <v>46145</v>
      </c>
      <c r="AD1825" s="185" t="s">
        <v>24813</v>
      </c>
      <c r="AE1825" s="185" t="s">
        <v>61</v>
      </c>
      <c r="AF1825" s="185" t="s">
        <v>24814</v>
      </c>
      <c r="AG1825" s="185" t="s">
        <v>24815</v>
      </c>
      <c r="AH1825" s="185" t="s">
        <v>61</v>
      </c>
      <c r="AI1825" s="185" t="s">
        <v>61</v>
      </c>
      <c r="AJ1825" s="185" t="s">
        <v>61</v>
      </c>
      <c r="AK1825" s="185" t="s">
        <v>61</v>
      </c>
      <c r="AL1825" s="185" t="s">
        <v>61</v>
      </c>
      <c r="AM1825" s="185" t="s">
        <v>2149</v>
      </c>
      <c r="AN1825" s="185" t="s">
        <v>24816</v>
      </c>
    </row>
    <row r="1826" customHeight="1" spans="1:40">
      <c r="A1826" s="185">
        <v>1820</v>
      </c>
      <c r="B1826" s="185" t="s">
        <v>24817</v>
      </c>
      <c r="C1826" s="186" t="s">
        <v>24818</v>
      </c>
      <c r="D1826" s="185" t="s">
        <v>108</v>
      </c>
      <c r="E1826" s="185" t="s">
        <v>1971</v>
      </c>
      <c r="F1826" s="185" t="s">
        <v>24175</v>
      </c>
      <c r="G1826" s="185"/>
      <c r="H1826" s="185" t="s">
        <v>1895</v>
      </c>
      <c r="I1826" s="187">
        <v>45840</v>
      </c>
      <c r="J1826" s="185" t="s">
        <v>16492</v>
      </c>
      <c r="K1826" s="185" t="s">
        <v>3041</v>
      </c>
      <c r="L1826" s="185" t="s">
        <v>24819</v>
      </c>
      <c r="M1826" s="185" t="s">
        <v>249</v>
      </c>
      <c r="N1826" s="185" t="s">
        <v>24820</v>
      </c>
      <c r="O1826" s="187">
        <v>47078</v>
      </c>
      <c r="P1826" s="187">
        <v>44420</v>
      </c>
      <c r="Q1826" s="187">
        <v>44503</v>
      </c>
      <c r="R1826" s="187">
        <v>44742</v>
      </c>
      <c r="S1826" s="187">
        <v>44974</v>
      </c>
      <c r="T1826" s="185" t="s">
        <v>24821</v>
      </c>
      <c r="U1826" s="187">
        <v>46496</v>
      </c>
      <c r="V1826" s="185" t="s">
        <v>24822</v>
      </c>
      <c r="W1826" s="187">
        <v>46215</v>
      </c>
      <c r="X1826" s="185" t="s">
        <v>24823</v>
      </c>
      <c r="Y1826" s="187">
        <v>47281</v>
      </c>
      <c r="Z1826" s="185" t="s">
        <v>24824</v>
      </c>
      <c r="AA1826" s="187">
        <v>46614</v>
      </c>
      <c r="AB1826" s="185" t="s">
        <v>24825</v>
      </c>
      <c r="AC1826" s="187">
        <v>46073</v>
      </c>
      <c r="AD1826" s="185" t="s">
        <v>24826</v>
      </c>
      <c r="AE1826" s="185" t="s">
        <v>24827</v>
      </c>
      <c r="AF1826" s="185" t="s">
        <v>24828</v>
      </c>
      <c r="AG1826" s="185" t="s">
        <v>24829</v>
      </c>
      <c r="AH1826" s="185" t="s">
        <v>61</v>
      </c>
      <c r="AI1826" s="185" t="s">
        <v>61</v>
      </c>
      <c r="AJ1826" s="185" t="s">
        <v>61</v>
      </c>
      <c r="AK1826" s="185" t="s">
        <v>61</v>
      </c>
      <c r="AL1826" s="185" t="s">
        <v>61</v>
      </c>
      <c r="AM1826" s="185" t="s">
        <v>21203</v>
      </c>
      <c r="AN1826" s="185" t="s">
        <v>24830</v>
      </c>
    </row>
    <row r="1827" customHeight="1" spans="1:40">
      <c r="A1827" s="185">
        <v>1821</v>
      </c>
      <c r="B1827" s="185" t="s">
        <v>24831</v>
      </c>
      <c r="C1827" s="186" t="s">
        <v>24832</v>
      </c>
      <c r="D1827" s="185" t="s">
        <v>108</v>
      </c>
      <c r="E1827" s="185" t="s">
        <v>1367</v>
      </c>
      <c r="F1827" s="185" t="s">
        <v>24175</v>
      </c>
      <c r="G1827" s="185"/>
      <c r="H1827" s="185" t="s">
        <v>1895</v>
      </c>
      <c r="I1827" s="187">
        <v>45800</v>
      </c>
      <c r="J1827" s="185" t="s">
        <v>3178</v>
      </c>
      <c r="K1827" s="185" t="s">
        <v>3234</v>
      </c>
      <c r="L1827" s="185" t="s">
        <v>24833</v>
      </c>
      <c r="M1827" s="185" t="s">
        <v>249</v>
      </c>
      <c r="N1827" s="185" t="s">
        <v>24834</v>
      </c>
      <c r="O1827" s="187">
        <v>46113</v>
      </c>
      <c r="P1827" s="187">
        <v>44266</v>
      </c>
      <c r="Q1827" s="187">
        <v>44386</v>
      </c>
      <c r="R1827" s="187">
        <v>44654</v>
      </c>
      <c r="S1827" s="187"/>
      <c r="T1827" s="185" t="s">
        <v>24835</v>
      </c>
      <c r="U1827" s="187">
        <v>46475</v>
      </c>
      <c r="V1827" s="185" t="s">
        <v>24836</v>
      </c>
      <c r="W1827" s="187">
        <v>45974</v>
      </c>
      <c r="X1827" s="185" t="s">
        <v>24837</v>
      </c>
      <c r="Y1827" s="187">
        <v>46482</v>
      </c>
      <c r="Z1827" s="185" t="s">
        <v>24838</v>
      </c>
      <c r="AA1827" s="187">
        <v>46002</v>
      </c>
      <c r="AB1827" s="185" t="s">
        <v>24839</v>
      </c>
      <c r="AC1827" s="187">
        <v>46107</v>
      </c>
      <c r="AD1827" s="185" t="s">
        <v>24840</v>
      </c>
      <c r="AE1827" s="185" t="s">
        <v>24841</v>
      </c>
      <c r="AF1827" s="185" t="s">
        <v>24842</v>
      </c>
      <c r="AG1827" s="185" t="s">
        <v>24843</v>
      </c>
      <c r="AH1827" s="185" t="s">
        <v>61</v>
      </c>
      <c r="AI1827" s="185" t="s">
        <v>61</v>
      </c>
      <c r="AJ1827" s="185" t="s">
        <v>61</v>
      </c>
      <c r="AK1827" s="185" t="s">
        <v>61</v>
      </c>
      <c r="AL1827" s="185" t="s">
        <v>61</v>
      </c>
      <c r="AM1827" s="185" t="s">
        <v>2002</v>
      </c>
      <c r="AN1827" s="185" t="s">
        <v>24844</v>
      </c>
    </row>
    <row r="1828" customHeight="1" spans="1:40">
      <c r="A1828" s="185">
        <v>1822</v>
      </c>
      <c r="B1828" s="185" t="s">
        <v>24845</v>
      </c>
      <c r="C1828" s="186" t="s">
        <v>24846</v>
      </c>
      <c r="D1828" s="185" t="s">
        <v>2321</v>
      </c>
      <c r="E1828" s="185" t="s">
        <v>1367</v>
      </c>
      <c r="F1828" s="185" t="s">
        <v>24175</v>
      </c>
      <c r="G1828" s="185"/>
      <c r="H1828" s="185" t="s">
        <v>1895</v>
      </c>
      <c r="I1828" s="187">
        <v>45832</v>
      </c>
      <c r="J1828" s="185" t="s">
        <v>24847</v>
      </c>
      <c r="K1828" s="185" t="s">
        <v>1101</v>
      </c>
      <c r="L1828" s="185" t="s">
        <v>24848</v>
      </c>
      <c r="M1828" s="185" t="s">
        <v>249</v>
      </c>
      <c r="N1828" s="185" t="s">
        <v>24849</v>
      </c>
      <c r="O1828" s="187">
        <v>46981</v>
      </c>
      <c r="P1828" s="187">
        <v>44393</v>
      </c>
      <c r="Q1828" s="187">
        <v>44432</v>
      </c>
      <c r="R1828" s="187">
        <v>44636</v>
      </c>
      <c r="S1828" s="187"/>
      <c r="T1828" s="185" t="s">
        <v>24850</v>
      </c>
      <c r="U1828" s="187">
        <v>47416</v>
      </c>
      <c r="V1828" s="185" t="s">
        <v>24851</v>
      </c>
      <c r="W1828" s="187">
        <v>47011</v>
      </c>
      <c r="X1828" s="185" t="s">
        <v>24852</v>
      </c>
      <c r="Y1828" s="187">
        <v>46548</v>
      </c>
      <c r="Z1828" s="185" t="s">
        <v>24853</v>
      </c>
      <c r="AA1828" s="187">
        <v>46134</v>
      </c>
      <c r="AB1828" s="185" t="s">
        <v>24854</v>
      </c>
      <c r="AC1828" s="187">
        <v>45808</v>
      </c>
      <c r="AD1828" s="185" t="s">
        <v>24855</v>
      </c>
      <c r="AE1828" s="185" t="s">
        <v>61</v>
      </c>
      <c r="AF1828" s="185" t="s">
        <v>61</v>
      </c>
      <c r="AG1828" s="185" t="s">
        <v>24856</v>
      </c>
      <c r="AH1828" s="185" t="s">
        <v>61</v>
      </c>
      <c r="AI1828" s="185" t="s">
        <v>61</v>
      </c>
      <c r="AJ1828" s="185" t="s">
        <v>61</v>
      </c>
      <c r="AK1828" s="185" t="s">
        <v>61</v>
      </c>
      <c r="AL1828" s="185" t="s">
        <v>61</v>
      </c>
      <c r="AM1828" s="185" t="s">
        <v>24857</v>
      </c>
      <c r="AN1828" s="185" t="s">
        <v>24858</v>
      </c>
    </row>
    <row r="1829" customHeight="1" spans="1:40">
      <c r="A1829" s="185">
        <v>1823</v>
      </c>
      <c r="B1829" s="185" t="s">
        <v>24859</v>
      </c>
      <c r="C1829" s="186" t="s">
        <v>24860</v>
      </c>
      <c r="D1829" s="185" t="s">
        <v>2321</v>
      </c>
      <c r="E1829" s="185" t="s">
        <v>89</v>
      </c>
      <c r="F1829" s="185" t="s">
        <v>24175</v>
      </c>
      <c r="G1829" s="185"/>
      <c r="H1829" s="185" t="s">
        <v>1895</v>
      </c>
      <c r="I1829" s="187">
        <v>45750</v>
      </c>
      <c r="J1829" s="185" t="s">
        <v>2322</v>
      </c>
      <c r="K1829" s="185" t="s">
        <v>2981</v>
      </c>
      <c r="L1829" s="185" t="s">
        <v>24861</v>
      </c>
      <c r="M1829" s="185" t="s">
        <v>249</v>
      </c>
      <c r="N1829" s="185" t="s">
        <v>24862</v>
      </c>
      <c r="O1829" s="187">
        <v>45992</v>
      </c>
      <c r="P1829" s="187">
        <v>44306</v>
      </c>
      <c r="Q1829" s="187">
        <v>44394</v>
      </c>
      <c r="R1829" s="187">
        <v>44641</v>
      </c>
      <c r="S1829" s="187"/>
      <c r="T1829" s="185" t="s">
        <v>24863</v>
      </c>
      <c r="U1829" s="187">
        <v>47202</v>
      </c>
      <c r="V1829" s="185" t="s">
        <v>24864</v>
      </c>
      <c r="W1829" s="187">
        <v>46434</v>
      </c>
      <c r="X1829" s="185" t="s">
        <v>24865</v>
      </c>
      <c r="Y1829" s="187">
        <v>45945</v>
      </c>
      <c r="Z1829" s="185" t="s">
        <v>24866</v>
      </c>
      <c r="AA1829" s="187">
        <v>46086</v>
      </c>
      <c r="AB1829" s="185" t="s">
        <v>24867</v>
      </c>
      <c r="AC1829" s="187">
        <v>45899</v>
      </c>
      <c r="AD1829" s="185" t="s">
        <v>24868</v>
      </c>
      <c r="AE1829" s="185" t="s">
        <v>61</v>
      </c>
      <c r="AF1829" s="185" t="s">
        <v>24869</v>
      </c>
      <c r="AG1829" s="185" t="s">
        <v>24870</v>
      </c>
      <c r="AH1829" s="185" t="s">
        <v>61</v>
      </c>
      <c r="AI1829" s="185" t="s">
        <v>61</v>
      </c>
      <c r="AJ1829" s="185" t="s">
        <v>61</v>
      </c>
      <c r="AK1829" s="185" t="s">
        <v>61</v>
      </c>
      <c r="AL1829" s="185" t="s">
        <v>61</v>
      </c>
      <c r="AM1829" s="185" t="s">
        <v>4998</v>
      </c>
      <c r="AN1829" s="185" t="s">
        <v>24871</v>
      </c>
    </row>
    <row r="1830" customHeight="1" spans="1:40">
      <c r="A1830" s="185">
        <v>1824</v>
      </c>
      <c r="B1830" s="185" t="s">
        <v>24872</v>
      </c>
      <c r="C1830" s="186" t="s">
        <v>24873</v>
      </c>
      <c r="D1830" s="185" t="s">
        <v>2321</v>
      </c>
      <c r="E1830" s="185" t="s">
        <v>1367</v>
      </c>
      <c r="F1830" s="185" t="s">
        <v>24175</v>
      </c>
      <c r="G1830" s="185"/>
      <c r="H1830" s="185" t="s">
        <v>1895</v>
      </c>
      <c r="I1830" s="187">
        <v>45816</v>
      </c>
      <c r="J1830" s="185" t="s">
        <v>23665</v>
      </c>
      <c r="K1830" s="185" t="s">
        <v>2623</v>
      </c>
      <c r="L1830" s="185" t="s">
        <v>24874</v>
      </c>
      <c r="M1830" s="185" t="s">
        <v>249</v>
      </c>
      <c r="N1830" s="185" t="s">
        <v>24875</v>
      </c>
      <c r="O1830" s="187">
        <v>46160</v>
      </c>
      <c r="P1830" s="187">
        <v>44387</v>
      </c>
      <c r="Q1830" s="187">
        <v>44415</v>
      </c>
      <c r="R1830" s="187">
        <v>44744</v>
      </c>
      <c r="S1830" s="187"/>
      <c r="T1830" s="185" t="s">
        <v>24876</v>
      </c>
      <c r="U1830" s="187">
        <v>47060</v>
      </c>
      <c r="V1830" s="185" t="s">
        <v>24877</v>
      </c>
      <c r="W1830" s="187">
        <v>47072</v>
      </c>
      <c r="X1830" s="185" t="s">
        <v>24878</v>
      </c>
      <c r="Y1830" s="187">
        <v>46495</v>
      </c>
      <c r="Z1830" s="185" t="s">
        <v>24879</v>
      </c>
      <c r="AA1830" s="187">
        <v>46200</v>
      </c>
      <c r="AB1830" s="185" t="s">
        <v>24880</v>
      </c>
      <c r="AC1830" s="187">
        <v>46075</v>
      </c>
      <c r="AD1830" s="185" t="s">
        <v>24881</v>
      </c>
      <c r="AE1830" s="185" t="s">
        <v>61</v>
      </c>
      <c r="AF1830" s="185" t="s">
        <v>24882</v>
      </c>
      <c r="AG1830" s="185" t="s">
        <v>24883</v>
      </c>
      <c r="AH1830" s="185" t="s">
        <v>61</v>
      </c>
      <c r="AI1830" s="185" t="s">
        <v>61</v>
      </c>
      <c r="AJ1830" s="185" t="s">
        <v>61</v>
      </c>
      <c r="AK1830" s="185" t="s">
        <v>61</v>
      </c>
      <c r="AL1830" s="185" t="s">
        <v>61</v>
      </c>
      <c r="AM1830" s="185" t="s">
        <v>7460</v>
      </c>
      <c r="AN1830" s="185" t="s">
        <v>24884</v>
      </c>
    </row>
    <row r="1831" customHeight="1" spans="1:40">
      <c r="A1831" s="185">
        <v>1825</v>
      </c>
      <c r="B1831" s="185" t="s">
        <v>24885</v>
      </c>
      <c r="C1831" s="186" t="s">
        <v>24886</v>
      </c>
      <c r="D1831" s="185" t="s">
        <v>2321</v>
      </c>
      <c r="E1831" s="185" t="s">
        <v>1367</v>
      </c>
      <c r="F1831" s="185" t="s">
        <v>24175</v>
      </c>
      <c r="G1831" s="185"/>
      <c r="H1831" s="185" t="s">
        <v>1895</v>
      </c>
      <c r="I1831" s="187">
        <v>45825</v>
      </c>
      <c r="J1831" s="185" t="s">
        <v>3886</v>
      </c>
      <c r="K1831" s="185" t="s">
        <v>952</v>
      </c>
      <c r="L1831" s="185" t="s">
        <v>23273</v>
      </c>
      <c r="M1831" s="185" t="s">
        <v>249</v>
      </c>
      <c r="N1831" s="185" t="s">
        <v>24887</v>
      </c>
      <c r="O1831" s="187">
        <v>47175</v>
      </c>
      <c r="P1831" s="187">
        <v>44413</v>
      </c>
      <c r="Q1831" s="187">
        <v>44505</v>
      </c>
      <c r="R1831" s="187">
        <v>44666</v>
      </c>
      <c r="S1831" s="187"/>
      <c r="T1831" s="185" t="s">
        <v>24888</v>
      </c>
      <c r="U1831" s="187">
        <v>45931</v>
      </c>
      <c r="V1831" s="185" t="s">
        <v>24889</v>
      </c>
      <c r="W1831" s="187">
        <v>45965</v>
      </c>
      <c r="X1831" s="185" t="s">
        <v>24890</v>
      </c>
      <c r="Y1831" s="187">
        <v>46351</v>
      </c>
      <c r="Z1831" s="185" t="s">
        <v>24891</v>
      </c>
      <c r="AA1831" s="187">
        <v>46411</v>
      </c>
      <c r="AB1831" s="185" t="s">
        <v>61</v>
      </c>
      <c r="AC1831" s="187" t="s">
        <v>61</v>
      </c>
      <c r="AD1831" s="185" t="s">
        <v>24892</v>
      </c>
      <c r="AE1831" s="185" t="s">
        <v>24893</v>
      </c>
      <c r="AF1831" s="185" t="s">
        <v>24894</v>
      </c>
      <c r="AG1831" s="185" t="s">
        <v>24895</v>
      </c>
      <c r="AH1831" s="185" t="s">
        <v>61</v>
      </c>
      <c r="AI1831" s="185" t="s">
        <v>61</v>
      </c>
      <c r="AJ1831" s="185" t="s">
        <v>61</v>
      </c>
      <c r="AK1831" s="185" t="s">
        <v>61</v>
      </c>
      <c r="AL1831" s="185" t="s">
        <v>61</v>
      </c>
      <c r="AM1831" s="185" t="s">
        <v>24896</v>
      </c>
      <c r="AN1831" s="185" t="s">
        <v>24897</v>
      </c>
    </row>
    <row r="1832" customHeight="1" spans="1:40">
      <c r="A1832" s="185">
        <v>1826</v>
      </c>
      <c r="B1832" s="185" t="s">
        <v>24898</v>
      </c>
      <c r="C1832" s="186" t="s">
        <v>24899</v>
      </c>
      <c r="D1832" s="185" t="s">
        <v>2321</v>
      </c>
      <c r="E1832" s="185" t="s">
        <v>1367</v>
      </c>
      <c r="F1832" s="185" t="s">
        <v>24175</v>
      </c>
      <c r="G1832" s="185"/>
      <c r="H1832" s="185" t="s">
        <v>1895</v>
      </c>
      <c r="I1832" s="187">
        <v>45830</v>
      </c>
      <c r="J1832" s="185" t="s">
        <v>24900</v>
      </c>
      <c r="K1832" s="185" t="s">
        <v>3500</v>
      </c>
      <c r="L1832" s="185" t="s">
        <v>24901</v>
      </c>
      <c r="M1832" s="185" t="s">
        <v>249</v>
      </c>
      <c r="N1832" s="185" t="s">
        <v>24902</v>
      </c>
      <c r="O1832" s="187">
        <v>46330</v>
      </c>
      <c r="P1832" s="187">
        <v>44392</v>
      </c>
      <c r="Q1832" s="187">
        <v>44452</v>
      </c>
      <c r="R1832" s="187">
        <v>44658</v>
      </c>
      <c r="S1832" s="187"/>
      <c r="T1832" s="185" t="s">
        <v>24903</v>
      </c>
      <c r="U1832" s="187">
        <v>46336</v>
      </c>
      <c r="V1832" s="185" t="s">
        <v>24904</v>
      </c>
      <c r="W1832" s="187">
        <v>46335</v>
      </c>
      <c r="X1832" s="185" t="s">
        <v>24905</v>
      </c>
      <c r="Y1832" s="187">
        <v>46378</v>
      </c>
      <c r="Z1832" s="185" t="s">
        <v>24906</v>
      </c>
      <c r="AA1832" s="187">
        <v>45877</v>
      </c>
      <c r="AB1832" s="185" t="s">
        <v>24907</v>
      </c>
      <c r="AC1832" s="187">
        <v>46226</v>
      </c>
      <c r="AD1832" s="185" t="s">
        <v>24908</v>
      </c>
      <c r="AE1832" s="185" t="s">
        <v>24909</v>
      </c>
      <c r="AF1832" s="185" t="s">
        <v>24910</v>
      </c>
      <c r="AG1832" s="185" t="s">
        <v>24911</v>
      </c>
      <c r="AH1832" s="185" t="s">
        <v>61</v>
      </c>
      <c r="AI1832" s="185" t="s">
        <v>61</v>
      </c>
      <c r="AJ1832" s="185" t="s">
        <v>61</v>
      </c>
      <c r="AK1832" s="185" t="s">
        <v>61</v>
      </c>
      <c r="AL1832" s="185" t="s">
        <v>61</v>
      </c>
      <c r="AM1832" s="185" t="s">
        <v>2285</v>
      </c>
      <c r="AN1832" s="185" t="s">
        <v>24912</v>
      </c>
    </row>
    <row r="1833" customHeight="1" spans="1:40">
      <c r="A1833" s="185">
        <v>1827</v>
      </c>
      <c r="B1833" s="185" t="s">
        <v>24913</v>
      </c>
      <c r="C1833" s="186" t="s">
        <v>24914</v>
      </c>
      <c r="D1833" s="185" t="s">
        <v>2321</v>
      </c>
      <c r="E1833" s="185" t="s">
        <v>13310</v>
      </c>
      <c r="F1833" s="185" t="s">
        <v>24175</v>
      </c>
      <c r="G1833" s="185"/>
      <c r="H1833" s="185" t="s">
        <v>1895</v>
      </c>
      <c r="I1833" s="187">
        <v>45814</v>
      </c>
      <c r="J1833" s="185" t="s">
        <v>24915</v>
      </c>
      <c r="K1833" s="185" t="s">
        <v>3162</v>
      </c>
      <c r="L1833" s="185" t="s">
        <v>24916</v>
      </c>
      <c r="M1833" s="185" t="s">
        <v>249</v>
      </c>
      <c r="N1833" s="185" t="s">
        <v>24917</v>
      </c>
      <c r="O1833" s="187">
        <v>46162</v>
      </c>
      <c r="P1833" s="187">
        <v>44445</v>
      </c>
      <c r="Q1833" s="187">
        <v>44474</v>
      </c>
      <c r="R1833" s="187">
        <v>44658</v>
      </c>
      <c r="S1833" s="187"/>
      <c r="T1833" s="185" t="s">
        <v>24918</v>
      </c>
      <c r="U1833" s="187">
        <v>46993</v>
      </c>
      <c r="V1833" s="185" t="s">
        <v>24919</v>
      </c>
      <c r="W1833" s="187">
        <v>46993</v>
      </c>
      <c r="X1833" s="185" t="s">
        <v>24920</v>
      </c>
      <c r="Y1833" s="187">
        <v>46495</v>
      </c>
      <c r="Z1833" s="185" t="s">
        <v>24921</v>
      </c>
      <c r="AA1833" s="187">
        <v>46199</v>
      </c>
      <c r="AB1833" s="185" t="s">
        <v>24922</v>
      </c>
      <c r="AC1833" s="187">
        <v>46102</v>
      </c>
      <c r="AD1833" s="185" t="s">
        <v>24923</v>
      </c>
      <c r="AE1833" s="185" t="s">
        <v>61</v>
      </c>
      <c r="AF1833" s="185" t="s">
        <v>24924</v>
      </c>
      <c r="AG1833" s="185" t="s">
        <v>24925</v>
      </c>
      <c r="AH1833" s="185" t="s">
        <v>61</v>
      </c>
      <c r="AI1833" s="185" t="s">
        <v>61</v>
      </c>
      <c r="AJ1833" s="185" t="s">
        <v>61</v>
      </c>
      <c r="AK1833" s="185" t="s">
        <v>61</v>
      </c>
      <c r="AL1833" s="185" t="s">
        <v>61</v>
      </c>
      <c r="AM1833" s="185" t="s">
        <v>665</v>
      </c>
      <c r="AN1833" s="185" t="s">
        <v>24926</v>
      </c>
    </row>
    <row r="1834" customHeight="1" spans="1:40">
      <c r="A1834" s="185">
        <v>1828</v>
      </c>
      <c r="B1834" s="185" t="s">
        <v>24927</v>
      </c>
      <c r="C1834" s="186" t="s">
        <v>24928</v>
      </c>
      <c r="D1834" s="185" t="s">
        <v>2321</v>
      </c>
      <c r="E1834" s="185" t="s">
        <v>1640</v>
      </c>
      <c r="F1834" s="185" t="s">
        <v>24175</v>
      </c>
      <c r="G1834" s="185"/>
      <c r="H1834" s="185" t="s">
        <v>1895</v>
      </c>
      <c r="I1834" s="187">
        <v>45807</v>
      </c>
      <c r="J1834" s="185" t="s">
        <v>24929</v>
      </c>
      <c r="K1834" s="185" t="s">
        <v>91</v>
      </c>
      <c r="L1834" s="185" t="s">
        <v>24930</v>
      </c>
      <c r="M1834" s="185" t="s">
        <v>249</v>
      </c>
      <c r="N1834" s="185" t="s">
        <v>24931</v>
      </c>
      <c r="O1834" s="187">
        <v>46162</v>
      </c>
      <c r="P1834" s="187">
        <v>44406</v>
      </c>
      <c r="Q1834" s="187">
        <v>44764</v>
      </c>
      <c r="R1834" s="187">
        <v>44854</v>
      </c>
      <c r="S1834" s="187"/>
      <c r="T1834" s="185" t="s">
        <v>24932</v>
      </c>
      <c r="U1834" s="187">
        <v>46134</v>
      </c>
      <c r="V1834" s="185" t="s">
        <v>24933</v>
      </c>
      <c r="W1834" s="187">
        <v>45909</v>
      </c>
      <c r="X1834" s="185" t="s">
        <v>24934</v>
      </c>
      <c r="Y1834" s="187">
        <v>46079</v>
      </c>
      <c r="Z1834" s="185" t="s">
        <v>24935</v>
      </c>
      <c r="AA1834" s="187">
        <v>45811</v>
      </c>
      <c r="AB1834" s="185" t="s">
        <v>24936</v>
      </c>
      <c r="AC1834" s="187">
        <v>46086</v>
      </c>
      <c r="AD1834" s="185" t="s">
        <v>24937</v>
      </c>
      <c r="AE1834" s="185" t="s">
        <v>61</v>
      </c>
      <c r="AF1834" s="185" t="s">
        <v>61</v>
      </c>
      <c r="AG1834" s="185" t="s">
        <v>24938</v>
      </c>
      <c r="AH1834" s="185" t="s">
        <v>61</v>
      </c>
      <c r="AI1834" s="185" t="s">
        <v>61</v>
      </c>
      <c r="AJ1834" s="185" t="s">
        <v>61</v>
      </c>
      <c r="AK1834" s="185" t="s">
        <v>61</v>
      </c>
      <c r="AL1834" s="185" t="s">
        <v>61</v>
      </c>
      <c r="AM1834" s="185" t="s">
        <v>5183</v>
      </c>
      <c r="AN1834" s="185" t="s">
        <v>24939</v>
      </c>
    </row>
    <row r="1835" customHeight="1" spans="1:40">
      <c r="A1835" s="185">
        <v>1829</v>
      </c>
      <c r="B1835" s="185" t="s">
        <v>24940</v>
      </c>
      <c r="C1835" s="186" t="s">
        <v>24941</v>
      </c>
      <c r="D1835" s="185" t="s">
        <v>2321</v>
      </c>
      <c r="E1835" s="185" t="s">
        <v>89</v>
      </c>
      <c r="F1835" s="185" t="s">
        <v>24175</v>
      </c>
      <c r="G1835" s="185"/>
      <c r="H1835" s="185" t="s">
        <v>1895</v>
      </c>
      <c r="I1835" s="187">
        <v>45831</v>
      </c>
      <c r="J1835" s="185" t="s">
        <v>7928</v>
      </c>
      <c r="K1835" s="185" t="s">
        <v>2442</v>
      </c>
      <c r="L1835" s="185" t="s">
        <v>24942</v>
      </c>
      <c r="M1835" s="185" t="s">
        <v>249</v>
      </c>
      <c r="N1835" s="185" t="s">
        <v>24943</v>
      </c>
      <c r="O1835" s="187">
        <v>45734</v>
      </c>
      <c r="P1835" s="187">
        <v>44439</v>
      </c>
      <c r="Q1835" s="187">
        <v>44470</v>
      </c>
      <c r="R1835" s="187">
        <v>44665</v>
      </c>
      <c r="S1835" s="187"/>
      <c r="T1835" s="185" t="s">
        <v>24944</v>
      </c>
      <c r="U1835" s="187">
        <v>46317</v>
      </c>
      <c r="V1835" s="185" t="s">
        <v>24945</v>
      </c>
      <c r="W1835" s="187">
        <v>46274</v>
      </c>
      <c r="X1835" s="185" t="s">
        <v>24946</v>
      </c>
      <c r="Y1835" s="187">
        <v>47461</v>
      </c>
      <c r="Z1835" s="185" t="s">
        <v>24947</v>
      </c>
      <c r="AA1835" s="187">
        <v>46734</v>
      </c>
      <c r="AB1835" s="185" t="s">
        <v>24948</v>
      </c>
      <c r="AC1835" s="187">
        <v>46262</v>
      </c>
      <c r="AD1835" s="185" t="s">
        <v>24949</v>
      </c>
      <c r="AE1835" s="185" t="s">
        <v>24950</v>
      </c>
      <c r="AF1835" s="185" t="s">
        <v>24951</v>
      </c>
      <c r="AG1835" s="185" t="s">
        <v>24952</v>
      </c>
      <c r="AH1835" s="185" t="s">
        <v>61</v>
      </c>
      <c r="AI1835" s="185" t="s">
        <v>61</v>
      </c>
      <c r="AJ1835" s="185" t="s">
        <v>61</v>
      </c>
      <c r="AK1835" s="185" t="s">
        <v>61</v>
      </c>
      <c r="AL1835" s="185" t="s">
        <v>61</v>
      </c>
      <c r="AM1835" s="185" t="s">
        <v>24953</v>
      </c>
      <c r="AN1835" s="185" t="s">
        <v>24954</v>
      </c>
    </row>
    <row r="1836" customHeight="1" spans="1:40">
      <c r="A1836" s="185">
        <v>1830</v>
      </c>
      <c r="B1836" s="185" t="s">
        <v>24955</v>
      </c>
      <c r="C1836" s="186" t="s">
        <v>24956</v>
      </c>
      <c r="D1836" s="185" t="s">
        <v>390</v>
      </c>
      <c r="E1836" s="185" t="s">
        <v>2472</v>
      </c>
      <c r="F1836" s="185" t="s">
        <v>24175</v>
      </c>
      <c r="G1836" s="185"/>
      <c r="H1836" s="185" t="s">
        <v>1895</v>
      </c>
      <c r="I1836" s="187">
        <v>45838</v>
      </c>
      <c r="J1836" s="185" t="s">
        <v>3233</v>
      </c>
      <c r="K1836" s="185" t="s">
        <v>2487</v>
      </c>
      <c r="L1836" s="185" t="s">
        <v>24957</v>
      </c>
      <c r="M1836" s="185" t="s">
        <v>130</v>
      </c>
      <c r="N1836" s="185" t="s">
        <v>24958</v>
      </c>
      <c r="O1836" s="187">
        <v>46798</v>
      </c>
      <c r="P1836" s="187">
        <v>44425</v>
      </c>
      <c r="Q1836" s="187">
        <v>44487</v>
      </c>
      <c r="R1836" s="187">
        <v>44700</v>
      </c>
      <c r="S1836" s="187">
        <v>44881</v>
      </c>
      <c r="T1836" s="185" t="s">
        <v>24959</v>
      </c>
      <c r="U1836" s="187">
        <v>47115</v>
      </c>
      <c r="V1836" s="185" t="s">
        <v>24960</v>
      </c>
      <c r="W1836" s="187">
        <v>46896</v>
      </c>
      <c r="X1836" s="185" t="s">
        <v>24961</v>
      </c>
      <c r="Y1836" s="187">
        <v>47136</v>
      </c>
      <c r="Z1836" s="185" t="s">
        <v>24962</v>
      </c>
      <c r="AA1836" s="187">
        <v>46008</v>
      </c>
      <c r="AB1836" s="185" t="s">
        <v>24963</v>
      </c>
      <c r="AC1836" s="187">
        <v>45913</v>
      </c>
      <c r="AD1836" s="185" t="s">
        <v>24964</v>
      </c>
      <c r="AE1836" s="185" t="s">
        <v>24965</v>
      </c>
      <c r="AF1836" s="185" t="s">
        <v>24966</v>
      </c>
      <c r="AG1836" s="185" t="s">
        <v>61</v>
      </c>
      <c r="AH1836" s="185" t="s">
        <v>24958</v>
      </c>
      <c r="AI1836" s="185" t="s">
        <v>61</v>
      </c>
      <c r="AJ1836" s="185" t="s">
        <v>61</v>
      </c>
      <c r="AK1836" s="185" t="s">
        <v>61</v>
      </c>
      <c r="AL1836" s="185" t="s">
        <v>61</v>
      </c>
      <c r="AM1836" s="185" t="s">
        <v>24967</v>
      </c>
      <c r="AN1836" s="185" t="s">
        <v>24968</v>
      </c>
    </row>
    <row r="1837" customHeight="1" spans="1:40">
      <c r="A1837" s="185">
        <v>1831</v>
      </c>
      <c r="B1837" s="185" t="s">
        <v>24969</v>
      </c>
      <c r="C1837" s="186" t="s">
        <v>24970</v>
      </c>
      <c r="D1837" s="185" t="s">
        <v>390</v>
      </c>
      <c r="E1837" s="185" t="s">
        <v>89</v>
      </c>
      <c r="F1837" s="185" t="s">
        <v>24175</v>
      </c>
      <c r="G1837" s="185"/>
      <c r="H1837" s="185" t="s">
        <v>1895</v>
      </c>
      <c r="I1837" s="187">
        <v>45822</v>
      </c>
      <c r="J1837" s="185" t="s">
        <v>24971</v>
      </c>
      <c r="K1837" s="185" t="s">
        <v>3871</v>
      </c>
      <c r="L1837" s="185" t="s">
        <v>24972</v>
      </c>
      <c r="M1837" s="185" t="s">
        <v>130</v>
      </c>
      <c r="N1837" s="185" t="s">
        <v>24973</v>
      </c>
      <c r="O1837" s="187">
        <v>46426</v>
      </c>
      <c r="P1837" s="187">
        <v>44403</v>
      </c>
      <c r="Q1837" s="187">
        <v>44445</v>
      </c>
      <c r="R1837" s="187">
        <v>44652</v>
      </c>
      <c r="S1837" s="187"/>
      <c r="T1837" s="185" t="s">
        <v>24974</v>
      </c>
      <c r="U1837" s="187">
        <v>47434</v>
      </c>
      <c r="V1837" s="185" t="s">
        <v>24975</v>
      </c>
      <c r="W1837" s="187">
        <v>46366</v>
      </c>
      <c r="X1837" s="185" t="s">
        <v>24976</v>
      </c>
      <c r="Y1837" s="187">
        <v>46491</v>
      </c>
      <c r="Z1837" s="185" t="s">
        <v>24977</v>
      </c>
      <c r="AA1837" s="187">
        <v>46361</v>
      </c>
      <c r="AB1837" s="185" t="s">
        <v>24978</v>
      </c>
      <c r="AC1837" s="187">
        <v>46371</v>
      </c>
      <c r="AD1837" s="185" t="s">
        <v>24979</v>
      </c>
      <c r="AE1837" s="185" t="s">
        <v>24980</v>
      </c>
      <c r="AF1837" s="185" t="s">
        <v>24981</v>
      </c>
      <c r="AG1837" s="185" t="s">
        <v>24982</v>
      </c>
      <c r="AH1837" s="185" t="s">
        <v>24973</v>
      </c>
      <c r="AI1837" s="185" t="s">
        <v>61</v>
      </c>
      <c r="AJ1837" s="185" t="s">
        <v>61</v>
      </c>
      <c r="AK1837" s="185" t="s">
        <v>61</v>
      </c>
      <c r="AL1837" s="185" t="s">
        <v>61</v>
      </c>
      <c r="AM1837" s="185" t="s">
        <v>177</v>
      </c>
      <c r="AN1837" s="185" t="s">
        <v>24983</v>
      </c>
    </row>
    <row r="1838" customHeight="1" spans="1:40">
      <c r="A1838" s="185">
        <v>1832</v>
      </c>
      <c r="B1838" s="185" t="s">
        <v>24984</v>
      </c>
      <c r="C1838" s="186" t="s">
        <v>24985</v>
      </c>
      <c r="D1838" s="185" t="s">
        <v>390</v>
      </c>
      <c r="E1838" s="185" t="s">
        <v>16735</v>
      </c>
      <c r="F1838" s="185" t="s">
        <v>24175</v>
      </c>
      <c r="G1838" s="185"/>
      <c r="H1838" s="185" t="s">
        <v>1895</v>
      </c>
      <c r="I1838" s="187">
        <v>45764</v>
      </c>
      <c r="J1838" s="185" t="s">
        <v>6366</v>
      </c>
      <c r="K1838" s="185" t="s">
        <v>2848</v>
      </c>
      <c r="L1838" s="185" t="s">
        <v>24986</v>
      </c>
      <c r="M1838" s="185" t="s">
        <v>130</v>
      </c>
      <c r="N1838" s="185" t="s">
        <v>24987</v>
      </c>
      <c r="O1838" s="187">
        <v>46456</v>
      </c>
      <c r="P1838" s="187">
        <v>44409</v>
      </c>
      <c r="Q1838" s="187">
        <v>44670</v>
      </c>
      <c r="R1838" s="187">
        <v>44742</v>
      </c>
      <c r="S1838" s="187"/>
      <c r="T1838" s="185" t="s">
        <v>24988</v>
      </c>
      <c r="U1838" s="187">
        <v>46657</v>
      </c>
      <c r="V1838" s="185" t="s">
        <v>24989</v>
      </c>
      <c r="W1838" s="187">
        <v>46646</v>
      </c>
      <c r="X1838" s="185" t="s">
        <v>24990</v>
      </c>
      <c r="Y1838" s="187">
        <v>46657</v>
      </c>
      <c r="Z1838" s="185" t="s">
        <v>24991</v>
      </c>
      <c r="AA1838" s="187">
        <v>46047</v>
      </c>
      <c r="AB1838" s="185" t="s">
        <v>24992</v>
      </c>
      <c r="AC1838" s="187">
        <v>46163</v>
      </c>
      <c r="AD1838" s="185" t="s">
        <v>24993</v>
      </c>
      <c r="AE1838" s="185" t="s">
        <v>24994</v>
      </c>
      <c r="AF1838" s="185" t="s">
        <v>24995</v>
      </c>
      <c r="AG1838" s="185" t="s">
        <v>61</v>
      </c>
      <c r="AH1838" s="185" t="s">
        <v>24996</v>
      </c>
      <c r="AI1838" s="185" t="s">
        <v>61</v>
      </c>
      <c r="AJ1838" s="185" t="s">
        <v>61</v>
      </c>
      <c r="AK1838" s="185" t="s">
        <v>61</v>
      </c>
      <c r="AL1838" s="185" t="s">
        <v>61</v>
      </c>
      <c r="AM1838" s="185" t="s">
        <v>24997</v>
      </c>
      <c r="AN1838" s="185" t="s">
        <v>24998</v>
      </c>
    </row>
    <row r="1839" customHeight="1" spans="1:40">
      <c r="A1839" s="185">
        <v>1833</v>
      </c>
      <c r="B1839" s="185" t="s">
        <v>24999</v>
      </c>
      <c r="C1839" s="186" t="s">
        <v>15659</v>
      </c>
      <c r="D1839" s="185" t="s">
        <v>390</v>
      </c>
      <c r="E1839" s="185" t="s">
        <v>3573</v>
      </c>
      <c r="F1839" s="185" t="s">
        <v>24175</v>
      </c>
      <c r="G1839" s="185"/>
      <c r="H1839" s="185" t="s">
        <v>1895</v>
      </c>
      <c r="I1839" s="187">
        <v>45826</v>
      </c>
      <c r="J1839" s="185" t="s">
        <v>25000</v>
      </c>
      <c r="K1839" s="185" t="s">
        <v>3575</v>
      </c>
      <c r="L1839" s="185" t="s">
        <v>25001</v>
      </c>
      <c r="M1839" s="185" t="s">
        <v>130</v>
      </c>
      <c r="N1839" s="185" t="s">
        <v>25002</v>
      </c>
      <c r="O1839" s="187">
        <v>46428</v>
      </c>
      <c r="P1839" s="187">
        <v>44400</v>
      </c>
      <c r="Q1839" s="187">
        <v>44439</v>
      </c>
      <c r="R1839" s="187">
        <v>44642</v>
      </c>
      <c r="S1839" s="187"/>
      <c r="T1839" s="185" t="s">
        <v>25003</v>
      </c>
      <c r="U1839" s="187">
        <v>45935</v>
      </c>
      <c r="V1839" s="185" t="s">
        <v>25004</v>
      </c>
      <c r="W1839" s="187">
        <v>46418</v>
      </c>
      <c r="X1839" s="185" t="s">
        <v>25005</v>
      </c>
      <c r="Y1839" s="187">
        <v>46418</v>
      </c>
      <c r="Z1839" s="185" t="s">
        <v>25006</v>
      </c>
      <c r="AA1839" s="187">
        <v>46230</v>
      </c>
      <c r="AB1839" s="185" t="s">
        <v>25007</v>
      </c>
      <c r="AC1839" s="187">
        <v>45888</v>
      </c>
      <c r="AD1839" s="185" t="s">
        <v>25008</v>
      </c>
      <c r="AE1839" s="185" t="s">
        <v>25009</v>
      </c>
      <c r="AF1839" s="185" t="s">
        <v>25010</v>
      </c>
      <c r="AG1839" s="185" t="s">
        <v>61</v>
      </c>
      <c r="AH1839" s="185" t="s">
        <v>25002</v>
      </c>
      <c r="AI1839" s="185" t="s">
        <v>61</v>
      </c>
      <c r="AJ1839" s="185" t="s">
        <v>61</v>
      </c>
      <c r="AK1839" s="185" t="s">
        <v>61</v>
      </c>
      <c r="AL1839" s="185" t="s">
        <v>61</v>
      </c>
      <c r="AM1839" s="185" t="s">
        <v>177</v>
      </c>
      <c r="AN1839" s="185" t="s">
        <v>25011</v>
      </c>
    </row>
    <row r="1840" customHeight="1" spans="1:40">
      <c r="A1840" s="185">
        <v>1834</v>
      </c>
      <c r="B1840" s="185" t="s">
        <v>25012</v>
      </c>
      <c r="C1840" s="186" t="s">
        <v>25013</v>
      </c>
      <c r="D1840" s="185" t="s">
        <v>126</v>
      </c>
      <c r="E1840" s="185" t="s">
        <v>89</v>
      </c>
      <c r="F1840" s="185" t="s">
        <v>24175</v>
      </c>
      <c r="G1840" s="185"/>
      <c r="H1840" s="185" t="s">
        <v>1895</v>
      </c>
      <c r="I1840" s="187">
        <v>45773</v>
      </c>
      <c r="J1840" s="185" t="s">
        <v>20666</v>
      </c>
      <c r="K1840" s="185" t="s">
        <v>1116</v>
      </c>
      <c r="L1840" s="185" t="s">
        <v>25014</v>
      </c>
      <c r="M1840" s="185" t="s">
        <v>72</v>
      </c>
      <c r="N1840" s="185" t="s">
        <v>25015</v>
      </c>
      <c r="O1840" s="187">
        <v>46987</v>
      </c>
      <c r="P1840" s="187">
        <v>44392</v>
      </c>
      <c r="Q1840" s="187">
        <v>44420</v>
      </c>
      <c r="R1840" s="187">
        <v>44658</v>
      </c>
      <c r="S1840" s="187"/>
      <c r="T1840" s="185" t="s">
        <v>25016</v>
      </c>
      <c r="U1840" s="187">
        <v>46322</v>
      </c>
      <c r="V1840" s="185" t="s">
        <v>25017</v>
      </c>
      <c r="W1840" s="187">
        <v>46177</v>
      </c>
      <c r="X1840" s="185" t="s">
        <v>25018</v>
      </c>
      <c r="Y1840" s="187">
        <v>46890</v>
      </c>
      <c r="Z1840" s="185" t="s">
        <v>25019</v>
      </c>
      <c r="AA1840" s="187">
        <v>45820</v>
      </c>
      <c r="AB1840" s="185" t="s">
        <v>25020</v>
      </c>
      <c r="AC1840" s="187">
        <v>46221</v>
      </c>
      <c r="AD1840" s="185" t="s">
        <v>25021</v>
      </c>
      <c r="AE1840" s="185" t="s">
        <v>61</v>
      </c>
      <c r="AF1840" s="185" t="s">
        <v>25022</v>
      </c>
      <c r="AG1840" s="185" t="s">
        <v>25023</v>
      </c>
      <c r="AH1840" s="185" t="s">
        <v>61</v>
      </c>
      <c r="AI1840" s="185" t="s">
        <v>61</v>
      </c>
      <c r="AJ1840" s="185" t="s">
        <v>25024</v>
      </c>
      <c r="AK1840" s="185" t="s">
        <v>61</v>
      </c>
      <c r="AL1840" s="185" t="s">
        <v>61</v>
      </c>
      <c r="AM1840" s="185" t="s">
        <v>25025</v>
      </c>
      <c r="AN1840" s="185" t="s">
        <v>25026</v>
      </c>
    </row>
    <row r="1841" customHeight="1" spans="1:40">
      <c r="A1841" s="185">
        <v>1835</v>
      </c>
      <c r="B1841" s="185" t="s">
        <v>25027</v>
      </c>
      <c r="C1841" s="186" t="s">
        <v>25028</v>
      </c>
      <c r="D1841" s="185" t="s">
        <v>126</v>
      </c>
      <c r="E1841" s="185" t="s">
        <v>19738</v>
      </c>
      <c r="F1841" s="185" t="s">
        <v>24175</v>
      </c>
      <c r="G1841" s="185"/>
      <c r="H1841" s="185" t="s">
        <v>1895</v>
      </c>
      <c r="I1841" s="187">
        <v>45760</v>
      </c>
      <c r="J1841" s="185" t="s">
        <v>25029</v>
      </c>
      <c r="K1841" s="185" t="s">
        <v>4242</v>
      </c>
      <c r="L1841" s="185" t="s">
        <v>3263</v>
      </c>
      <c r="M1841" s="185" t="s">
        <v>130</v>
      </c>
      <c r="N1841" s="185" t="s">
        <v>25030</v>
      </c>
      <c r="O1841" s="187">
        <v>46912</v>
      </c>
      <c r="P1841" s="187">
        <v>44221</v>
      </c>
      <c r="Q1841" s="187">
        <v>44407</v>
      </c>
      <c r="R1841" s="187">
        <v>44708</v>
      </c>
      <c r="S1841" s="187"/>
      <c r="T1841" s="185" t="s">
        <v>25031</v>
      </c>
      <c r="U1841" s="187">
        <v>46091</v>
      </c>
      <c r="V1841" s="185" t="s">
        <v>25032</v>
      </c>
      <c r="W1841" s="187">
        <v>45855</v>
      </c>
      <c r="X1841" s="185" t="s">
        <v>25033</v>
      </c>
      <c r="Y1841" s="187">
        <v>46723</v>
      </c>
      <c r="Z1841" s="185" t="s">
        <v>25034</v>
      </c>
      <c r="AA1841" s="187">
        <v>45868</v>
      </c>
      <c r="AB1841" s="185" t="s">
        <v>25035</v>
      </c>
      <c r="AC1841" s="187">
        <v>45912</v>
      </c>
      <c r="AD1841" s="185" t="s">
        <v>25036</v>
      </c>
      <c r="AE1841" s="185" t="s">
        <v>25037</v>
      </c>
      <c r="AF1841" s="185" t="s">
        <v>25038</v>
      </c>
      <c r="AG1841" s="185" t="s">
        <v>61</v>
      </c>
      <c r="AH1841" s="185" t="s">
        <v>25030</v>
      </c>
      <c r="AI1841" s="185" t="s">
        <v>61</v>
      </c>
      <c r="AJ1841" s="185" t="s">
        <v>61</v>
      </c>
      <c r="AK1841" s="185" t="s">
        <v>61</v>
      </c>
      <c r="AL1841" s="185" t="s">
        <v>25039</v>
      </c>
      <c r="AM1841" s="185" t="s">
        <v>25040</v>
      </c>
      <c r="AN1841" s="185" t="s">
        <v>25041</v>
      </c>
    </row>
    <row r="1842" customHeight="1" spans="1:40">
      <c r="A1842" s="185">
        <v>1836</v>
      </c>
      <c r="B1842" s="185" t="s">
        <v>25042</v>
      </c>
      <c r="C1842" s="186" t="s">
        <v>25043</v>
      </c>
      <c r="D1842" s="185" t="s">
        <v>126</v>
      </c>
      <c r="E1842" s="185" t="s">
        <v>89</v>
      </c>
      <c r="F1842" s="185" t="s">
        <v>24175</v>
      </c>
      <c r="G1842" s="185"/>
      <c r="H1842" s="185" t="s">
        <v>1895</v>
      </c>
      <c r="I1842" s="187">
        <v>45773</v>
      </c>
      <c r="J1842" s="185" t="s">
        <v>25044</v>
      </c>
      <c r="K1842" s="185" t="s">
        <v>1116</v>
      </c>
      <c r="L1842" s="185" t="s">
        <v>25045</v>
      </c>
      <c r="M1842" s="185" t="s">
        <v>53</v>
      </c>
      <c r="N1842" s="185" t="s">
        <v>25046</v>
      </c>
      <c r="O1842" s="187">
        <v>46160</v>
      </c>
      <c r="P1842" s="187">
        <v>44394</v>
      </c>
      <c r="Q1842" s="187">
        <v>44437</v>
      </c>
      <c r="R1842" s="187">
        <v>44737</v>
      </c>
      <c r="S1842" s="187"/>
      <c r="T1842" s="185" t="s">
        <v>25047</v>
      </c>
      <c r="U1842" s="187">
        <v>47108</v>
      </c>
      <c r="V1842" s="185" t="s">
        <v>25048</v>
      </c>
      <c r="W1842" s="187">
        <v>46965</v>
      </c>
      <c r="X1842" s="185" t="s">
        <v>25049</v>
      </c>
      <c r="Y1842" s="187">
        <v>46135</v>
      </c>
      <c r="Z1842" s="185" t="s">
        <v>25050</v>
      </c>
      <c r="AA1842" s="187">
        <v>46283</v>
      </c>
      <c r="AB1842" s="185" t="s">
        <v>25051</v>
      </c>
      <c r="AC1842" s="187">
        <v>45742</v>
      </c>
      <c r="AD1842" s="185" t="s">
        <v>25052</v>
      </c>
      <c r="AE1842" s="185" t="s">
        <v>25053</v>
      </c>
      <c r="AF1842" s="185" t="s">
        <v>25054</v>
      </c>
      <c r="AG1842" s="185" t="s">
        <v>61</v>
      </c>
      <c r="AH1842" s="185" t="s">
        <v>61</v>
      </c>
      <c r="AI1842" s="185" t="s">
        <v>61</v>
      </c>
      <c r="AJ1842" s="185" t="s">
        <v>61</v>
      </c>
      <c r="AK1842" s="185" t="s">
        <v>61</v>
      </c>
      <c r="AL1842" s="185" t="s">
        <v>61</v>
      </c>
      <c r="AM1842" s="185" t="s">
        <v>25055</v>
      </c>
      <c r="AN1842" s="185" t="s">
        <v>25056</v>
      </c>
    </row>
    <row r="1843" customHeight="1" spans="1:40">
      <c r="A1843" s="185">
        <v>1837</v>
      </c>
      <c r="B1843" s="185" t="s">
        <v>25057</v>
      </c>
      <c r="C1843" s="186" t="s">
        <v>25058</v>
      </c>
      <c r="D1843" s="185" t="s">
        <v>126</v>
      </c>
      <c r="E1843" s="185" t="s">
        <v>25059</v>
      </c>
      <c r="F1843" s="185" t="s">
        <v>24175</v>
      </c>
      <c r="G1843" s="185"/>
      <c r="H1843" s="185" t="s">
        <v>1895</v>
      </c>
      <c r="I1843" s="187">
        <v>45752</v>
      </c>
      <c r="J1843" s="185" t="s">
        <v>7546</v>
      </c>
      <c r="K1843" s="185" t="s">
        <v>1280</v>
      </c>
      <c r="L1843" s="185" t="s">
        <v>25060</v>
      </c>
      <c r="M1843" s="185" t="s">
        <v>130</v>
      </c>
      <c r="N1843" s="185" t="s">
        <v>25061</v>
      </c>
      <c r="O1843" s="187">
        <v>46545</v>
      </c>
      <c r="P1843" s="187">
        <v>44443</v>
      </c>
      <c r="Q1843" s="187">
        <v>44504</v>
      </c>
      <c r="R1843" s="187">
        <v>44725</v>
      </c>
      <c r="S1843" s="187"/>
      <c r="T1843" s="185" t="s">
        <v>25062</v>
      </c>
      <c r="U1843" s="187">
        <v>46484</v>
      </c>
      <c r="V1843" s="185" t="s">
        <v>25063</v>
      </c>
      <c r="W1843" s="187">
        <v>46442</v>
      </c>
      <c r="X1843" s="185" t="s">
        <v>25064</v>
      </c>
      <c r="Y1843" s="187">
        <v>46925</v>
      </c>
      <c r="Z1843" s="185" t="s">
        <v>25065</v>
      </c>
      <c r="AA1843" s="187">
        <v>45709</v>
      </c>
      <c r="AB1843" s="185" t="s">
        <v>25066</v>
      </c>
      <c r="AC1843" s="187">
        <v>46249</v>
      </c>
      <c r="AD1843" s="185" t="s">
        <v>25067</v>
      </c>
      <c r="AE1843" s="185" t="s">
        <v>61</v>
      </c>
      <c r="AF1843" s="185" t="s">
        <v>25068</v>
      </c>
      <c r="AG1843" s="185" t="s">
        <v>61</v>
      </c>
      <c r="AH1843" s="185" t="s">
        <v>25061</v>
      </c>
      <c r="AI1843" s="185" t="s">
        <v>61</v>
      </c>
      <c r="AJ1843" s="185" t="s">
        <v>61</v>
      </c>
      <c r="AK1843" s="185" t="s">
        <v>61</v>
      </c>
      <c r="AL1843" s="185" t="s">
        <v>61</v>
      </c>
      <c r="AM1843" s="185" t="s">
        <v>1785</v>
      </c>
      <c r="AN1843" s="185" t="s">
        <v>25069</v>
      </c>
    </row>
    <row r="1844" customHeight="1" spans="1:40">
      <c r="A1844" s="185">
        <v>1838</v>
      </c>
      <c r="B1844" s="185" t="s">
        <v>25070</v>
      </c>
      <c r="C1844" s="186" t="s">
        <v>25071</v>
      </c>
      <c r="D1844" s="185" t="s">
        <v>126</v>
      </c>
      <c r="E1844" s="185" t="s">
        <v>89</v>
      </c>
      <c r="F1844" s="185" t="s">
        <v>24175</v>
      </c>
      <c r="G1844" s="185"/>
      <c r="H1844" s="185" t="s">
        <v>1895</v>
      </c>
      <c r="I1844" s="187">
        <v>45773</v>
      </c>
      <c r="J1844" s="185" t="s">
        <v>20666</v>
      </c>
      <c r="K1844" s="185" t="s">
        <v>1116</v>
      </c>
      <c r="L1844" s="185" t="s">
        <v>25072</v>
      </c>
      <c r="M1844" s="185" t="s">
        <v>53</v>
      </c>
      <c r="N1844" s="185" t="s">
        <v>25073</v>
      </c>
      <c r="O1844" s="187">
        <v>47081</v>
      </c>
      <c r="P1844" s="187">
        <v>44413</v>
      </c>
      <c r="Q1844" s="187">
        <v>44487</v>
      </c>
      <c r="R1844" s="187">
        <v>44778</v>
      </c>
      <c r="S1844" s="187"/>
      <c r="T1844" s="185" t="s">
        <v>25074</v>
      </c>
      <c r="U1844" s="187">
        <v>46372</v>
      </c>
      <c r="V1844" s="185" t="s">
        <v>25075</v>
      </c>
      <c r="W1844" s="187">
        <v>46152</v>
      </c>
      <c r="X1844" s="185" t="s">
        <v>25076</v>
      </c>
      <c r="Y1844" s="187">
        <v>46990</v>
      </c>
      <c r="Z1844" s="185" t="s">
        <v>25077</v>
      </c>
      <c r="AA1844" s="187">
        <v>45702</v>
      </c>
      <c r="AB1844" s="185" t="s">
        <v>25078</v>
      </c>
      <c r="AC1844" s="187">
        <v>46045</v>
      </c>
      <c r="AD1844" s="185" t="s">
        <v>25079</v>
      </c>
      <c r="AE1844" s="185" t="s">
        <v>61</v>
      </c>
      <c r="AF1844" s="185" t="s">
        <v>61</v>
      </c>
      <c r="AG1844" s="185" t="s">
        <v>25080</v>
      </c>
      <c r="AH1844" s="185" t="s">
        <v>61</v>
      </c>
      <c r="AI1844" s="185" t="s">
        <v>61</v>
      </c>
      <c r="AJ1844" s="185" t="s">
        <v>61</v>
      </c>
      <c r="AK1844" s="185" t="s">
        <v>61</v>
      </c>
      <c r="AL1844" s="185" t="s">
        <v>61</v>
      </c>
      <c r="AM1844" s="185" t="s">
        <v>10158</v>
      </c>
      <c r="AN1844" s="185" t="s">
        <v>25081</v>
      </c>
    </row>
    <row r="1845" customHeight="1" spans="1:40">
      <c r="A1845" s="185">
        <v>1839</v>
      </c>
      <c r="B1845" s="185" t="s">
        <v>25082</v>
      </c>
      <c r="C1845" s="186" t="s">
        <v>25083</v>
      </c>
      <c r="D1845" s="185" t="s">
        <v>126</v>
      </c>
      <c r="E1845" s="185" t="s">
        <v>2957</v>
      </c>
      <c r="F1845" s="185" t="s">
        <v>24175</v>
      </c>
      <c r="G1845" s="185"/>
      <c r="H1845" s="185" t="s">
        <v>1895</v>
      </c>
      <c r="I1845" s="187">
        <v>45798</v>
      </c>
      <c r="J1845" s="185" t="s">
        <v>4930</v>
      </c>
      <c r="K1845" s="185" t="s">
        <v>2504</v>
      </c>
      <c r="L1845" s="185" t="s">
        <v>20588</v>
      </c>
      <c r="M1845" s="185" t="s">
        <v>53</v>
      </c>
      <c r="N1845" s="185" t="s">
        <v>25084</v>
      </c>
      <c r="O1845" s="187">
        <v>46913</v>
      </c>
      <c r="P1845" s="187">
        <v>44420</v>
      </c>
      <c r="Q1845" s="187">
        <v>44601</v>
      </c>
      <c r="R1845" s="187">
        <v>44798</v>
      </c>
      <c r="S1845" s="187"/>
      <c r="T1845" s="185" t="s">
        <v>25085</v>
      </c>
      <c r="U1845" s="187">
        <v>47065</v>
      </c>
      <c r="V1845" s="185" t="s">
        <v>25086</v>
      </c>
      <c r="W1845" s="187">
        <v>46889</v>
      </c>
      <c r="X1845" s="185" t="s">
        <v>25087</v>
      </c>
      <c r="Y1845" s="187">
        <v>47065</v>
      </c>
      <c r="Z1845" s="185" t="s">
        <v>25088</v>
      </c>
      <c r="AA1845" s="187">
        <v>46422</v>
      </c>
      <c r="AB1845" s="185" t="s">
        <v>25089</v>
      </c>
      <c r="AC1845" s="187">
        <v>45913</v>
      </c>
      <c r="AD1845" s="185" t="s">
        <v>25090</v>
      </c>
      <c r="AE1845" s="185" t="s">
        <v>61</v>
      </c>
      <c r="AF1845" s="185" t="s">
        <v>25091</v>
      </c>
      <c r="AG1845" s="185" t="s">
        <v>25092</v>
      </c>
      <c r="AH1845" s="185" t="s">
        <v>61</v>
      </c>
      <c r="AI1845" s="185" t="s">
        <v>61</v>
      </c>
      <c r="AJ1845" s="185" t="s">
        <v>61</v>
      </c>
      <c r="AK1845" s="185" t="s">
        <v>61</v>
      </c>
      <c r="AL1845" s="185" t="s">
        <v>61</v>
      </c>
      <c r="AM1845" s="185" t="s">
        <v>25093</v>
      </c>
      <c r="AN1845" s="185" t="s">
        <v>25094</v>
      </c>
    </row>
    <row r="1846" customHeight="1" spans="1:40">
      <c r="A1846" s="185">
        <v>1840</v>
      </c>
      <c r="B1846" s="185" t="s">
        <v>25095</v>
      </c>
      <c r="C1846" s="186" t="s">
        <v>25096</v>
      </c>
      <c r="D1846" s="185" t="s">
        <v>126</v>
      </c>
      <c r="E1846" s="185" t="s">
        <v>89</v>
      </c>
      <c r="F1846" s="185" t="s">
        <v>24175</v>
      </c>
      <c r="G1846" s="185"/>
      <c r="H1846" s="185" t="s">
        <v>1895</v>
      </c>
      <c r="I1846" s="187">
        <v>45773</v>
      </c>
      <c r="J1846" s="185" t="s">
        <v>25097</v>
      </c>
      <c r="K1846" s="185" t="s">
        <v>1116</v>
      </c>
      <c r="L1846" s="185" t="s">
        <v>25098</v>
      </c>
      <c r="M1846" s="185" t="s">
        <v>148</v>
      </c>
      <c r="N1846" s="185" t="s">
        <v>25099</v>
      </c>
      <c r="O1846" s="187">
        <v>46225</v>
      </c>
      <c r="P1846" s="187">
        <v>44390</v>
      </c>
      <c r="Q1846" s="187">
        <v>44420</v>
      </c>
      <c r="R1846" s="187">
        <v>44632</v>
      </c>
      <c r="S1846" s="187"/>
      <c r="T1846" s="185" t="s">
        <v>25100</v>
      </c>
      <c r="U1846" s="187">
        <v>45998</v>
      </c>
      <c r="V1846" s="185" t="s">
        <v>25101</v>
      </c>
      <c r="W1846" s="187">
        <v>46406</v>
      </c>
      <c r="X1846" s="185" t="s">
        <v>25102</v>
      </c>
      <c r="Y1846" s="187">
        <v>46920</v>
      </c>
      <c r="Z1846" s="185" t="s">
        <v>25103</v>
      </c>
      <c r="AA1846" s="187">
        <v>45949</v>
      </c>
      <c r="AB1846" s="185" t="s">
        <v>25104</v>
      </c>
      <c r="AC1846" s="187">
        <v>46031</v>
      </c>
      <c r="AD1846" s="185" t="s">
        <v>25105</v>
      </c>
      <c r="AE1846" s="185" t="s">
        <v>25106</v>
      </c>
      <c r="AF1846" s="185" t="s">
        <v>25107</v>
      </c>
      <c r="AG1846" s="185" t="s">
        <v>61</v>
      </c>
      <c r="AH1846" s="185" t="s">
        <v>61</v>
      </c>
      <c r="AI1846" s="185" t="s">
        <v>61</v>
      </c>
      <c r="AJ1846" s="185" t="s">
        <v>61</v>
      </c>
      <c r="AK1846" s="185" t="s">
        <v>61</v>
      </c>
      <c r="AL1846" s="185" t="s">
        <v>61</v>
      </c>
      <c r="AM1846" s="185" t="s">
        <v>25108</v>
      </c>
      <c r="AN1846" s="185" t="s">
        <v>25109</v>
      </c>
    </row>
    <row r="1847" customHeight="1" spans="1:40">
      <c r="A1847" s="185">
        <v>1841</v>
      </c>
      <c r="B1847" s="185" t="s">
        <v>25110</v>
      </c>
      <c r="C1847" s="186" t="s">
        <v>25111</v>
      </c>
      <c r="D1847" s="185" t="s">
        <v>126</v>
      </c>
      <c r="E1847" s="185" t="s">
        <v>1670</v>
      </c>
      <c r="F1847" s="185" t="s">
        <v>24175</v>
      </c>
      <c r="G1847" s="185"/>
      <c r="H1847" s="185" t="s">
        <v>1895</v>
      </c>
      <c r="I1847" s="187">
        <v>45764</v>
      </c>
      <c r="J1847" s="185" t="s">
        <v>700</v>
      </c>
      <c r="K1847" s="185" t="s">
        <v>2848</v>
      </c>
      <c r="L1847" s="185" t="s">
        <v>25112</v>
      </c>
      <c r="M1847" s="185" t="s">
        <v>148</v>
      </c>
      <c r="N1847" s="185" t="s">
        <v>25113</v>
      </c>
      <c r="O1847" s="187">
        <v>47343</v>
      </c>
      <c r="P1847" s="187">
        <v>44543</v>
      </c>
      <c r="Q1847" s="187">
        <v>44753</v>
      </c>
      <c r="R1847" s="187">
        <v>44843</v>
      </c>
      <c r="S1847" s="187"/>
      <c r="T1847" s="185" t="s">
        <v>25114</v>
      </c>
      <c r="U1847" s="187">
        <v>46594</v>
      </c>
      <c r="V1847" s="185" t="s">
        <v>25115</v>
      </c>
      <c r="W1847" s="187">
        <v>46611</v>
      </c>
      <c r="X1847" s="185" t="s">
        <v>25116</v>
      </c>
      <c r="Y1847" s="187">
        <v>46622</v>
      </c>
      <c r="Z1847" s="185" t="s">
        <v>25117</v>
      </c>
      <c r="AA1847" s="187">
        <v>45908</v>
      </c>
      <c r="AB1847" s="185" t="s">
        <v>25118</v>
      </c>
      <c r="AC1847" s="187">
        <v>46268</v>
      </c>
      <c r="AD1847" s="185" t="s">
        <v>25119</v>
      </c>
      <c r="AE1847" s="185" t="s">
        <v>25120</v>
      </c>
      <c r="AF1847" s="185" t="s">
        <v>25121</v>
      </c>
      <c r="AG1847" s="185" t="s">
        <v>61</v>
      </c>
      <c r="AH1847" s="185" t="s">
        <v>61</v>
      </c>
      <c r="AI1847" s="185" t="s">
        <v>61</v>
      </c>
      <c r="AJ1847" s="185" t="s">
        <v>61</v>
      </c>
      <c r="AK1847" s="185" t="s">
        <v>61</v>
      </c>
      <c r="AL1847" s="185" t="s">
        <v>61</v>
      </c>
      <c r="AM1847" s="185" t="s">
        <v>369</v>
      </c>
      <c r="AN1847" s="185" t="s">
        <v>25122</v>
      </c>
    </row>
    <row r="1848" customHeight="1" spans="1:40">
      <c r="A1848" s="185">
        <v>1842</v>
      </c>
      <c r="B1848" s="185" t="s">
        <v>25123</v>
      </c>
      <c r="C1848" s="186" t="s">
        <v>25124</v>
      </c>
      <c r="D1848" s="185" t="s">
        <v>126</v>
      </c>
      <c r="E1848" s="185" t="s">
        <v>13310</v>
      </c>
      <c r="F1848" s="185" t="s">
        <v>24175</v>
      </c>
      <c r="G1848" s="185"/>
      <c r="H1848" s="185" t="s">
        <v>1895</v>
      </c>
      <c r="I1848" s="187">
        <v>45830</v>
      </c>
      <c r="J1848" s="185" t="s">
        <v>25125</v>
      </c>
      <c r="K1848" s="185" t="s">
        <v>3500</v>
      </c>
      <c r="L1848" s="185" t="s">
        <v>25126</v>
      </c>
      <c r="M1848" s="185" t="s">
        <v>53</v>
      </c>
      <c r="N1848" s="185" t="s">
        <v>25127</v>
      </c>
      <c r="O1848" s="187">
        <v>46107</v>
      </c>
      <c r="P1848" s="187">
        <v>44364</v>
      </c>
      <c r="Q1848" s="187">
        <v>44467</v>
      </c>
      <c r="R1848" s="187">
        <v>44823</v>
      </c>
      <c r="S1848" s="187"/>
      <c r="T1848" s="185" t="s">
        <v>25128</v>
      </c>
      <c r="U1848" s="187">
        <v>46096</v>
      </c>
      <c r="V1848" s="185" t="s">
        <v>25129</v>
      </c>
      <c r="W1848" s="187">
        <v>47191</v>
      </c>
      <c r="X1848" s="185" t="s">
        <v>25130</v>
      </c>
      <c r="Y1848" s="187">
        <v>46945</v>
      </c>
      <c r="Z1848" s="185" t="s">
        <v>25131</v>
      </c>
      <c r="AA1848" s="187">
        <v>46320</v>
      </c>
      <c r="AB1848" s="185" t="s">
        <v>25132</v>
      </c>
      <c r="AC1848" s="187">
        <v>46375</v>
      </c>
      <c r="AD1848" s="185" t="s">
        <v>25133</v>
      </c>
      <c r="AE1848" s="185" t="s">
        <v>25134</v>
      </c>
      <c r="AF1848" s="185" t="s">
        <v>25135</v>
      </c>
      <c r="AG1848" s="185" t="s">
        <v>25136</v>
      </c>
      <c r="AH1848" s="185" t="s">
        <v>61</v>
      </c>
      <c r="AI1848" s="185" t="s">
        <v>61</v>
      </c>
      <c r="AJ1848" s="185" t="s">
        <v>61</v>
      </c>
      <c r="AK1848" s="185" t="s">
        <v>61</v>
      </c>
      <c r="AL1848" s="185" t="s">
        <v>61</v>
      </c>
      <c r="AM1848" s="185" t="s">
        <v>25137</v>
      </c>
      <c r="AN1848" s="185" t="s">
        <v>25138</v>
      </c>
    </row>
    <row r="1849" customHeight="1" spans="1:40">
      <c r="A1849" s="185">
        <v>1843</v>
      </c>
      <c r="B1849" s="185" t="s">
        <v>25139</v>
      </c>
      <c r="C1849" s="186" t="s">
        <v>25140</v>
      </c>
      <c r="D1849" s="185" t="s">
        <v>126</v>
      </c>
      <c r="E1849" s="185" t="s">
        <v>89</v>
      </c>
      <c r="F1849" s="185" t="s">
        <v>24175</v>
      </c>
      <c r="G1849" s="185"/>
      <c r="H1849" s="185" t="s">
        <v>1895</v>
      </c>
      <c r="I1849" s="187">
        <v>45773</v>
      </c>
      <c r="J1849" s="185" t="s">
        <v>7160</v>
      </c>
      <c r="K1849" s="185" t="s">
        <v>1116</v>
      </c>
      <c r="L1849" s="185" t="s">
        <v>14563</v>
      </c>
      <c r="M1849" s="185" t="s">
        <v>53</v>
      </c>
      <c r="N1849" s="185" t="s">
        <v>25141</v>
      </c>
      <c r="O1849" s="187">
        <v>47081</v>
      </c>
      <c r="P1849" s="187">
        <v>44463</v>
      </c>
      <c r="Q1849" s="187">
        <v>44497</v>
      </c>
      <c r="R1849" s="187">
        <v>44670</v>
      </c>
      <c r="S1849" s="187"/>
      <c r="T1849" s="185" t="s">
        <v>25142</v>
      </c>
      <c r="U1849" s="187">
        <v>46372</v>
      </c>
      <c r="V1849" s="185" t="s">
        <v>25143</v>
      </c>
      <c r="W1849" s="187">
        <v>46152</v>
      </c>
      <c r="X1849" s="185" t="s">
        <v>25144</v>
      </c>
      <c r="Y1849" s="187">
        <v>46990</v>
      </c>
      <c r="Z1849" s="185" t="s">
        <v>25145</v>
      </c>
      <c r="AA1849" s="187">
        <v>45699</v>
      </c>
      <c r="AB1849" s="185" t="s">
        <v>25146</v>
      </c>
      <c r="AC1849" s="187">
        <v>46033</v>
      </c>
      <c r="AD1849" s="185" t="s">
        <v>25147</v>
      </c>
      <c r="AE1849" s="185" t="s">
        <v>61</v>
      </c>
      <c r="AF1849" s="185" t="s">
        <v>61</v>
      </c>
      <c r="AG1849" s="185" t="s">
        <v>25148</v>
      </c>
      <c r="AH1849" s="185" t="s">
        <v>61</v>
      </c>
      <c r="AI1849" s="185" t="s">
        <v>61</v>
      </c>
      <c r="AJ1849" s="185" t="s">
        <v>61</v>
      </c>
      <c r="AK1849" s="185" t="s">
        <v>61</v>
      </c>
      <c r="AL1849" s="185" t="s">
        <v>61</v>
      </c>
      <c r="AM1849" s="185" t="s">
        <v>10158</v>
      </c>
      <c r="AN1849" s="185" t="s">
        <v>25149</v>
      </c>
    </row>
    <row r="1850" customHeight="1" spans="1:40">
      <c r="A1850" s="185">
        <v>1844</v>
      </c>
      <c r="B1850" s="185" t="s">
        <v>25150</v>
      </c>
      <c r="C1850" s="186" t="s">
        <v>25151</v>
      </c>
      <c r="D1850" s="185" t="s">
        <v>126</v>
      </c>
      <c r="E1850" s="185" t="s">
        <v>89</v>
      </c>
      <c r="F1850" s="185" t="s">
        <v>24175</v>
      </c>
      <c r="G1850" s="185"/>
      <c r="H1850" s="185" t="s">
        <v>1895</v>
      </c>
      <c r="I1850" s="187">
        <v>45773</v>
      </c>
      <c r="J1850" s="185" t="s">
        <v>25152</v>
      </c>
      <c r="K1850" s="185" t="s">
        <v>1116</v>
      </c>
      <c r="L1850" s="185" t="s">
        <v>25153</v>
      </c>
      <c r="M1850" s="185" t="s">
        <v>72</v>
      </c>
      <c r="N1850" s="185" t="s">
        <v>25154</v>
      </c>
      <c r="O1850" s="187">
        <v>46715</v>
      </c>
      <c r="P1850" s="187">
        <v>44412</v>
      </c>
      <c r="Q1850" s="187">
        <v>44492</v>
      </c>
      <c r="R1850" s="187">
        <v>44929</v>
      </c>
      <c r="S1850" s="187"/>
      <c r="T1850" s="185" t="s">
        <v>25155</v>
      </c>
      <c r="U1850" s="187">
        <v>46559</v>
      </c>
      <c r="V1850" s="185" t="s">
        <v>25156</v>
      </c>
      <c r="W1850" s="187">
        <v>47202</v>
      </c>
      <c r="X1850" s="185" t="s">
        <v>25157</v>
      </c>
      <c r="Y1850" s="187">
        <v>46559</v>
      </c>
      <c r="Z1850" s="185" t="s">
        <v>25158</v>
      </c>
      <c r="AA1850" s="187">
        <v>45765</v>
      </c>
      <c r="AB1850" s="185" t="s">
        <v>25159</v>
      </c>
      <c r="AC1850" s="187">
        <v>46239</v>
      </c>
      <c r="AD1850" s="185" t="s">
        <v>25160</v>
      </c>
      <c r="AE1850" s="185" t="s">
        <v>61</v>
      </c>
      <c r="AF1850" s="185" t="s">
        <v>25160</v>
      </c>
      <c r="AG1850" s="185" t="s">
        <v>25161</v>
      </c>
      <c r="AH1850" s="185" t="s">
        <v>61</v>
      </c>
      <c r="AI1850" s="185" t="s">
        <v>61</v>
      </c>
      <c r="AJ1850" s="185" t="s">
        <v>61</v>
      </c>
      <c r="AK1850" s="185" t="s">
        <v>61</v>
      </c>
      <c r="AL1850" s="185" t="s">
        <v>61</v>
      </c>
      <c r="AM1850" s="185" t="s">
        <v>16893</v>
      </c>
      <c r="AN1850" s="185" t="s">
        <v>25162</v>
      </c>
    </row>
    <row r="1851" customHeight="1" spans="1:40">
      <c r="A1851" s="185">
        <v>1845</v>
      </c>
      <c r="B1851" s="185" t="s">
        <v>25163</v>
      </c>
      <c r="C1851" s="186" t="s">
        <v>25164</v>
      </c>
      <c r="D1851" s="185" t="s">
        <v>126</v>
      </c>
      <c r="E1851" s="185" t="s">
        <v>89</v>
      </c>
      <c r="F1851" s="185" t="s">
        <v>24175</v>
      </c>
      <c r="G1851" s="185"/>
      <c r="H1851" s="185" t="s">
        <v>1895</v>
      </c>
      <c r="I1851" s="187">
        <v>45773</v>
      </c>
      <c r="J1851" s="185" t="s">
        <v>7315</v>
      </c>
      <c r="K1851" s="185" t="s">
        <v>1116</v>
      </c>
      <c r="L1851" s="185" t="s">
        <v>25165</v>
      </c>
      <c r="M1851" s="185" t="s">
        <v>148</v>
      </c>
      <c r="N1851" s="185" t="s">
        <v>25166</v>
      </c>
      <c r="O1851" s="187">
        <v>46896</v>
      </c>
      <c r="P1851" s="187">
        <v>44449</v>
      </c>
      <c r="Q1851" s="187">
        <v>44477</v>
      </c>
      <c r="R1851" s="187">
        <v>44664</v>
      </c>
      <c r="S1851" s="187"/>
      <c r="T1851" s="185" t="s">
        <v>25167</v>
      </c>
      <c r="U1851" s="187">
        <v>47127</v>
      </c>
      <c r="V1851" s="185" t="s">
        <v>25168</v>
      </c>
      <c r="W1851" s="187">
        <v>47015</v>
      </c>
      <c r="X1851" s="185" t="s">
        <v>25169</v>
      </c>
      <c r="Y1851" s="187">
        <v>46667</v>
      </c>
      <c r="Z1851" s="185" t="s">
        <v>25170</v>
      </c>
      <c r="AA1851" s="187">
        <v>46129</v>
      </c>
      <c r="AB1851" s="185" t="s">
        <v>25171</v>
      </c>
      <c r="AC1851" s="187">
        <v>45781</v>
      </c>
      <c r="AD1851" s="185" t="s">
        <v>25172</v>
      </c>
      <c r="AE1851" s="185" t="s">
        <v>25173</v>
      </c>
      <c r="AF1851" s="185" t="s">
        <v>25174</v>
      </c>
      <c r="AG1851" s="185" t="s">
        <v>25175</v>
      </c>
      <c r="AH1851" s="185" t="s">
        <v>61</v>
      </c>
      <c r="AI1851" s="185" t="s">
        <v>61</v>
      </c>
      <c r="AJ1851" s="185" t="s">
        <v>61</v>
      </c>
      <c r="AK1851" s="185" t="s">
        <v>61</v>
      </c>
      <c r="AL1851" s="185" t="s">
        <v>61</v>
      </c>
      <c r="AM1851" s="185" t="s">
        <v>25176</v>
      </c>
      <c r="AN1851" s="185" t="s">
        <v>25177</v>
      </c>
    </row>
    <row r="1852" customHeight="1" spans="1:40">
      <c r="A1852" s="185">
        <v>1846</v>
      </c>
      <c r="B1852" s="185" t="s">
        <v>25178</v>
      </c>
      <c r="C1852" s="186" t="s">
        <v>25179</v>
      </c>
      <c r="D1852" s="185" t="s">
        <v>126</v>
      </c>
      <c r="E1852" s="185" t="s">
        <v>89</v>
      </c>
      <c r="F1852" s="185" t="s">
        <v>24175</v>
      </c>
      <c r="G1852" s="185"/>
      <c r="H1852" s="185" t="s">
        <v>1895</v>
      </c>
      <c r="I1852" s="187">
        <v>45811</v>
      </c>
      <c r="J1852" s="185" t="s">
        <v>11627</v>
      </c>
      <c r="K1852" s="185" t="s">
        <v>3056</v>
      </c>
      <c r="L1852" s="185" t="s">
        <v>25180</v>
      </c>
      <c r="M1852" s="185" t="s">
        <v>53</v>
      </c>
      <c r="N1852" s="185" t="s">
        <v>25181</v>
      </c>
      <c r="O1852" s="187">
        <v>47081</v>
      </c>
      <c r="P1852" s="187">
        <v>44463</v>
      </c>
      <c r="Q1852" s="187">
        <v>44497</v>
      </c>
      <c r="R1852" s="187">
        <v>44667</v>
      </c>
      <c r="S1852" s="187"/>
      <c r="T1852" s="185" t="s">
        <v>25182</v>
      </c>
      <c r="U1852" s="187">
        <v>46372</v>
      </c>
      <c r="V1852" s="185" t="s">
        <v>25183</v>
      </c>
      <c r="W1852" s="187">
        <v>46152</v>
      </c>
      <c r="X1852" s="185" t="s">
        <v>25184</v>
      </c>
      <c r="Y1852" s="187">
        <v>46990</v>
      </c>
      <c r="Z1852" s="185" t="s">
        <v>25185</v>
      </c>
      <c r="AA1852" s="187">
        <v>46429</v>
      </c>
      <c r="AB1852" s="185" t="s">
        <v>25186</v>
      </c>
      <c r="AC1852" s="187">
        <v>45995</v>
      </c>
      <c r="AD1852" s="185" t="s">
        <v>25187</v>
      </c>
      <c r="AE1852" s="185" t="s">
        <v>61</v>
      </c>
      <c r="AF1852" s="185" t="s">
        <v>61</v>
      </c>
      <c r="AG1852" s="185" t="s">
        <v>25188</v>
      </c>
      <c r="AH1852" s="185" t="s">
        <v>61</v>
      </c>
      <c r="AI1852" s="185" t="s">
        <v>61</v>
      </c>
      <c r="AJ1852" s="185" t="s">
        <v>25189</v>
      </c>
      <c r="AK1852" s="185" t="s">
        <v>61</v>
      </c>
      <c r="AL1852" s="185" t="s">
        <v>61</v>
      </c>
      <c r="AM1852" s="185" t="s">
        <v>10158</v>
      </c>
      <c r="AN1852" s="185" t="s">
        <v>25190</v>
      </c>
    </row>
    <row r="1853" customHeight="1" spans="1:40">
      <c r="A1853" s="185">
        <v>1847</v>
      </c>
      <c r="B1853" s="185" t="s">
        <v>25191</v>
      </c>
      <c r="C1853" s="186" t="s">
        <v>25192</v>
      </c>
      <c r="D1853" s="185" t="s">
        <v>126</v>
      </c>
      <c r="E1853" s="185" t="s">
        <v>15449</v>
      </c>
      <c r="F1853" s="185" t="s">
        <v>24175</v>
      </c>
      <c r="G1853" s="185"/>
      <c r="H1853" s="185" t="s">
        <v>1895</v>
      </c>
      <c r="I1853" s="187">
        <v>45823</v>
      </c>
      <c r="J1853" s="185" t="s">
        <v>2938</v>
      </c>
      <c r="K1853" s="185" t="s">
        <v>1973</v>
      </c>
      <c r="L1853" s="185" t="s">
        <v>25193</v>
      </c>
      <c r="M1853" s="185" t="s">
        <v>53</v>
      </c>
      <c r="N1853" s="185" t="s">
        <v>25194</v>
      </c>
      <c r="O1853" s="187">
        <v>47269</v>
      </c>
      <c r="P1853" s="187"/>
      <c r="Q1853" s="187"/>
      <c r="R1853" s="187"/>
      <c r="S1853" s="187"/>
      <c r="T1853" s="185" t="s">
        <v>25195</v>
      </c>
      <c r="U1853" s="187">
        <v>47608</v>
      </c>
      <c r="V1853" s="185" t="s">
        <v>25196</v>
      </c>
      <c r="W1853" s="187">
        <v>47608</v>
      </c>
      <c r="X1853" s="185" t="s">
        <v>61</v>
      </c>
      <c r="Y1853" s="187" t="s">
        <v>61</v>
      </c>
      <c r="Z1853" s="185" t="s">
        <v>25197</v>
      </c>
      <c r="AA1853" s="187">
        <v>45924</v>
      </c>
      <c r="AB1853" s="185" t="s">
        <v>25198</v>
      </c>
      <c r="AC1853" s="187">
        <v>46501</v>
      </c>
      <c r="AD1853" s="185" t="s">
        <v>25199</v>
      </c>
      <c r="AE1853" s="185" t="s">
        <v>61</v>
      </c>
      <c r="AF1853" s="185" t="s">
        <v>25200</v>
      </c>
      <c r="AG1853" s="185" t="s">
        <v>61</v>
      </c>
      <c r="AH1853" s="185" t="s">
        <v>61</v>
      </c>
      <c r="AI1853" s="185" t="s">
        <v>61</v>
      </c>
      <c r="AJ1853" s="185" t="s">
        <v>25201</v>
      </c>
      <c r="AK1853" s="185" t="s">
        <v>61</v>
      </c>
      <c r="AL1853" s="185" t="s">
        <v>61</v>
      </c>
      <c r="AM1853" s="185" t="s">
        <v>4818</v>
      </c>
      <c r="AN1853" s="185" t="s">
        <v>25202</v>
      </c>
    </row>
    <row r="1854" customHeight="1" spans="1:40">
      <c r="A1854" s="185">
        <v>1848</v>
      </c>
      <c r="B1854" s="185" t="s">
        <v>25203</v>
      </c>
      <c r="C1854" s="186" t="s">
        <v>25204</v>
      </c>
      <c r="D1854" s="185" t="s">
        <v>126</v>
      </c>
      <c r="E1854" s="185" t="s">
        <v>89</v>
      </c>
      <c r="F1854" s="185" t="s">
        <v>24175</v>
      </c>
      <c r="G1854" s="185"/>
      <c r="H1854" s="185" t="s">
        <v>1895</v>
      </c>
      <c r="I1854" s="187">
        <v>45798</v>
      </c>
      <c r="J1854" s="185" t="s">
        <v>25205</v>
      </c>
      <c r="K1854" s="185" t="s">
        <v>2504</v>
      </c>
      <c r="L1854" s="185" t="s">
        <v>25206</v>
      </c>
      <c r="M1854" s="185" t="s">
        <v>53</v>
      </c>
      <c r="N1854" s="185" t="s">
        <v>25207</v>
      </c>
      <c r="O1854" s="187">
        <v>46176</v>
      </c>
      <c r="P1854" s="187">
        <v>44376</v>
      </c>
      <c r="Q1854" s="187">
        <v>44398</v>
      </c>
      <c r="R1854" s="187">
        <v>44666</v>
      </c>
      <c r="S1854" s="187">
        <v>44994</v>
      </c>
      <c r="T1854" s="185" t="s">
        <v>25208</v>
      </c>
      <c r="U1854" s="187">
        <v>46456</v>
      </c>
      <c r="V1854" s="185" t="s">
        <v>25209</v>
      </c>
      <c r="W1854" s="187">
        <v>46456</v>
      </c>
      <c r="X1854" s="185" t="s">
        <v>25210</v>
      </c>
      <c r="Y1854" s="187">
        <v>46117</v>
      </c>
      <c r="Z1854" s="185" t="s">
        <v>25211</v>
      </c>
      <c r="AA1854" s="187">
        <v>45973</v>
      </c>
      <c r="AB1854" s="185" t="s">
        <v>25212</v>
      </c>
      <c r="AC1854" s="187">
        <v>45911</v>
      </c>
      <c r="AD1854" s="185" t="s">
        <v>25213</v>
      </c>
      <c r="AE1854" s="185" t="s">
        <v>61</v>
      </c>
      <c r="AF1854" s="185" t="s">
        <v>25214</v>
      </c>
      <c r="AG1854" s="185" t="s">
        <v>25215</v>
      </c>
      <c r="AH1854" s="185" t="s">
        <v>61</v>
      </c>
      <c r="AI1854" s="185" t="s">
        <v>61</v>
      </c>
      <c r="AJ1854" s="185" t="s">
        <v>61</v>
      </c>
      <c r="AK1854" s="185" t="s">
        <v>61</v>
      </c>
      <c r="AL1854" s="185" t="s">
        <v>61</v>
      </c>
      <c r="AM1854" s="185" t="s">
        <v>3505</v>
      </c>
      <c r="AN1854" s="185" t="s">
        <v>25216</v>
      </c>
    </row>
    <row r="1855" customHeight="1" spans="1:40">
      <c r="A1855" s="185">
        <v>1849</v>
      </c>
      <c r="B1855" s="185" t="s">
        <v>25217</v>
      </c>
      <c r="C1855" s="186" t="s">
        <v>25218</v>
      </c>
      <c r="D1855" s="185" t="s">
        <v>126</v>
      </c>
      <c r="E1855" s="185" t="s">
        <v>89</v>
      </c>
      <c r="F1855" s="185" t="s">
        <v>24175</v>
      </c>
      <c r="G1855" s="185"/>
      <c r="H1855" s="185" t="s">
        <v>1895</v>
      </c>
      <c r="I1855" s="187">
        <v>45803</v>
      </c>
      <c r="J1855" s="185" t="s">
        <v>8485</v>
      </c>
      <c r="K1855" s="185" t="s">
        <v>6082</v>
      </c>
      <c r="L1855" s="185" t="s">
        <v>25219</v>
      </c>
      <c r="M1855" s="185" t="s">
        <v>130</v>
      </c>
      <c r="N1855" s="185" t="s">
        <v>25220</v>
      </c>
      <c r="O1855" s="187"/>
      <c r="P1855" s="187">
        <v>44432</v>
      </c>
      <c r="Q1855" s="187">
        <v>44461</v>
      </c>
      <c r="R1855" s="187">
        <v>44669</v>
      </c>
      <c r="S1855" s="187"/>
      <c r="T1855" s="185" t="s">
        <v>25221</v>
      </c>
      <c r="U1855" s="187">
        <v>46170</v>
      </c>
      <c r="V1855" s="185" t="s">
        <v>25222</v>
      </c>
      <c r="W1855" s="187">
        <v>46996</v>
      </c>
      <c r="X1855" s="185" t="s">
        <v>25223</v>
      </c>
      <c r="Y1855" s="187">
        <v>46222</v>
      </c>
      <c r="Z1855" s="185" t="s">
        <v>25224</v>
      </c>
      <c r="AA1855" s="187">
        <v>45932</v>
      </c>
      <c r="AB1855" s="185" t="s">
        <v>25225</v>
      </c>
      <c r="AC1855" s="187">
        <v>45781</v>
      </c>
      <c r="AD1855" s="185" t="s">
        <v>25226</v>
      </c>
      <c r="AE1855" s="185" t="s">
        <v>25227</v>
      </c>
      <c r="AF1855" s="185" t="s">
        <v>25228</v>
      </c>
      <c r="AG1855" s="185" t="s">
        <v>61</v>
      </c>
      <c r="AH1855" s="185" t="s">
        <v>25220</v>
      </c>
      <c r="AI1855" s="185" t="s">
        <v>61</v>
      </c>
      <c r="AJ1855" s="185" t="s">
        <v>61</v>
      </c>
      <c r="AK1855" s="185" t="s">
        <v>61</v>
      </c>
      <c r="AL1855" s="185" t="s">
        <v>61</v>
      </c>
      <c r="AM1855" s="185" t="s">
        <v>25229</v>
      </c>
      <c r="AN1855" s="185" t="s">
        <v>25230</v>
      </c>
    </row>
    <row r="1856" customHeight="1" spans="1:40">
      <c r="A1856" s="185">
        <v>1850</v>
      </c>
      <c r="B1856" s="185" t="s">
        <v>25231</v>
      </c>
      <c r="C1856" s="186" t="s">
        <v>25232</v>
      </c>
      <c r="D1856" s="185" t="s">
        <v>126</v>
      </c>
      <c r="E1856" s="185" t="s">
        <v>89</v>
      </c>
      <c r="F1856" s="185" t="s">
        <v>24175</v>
      </c>
      <c r="G1856" s="185"/>
      <c r="H1856" s="185" t="s">
        <v>1895</v>
      </c>
      <c r="I1856" s="187">
        <v>45818</v>
      </c>
      <c r="J1856" s="185" t="s">
        <v>20210</v>
      </c>
      <c r="K1856" s="185" t="s">
        <v>327</v>
      </c>
      <c r="L1856" s="185" t="s">
        <v>25233</v>
      </c>
      <c r="M1856" s="185" t="s">
        <v>53</v>
      </c>
      <c r="N1856" s="185" t="s">
        <v>25234</v>
      </c>
      <c r="O1856" s="187">
        <v>47120</v>
      </c>
      <c r="P1856" s="187">
        <v>44414</v>
      </c>
      <c r="Q1856" s="187">
        <v>44449</v>
      </c>
      <c r="R1856" s="187">
        <v>44973</v>
      </c>
      <c r="S1856" s="187"/>
      <c r="T1856" s="185" t="s">
        <v>25235</v>
      </c>
      <c r="U1856" s="187">
        <v>46372</v>
      </c>
      <c r="V1856" s="185" t="s">
        <v>25236</v>
      </c>
      <c r="W1856" s="187">
        <v>46152</v>
      </c>
      <c r="X1856" s="185" t="s">
        <v>25237</v>
      </c>
      <c r="Y1856" s="187">
        <v>46990</v>
      </c>
      <c r="Z1856" s="185" t="s">
        <v>25238</v>
      </c>
      <c r="AA1856" s="187">
        <v>45702</v>
      </c>
      <c r="AB1856" s="185" t="s">
        <v>25239</v>
      </c>
      <c r="AC1856" s="187">
        <v>46031</v>
      </c>
      <c r="AD1856" s="185" t="s">
        <v>25240</v>
      </c>
      <c r="AE1856" s="185" t="s">
        <v>61</v>
      </c>
      <c r="AF1856" s="185" t="s">
        <v>61</v>
      </c>
      <c r="AG1856" s="185" t="s">
        <v>25241</v>
      </c>
      <c r="AH1856" s="185" t="s">
        <v>61</v>
      </c>
      <c r="AI1856" s="185" t="s">
        <v>61</v>
      </c>
      <c r="AJ1856" s="185" t="s">
        <v>25242</v>
      </c>
      <c r="AK1856" s="185" t="s">
        <v>61</v>
      </c>
      <c r="AL1856" s="185" t="s">
        <v>61</v>
      </c>
      <c r="AM1856" s="185" t="s">
        <v>25243</v>
      </c>
      <c r="AN1856" s="185" t="s">
        <v>25244</v>
      </c>
    </row>
    <row r="1857" customHeight="1" spans="1:40">
      <c r="A1857" s="185">
        <v>1851</v>
      </c>
      <c r="B1857" s="185" t="s">
        <v>25245</v>
      </c>
      <c r="C1857" s="186" t="s">
        <v>25246</v>
      </c>
      <c r="D1857" s="185" t="s">
        <v>126</v>
      </c>
      <c r="E1857" s="185" t="s">
        <v>89</v>
      </c>
      <c r="F1857" s="185" t="s">
        <v>24175</v>
      </c>
      <c r="G1857" s="185"/>
      <c r="H1857" s="185" t="s">
        <v>1895</v>
      </c>
      <c r="I1857" s="187">
        <v>45795</v>
      </c>
      <c r="J1857" s="185" t="s">
        <v>6620</v>
      </c>
      <c r="K1857" s="185" t="s">
        <v>8123</v>
      </c>
      <c r="L1857" s="185" t="s">
        <v>25247</v>
      </c>
      <c r="M1857" s="185" t="s">
        <v>130</v>
      </c>
      <c r="N1857" s="185" t="s">
        <v>25248</v>
      </c>
      <c r="O1857" s="187">
        <v>46854</v>
      </c>
      <c r="P1857" s="187">
        <v>44298</v>
      </c>
      <c r="Q1857" s="187">
        <v>44416</v>
      </c>
      <c r="R1857" s="187">
        <v>44899</v>
      </c>
      <c r="S1857" s="187"/>
      <c r="T1857" s="185" t="s">
        <v>25249</v>
      </c>
      <c r="U1857" s="187">
        <v>46252</v>
      </c>
      <c r="V1857" s="185" t="s">
        <v>25250</v>
      </c>
      <c r="W1857" s="187">
        <v>46049</v>
      </c>
      <c r="X1857" s="185" t="s">
        <v>25251</v>
      </c>
      <c r="Y1857" s="187">
        <v>46331</v>
      </c>
      <c r="Z1857" s="185" t="s">
        <v>25252</v>
      </c>
      <c r="AA1857" s="187">
        <v>46243</v>
      </c>
      <c r="AB1857" s="185" t="s">
        <v>25253</v>
      </c>
      <c r="AC1857" s="187">
        <v>46044</v>
      </c>
      <c r="AD1857" s="185" t="s">
        <v>25254</v>
      </c>
      <c r="AE1857" s="185" t="s">
        <v>25255</v>
      </c>
      <c r="AF1857" s="185" t="s">
        <v>25256</v>
      </c>
      <c r="AG1857" s="185" t="s">
        <v>61</v>
      </c>
      <c r="AH1857" s="185" t="s">
        <v>25248</v>
      </c>
      <c r="AI1857" s="185" t="s">
        <v>61</v>
      </c>
      <c r="AJ1857" s="185" t="s">
        <v>61</v>
      </c>
      <c r="AK1857" s="185" t="s">
        <v>61</v>
      </c>
      <c r="AL1857" s="185" t="s">
        <v>61</v>
      </c>
      <c r="AM1857" s="185" t="s">
        <v>25257</v>
      </c>
      <c r="AN1857" s="185" t="s">
        <v>25258</v>
      </c>
    </row>
    <row r="1858" customHeight="1" spans="1:40">
      <c r="A1858" s="185">
        <v>1852</v>
      </c>
      <c r="B1858" s="185" t="s">
        <v>25259</v>
      </c>
      <c r="C1858" s="186" t="s">
        <v>25260</v>
      </c>
      <c r="D1858" s="185" t="s">
        <v>126</v>
      </c>
      <c r="E1858" s="185" t="s">
        <v>1988</v>
      </c>
      <c r="F1858" s="185" t="s">
        <v>24175</v>
      </c>
      <c r="G1858" s="185"/>
      <c r="H1858" s="185" t="s">
        <v>1895</v>
      </c>
      <c r="I1858" s="187">
        <v>45817</v>
      </c>
      <c r="J1858" s="185" t="s">
        <v>1189</v>
      </c>
      <c r="K1858" s="185" t="s">
        <v>3148</v>
      </c>
      <c r="L1858" s="185" t="s">
        <v>11628</v>
      </c>
      <c r="M1858" s="185" t="s">
        <v>130</v>
      </c>
      <c r="N1858" s="185" t="s">
        <v>25261</v>
      </c>
      <c r="O1858" s="187">
        <v>46737</v>
      </c>
      <c r="P1858" s="187">
        <v>44307</v>
      </c>
      <c r="Q1858" s="187">
        <v>44423</v>
      </c>
      <c r="R1858" s="187">
        <v>44726</v>
      </c>
      <c r="S1858" s="187"/>
      <c r="T1858" s="185" t="s">
        <v>25262</v>
      </c>
      <c r="U1858" s="187">
        <v>46142</v>
      </c>
      <c r="V1858" s="185" t="s">
        <v>25263</v>
      </c>
      <c r="W1858" s="187">
        <v>46139</v>
      </c>
      <c r="X1858" s="185" t="s">
        <v>25264</v>
      </c>
      <c r="Y1858" s="187">
        <v>46145</v>
      </c>
      <c r="Z1858" s="185" t="s">
        <v>25265</v>
      </c>
      <c r="AA1858" s="187">
        <v>46264</v>
      </c>
      <c r="AB1858" s="185" t="s">
        <v>25266</v>
      </c>
      <c r="AC1858" s="187">
        <v>46263</v>
      </c>
      <c r="AD1858" s="185" t="s">
        <v>25267</v>
      </c>
      <c r="AE1858" s="185" t="s">
        <v>25268</v>
      </c>
      <c r="AF1858" s="185" t="s">
        <v>25269</v>
      </c>
      <c r="AG1858" s="185" t="s">
        <v>61</v>
      </c>
      <c r="AH1858" s="185" t="s">
        <v>25261</v>
      </c>
      <c r="AI1858" s="185" t="s">
        <v>61</v>
      </c>
      <c r="AJ1858" s="185" t="s">
        <v>61</v>
      </c>
      <c r="AK1858" s="185" t="s">
        <v>61</v>
      </c>
      <c r="AL1858" s="185" t="s">
        <v>61</v>
      </c>
      <c r="AM1858" s="185" t="s">
        <v>25270</v>
      </c>
      <c r="AN1858" s="185" t="s">
        <v>25271</v>
      </c>
    </row>
    <row r="1859" customHeight="1" spans="1:40">
      <c r="A1859" s="185">
        <v>1853</v>
      </c>
      <c r="B1859" s="185" t="s">
        <v>25272</v>
      </c>
      <c r="C1859" s="186" t="s">
        <v>25273</v>
      </c>
      <c r="D1859" s="185" t="s">
        <v>126</v>
      </c>
      <c r="E1859" s="185" t="s">
        <v>2772</v>
      </c>
      <c r="F1859" s="185" t="s">
        <v>24175</v>
      </c>
      <c r="G1859" s="185"/>
      <c r="H1859" s="185" t="s">
        <v>1895</v>
      </c>
      <c r="I1859" s="187">
        <v>45800</v>
      </c>
      <c r="J1859" s="185" t="s">
        <v>14301</v>
      </c>
      <c r="K1859" s="185" t="s">
        <v>3234</v>
      </c>
      <c r="L1859" s="185" t="s">
        <v>25274</v>
      </c>
      <c r="M1859" s="185" t="s">
        <v>130</v>
      </c>
      <c r="N1859" s="185" t="s">
        <v>25275</v>
      </c>
      <c r="O1859" s="187">
        <v>46751</v>
      </c>
      <c r="P1859" s="187">
        <v>44424</v>
      </c>
      <c r="Q1859" s="187">
        <v>44641</v>
      </c>
      <c r="R1859" s="187">
        <v>44775</v>
      </c>
      <c r="S1859" s="187">
        <v>44956</v>
      </c>
      <c r="T1859" s="185" t="s">
        <v>25276</v>
      </c>
      <c r="U1859" s="187">
        <v>47072</v>
      </c>
      <c r="V1859" s="185" t="s">
        <v>25277</v>
      </c>
      <c r="W1859" s="187">
        <v>47072</v>
      </c>
      <c r="X1859" s="185" t="s">
        <v>25278</v>
      </c>
      <c r="Y1859" s="187">
        <v>46722</v>
      </c>
      <c r="Z1859" s="185" t="s">
        <v>25279</v>
      </c>
      <c r="AA1859" s="187">
        <v>46291</v>
      </c>
      <c r="AB1859" s="185" t="s">
        <v>25280</v>
      </c>
      <c r="AC1859" s="187">
        <v>46428</v>
      </c>
      <c r="AD1859" s="185" t="s">
        <v>25281</v>
      </c>
      <c r="AE1859" s="185" t="s">
        <v>25282</v>
      </c>
      <c r="AF1859" s="185" t="s">
        <v>25283</v>
      </c>
      <c r="AG1859" s="185" t="s">
        <v>61</v>
      </c>
      <c r="AH1859" s="185" t="s">
        <v>25275</v>
      </c>
      <c r="AI1859" s="185" t="s">
        <v>61</v>
      </c>
      <c r="AJ1859" s="185" t="s">
        <v>61</v>
      </c>
      <c r="AK1859" s="185" t="s">
        <v>61</v>
      </c>
      <c r="AL1859" s="185" t="s">
        <v>61</v>
      </c>
      <c r="AM1859" s="185" t="s">
        <v>25284</v>
      </c>
      <c r="AN1859" s="185" t="s">
        <v>25285</v>
      </c>
    </row>
    <row r="1860" customHeight="1" spans="1:40">
      <c r="A1860" s="185">
        <v>1854</v>
      </c>
      <c r="B1860" s="185" t="s">
        <v>25286</v>
      </c>
      <c r="C1860" s="186" t="s">
        <v>25287</v>
      </c>
      <c r="D1860" s="185" t="s">
        <v>126</v>
      </c>
      <c r="E1860" s="185" t="s">
        <v>89</v>
      </c>
      <c r="F1860" s="185" t="s">
        <v>24175</v>
      </c>
      <c r="G1860" s="185"/>
      <c r="H1860" s="185" t="s">
        <v>1895</v>
      </c>
      <c r="I1860" s="187">
        <v>45766</v>
      </c>
      <c r="J1860" s="185" t="s">
        <v>5330</v>
      </c>
      <c r="K1860" s="185" t="s">
        <v>547</v>
      </c>
      <c r="L1860" s="185" t="s">
        <v>25288</v>
      </c>
      <c r="M1860" s="185" t="s">
        <v>130</v>
      </c>
      <c r="N1860" s="185" t="s">
        <v>25289</v>
      </c>
      <c r="O1860" s="187">
        <v>47009</v>
      </c>
      <c r="P1860" s="187">
        <v>44554</v>
      </c>
      <c r="Q1860" s="187">
        <v>44594</v>
      </c>
      <c r="R1860" s="187">
        <v>44705</v>
      </c>
      <c r="S1860" s="187"/>
      <c r="T1860" s="185" t="s">
        <v>25290</v>
      </c>
      <c r="U1860" s="187">
        <v>45893</v>
      </c>
      <c r="V1860" s="185" t="s">
        <v>25291</v>
      </c>
      <c r="W1860" s="187">
        <v>45867</v>
      </c>
      <c r="X1860" s="185" t="s">
        <v>25292</v>
      </c>
      <c r="Y1860" s="187">
        <v>45985</v>
      </c>
      <c r="Z1860" s="185" t="s">
        <v>25293</v>
      </c>
      <c r="AA1860" s="187">
        <v>45914</v>
      </c>
      <c r="AB1860" s="185" t="s">
        <v>25294</v>
      </c>
      <c r="AC1860" s="187">
        <v>46002</v>
      </c>
      <c r="AD1860" s="185" t="s">
        <v>25295</v>
      </c>
      <c r="AE1860" s="185" t="s">
        <v>25296</v>
      </c>
      <c r="AF1860" s="185" t="s">
        <v>25297</v>
      </c>
      <c r="AG1860" s="185" t="s">
        <v>61</v>
      </c>
      <c r="AH1860" s="185" t="s">
        <v>25289</v>
      </c>
      <c r="AI1860" s="185" t="s">
        <v>61</v>
      </c>
      <c r="AJ1860" s="185" t="s">
        <v>61</v>
      </c>
      <c r="AK1860" s="185" t="s">
        <v>61</v>
      </c>
      <c r="AL1860" s="185" t="s">
        <v>61</v>
      </c>
      <c r="AM1860" s="185" t="s">
        <v>25298</v>
      </c>
      <c r="AN1860" s="185" t="s">
        <v>25299</v>
      </c>
    </row>
    <row r="1861" customHeight="1" spans="1:40">
      <c r="A1861" s="185">
        <v>1855</v>
      </c>
      <c r="B1861" s="185" t="s">
        <v>25300</v>
      </c>
      <c r="C1861" s="186" t="s">
        <v>25301</v>
      </c>
      <c r="D1861" s="185" t="s">
        <v>126</v>
      </c>
      <c r="E1861" s="185" t="s">
        <v>89</v>
      </c>
      <c r="F1861" s="185" t="s">
        <v>24175</v>
      </c>
      <c r="G1861" s="185"/>
      <c r="H1861" s="185" t="s">
        <v>1895</v>
      </c>
      <c r="I1861" s="187">
        <v>45814</v>
      </c>
      <c r="J1861" s="185" t="s">
        <v>12203</v>
      </c>
      <c r="K1861" s="185" t="s">
        <v>3162</v>
      </c>
      <c r="L1861" s="185" t="s">
        <v>25302</v>
      </c>
      <c r="M1861" s="185" t="s">
        <v>53</v>
      </c>
      <c r="N1861" s="185" t="s">
        <v>25303</v>
      </c>
      <c r="O1861" s="187">
        <v>47120</v>
      </c>
      <c r="P1861" s="187">
        <v>44421</v>
      </c>
      <c r="Q1861" s="187">
        <v>44491</v>
      </c>
      <c r="R1861" s="187">
        <v>44673</v>
      </c>
      <c r="S1861" s="187"/>
      <c r="T1861" s="185" t="s">
        <v>25304</v>
      </c>
      <c r="U1861" s="187">
        <v>47128</v>
      </c>
      <c r="V1861" s="185" t="s">
        <v>25305</v>
      </c>
      <c r="W1861" s="187">
        <v>47128</v>
      </c>
      <c r="X1861" s="185" t="s">
        <v>25306</v>
      </c>
      <c r="Y1861" s="187">
        <v>46990</v>
      </c>
      <c r="Z1861" s="185" t="s">
        <v>25307</v>
      </c>
      <c r="AA1861" s="187">
        <v>46432</v>
      </c>
      <c r="AB1861" s="185" t="s">
        <v>25308</v>
      </c>
      <c r="AC1861" s="187">
        <v>46031</v>
      </c>
      <c r="AD1861" s="185" t="s">
        <v>25309</v>
      </c>
      <c r="AE1861" s="185" t="s">
        <v>61</v>
      </c>
      <c r="AF1861" s="185" t="s">
        <v>25310</v>
      </c>
      <c r="AG1861" s="185" t="s">
        <v>25311</v>
      </c>
      <c r="AH1861" s="185" t="s">
        <v>61</v>
      </c>
      <c r="AI1861" s="185" t="s">
        <v>61</v>
      </c>
      <c r="AJ1861" s="185" t="s">
        <v>25312</v>
      </c>
      <c r="AK1861" s="185" t="s">
        <v>61</v>
      </c>
      <c r="AL1861" s="185" t="s">
        <v>61</v>
      </c>
      <c r="AM1861" s="185" t="s">
        <v>25313</v>
      </c>
      <c r="AN1861" s="185" t="s">
        <v>25314</v>
      </c>
    </row>
    <row r="1862" customHeight="1" spans="1:40">
      <c r="A1862" s="185">
        <v>1856</v>
      </c>
      <c r="B1862" s="185" t="s">
        <v>25315</v>
      </c>
      <c r="C1862" s="186" t="s">
        <v>25316</v>
      </c>
      <c r="D1862" s="185" t="s">
        <v>2936</v>
      </c>
      <c r="E1862" s="185" t="s">
        <v>89</v>
      </c>
      <c r="F1862" s="185" t="s">
        <v>24175</v>
      </c>
      <c r="G1862" s="185"/>
      <c r="H1862" s="185" t="s">
        <v>1895</v>
      </c>
      <c r="I1862" s="187">
        <v>45820</v>
      </c>
      <c r="J1862" s="185" t="s">
        <v>25317</v>
      </c>
      <c r="K1862" s="185" t="s">
        <v>2118</v>
      </c>
      <c r="L1862" s="185" t="s">
        <v>25112</v>
      </c>
      <c r="M1862" s="185" t="s">
        <v>130</v>
      </c>
      <c r="N1862" s="185" t="s">
        <v>25318</v>
      </c>
      <c r="O1862" s="187">
        <v>47108</v>
      </c>
      <c r="P1862" s="187"/>
      <c r="Q1862" s="187">
        <v>44490</v>
      </c>
      <c r="R1862" s="187"/>
      <c r="S1862" s="187"/>
      <c r="T1862" s="185" t="s">
        <v>25319</v>
      </c>
      <c r="U1862" s="187">
        <v>46246</v>
      </c>
      <c r="V1862" s="185" t="s">
        <v>25320</v>
      </c>
      <c r="W1862" s="187">
        <v>46007</v>
      </c>
      <c r="X1862" s="185" t="s">
        <v>25321</v>
      </c>
      <c r="Y1862" s="187">
        <v>46848</v>
      </c>
      <c r="Z1862" s="185" t="s">
        <v>25322</v>
      </c>
      <c r="AA1862" s="187">
        <v>46301</v>
      </c>
      <c r="AB1862" s="185" t="s">
        <v>25323</v>
      </c>
      <c r="AC1862" s="187">
        <v>46363</v>
      </c>
      <c r="AD1862" s="185" t="s">
        <v>25324</v>
      </c>
      <c r="AE1862" s="185" t="s">
        <v>61</v>
      </c>
      <c r="AF1862" s="185" t="s">
        <v>25325</v>
      </c>
      <c r="AG1862" s="185" t="s">
        <v>25326</v>
      </c>
      <c r="AH1862" s="185" t="s">
        <v>61</v>
      </c>
      <c r="AI1862" s="185" t="s">
        <v>61</v>
      </c>
      <c r="AJ1862" s="185" t="s">
        <v>61</v>
      </c>
      <c r="AK1862" s="185" t="s">
        <v>61</v>
      </c>
      <c r="AL1862" s="185" t="s">
        <v>61</v>
      </c>
      <c r="AM1862" s="185" t="s">
        <v>15930</v>
      </c>
      <c r="AN1862" s="185" t="s">
        <v>25327</v>
      </c>
    </row>
    <row r="1863" customHeight="1" spans="1:40">
      <c r="A1863" s="185">
        <v>1857</v>
      </c>
      <c r="B1863" s="185" t="s">
        <v>25328</v>
      </c>
      <c r="C1863" s="186" t="s">
        <v>25329</v>
      </c>
      <c r="D1863" s="185" t="s">
        <v>1893</v>
      </c>
      <c r="E1863" s="185" t="s">
        <v>2182</v>
      </c>
      <c r="F1863" s="185" t="s">
        <v>24175</v>
      </c>
      <c r="G1863" s="185"/>
      <c r="H1863" s="185" t="s">
        <v>1895</v>
      </c>
      <c r="I1863" s="187">
        <v>45799</v>
      </c>
      <c r="J1863" s="185" t="s">
        <v>4122</v>
      </c>
      <c r="K1863" s="185" t="s">
        <v>2457</v>
      </c>
      <c r="L1863" s="185" t="s">
        <v>25330</v>
      </c>
      <c r="M1863" s="185" t="s">
        <v>167</v>
      </c>
      <c r="N1863" s="185" t="s">
        <v>25331</v>
      </c>
      <c r="O1863" s="187">
        <v>46814</v>
      </c>
      <c r="P1863" s="187"/>
      <c r="Q1863" s="187"/>
      <c r="R1863" s="187"/>
      <c r="S1863" s="187"/>
      <c r="T1863" s="185" t="s">
        <v>25332</v>
      </c>
      <c r="U1863" s="187">
        <v>46790</v>
      </c>
      <c r="V1863" s="185" t="s">
        <v>25333</v>
      </c>
      <c r="W1863" s="187">
        <v>47196</v>
      </c>
      <c r="X1863" s="185" t="s">
        <v>61</v>
      </c>
      <c r="Y1863" s="187" t="s">
        <v>61</v>
      </c>
      <c r="Z1863" s="185" t="s">
        <v>25334</v>
      </c>
      <c r="AA1863" s="187">
        <v>46102</v>
      </c>
      <c r="AB1863" s="185" t="s">
        <v>25335</v>
      </c>
      <c r="AC1863" s="187">
        <v>46393</v>
      </c>
      <c r="AD1863" s="185" t="s">
        <v>61</v>
      </c>
      <c r="AE1863" s="185" t="s">
        <v>25336</v>
      </c>
      <c r="AF1863" s="185" t="s">
        <v>25337</v>
      </c>
      <c r="AG1863" s="185" t="s">
        <v>61</v>
      </c>
      <c r="AH1863" s="185" t="s">
        <v>61</v>
      </c>
      <c r="AI1863" s="185" t="s">
        <v>61</v>
      </c>
      <c r="AJ1863" s="185" t="s">
        <v>61</v>
      </c>
      <c r="AK1863" s="185" t="s">
        <v>61</v>
      </c>
      <c r="AL1863" s="185" t="s">
        <v>61</v>
      </c>
      <c r="AM1863" s="185" t="s">
        <v>25338</v>
      </c>
      <c r="AN1863" s="185" t="s">
        <v>25339</v>
      </c>
    </row>
    <row r="1864" customHeight="1" spans="1:40">
      <c r="A1864" s="185">
        <v>1858</v>
      </c>
      <c r="B1864" s="185" t="s">
        <v>25340</v>
      </c>
      <c r="C1864" s="186" t="s">
        <v>25341</v>
      </c>
      <c r="D1864" s="185" t="s">
        <v>1893</v>
      </c>
      <c r="E1864" s="185" t="s">
        <v>1367</v>
      </c>
      <c r="F1864" s="185" t="s">
        <v>24175</v>
      </c>
      <c r="G1864" s="185"/>
      <c r="H1864" s="185" t="s">
        <v>1895</v>
      </c>
      <c r="I1864" s="187">
        <v>45818</v>
      </c>
      <c r="J1864" s="185" t="s">
        <v>6213</v>
      </c>
      <c r="K1864" s="185" t="s">
        <v>327</v>
      </c>
      <c r="L1864" s="185" t="s">
        <v>3308</v>
      </c>
      <c r="M1864" s="185" t="s">
        <v>1572</v>
      </c>
      <c r="N1864" s="185" t="s">
        <v>25342</v>
      </c>
      <c r="O1864" s="187">
        <v>47135</v>
      </c>
      <c r="P1864" s="187">
        <v>44356</v>
      </c>
      <c r="Q1864" s="187">
        <v>44440</v>
      </c>
      <c r="R1864" s="187">
        <v>44587</v>
      </c>
      <c r="S1864" s="187"/>
      <c r="T1864" s="185" t="s">
        <v>61</v>
      </c>
      <c r="U1864" s="187" t="s">
        <v>61</v>
      </c>
      <c r="V1864" s="185" t="s">
        <v>25342</v>
      </c>
      <c r="W1864" s="187">
        <v>47135</v>
      </c>
      <c r="X1864" s="185" t="s">
        <v>61</v>
      </c>
      <c r="Y1864" s="187" t="s">
        <v>61</v>
      </c>
      <c r="Z1864" s="185" t="s">
        <v>25343</v>
      </c>
      <c r="AA1864" s="187">
        <v>46430</v>
      </c>
      <c r="AB1864" s="185" t="s">
        <v>25344</v>
      </c>
      <c r="AC1864" s="187">
        <v>46046</v>
      </c>
      <c r="AD1864" s="185" t="s">
        <v>61</v>
      </c>
      <c r="AE1864" s="185" t="s">
        <v>61</v>
      </c>
      <c r="AF1864" s="185" t="s">
        <v>61</v>
      </c>
      <c r="AG1864" s="185" t="s">
        <v>61</v>
      </c>
      <c r="AH1864" s="185" t="s">
        <v>61</v>
      </c>
      <c r="AI1864" s="185" t="s">
        <v>61</v>
      </c>
      <c r="AJ1864" s="185" t="s">
        <v>61</v>
      </c>
      <c r="AK1864" s="185" t="s">
        <v>61</v>
      </c>
      <c r="AL1864" s="185" t="s">
        <v>61</v>
      </c>
      <c r="AM1864" s="185" t="s">
        <v>1900</v>
      </c>
      <c r="AN1864" s="185" t="s">
        <v>25345</v>
      </c>
    </row>
    <row r="1865" customHeight="1" spans="1:40">
      <c r="A1865" s="185">
        <v>1859</v>
      </c>
      <c r="B1865" s="185" t="s">
        <v>25346</v>
      </c>
      <c r="C1865" s="186" t="s">
        <v>25347</v>
      </c>
      <c r="D1865" s="185" t="s">
        <v>1893</v>
      </c>
      <c r="E1865" s="185" t="s">
        <v>1367</v>
      </c>
      <c r="F1865" s="185" t="s">
        <v>24175</v>
      </c>
      <c r="G1865" s="185"/>
      <c r="H1865" s="185" t="s">
        <v>1895</v>
      </c>
      <c r="I1865" s="187">
        <v>45838</v>
      </c>
      <c r="J1865" s="185" t="s">
        <v>14353</v>
      </c>
      <c r="K1865" s="185" t="s">
        <v>2487</v>
      </c>
      <c r="L1865" s="185" t="s">
        <v>3427</v>
      </c>
      <c r="M1865" s="185" t="s">
        <v>1572</v>
      </c>
      <c r="N1865" s="185" t="s">
        <v>25348</v>
      </c>
      <c r="O1865" s="187">
        <v>47509</v>
      </c>
      <c r="P1865" s="187">
        <v>44384</v>
      </c>
      <c r="Q1865" s="187">
        <v>44415</v>
      </c>
      <c r="R1865" s="187">
        <v>44762</v>
      </c>
      <c r="S1865" s="187"/>
      <c r="T1865" s="185" t="s">
        <v>25349</v>
      </c>
      <c r="U1865" s="187">
        <v>47533</v>
      </c>
      <c r="V1865" s="185" t="s">
        <v>25348</v>
      </c>
      <c r="W1865" s="187">
        <v>47509</v>
      </c>
      <c r="X1865" s="185" t="s">
        <v>25350</v>
      </c>
      <c r="Y1865" s="187">
        <v>47533</v>
      </c>
      <c r="Z1865" s="185" t="s">
        <v>25351</v>
      </c>
      <c r="AA1865" s="187">
        <v>45802</v>
      </c>
      <c r="AB1865" s="185" t="s">
        <v>25352</v>
      </c>
      <c r="AC1865" s="187">
        <v>46226</v>
      </c>
      <c r="AD1865" s="185" t="s">
        <v>25353</v>
      </c>
      <c r="AE1865" s="185" t="s">
        <v>61</v>
      </c>
      <c r="AF1865" s="185" t="s">
        <v>25354</v>
      </c>
      <c r="AG1865" s="185" t="s">
        <v>61</v>
      </c>
      <c r="AH1865" s="185" t="s">
        <v>61</v>
      </c>
      <c r="AI1865" s="185" t="s">
        <v>61</v>
      </c>
      <c r="AJ1865" s="185" t="s">
        <v>61</v>
      </c>
      <c r="AK1865" s="185" t="s">
        <v>61</v>
      </c>
      <c r="AL1865" s="185" t="s">
        <v>61</v>
      </c>
      <c r="AM1865" s="185" t="s">
        <v>25355</v>
      </c>
      <c r="AN1865" s="185" t="s">
        <v>25356</v>
      </c>
    </row>
    <row r="1866" customHeight="1" spans="1:40">
      <c r="A1866" s="185">
        <v>1860</v>
      </c>
      <c r="B1866" s="185" t="s">
        <v>25357</v>
      </c>
      <c r="C1866" s="186" t="s">
        <v>25358</v>
      </c>
      <c r="D1866" s="185" t="s">
        <v>1893</v>
      </c>
      <c r="E1866" s="185" t="s">
        <v>46</v>
      </c>
      <c r="F1866" s="185" t="s">
        <v>24175</v>
      </c>
      <c r="G1866" s="185"/>
      <c r="H1866" s="185" t="s">
        <v>1895</v>
      </c>
      <c r="I1866" s="187">
        <v>45812</v>
      </c>
      <c r="J1866" s="185" t="s">
        <v>17585</v>
      </c>
      <c r="K1866" s="185" t="s">
        <v>2608</v>
      </c>
      <c r="L1866" s="185" t="s">
        <v>25359</v>
      </c>
      <c r="M1866" s="185" t="s">
        <v>1572</v>
      </c>
      <c r="N1866" s="185" t="s">
        <v>25360</v>
      </c>
      <c r="O1866" s="187">
        <v>46989</v>
      </c>
      <c r="P1866" s="187">
        <v>44438</v>
      </c>
      <c r="Q1866" s="187">
        <v>44466</v>
      </c>
      <c r="R1866" s="187">
        <v>44783</v>
      </c>
      <c r="S1866" s="187"/>
      <c r="T1866" s="185" t="s">
        <v>25361</v>
      </c>
      <c r="U1866" s="187">
        <v>47004</v>
      </c>
      <c r="V1866" s="185" t="s">
        <v>25360</v>
      </c>
      <c r="W1866" s="187">
        <v>46989</v>
      </c>
      <c r="X1866" s="185" t="s">
        <v>61</v>
      </c>
      <c r="Y1866" s="187" t="s">
        <v>61</v>
      </c>
      <c r="Z1866" s="185" t="s">
        <v>25362</v>
      </c>
      <c r="AA1866" s="187">
        <v>46308</v>
      </c>
      <c r="AB1866" s="185" t="s">
        <v>25363</v>
      </c>
      <c r="AC1866" s="187">
        <v>45913</v>
      </c>
      <c r="AD1866" s="185" t="s">
        <v>61</v>
      </c>
      <c r="AE1866" s="185" t="s">
        <v>25364</v>
      </c>
      <c r="AF1866" s="185" t="s">
        <v>25365</v>
      </c>
      <c r="AG1866" s="185" t="s">
        <v>61</v>
      </c>
      <c r="AH1866" s="185" t="s">
        <v>61</v>
      </c>
      <c r="AI1866" s="185" t="s">
        <v>61</v>
      </c>
      <c r="AJ1866" s="185" t="s">
        <v>61</v>
      </c>
      <c r="AK1866" s="185" t="s">
        <v>61</v>
      </c>
      <c r="AL1866" s="185" t="s">
        <v>61</v>
      </c>
      <c r="AM1866" s="185" t="s">
        <v>25366</v>
      </c>
      <c r="AN1866" s="185" t="s">
        <v>25367</v>
      </c>
    </row>
    <row r="1867" customHeight="1" spans="1:40">
      <c r="A1867" s="185">
        <v>1861</v>
      </c>
      <c r="B1867" s="185" t="s">
        <v>25368</v>
      </c>
      <c r="C1867" s="186" t="s">
        <v>25369</v>
      </c>
      <c r="D1867" s="185" t="s">
        <v>1893</v>
      </c>
      <c r="E1867" s="185" t="s">
        <v>15169</v>
      </c>
      <c r="F1867" s="185" t="s">
        <v>24175</v>
      </c>
      <c r="G1867" s="185"/>
      <c r="H1867" s="185" t="s">
        <v>1895</v>
      </c>
      <c r="I1867" s="187">
        <v>45795</v>
      </c>
      <c r="J1867" s="185" t="s">
        <v>15782</v>
      </c>
      <c r="K1867" s="185" t="s">
        <v>8123</v>
      </c>
      <c r="L1867" s="185" t="s">
        <v>25370</v>
      </c>
      <c r="M1867" s="185" t="s">
        <v>5074</v>
      </c>
      <c r="N1867" s="185" t="s">
        <v>25371</v>
      </c>
      <c r="O1867" s="187">
        <v>47246</v>
      </c>
      <c r="P1867" s="187">
        <v>44432</v>
      </c>
      <c r="Q1867" s="187">
        <v>44460</v>
      </c>
      <c r="R1867" s="187">
        <v>44767</v>
      </c>
      <c r="S1867" s="187">
        <v>44982</v>
      </c>
      <c r="T1867" s="185" t="s">
        <v>25372</v>
      </c>
      <c r="U1867" s="187">
        <v>46175</v>
      </c>
      <c r="V1867" s="185" t="s">
        <v>25373</v>
      </c>
      <c r="W1867" s="187">
        <v>47205</v>
      </c>
      <c r="X1867" s="185" t="s">
        <v>25374</v>
      </c>
      <c r="Y1867" s="187">
        <v>46789</v>
      </c>
      <c r="Z1867" s="185" t="s">
        <v>25375</v>
      </c>
      <c r="AA1867" s="187">
        <v>46372</v>
      </c>
      <c r="AB1867" s="185" t="s">
        <v>25376</v>
      </c>
      <c r="AC1867" s="187">
        <v>46025</v>
      </c>
      <c r="AD1867" s="185" t="s">
        <v>25377</v>
      </c>
      <c r="AE1867" s="185" t="s">
        <v>25378</v>
      </c>
      <c r="AF1867" s="185" t="s">
        <v>25379</v>
      </c>
      <c r="AG1867" s="185" t="s">
        <v>61</v>
      </c>
      <c r="AH1867" s="185" t="s">
        <v>61</v>
      </c>
      <c r="AI1867" s="185" t="s">
        <v>61</v>
      </c>
      <c r="AJ1867" s="185" t="s">
        <v>61</v>
      </c>
      <c r="AK1867" s="185" t="s">
        <v>61</v>
      </c>
      <c r="AL1867" s="185" t="s">
        <v>61</v>
      </c>
      <c r="AM1867" s="185" t="s">
        <v>25380</v>
      </c>
      <c r="AN1867" s="185" t="s">
        <v>25381</v>
      </c>
    </row>
    <row r="1868" customHeight="1" spans="1:40">
      <c r="A1868" s="185">
        <v>1862</v>
      </c>
      <c r="B1868" s="185" t="s">
        <v>25382</v>
      </c>
      <c r="C1868" s="186" t="s">
        <v>25383</v>
      </c>
      <c r="D1868" s="185" t="s">
        <v>1893</v>
      </c>
      <c r="E1868" s="185" t="s">
        <v>2957</v>
      </c>
      <c r="F1868" s="185" t="s">
        <v>24175</v>
      </c>
      <c r="G1868" s="185"/>
      <c r="H1868" s="185" t="s">
        <v>1895</v>
      </c>
      <c r="I1868" s="187">
        <v>45806</v>
      </c>
      <c r="J1868" s="185" t="s">
        <v>8873</v>
      </c>
      <c r="K1868" s="185" t="s">
        <v>2938</v>
      </c>
      <c r="L1868" s="185" t="s">
        <v>25384</v>
      </c>
      <c r="M1868" s="185" t="s">
        <v>1572</v>
      </c>
      <c r="N1868" s="185" t="s">
        <v>25385</v>
      </c>
      <c r="O1868" s="187">
        <v>45872</v>
      </c>
      <c r="P1868" s="187">
        <v>44400</v>
      </c>
      <c r="Q1868" s="187">
        <v>44429</v>
      </c>
      <c r="R1868" s="187">
        <v>44665</v>
      </c>
      <c r="S1868" s="187">
        <v>44974</v>
      </c>
      <c r="T1868" s="185" t="s">
        <v>25386</v>
      </c>
      <c r="U1868" s="187">
        <v>46176</v>
      </c>
      <c r="V1868" s="185" t="s">
        <v>25385</v>
      </c>
      <c r="W1868" s="187">
        <v>45872</v>
      </c>
      <c r="X1868" s="185" t="s">
        <v>25387</v>
      </c>
      <c r="Y1868" s="187">
        <v>46176</v>
      </c>
      <c r="Z1868" s="185" t="s">
        <v>25388</v>
      </c>
      <c r="AA1868" s="187">
        <v>45862</v>
      </c>
      <c r="AB1868" s="185" t="s">
        <v>25389</v>
      </c>
      <c r="AC1868" s="187">
        <v>46420</v>
      </c>
      <c r="AD1868" s="185" t="s">
        <v>25390</v>
      </c>
      <c r="AE1868" s="185" t="s">
        <v>25391</v>
      </c>
      <c r="AF1868" s="185" t="s">
        <v>25392</v>
      </c>
      <c r="AG1868" s="185" t="s">
        <v>25393</v>
      </c>
      <c r="AH1868" s="185" t="s">
        <v>61</v>
      </c>
      <c r="AI1868" s="185" t="s">
        <v>61</v>
      </c>
      <c r="AJ1868" s="185" t="s">
        <v>61</v>
      </c>
      <c r="AK1868" s="185" t="s">
        <v>61</v>
      </c>
      <c r="AL1868" s="185" t="s">
        <v>61</v>
      </c>
      <c r="AM1868" s="185" t="s">
        <v>25394</v>
      </c>
      <c r="AN1868" s="185" t="s">
        <v>25395</v>
      </c>
    </row>
    <row r="1869" customHeight="1" spans="1:40">
      <c r="A1869" s="185">
        <v>1863</v>
      </c>
      <c r="B1869" s="185" t="s">
        <v>25396</v>
      </c>
      <c r="C1869" s="186" t="s">
        <v>25397</v>
      </c>
      <c r="D1869" s="185" t="s">
        <v>2965</v>
      </c>
      <c r="E1869" s="185" t="s">
        <v>89</v>
      </c>
      <c r="F1869" s="185" t="s">
        <v>24175</v>
      </c>
      <c r="G1869" s="185"/>
      <c r="H1869" s="185" t="s">
        <v>1895</v>
      </c>
      <c r="I1869" s="187">
        <v>45787</v>
      </c>
      <c r="J1869" s="185" t="s">
        <v>25398</v>
      </c>
      <c r="K1869" s="185" t="s">
        <v>247</v>
      </c>
      <c r="L1869" s="185" t="s">
        <v>25399</v>
      </c>
      <c r="M1869" s="185" t="s">
        <v>93</v>
      </c>
      <c r="N1869" s="185" t="s">
        <v>25400</v>
      </c>
      <c r="O1869" s="187">
        <v>46518</v>
      </c>
      <c r="P1869" s="187">
        <v>44428</v>
      </c>
      <c r="Q1869" s="187">
        <v>44462</v>
      </c>
      <c r="R1869" s="187">
        <v>44677</v>
      </c>
      <c r="S1869" s="187"/>
      <c r="T1869" s="185" t="s">
        <v>25401</v>
      </c>
      <c r="U1869" s="187">
        <v>46793</v>
      </c>
      <c r="V1869" s="185" t="s">
        <v>25402</v>
      </c>
      <c r="W1869" s="187">
        <v>46856</v>
      </c>
      <c r="X1869" s="185" t="s">
        <v>25403</v>
      </c>
      <c r="Y1869" s="187">
        <v>46289</v>
      </c>
      <c r="Z1869" s="185" t="s">
        <v>25404</v>
      </c>
      <c r="AA1869" s="187">
        <v>46190</v>
      </c>
      <c r="AB1869" s="185" t="s">
        <v>25405</v>
      </c>
      <c r="AC1869" s="187">
        <v>45785</v>
      </c>
      <c r="AD1869" s="185" t="s">
        <v>25406</v>
      </c>
      <c r="AE1869" s="185" t="s">
        <v>25407</v>
      </c>
      <c r="AF1869" s="185" t="s">
        <v>25408</v>
      </c>
      <c r="AG1869" s="185" t="s">
        <v>61</v>
      </c>
      <c r="AH1869" s="185" t="s">
        <v>61</v>
      </c>
      <c r="AI1869" s="185" t="s">
        <v>61</v>
      </c>
      <c r="AJ1869" s="185" t="s">
        <v>61</v>
      </c>
      <c r="AK1869" s="185" t="s">
        <v>61</v>
      </c>
      <c r="AL1869" s="185" t="s">
        <v>61</v>
      </c>
      <c r="AM1869" s="185" t="s">
        <v>25409</v>
      </c>
      <c r="AN1869" s="185" t="s">
        <v>25410</v>
      </c>
    </row>
    <row r="1870" customHeight="1" spans="1:40">
      <c r="A1870" s="185">
        <v>1864</v>
      </c>
      <c r="B1870" s="185" t="s">
        <v>25411</v>
      </c>
      <c r="C1870" s="186" t="s">
        <v>25412</v>
      </c>
      <c r="D1870" s="185" t="s">
        <v>162</v>
      </c>
      <c r="E1870" s="185" t="s">
        <v>89</v>
      </c>
      <c r="F1870" s="185" t="s">
        <v>24175</v>
      </c>
      <c r="G1870" s="185"/>
      <c r="H1870" s="185" t="s">
        <v>1895</v>
      </c>
      <c r="I1870" s="187">
        <v>45830</v>
      </c>
      <c r="J1870" s="185" t="s">
        <v>20974</v>
      </c>
      <c r="K1870" s="185" t="s">
        <v>3500</v>
      </c>
      <c r="L1870" s="185" t="s">
        <v>25413</v>
      </c>
      <c r="M1870" s="185" t="s">
        <v>249</v>
      </c>
      <c r="N1870" s="185" t="s">
        <v>25414</v>
      </c>
      <c r="O1870" s="187">
        <v>46259</v>
      </c>
      <c r="P1870" s="187">
        <v>44481</v>
      </c>
      <c r="Q1870" s="187">
        <v>44608</v>
      </c>
      <c r="R1870" s="187">
        <v>44701</v>
      </c>
      <c r="S1870" s="187"/>
      <c r="T1870" s="185" t="s">
        <v>25415</v>
      </c>
      <c r="U1870" s="187">
        <v>46916</v>
      </c>
      <c r="V1870" s="185" t="s">
        <v>25416</v>
      </c>
      <c r="W1870" s="187">
        <v>46916</v>
      </c>
      <c r="X1870" s="185" t="s">
        <v>25417</v>
      </c>
      <c r="Y1870" s="187">
        <v>45993</v>
      </c>
      <c r="Z1870" s="185" t="s">
        <v>25418</v>
      </c>
      <c r="AA1870" s="187">
        <v>46036</v>
      </c>
      <c r="AB1870" s="185" t="s">
        <v>25419</v>
      </c>
      <c r="AC1870" s="187">
        <v>45743</v>
      </c>
      <c r="AD1870" s="185" t="s">
        <v>25420</v>
      </c>
      <c r="AE1870" s="185" t="s">
        <v>61</v>
      </c>
      <c r="AF1870" s="185" t="s">
        <v>61</v>
      </c>
      <c r="AG1870" s="185" t="s">
        <v>25421</v>
      </c>
      <c r="AH1870" s="185" t="s">
        <v>61</v>
      </c>
      <c r="AI1870" s="185" t="s">
        <v>61</v>
      </c>
      <c r="AJ1870" s="185" t="s">
        <v>61</v>
      </c>
      <c r="AK1870" s="185" t="s">
        <v>61</v>
      </c>
      <c r="AL1870" s="185" t="s">
        <v>61</v>
      </c>
      <c r="AM1870" s="185" t="s">
        <v>3689</v>
      </c>
      <c r="AN1870" s="185" t="s">
        <v>25422</v>
      </c>
    </row>
    <row r="1871" customHeight="1" spans="1:40">
      <c r="A1871" s="185">
        <v>1865</v>
      </c>
      <c r="B1871" s="185" t="s">
        <v>25423</v>
      </c>
      <c r="C1871" s="186" t="s">
        <v>25424</v>
      </c>
      <c r="D1871" s="185" t="s">
        <v>162</v>
      </c>
      <c r="E1871" s="185" t="s">
        <v>89</v>
      </c>
      <c r="F1871" s="185" t="s">
        <v>24175</v>
      </c>
      <c r="G1871" s="185"/>
      <c r="H1871" s="185" t="s">
        <v>1895</v>
      </c>
      <c r="I1871" s="187">
        <v>45760</v>
      </c>
      <c r="J1871" s="185" t="s">
        <v>14353</v>
      </c>
      <c r="K1871" s="185" t="s">
        <v>4242</v>
      </c>
      <c r="L1871" s="185" t="s">
        <v>25425</v>
      </c>
      <c r="M1871" s="185" t="s">
        <v>167</v>
      </c>
      <c r="N1871" s="185" t="s">
        <v>25426</v>
      </c>
      <c r="O1871" s="187"/>
      <c r="P1871" s="187">
        <v>44406</v>
      </c>
      <c r="Q1871" s="187">
        <v>44662</v>
      </c>
      <c r="R1871" s="187">
        <v>45094</v>
      </c>
      <c r="S1871" s="187"/>
      <c r="T1871" s="185" t="s">
        <v>25427</v>
      </c>
      <c r="U1871" s="187">
        <v>47437</v>
      </c>
      <c r="V1871" s="185" t="s">
        <v>25428</v>
      </c>
      <c r="W1871" s="187">
        <v>47437</v>
      </c>
      <c r="X1871" s="185" t="s">
        <v>25429</v>
      </c>
      <c r="Y1871" s="187">
        <v>45868</v>
      </c>
      <c r="Z1871" s="185" t="s">
        <v>25430</v>
      </c>
      <c r="AA1871" s="187">
        <v>45666</v>
      </c>
      <c r="AB1871" s="185" t="s">
        <v>25431</v>
      </c>
      <c r="AC1871" s="187">
        <v>46315</v>
      </c>
      <c r="AD1871" s="185" t="s">
        <v>25432</v>
      </c>
      <c r="AE1871" s="185" t="s">
        <v>25433</v>
      </c>
      <c r="AF1871" s="185" t="s">
        <v>25434</v>
      </c>
      <c r="AG1871" s="185" t="s">
        <v>61</v>
      </c>
      <c r="AH1871" s="185" t="s">
        <v>61</v>
      </c>
      <c r="AI1871" s="185" t="s">
        <v>25426</v>
      </c>
      <c r="AJ1871" s="185" t="s">
        <v>61</v>
      </c>
      <c r="AK1871" s="185" t="s">
        <v>61</v>
      </c>
      <c r="AL1871" s="185" t="s">
        <v>61</v>
      </c>
      <c r="AM1871" s="185" t="s">
        <v>25435</v>
      </c>
      <c r="AN1871" s="185" t="s">
        <v>25436</v>
      </c>
    </row>
    <row r="1872" customHeight="1" spans="1:40">
      <c r="A1872" s="185">
        <v>1866</v>
      </c>
      <c r="B1872" s="185" t="s">
        <v>25437</v>
      </c>
      <c r="C1872" s="186" t="s">
        <v>25438</v>
      </c>
      <c r="D1872" s="185" t="s">
        <v>162</v>
      </c>
      <c r="E1872" s="185" t="s">
        <v>2022</v>
      </c>
      <c r="F1872" s="185" t="s">
        <v>24175</v>
      </c>
      <c r="G1872" s="185"/>
      <c r="H1872" s="185" t="s">
        <v>1895</v>
      </c>
      <c r="I1872" s="187">
        <v>45787</v>
      </c>
      <c r="J1872" s="185" t="s">
        <v>2832</v>
      </c>
      <c r="K1872" s="185" t="s">
        <v>247</v>
      </c>
      <c r="L1872" s="185" t="s">
        <v>25439</v>
      </c>
      <c r="M1872" s="185" t="s">
        <v>249</v>
      </c>
      <c r="N1872" s="185" t="s">
        <v>25440</v>
      </c>
      <c r="O1872" s="187">
        <v>46958</v>
      </c>
      <c r="P1872" s="187">
        <v>44401</v>
      </c>
      <c r="Q1872" s="187">
        <v>44432</v>
      </c>
      <c r="R1872" s="187">
        <v>44704</v>
      </c>
      <c r="S1872" s="187"/>
      <c r="T1872" s="185" t="s">
        <v>25441</v>
      </c>
      <c r="U1872" s="187">
        <v>45897</v>
      </c>
      <c r="V1872" s="185" t="s">
        <v>25442</v>
      </c>
      <c r="W1872" s="187">
        <v>45833</v>
      </c>
      <c r="X1872" s="185" t="s">
        <v>25443</v>
      </c>
      <c r="Y1872" s="187">
        <v>47177</v>
      </c>
      <c r="Z1872" s="185" t="s">
        <v>25444</v>
      </c>
      <c r="AA1872" s="187">
        <v>46140</v>
      </c>
      <c r="AB1872" s="185" t="s">
        <v>25445</v>
      </c>
      <c r="AC1872" s="187">
        <v>46436</v>
      </c>
      <c r="AD1872" s="185" t="s">
        <v>25446</v>
      </c>
      <c r="AE1872" s="185" t="s">
        <v>61</v>
      </c>
      <c r="AF1872" s="185" t="s">
        <v>61</v>
      </c>
      <c r="AG1872" s="185" t="s">
        <v>25447</v>
      </c>
      <c r="AH1872" s="185" t="s">
        <v>61</v>
      </c>
      <c r="AI1872" s="185" t="s">
        <v>61</v>
      </c>
      <c r="AJ1872" s="185" t="s">
        <v>61</v>
      </c>
      <c r="AK1872" s="185" t="s">
        <v>61</v>
      </c>
      <c r="AL1872" s="185" t="s">
        <v>61</v>
      </c>
      <c r="AM1872" s="185" t="s">
        <v>1968</v>
      </c>
      <c r="AN1872" s="185" t="s">
        <v>25448</v>
      </c>
    </row>
    <row r="1873" customHeight="1" spans="1:40">
      <c r="A1873" s="185">
        <v>1867</v>
      </c>
      <c r="B1873" s="185" t="s">
        <v>25449</v>
      </c>
      <c r="C1873" s="186" t="s">
        <v>25450</v>
      </c>
      <c r="D1873" s="185" t="s">
        <v>162</v>
      </c>
      <c r="E1873" s="185" t="s">
        <v>89</v>
      </c>
      <c r="F1873" s="185" t="s">
        <v>24175</v>
      </c>
      <c r="G1873" s="185"/>
      <c r="H1873" s="185" t="s">
        <v>1895</v>
      </c>
      <c r="I1873" s="187">
        <v>45812</v>
      </c>
      <c r="J1873" s="185" t="s">
        <v>25451</v>
      </c>
      <c r="K1873" s="185" t="s">
        <v>2608</v>
      </c>
      <c r="L1873" s="185" t="s">
        <v>5766</v>
      </c>
      <c r="M1873" s="185" t="s">
        <v>93</v>
      </c>
      <c r="N1873" s="185" t="s">
        <v>25452</v>
      </c>
      <c r="O1873" s="187">
        <v>46111</v>
      </c>
      <c r="P1873" s="187">
        <v>44487</v>
      </c>
      <c r="Q1873" s="187">
        <v>44574</v>
      </c>
      <c r="R1873" s="187">
        <v>44743</v>
      </c>
      <c r="S1873" s="187"/>
      <c r="T1873" s="185" t="s">
        <v>25453</v>
      </c>
      <c r="U1873" s="187">
        <v>46159</v>
      </c>
      <c r="V1873" s="185" t="s">
        <v>25454</v>
      </c>
      <c r="W1873" s="187">
        <v>46153</v>
      </c>
      <c r="X1873" s="185" t="s">
        <v>25455</v>
      </c>
      <c r="Y1873" s="187">
        <v>45908</v>
      </c>
      <c r="Z1873" s="185" t="s">
        <v>25456</v>
      </c>
      <c r="AA1873" s="187">
        <v>45756</v>
      </c>
      <c r="AB1873" s="185" t="s">
        <v>25457</v>
      </c>
      <c r="AC1873" s="187">
        <v>45718</v>
      </c>
      <c r="AD1873" s="185" t="s">
        <v>25458</v>
      </c>
      <c r="AE1873" s="185" t="s">
        <v>61</v>
      </c>
      <c r="AF1873" s="185" t="s">
        <v>25459</v>
      </c>
      <c r="AG1873" s="185" t="s">
        <v>25460</v>
      </c>
      <c r="AH1873" s="185" t="s">
        <v>61</v>
      </c>
      <c r="AI1873" s="185" t="s">
        <v>61</v>
      </c>
      <c r="AJ1873" s="185" t="s">
        <v>61</v>
      </c>
      <c r="AK1873" s="185" t="s">
        <v>61</v>
      </c>
      <c r="AL1873" s="185" t="s">
        <v>61</v>
      </c>
      <c r="AM1873" s="185" t="s">
        <v>25461</v>
      </c>
      <c r="AN1873" s="185" t="s">
        <v>25462</v>
      </c>
    </row>
    <row r="1874" customHeight="1" spans="1:40">
      <c r="A1874" s="185">
        <v>1868</v>
      </c>
      <c r="B1874" s="185" t="s">
        <v>25463</v>
      </c>
      <c r="C1874" s="186" t="s">
        <v>25464</v>
      </c>
      <c r="D1874" s="185" t="s">
        <v>162</v>
      </c>
      <c r="E1874" s="185" t="s">
        <v>1670</v>
      </c>
      <c r="F1874" s="185" t="s">
        <v>24175</v>
      </c>
      <c r="G1874" s="185"/>
      <c r="H1874" s="185" t="s">
        <v>1895</v>
      </c>
      <c r="I1874" s="187">
        <v>45783</v>
      </c>
      <c r="J1874" s="185" t="s">
        <v>4876</v>
      </c>
      <c r="K1874" s="185" t="s">
        <v>1990</v>
      </c>
      <c r="L1874" s="185" t="s">
        <v>25465</v>
      </c>
      <c r="M1874" s="185" t="s">
        <v>167</v>
      </c>
      <c r="N1874" s="185" t="s">
        <v>25466</v>
      </c>
      <c r="O1874" s="187">
        <v>47311</v>
      </c>
      <c r="P1874" s="187">
        <v>44276</v>
      </c>
      <c r="Q1874" s="187">
        <v>44433</v>
      </c>
      <c r="R1874" s="187">
        <v>44705</v>
      </c>
      <c r="S1874" s="187"/>
      <c r="T1874" s="185" t="s">
        <v>25467</v>
      </c>
      <c r="U1874" s="187">
        <v>46574</v>
      </c>
      <c r="V1874" s="185" t="s">
        <v>25468</v>
      </c>
      <c r="W1874" s="187">
        <v>46551</v>
      </c>
      <c r="X1874" s="185" t="s">
        <v>25469</v>
      </c>
      <c r="Y1874" s="187">
        <v>47184</v>
      </c>
      <c r="Z1874" s="185" t="s">
        <v>25470</v>
      </c>
      <c r="AA1874" s="187">
        <v>45830</v>
      </c>
      <c r="AB1874" s="185" t="s">
        <v>25471</v>
      </c>
      <c r="AC1874" s="187">
        <v>46143</v>
      </c>
      <c r="AD1874" s="185" t="s">
        <v>25472</v>
      </c>
      <c r="AE1874" s="185" t="s">
        <v>25473</v>
      </c>
      <c r="AF1874" s="185" t="s">
        <v>25474</v>
      </c>
      <c r="AG1874" s="185" t="s">
        <v>61</v>
      </c>
      <c r="AH1874" s="185" t="s">
        <v>61</v>
      </c>
      <c r="AI1874" s="185" t="s">
        <v>25466</v>
      </c>
      <c r="AJ1874" s="185" t="s">
        <v>61</v>
      </c>
      <c r="AK1874" s="185" t="s">
        <v>61</v>
      </c>
      <c r="AL1874" s="185" t="s">
        <v>61</v>
      </c>
      <c r="AM1874" s="185" t="s">
        <v>25475</v>
      </c>
      <c r="AN1874" s="185" t="s">
        <v>25476</v>
      </c>
    </row>
    <row r="1875" customHeight="1" spans="1:40">
      <c r="A1875" s="185">
        <v>1869</v>
      </c>
      <c r="B1875" s="185" t="s">
        <v>25477</v>
      </c>
      <c r="C1875" s="186" t="s">
        <v>25478</v>
      </c>
      <c r="D1875" s="185" t="s">
        <v>162</v>
      </c>
      <c r="E1875" s="185" t="s">
        <v>89</v>
      </c>
      <c r="F1875" s="185" t="s">
        <v>24175</v>
      </c>
      <c r="G1875" s="185"/>
      <c r="H1875" s="185" t="s">
        <v>1895</v>
      </c>
      <c r="I1875" s="187">
        <v>45783</v>
      </c>
      <c r="J1875" s="185" t="s">
        <v>25479</v>
      </c>
      <c r="K1875" s="185" t="s">
        <v>1990</v>
      </c>
      <c r="L1875" s="185" t="s">
        <v>25480</v>
      </c>
      <c r="M1875" s="185" t="s">
        <v>167</v>
      </c>
      <c r="N1875" s="185" t="s">
        <v>25481</v>
      </c>
      <c r="O1875" s="187">
        <v>46230</v>
      </c>
      <c r="P1875" s="187">
        <v>44430</v>
      </c>
      <c r="Q1875" s="187">
        <v>44495</v>
      </c>
      <c r="R1875" s="187">
        <v>44694</v>
      </c>
      <c r="S1875" s="187"/>
      <c r="T1875" s="185" t="s">
        <v>25482</v>
      </c>
      <c r="U1875" s="187">
        <v>46322</v>
      </c>
      <c r="V1875" s="185" t="s">
        <v>25483</v>
      </c>
      <c r="W1875" s="187">
        <v>46322</v>
      </c>
      <c r="X1875" s="185" t="s">
        <v>25484</v>
      </c>
      <c r="Y1875" s="187">
        <v>47391</v>
      </c>
      <c r="Z1875" s="185" t="s">
        <v>25485</v>
      </c>
      <c r="AA1875" s="187">
        <v>46228</v>
      </c>
      <c r="AB1875" s="185" t="s">
        <v>25486</v>
      </c>
      <c r="AC1875" s="187">
        <v>45939</v>
      </c>
      <c r="AD1875" s="185" t="s">
        <v>25487</v>
      </c>
      <c r="AE1875" s="185" t="s">
        <v>25488</v>
      </c>
      <c r="AF1875" s="185" t="s">
        <v>25489</v>
      </c>
      <c r="AG1875" s="185" t="s">
        <v>61</v>
      </c>
      <c r="AH1875" s="185" t="s">
        <v>61</v>
      </c>
      <c r="AI1875" s="185" t="s">
        <v>25481</v>
      </c>
      <c r="AJ1875" s="185" t="s">
        <v>61</v>
      </c>
      <c r="AK1875" s="185" t="s">
        <v>61</v>
      </c>
      <c r="AL1875" s="185" t="s">
        <v>61</v>
      </c>
      <c r="AM1875" s="185" t="s">
        <v>8377</v>
      </c>
      <c r="AN1875" s="185" t="s">
        <v>25490</v>
      </c>
    </row>
    <row r="1876" customHeight="1" spans="1:40">
      <c r="A1876" s="185">
        <v>1870</v>
      </c>
      <c r="B1876" s="185" t="s">
        <v>25491</v>
      </c>
      <c r="C1876" s="186" t="s">
        <v>25492</v>
      </c>
      <c r="D1876" s="185" t="s">
        <v>162</v>
      </c>
      <c r="E1876" s="185" t="s">
        <v>1670</v>
      </c>
      <c r="F1876" s="185" t="s">
        <v>24175</v>
      </c>
      <c r="G1876" s="185"/>
      <c r="H1876" s="185" t="s">
        <v>1895</v>
      </c>
      <c r="I1876" s="187">
        <v>45782</v>
      </c>
      <c r="J1876" s="185" t="s">
        <v>2639</v>
      </c>
      <c r="K1876" s="185" t="s">
        <v>1642</v>
      </c>
      <c r="L1876" s="185" t="s">
        <v>25493</v>
      </c>
      <c r="M1876" s="185" t="s">
        <v>267</v>
      </c>
      <c r="N1876" s="185" t="s">
        <v>25494</v>
      </c>
      <c r="O1876" s="187">
        <v>46896</v>
      </c>
      <c r="P1876" s="187">
        <v>44442</v>
      </c>
      <c r="Q1876" s="187">
        <v>44505</v>
      </c>
      <c r="R1876" s="187">
        <v>44820</v>
      </c>
      <c r="S1876" s="187"/>
      <c r="T1876" s="185" t="s">
        <v>25495</v>
      </c>
      <c r="U1876" s="187">
        <v>46441</v>
      </c>
      <c r="V1876" s="185" t="s">
        <v>25496</v>
      </c>
      <c r="W1876" s="187">
        <v>46456</v>
      </c>
      <c r="X1876" s="185" t="s">
        <v>25497</v>
      </c>
      <c r="Y1876" s="187">
        <v>46635</v>
      </c>
      <c r="Z1876" s="185" t="s">
        <v>25498</v>
      </c>
      <c r="AA1876" s="187">
        <v>46439</v>
      </c>
      <c r="AB1876" s="185" t="s">
        <v>25499</v>
      </c>
      <c r="AC1876" s="187">
        <v>46062</v>
      </c>
      <c r="AD1876" s="185" t="s">
        <v>25500</v>
      </c>
      <c r="AE1876" s="185" t="s">
        <v>25501</v>
      </c>
      <c r="AF1876" s="185" t="s">
        <v>25502</v>
      </c>
      <c r="AG1876" s="185" t="s">
        <v>61</v>
      </c>
      <c r="AH1876" s="185" t="s">
        <v>61</v>
      </c>
      <c r="AI1876" s="185" t="s">
        <v>61</v>
      </c>
      <c r="AJ1876" s="185" t="s">
        <v>61</v>
      </c>
      <c r="AK1876" s="185" t="s">
        <v>61</v>
      </c>
      <c r="AL1876" s="185" t="s">
        <v>61</v>
      </c>
      <c r="AM1876" s="185" t="s">
        <v>25503</v>
      </c>
      <c r="AN1876" s="185" t="s">
        <v>25504</v>
      </c>
    </row>
    <row r="1877" customHeight="1" spans="1:40">
      <c r="A1877" s="185">
        <v>1871</v>
      </c>
      <c r="B1877" s="185" t="s">
        <v>25505</v>
      </c>
      <c r="C1877" s="186" t="s">
        <v>25506</v>
      </c>
      <c r="D1877" s="185" t="s">
        <v>162</v>
      </c>
      <c r="E1877" s="185" t="s">
        <v>89</v>
      </c>
      <c r="F1877" s="185" t="s">
        <v>24175</v>
      </c>
      <c r="G1877" s="185"/>
      <c r="H1877" s="185" t="s">
        <v>1895</v>
      </c>
      <c r="I1877" s="187">
        <v>45801</v>
      </c>
      <c r="J1877" s="185" t="s">
        <v>6620</v>
      </c>
      <c r="K1877" s="185" t="s">
        <v>265</v>
      </c>
      <c r="L1877" s="185" t="s">
        <v>25507</v>
      </c>
      <c r="M1877" s="185" t="s">
        <v>93</v>
      </c>
      <c r="N1877" s="185" t="s">
        <v>25508</v>
      </c>
      <c r="O1877" s="187">
        <v>46547</v>
      </c>
      <c r="P1877" s="187">
        <v>44541</v>
      </c>
      <c r="Q1877" s="187">
        <v>44607</v>
      </c>
      <c r="R1877" s="187">
        <v>44732</v>
      </c>
      <c r="S1877" s="187"/>
      <c r="T1877" s="185" t="s">
        <v>25509</v>
      </c>
      <c r="U1877" s="187">
        <v>45740</v>
      </c>
      <c r="V1877" s="185" t="s">
        <v>25510</v>
      </c>
      <c r="W1877" s="187">
        <v>46128</v>
      </c>
      <c r="X1877" s="185" t="s">
        <v>25511</v>
      </c>
      <c r="Y1877" s="187">
        <v>46014</v>
      </c>
      <c r="Z1877" s="185" t="s">
        <v>25512</v>
      </c>
      <c r="AA1877" s="187">
        <v>45977</v>
      </c>
      <c r="AB1877" s="185" t="s">
        <v>25513</v>
      </c>
      <c r="AC1877" s="187">
        <v>46047</v>
      </c>
      <c r="AD1877" s="185" t="s">
        <v>25514</v>
      </c>
      <c r="AE1877" s="185" t="s">
        <v>61</v>
      </c>
      <c r="AF1877" s="185" t="s">
        <v>25515</v>
      </c>
      <c r="AG1877" s="185" t="s">
        <v>25516</v>
      </c>
      <c r="AH1877" s="185" t="s">
        <v>61</v>
      </c>
      <c r="AI1877" s="185" t="s">
        <v>61</v>
      </c>
      <c r="AJ1877" s="185" t="s">
        <v>61</v>
      </c>
      <c r="AK1877" s="185" t="s">
        <v>61</v>
      </c>
      <c r="AL1877" s="185" t="s">
        <v>61</v>
      </c>
      <c r="AM1877" s="185" t="s">
        <v>25517</v>
      </c>
      <c r="AN1877" s="185" t="s">
        <v>25518</v>
      </c>
    </row>
    <row r="1878" customHeight="1" spans="1:40">
      <c r="A1878" s="185">
        <v>1872</v>
      </c>
      <c r="B1878" s="185" t="s">
        <v>25519</v>
      </c>
      <c r="C1878" s="186" t="s">
        <v>25520</v>
      </c>
      <c r="D1878" s="185" t="s">
        <v>162</v>
      </c>
      <c r="E1878" s="185" t="s">
        <v>13310</v>
      </c>
      <c r="F1878" s="185" t="s">
        <v>24175</v>
      </c>
      <c r="G1878" s="185"/>
      <c r="H1878" s="185" t="s">
        <v>1895</v>
      </c>
      <c r="I1878" s="187">
        <v>45771</v>
      </c>
      <c r="J1878" s="185" t="s">
        <v>25521</v>
      </c>
      <c r="K1878" s="185" t="s">
        <v>2473</v>
      </c>
      <c r="L1878" s="185" t="s">
        <v>25522</v>
      </c>
      <c r="M1878" s="185" t="s">
        <v>267</v>
      </c>
      <c r="N1878" s="185" t="s">
        <v>25523</v>
      </c>
      <c r="O1878" s="187">
        <v>46574</v>
      </c>
      <c r="P1878" s="187">
        <v>44389</v>
      </c>
      <c r="Q1878" s="187">
        <v>44537</v>
      </c>
      <c r="R1878" s="187">
        <v>44635</v>
      </c>
      <c r="S1878" s="187"/>
      <c r="T1878" s="185" t="s">
        <v>25524</v>
      </c>
      <c r="U1878" s="187">
        <v>46555</v>
      </c>
      <c r="V1878" s="185" t="s">
        <v>25525</v>
      </c>
      <c r="W1878" s="187">
        <v>47083</v>
      </c>
      <c r="X1878" s="185" t="s">
        <v>25526</v>
      </c>
      <c r="Y1878" s="187">
        <v>45916</v>
      </c>
      <c r="Z1878" s="185" t="s">
        <v>25527</v>
      </c>
      <c r="AA1878" s="187">
        <v>45839</v>
      </c>
      <c r="AB1878" s="185" t="s">
        <v>25528</v>
      </c>
      <c r="AC1878" s="187">
        <v>46018</v>
      </c>
      <c r="AD1878" s="185" t="s">
        <v>25529</v>
      </c>
      <c r="AE1878" s="185" t="s">
        <v>61</v>
      </c>
      <c r="AF1878" s="185" t="s">
        <v>25530</v>
      </c>
      <c r="AG1878" s="185" t="s">
        <v>61</v>
      </c>
      <c r="AH1878" s="185" t="s">
        <v>61</v>
      </c>
      <c r="AI1878" s="185" t="s">
        <v>61</v>
      </c>
      <c r="AJ1878" s="185" t="s">
        <v>61</v>
      </c>
      <c r="AK1878" s="185" t="s">
        <v>61</v>
      </c>
      <c r="AL1878" s="185" t="s">
        <v>61</v>
      </c>
      <c r="AM1878" s="185" t="s">
        <v>25531</v>
      </c>
      <c r="AN1878" s="185" t="s">
        <v>25532</v>
      </c>
    </row>
    <row r="1879" customHeight="1" spans="1:40">
      <c r="A1879" s="185">
        <v>1873</v>
      </c>
      <c r="B1879" s="185" t="s">
        <v>25533</v>
      </c>
      <c r="C1879" s="186" t="s">
        <v>25534</v>
      </c>
      <c r="D1879" s="185" t="s">
        <v>162</v>
      </c>
      <c r="E1879" s="185" t="s">
        <v>2472</v>
      </c>
      <c r="F1879" s="185" t="s">
        <v>24175</v>
      </c>
      <c r="G1879" s="185"/>
      <c r="H1879" s="185" t="s">
        <v>1895</v>
      </c>
      <c r="I1879" s="187">
        <v>45776</v>
      </c>
      <c r="J1879" s="185" t="s">
        <v>6516</v>
      </c>
      <c r="K1879" s="185" t="s">
        <v>849</v>
      </c>
      <c r="L1879" s="185" t="s">
        <v>25535</v>
      </c>
      <c r="M1879" s="185" t="s">
        <v>167</v>
      </c>
      <c r="N1879" s="185" t="s">
        <v>25536</v>
      </c>
      <c r="O1879" s="187">
        <v>46646</v>
      </c>
      <c r="P1879" s="187">
        <v>44390</v>
      </c>
      <c r="Q1879" s="187">
        <v>44420</v>
      </c>
      <c r="R1879" s="187">
        <v>44669</v>
      </c>
      <c r="S1879" s="187"/>
      <c r="T1879" s="185" t="s">
        <v>25537</v>
      </c>
      <c r="U1879" s="187">
        <v>45998</v>
      </c>
      <c r="V1879" s="185" t="s">
        <v>25538</v>
      </c>
      <c r="W1879" s="187">
        <v>45997</v>
      </c>
      <c r="X1879" s="185" t="s">
        <v>25539</v>
      </c>
      <c r="Y1879" s="187">
        <v>46851</v>
      </c>
      <c r="Z1879" s="185" t="s">
        <v>25540</v>
      </c>
      <c r="AA1879" s="187">
        <v>46002</v>
      </c>
      <c r="AB1879" s="185" t="s">
        <v>25541</v>
      </c>
      <c r="AC1879" s="187">
        <v>45828</v>
      </c>
      <c r="AD1879" s="185" t="s">
        <v>25542</v>
      </c>
      <c r="AE1879" s="185" t="s">
        <v>25543</v>
      </c>
      <c r="AF1879" s="185" t="s">
        <v>25544</v>
      </c>
      <c r="AG1879" s="185" t="s">
        <v>61</v>
      </c>
      <c r="AH1879" s="185" t="s">
        <v>61</v>
      </c>
      <c r="AI1879" s="185" t="s">
        <v>25536</v>
      </c>
      <c r="AJ1879" s="185" t="s">
        <v>61</v>
      </c>
      <c r="AK1879" s="185" t="s">
        <v>61</v>
      </c>
      <c r="AL1879" s="185" t="s">
        <v>61</v>
      </c>
      <c r="AM1879" s="185" t="s">
        <v>25545</v>
      </c>
      <c r="AN1879" s="185" t="s">
        <v>25546</v>
      </c>
    </row>
    <row r="1880" customHeight="1" spans="1:40">
      <c r="A1880" s="185">
        <v>1874</v>
      </c>
      <c r="B1880" s="185" t="s">
        <v>25547</v>
      </c>
      <c r="C1880" s="186" t="s">
        <v>25548</v>
      </c>
      <c r="D1880" s="185" t="s">
        <v>162</v>
      </c>
      <c r="E1880" s="185" t="s">
        <v>89</v>
      </c>
      <c r="F1880" s="185" t="s">
        <v>24175</v>
      </c>
      <c r="G1880" s="185"/>
      <c r="H1880" s="185" t="s">
        <v>1895</v>
      </c>
      <c r="I1880" s="187">
        <v>45750</v>
      </c>
      <c r="J1880" s="185" t="s">
        <v>25549</v>
      </c>
      <c r="K1880" s="185" t="s">
        <v>2981</v>
      </c>
      <c r="L1880" s="185" t="s">
        <v>25550</v>
      </c>
      <c r="M1880" s="185" t="s">
        <v>267</v>
      </c>
      <c r="N1880" s="185" t="s">
        <v>25551</v>
      </c>
      <c r="O1880" s="187">
        <v>46861</v>
      </c>
      <c r="P1880" s="187">
        <v>44404</v>
      </c>
      <c r="Q1880" s="187">
        <v>44441</v>
      </c>
      <c r="R1880" s="187">
        <v>44670</v>
      </c>
      <c r="S1880" s="187"/>
      <c r="T1880" s="185" t="s">
        <v>25552</v>
      </c>
      <c r="U1880" s="187">
        <v>46884</v>
      </c>
      <c r="V1880" s="185" t="s">
        <v>25553</v>
      </c>
      <c r="W1880" s="187">
        <v>46464</v>
      </c>
      <c r="X1880" s="185" t="s">
        <v>25554</v>
      </c>
      <c r="Y1880" s="187">
        <v>46884</v>
      </c>
      <c r="Z1880" s="185" t="s">
        <v>25555</v>
      </c>
      <c r="AA1880" s="187">
        <v>45955</v>
      </c>
      <c r="AB1880" s="185" t="s">
        <v>25556</v>
      </c>
      <c r="AC1880" s="187">
        <v>45861</v>
      </c>
      <c r="AD1880" s="185" t="s">
        <v>25557</v>
      </c>
      <c r="AE1880" s="185" t="s">
        <v>25558</v>
      </c>
      <c r="AF1880" s="185" t="s">
        <v>25559</v>
      </c>
      <c r="AG1880" s="185" t="s">
        <v>61</v>
      </c>
      <c r="AH1880" s="185" t="s">
        <v>61</v>
      </c>
      <c r="AI1880" s="185" t="s">
        <v>61</v>
      </c>
      <c r="AJ1880" s="185" t="s">
        <v>61</v>
      </c>
      <c r="AK1880" s="185" t="s">
        <v>61</v>
      </c>
      <c r="AL1880" s="185" t="s">
        <v>61</v>
      </c>
      <c r="AM1880" s="185" t="s">
        <v>25560</v>
      </c>
      <c r="AN1880" s="185" t="s">
        <v>25561</v>
      </c>
    </row>
    <row r="1881" customHeight="1" spans="1:40">
      <c r="A1881" s="185">
        <v>1875</v>
      </c>
      <c r="B1881" s="185" t="s">
        <v>25562</v>
      </c>
      <c r="C1881" s="186" t="s">
        <v>25563</v>
      </c>
      <c r="D1881" s="185" t="s">
        <v>162</v>
      </c>
      <c r="E1881" s="185" t="s">
        <v>2196</v>
      </c>
      <c r="F1881" s="185" t="s">
        <v>24175</v>
      </c>
      <c r="G1881" s="185"/>
      <c r="H1881" s="185" t="s">
        <v>1895</v>
      </c>
      <c r="I1881" s="187">
        <v>45763</v>
      </c>
      <c r="J1881" s="185" t="s">
        <v>2069</v>
      </c>
      <c r="K1881" s="185" t="s">
        <v>5300</v>
      </c>
      <c r="L1881" s="185" t="s">
        <v>25564</v>
      </c>
      <c r="M1881" s="185" t="s">
        <v>167</v>
      </c>
      <c r="N1881" s="185" t="s">
        <v>25565</v>
      </c>
      <c r="O1881" s="187">
        <v>47246</v>
      </c>
      <c r="P1881" s="187">
        <v>44443</v>
      </c>
      <c r="Q1881" s="187">
        <v>44476</v>
      </c>
      <c r="R1881" s="187">
        <v>44639</v>
      </c>
      <c r="S1881" s="187"/>
      <c r="T1881" s="185" t="s">
        <v>25566</v>
      </c>
      <c r="U1881" s="187">
        <v>46005</v>
      </c>
      <c r="V1881" s="185" t="s">
        <v>25567</v>
      </c>
      <c r="W1881" s="187">
        <v>47202</v>
      </c>
      <c r="X1881" s="185" t="s">
        <v>25568</v>
      </c>
      <c r="Y1881" s="187">
        <v>47202</v>
      </c>
      <c r="Z1881" s="185" t="s">
        <v>25569</v>
      </c>
      <c r="AA1881" s="187">
        <v>45969</v>
      </c>
      <c r="AB1881" s="185" t="s">
        <v>25570</v>
      </c>
      <c r="AC1881" s="187">
        <v>46074</v>
      </c>
      <c r="AD1881" s="185" t="s">
        <v>25571</v>
      </c>
      <c r="AE1881" s="185" t="s">
        <v>25572</v>
      </c>
      <c r="AF1881" s="185" t="s">
        <v>25573</v>
      </c>
      <c r="AG1881" s="185" t="s">
        <v>61</v>
      </c>
      <c r="AH1881" s="185" t="s">
        <v>61</v>
      </c>
      <c r="AI1881" s="185" t="s">
        <v>25565</v>
      </c>
      <c r="AJ1881" s="185" t="s">
        <v>61</v>
      </c>
      <c r="AK1881" s="185" t="s">
        <v>61</v>
      </c>
      <c r="AL1881" s="185" t="s">
        <v>61</v>
      </c>
      <c r="AM1881" s="185" t="s">
        <v>25574</v>
      </c>
      <c r="AN1881" s="185" t="s">
        <v>25575</v>
      </c>
    </row>
    <row r="1882" customHeight="1" spans="1:40">
      <c r="A1882" s="185">
        <v>1876</v>
      </c>
      <c r="B1882" s="185" t="s">
        <v>25576</v>
      </c>
      <c r="C1882" s="186" t="s">
        <v>25577</v>
      </c>
      <c r="D1882" s="185" t="s">
        <v>162</v>
      </c>
      <c r="E1882" s="185" t="s">
        <v>20280</v>
      </c>
      <c r="F1882" s="185" t="s">
        <v>24175</v>
      </c>
      <c r="G1882" s="185"/>
      <c r="H1882" s="185" t="s">
        <v>1895</v>
      </c>
      <c r="I1882" s="187">
        <v>45822</v>
      </c>
      <c r="J1882" s="185" t="s">
        <v>25578</v>
      </c>
      <c r="K1882" s="185" t="s">
        <v>3871</v>
      </c>
      <c r="L1882" s="185" t="s">
        <v>25579</v>
      </c>
      <c r="M1882" s="185" t="s">
        <v>267</v>
      </c>
      <c r="N1882" s="185" t="s">
        <v>25580</v>
      </c>
      <c r="O1882" s="187">
        <v>47560</v>
      </c>
      <c r="P1882" s="187">
        <v>44951</v>
      </c>
      <c r="Q1882" s="187">
        <v>44976</v>
      </c>
      <c r="R1882" s="187">
        <v>45048</v>
      </c>
      <c r="S1882" s="187"/>
      <c r="T1882" s="185" t="s">
        <v>25581</v>
      </c>
      <c r="U1882" s="187">
        <v>47092</v>
      </c>
      <c r="V1882" s="185" t="s">
        <v>25582</v>
      </c>
      <c r="W1882" s="187">
        <v>46785</v>
      </c>
      <c r="X1882" s="185" t="s">
        <v>25583</v>
      </c>
      <c r="Y1882" s="187">
        <v>46785</v>
      </c>
      <c r="Z1882" s="185" t="s">
        <v>25584</v>
      </c>
      <c r="AA1882" s="187">
        <v>45858</v>
      </c>
      <c r="AB1882" s="185" t="s">
        <v>25585</v>
      </c>
      <c r="AC1882" s="187">
        <v>46435</v>
      </c>
      <c r="AD1882" s="185" t="s">
        <v>25586</v>
      </c>
      <c r="AE1882" s="185" t="s">
        <v>25587</v>
      </c>
      <c r="AF1882" s="185" t="s">
        <v>25588</v>
      </c>
      <c r="AG1882" s="185" t="s">
        <v>61</v>
      </c>
      <c r="AH1882" s="185" t="s">
        <v>61</v>
      </c>
      <c r="AI1882" s="185" t="s">
        <v>25589</v>
      </c>
      <c r="AJ1882" s="185" t="s">
        <v>61</v>
      </c>
      <c r="AK1882" s="185" t="s">
        <v>61</v>
      </c>
      <c r="AL1882" s="185" t="s">
        <v>61</v>
      </c>
      <c r="AM1882" s="185" t="s">
        <v>25590</v>
      </c>
      <c r="AN1882" s="185" t="s">
        <v>25591</v>
      </c>
    </row>
    <row r="1883" customHeight="1" spans="1:40">
      <c r="A1883" s="185">
        <v>1877</v>
      </c>
      <c r="B1883" s="185" t="s">
        <v>25592</v>
      </c>
      <c r="C1883" s="186" t="s">
        <v>25593</v>
      </c>
      <c r="D1883" s="185" t="s">
        <v>162</v>
      </c>
      <c r="E1883" s="185" t="s">
        <v>89</v>
      </c>
      <c r="F1883" s="185" t="s">
        <v>24175</v>
      </c>
      <c r="G1883" s="185"/>
      <c r="H1883" s="185" t="s">
        <v>1895</v>
      </c>
      <c r="I1883" s="187">
        <v>45792</v>
      </c>
      <c r="J1883" s="185" t="s">
        <v>25594</v>
      </c>
      <c r="K1883" s="185" t="s">
        <v>2640</v>
      </c>
      <c r="L1883" s="185" t="s">
        <v>21665</v>
      </c>
      <c r="M1883" s="185" t="s">
        <v>93</v>
      </c>
      <c r="N1883" s="185" t="s">
        <v>25595</v>
      </c>
      <c r="O1883" s="187">
        <v>46727</v>
      </c>
      <c r="P1883" s="187">
        <v>44377</v>
      </c>
      <c r="Q1883" s="187">
        <v>44454</v>
      </c>
      <c r="R1883" s="187">
        <v>44655</v>
      </c>
      <c r="S1883" s="187"/>
      <c r="T1883" s="185" t="s">
        <v>25596</v>
      </c>
      <c r="U1883" s="187">
        <v>46806</v>
      </c>
      <c r="V1883" s="185" t="s">
        <v>25597</v>
      </c>
      <c r="W1883" s="187">
        <v>46805</v>
      </c>
      <c r="X1883" s="185" t="s">
        <v>25598</v>
      </c>
      <c r="Y1883" s="187">
        <v>46776</v>
      </c>
      <c r="Z1883" s="185" t="s">
        <v>25599</v>
      </c>
      <c r="AA1883" s="187">
        <v>45984</v>
      </c>
      <c r="AB1883" s="185" t="s">
        <v>25600</v>
      </c>
      <c r="AC1883" s="187">
        <v>46030</v>
      </c>
      <c r="AD1883" s="185" t="s">
        <v>25601</v>
      </c>
      <c r="AE1883" s="185" t="s">
        <v>25602</v>
      </c>
      <c r="AF1883" s="185" t="s">
        <v>25603</v>
      </c>
      <c r="AG1883" s="185" t="s">
        <v>25604</v>
      </c>
      <c r="AH1883" s="185" t="s">
        <v>61</v>
      </c>
      <c r="AI1883" s="185" t="s">
        <v>61</v>
      </c>
      <c r="AJ1883" s="185" t="s">
        <v>61</v>
      </c>
      <c r="AK1883" s="185" t="s">
        <v>61</v>
      </c>
      <c r="AL1883" s="185" t="s">
        <v>61</v>
      </c>
      <c r="AM1883" s="185" t="s">
        <v>25605</v>
      </c>
      <c r="AN1883" s="185" t="s">
        <v>25606</v>
      </c>
    </row>
    <row r="1884" customHeight="1" spans="1:40">
      <c r="A1884" s="185">
        <v>1878</v>
      </c>
      <c r="B1884" s="185" t="s">
        <v>25607</v>
      </c>
      <c r="C1884" s="186" t="s">
        <v>25608</v>
      </c>
      <c r="D1884" s="185" t="s">
        <v>162</v>
      </c>
      <c r="E1884" s="185" t="s">
        <v>2949</v>
      </c>
      <c r="F1884" s="185" t="s">
        <v>24175</v>
      </c>
      <c r="G1884" s="185"/>
      <c r="H1884" s="185" t="s">
        <v>1895</v>
      </c>
      <c r="I1884" s="187">
        <v>45767</v>
      </c>
      <c r="J1884" s="185" t="s">
        <v>6463</v>
      </c>
      <c r="K1884" s="185" t="s">
        <v>3307</v>
      </c>
      <c r="L1884" s="185" t="s">
        <v>25609</v>
      </c>
      <c r="M1884" s="185" t="s">
        <v>167</v>
      </c>
      <c r="N1884" s="185" t="s">
        <v>25610</v>
      </c>
      <c r="O1884" s="187">
        <v>46603</v>
      </c>
      <c r="P1884" s="187">
        <v>44443</v>
      </c>
      <c r="Q1884" s="187">
        <v>44653</v>
      </c>
      <c r="R1884" s="187">
        <v>44826</v>
      </c>
      <c r="S1884" s="187"/>
      <c r="T1884" s="185" t="s">
        <v>25611</v>
      </c>
      <c r="U1884" s="187">
        <v>45950</v>
      </c>
      <c r="V1884" s="185" t="s">
        <v>25612</v>
      </c>
      <c r="W1884" s="187">
        <v>45900</v>
      </c>
      <c r="X1884" s="185" t="s">
        <v>25613</v>
      </c>
      <c r="Y1884" s="187">
        <v>46552</v>
      </c>
      <c r="Z1884" s="185" t="s">
        <v>25614</v>
      </c>
      <c r="AA1884" s="187">
        <v>45914</v>
      </c>
      <c r="AB1884" s="185" t="s">
        <v>25615</v>
      </c>
      <c r="AC1884" s="187">
        <v>46199</v>
      </c>
      <c r="AD1884" s="185" t="s">
        <v>25616</v>
      </c>
      <c r="AE1884" s="185" t="s">
        <v>25617</v>
      </c>
      <c r="AF1884" s="185" t="s">
        <v>25618</v>
      </c>
      <c r="AG1884" s="185" t="s">
        <v>61</v>
      </c>
      <c r="AH1884" s="185" t="s">
        <v>61</v>
      </c>
      <c r="AI1884" s="185" t="s">
        <v>25610</v>
      </c>
      <c r="AJ1884" s="185" t="s">
        <v>61</v>
      </c>
      <c r="AK1884" s="185" t="s">
        <v>61</v>
      </c>
      <c r="AL1884" s="185" t="s">
        <v>61</v>
      </c>
      <c r="AM1884" s="185" t="s">
        <v>5311</v>
      </c>
      <c r="AN1884" s="185" t="s">
        <v>25619</v>
      </c>
    </row>
    <row r="1885" customHeight="1" spans="1:40">
      <c r="A1885" s="185">
        <v>1879</v>
      </c>
      <c r="B1885" s="185" t="s">
        <v>25620</v>
      </c>
      <c r="C1885" s="186" t="s">
        <v>25621</v>
      </c>
      <c r="D1885" s="185" t="s">
        <v>162</v>
      </c>
      <c r="E1885" s="185" t="s">
        <v>89</v>
      </c>
      <c r="F1885" s="185" t="s">
        <v>24175</v>
      </c>
      <c r="G1885" s="185"/>
      <c r="H1885" s="185" t="s">
        <v>1895</v>
      </c>
      <c r="I1885" s="187">
        <v>45773</v>
      </c>
      <c r="J1885" s="185" t="s">
        <v>10384</v>
      </c>
      <c r="K1885" s="185" t="s">
        <v>1116</v>
      </c>
      <c r="L1885" s="185" t="s">
        <v>25622</v>
      </c>
      <c r="M1885" s="185" t="s">
        <v>267</v>
      </c>
      <c r="N1885" s="185" t="s">
        <v>25623</v>
      </c>
      <c r="O1885" s="187">
        <v>47126</v>
      </c>
      <c r="P1885" s="187">
        <v>44424</v>
      </c>
      <c r="Q1885" s="187">
        <v>44686</v>
      </c>
      <c r="R1885" s="187">
        <v>44777</v>
      </c>
      <c r="S1885" s="187"/>
      <c r="T1885" s="185" t="s">
        <v>25624</v>
      </c>
      <c r="U1885" s="187">
        <v>46899</v>
      </c>
      <c r="V1885" s="185" t="s">
        <v>25625</v>
      </c>
      <c r="W1885" s="187">
        <v>46349</v>
      </c>
      <c r="X1885" s="185" t="s">
        <v>25626</v>
      </c>
      <c r="Y1885" s="187">
        <v>47072</v>
      </c>
      <c r="Z1885" s="185" t="s">
        <v>25627</v>
      </c>
      <c r="AA1885" s="187">
        <v>46347</v>
      </c>
      <c r="AB1885" s="185" t="s">
        <v>25628</v>
      </c>
      <c r="AC1885" s="187">
        <v>46009</v>
      </c>
      <c r="AD1885" s="185" t="s">
        <v>25629</v>
      </c>
      <c r="AE1885" s="185" t="s">
        <v>61</v>
      </c>
      <c r="AF1885" s="185" t="s">
        <v>25630</v>
      </c>
      <c r="AG1885" s="185" t="s">
        <v>61</v>
      </c>
      <c r="AH1885" s="185" t="s">
        <v>61</v>
      </c>
      <c r="AI1885" s="185" t="s">
        <v>25631</v>
      </c>
      <c r="AJ1885" s="185" t="s">
        <v>61</v>
      </c>
      <c r="AK1885" s="185" t="s">
        <v>61</v>
      </c>
      <c r="AL1885" s="185" t="s">
        <v>61</v>
      </c>
      <c r="AM1885" s="185" t="s">
        <v>25632</v>
      </c>
      <c r="AN1885" s="185" t="s">
        <v>25633</v>
      </c>
    </row>
    <row r="1886" customHeight="1" spans="1:40">
      <c r="A1886" s="185">
        <v>1880</v>
      </c>
      <c r="B1886" s="185" t="s">
        <v>25634</v>
      </c>
      <c r="C1886" s="186" t="s">
        <v>25635</v>
      </c>
      <c r="D1886" s="185" t="s">
        <v>162</v>
      </c>
      <c r="E1886" s="185" t="s">
        <v>89</v>
      </c>
      <c r="F1886" s="185" t="s">
        <v>24175</v>
      </c>
      <c r="G1886" s="185"/>
      <c r="H1886" s="185" t="s">
        <v>1895</v>
      </c>
      <c r="I1886" s="187">
        <v>45809</v>
      </c>
      <c r="J1886" s="185" t="s">
        <v>11627</v>
      </c>
      <c r="K1886" s="185" t="s">
        <v>2409</v>
      </c>
      <c r="L1886" s="185" t="s">
        <v>25636</v>
      </c>
      <c r="M1886" s="185" t="s">
        <v>167</v>
      </c>
      <c r="N1886" s="185" t="s">
        <v>25637</v>
      </c>
      <c r="O1886" s="187"/>
      <c r="P1886" s="187">
        <v>44393</v>
      </c>
      <c r="Q1886" s="187">
        <v>44421</v>
      </c>
      <c r="R1886" s="187">
        <v>44972</v>
      </c>
      <c r="S1886" s="187"/>
      <c r="T1886" s="185" t="s">
        <v>25638</v>
      </c>
      <c r="U1886" s="187">
        <v>46292</v>
      </c>
      <c r="V1886" s="185" t="s">
        <v>25639</v>
      </c>
      <c r="W1886" s="187">
        <v>46646</v>
      </c>
      <c r="X1886" s="185" t="s">
        <v>25640</v>
      </c>
      <c r="Y1886" s="187">
        <v>46694</v>
      </c>
      <c r="Z1886" s="185" t="s">
        <v>25641</v>
      </c>
      <c r="AA1886" s="187">
        <v>46681</v>
      </c>
      <c r="AB1886" s="185" t="s">
        <v>25642</v>
      </c>
      <c r="AC1886" s="187">
        <v>46053</v>
      </c>
      <c r="AD1886" s="185" t="s">
        <v>25643</v>
      </c>
      <c r="AE1886" s="185" t="s">
        <v>25644</v>
      </c>
      <c r="AF1886" s="185" t="s">
        <v>25645</v>
      </c>
      <c r="AG1886" s="185" t="s">
        <v>61</v>
      </c>
      <c r="AH1886" s="185" t="s">
        <v>61</v>
      </c>
      <c r="AI1886" s="185" t="s">
        <v>25637</v>
      </c>
      <c r="AJ1886" s="185" t="s">
        <v>61</v>
      </c>
      <c r="AK1886" s="185" t="s">
        <v>61</v>
      </c>
      <c r="AL1886" s="185" t="s">
        <v>61</v>
      </c>
      <c r="AM1886" s="185" t="s">
        <v>21041</v>
      </c>
      <c r="AN1886" s="185" t="s">
        <v>25646</v>
      </c>
    </row>
    <row r="1887" customHeight="1" spans="1:40">
      <c r="A1887" s="185">
        <v>1881</v>
      </c>
      <c r="B1887" s="185" t="s">
        <v>25647</v>
      </c>
      <c r="C1887" s="186" t="s">
        <v>25648</v>
      </c>
      <c r="D1887" s="185" t="s">
        <v>162</v>
      </c>
      <c r="E1887" s="185" t="s">
        <v>2037</v>
      </c>
      <c r="F1887" s="185" t="s">
        <v>24175</v>
      </c>
      <c r="G1887" s="185"/>
      <c r="H1887" s="185" t="s">
        <v>1895</v>
      </c>
      <c r="I1887" s="187">
        <v>45775</v>
      </c>
      <c r="J1887" s="185" t="s">
        <v>8651</v>
      </c>
      <c r="K1887" s="185" t="s">
        <v>8094</v>
      </c>
      <c r="L1887" s="185" t="s">
        <v>19668</v>
      </c>
      <c r="M1887" s="185" t="s">
        <v>267</v>
      </c>
      <c r="N1887" s="185" t="s">
        <v>25649</v>
      </c>
      <c r="O1887" s="187">
        <v>47259</v>
      </c>
      <c r="P1887" s="187">
        <v>44460</v>
      </c>
      <c r="Q1887" s="187">
        <v>44499</v>
      </c>
      <c r="R1887" s="187">
        <v>44660</v>
      </c>
      <c r="S1887" s="187">
        <v>44967</v>
      </c>
      <c r="T1887" s="185" t="s">
        <v>25650</v>
      </c>
      <c r="U1887" s="187">
        <v>46351</v>
      </c>
      <c r="V1887" s="185" t="s">
        <v>25651</v>
      </c>
      <c r="W1887" s="187">
        <v>46322</v>
      </c>
      <c r="X1887" s="185" t="s">
        <v>25652</v>
      </c>
      <c r="Y1887" s="187">
        <v>46432</v>
      </c>
      <c r="Z1887" s="185" t="s">
        <v>61</v>
      </c>
      <c r="AA1887" s="187">
        <v>46653</v>
      </c>
      <c r="AB1887" s="185" t="s">
        <v>25653</v>
      </c>
      <c r="AC1887" s="187">
        <v>46179</v>
      </c>
      <c r="AD1887" s="185" t="s">
        <v>25654</v>
      </c>
      <c r="AE1887" s="185" t="s">
        <v>25655</v>
      </c>
      <c r="AF1887" s="185" t="s">
        <v>25656</v>
      </c>
      <c r="AG1887" s="185" t="s">
        <v>61</v>
      </c>
      <c r="AH1887" s="185" t="s">
        <v>61</v>
      </c>
      <c r="AI1887" s="185" t="s">
        <v>25657</v>
      </c>
      <c r="AJ1887" s="185" t="s">
        <v>61</v>
      </c>
      <c r="AK1887" s="185" t="s">
        <v>61</v>
      </c>
      <c r="AL1887" s="185" t="s">
        <v>61</v>
      </c>
      <c r="AM1887" s="185" t="s">
        <v>25658</v>
      </c>
      <c r="AN1887" s="185" t="s">
        <v>25659</v>
      </c>
    </row>
    <row r="1888" customHeight="1" spans="1:40">
      <c r="A1888" s="185">
        <v>1882</v>
      </c>
      <c r="B1888" s="185" t="s">
        <v>25660</v>
      </c>
      <c r="C1888" s="186" t="s">
        <v>25661</v>
      </c>
      <c r="D1888" s="185" t="s">
        <v>162</v>
      </c>
      <c r="E1888" s="185" t="s">
        <v>2456</v>
      </c>
      <c r="F1888" s="185" t="s">
        <v>24175</v>
      </c>
      <c r="G1888" s="185"/>
      <c r="H1888" s="185" t="s">
        <v>1895</v>
      </c>
      <c r="I1888" s="187">
        <v>45801</v>
      </c>
      <c r="J1888" s="185" t="s">
        <v>25662</v>
      </c>
      <c r="K1888" s="185" t="s">
        <v>265</v>
      </c>
      <c r="L1888" s="185" t="s">
        <v>18543</v>
      </c>
      <c r="M1888" s="185" t="s">
        <v>167</v>
      </c>
      <c r="N1888" s="185" t="s">
        <v>25663</v>
      </c>
      <c r="O1888" s="187">
        <v>46464</v>
      </c>
      <c r="P1888" s="187">
        <v>44488</v>
      </c>
      <c r="Q1888" s="187">
        <v>44560</v>
      </c>
      <c r="R1888" s="187">
        <v>44740</v>
      </c>
      <c r="S1888" s="187"/>
      <c r="T1888" s="185" t="s">
        <v>25664</v>
      </c>
      <c r="U1888" s="187">
        <v>47290</v>
      </c>
      <c r="V1888" s="185" t="s">
        <v>25665</v>
      </c>
      <c r="W1888" s="187">
        <v>47123</v>
      </c>
      <c r="X1888" s="185" t="s">
        <v>25666</v>
      </c>
      <c r="Y1888" s="187">
        <v>46596</v>
      </c>
      <c r="Z1888" s="185" t="s">
        <v>25667</v>
      </c>
      <c r="AA1888" s="187">
        <v>46155</v>
      </c>
      <c r="AB1888" s="185" t="s">
        <v>25668</v>
      </c>
      <c r="AC1888" s="187">
        <v>45948</v>
      </c>
      <c r="AD1888" s="185" t="s">
        <v>25669</v>
      </c>
      <c r="AE1888" s="185" t="s">
        <v>61</v>
      </c>
      <c r="AF1888" s="185" t="s">
        <v>25670</v>
      </c>
      <c r="AG1888" s="185" t="s">
        <v>61</v>
      </c>
      <c r="AH1888" s="185" t="s">
        <v>61</v>
      </c>
      <c r="AI1888" s="185" t="s">
        <v>25663</v>
      </c>
      <c r="AJ1888" s="185" t="s">
        <v>61</v>
      </c>
      <c r="AK1888" s="185" t="s">
        <v>25671</v>
      </c>
      <c r="AL1888" s="185" t="s">
        <v>61</v>
      </c>
      <c r="AM1888" s="185" t="s">
        <v>25672</v>
      </c>
      <c r="AN1888" s="185" t="s">
        <v>25673</v>
      </c>
    </row>
    <row r="1889" customHeight="1" spans="1:40">
      <c r="A1889" s="185">
        <v>1883</v>
      </c>
      <c r="B1889" s="185" t="s">
        <v>25674</v>
      </c>
      <c r="C1889" s="186" t="s">
        <v>25675</v>
      </c>
      <c r="D1889" s="185" t="s">
        <v>162</v>
      </c>
      <c r="E1889" s="185" t="s">
        <v>2053</v>
      </c>
      <c r="F1889" s="185" t="s">
        <v>24175</v>
      </c>
      <c r="G1889" s="185"/>
      <c r="H1889" s="185" t="s">
        <v>1895</v>
      </c>
      <c r="I1889" s="187">
        <v>45815</v>
      </c>
      <c r="J1889" s="185" t="s">
        <v>3378</v>
      </c>
      <c r="K1889" s="185" t="s">
        <v>2086</v>
      </c>
      <c r="L1889" s="185" t="s">
        <v>25676</v>
      </c>
      <c r="M1889" s="185" t="s">
        <v>167</v>
      </c>
      <c r="N1889" s="185" t="s">
        <v>25677</v>
      </c>
      <c r="O1889" s="187">
        <v>47122</v>
      </c>
      <c r="P1889" s="187">
        <v>44339</v>
      </c>
      <c r="Q1889" s="187">
        <v>44454</v>
      </c>
      <c r="R1889" s="187">
        <v>44632</v>
      </c>
      <c r="S1889" s="187"/>
      <c r="T1889" s="185" t="s">
        <v>25678</v>
      </c>
      <c r="U1889" s="187">
        <v>46149</v>
      </c>
      <c r="V1889" s="185" t="s">
        <v>25679</v>
      </c>
      <c r="W1889" s="187">
        <v>46149</v>
      </c>
      <c r="X1889" s="185" t="s">
        <v>25680</v>
      </c>
      <c r="Y1889" s="187">
        <v>46149</v>
      </c>
      <c r="Z1889" s="185" t="s">
        <v>25681</v>
      </c>
      <c r="AA1889" s="187">
        <v>46230</v>
      </c>
      <c r="AB1889" s="185" t="s">
        <v>25682</v>
      </c>
      <c r="AC1889" s="187">
        <v>46163</v>
      </c>
      <c r="AD1889" s="185" t="s">
        <v>25683</v>
      </c>
      <c r="AE1889" s="185" t="s">
        <v>25684</v>
      </c>
      <c r="AF1889" s="185" t="s">
        <v>25685</v>
      </c>
      <c r="AG1889" s="185" t="s">
        <v>61</v>
      </c>
      <c r="AH1889" s="185" t="s">
        <v>61</v>
      </c>
      <c r="AI1889" s="185" t="s">
        <v>25677</v>
      </c>
      <c r="AJ1889" s="185" t="s">
        <v>61</v>
      </c>
      <c r="AK1889" s="185" t="s">
        <v>61</v>
      </c>
      <c r="AL1889" s="185" t="s">
        <v>61</v>
      </c>
      <c r="AM1889" s="185" t="s">
        <v>1785</v>
      </c>
      <c r="AN1889" s="185"/>
    </row>
    <row r="1890" customHeight="1" spans="1:40">
      <c r="A1890" s="185">
        <v>1884</v>
      </c>
      <c r="B1890" s="185" t="s">
        <v>25686</v>
      </c>
      <c r="C1890" s="186" t="s">
        <v>25687</v>
      </c>
      <c r="D1890" s="185" t="s">
        <v>162</v>
      </c>
      <c r="E1890" s="185" t="s">
        <v>89</v>
      </c>
      <c r="F1890" s="185" t="s">
        <v>24175</v>
      </c>
      <c r="G1890" s="185"/>
      <c r="H1890" s="185" t="s">
        <v>1895</v>
      </c>
      <c r="I1890" s="187">
        <v>45808</v>
      </c>
      <c r="J1890" s="185" t="s">
        <v>25688</v>
      </c>
      <c r="K1890" s="185" t="s">
        <v>91</v>
      </c>
      <c r="L1890" s="185" t="s">
        <v>25689</v>
      </c>
      <c r="M1890" s="185" t="s">
        <v>93</v>
      </c>
      <c r="N1890" s="185" t="s">
        <v>25690</v>
      </c>
      <c r="O1890" s="187">
        <v>47260</v>
      </c>
      <c r="P1890" s="187">
        <v>44365</v>
      </c>
      <c r="Q1890" s="187">
        <v>44449</v>
      </c>
      <c r="R1890" s="187">
        <v>44770</v>
      </c>
      <c r="S1890" s="187"/>
      <c r="T1890" s="185" t="s">
        <v>25691</v>
      </c>
      <c r="U1890" s="187">
        <v>47268</v>
      </c>
      <c r="V1890" s="185" t="s">
        <v>25692</v>
      </c>
      <c r="W1890" s="187">
        <v>47233</v>
      </c>
      <c r="X1890" s="185" t="s">
        <v>25693</v>
      </c>
      <c r="Y1890" s="187">
        <v>47268</v>
      </c>
      <c r="Z1890" s="185" t="s">
        <v>25694</v>
      </c>
      <c r="AA1890" s="187">
        <v>46211</v>
      </c>
      <c r="AB1890" s="185" t="s">
        <v>25695</v>
      </c>
      <c r="AC1890" s="187">
        <v>46158</v>
      </c>
      <c r="AD1890" s="185" t="s">
        <v>25696</v>
      </c>
      <c r="AE1890" s="185" t="s">
        <v>25697</v>
      </c>
      <c r="AF1890" s="185" t="s">
        <v>25698</v>
      </c>
      <c r="AG1890" s="185" t="s">
        <v>25699</v>
      </c>
      <c r="AH1890" s="185" t="s">
        <v>61</v>
      </c>
      <c r="AI1890" s="185" t="s">
        <v>61</v>
      </c>
      <c r="AJ1890" s="185" t="s">
        <v>61</v>
      </c>
      <c r="AK1890" s="185" t="s">
        <v>61</v>
      </c>
      <c r="AL1890" s="185" t="s">
        <v>61</v>
      </c>
      <c r="AM1890" s="185" t="s">
        <v>25700</v>
      </c>
      <c r="AN1890" s="185" t="s">
        <v>25701</v>
      </c>
    </row>
    <row r="1891" customHeight="1" spans="1:40">
      <c r="A1891" s="185">
        <v>1885</v>
      </c>
      <c r="B1891" s="185" t="s">
        <v>25702</v>
      </c>
      <c r="C1891" s="186" t="s">
        <v>25703</v>
      </c>
      <c r="D1891" s="185" t="s">
        <v>162</v>
      </c>
      <c r="E1891" s="185" t="s">
        <v>1670</v>
      </c>
      <c r="F1891" s="185" t="s">
        <v>24175</v>
      </c>
      <c r="G1891" s="185"/>
      <c r="H1891" s="185" t="s">
        <v>1895</v>
      </c>
      <c r="I1891" s="187">
        <v>45781</v>
      </c>
      <c r="J1891" s="185" t="s">
        <v>5862</v>
      </c>
      <c r="K1891" s="185" t="s">
        <v>2244</v>
      </c>
      <c r="L1891" s="185" t="s">
        <v>25704</v>
      </c>
      <c r="M1891" s="185" t="s">
        <v>93</v>
      </c>
      <c r="N1891" s="185" t="s">
        <v>25705</v>
      </c>
      <c r="O1891" s="187">
        <v>47380</v>
      </c>
      <c r="P1891" s="187">
        <v>44277</v>
      </c>
      <c r="Q1891" s="187">
        <v>44428</v>
      </c>
      <c r="R1891" s="187">
        <v>44724</v>
      </c>
      <c r="S1891" s="187"/>
      <c r="T1891" s="185" t="s">
        <v>25706</v>
      </c>
      <c r="U1891" s="187">
        <v>46595</v>
      </c>
      <c r="V1891" s="185" t="s">
        <v>25707</v>
      </c>
      <c r="W1891" s="187">
        <v>46572</v>
      </c>
      <c r="X1891" s="185" t="s">
        <v>25708</v>
      </c>
      <c r="Y1891" s="187">
        <v>47303</v>
      </c>
      <c r="Z1891" s="185" t="s">
        <v>25709</v>
      </c>
      <c r="AA1891" s="187">
        <v>46678</v>
      </c>
      <c r="AB1891" s="185" t="s">
        <v>25710</v>
      </c>
      <c r="AC1891" s="187">
        <v>46153</v>
      </c>
      <c r="AD1891" s="185" t="s">
        <v>25711</v>
      </c>
      <c r="AE1891" s="185" t="s">
        <v>25712</v>
      </c>
      <c r="AF1891" s="185" t="s">
        <v>25713</v>
      </c>
      <c r="AG1891" s="185" t="s">
        <v>25714</v>
      </c>
      <c r="AH1891" s="185" t="s">
        <v>61</v>
      </c>
      <c r="AI1891" s="185" t="s">
        <v>61</v>
      </c>
      <c r="AJ1891" s="185" t="s">
        <v>61</v>
      </c>
      <c r="AK1891" s="185" t="s">
        <v>61</v>
      </c>
      <c r="AL1891" s="185" t="s">
        <v>61</v>
      </c>
      <c r="AM1891" s="185" t="s">
        <v>4804</v>
      </c>
      <c r="AN1891" s="185" t="s">
        <v>25715</v>
      </c>
    </row>
    <row r="1892" customHeight="1" spans="1:40">
      <c r="A1892" s="185">
        <v>1886</v>
      </c>
      <c r="B1892" s="185" t="s">
        <v>25716</v>
      </c>
      <c r="C1892" s="186" t="s">
        <v>25717</v>
      </c>
      <c r="D1892" s="185" t="s">
        <v>3440</v>
      </c>
      <c r="E1892" s="185" t="s">
        <v>89</v>
      </c>
      <c r="F1892" s="185" t="s">
        <v>24175</v>
      </c>
      <c r="G1892" s="185"/>
      <c r="H1892" s="185" t="s">
        <v>1895</v>
      </c>
      <c r="I1892" s="187">
        <v>45793</v>
      </c>
      <c r="J1892" s="185" t="s">
        <v>9840</v>
      </c>
      <c r="K1892" s="185" t="s">
        <v>3521</v>
      </c>
      <c r="L1892" s="185" t="s">
        <v>25718</v>
      </c>
      <c r="M1892" s="185" t="s">
        <v>1572</v>
      </c>
      <c r="N1892" s="185" t="s">
        <v>25719</v>
      </c>
      <c r="O1892" s="187">
        <v>46920</v>
      </c>
      <c r="P1892" s="187">
        <v>45124</v>
      </c>
      <c r="Q1892" s="187">
        <v>44454</v>
      </c>
      <c r="R1892" s="187">
        <v>44959</v>
      </c>
      <c r="S1892" s="187"/>
      <c r="T1892" s="185" t="s">
        <v>61</v>
      </c>
      <c r="U1892" s="187" t="s">
        <v>61</v>
      </c>
      <c r="V1892" s="185" t="s">
        <v>25719</v>
      </c>
      <c r="W1892" s="187">
        <v>46920</v>
      </c>
      <c r="X1892" s="185" t="s">
        <v>61</v>
      </c>
      <c r="Y1892" s="187" t="s">
        <v>61</v>
      </c>
      <c r="Z1892" s="185" t="s">
        <v>25720</v>
      </c>
      <c r="AA1892" s="187">
        <v>45975</v>
      </c>
      <c r="AB1892" s="185" t="s">
        <v>25721</v>
      </c>
      <c r="AC1892" s="187">
        <v>45833</v>
      </c>
      <c r="AD1892" s="185" t="s">
        <v>61</v>
      </c>
      <c r="AE1892" s="185" t="s">
        <v>61</v>
      </c>
      <c r="AF1892" s="185" t="s">
        <v>61</v>
      </c>
      <c r="AG1892" s="185" t="s">
        <v>61</v>
      </c>
      <c r="AH1892" s="185" t="s">
        <v>61</v>
      </c>
      <c r="AI1892" s="185" t="s">
        <v>61</v>
      </c>
      <c r="AJ1892" s="185" t="s">
        <v>61</v>
      </c>
      <c r="AK1892" s="185" t="s">
        <v>61</v>
      </c>
      <c r="AL1892" s="185" t="s">
        <v>61</v>
      </c>
      <c r="AM1892" s="185" t="s">
        <v>64</v>
      </c>
      <c r="AN1892" s="185" t="s">
        <v>25722</v>
      </c>
    </row>
    <row r="1893" customHeight="1" spans="1:40">
      <c r="A1893" s="185">
        <v>1887</v>
      </c>
      <c r="B1893" s="185" t="s">
        <v>25723</v>
      </c>
      <c r="C1893" s="186" t="s">
        <v>25724</v>
      </c>
      <c r="D1893" s="185" t="s">
        <v>1569</v>
      </c>
      <c r="E1893" s="185" t="s">
        <v>3558</v>
      </c>
      <c r="F1893" s="185" t="s">
        <v>24175</v>
      </c>
      <c r="G1893" s="185"/>
      <c r="H1893" s="185" t="s">
        <v>1895</v>
      </c>
      <c r="I1893" s="187">
        <v>45829</v>
      </c>
      <c r="J1893" s="185" t="s">
        <v>327</v>
      </c>
      <c r="K1893" s="185" t="s">
        <v>297</v>
      </c>
      <c r="L1893" s="185" t="s">
        <v>25725</v>
      </c>
      <c r="M1893" s="185" t="s">
        <v>1572</v>
      </c>
      <c r="N1893" s="185" t="s">
        <v>25726</v>
      </c>
      <c r="O1893" s="187">
        <v>47149</v>
      </c>
      <c r="P1893" s="187">
        <v>44453</v>
      </c>
      <c r="Q1893" s="187">
        <v>44522</v>
      </c>
      <c r="R1893" s="187">
        <v>44717</v>
      </c>
      <c r="S1893" s="187"/>
      <c r="T1893" s="185" t="s">
        <v>61</v>
      </c>
      <c r="U1893" s="187" t="s">
        <v>61</v>
      </c>
      <c r="V1893" s="185" t="s">
        <v>25726</v>
      </c>
      <c r="W1893" s="187">
        <v>47149</v>
      </c>
      <c r="X1893" s="185" t="s">
        <v>61</v>
      </c>
      <c r="Y1893" s="187" t="s">
        <v>61</v>
      </c>
      <c r="Z1893" s="185" t="s">
        <v>25727</v>
      </c>
      <c r="AA1893" s="187">
        <v>47330</v>
      </c>
      <c r="AB1893" s="185" t="s">
        <v>25728</v>
      </c>
      <c r="AC1893" s="187">
        <v>46540</v>
      </c>
      <c r="AD1893" s="185" t="s">
        <v>61</v>
      </c>
      <c r="AE1893" s="185" t="s">
        <v>61</v>
      </c>
      <c r="AF1893" s="185" t="s">
        <v>61</v>
      </c>
      <c r="AG1893" s="185" t="s">
        <v>61</v>
      </c>
      <c r="AH1893" s="185" t="s">
        <v>61</v>
      </c>
      <c r="AI1893" s="185" t="s">
        <v>61</v>
      </c>
      <c r="AJ1893" s="185" t="s">
        <v>61</v>
      </c>
      <c r="AK1893" s="185" t="s">
        <v>61</v>
      </c>
      <c r="AL1893" s="185" t="s">
        <v>61</v>
      </c>
      <c r="AM1893" s="185" t="s">
        <v>25729</v>
      </c>
      <c r="AN1893" s="185" t="s">
        <v>25730</v>
      </c>
    </row>
    <row r="1894" customHeight="1" spans="1:40">
      <c r="A1894" s="185">
        <v>1888</v>
      </c>
      <c r="B1894" s="185" t="s">
        <v>25731</v>
      </c>
      <c r="C1894" s="186" t="s">
        <v>25732</v>
      </c>
      <c r="D1894" s="185" t="s">
        <v>1569</v>
      </c>
      <c r="E1894" s="185" t="s">
        <v>2135</v>
      </c>
      <c r="F1894" s="185" t="s">
        <v>24175</v>
      </c>
      <c r="G1894" s="185"/>
      <c r="H1894" s="185" t="s">
        <v>1895</v>
      </c>
      <c r="I1894" s="187">
        <v>45790</v>
      </c>
      <c r="J1894" s="185" t="s">
        <v>5147</v>
      </c>
      <c r="K1894" s="185" t="s">
        <v>2055</v>
      </c>
      <c r="L1894" s="185" t="s">
        <v>7278</v>
      </c>
      <c r="M1894" s="185" t="s">
        <v>1572</v>
      </c>
      <c r="N1894" s="185" t="s">
        <v>25733</v>
      </c>
      <c r="O1894" s="187">
        <v>47305</v>
      </c>
      <c r="P1894" s="187"/>
      <c r="Q1894" s="187"/>
      <c r="R1894" s="187"/>
      <c r="S1894" s="187"/>
      <c r="T1894" s="185" t="s">
        <v>25734</v>
      </c>
      <c r="U1894" s="187">
        <v>47414</v>
      </c>
      <c r="V1894" s="185" t="s">
        <v>25733</v>
      </c>
      <c r="W1894" s="187">
        <v>47305</v>
      </c>
      <c r="X1894" s="185" t="s">
        <v>61</v>
      </c>
      <c r="Y1894" s="187" t="s">
        <v>61</v>
      </c>
      <c r="Z1894" s="185" t="s">
        <v>25735</v>
      </c>
      <c r="AA1894" s="187">
        <v>46222</v>
      </c>
      <c r="AB1894" s="185" t="s">
        <v>25736</v>
      </c>
      <c r="AC1894" s="187">
        <v>46131</v>
      </c>
      <c r="AD1894" s="185" t="s">
        <v>61</v>
      </c>
      <c r="AE1894" s="185" t="s">
        <v>25737</v>
      </c>
      <c r="AF1894" s="185" t="s">
        <v>25738</v>
      </c>
      <c r="AG1894" s="185" t="s">
        <v>61</v>
      </c>
      <c r="AH1894" s="185" t="s">
        <v>61</v>
      </c>
      <c r="AI1894" s="185" t="s">
        <v>61</v>
      </c>
      <c r="AJ1894" s="185" t="s">
        <v>61</v>
      </c>
      <c r="AK1894" s="185" t="s">
        <v>61</v>
      </c>
      <c r="AL1894" s="185" t="s">
        <v>61</v>
      </c>
      <c r="AM1894" s="185" t="s">
        <v>25739</v>
      </c>
      <c r="AN1894" s="185" t="s">
        <v>25740</v>
      </c>
    </row>
    <row r="1895" customHeight="1" spans="1:40">
      <c r="A1895" s="185">
        <v>1889</v>
      </c>
      <c r="B1895" s="185" t="s">
        <v>25741</v>
      </c>
      <c r="C1895" s="186" t="s">
        <v>25742</v>
      </c>
      <c r="D1895" s="185" t="s">
        <v>1569</v>
      </c>
      <c r="E1895" s="185" t="s">
        <v>5414</v>
      </c>
      <c r="F1895" s="185" t="s">
        <v>24175</v>
      </c>
      <c r="G1895" s="185"/>
      <c r="H1895" s="185" t="s">
        <v>1895</v>
      </c>
      <c r="I1895" s="187">
        <v>45824</v>
      </c>
      <c r="J1895" s="185" t="s">
        <v>6517</v>
      </c>
      <c r="K1895" s="185" t="s">
        <v>576</v>
      </c>
      <c r="L1895" s="185" t="s">
        <v>25743</v>
      </c>
      <c r="M1895" s="185" t="s">
        <v>1572</v>
      </c>
      <c r="N1895" s="185" t="s">
        <v>25744</v>
      </c>
      <c r="O1895" s="187">
        <v>47134</v>
      </c>
      <c r="P1895" s="187"/>
      <c r="Q1895" s="187"/>
      <c r="R1895" s="187"/>
      <c r="S1895" s="187"/>
      <c r="T1895" s="185" t="s">
        <v>61</v>
      </c>
      <c r="U1895" s="187" t="s">
        <v>61</v>
      </c>
      <c r="V1895" s="185" t="s">
        <v>25744</v>
      </c>
      <c r="W1895" s="187">
        <v>47134</v>
      </c>
      <c r="X1895" s="185" t="s">
        <v>61</v>
      </c>
      <c r="Y1895" s="187" t="s">
        <v>61</v>
      </c>
      <c r="Z1895" s="185" t="s">
        <v>25745</v>
      </c>
      <c r="AA1895" s="187">
        <v>46440</v>
      </c>
      <c r="AB1895" s="185" t="s">
        <v>25746</v>
      </c>
      <c r="AC1895" s="187">
        <v>46344</v>
      </c>
      <c r="AD1895" s="185" t="s">
        <v>61</v>
      </c>
      <c r="AE1895" s="185" t="s">
        <v>61</v>
      </c>
      <c r="AF1895" s="185" t="s">
        <v>61</v>
      </c>
      <c r="AG1895" s="185" t="s">
        <v>61</v>
      </c>
      <c r="AH1895" s="185" t="s">
        <v>61</v>
      </c>
      <c r="AI1895" s="185" t="s">
        <v>61</v>
      </c>
      <c r="AJ1895" s="185" t="s">
        <v>61</v>
      </c>
      <c r="AK1895" s="185" t="s">
        <v>61</v>
      </c>
      <c r="AL1895" s="185" t="s">
        <v>61</v>
      </c>
      <c r="AM1895" s="185" t="s">
        <v>25747</v>
      </c>
      <c r="AN1895" s="185" t="s">
        <v>25748</v>
      </c>
    </row>
    <row r="1896" customHeight="1" spans="1:40">
      <c r="A1896" s="185">
        <v>1890</v>
      </c>
      <c r="B1896" s="185" t="s">
        <v>25749</v>
      </c>
      <c r="C1896" s="186" t="s">
        <v>25750</v>
      </c>
      <c r="D1896" s="185" t="s">
        <v>1569</v>
      </c>
      <c r="E1896" s="185" t="s">
        <v>89</v>
      </c>
      <c r="F1896" s="185" t="s">
        <v>24175</v>
      </c>
      <c r="G1896" s="185"/>
      <c r="H1896" s="185" t="s">
        <v>1895</v>
      </c>
      <c r="I1896" s="187">
        <v>45807</v>
      </c>
      <c r="J1896" s="185" t="s">
        <v>16464</v>
      </c>
      <c r="K1896" s="185" t="s">
        <v>91</v>
      </c>
      <c r="L1896" s="185" t="s">
        <v>25751</v>
      </c>
      <c r="M1896" s="185" t="s">
        <v>1572</v>
      </c>
      <c r="N1896" s="185" t="s">
        <v>25752</v>
      </c>
      <c r="O1896" s="187">
        <v>47039</v>
      </c>
      <c r="P1896" s="187">
        <v>44463</v>
      </c>
      <c r="Q1896" s="187">
        <v>44494</v>
      </c>
      <c r="R1896" s="187">
        <v>44659</v>
      </c>
      <c r="S1896" s="187"/>
      <c r="T1896" s="185" t="s">
        <v>25753</v>
      </c>
      <c r="U1896" s="187">
        <v>45827</v>
      </c>
      <c r="V1896" s="185" t="s">
        <v>25752</v>
      </c>
      <c r="W1896" s="187">
        <v>47039</v>
      </c>
      <c r="X1896" s="185" t="s">
        <v>25754</v>
      </c>
      <c r="Y1896" s="187">
        <v>45813</v>
      </c>
      <c r="Z1896" s="185" t="s">
        <v>25755</v>
      </c>
      <c r="AA1896" s="187">
        <v>46371</v>
      </c>
      <c r="AB1896" s="185" t="s">
        <v>25756</v>
      </c>
      <c r="AC1896" s="187">
        <v>45919</v>
      </c>
      <c r="AD1896" s="185" t="s">
        <v>25757</v>
      </c>
      <c r="AE1896" s="185" t="s">
        <v>61</v>
      </c>
      <c r="AF1896" s="185" t="s">
        <v>61</v>
      </c>
      <c r="AG1896" s="185" t="s">
        <v>61</v>
      </c>
      <c r="AH1896" s="185" t="s">
        <v>61</v>
      </c>
      <c r="AI1896" s="185" t="s">
        <v>61</v>
      </c>
      <c r="AJ1896" s="185" t="s">
        <v>61</v>
      </c>
      <c r="AK1896" s="185" t="s">
        <v>61</v>
      </c>
      <c r="AL1896" s="185" t="s">
        <v>61</v>
      </c>
      <c r="AM1896" s="185" t="s">
        <v>25758</v>
      </c>
      <c r="AN1896" s="185" t="s">
        <v>25759</v>
      </c>
    </row>
    <row r="1897" customHeight="1" spans="1:40">
      <c r="A1897" s="185">
        <v>1891</v>
      </c>
      <c r="B1897" s="185" t="s">
        <v>25760</v>
      </c>
      <c r="C1897" s="186" t="s">
        <v>25761</v>
      </c>
      <c r="D1897" s="185" t="s">
        <v>1569</v>
      </c>
      <c r="E1897" s="185" t="s">
        <v>89</v>
      </c>
      <c r="F1897" s="185" t="s">
        <v>24175</v>
      </c>
      <c r="G1897" s="185"/>
      <c r="H1897" s="185" t="s">
        <v>1895</v>
      </c>
      <c r="I1897" s="187">
        <v>45767</v>
      </c>
      <c r="J1897" s="185" t="s">
        <v>25762</v>
      </c>
      <c r="K1897" s="185" t="s">
        <v>3307</v>
      </c>
      <c r="L1897" s="185" t="s">
        <v>25763</v>
      </c>
      <c r="M1897" s="185" t="s">
        <v>1572</v>
      </c>
      <c r="N1897" s="185" t="s">
        <v>25764</v>
      </c>
      <c r="O1897" s="187">
        <v>45909</v>
      </c>
      <c r="P1897" s="187">
        <v>44385</v>
      </c>
      <c r="Q1897" s="187">
        <v>44427</v>
      </c>
      <c r="R1897" s="187">
        <v>44673</v>
      </c>
      <c r="S1897" s="187"/>
      <c r="T1897" s="185" t="s">
        <v>25765</v>
      </c>
      <c r="U1897" s="187">
        <v>46344</v>
      </c>
      <c r="V1897" s="185" t="s">
        <v>25764</v>
      </c>
      <c r="W1897" s="187">
        <v>45909</v>
      </c>
      <c r="X1897" s="185" t="s">
        <v>25766</v>
      </c>
      <c r="Y1897" s="187">
        <v>46615</v>
      </c>
      <c r="Z1897" s="185" t="s">
        <v>25767</v>
      </c>
      <c r="AA1897" s="187">
        <v>45914</v>
      </c>
      <c r="AB1897" s="185" t="s">
        <v>25768</v>
      </c>
      <c r="AC1897" s="187">
        <v>45870</v>
      </c>
      <c r="AD1897" s="185" t="s">
        <v>61</v>
      </c>
      <c r="AE1897" s="185" t="s">
        <v>61</v>
      </c>
      <c r="AF1897" s="185" t="s">
        <v>61</v>
      </c>
      <c r="AG1897" s="185" t="s">
        <v>61</v>
      </c>
      <c r="AH1897" s="185" t="s">
        <v>61</v>
      </c>
      <c r="AI1897" s="185" t="s">
        <v>61</v>
      </c>
      <c r="AJ1897" s="185" t="s">
        <v>61</v>
      </c>
      <c r="AK1897" s="185" t="s">
        <v>61</v>
      </c>
      <c r="AL1897" s="185" t="s">
        <v>61</v>
      </c>
      <c r="AM1897" s="185" t="s">
        <v>64</v>
      </c>
      <c r="AN1897" s="185" t="s">
        <v>25769</v>
      </c>
    </row>
    <row r="1898" customHeight="1" spans="1:40">
      <c r="A1898" s="185">
        <v>1892</v>
      </c>
      <c r="B1898" s="185" t="s">
        <v>25770</v>
      </c>
      <c r="C1898" s="186" t="s">
        <v>25771</v>
      </c>
      <c r="D1898" s="185" t="s">
        <v>1569</v>
      </c>
      <c r="E1898" s="185" t="s">
        <v>1670</v>
      </c>
      <c r="F1898" s="185" t="s">
        <v>24175</v>
      </c>
      <c r="G1898" s="185"/>
      <c r="H1898" s="185" t="s">
        <v>1895</v>
      </c>
      <c r="I1898" s="187">
        <v>45763</v>
      </c>
      <c r="J1898" s="185" t="s">
        <v>1351</v>
      </c>
      <c r="K1898" s="185" t="s">
        <v>5300</v>
      </c>
      <c r="L1898" s="185" t="s">
        <v>25772</v>
      </c>
      <c r="M1898" s="185" t="s">
        <v>1572</v>
      </c>
      <c r="N1898" s="185" t="s">
        <v>25773</v>
      </c>
      <c r="O1898" s="187">
        <v>47099</v>
      </c>
      <c r="P1898" s="187">
        <v>44240</v>
      </c>
      <c r="Q1898" s="187">
        <v>44390</v>
      </c>
      <c r="R1898" s="187">
        <v>44663</v>
      </c>
      <c r="S1898" s="187"/>
      <c r="T1898" s="185" t="s">
        <v>25774</v>
      </c>
      <c r="U1898" s="187">
        <v>47293</v>
      </c>
      <c r="V1898" s="185" t="s">
        <v>25773</v>
      </c>
      <c r="W1898" s="187">
        <v>47099</v>
      </c>
      <c r="X1898" s="185" t="s">
        <v>25775</v>
      </c>
      <c r="Y1898" s="187">
        <v>47273</v>
      </c>
      <c r="Z1898" s="185" t="s">
        <v>25776</v>
      </c>
      <c r="AA1898" s="187">
        <v>46292</v>
      </c>
      <c r="AB1898" s="185" t="s">
        <v>25777</v>
      </c>
      <c r="AC1898" s="187">
        <v>45794</v>
      </c>
      <c r="AD1898" s="185" t="s">
        <v>61</v>
      </c>
      <c r="AE1898" s="185" t="s">
        <v>61</v>
      </c>
      <c r="AF1898" s="185" t="s">
        <v>25778</v>
      </c>
      <c r="AG1898" s="185" t="s">
        <v>61</v>
      </c>
      <c r="AH1898" s="185" t="s">
        <v>61</v>
      </c>
      <c r="AI1898" s="185" t="s">
        <v>61</v>
      </c>
      <c r="AJ1898" s="185" t="s">
        <v>61</v>
      </c>
      <c r="AK1898" s="185" t="s">
        <v>61</v>
      </c>
      <c r="AL1898" s="185" t="s">
        <v>61</v>
      </c>
      <c r="AM1898" s="185" t="s">
        <v>25779</v>
      </c>
      <c r="AN1898" s="185" t="s">
        <v>25780</v>
      </c>
    </row>
    <row r="1899" customHeight="1" spans="1:40">
      <c r="A1899" s="185">
        <v>1893</v>
      </c>
      <c r="B1899" s="185" t="s">
        <v>25781</v>
      </c>
      <c r="C1899" s="186" t="s">
        <v>25782</v>
      </c>
      <c r="D1899" s="185" t="s">
        <v>1569</v>
      </c>
      <c r="E1899" s="185" t="s">
        <v>2456</v>
      </c>
      <c r="F1899" s="185" t="s">
        <v>24175</v>
      </c>
      <c r="G1899" s="185"/>
      <c r="H1899" s="185" t="s">
        <v>1895</v>
      </c>
      <c r="I1899" s="187">
        <v>45776</v>
      </c>
      <c r="J1899" s="185" t="s">
        <v>1527</v>
      </c>
      <c r="K1899" s="185" t="s">
        <v>849</v>
      </c>
      <c r="L1899" s="185" t="s">
        <v>25783</v>
      </c>
      <c r="M1899" s="185" t="s">
        <v>1572</v>
      </c>
      <c r="N1899" s="185" t="s">
        <v>25784</v>
      </c>
      <c r="O1899" s="187">
        <v>46975</v>
      </c>
      <c r="P1899" s="187">
        <v>44485</v>
      </c>
      <c r="Q1899" s="187">
        <v>44530</v>
      </c>
      <c r="R1899" s="187">
        <v>44752</v>
      </c>
      <c r="S1899" s="187"/>
      <c r="T1899" s="185" t="s">
        <v>25785</v>
      </c>
      <c r="U1899" s="187">
        <v>47010</v>
      </c>
      <c r="V1899" s="185" t="s">
        <v>25784</v>
      </c>
      <c r="W1899" s="187">
        <v>46975</v>
      </c>
      <c r="X1899" s="185" t="s">
        <v>61</v>
      </c>
      <c r="Y1899" s="187" t="s">
        <v>61</v>
      </c>
      <c r="Z1899" s="185" t="s">
        <v>25786</v>
      </c>
      <c r="AA1899" s="187">
        <v>46278</v>
      </c>
      <c r="AB1899" s="185" t="s">
        <v>25787</v>
      </c>
      <c r="AC1899" s="187">
        <v>46243</v>
      </c>
      <c r="AD1899" s="185" t="s">
        <v>61</v>
      </c>
      <c r="AE1899" s="185" t="s">
        <v>25788</v>
      </c>
      <c r="AF1899" s="185" t="s">
        <v>25789</v>
      </c>
      <c r="AG1899" s="185" t="s">
        <v>61</v>
      </c>
      <c r="AH1899" s="185" t="s">
        <v>61</v>
      </c>
      <c r="AI1899" s="185" t="s">
        <v>61</v>
      </c>
      <c r="AJ1899" s="185" t="s">
        <v>61</v>
      </c>
      <c r="AK1899" s="185" t="s">
        <v>61</v>
      </c>
      <c r="AL1899" s="185" t="s">
        <v>61</v>
      </c>
      <c r="AM1899" s="185" t="s">
        <v>25790</v>
      </c>
      <c r="AN1899" s="185" t="s">
        <v>25791</v>
      </c>
    </row>
    <row r="1900" customHeight="1" spans="1:40">
      <c r="A1900" s="185">
        <v>1894</v>
      </c>
      <c r="B1900" s="185" t="s">
        <v>25792</v>
      </c>
      <c r="C1900" s="186" t="s">
        <v>25793</v>
      </c>
      <c r="D1900" s="185" t="s">
        <v>1569</v>
      </c>
      <c r="E1900" s="185" t="s">
        <v>13896</v>
      </c>
      <c r="F1900" s="185" t="s">
        <v>24175</v>
      </c>
      <c r="G1900" s="185"/>
      <c r="H1900" s="185" t="s">
        <v>1895</v>
      </c>
      <c r="I1900" s="187">
        <v>45830</v>
      </c>
      <c r="J1900" s="185" t="s">
        <v>3588</v>
      </c>
      <c r="K1900" s="185" t="s">
        <v>3500</v>
      </c>
      <c r="L1900" s="185" t="s">
        <v>25794</v>
      </c>
      <c r="M1900" s="185" t="s">
        <v>1572</v>
      </c>
      <c r="N1900" s="185" t="s">
        <v>25795</v>
      </c>
      <c r="O1900" s="187"/>
      <c r="P1900" s="187">
        <v>44578</v>
      </c>
      <c r="Q1900" s="187">
        <v>44653</v>
      </c>
      <c r="R1900" s="187">
        <v>44936</v>
      </c>
      <c r="S1900" s="187"/>
      <c r="T1900" s="185" t="s">
        <v>25796</v>
      </c>
      <c r="U1900" s="187">
        <v>47520</v>
      </c>
      <c r="V1900" s="185" t="s">
        <v>25795</v>
      </c>
      <c r="W1900" s="187" t="s">
        <v>61</v>
      </c>
      <c r="X1900" s="185" t="s">
        <v>61</v>
      </c>
      <c r="Y1900" s="187" t="s">
        <v>61</v>
      </c>
      <c r="Z1900" s="185" t="s">
        <v>25797</v>
      </c>
      <c r="AA1900" s="187">
        <v>46786</v>
      </c>
      <c r="AB1900" s="185" t="s">
        <v>25798</v>
      </c>
      <c r="AC1900" s="187">
        <v>46435</v>
      </c>
      <c r="AD1900" s="185" t="s">
        <v>61</v>
      </c>
      <c r="AE1900" s="185" t="s">
        <v>61</v>
      </c>
      <c r="AF1900" s="185" t="s">
        <v>25799</v>
      </c>
      <c r="AG1900" s="185" t="s">
        <v>61</v>
      </c>
      <c r="AH1900" s="185" t="s">
        <v>61</v>
      </c>
      <c r="AI1900" s="185" t="s">
        <v>61</v>
      </c>
      <c r="AJ1900" s="185" t="s">
        <v>61</v>
      </c>
      <c r="AK1900" s="185" t="s">
        <v>61</v>
      </c>
      <c r="AL1900" s="185" t="s">
        <v>61</v>
      </c>
      <c r="AM1900" s="185" t="s">
        <v>25800</v>
      </c>
      <c r="AN1900" s="185" t="s">
        <v>25801</v>
      </c>
    </row>
    <row r="1901" customHeight="1" spans="1:40">
      <c r="A1901" s="185">
        <v>1895</v>
      </c>
      <c r="B1901" s="185" t="s">
        <v>25802</v>
      </c>
      <c r="C1901" s="186" t="s">
        <v>25803</v>
      </c>
      <c r="D1901" s="185" t="s">
        <v>1569</v>
      </c>
      <c r="E1901" s="185" t="s">
        <v>16735</v>
      </c>
      <c r="F1901" s="185" t="s">
        <v>24175</v>
      </c>
      <c r="G1901" s="185"/>
      <c r="H1901" s="185" t="s">
        <v>1895</v>
      </c>
      <c r="I1901" s="187">
        <v>45758</v>
      </c>
      <c r="J1901" s="185" t="s">
        <v>7230</v>
      </c>
      <c r="K1901" s="185" t="s">
        <v>14840</v>
      </c>
      <c r="L1901" s="185" t="s">
        <v>25804</v>
      </c>
      <c r="M1901" s="185" t="s">
        <v>1572</v>
      </c>
      <c r="N1901" s="185" t="s">
        <v>25805</v>
      </c>
      <c r="O1901" s="187">
        <v>47246</v>
      </c>
      <c r="P1901" s="187">
        <v>44276</v>
      </c>
      <c r="Q1901" s="187">
        <v>44429</v>
      </c>
      <c r="R1901" s="187">
        <v>44720</v>
      </c>
      <c r="S1901" s="187"/>
      <c r="T1901" s="185" t="s">
        <v>61</v>
      </c>
      <c r="U1901" s="187" t="s">
        <v>61</v>
      </c>
      <c r="V1901" s="185" t="s">
        <v>25805</v>
      </c>
      <c r="W1901" s="187">
        <v>47246</v>
      </c>
      <c r="X1901" s="185" t="s">
        <v>25806</v>
      </c>
      <c r="Y1901" s="187">
        <v>47528</v>
      </c>
      <c r="Z1901" s="185" t="s">
        <v>25807</v>
      </c>
      <c r="AA1901" s="187">
        <v>46274</v>
      </c>
      <c r="AB1901" s="185" t="s">
        <v>25808</v>
      </c>
      <c r="AC1901" s="187">
        <v>46269</v>
      </c>
      <c r="AD1901" s="185" t="s">
        <v>25809</v>
      </c>
      <c r="AE1901" s="185" t="s">
        <v>61</v>
      </c>
      <c r="AF1901" s="185" t="s">
        <v>61</v>
      </c>
      <c r="AG1901" s="185" t="s">
        <v>61</v>
      </c>
      <c r="AH1901" s="185" t="s">
        <v>61</v>
      </c>
      <c r="AI1901" s="185" t="s">
        <v>61</v>
      </c>
      <c r="AJ1901" s="185" t="s">
        <v>61</v>
      </c>
      <c r="AK1901" s="185" t="s">
        <v>61</v>
      </c>
      <c r="AL1901" s="185" t="s">
        <v>61</v>
      </c>
      <c r="AM1901" s="185" t="s">
        <v>25810</v>
      </c>
      <c r="AN1901" s="185" t="s">
        <v>25811</v>
      </c>
    </row>
    <row r="1902" customHeight="1" spans="1:40">
      <c r="A1902" s="185">
        <v>1896</v>
      </c>
      <c r="B1902" s="185" t="s">
        <v>25812</v>
      </c>
      <c r="C1902" s="186" t="s">
        <v>25813</v>
      </c>
      <c r="D1902" s="185" t="s">
        <v>1569</v>
      </c>
      <c r="E1902" s="185" t="s">
        <v>89</v>
      </c>
      <c r="F1902" s="185" t="s">
        <v>24175</v>
      </c>
      <c r="G1902" s="185"/>
      <c r="H1902" s="185" t="s">
        <v>1895</v>
      </c>
      <c r="I1902" s="187">
        <v>45811</v>
      </c>
      <c r="J1902" s="185" t="s">
        <v>3509</v>
      </c>
      <c r="K1902" s="185" t="s">
        <v>3056</v>
      </c>
      <c r="L1902" s="185" t="s">
        <v>25814</v>
      </c>
      <c r="M1902" s="185" t="s">
        <v>1572</v>
      </c>
      <c r="N1902" s="185" t="s">
        <v>25815</v>
      </c>
      <c r="O1902" s="187">
        <v>46483</v>
      </c>
      <c r="P1902" s="187">
        <v>44407</v>
      </c>
      <c r="Q1902" s="187">
        <v>44415</v>
      </c>
      <c r="R1902" s="187">
        <v>44931</v>
      </c>
      <c r="S1902" s="187">
        <v>45030</v>
      </c>
      <c r="T1902" s="185" t="s">
        <v>25816</v>
      </c>
      <c r="U1902" s="187">
        <v>46482</v>
      </c>
      <c r="V1902" s="185" t="s">
        <v>25815</v>
      </c>
      <c r="W1902" s="187">
        <v>46483</v>
      </c>
      <c r="X1902" s="185" t="s">
        <v>25817</v>
      </c>
      <c r="Y1902" s="187">
        <v>46484</v>
      </c>
      <c r="Z1902" s="185" t="s">
        <v>25818</v>
      </c>
      <c r="AA1902" s="187">
        <v>46041</v>
      </c>
      <c r="AB1902" s="185" t="s">
        <v>25819</v>
      </c>
      <c r="AC1902" s="187">
        <v>45912</v>
      </c>
      <c r="AD1902" s="185" t="s">
        <v>25820</v>
      </c>
      <c r="AE1902" s="185" t="s">
        <v>25821</v>
      </c>
      <c r="AF1902" s="185" t="s">
        <v>25822</v>
      </c>
      <c r="AG1902" s="185" t="s">
        <v>61</v>
      </c>
      <c r="AH1902" s="185" t="s">
        <v>61</v>
      </c>
      <c r="AI1902" s="185" t="s">
        <v>61</v>
      </c>
      <c r="AJ1902" s="185" t="s">
        <v>61</v>
      </c>
      <c r="AK1902" s="185" t="s">
        <v>61</v>
      </c>
      <c r="AL1902" s="185" t="s">
        <v>61</v>
      </c>
      <c r="AM1902" s="185" t="s">
        <v>25823</v>
      </c>
      <c r="AN1902" s="185" t="s">
        <v>25824</v>
      </c>
    </row>
    <row r="1903" customHeight="1" spans="1:40">
      <c r="A1903" s="185">
        <v>1897</v>
      </c>
      <c r="B1903" s="185" t="s">
        <v>25825</v>
      </c>
      <c r="C1903" s="186" t="s">
        <v>25826</v>
      </c>
      <c r="D1903" s="185" t="s">
        <v>3535</v>
      </c>
      <c r="E1903" s="185" t="s">
        <v>1955</v>
      </c>
      <c r="F1903" s="185" t="s">
        <v>24175</v>
      </c>
      <c r="G1903" s="185"/>
      <c r="H1903" s="185" t="s">
        <v>1895</v>
      </c>
      <c r="I1903" s="187">
        <v>45837</v>
      </c>
      <c r="J1903" s="185" t="s">
        <v>25827</v>
      </c>
      <c r="K1903" s="185" t="s">
        <v>1906</v>
      </c>
      <c r="L1903" s="185" t="s">
        <v>25828</v>
      </c>
      <c r="M1903" s="185" t="s">
        <v>1572</v>
      </c>
      <c r="N1903" s="185" t="s">
        <v>25829</v>
      </c>
      <c r="O1903" s="187">
        <v>47171</v>
      </c>
      <c r="P1903" s="187">
        <v>44529</v>
      </c>
      <c r="Q1903" s="187">
        <v>44557</v>
      </c>
      <c r="R1903" s="187"/>
      <c r="S1903" s="187"/>
      <c r="T1903" s="185" t="s">
        <v>61</v>
      </c>
      <c r="U1903" s="187" t="s">
        <v>61</v>
      </c>
      <c r="V1903" s="185" t="s">
        <v>25829</v>
      </c>
      <c r="W1903" s="187">
        <v>47171</v>
      </c>
      <c r="X1903" s="185" t="s">
        <v>61</v>
      </c>
      <c r="Y1903" s="187" t="s">
        <v>61</v>
      </c>
      <c r="Z1903" s="185" t="s">
        <v>25830</v>
      </c>
      <c r="AA1903" s="187">
        <v>46501</v>
      </c>
      <c r="AB1903" s="185" t="s">
        <v>25831</v>
      </c>
      <c r="AC1903" s="187">
        <v>46157</v>
      </c>
      <c r="AD1903" s="185" t="s">
        <v>61</v>
      </c>
      <c r="AE1903" s="185" t="s">
        <v>61</v>
      </c>
      <c r="AF1903" s="185" t="s">
        <v>25832</v>
      </c>
      <c r="AG1903" s="185" t="s">
        <v>61</v>
      </c>
      <c r="AH1903" s="185" t="s">
        <v>61</v>
      </c>
      <c r="AI1903" s="185" t="s">
        <v>61</v>
      </c>
      <c r="AJ1903" s="185" t="s">
        <v>61</v>
      </c>
      <c r="AK1903" s="185" t="s">
        <v>61</v>
      </c>
      <c r="AL1903" s="185" t="s">
        <v>61</v>
      </c>
      <c r="AM1903" s="185" t="s">
        <v>25833</v>
      </c>
      <c r="AN1903" s="185"/>
    </row>
    <row r="1904" customHeight="1" spans="1:40">
      <c r="A1904" s="185">
        <v>1898</v>
      </c>
      <c r="B1904" s="185" t="s">
        <v>25834</v>
      </c>
      <c r="C1904" s="186" t="s">
        <v>25835</v>
      </c>
      <c r="D1904" s="185" t="s">
        <v>45</v>
      </c>
      <c r="E1904" s="185" t="s">
        <v>817</v>
      </c>
      <c r="F1904" s="185" t="s">
        <v>25836</v>
      </c>
      <c r="G1904" s="185" t="s">
        <v>48</v>
      </c>
      <c r="H1904" s="185" t="s">
        <v>1895</v>
      </c>
      <c r="I1904" s="187">
        <v>45688</v>
      </c>
      <c r="J1904" s="185" t="s">
        <v>25837</v>
      </c>
      <c r="K1904" s="185" t="s">
        <v>4750</v>
      </c>
      <c r="L1904" s="185" t="s">
        <v>25838</v>
      </c>
      <c r="M1904" s="185" t="s">
        <v>72</v>
      </c>
      <c r="N1904" s="185" t="s">
        <v>25839</v>
      </c>
      <c r="O1904" s="187">
        <v>46169</v>
      </c>
      <c r="P1904" s="187">
        <v>44393</v>
      </c>
      <c r="Q1904" s="187">
        <v>44435</v>
      </c>
      <c r="R1904" s="187">
        <v>44616</v>
      </c>
      <c r="S1904" s="187"/>
      <c r="T1904" s="185" t="s">
        <v>25840</v>
      </c>
      <c r="U1904" s="187">
        <v>46148</v>
      </c>
      <c r="V1904" s="185" t="s">
        <v>25841</v>
      </c>
      <c r="W1904" s="187">
        <v>46148</v>
      </c>
      <c r="X1904" s="185" t="s">
        <v>25842</v>
      </c>
      <c r="Y1904" s="187">
        <v>46148</v>
      </c>
      <c r="Z1904" s="185" t="s">
        <v>25843</v>
      </c>
      <c r="AA1904" s="187">
        <v>46375</v>
      </c>
      <c r="AB1904" s="185" t="s">
        <v>25844</v>
      </c>
      <c r="AC1904" s="187">
        <v>45991</v>
      </c>
      <c r="AD1904" s="185" t="s">
        <v>25845</v>
      </c>
      <c r="AE1904" s="185" t="s">
        <v>61</v>
      </c>
      <c r="AF1904" s="185" t="s">
        <v>61</v>
      </c>
      <c r="AG1904" s="185" t="s">
        <v>25846</v>
      </c>
      <c r="AH1904" s="185" t="s">
        <v>61</v>
      </c>
      <c r="AI1904" s="185" t="s">
        <v>61</v>
      </c>
      <c r="AJ1904" s="185" t="s">
        <v>61</v>
      </c>
      <c r="AK1904" s="185" t="s">
        <v>61</v>
      </c>
      <c r="AL1904" s="185" t="s">
        <v>61</v>
      </c>
      <c r="AM1904" s="185" t="s">
        <v>64</v>
      </c>
      <c r="AN1904" s="185" t="s">
        <v>25847</v>
      </c>
    </row>
    <row r="1905" customHeight="1" spans="1:40">
      <c r="A1905" s="185">
        <v>1899</v>
      </c>
      <c r="B1905" s="185" t="s">
        <v>25848</v>
      </c>
      <c r="C1905" s="186" t="s">
        <v>25849</v>
      </c>
      <c r="D1905" s="185" t="s">
        <v>68</v>
      </c>
      <c r="E1905" s="185" t="s">
        <v>817</v>
      </c>
      <c r="F1905" s="185" t="s">
        <v>25836</v>
      </c>
      <c r="G1905" s="185" t="s">
        <v>48</v>
      </c>
      <c r="H1905" s="185" t="s">
        <v>1895</v>
      </c>
      <c r="I1905" s="187">
        <v>45688</v>
      </c>
      <c r="J1905" s="185" t="s">
        <v>9000</v>
      </c>
      <c r="K1905" s="185" t="s">
        <v>4750</v>
      </c>
      <c r="L1905" s="185" t="s">
        <v>21194</v>
      </c>
      <c r="M1905" s="185" t="s">
        <v>72</v>
      </c>
      <c r="N1905" s="185" t="s">
        <v>25850</v>
      </c>
      <c r="O1905" s="187">
        <v>46798</v>
      </c>
      <c r="P1905" s="187">
        <v>44416</v>
      </c>
      <c r="Q1905" s="187">
        <v>44450</v>
      </c>
      <c r="R1905" s="187">
        <v>44638</v>
      </c>
      <c r="S1905" s="187"/>
      <c r="T1905" s="185" t="s">
        <v>25851</v>
      </c>
      <c r="U1905" s="187">
        <v>46100</v>
      </c>
      <c r="V1905" s="185" t="s">
        <v>25852</v>
      </c>
      <c r="W1905" s="187">
        <v>47184</v>
      </c>
      <c r="X1905" s="185" t="s">
        <v>25853</v>
      </c>
      <c r="Y1905" s="187">
        <v>47184</v>
      </c>
      <c r="Z1905" s="185" t="s">
        <v>25854</v>
      </c>
      <c r="AA1905" s="187">
        <v>45827</v>
      </c>
      <c r="AB1905" s="185" t="s">
        <v>25855</v>
      </c>
      <c r="AC1905" s="187">
        <v>46200</v>
      </c>
      <c r="AD1905" s="185" t="s">
        <v>25856</v>
      </c>
      <c r="AE1905" s="185" t="s">
        <v>61</v>
      </c>
      <c r="AF1905" s="185" t="s">
        <v>25857</v>
      </c>
      <c r="AG1905" s="185" t="s">
        <v>25858</v>
      </c>
      <c r="AH1905" s="185" t="s">
        <v>61</v>
      </c>
      <c r="AI1905" s="185" t="s">
        <v>61</v>
      </c>
      <c r="AJ1905" s="185" t="s">
        <v>25859</v>
      </c>
      <c r="AK1905" s="185" t="s">
        <v>61</v>
      </c>
      <c r="AL1905" s="185" t="s">
        <v>61</v>
      </c>
      <c r="AM1905" s="185" t="s">
        <v>25860</v>
      </c>
      <c r="AN1905" s="185" t="s">
        <v>25861</v>
      </c>
    </row>
    <row r="1906" customHeight="1" spans="1:40">
      <c r="A1906" s="185">
        <v>1900</v>
      </c>
      <c r="B1906" s="185" t="s">
        <v>25862</v>
      </c>
      <c r="C1906" s="186" t="s">
        <v>25863</v>
      </c>
      <c r="D1906" s="185" t="s">
        <v>227</v>
      </c>
      <c r="E1906" s="185" t="s">
        <v>46</v>
      </c>
      <c r="F1906" s="185" t="s">
        <v>25836</v>
      </c>
      <c r="G1906" s="185" t="s">
        <v>48</v>
      </c>
      <c r="H1906" s="185" t="s">
        <v>1895</v>
      </c>
      <c r="I1906" s="187">
        <v>45768</v>
      </c>
      <c r="J1906" s="185" t="s">
        <v>1989</v>
      </c>
      <c r="K1906" s="185" t="s">
        <v>281</v>
      </c>
      <c r="L1906" s="185" t="s">
        <v>25864</v>
      </c>
      <c r="M1906" s="185" t="s">
        <v>72</v>
      </c>
      <c r="N1906" s="185" t="s">
        <v>25865</v>
      </c>
      <c r="O1906" s="187">
        <v>46884</v>
      </c>
      <c r="P1906" s="187">
        <v>44347</v>
      </c>
      <c r="Q1906" s="187">
        <v>44375</v>
      </c>
      <c r="R1906" s="187">
        <v>44658</v>
      </c>
      <c r="S1906" s="187"/>
      <c r="T1906" s="185" t="s">
        <v>25866</v>
      </c>
      <c r="U1906" s="187">
        <v>45880</v>
      </c>
      <c r="V1906" s="185" t="s">
        <v>25867</v>
      </c>
      <c r="W1906" s="187">
        <v>47045</v>
      </c>
      <c r="X1906" s="185" t="s">
        <v>25868</v>
      </c>
      <c r="Y1906" s="187">
        <v>46497</v>
      </c>
      <c r="Z1906" s="185" t="s">
        <v>25869</v>
      </c>
      <c r="AA1906" s="187">
        <v>46464</v>
      </c>
      <c r="AB1906" s="185" t="s">
        <v>25870</v>
      </c>
      <c r="AC1906" s="187">
        <v>46074</v>
      </c>
      <c r="AD1906" s="185" t="s">
        <v>25871</v>
      </c>
      <c r="AE1906" s="185" t="s">
        <v>25872</v>
      </c>
      <c r="AF1906" s="185" t="s">
        <v>25873</v>
      </c>
      <c r="AG1906" s="185" t="s">
        <v>25874</v>
      </c>
      <c r="AH1906" s="185" t="s">
        <v>61</v>
      </c>
      <c r="AI1906" s="185" t="s">
        <v>61</v>
      </c>
      <c r="AJ1906" s="185" t="s">
        <v>25875</v>
      </c>
      <c r="AK1906" s="185" t="s">
        <v>61</v>
      </c>
      <c r="AL1906" s="185" t="s">
        <v>61</v>
      </c>
      <c r="AM1906" s="185" t="s">
        <v>4957</v>
      </c>
      <c r="AN1906" s="185" t="s">
        <v>25876</v>
      </c>
    </row>
    <row r="1907" customHeight="1" spans="1:40">
      <c r="A1907" s="185">
        <v>1901</v>
      </c>
      <c r="B1907" s="185" t="s">
        <v>25877</v>
      </c>
      <c r="C1907" s="186" t="s">
        <v>25878</v>
      </c>
      <c r="D1907" s="185" t="s">
        <v>88</v>
      </c>
      <c r="E1907" s="185" t="s">
        <v>817</v>
      </c>
      <c r="F1907" s="185" t="s">
        <v>25836</v>
      </c>
      <c r="G1907" s="185" t="s">
        <v>48</v>
      </c>
      <c r="H1907" s="185" t="s">
        <v>1895</v>
      </c>
      <c r="I1907" s="187">
        <v>45688</v>
      </c>
      <c r="J1907" s="185" t="s">
        <v>25879</v>
      </c>
      <c r="K1907" s="185" t="s">
        <v>4750</v>
      </c>
      <c r="L1907" s="185" t="s">
        <v>25880</v>
      </c>
      <c r="M1907" s="185" t="s">
        <v>249</v>
      </c>
      <c r="N1907" s="189" t="s">
        <v>25881</v>
      </c>
      <c r="O1907" s="187">
        <v>45964</v>
      </c>
      <c r="P1907" s="187">
        <v>44387</v>
      </c>
      <c r="Q1907" s="187">
        <v>44420</v>
      </c>
      <c r="R1907" s="187">
        <v>44714</v>
      </c>
      <c r="S1907" s="187"/>
      <c r="T1907" s="185" t="s">
        <v>25882</v>
      </c>
      <c r="U1907" s="187">
        <v>45904</v>
      </c>
      <c r="V1907" s="185" t="s">
        <v>25883</v>
      </c>
      <c r="W1907" s="187">
        <v>45904</v>
      </c>
      <c r="X1907" s="185" t="s">
        <v>25884</v>
      </c>
      <c r="Y1907" s="187">
        <v>45904</v>
      </c>
      <c r="Z1907" s="185" t="s">
        <v>25885</v>
      </c>
      <c r="AA1907" s="187">
        <v>46296</v>
      </c>
      <c r="AB1907" s="185" t="s">
        <v>4657</v>
      </c>
      <c r="AC1907" s="187">
        <v>46395</v>
      </c>
      <c r="AD1907" s="185" t="s">
        <v>25886</v>
      </c>
      <c r="AE1907" s="185" t="s">
        <v>61</v>
      </c>
      <c r="AF1907" s="185" t="s">
        <v>61</v>
      </c>
      <c r="AG1907" s="185" t="s">
        <v>25887</v>
      </c>
      <c r="AH1907" s="185" t="s">
        <v>61</v>
      </c>
      <c r="AI1907" s="185" t="s">
        <v>61</v>
      </c>
      <c r="AJ1907" s="185" t="s">
        <v>61</v>
      </c>
      <c r="AK1907" s="185" t="s">
        <v>61</v>
      </c>
      <c r="AL1907" s="185" t="s">
        <v>61</v>
      </c>
      <c r="AM1907" s="185" t="s">
        <v>1968</v>
      </c>
      <c r="AN1907" s="185" t="s">
        <v>25888</v>
      </c>
    </row>
    <row r="1908" customHeight="1" spans="1:40">
      <c r="A1908" s="185">
        <v>1902</v>
      </c>
      <c r="B1908" s="185" t="s">
        <v>25889</v>
      </c>
      <c r="C1908" s="186" t="s">
        <v>25890</v>
      </c>
      <c r="D1908" s="185" t="s">
        <v>263</v>
      </c>
      <c r="E1908" s="185" t="s">
        <v>817</v>
      </c>
      <c r="F1908" s="185" t="s">
        <v>25836</v>
      </c>
      <c r="G1908" s="185" t="s">
        <v>48</v>
      </c>
      <c r="H1908" s="185" t="s">
        <v>1895</v>
      </c>
      <c r="I1908" s="187">
        <v>45688</v>
      </c>
      <c r="J1908" s="185" t="s">
        <v>25891</v>
      </c>
      <c r="K1908" s="185" t="s">
        <v>4750</v>
      </c>
      <c r="L1908" s="185" t="s">
        <v>25892</v>
      </c>
      <c r="M1908" s="185" t="s">
        <v>93</v>
      </c>
      <c r="N1908" s="185" t="s">
        <v>25893</v>
      </c>
      <c r="O1908" s="187">
        <v>45859</v>
      </c>
      <c r="P1908" s="187">
        <v>44491</v>
      </c>
      <c r="Q1908" s="187">
        <v>44519</v>
      </c>
      <c r="R1908" s="187">
        <v>45153</v>
      </c>
      <c r="S1908" s="187"/>
      <c r="T1908" s="185" t="s">
        <v>61</v>
      </c>
      <c r="U1908" s="187">
        <v>47640</v>
      </c>
      <c r="V1908" s="185" t="s">
        <v>61</v>
      </c>
      <c r="W1908" s="187">
        <v>47645</v>
      </c>
      <c r="X1908" s="185" t="s">
        <v>61</v>
      </c>
      <c r="Y1908" s="187">
        <v>47651</v>
      </c>
      <c r="Z1908" s="185" t="s">
        <v>25894</v>
      </c>
      <c r="AA1908" s="187">
        <v>45892</v>
      </c>
      <c r="AB1908" s="185" t="s">
        <v>25895</v>
      </c>
      <c r="AC1908" s="187">
        <v>45865</v>
      </c>
      <c r="AD1908" s="185" t="s">
        <v>25896</v>
      </c>
      <c r="AE1908" s="185" t="s">
        <v>61</v>
      </c>
      <c r="AF1908" s="185" t="s">
        <v>25897</v>
      </c>
      <c r="AG1908" s="185" t="s">
        <v>25898</v>
      </c>
      <c r="AH1908" s="185" t="s">
        <v>61</v>
      </c>
      <c r="AI1908" s="185" t="s">
        <v>61</v>
      </c>
      <c r="AJ1908" s="185" t="s">
        <v>61</v>
      </c>
      <c r="AK1908" s="185" t="s">
        <v>61</v>
      </c>
      <c r="AL1908" s="185" t="s">
        <v>61</v>
      </c>
      <c r="AM1908" s="185" t="s">
        <v>25899</v>
      </c>
      <c r="AN1908" s="185" t="s">
        <v>25900</v>
      </c>
    </row>
    <row r="1909" customHeight="1" spans="1:40">
      <c r="A1909" s="185">
        <v>1903</v>
      </c>
      <c r="B1909" s="185" t="s">
        <v>25901</v>
      </c>
      <c r="C1909" s="186" t="s">
        <v>25902</v>
      </c>
      <c r="D1909" s="185" t="s">
        <v>108</v>
      </c>
      <c r="E1909" s="185" t="s">
        <v>46</v>
      </c>
      <c r="F1909" s="185" t="s">
        <v>25836</v>
      </c>
      <c r="G1909" s="185" t="s">
        <v>48</v>
      </c>
      <c r="H1909" s="185" t="s">
        <v>1895</v>
      </c>
      <c r="I1909" s="187">
        <v>45801</v>
      </c>
      <c r="J1909" s="185" t="s">
        <v>25903</v>
      </c>
      <c r="K1909" s="185" t="s">
        <v>265</v>
      </c>
      <c r="L1909" s="185" t="s">
        <v>25904</v>
      </c>
      <c r="M1909" s="185" t="s">
        <v>267</v>
      </c>
      <c r="N1909" s="185" t="s">
        <v>25905</v>
      </c>
      <c r="O1909" s="187">
        <v>46474</v>
      </c>
      <c r="P1909" s="187">
        <v>44408</v>
      </c>
      <c r="Q1909" s="187">
        <v>44436</v>
      </c>
      <c r="R1909" s="187">
        <v>44631</v>
      </c>
      <c r="S1909" s="187"/>
      <c r="T1909" s="185" t="s">
        <v>25906</v>
      </c>
      <c r="U1909" s="187">
        <v>45984</v>
      </c>
      <c r="V1909" s="185" t="s">
        <v>25907</v>
      </c>
      <c r="W1909" s="187">
        <v>47107</v>
      </c>
      <c r="X1909" s="185" t="s">
        <v>25908</v>
      </c>
      <c r="Y1909" s="187">
        <v>45984</v>
      </c>
      <c r="Z1909" s="185" t="s">
        <v>25909</v>
      </c>
      <c r="AA1909" s="187">
        <v>46259</v>
      </c>
      <c r="AB1909" s="185" t="s">
        <v>25910</v>
      </c>
      <c r="AC1909" s="187">
        <v>46162</v>
      </c>
      <c r="AD1909" s="185" t="s">
        <v>25911</v>
      </c>
      <c r="AE1909" s="185" t="s">
        <v>25912</v>
      </c>
      <c r="AF1909" s="185" t="s">
        <v>25913</v>
      </c>
      <c r="AG1909" s="185" t="s">
        <v>61</v>
      </c>
      <c r="AH1909" s="185" t="s">
        <v>61</v>
      </c>
      <c r="AI1909" s="185" t="s">
        <v>61</v>
      </c>
      <c r="AJ1909" s="185" t="s">
        <v>61</v>
      </c>
      <c r="AK1909" s="185" t="s">
        <v>61</v>
      </c>
      <c r="AL1909" s="185" t="s">
        <v>61</v>
      </c>
      <c r="AM1909" s="185"/>
      <c r="AN1909" s="185" t="s">
        <v>25914</v>
      </c>
    </row>
    <row r="1910" customHeight="1" spans="1:40">
      <c r="A1910" s="185">
        <v>1904</v>
      </c>
      <c r="B1910" s="185" t="s">
        <v>25915</v>
      </c>
      <c r="C1910" s="186" t="s">
        <v>25916</v>
      </c>
      <c r="D1910" s="185" t="s">
        <v>126</v>
      </c>
      <c r="E1910" s="185" t="s">
        <v>20762</v>
      </c>
      <c r="F1910" s="185" t="s">
        <v>25836</v>
      </c>
      <c r="G1910" s="185" t="s">
        <v>48</v>
      </c>
      <c r="H1910" s="185" t="s">
        <v>1895</v>
      </c>
      <c r="I1910" s="187">
        <v>45824</v>
      </c>
      <c r="J1910" s="185" t="s">
        <v>25917</v>
      </c>
      <c r="K1910" s="185" t="s">
        <v>576</v>
      </c>
      <c r="L1910" s="185" t="s">
        <v>25918</v>
      </c>
      <c r="M1910" s="185" t="s">
        <v>130</v>
      </c>
      <c r="N1910" s="185" t="s">
        <v>25919</v>
      </c>
      <c r="O1910" s="187">
        <v>46405</v>
      </c>
      <c r="P1910" s="187">
        <v>44392</v>
      </c>
      <c r="Q1910" s="187">
        <v>44435</v>
      </c>
      <c r="R1910" s="187">
        <v>44704</v>
      </c>
      <c r="S1910" s="187"/>
      <c r="T1910" s="185" t="s">
        <v>25920</v>
      </c>
      <c r="U1910" s="187">
        <v>47596</v>
      </c>
      <c r="V1910" s="185" t="s">
        <v>25921</v>
      </c>
      <c r="W1910" s="187">
        <v>46785</v>
      </c>
      <c r="X1910" s="185" t="s">
        <v>25922</v>
      </c>
      <c r="Y1910" s="187">
        <v>46407</v>
      </c>
      <c r="Z1910" s="185" t="s">
        <v>25923</v>
      </c>
      <c r="AA1910" s="187">
        <v>45932</v>
      </c>
      <c r="AB1910" s="185" t="s">
        <v>25924</v>
      </c>
      <c r="AC1910" s="187">
        <v>45991</v>
      </c>
      <c r="AD1910" s="185" t="s">
        <v>25925</v>
      </c>
      <c r="AE1910" s="185" t="s">
        <v>25926</v>
      </c>
      <c r="AF1910" s="185" t="s">
        <v>25927</v>
      </c>
      <c r="AG1910" s="185" t="s">
        <v>61</v>
      </c>
      <c r="AH1910" s="185" t="s">
        <v>25919</v>
      </c>
      <c r="AI1910" s="185" t="s">
        <v>61</v>
      </c>
      <c r="AJ1910" s="185" t="s">
        <v>61</v>
      </c>
      <c r="AK1910" s="185" t="s">
        <v>61</v>
      </c>
      <c r="AL1910" s="185" t="s">
        <v>61</v>
      </c>
      <c r="AM1910" s="185" t="s">
        <v>25928</v>
      </c>
      <c r="AN1910" s="185" t="s">
        <v>25929</v>
      </c>
    </row>
    <row r="1911" customHeight="1" spans="1:40">
      <c r="A1911" s="185">
        <v>1905</v>
      </c>
      <c r="B1911" s="185" t="s">
        <v>25930</v>
      </c>
      <c r="C1911" s="186" t="s">
        <v>25931</v>
      </c>
      <c r="D1911" s="185" t="s">
        <v>126</v>
      </c>
      <c r="E1911" s="185" t="s">
        <v>817</v>
      </c>
      <c r="F1911" s="185" t="s">
        <v>25836</v>
      </c>
      <c r="G1911" s="185" t="s">
        <v>48</v>
      </c>
      <c r="H1911" s="185" t="s">
        <v>1895</v>
      </c>
      <c r="I1911" s="187">
        <v>45688</v>
      </c>
      <c r="J1911" s="185" t="s">
        <v>670</v>
      </c>
      <c r="K1911" s="185" t="s">
        <v>4750</v>
      </c>
      <c r="L1911" s="185" t="s">
        <v>4123</v>
      </c>
      <c r="M1911" s="185" t="s">
        <v>148</v>
      </c>
      <c r="N1911" s="185" t="s">
        <v>25932</v>
      </c>
      <c r="O1911" s="187">
        <v>45973</v>
      </c>
      <c r="P1911" s="187">
        <v>44393</v>
      </c>
      <c r="Q1911" s="187">
        <v>44435</v>
      </c>
      <c r="R1911" s="187">
        <v>44720</v>
      </c>
      <c r="S1911" s="187"/>
      <c r="T1911" s="185" t="s">
        <v>25933</v>
      </c>
      <c r="U1911" s="187">
        <v>46454</v>
      </c>
      <c r="V1911" s="185" t="s">
        <v>25934</v>
      </c>
      <c r="W1911" s="187">
        <v>46149</v>
      </c>
      <c r="X1911" s="185" t="s">
        <v>25935</v>
      </c>
      <c r="Y1911" s="187">
        <v>46455</v>
      </c>
      <c r="Z1911" s="185" t="s">
        <v>25936</v>
      </c>
      <c r="AA1911" s="187">
        <v>45878</v>
      </c>
      <c r="AB1911" s="185" t="s">
        <v>25937</v>
      </c>
      <c r="AC1911" s="187">
        <v>45978</v>
      </c>
      <c r="AD1911" s="185" t="s">
        <v>25938</v>
      </c>
      <c r="AE1911" s="185" t="s">
        <v>61</v>
      </c>
      <c r="AF1911" s="185" t="s">
        <v>25939</v>
      </c>
      <c r="AG1911" s="185" t="s">
        <v>61</v>
      </c>
      <c r="AH1911" s="185" t="s">
        <v>61</v>
      </c>
      <c r="AI1911" s="185" t="s">
        <v>61</v>
      </c>
      <c r="AJ1911" s="185" t="s">
        <v>61</v>
      </c>
      <c r="AK1911" s="185" t="s">
        <v>61</v>
      </c>
      <c r="AL1911" s="185" t="s">
        <v>61</v>
      </c>
      <c r="AM1911" s="185" t="s">
        <v>25940</v>
      </c>
      <c r="AN1911" s="185" t="s">
        <v>25941</v>
      </c>
    </row>
    <row r="1912" customHeight="1" spans="1:40">
      <c r="A1912" s="185">
        <v>1906</v>
      </c>
      <c r="B1912" s="185" t="s">
        <v>25942</v>
      </c>
      <c r="C1912" s="186" t="s">
        <v>25943</v>
      </c>
      <c r="D1912" s="185" t="s">
        <v>126</v>
      </c>
      <c r="E1912" s="185" t="s">
        <v>46</v>
      </c>
      <c r="F1912" s="185" t="s">
        <v>25836</v>
      </c>
      <c r="G1912" s="185" t="s">
        <v>48</v>
      </c>
      <c r="H1912" s="185" t="s">
        <v>1895</v>
      </c>
      <c r="I1912" s="187">
        <v>45818</v>
      </c>
      <c r="J1912" s="185" t="s">
        <v>25944</v>
      </c>
      <c r="K1912" s="185" t="s">
        <v>327</v>
      </c>
      <c r="L1912" s="185" t="s">
        <v>25945</v>
      </c>
      <c r="M1912" s="185" t="s">
        <v>53</v>
      </c>
      <c r="N1912" s="185" t="s">
        <v>25946</v>
      </c>
      <c r="O1912" s="187">
        <v>46716</v>
      </c>
      <c r="P1912" s="187">
        <v>44405</v>
      </c>
      <c r="Q1912" s="187">
        <v>44436</v>
      </c>
      <c r="R1912" s="187">
        <v>44641</v>
      </c>
      <c r="S1912" s="187"/>
      <c r="T1912" s="185" t="s">
        <v>25947</v>
      </c>
      <c r="U1912" s="187">
        <v>46803</v>
      </c>
      <c r="V1912" s="185" t="s">
        <v>25948</v>
      </c>
      <c r="W1912" s="187">
        <v>46782</v>
      </c>
      <c r="X1912" s="185" t="s">
        <v>25949</v>
      </c>
      <c r="Y1912" s="187">
        <v>46778</v>
      </c>
      <c r="Z1912" s="185" t="s">
        <v>25950</v>
      </c>
      <c r="AA1912" s="187">
        <v>45984</v>
      </c>
      <c r="AB1912" s="185" t="s">
        <v>25951</v>
      </c>
      <c r="AC1912" s="187">
        <v>46114</v>
      </c>
      <c r="AD1912" s="185" t="s">
        <v>25952</v>
      </c>
      <c r="AE1912" s="185" t="s">
        <v>61</v>
      </c>
      <c r="AF1912" s="185" t="s">
        <v>25953</v>
      </c>
      <c r="AG1912" s="185" t="s">
        <v>25954</v>
      </c>
      <c r="AH1912" s="185" t="s">
        <v>61</v>
      </c>
      <c r="AI1912" s="185" t="s">
        <v>61</v>
      </c>
      <c r="AJ1912" s="185" t="s">
        <v>25955</v>
      </c>
      <c r="AK1912" s="185" t="s">
        <v>61</v>
      </c>
      <c r="AL1912" s="185" t="s">
        <v>61</v>
      </c>
      <c r="AM1912" s="185" t="s">
        <v>25956</v>
      </c>
      <c r="AN1912" s="185" t="s">
        <v>25957</v>
      </c>
    </row>
    <row r="1913" customHeight="1" spans="1:40">
      <c r="A1913" s="185">
        <v>1907</v>
      </c>
      <c r="B1913" s="185" t="s">
        <v>25958</v>
      </c>
      <c r="C1913" s="186" t="s">
        <v>25959</v>
      </c>
      <c r="D1913" s="185" t="s">
        <v>162</v>
      </c>
      <c r="E1913" s="185" t="s">
        <v>817</v>
      </c>
      <c r="F1913" s="185" t="s">
        <v>25836</v>
      </c>
      <c r="G1913" s="185" t="s">
        <v>48</v>
      </c>
      <c r="H1913" s="185" t="s">
        <v>1895</v>
      </c>
      <c r="I1913" s="187">
        <v>45688</v>
      </c>
      <c r="J1913" s="185" t="s">
        <v>6130</v>
      </c>
      <c r="K1913" s="185" t="s">
        <v>4750</v>
      </c>
      <c r="L1913" s="185" t="s">
        <v>25960</v>
      </c>
      <c r="M1913" s="185" t="s">
        <v>267</v>
      </c>
      <c r="N1913" s="185" t="s">
        <v>25961</v>
      </c>
      <c r="O1913" s="187">
        <v>46049</v>
      </c>
      <c r="P1913" s="187">
        <v>44387</v>
      </c>
      <c r="Q1913" s="187">
        <v>44550</v>
      </c>
      <c r="R1913" s="187">
        <v>44818</v>
      </c>
      <c r="S1913" s="187"/>
      <c r="T1913" s="185" t="s">
        <v>25962</v>
      </c>
      <c r="U1913" s="187">
        <v>46076</v>
      </c>
      <c r="V1913" s="185" t="s">
        <v>25963</v>
      </c>
      <c r="W1913" s="187">
        <v>45985</v>
      </c>
      <c r="X1913" s="185" t="s">
        <v>25964</v>
      </c>
      <c r="Y1913" s="187">
        <v>46911</v>
      </c>
      <c r="Z1913" s="185" t="s">
        <v>25965</v>
      </c>
      <c r="AA1913" s="187">
        <v>45923</v>
      </c>
      <c r="AB1913" s="185" t="s">
        <v>25966</v>
      </c>
      <c r="AC1913" s="187">
        <v>46360</v>
      </c>
      <c r="AD1913" s="185" t="s">
        <v>25967</v>
      </c>
      <c r="AE1913" s="185" t="s">
        <v>25968</v>
      </c>
      <c r="AF1913" s="185" t="s">
        <v>25969</v>
      </c>
      <c r="AG1913" s="185" t="s">
        <v>61</v>
      </c>
      <c r="AH1913" s="185" t="s">
        <v>61</v>
      </c>
      <c r="AI1913" s="185" t="s">
        <v>61</v>
      </c>
      <c r="AJ1913" s="185" t="s">
        <v>61</v>
      </c>
      <c r="AK1913" s="185" t="s">
        <v>61</v>
      </c>
      <c r="AL1913" s="185" t="s">
        <v>61</v>
      </c>
      <c r="AM1913" s="185" t="s">
        <v>7880</v>
      </c>
      <c r="AN1913" s="185" t="s">
        <v>25970</v>
      </c>
    </row>
    <row r="1914" customHeight="1" spans="1:40">
      <c r="A1914" s="185">
        <v>1908</v>
      </c>
      <c r="B1914" s="185" t="s">
        <v>25971</v>
      </c>
      <c r="C1914" s="186" t="s">
        <v>25972</v>
      </c>
      <c r="D1914" s="185" t="s">
        <v>162</v>
      </c>
      <c r="E1914" s="185" t="s">
        <v>817</v>
      </c>
      <c r="F1914" s="185" t="s">
        <v>25836</v>
      </c>
      <c r="G1914" s="185" t="s">
        <v>48</v>
      </c>
      <c r="H1914" s="185" t="s">
        <v>1895</v>
      </c>
      <c r="I1914" s="187">
        <v>45688</v>
      </c>
      <c r="J1914" s="185" t="s">
        <v>8163</v>
      </c>
      <c r="K1914" s="185" t="s">
        <v>4750</v>
      </c>
      <c r="L1914" s="185" t="s">
        <v>12321</v>
      </c>
      <c r="M1914" s="185" t="s">
        <v>167</v>
      </c>
      <c r="N1914" s="185" t="s">
        <v>25973</v>
      </c>
      <c r="O1914" s="187">
        <v>46396</v>
      </c>
      <c r="P1914" s="187">
        <v>44450</v>
      </c>
      <c r="Q1914" s="187">
        <v>44479</v>
      </c>
      <c r="R1914" s="187">
        <v>44775</v>
      </c>
      <c r="S1914" s="187"/>
      <c r="T1914" s="185" t="s">
        <v>25974</v>
      </c>
      <c r="U1914" s="187">
        <v>47335</v>
      </c>
      <c r="V1914" s="185" t="s">
        <v>25975</v>
      </c>
      <c r="W1914" s="187">
        <v>47335</v>
      </c>
      <c r="X1914" s="185" t="s">
        <v>25976</v>
      </c>
      <c r="Y1914" s="187">
        <v>47336</v>
      </c>
      <c r="Z1914" s="185" t="s">
        <v>25977</v>
      </c>
      <c r="AA1914" s="187">
        <v>46627</v>
      </c>
      <c r="AB1914" s="185" t="s">
        <v>25978</v>
      </c>
      <c r="AC1914" s="187">
        <v>46231</v>
      </c>
      <c r="AD1914" s="185" t="s">
        <v>25979</v>
      </c>
      <c r="AE1914" s="185" t="s">
        <v>25980</v>
      </c>
      <c r="AF1914" s="185" t="s">
        <v>25981</v>
      </c>
      <c r="AG1914" s="185" t="s">
        <v>61</v>
      </c>
      <c r="AH1914" s="185" t="s">
        <v>61</v>
      </c>
      <c r="AI1914" s="185" t="s">
        <v>25973</v>
      </c>
      <c r="AJ1914" s="185" t="s">
        <v>61</v>
      </c>
      <c r="AK1914" s="185" t="s">
        <v>61</v>
      </c>
      <c r="AL1914" s="185" t="s">
        <v>61</v>
      </c>
      <c r="AM1914" s="185" t="s">
        <v>25982</v>
      </c>
      <c r="AN1914" s="185" t="s">
        <v>25983</v>
      </c>
    </row>
    <row r="1915" customHeight="1" spans="1:40">
      <c r="A1915" s="185">
        <v>1909</v>
      </c>
      <c r="B1915" s="185" t="s">
        <v>25984</v>
      </c>
      <c r="C1915" s="186" t="s">
        <v>25985</v>
      </c>
      <c r="D1915" s="185" t="s">
        <v>45</v>
      </c>
      <c r="E1915" s="185" t="s">
        <v>46</v>
      </c>
      <c r="F1915" s="185" t="s">
        <v>163</v>
      </c>
      <c r="G1915" s="185" t="s">
        <v>48</v>
      </c>
      <c r="H1915" s="185" t="s">
        <v>49</v>
      </c>
      <c r="I1915" s="187">
        <v>45788</v>
      </c>
      <c r="J1915" s="185" t="s">
        <v>1851</v>
      </c>
      <c r="K1915" s="185" t="s">
        <v>1599</v>
      </c>
      <c r="L1915" s="185" t="s">
        <v>25986</v>
      </c>
      <c r="M1915" s="185" t="s">
        <v>53</v>
      </c>
      <c r="N1915" s="185" t="s">
        <v>25987</v>
      </c>
      <c r="O1915" s="187">
        <v>46167</v>
      </c>
      <c r="P1915" s="187">
        <v>44389</v>
      </c>
      <c r="Q1915" s="187">
        <v>44486</v>
      </c>
      <c r="R1915" s="187">
        <v>44742</v>
      </c>
      <c r="S1915" s="187"/>
      <c r="T1915" s="185" t="s">
        <v>25988</v>
      </c>
      <c r="U1915" s="187">
        <v>46373</v>
      </c>
      <c r="V1915" s="185" t="s">
        <v>25989</v>
      </c>
      <c r="W1915" s="187">
        <v>47499</v>
      </c>
      <c r="X1915" s="185" t="s">
        <v>25990</v>
      </c>
      <c r="Y1915" s="187">
        <v>46373</v>
      </c>
      <c r="Z1915" s="185" t="s">
        <v>25991</v>
      </c>
      <c r="AA1915" s="187">
        <v>46134</v>
      </c>
      <c r="AB1915" s="185" t="s">
        <v>25992</v>
      </c>
      <c r="AC1915" s="187">
        <v>46163</v>
      </c>
      <c r="AD1915" s="185" t="s">
        <v>25993</v>
      </c>
      <c r="AE1915" s="185" t="s">
        <v>61</v>
      </c>
      <c r="AF1915" s="185" t="s">
        <v>25994</v>
      </c>
      <c r="AG1915" s="185" t="s">
        <v>25995</v>
      </c>
      <c r="AH1915" s="185" t="s">
        <v>61</v>
      </c>
      <c r="AI1915" s="185" t="s">
        <v>61</v>
      </c>
      <c r="AJ1915" s="185" t="s">
        <v>61</v>
      </c>
      <c r="AK1915" s="185" t="s">
        <v>61</v>
      </c>
      <c r="AL1915" s="185" t="s">
        <v>61</v>
      </c>
      <c r="AM1915" s="185"/>
      <c r="AN1915" s="185" t="s">
        <v>25996</v>
      </c>
    </row>
    <row r="1916" customHeight="1" spans="1:40">
      <c r="A1916" s="185">
        <v>1910</v>
      </c>
      <c r="B1916" s="185" t="s">
        <v>25997</v>
      </c>
      <c r="C1916" s="186" t="s">
        <v>25998</v>
      </c>
      <c r="D1916" s="185" t="s">
        <v>68</v>
      </c>
      <c r="E1916" s="185" t="s">
        <v>163</v>
      </c>
      <c r="F1916" s="185" t="s">
        <v>163</v>
      </c>
      <c r="G1916" s="185" t="s">
        <v>48</v>
      </c>
      <c r="H1916" s="185" t="s">
        <v>49</v>
      </c>
      <c r="I1916" s="187">
        <v>45489</v>
      </c>
      <c r="J1916" s="185" t="s">
        <v>6989</v>
      </c>
      <c r="K1916" s="185" t="s">
        <v>12475</v>
      </c>
      <c r="L1916" s="185" t="s">
        <v>25999</v>
      </c>
      <c r="M1916" s="185" t="s">
        <v>148</v>
      </c>
      <c r="N1916" s="185" t="s">
        <v>26000</v>
      </c>
      <c r="O1916" s="187">
        <v>46167</v>
      </c>
      <c r="P1916" s="187">
        <v>44385</v>
      </c>
      <c r="Q1916" s="187">
        <v>44418</v>
      </c>
      <c r="R1916" s="187">
        <v>44631</v>
      </c>
      <c r="S1916" s="187"/>
      <c r="T1916" s="185" t="s">
        <v>26001</v>
      </c>
      <c r="U1916" s="187">
        <v>45992</v>
      </c>
      <c r="V1916" s="185" t="s">
        <v>26002</v>
      </c>
      <c r="W1916" s="187">
        <v>45992</v>
      </c>
      <c r="X1916" s="185" t="s">
        <v>26003</v>
      </c>
      <c r="Y1916" s="187">
        <v>45992</v>
      </c>
      <c r="Z1916" s="185" t="s">
        <v>26004</v>
      </c>
      <c r="AA1916" s="187">
        <v>46529</v>
      </c>
      <c r="AB1916" s="185" t="s">
        <v>26005</v>
      </c>
      <c r="AC1916" s="187">
        <v>46239</v>
      </c>
      <c r="AD1916" s="185" t="s">
        <v>26006</v>
      </c>
      <c r="AE1916" s="185" t="s">
        <v>61</v>
      </c>
      <c r="AF1916" s="185" t="s">
        <v>26007</v>
      </c>
      <c r="AG1916" s="185" t="s">
        <v>26008</v>
      </c>
      <c r="AH1916" s="185" t="s">
        <v>61</v>
      </c>
      <c r="AI1916" s="185" t="s">
        <v>61</v>
      </c>
      <c r="AJ1916" s="185" t="s">
        <v>26009</v>
      </c>
      <c r="AK1916" s="185" t="s">
        <v>61</v>
      </c>
      <c r="AL1916" s="185" t="s">
        <v>61</v>
      </c>
      <c r="AM1916" s="185" t="s">
        <v>64</v>
      </c>
      <c r="AN1916" s="185" t="s">
        <v>26010</v>
      </c>
    </row>
    <row r="1917" customHeight="1" spans="1:40">
      <c r="A1917" s="185">
        <v>1911</v>
      </c>
      <c r="B1917" s="185" t="s">
        <v>26011</v>
      </c>
      <c r="C1917" s="186" t="s">
        <v>2166</v>
      </c>
      <c r="D1917" s="185" t="s">
        <v>88</v>
      </c>
      <c r="E1917" s="185" t="s">
        <v>46</v>
      </c>
      <c r="F1917" s="185" t="s">
        <v>163</v>
      </c>
      <c r="G1917" s="185" t="s">
        <v>48</v>
      </c>
      <c r="H1917" s="185" t="s">
        <v>49</v>
      </c>
      <c r="I1917" s="187">
        <v>45636</v>
      </c>
      <c r="J1917" s="185" t="s">
        <v>3220</v>
      </c>
      <c r="K1917" s="185" t="s">
        <v>654</v>
      </c>
      <c r="L1917" s="185" t="s">
        <v>26012</v>
      </c>
      <c r="M1917" s="185" t="s">
        <v>93</v>
      </c>
      <c r="N1917" s="185" t="s">
        <v>26013</v>
      </c>
      <c r="O1917" s="187">
        <v>46705</v>
      </c>
      <c r="P1917" s="187">
        <v>44389</v>
      </c>
      <c r="Q1917" s="187">
        <v>44442</v>
      </c>
      <c r="R1917" s="187">
        <v>44651</v>
      </c>
      <c r="S1917" s="187"/>
      <c r="T1917" s="185" t="s">
        <v>26014</v>
      </c>
      <c r="U1917" s="187">
        <v>45888</v>
      </c>
      <c r="V1917" s="185" t="s">
        <v>26015</v>
      </c>
      <c r="W1917" s="187">
        <v>45888</v>
      </c>
      <c r="X1917" s="185" t="s">
        <v>26016</v>
      </c>
      <c r="Y1917" s="187">
        <v>45888</v>
      </c>
      <c r="Z1917" s="185" t="s">
        <v>26017</v>
      </c>
      <c r="AA1917" s="187">
        <v>46121</v>
      </c>
      <c r="AB1917" s="185" t="s">
        <v>26018</v>
      </c>
      <c r="AC1917" s="187">
        <v>46094</v>
      </c>
      <c r="AD1917" s="185" t="s">
        <v>26019</v>
      </c>
      <c r="AE1917" s="185" t="s">
        <v>61</v>
      </c>
      <c r="AF1917" s="185" t="s">
        <v>26020</v>
      </c>
      <c r="AG1917" s="185" t="s">
        <v>26021</v>
      </c>
      <c r="AH1917" s="185" t="s">
        <v>61</v>
      </c>
      <c r="AI1917" s="185" t="s">
        <v>61</v>
      </c>
      <c r="AJ1917" s="185" t="s">
        <v>61</v>
      </c>
      <c r="AK1917" s="185" t="s">
        <v>61</v>
      </c>
      <c r="AL1917" s="185" t="s">
        <v>61</v>
      </c>
      <c r="AM1917" s="185" t="s">
        <v>177</v>
      </c>
      <c r="AN1917" s="185" t="s">
        <v>26022</v>
      </c>
    </row>
    <row r="1918" customHeight="1" spans="1:40">
      <c r="A1918" s="185">
        <v>1912</v>
      </c>
      <c r="B1918" s="185" t="s">
        <v>26023</v>
      </c>
      <c r="C1918" s="186" t="s">
        <v>26024</v>
      </c>
      <c r="D1918" s="185" t="s">
        <v>263</v>
      </c>
      <c r="E1918" s="185" t="s">
        <v>26025</v>
      </c>
      <c r="F1918" s="185" t="s">
        <v>163</v>
      </c>
      <c r="G1918" s="185" t="s">
        <v>48</v>
      </c>
      <c r="H1918" s="185" t="s">
        <v>49</v>
      </c>
      <c r="I1918" s="187">
        <v>45769</v>
      </c>
      <c r="J1918" s="185" t="s">
        <v>24176</v>
      </c>
      <c r="K1918" s="185" t="s">
        <v>2228</v>
      </c>
      <c r="L1918" s="185" t="s">
        <v>909</v>
      </c>
      <c r="M1918" s="185" t="s">
        <v>93</v>
      </c>
      <c r="N1918" s="185" t="s">
        <v>26026</v>
      </c>
      <c r="O1918" s="187">
        <v>47556</v>
      </c>
      <c r="P1918" s="187">
        <v>44453</v>
      </c>
      <c r="Q1918" s="187">
        <v>44481</v>
      </c>
      <c r="R1918" s="187">
        <v>44693</v>
      </c>
      <c r="S1918" s="187"/>
      <c r="T1918" s="185" t="s">
        <v>26027</v>
      </c>
      <c r="U1918" s="187">
        <v>47252</v>
      </c>
      <c r="V1918" s="185" t="s">
        <v>26028</v>
      </c>
      <c r="W1918" s="187">
        <v>46527</v>
      </c>
      <c r="X1918" s="185" t="s">
        <v>26029</v>
      </c>
      <c r="Y1918" s="187">
        <v>47252</v>
      </c>
      <c r="Z1918" s="185" t="s">
        <v>26030</v>
      </c>
      <c r="AA1918" s="187">
        <v>46614</v>
      </c>
      <c r="AB1918" s="185" t="s">
        <v>26031</v>
      </c>
      <c r="AC1918" s="187">
        <v>46184</v>
      </c>
      <c r="AD1918" s="185" t="s">
        <v>26032</v>
      </c>
      <c r="AE1918" s="185" t="s">
        <v>26033</v>
      </c>
      <c r="AF1918" s="185" t="s">
        <v>26034</v>
      </c>
      <c r="AG1918" s="185" t="s">
        <v>61</v>
      </c>
      <c r="AH1918" s="185" t="s">
        <v>61</v>
      </c>
      <c r="AI1918" s="185" t="s">
        <v>61</v>
      </c>
      <c r="AJ1918" s="185" t="s">
        <v>61</v>
      </c>
      <c r="AK1918" s="185" t="s">
        <v>26035</v>
      </c>
      <c r="AL1918" s="185" t="s">
        <v>61</v>
      </c>
      <c r="AM1918" s="185" t="s">
        <v>26036</v>
      </c>
      <c r="AN1918" s="185" t="s">
        <v>26037</v>
      </c>
    </row>
    <row r="1919" customHeight="1" spans="1:40">
      <c r="A1919" s="185">
        <v>1913</v>
      </c>
      <c r="B1919" s="185" t="s">
        <v>26038</v>
      </c>
      <c r="C1919" s="186" t="s">
        <v>26039</v>
      </c>
      <c r="D1919" s="185" t="s">
        <v>126</v>
      </c>
      <c r="E1919" s="185" t="s">
        <v>2949</v>
      </c>
      <c r="F1919" s="185" t="s">
        <v>163</v>
      </c>
      <c r="G1919" s="185" t="s">
        <v>48</v>
      </c>
      <c r="H1919" s="185" t="s">
        <v>49</v>
      </c>
      <c r="I1919" s="187">
        <v>45803</v>
      </c>
      <c r="J1919" s="185" t="s">
        <v>26040</v>
      </c>
      <c r="K1919" s="185" t="s">
        <v>6082</v>
      </c>
      <c r="L1919" s="185" t="s">
        <v>26041</v>
      </c>
      <c r="M1919" s="185" t="s">
        <v>130</v>
      </c>
      <c r="N1919" s="185" t="s">
        <v>26042</v>
      </c>
      <c r="O1919" s="187">
        <v>46351</v>
      </c>
      <c r="P1919" s="187">
        <v>44392</v>
      </c>
      <c r="Q1919" s="187">
        <v>44417</v>
      </c>
      <c r="R1919" s="187">
        <v>44635</v>
      </c>
      <c r="S1919" s="187"/>
      <c r="T1919" s="185" t="s">
        <v>26043</v>
      </c>
      <c r="U1919" s="187">
        <v>46127</v>
      </c>
      <c r="V1919" s="185" t="s">
        <v>26044</v>
      </c>
      <c r="W1919" s="187">
        <v>47322</v>
      </c>
      <c r="X1919" s="185" t="s">
        <v>26045</v>
      </c>
      <c r="Y1919" s="187">
        <v>46127</v>
      </c>
      <c r="Z1919" s="185" t="s">
        <v>26046</v>
      </c>
      <c r="AA1919" s="187">
        <v>46157</v>
      </c>
      <c r="AB1919" s="185" t="s">
        <v>26047</v>
      </c>
      <c r="AC1919" s="187">
        <v>46163</v>
      </c>
      <c r="AD1919" s="185" t="s">
        <v>26048</v>
      </c>
      <c r="AE1919" s="185" t="s">
        <v>26049</v>
      </c>
      <c r="AF1919" s="185" t="s">
        <v>26050</v>
      </c>
      <c r="AG1919" s="185" t="s">
        <v>61</v>
      </c>
      <c r="AH1919" s="185" t="s">
        <v>61</v>
      </c>
      <c r="AI1919" s="185" t="s">
        <v>61</v>
      </c>
      <c r="AJ1919" s="185" t="s">
        <v>61</v>
      </c>
      <c r="AK1919" s="185" t="s">
        <v>61</v>
      </c>
      <c r="AL1919" s="185" t="s">
        <v>26042</v>
      </c>
      <c r="AM1919" s="185" t="s">
        <v>64</v>
      </c>
      <c r="AN1919" s="185" t="s">
        <v>26051</v>
      </c>
    </row>
    <row r="1920" customHeight="1" spans="1:40">
      <c r="A1920" s="185">
        <v>1914</v>
      </c>
      <c r="B1920" s="185" t="s">
        <v>26052</v>
      </c>
      <c r="C1920" s="186" t="s">
        <v>26053</v>
      </c>
      <c r="D1920" s="185" t="s">
        <v>162</v>
      </c>
      <c r="E1920" s="185" t="s">
        <v>13310</v>
      </c>
      <c r="F1920" s="185" t="s">
        <v>163</v>
      </c>
      <c r="G1920" s="185" t="s">
        <v>48</v>
      </c>
      <c r="H1920" s="185" t="s">
        <v>49</v>
      </c>
      <c r="I1920" s="187">
        <v>45795</v>
      </c>
      <c r="J1920" s="185" t="s">
        <v>23744</v>
      </c>
      <c r="K1920" s="185" t="s">
        <v>8123</v>
      </c>
      <c r="L1920" s="185" t="s">
        <v>26054</v>
      </c>
      <c r="M1920" s="185" t="s">
        <v>167</v>
      </c>
      <c r="N1920" s="185" t="s">
        <v>26055</v>
      </c>
      <c r="O1920" s="187">
        <v>46162</v>
      </c>
      <c r="P1920" s="187">
        <v>44389</v>
      </c>
      <c r="Q1920" s="187">
        <v>44465</v>
      </c>
      <c r="R1920" s="187">
        <v>44618</v>
      </c>
      <c r="S1920" s="187"/>
      <c r="T1920" s="185" t="s">
        <v>26056</v>
      </c>
      <c r="U1920" s="187">
        <v>47496</v>
      </c>
      <c r="V1920" s="185" t="s">
        <v>26057</v>
      </c>
      <c r="W1920" s="187">
        <v>47496</v>
      </c>
      <c r="X1920" s="185" t="s">
        <v>26058</v>
      </c>
      <c r="Y1920" s="187">
        <v>47497</v>
      </c>
      <c r="Z1920" s="185" t="s">
        <v>26059</v>
      </c>
      <c r="AA1920" s="187">
        <v>46049</v>
      </c>
      <c r="AB1920" s="185" t="s">
        <v>26060</v>
      </c>
      <c r="AC1920" s="187">
        <v>46020</v>
      </c>
      <c r="AD1920" s="185" t="s">
        <v>26061</v>
      </c>
      <c r="AE1920" s="185" t="s">
        <v>26062</v>
      </c>
      <c r="AF1920" s="185" t="s">
        <v>26063</v>
      </c>
      <c r="AG1920" s="185" t="s">
        <v>61</v>
      </c>
      <c r="AH1920" s="185" t="s">
        <v>61</v>
      </c>
      <c r="AI1920" s="185" t="s">
        <v>26055</v>
      </c>
      <c r="AJ1920" s="185" t="s">
        <v>61</v>
      </c>
      <c r="AK1920" s="185" t="s">
        <v>61</v>
      </c>
      <c r="AL1920" s="185" t="s">
        <v>61</v>
      </c>
      <c r="AM1920" s="185" t="s">
        <v>64</v>
      </c>
      <c r="AN1920" s="185" t="s">
        <v>26064</v>
      </c>
    </row>
    <row r="1921" customHeight="1" spans="1:40">
      <c r="A1921" s="185">
        <v>1915</v>
      </c>
      <c r="B1921" s="185" t="s">
        <v>26065</v>
      </c>
      <c r="C1921" s="186" t="s">
        <v>26066</v>
      </c>
      <c r="D1921" s="185" t="s">
        <v>162</v>
      </c>
      <c r="E1921" s="185" t="s">
        <v>46</v>
      </c>
      <c r="F1921" s="185" t="s">
        <v>163</v>
      </c>
      <c r="G1921" s="185" t="s">
        <v>48</v>
      </c>
      <c r="H1921" s="185" t="s">
        <v>49</v>
      </c>
      <c r="I1921" s="187">
        <v>45818</v>
      </c>
      <c r="J1921" s="185" t="s">
        <v>26067</v>
      </c>
      <c r="K1921" s="185" t="s">
        <v>327</v>
      </c>
      <c r="L1921" s="185" t="s">
        <v>26068</v>
      </c>
      <c r="M1921" s="185" t="s">
        <v>167</v>
      </c>
      <c r="N1921" s="185" t="s">
        <v>26069</v>
      </c>
      <c r="O1921" s="187">
        <v>46433</v>
      </c>
      <c r="P1921" s="187">
        <v>44393</v>
      </c>
      <c r="Q1921" s="187">
        <v>44413</v>
      </c>
      <c r="R1921" s="187">
        <v>44631</v>
      </c>
      <c r="S1921" s="187"/>
      <c r="T1921" s="185" t="s">
        <v>26070</v>
      </c>
      <c r="U1921" s="187">
        <v>46328</v>
      </c>
      <c r="V1921" s="185" t="s">
        <v>26071</v>
      </c>
      <c r="W1921" s="187">
        <v>46328</v>
      </c>
      <c r="X1921" s="185" t="s">
        <v>26072</v>
      </c>
      <c r="Y1921" s="187">
        <v>46328</v>
      </c>
      <c r="Z1921" s="185" t="s">
        <v>26073</v>
      </c>
      <c r="AA1921" s="187">
        <v>46194</v>
      </c>
      <c r="AB1921" s="185" t="s">
        <v>26074</v>
      </c>
      <c r="AC1921" s="187">
        <v>46166</v>
      </c>
      <c r="AD1921" s="185" t="s">
        <v>26075</v>
      </c>
      <c r="AE1921" s="185" t="s">
        <v>26076</v>
      </c>
      <c r="AF1921" s="185" t="s">
        <v>26077</v>
      </c>
      <c r="AG1921" s="185" t="s">
        <v>61</v>
      </c>
      <c r="AH1921" s="185" t="s">
        <v>61</v>
      </c>
      <c r="AI1921" s="185" t="s">
        <v>26069</v>
      </c>
      <c r="AJ1921" s="185" t="s">
        <v>61</v>
      </c>
      <c r="AK1921" s="185" t="s">
        <v>61</v>
      </c>
      <c r="AL1921" s="185" t="s">
        <v>61</v>
      </c>
      <c r="AM1921" s="185" t="s">
        <v>64</v>
      </c>
      <c r="AN1921" s="185" t="s">
        <v>26078</v>
      </c>
    </row>
    <row r="1922" customHeight="1" spans="1:40">
      <c r="A1922" s="185">
        <v>1916</v>
      </c>
      <c r="B1922" s="185" t="s">
        <v>26079</v>
      </c>
      <c r="C1922" s="186" t="s">
        <v>26080</v>
      </c>
      <c r="D1922" s="185" t="s">
        <v>108</v>
      </c>
      <c r="E1922" s="185" t="s">
        <v>46</v>
      </c>
      <c r="F1922" s="185" t="s">
        <v>26081</v>
      </c>
      <c r="G1922" s="185" t="s">
        <v>48</v>
      </c>
      <c r="H1922" s="185" t="s">
        <v>49</v>
      </c>
      <c r="I1922" s="187">
        <v>45832</v>
      </c>
      <c r="J1922" s="185" t="s">
        <v>26082</v>
      </c>
      <c r="K1922" s="185" t="s">
        <v>1101</v>
      </c>
      <c r="L1922" s="185" t="s">
        <v>26083</v>
      </c>
      <c r="M1922" s="185" t="s">
        <v>267</v>
      </c>
      <c r="N1922" s="185" t="s">
        <v>26084</v>
      </c>
      <c r="O1922" s="187">
        <v>46166</v>
      </c>
      <c r="P1922" s="187">
        <v>44384</v>
      </c>
      <c r="Q1922" s="187">
        <v>44440</v>
      </c>
      <c r="R1922" s="187">
        <v>44617</v>
      </c>
      <c r="S1922" s="187"/>
      <c r="T1922" s="185" t="s">
        <v>26085</v>
      </c>
      <c r="U1922" s="187">
        <v>45944</v>
      </c>
      <c r="V1922" s="185" t="s">
        <v>26086</v>
      </c>
      <c r="W1922" s="187">
        <v>45944</v>
      </c>
      <c r="X1922" s="185" t="s">
        <v>26087</v>
      </c>
      <c r="Y1922" s="187">
        <v>45944</v>
      </c>
      <c r="Z1922" s="185" t="s">
        <v>26088</v>
      </c>
      <c r="AA1922" s="187">
        <v>46194</v>
      </c>
      <c r="AB1922" s="185" t="s">
        <v>26089</v>
      </c>
      <c r="AC1922" s="187">
        <v>46148</v>
      </c>
      <c r="AD1922" s="185" t="s">
        <v>26090</v>
      </c>
      <c r="AE1922" s="185" t="s">
        <v>61</v>
      </c>
      <c r="AF1922" s="185" t="s">
        <v>61</v>
      </c>
      <c r="AG1922" s="185" t="s">
        <v>26091</v>
      </c>
      <c r="AH1922" s="185" t="s">
        <v>61</v>
      </c>
      <c r="AI1922" s="185" t="s">
        <v>61</v>
      </c>
      <c r="AJ1922" s="185" t="s">
        <v>61</v>
      </c>
      <c r="AK1922" s="185" t="s">
        <v>61</v>
      </c>
      <c r="AL1922" s="185" t="s">
        <v>61</v>
      </c>
      <c r="AM1922" s="185" t="s">
        <v>64</v>
      </c>
      <c r="AN1922" s="185" t="s">
        <v>26092</v>
      </c>
    </row>
    <row r="1923" customHeight="1" spans="1:40">
      <c r="A1923" s="185">
        <v>1917</v>
      </c>
      <c r="B1923" s="185" t="s">
        <v>26093</v>
      </c>
      <c r="C1923" s="186" t="s">
        <v>16502</v>
      </c>
      <c r="D1923" s="185" t="s">
        <v>126</v>
      </c>
      <c r="E1923" s="185" t="s">
        <v>46</v>
      </c>
      <c r="F1923" s="185" t="s">
        <v>26081</v>
      </c>
      <c r="G1923" s="185" t="s">
        <v>48</v>
      </c>
      <c r="H1923" s="185" t="s">
        <v>49</v>
      </c>
      <c r="I1923" s="187">
        <v>45832</v>
      </c>
      <c r="J1923" s="185" t="s">
        <v>26094</v>
      </c>
      <c r="K1923" s="185" t="s">
        <v>1101</v>
      </c>
      <c r="L1923" s="185" t="s">
        <v>26095</v>
      </c>
      <c r="M1923" s="185" t="s">
        <v>130</v>
      </c>
      <c r="N1923" s="185" t="s">
        <v>26096</v>
      </c>
      <c r="O1923" s="187">
        <v>46461</v>
      </c>
      <c r="P1923" s="187">
        <v>44384</v>
      </c>
      <c r="Q1923" s="187">
        <v>44412</v>
      </c>
      <c r="R1923" s="187">
        <v>44702</v>
      </c>
      <c r="S1923" s="187"/>
      <c r="T1923" s="185" t="s">
        <v>26097</v>
      </c>
      <c r="U1923" s="187">
        <v>46394</v>
      </c>
      <c r="V1923" s="185" t="s">
        <v>26098</v>
      </c>
      <c r="W1923" s="187">
        <v>46394</v>
      </c>
      <c r="X1923" s="185" t="s">
        <v>26099</v>
      </c>
      <c r="Y1923" s="187">
        <v>46394</v>
      </c>
      <c r="Z1923" s="185" t="s">
        <v>26100</v>
      </c>
      <c r="AA1923" s="187">
        <v>46128</v>
      </c>
      <c r="AB1923" s="185" t="s">
        <v>26101</v>
      </c>
      <c r="AC1923" s="187">
        <v>46240</v>
      </c>
      <c r="AD1923" s="185" t="s">
        <v>61</v>
      </c>
      <c r="AE1923" s="185" t="s">
        <v>26102</v>
      </c>
      <c r="AF1923" s="185" t="s">
        <v>26103</v>
      </c>
      <c r="AG1923" s="185" t="s">
        <v>61</v>
      </c>
      <c r="AH1923" s="185" t="s">
        <v>26096</v>
      </c>
      <c r="AI1923" s="185" t="s">
        <v>61</v>
      </c>
      <c r="AJ1923" s="185" t="s">
        <v>61</v>
      </c>
      <c r="AK1923" s="185" t="s">
        <v>61</v>
      </c>
      <c r="AL1923" s="185" t="s">
        <v>61</v>
      </c>
      <c r="AM1923" s="185" t="s">
        <v>64</v>
      </c>
      <c r="AN1923" s="185" t="s">
        <v>26104</v>
      </c>
    </row>
    <row r="1924" customHeight="1" spans="1:40">
      <c r="A1924" s="185">
        <v>1918</v>
      </c>
      <c r="B1924" s="185" t="s">
        <v>26105</v>
      </c>
      <c r="C1924" s="186" t="s">
        <v>26106</v>
      </c>
      <c r="D1924" s="185" t="s">
        <v>162</v>
      </c>
      <c r="E1924" s="185" t="s">
        <v>46</v>
      </c>
      <c r="F1924" s="185" t="s">
        <v>26081</v>
      </c>
      <c r="G1924" s="185" t="s">
        <v>48</v>
      </c>
      <c r="H1924" s="185" t="s">
        <v>49</v>
      </c>
      <c r="I1924" s="187">
        <v>45666</v>
      </c>
      <c r="J1924" s="185" t="s">
        <v>12347</v>
      </c>
      <c r="K1924" s="185" t="s">
        <v>1029</v>
      </c>
      <c r="L1924" s="185" t="s">
        <v>7117</v>
      </c>
      <c r="M1924" s="185" t="s">
        <v>167</v>
      </c>
      <c r="N1924" s="185" t="s">
        <v>26107</v>
      </c>
      <c r="O1924" s="187">
        <v>46461</v>
      </c>
      <c r="P1924" s="187">
        <v>44372</v>
      </c>
      <c r="Q1924" s="187">
        <v>44440</v>
      </c>
      <c r="R1924" s="187">
        <v>44653</v>
      </c>
      <c r="S1924" s="187"/>
      <c r="T1924" s="185" t="s">
        <v>26108</v>
      </c>
      <c r="U1924" s="187">
        <v>46358</v>
      </c>
      <c r="V1924" s="185" t="s">
        <v>26109</v>
      </c>
      <c r="W1924" s="187">
        <v>45937</v>
      </c>
      <c r="X1924" s="185" t="s">
        <v>26110</v>
      </c>
      <c r="Y1924" s="187">
        <v>46357</v>
      </c>
      <c r="Z1924" s="185" t="s">
        <v>26111</v>
      </c>
      <c r="AA1924" s="187">
        <v>46128</v>
      </c>
      <c r="AB1924" s="185" t="s">
        <v>4657</v>
      </c>
      <c r="AC1924" s="187">
        <v>46134</v>
      </c>
      <c r="AD1924" s="185" t="s">
        <v>26112</v>
      </c>
      <c r="AE1924" s="185" t="s">
        <v>26113</v>
      </c>
      <c r="AF1924" s="185" t="s">
        <v>26114</v>
      </c>
      <c r="AG1924" s="185" t="s">
        <v>61</v>
      </c>
      <c r="AH1924" s="185" t="s">
        <v>61</v>
      </c>
      <c r="AI1924" s="185" t="s">
        <v>26107</v>
      </c>
      <c r="AJ1924" s="185" t="s">
        <v>61</v>
      </c>
      <c r="AK1924" s="185" t="s">
        <v>61</v>
      </c>
      <c r="AL1924" s="185" t="s">
        <v>61</v>
      </c>
      <c r="AM1924" s="185" t="s">
        <v>64</v>
      </c>
      <c r="AN1924" s="185"/>
    </row>
    <row r="1925" customHeight="1" spans="1:40">
      <c r="A1925" s="185">
        <v>1919</v>
      </c>
      <c r="B1925" s="185" t="s">
        <v>26115</v>
      </c>
      <c r="C1925" s="186" t="s">
        <v>19177</v>
      </c>
      <c r="D1925" s="185" t="s">
        <v>162</v>
      </c>
      <c r="E1925" s="185" t="s">
        <v>46</v>
      </c>
      <c r="F1925" s="185" t="s">
        <v>26081</v>
      </c>
      <c r="G1925" s="185" t="s">
        <v>48</v>
      </c>
      <c r="H1925" s="185" t="s">
        <v>49</v>
      </c>
      <c r="I1925" s="187">
        <v>45629</v>
      </c>
      <c r="J1925" s="185" t="s">
        <v>298</v>
      </c>
      <c r="K1925" s="185" t="s">
        <v>715</v>
      </c>
      <c r="L1925" s="185" t="s">
        <v>8039</v>
      </c>
      <c r="M1925" s="185" t="s">
        <v>167</v>
      </c>
      <c r="N1925" s="185" t="s">
        <v>26116</v>
      </c>
      <c r="O1925" s="187">
        <v>46413</v>
      </c>
      <c r="P1925" s="187">
        <v>44372</v>
      </c>
      <c r="Q1925" s="187">
        <v>44410</v>
      </c>
      <c r="R1925" s="187">
        <v>44656</v>
      </c>
      <c r="S1925" s="187"/>
      <c r="T1925" s="185" t="s">
        <v>26117</v>
      </c>
      <c r="U1925" s="187">
        <v>47609</v>
      </c>
      <c r="V1925" s="185" t="s">
        <v>26118</v>
      </c>
      <c r="W1925" s="187">
        <v>47060</v>
      </c>
      <c r="X1925" s="185" t="s">
        <v>61</v>
      </c>
      <c r="Y1925" s="187" t="s">
        <v>61</v>
      </c>
      <c r="Z1925" s="185" t="s">
        <v>26119</v>
      </c>
      <c r="AA1925" s="187">
        <v>46128</v>
      </c>
      <c r="AB1925" s="185" t="s">
        <v>26120</v>
      </c>
      <c r="AC1925" s="187">
        <v>46262</v>
      </c>
      <c r="AD1925" s="185" t="s">
        <v>61</v>
      </c>
      <c r="AE1925" s="185" t="s">
        <v>61</v>
      </c>
      <c r="AF1925" s="185" t="s">
        <v>26121</v>
      </c>
      <c r="AG1925" s="185" t="s">
        <v>61</v>
      </c>
      <c r="AH1925" s="185" t="s">
        <v>61</v>
      </c>
      <c r="AI1925" s="185" t="s">
        <v>61</v>
      </c>
      <c r="AJ1925" s="185" t="s">
        <v>61</v>
      </c>
      <c r="AK1925" s="185" t="s">
        <v>26116</v>
      </c>
      <c r="AL1925" s="185" t="s">
        <v>61</v>
      </c>
      <c r="AM1925" s="185" t="s">
        <v>64</v>
      </c>
      <c r="AN1925" s="185" t="s">
        <v>26122</v>
      </c>
    </row>
    <row r="1926" customHeight="1" spans="1:40">
      <c r="A1926" s="185">
        <v>1920</v>
      </c>
      <c r="B1926" s="185" t="s">
        <v>26123</v>
      </c>
      <c r="C1926" s="186" t="s">
        <v>26124</v>
      </c>
      <c r="D1926" s="185" t="s">
        <v>126</v>
      </c>
      <c r="E1926" s="185" t="s">
        <v>46</v>
      </c>
      <c r="F1926" s="185" t="s">
        <v>1510</v>
      </c>
      <c r="G1926" s="185" t="s">
        <v>48</v>
      </c>
      <c r="H1926" s="185" t="s">
        <v>49</v>
      </c>
      <c r="I1926" s="187">
        <v>45787</v>
      </c>
      <c r="J1926" s="185" t="s">
        <v>26125</v>
      </c>
      <c r="K1926" s="185" t="s">
        <v>247</v>
      </c>
      <c r="L1926" s="185" t="s">
        <v>26126</v>
      </c>
      <c r="M1926" s="185" t="s">
        <v>130</v>
      </c>
      <c r="N1926" s="185" t="s">
        <v>26127</v>
      </c>
      <c r="O1926" s="187">
        <v>46560</v>
      </c>
      <c r="P1926" s="187">
        <v>44371</v>
      </c>
      <c r="Q1926" s="187">
        <v>44484</v>
      </c>
      <c r="R1926" s="187">
        <v>44645</v>
      </c>
      <c r="S1926" s="187"/>
      <c r="T1926" s="185" t="s">
        <v>26128</v>
      </c>
      <c r="U1926" s="187">
        <v>46440</v>
      </c>
      <c r="V1926" s="185" t="s">
        <v>26129</v>
      </c>
      <c r="W1926" s="187">
        <v>46412</v>
      </c>
      <c r="X1926" s="185" t="s">
        <v>61</v>
      </c>
      <c r="Y1926" s="187" t="s">
        <v>61</v>
      </c>
      <c r="Z1926" s="185" t="s">
        <v>26130</v>
      </c>
      <c r="AA1926" s="187">
        <v>46127</v>
      </c>
      <c r="AB1926" s="185" t="s">
        <v>26131</v>
      </c>
      <c r="AC1926" s="187">
        <v>46282</v>
      </c>
      <c r="AD1926" s="185" t="s">
        <v>26132</v>
      </c>
      <c r="AE1926" s="185" t="s">
        <v>26133</v>
      </c>
      <c r="AF1926" s="185" t="s">
        <v>26134</v>
      </c>
      <c r="AG1926" s="185" t="s">
        <v>61</v>
      </c>
      <c r="AH1926" s="185" t="s">
        <v>61</v>
      </c>
      <c r="AI1926" s="185" t="s">
        <v>61</v>
      </c>
      <c r="AJ1926" s="185" t="s">
        <v>61</v>
      </c>
      <c r="AK1926" s="185" t="s">
        <v>61</v>
      </c>
      <c r="AL1926" s="185" t="s">
        <v>26127</v>
      </c>
      <c r="AM1926" s="185"/>
      <c r="AN1926" s="185" t="s">
        <v>26135</v>
      </c>
    </row>
    <row r="1927" customHeight="1" spans="1:40">
      <c r="A1927" s="185">
        <v>1921</v>
      </c>
      <c r="B1927" s="185" t="s">
        <v>26136</v>
      </c>
      <c r="C1927" s="186" t="s">
        <v>5218</v>
      </c>
      <c r="D1927" s="185" t="s">
        <v>162</v>
      </c>
      <c r="E1927" s="185" t="s">
        <v>46</v>
      </c>
      <c r="F1927" s="185" t="s">
        <v>1510</v>
      </c>
      <c r="G1927" s="185" t="s">
        <v>48</v>
      </c>
      <c r="H1927" s="185" t="s">
        <v>49</v>
      </c>
      <c r="I1927" s="187">
        <v>45802</v>
      </c>
      <c r="J1927" s="185" t="s">
        <v>26137</v>
      </c>
      <c r="K1927" s="185" t="s">
        <v>1234</v>
      </c>
      <c r="L1927" s="185" t="s">
        <v>26138</v>
      </c>
      <c r="M1927" s="185" t="s">
        <v>167</v>
      </c>
      <c r="N1927" s="185" t="s">
        <v>26139</v>
      </c>
      <c r="O1927" s="187">
        <v>47473</v>
      </c>
      <c r="P1927" s="187">
        <v>44392</v>
      </c>
      <c r="Q1927" s="187">
        <v>44503</v>
      </c>
      <c r="R1927" s="187">
        <v>44742</v>
      </c>
      <c r="S1927" s="187"/>
      <c r="T1927" s="185" t="s">
        <v>26140</v>
      </c>
      <c r="U1927" s="187">
        <v>47441</v>
      </c>
      <c r="V1927" s="185" t="s">
        <v>26141</v>
      </c>
      <c r="W1927" s="187">
        <v>46728</v>
      </c>
      <c r="X1927" s="185" t="s">
        <v>61</v>
      </c>
      <c r="Y1927" s="187" t="s">
        <v>61</v>
      </c>
      <c r="Z1927" s="185" t="s">
        <v>26142</v>
      </c>
      <c r="AA1927" s="187">
        <v>46127</v>
      </c>
      <c r="AB1927" s="185" t="s">
        <v>26143</v>
      </c>
      <c r="AC1927" s="187">
        <v>46262</v>
      </c>
      <c r="AD1927" s="185" t="s">
        <v>61</v>
      </c>
      <c r="AE1927" s="185" t="s">
        <v>61</v>
      </c>
      <c r="AF1927" s="185" t="s">
        <v>26144</v>
      </c>
      <c r="AG1927" s="185" t="s">
        <v>61</v>
      </c>
      <c r="AH1927" s="185" t="s">
        <v>61</v>
      </c>
      <c r="AI1927" s="185" t="s">
        <v>61</v>
      </c>
      <c r="AJ1927" s="185" t="s">
        <v>61</v>
      </c>
      <c r="AK1927" s="185" t="s">
        <v>26139</v>
      </c>
      <c r="AL1927" s="185" t="s">
        <v>61</v>
      </c>
      <c r="AM1927" s="185"/>
      <c r="AN1927" s="185" t="s">
        <v>26145</v>
      </c>
    </row>
    <row r="1928" customHeight="1" spans="1:40">
      <c r="A1928" s="185">
        <v>1922</v>
      </c>
      <c r="B1928" s="185" t="s">
        <v>26146</v>
      </c>
      <c r="C1928" s="186" t="s">
        <v>26147</v>
      </c>
      <c r="D1928" s="185" t="s">
        <v>126</v>
      </c>
      <c r="E1928" s="185" t="s">
        <v>46</v>
      </c>
      <c r="F1928" s="185" t="s">
        <v>26148</v>
      </c>
      <c r="G1928" s="185" t="s">
        <v>48</v>
      </c>
      <c r="H1928" s="185" t="s">
        <v>49</v>
      </c>
      <c r="I1928" s="187">
        <v>45558</v>
      </c>
      <c r="J1928" s="185" t="s">
        <v>5712</v>
      </c>
      <c r="K1928" s="185" t="s">
        <v>1731</v>
      </c>
      <c r="L1928" s="185" t="s">
        <v>26149</v>
      </c>
      <c r="M1928" s="185" t="s">
        <v>130</v>
      </c>
      <c r="N1928" s="185" t="s">
        <v>26150</v>
      </c>
      <c r="O1928" s="187">
        <v>46545</v>
      </c>
      <c r="P1928" s="187">
        <v>44372</v>
      </c>
      <c r="Q1928" s="187">
        <v>44417</v>
      </c>
      <c r="R1928" s="187">
        <v>44634</v>
      </c>
      <c r="S1928" s="187"/>
      <c r="T1928" s="185" t="s">
        <v>26151</v>
      </c>
      <c r="U1928" s="187">
        <v>46484</v>
      </c>
      <c r="V1928" s="185" t="s">
        <v>26150</v>
      </c>
      <c r="W1928" s="187">
        <v>46454</v>
      </c>
      <c r="X1928" s="185" t="s">
        <v>26152</v>
      </c>
      <c r="Y1928" s="187">
        <v>46771</v>
      </c>
      <c r="Z1928" s="185" t="s">
        <v>26153</v>
      </c>
      <c r="AA1928" s="187">
        <v>46123</v>
      </c>
      <c r="AB1928" s="185" t="s">
        <v>26154</v>
      </c>
      <c r="AC1928" s="187">
        <v>45904</v>
      </c>
      <c r="AD1928" s="185" t="s">
        <v>26155</v>
      </c>
      <c r="AE1928" s="185" t="s">
        <v>61</v>
      </c>
      <c r="AF1928" s="185" t="s">
        <v>26156</v>
      </c>
      <c r="AG1928" s="185" t="s">
        <v>61</v>
      </c>
      <c r="AH1928" s="185" t="s">
        <v>61</v>
      </c>
      <c r="AI1928" s="185" t="s">
        <v>61</v>
      </c>
      <c r="AJ1928" s="185" t="s">
        <v>61</v>
      </c>
      <c r="AK1928" s="185" t="s">
        <v>61</v>
      </c>
      <c r="AL1928" s="185" t="s">
        <v>61</v>
      </c>
      <c r="AM1928" s="185" t="s">
        <v>26157</v>
      </c>
      <c r="AN1928" s="185" t="s">
        <v>26158</v>
      </c>
    </row>
    <row r="1929" customHeight="1" spans="1:40">
      <c r="A1929" s="185">
        <v>1923</v>
      </c>
      <c r="B1929" s="185" t="s">
        <v>26159</v>
      </c>
      <c r="C1929" s="186" t="s">
        <v>26160</v>
      </c>
      <c r="D1929" s="185" t="s">
        <v>162</v>
      </c>
      <c r="E1929" s="185" t="s">
        <v>46</v>
      </c>
      <c r="F1929" s="185" t="s">
        <v>26148</v>
      </c>
      <c r="G1929" s="185" t="s">
        <v>48</v>
      </c>
      <c r="H1929" s="185" t="s">
        <v>49</v>
      </c>
      <c r="I1929" s="187">
        <v>45772</v>
      </c>
      <c r="J1929" s="185" t="s">
        <v>26161</v>
      </c>
      <c r="K1929" s="185" t="s">
        <v>128</v>
      </c>
      <c r="L1929" s="185" t="s">
        <v>26162</v>
      </c>
      <c r="M1929" s="185" t="s">
        <v>167</v>
      </c>
      <c r="N1929" s="185" t="s">
        <v>26163</v>
      </c>
      <c r="O1929" s="187">
        <v>46652</v>
      </c>
      <c r="P1929" s="187">
        <v>44372</v>
      </c>
      <c r="Q1929" s="187">
        <v>44498</v>
      </c>
      <c r="R1929" s="187">
        <v>44671</v>
      </c>
      <c r="S1929" s="187"/>
      <c r="T1929" s="185" t="s">
        <v>26164</v>
      </c>
      <c r="U1929" s="187">
        <v>46548</v>
      </c>
      <c r="V1929" s="185" t="s">
        <v>26165</v>
      </c>
      <c r="W1929" s="187">
        <v>46562</v>
      </c>
      <c r="X1929" s="185" t="s">
        <v>61</v>
      </c>
      <c r="Y1929" s="187" t="s">
        <v>61</v>
      </c>
      <c r="Z1929" s="185" t="s">
        <v>26166</v>
      </c>
      <c r="AA1929" s="187">
        <v>46137</v>
      </c>
      <c r="AB1929" s="185" t="s">
        <v>26167</v>
      </c>
      <c r="AC1929" s="187">
        <v>46250</v>
      </c>
      <c r="AD1929" s="185" t="s">
        <v>61</v>
      </c>
      <c r="AE1929" s="185" t="s">
        <v>61</v>
      </c>
      <c r="AF1929" s="185" t="s">
        <v>26168</v>
      </c>
      <c r="AG1929" s="185" t="s">
        <v>61</v>
      </c>
      <c r="AH1929" s="185" t="s">
        <v>61</v>
      </c>
      <c r="AI1929" s="185" t="s">
        <v>61</v>
      </c>
      <c r="AJ1929" s="185" t="s">
        <v>61</v>
      </c>
      <c r="AK1929" s="185" t="s">
        <v>26163</v>
      </c>
      <c r="AL1929" s="185" t="s">
        <v>61</v>
      </c>
      <c r="AM1929" s="185" t="s">
        <v>177</v>
      </c>
      <c r="AN1929" s="185" t="s">
        <v>26169</v>
      </c>
    </row>
    <row r="1930" customHeight="1" spans="1:40">
      <c r="A1930" s="185">
        <v>1924</v>
      </c>
      <c r="B1930" s="185" t="s">
        <v>26170</v>
      </c>
      <c r="C1930" s="186" t="s">
        <v>26171</v>
      </c>
      <c r="D1930" s="185" t="s">
        <v>68</v>
      </c>
      <c r="E1930" s="185" t="s">
        <v>46</v>
      </c>
      <c r="F1930" s="185" t="s">
        <v>817</v>
      </c>
      <c r="G1930" s="185" t="s">
        <v>48</v>
      </c>
      <c r="H1930" s="185" t="s">
        <v>49</v>
      </c>
      <c r="I1930" s="187">
        <v>45650</v>
      </c>
      <c r="J1930" s="185" t="s">
        <v>16660</v>
      </c>
      <c r="K1930" s="185" t="s">
        <v>670</v>
      </c>
      <c r="L1930" s="185" t="s">
        <v>26172</v>
      </c>
      <c r="M1930" s="185" t="s">
        <v>72</v>
      </c>
      <c r="N1930" s="185" t="s">
        <v>26173</v>
      </c>
      <c r="O1930" s="187">
        <v>46931</v>
      </c>
      <c r="P1930" s="187">
        <v>44387</v>
      </c>
      <c r="Q1930" s="187">
        <v>44498</v>
      </c>
      <c r="R1930" s="187">
        <v>44795</v>
      </c>
      <c r="S1930" s="187"/>
      <c r="T1930" s="185" t="s">
        <v>26174</v>
      </c>
      <c r="U1930" s="187">
        <v>46362</v>
      </c>
      <c r="V1930" s="185" t="s">
        <v>26175</v>
      </c>
      <c r="W1930" s="187">
        <v>47618</v>
      </c>
      <c r="X1930" s="185" t="s">
        <v>26176</v>
      </c>
      <c r="Y1930" s="187">
        <v>47066</v>
      </c>
      <c r="Z1930" s="185" t="s">
        <v>26177</v>
      </c>
      <c r="AA1930" s="187">
        <v>46153</v>
      </c>
      <c r="AB1930" s="185" t="s">
        <v>26178</v>
      </c>
      <c r="AC1930" s="187">
        <v>45974</v>
      </c>
      <c r="AD1930" s="185" t="s">
        <v>26179</v>
      </c>
      <c r="AE1930" s="185" t="s">
        <v>61</v>
      </c>
      <c r="AF1930" s="185" t="s">
        <v>26180</v>
      </c>
      <c r="AG1930" s="185" t="s">
        <v>26181</v>
      </c>
      <c r="AH1930" s="185" t="s">
        <v>61</v>
      </c>
      <c r="AI1930" s="185" t="s">
        <v>61</v>
      </c>
      <c r="AJ1930" s="185" t="s">
        <v>26182</v>
      </c>
      <c r="AK1930" s="185" t="s">
        <v>61</v>
      </c>
      <c r="AL1930" s="185" t="s">
        <v>61</v>
      </c>
      <c r="AM1930" s="185" t="s">
        <v>15604</v>
      </c>
      <c r="AN1930" s="185" t="s">
        <v>26183</v>
      </c>
    </row>
    <row r="1931" customHeight="1" spans="1:40">
      <c r="A1931" s="185">
        <v>1925</v>
      </c>
      <c r="B1931" s="185" t="s">
        <v>26184</v>
      </c>
      <c r="C1931" s="186" t="s">
        <v>26185</v>
      </c>
      <c r="D1931" s="185" t="s">
        <v>227</v>
      </c>
      <c r="E1931" s="185" t="s">
        <v>26025</v>
      </c>
      <c r="F1931" s="185" t="s">
        <v>817</v>
      </c>
      <c r="G1931" s="185" t="s">
        <v>48</v>
      </c>
      <c r="H1931" s="185" t="s">
        <v>49</v>
      </c>
      <c r="I1931" s="187">
        <v>45780</v>
      </c>
      <c r="J1931" s="185" t="s">
        <v>1144</v>
      </c>
      <c r="K1931" s="185" t="s">
        <v>1836</v>
      </c>
      <c r="L1931" s="185" t="s">
        <v>26186</v>
      </c>
      <c r="M1931" s="185" t="s">
        <v>53</v>
      </c>
      <c r="N1931" s="185" t="s">
        <v>26187</v>
      </c>
      <c r="O1931" s="187">
        <v>46414</v>
      </c>
      <c r="P1931" s="187">
        <v>44398</v>
      </c>
      <c r="Q1931" s="187">
        <v>44467</v>
      </c>
      <c r="R1931" s="187">
        <v>44658</v>
      </c>
      <c r="S1931" s="187"/>
      <c r="T1931" s="185" t="s">
        <v>26188</v>
      </c>
      <c r="U1931" s="187">
        <v>46482</v>
      </c>
      <c r="V1931" s="185" t="s">
        <v>26189</v>
      </c>
      <c r="W1931" s="187">
        <v>46482</v>
      </c>
      <c r="X1931" s="185" t="s">
        <v>26190</v>
      </c>
      <c r="Y1931" s="187">
        <v>46160</v>
      </c>
      <c r="Z1931" s="185" t="s">
        <v>26191</v>
      </c>
      <c r="AA1931" s="187">
        <v>46415</v>
      </c>
      <c r="AB1931" s="185" t="s">
        <v>26192</v>
      </c>
      <c r="AC1931" s="187">
        <v>46100</v>
      </c>
      <c r="AD1931" s="185" t="s">
        <v>26193</v>
      </c>
      <c r="AE1931" s="185" t="s">
        <v>61</v>
      </c>
      <c r="AF1931" s="185" t="s">
        <v>26194</v>
      </c>
      <c r="AG1931" s="185" t="s">
        <v>26195</v>
      </c>
      <c r="AH1931" s="185" t="s">
        <v>61</v>
      </c>
      <c r="AI1931" s="185" t="s">
        <v>61</v>
      </c>
      <c r="AJ1931" s="185" t="s">
        <v>26196</v>
      </c>
      <c r="AK1931" s="185" t="s">
        <v>61</v>
      </c>
      <c r="AL1931" s="185" t="s">
        <v>61</v>
      </c>
      <c r="AM1931" s="185" t="s">
        <v>26197</v>
      </c>
      <c r="AN1931" s="185" t="s">
        <v>26198</v>
      </c>
    </row>
    <row r="1932" customHeight="1" spans="1:40">
      <c r="A1932" s="185">
        <v>1926</v>
      </c>
      <c r="B1932" s="185" t="s">
        <v>26199</v>
      </c>
      <c r="C1932" s="186" t="s">
        <v>26200</v>
      </c>
      <c r="D1932" s="185" t="s">
        <v>88</v>
      </c>
      <c r="E1932" s="185" t="s">
        <v>934</v>
      </c>
      <c r="F1932" s="185" t="s">
        <v>817</v>
      </c>
      <c r="G1932" s="185" t="s">
        <v>48</v>
      </c>
      <c r="H1932" s="185" t="s">
        <v>49</v>
      </c>
      <c r="I1932" s="187">
        <v>45696</v>
      </c>
      <c r="J1932" s="185" t="s">
        <v>26201</v>
      </c>
      <c r="K1932" s="185" t="s">
        <v>5695</v>
      </c>
      <c r="L1932" s="185" t="s">
        <v>26202</v>
      </c>
      <c r="M1932" s="185" t="s">
        <v>93</v>
      </c>
      <c r="N1932" s="185" t="s">
        <v>26203</v>
      </c>
      <c r="O1932" s="187">
        <v>46422</v>
      </c>
      <c r="P1932" s="187">
        <v>44389</v>
      </c>
      <c r="Q1932" s="187">
        <v>44586</v>
      </c>
      <c r="R1932" s="187">
        <v>44691</v>
      </c>
      <c r="S1932" s="187"/>
      <c r="T1932" s="185" t="s">
        <v>26204</v>
      </c>
      <c r="U1932" s="187">
        <v>46357</v>
      </c>
      <c r="V1932" s="185" t="s">
        <v>26205</v>
      </c>
      <c r="W1932" s="187">
        <v>46357</v>
      </c>
      <c r="X1932" s="185" t="s">
        <v>26206</v>
      </c>
      <c r="Y1932" s="187">
        <v>46357</v>
      </c>
      <c r="Z1932" s="185" t="s">
        <v>26207</v>
      </c>
      <c r="AA1932" s="187">
        <v>46114</v>
      </c>
      <c r="AB1932" s="185" t="s">
        <v>26208</v>
      </c>
      <c r="AC1932" s="187">
        <v>46004</v>
      </c>
      <c r="AD1932" s="185" t="s">
        <v>26209</v>
      </c>
      <c r="AE1932" s="185" t="s">
        <v>61</v>
      </c>
      <c r="AF1932" s="185" t="s">
        <v>26210</v>
      </c>
      <c r="AG1932" s="185" t="s">
        <v>26211</v>
      </c>
      <c r="AH1932" s="185" t="s">
        <v>61</v>
      </c>
      <c r="AI1932" s="185" t="s">
        <v>61</v>
      </c>
      <c r="AJ1932" s="185" t="s">
        <v>61</v>
      </c>
      <c r="AK1932" s="185" t="s">
        <v>61</v>
      </c>
      <c r="AL1932" s="185" t="s">
        <v>61</v>
      </c>
      <c r="AM1932" s="185" t="s">
        <v>665</v>
      </c>
      <c r="AN1932" s="185" t="s">
        <v>26212</v>
      </c>
    </row>
    <row r="1933" customHeight="1" spans="1:40">
      <c r="A1933" s="185">
        <v>1927</v>
      </c>
      <c r="B1933" s="185" t="s">
        <v>26213</v>
      </c>
      <c r="C1933" s="186" t="s">
        <v>26214</v>
      </c>
      <c r="D1933" s="185" t="s">
        <v>263</v>
      </c>
      <c r="E1933" s="185" t="s">
        <v>144</v>
      </c>
      <c r="F1933" s="185" t="s">
        <v>817</v>
      </c>
      <c r="G1933" s="185" t="s">
        <v>48</v>
      </c>
      <c r="H1933" s="185" t="s">
        <v>49</v>
      </c>
      <c r="I1933" s="187">
        <v>45780</v>
      </c>
      <c r="J1933" s="185" t="s">
        <v>26215</v>
      </c>
      <c r="K1933" s="185" t="s">
        <v>1836</v>
      </c>
      <c r="L1933" s="185" t="s">
        <v>26216</v>
      </c>
      <c r="M1933" s="185" t="s">
        <v>249</v>
      </c>
      <c r="N1933" s="185" t="s">
        <v>26217</v>
      </c>
      <c r="O1933" s="187">
        <v>46588</v>
      </c>
      <c r="P1933" s="187">
        <v>44396</v>
      </c>
      <c r="Q1933" s="187">
        <v>44436</v>
      </c>
      <c r="R1933" s="187">
        <v>44704</v>
      </c>
      <c r="S1933" s="187"/>
      <c r="T1933" s="185" t="s">
        <v>26218</v>
      </c>
      <c r="U1933" s="187">
        <v>46531</v>
      </c>
      <c r="V1933" s="185" t="s">
        <v>26219</v>
      </c>
      <c r="W1933" s="187">
        <v>46554</v>
      </c>
      <c r="X1933" s="185" t="s">
        <v>26220</v>
      </c>
      <c r="Y1933" s="187">
        <v>46531</v>
      </c>
      <c r="Z1933" s="185" t="s">
        <v>26221</v>
      </c>
      <c r="AA1933" s="187">
        <v>45824</v>
      </c>
      <c r="AB1933" s="185" t="s">
        <v>26222</v>
      </c>
      <c r="AC1933" s="187">
        <v>45955</v>
      </c>
      <c r="AD1933" s="185" t="s">
        <v>26223</v>
      </c>
      <c r="AE1933" s="185" t="s">
        <v>61</v>
      </c>
      <c r="AF1933" s="185" t="s">
        <v>26224</v>
      </c>
      <c r="AG1933" s="185" t="s">
        <v>26225</v>
      </c>
      <c r="AH1933" s="185" t="s">
        <v>61</v>
      </c>
      <c r="AI1933" s="185" t="s">
        <v>61</v>
      </c>
      <c r="AJ1933" s="185" t="s">
        <v>61</v>
      </c>
      <c r="AK1933" s="185" t="s">
        <v>61</v>
      </c>
      <c r="AL1933" s="185" t="s">
        <v>61</v>
      </c>
      <c r="AM1933" s="185" t="s">
        <v>2149</v>
      </c>
      <c r="AN1933" s="185" t="s">
        <v>26226</v>
      </c>
    </row>
    <row r="1934" customHeight="1" spans="1:40">
      <c r="A1934" s="185">
        <v>1928</v>
      </c>
      <c r="B1934" s="185" t="s">
        <v>26227</v>
      </c>
      <c r="C1934" s="186" t="s">
        <v>26228</v>
      </c>
      <c r="D1934" s="185" t="s">
        <v>126</v>
      </c>
      <c r="E1934" s="185" t="s">
        <v>46</v>
      </c>
      <c r="F1934" s="185" t="s">
        <v>817</v>
      </c>
      <c r="G1934" s="185" t="s">
        <v>48</v>
      </c>
      <c r="H1934" s="185" t="s">
        <v>49</v>
      </c>
      <c r="I1934" s="187">
        <v>45666</v>
      </c>
      <c r="J1934" s="185" t="s">
        <v>26229</v>
      </c>
      <c r="K1934" s="185" t="s">
        <v>1029</v>
      </c>
      <c r="L1934" s="185" t="s">
        <v>3322</v>
      </c>
      <c r="M1934" s="185" t="s">
        <v>130</v>
      </c>
      <c r="N1934" s="185" t="s">
        <v>26230</v>
      </c>
      <c r="O1934" s="187">
        <v>47621</v>
      </c>
      <c r="P1934" s="187">
        <v>44380</v>
      </c>
      <c r="Q1934" s="187">
        <v>44567</v>
      </c>
      <c r="R1934" s="187">
        <v>44697</v>
      </c>
      <c r="S1934" s="187"/>
      <c r="T1934" s="185" t="s">
        <v>61</v>
      </c>
      <c r="U1934" s="187">
        <v>47619</v>
      </c>
      <c r="V1934" s="185" t="s">
        <v>26231</v>
      </c>
      <c r="W1934" s="187">
        <v>47552</v>
      </c>
      <c r="X1934" s="185" t="s">
        <v>26232</v>
      </c>
      <c r="Y1934" s="187">
        <v>46611</v>
      </c>
      <c r="Z1934" s="185" t="s">
        <v>26233</v>
      </c>
      <c r="AA1934" s="187">
        <v>45753</v>
      </c>
      <c r="AB1934" s="185" t="s">
        <v>26234</v>
      </c>
      <c r="AC1934" s="187">
        <v>46498</v>
      </c>
      <c r="AD1934" s="185" t="s">
        <v>61</v>
      </c>
      <c r="AE1934" s="185" t="s">
        <v>61</v>
      </c>
      <c r="AF1934" s="185" t="s">
        <v>26235</v>
      </c>
      <c r="AG1934" s="185" t="s">
        <v>61</v>
      </c>
      <c r="AH1934" s="185" t="s">
        <v>26230</v>
      </c>
      <c r="AI1934" s="185" t="s">
        <v>61</v>
      </c>
      <c r="AJ1934" s="185" t="s">
        <v>61</v>
      </c>
      <c r="AK1934" s="185" t="s">
        <v>61</v>
      </c>
      <c r="AL1934" s="185" t="s">
        <v>61</v>
      </c>
      <c r="AM1934" s="185" t="s">
        <v>64</v>
      </c>
      <c r="AN1934" s="185" t="s">
        <v>26236</v>
      </c>
    </row>
    <row r="1935" customHeight="1" spans="1:40">
      <c r="A1935" s="185">
        <v>1929</v>
      </c>
      <c r="B1935" s="185" t="s">
        <v>26237</v>
      </c>
      <c r="C1935" s="186" t="s">
        <v>26238</v>
      </c>
      <c r="D1935" s="185" t="s">
        <v>162</v>
      </c>
      <c r="E1935" s="185" t="s">
        <v>46</v>
      </c>
      <c r="F1935" s="185" t="s">
        <v>817</v>
      </c>
      <c r="G1935" s="185" t="s">
        <v>48</v>
      </c>
      <c r="H1935" s="185" t="s">
        <v>49</v>
      </c>
      <c r="I1935" s="187">
        <v>45740</v>
      </c>
      <c r="J1935" s="185" t="s">
        <v>9341</v>
      </c>
      <c r="K1935" s="185" t="s">
        <v>70</v>
      </c>
      <c r="L1935" s="185" t="s">
        <v>21496</v>
      </c>
      <c r="M1935" s="185" t="s">
        <v>167</v>
      </c>
      <c r="N1935" s="185" t="s">
        <v>26239</v>
      </c>
      <c r="O1935" s="187">
        <v>46312</v>
      </c>
      <c r="P1935" s="187">
        <v>44426</v>
      </c>
      <c r="Q1935" s="187">
        <v>44427</v>
      </c>
      <c r="R1935" s="187">
        <v>44650</v>
      </c>
      <c r="S1935" s="187"/>
      <c r="T1935" s="185" t="s">
        <v>26240</v>
      </c>
      <c r="U1935" s="187">
        <v>46149</v>
      </c>
      <c r="V1935" s="185" t="s">
        <v>26241</v>
      </c>
      <c r="W1935" s="187">
        <v>47268</v>
      </c>
      <c r="X1935" s="185" t="s">
        <v>26242</v>
      </c>
      <c r="Y1935" s="187">
        <v>46075</v>
      </c>
      <c r="Z1935" s="185" t="s">
        <v>26243</v>
      </c>
      <c r="AA1935" s="187">
        <v>46326</v>
      </c>
      <c r="AB1935" s="185" t="s">
        <v>26244</v>
      </c>
      <c r="AC1935" s="187">
        <v>45859</v>
      </c>
      <c r="AD1935" s="185" t="s">
        <v>26245</v>
      </c>
      <c r="AE1935" s="185" t="s">
        <v>26246</v>
      </c>
      <c r="AF1935" s="185" t="s">
        <v>26247</v>
      </c>
      <c r="AG1935" s="185" t="s">
        <v>61</v>
      </c>
      <c r="AH1935" s="185" t="s">
        <v>61</v>
      </c>
      <c r="AI1935" s="185" t="s">
        <v>26241</v>
      </c>
      <c r="AJ1935" s="185" t="s">
        <v>61</v>
      </c>
      <c r="AK1935" s="185" t="s">
        <v>61</v>
      </c>
      <c r="AL1935" s="185" t="s">
        <v>61</v>
      </c>
      <c r="AM1935" s="185" t="s">
        <v>177</v>
      </c>
      <c r="AN1935" s="185" t="s">
        <v>26248</v>
      </c>
    </row>
    <row r="1936" customHeight="1" spans="1:40">
      <c r="A1936" s="185">
        <v>1930</v>
      </c>
      <c r="B1936" s="185" t="s">
        <v>26249</v>
      </c>
      <c r="C1936" s="186" t="s">
        <v>26250</v>
      </c>
      <c r="D1936" s="185" t="s">
        <v>68</v>
      </c>
      <c r="E1936" s="185" t="s">
        <v>817</v>
      </c>
      <c r="F1936" s="185" t="s">
        <v>1920</v>
      </c>
      <c r="G1936" s="185" t="s">
        <v>48</v>
      </c>
      <c r="H1936" s="185" t="s">
        <v>49</v>
      </c>
      <c r="I1936" s="187">
        <v>45524</v>
      </c>
      <c r="J1936" s="185" t="s">
        <v>26251</v>
      </c>
      <c r="K1936" s="185" t="s">
        <v>8439</v>
      </c>
      <c r="L1936" s="185" t="s">
        <v>26252</v>
      </c>
      <c r="M1936" s="185" t="s">
        <v>72</v>
      </c>
      <c r="N1936" s="185" t="s">
        <v>26253</v>
      </c>
      <c r="O1936" s="187">
        <v>47455</v>
      </c>
      <c r="P1936" s="187">
        <v>44393</v>
      </c>
      <c r="Q1936" s="187">
        <v>44439</v>
      </c>
      <c r="R1936" s="187">
        <v>44722</v>
      </c>
      <c r="S1936" s="187"/>
      <c r="T1936" s="185" t="s">
        <v>26254</v>
      </c>
      <c r="U1936" s="187">
        <v>47276</v>
      </c>
      <c r="V1936" s="185" t="s">
        <v>26255</v>
      </c>
      <c r="W1936" s="187">
        <v>46104</v>
      </c>
      <c r="X1936" s="185" t="s">
        <v>26256</v>
      </c>
      <c r="Y1936" s="187">
        <v>47276</v>
      </c>
      <c r="Z1936" s="185" t="s">
        <v>26257</v>
      </c>
      <c r="AA1936" s="187">
        <v>46271</v>
      </c>
      <c r="AB1936" s="185" t="s">
        <v>26258</v>
      </c>
      <c r="AC1936" s="187">
        <v>46143</v>
      </c>
      <c r="AD1936" s="185" t="s">
        <v>26259</v>
      </c>
      <c r="AE1936" s="185" t="s">
        <v>61</v>
      </c>
      <c r="AF1936" s="185" t="s">
        <v>61</v>
      </c>
      <c r="AG1936" s="185" t="s">
        <v>26260</v>
      </c>
      <c r="AH1936" s="185" t="s">
        <v>61</v>
      </c>
      <c r="AI1936" s="185" t="s">
        <v>61</v>
      </c>
      <c r="AJ1936" s="185" t="s">
        <v>61</v>
      </c>
      <c r="AK1936" s="185" t="s">
        <v>61</v>
      </c>
      <c r="AL1936" s="185" t="s">
        <v>61</v>
      </c>
      <c r="AM1936" s="185" t="s">
        <v>3614</v>
      </c>
      <c r="AN1936" s="185" t="s">
        <v>26261</v>
      </c>
    </row>
    <row r="1937" customHeight="1" spans="1:40">
      <c r="A1937" s="185">
        <v>1931</v>
      </c>
      <c r="B1937" s="185" t="s">
        <v>26262</v>
      </c>
      <c r="C1937" s="186" t="s">
        <v>26263</v>
      </c>
      <c r="D1937" s="185" t="s">
        <v>227</v>
      </c>
      <c r="E1937" s="185" t="s">
        <v>46</v>
      </c>
      <c r="F1937" s="185" t="s">
        <v>1920</v>
      </c>
      <c r="G1937" s="185" t="s">
        <v>48</v>
      </c>
      <c r="H1937" s="185" t="s">
        <v>49</v>
      </c>
      <c r="I1937" s="187">
        <v>45695</v>
      </c>
      <c r="J1937" s="185" t="s">
        <v>26264</v>
      </c>
      <c r="K1937" s="185" t="s">
        <v>1411</v>
      </c>
      <c r="L1937" s="185" t="s">
        <v>2818</v>
      </c>
      <c r="M1937" s="185" t="s">
        <v>72</v>
      </c>
      <c r="N1937" s="185" t="s">
        <v>26265</v>
      </c>
      <c r="O1937" s="187">
        <v>47183</v>
      </c>
      <c r="P1937" s="187">
        <v>44737</v>
      </c>
      <c r="Q1937" s="187">
        <v>44828</v>
      </c>
      <c r="R1937" s="187">
        <v>44953</v>
      </c>
      <c r="S1937" s="187"/>
      <c r="T1937" s="185" t="s">
        <v>26266</v>
      </c>
      <c r="U1937" s="187">
        <v>46365</v>
      </c>
      <c r="V1937" s="185" t="s">
        <v>26267</v>
      </c>
      <c r="W1937" s="187">
        <v>45854</v>
      </c>
      <c r="X1937" s="185" t="s">
        <v>26268</v>
      </c>
      <c r="Y1937" s="187">
        <v>47149</v>
      </c>
      <c r="Z1937" s="185" t="s">
        <v>26269</v>
      </c>
      <c r="AA1937" s="187">
        <v>45961</v>
      </c>
      <c r="AB1937" s="185" t="s">
        <v>26270</v>
      </c>
      <c r="AC1937" s="187">
        <v>46006</v>
      </c>
      <c r="AD1937" s="185" t="s">
        <v>26271</v>
      </c>
      <c r="AE1937" s="185" t="s">
        <v>61</v>
      </c>
      <c r="AF1937" s="185" t="s">
        <v>26272</v>
      </c>
      <c r="AG1937" s="185" t="s">
        <v>26273</v>
      </c>
      <c r="AH1937" s="185" t="s">
        <v>61</v>
      </c>
      <c r="AI1937" s="185" t="s">
        <v>61</v>
      </c>
      <c r="AJ1937" s="185" t="s">
        <v>26268</v>
      </c>
      <c r="AK1937" s="185" t="s">
        <v>61</v>
      </c>
      <c r="AL1937" s="185" t="s">
        <v>61</v>
      </c>
      <c r="AM1937" s="185" t="s">
        <v>4804</v>
      </c>
      <c r="AN1937" s="185" t="s">
        <v>26274</v>
      </c>
    </row>
    <row r="1938" customHeight="1" spans="1:40">
      <c r="A1938" s="185">
        <v>1932</v>
      </c>
      <c r="B1938" s="185" t="s">
        <v>26275</v>
      </c>
      <c r="C1938" s="186" t="s">
        <v>26276</v>
      </c>
      <c r="D1938" s="185" t="s">
        <v>88</v>
      </c>
      <c r="E1938" s="185" t="s">
        <v>46</v>
      </c>
      <c r="F1938" s="185" t="s">
        <v>1920</v>
      </c>
      <c r="G1938" s="185" t="s">
        <v>48</v>
      </c>
      <c r="H1938" s="185" t="s">
        <v>49</v>
      </c>
      <c r="I1938" s="187">
        <v>45818</v>
      </c>
      <c r="J1938" s="185" t="s">
        <v>26277</v>
      </c>
      <c r="K1938" s="185" t="s">
        <v>327</v>
      </c>
      <c r="L1938" s="185" t="s">
        <v>26278</v>
      </c>
      <c r="M1938" s="185" t="s">
        <v>249</v>
      </c>
      <c r="N1938" s="185" t="s">
        <v>26279</v>
      </c>
      <c r="O1938" s="187">
        <v>46239</v>
      </c>
      <c r="P1938" s="187">
        <v>44392</v>
      </c>
      <c r="Q1938" s="187">
        <v>44435</v>
      </c>
      <c r="R1938" s="187">
        <v>44652</v>
      </c>
      <c r="S1938" s="187"/>
      <c r="T1938" s="185" t="s">
        <v>26280</v>
      </c>
      <c r="U1938" s="187">
        <v>47259</v>
      </c>
      <c r="V1938" s="185" t="s">
        <v>26281</v>
      </c>
      <c r="W1938" s="187">
        <v>47259</v>
      </c>
      <c r="X1938" s="185" t="s">
        <v>26282</v>
      </c>
      <c r="Y1938" s="187">
        <v>46096</v>
      </c>
      <c r="Z1938" s="185" t="s">
        <v>26283</v>
      </c>
      <c r="AA1938" s="187">
        <v>46924</v>
      </c>
      <c r="AB1938" s="185" t="s">
        <v>26284</v>
      </c>
      <c r="AC1938" s="187">
        <v>46493</v>
      </c>
      <c r="AD1938" s="185" t="s">
        <v>26285</v>
      </c>
      <c r="AE1938" s="185" t="s">
        <v>61</v>
      </c>
      <c r="AF1938" s="185" t="s">
        <v>61</v>
      </c>
      <c r="AG1938" s="185" t="s">
        <v>26286</v>
      </c>
      <c r="AH1938" s="185" t="s">
        <v>61</v>
      </c>
      <c r="AI1938" s="185" t="s">
        <v>61</v>
      </c>
      <c r="AJ1938" s="185" t="s">
        <v>61</v>
      </c>
      <c r="AK1938" s="185" t="s">
        <v>61</v>
      </c>
      <c r="AL1938" s="185" t="s">
        <v>61</v>
      </c>
      <c r="AM1938" s="185" t="s">
        <v>3734</v>
      </c>
      <c r="AN1938" s="185" t="s">
        <v>26287</v>
      </c>
    </row>
    <row r="1939" customHeight="1" spans="1:40">
      <c r="A1939" s="185">
        <v>1933</v>
      </c>
      <c r="B1939" s="185" t="s">
        <v>26288</v>
      </c>
      <c r="C1939" s="186" t="s">
        <v>26289</v>
      </c>
      <c r="D1939" s="185" t="s">
        <v>263</v>
      </c>
      <c r="E1939" s="185" t="s">
        <v>46</v>
      </c>
      <c r="F1939" s="185" t="s">
        <v>1920</v>
      </c>
      <c r="G1939" s="185" t="s">
        <v>48</v>
      </c>
      <c r="H1939" s="185" t="s">
        <v>49</v>
      </c>
      <c r="I1939" s="187">
        <v>45753</v>
      </c>
      <c r="J1939" s="185" t="s">
        <v>26290</v>
      </c>
      <c r="K1939" s="185" t="s">
        <v>2997</v>
      </c>
      <c r="L1939" s="185" t="s">
        <v>26291</v>
      </c>
      <c r="M1939" s="185" t="s">
        <v>93</v>
      </c>
      <c r="N1939" s="185" t="s">
        <v>26292</v>
      </c>
      <c r="O1939" s="187">
        <v>46756</v>
      </c>
      <c r="P1939" s="187">
        <v>44398</v>
      </c>
      <c r="Q1939" s="187">
        <v>44426</v>
      </c>
      <c r="R1939" s="187">
        <v>44682</v>
      </c>
      <c r="S1939" s="187"/>
      <c r="T1939" s="185" t="s">
        <v>26293</v>
      </c>
      <c r="U1939" s="187">
        <v>47067</v>
      </c>
      <c r="V1939" s="185" t="s">
        <v>26294</v>
      </c>
      <c r="W1939" s="187">
        <v>46341</v>
      </c>
      <c r="X1939" s="185" t="s">
        <v>26295</v>
      </c>
      <c r="Y1939" s="187">
        <v>47067</v>
      </c>
      <c r="Z1939" s="185" t="s">
        <v>26296</v>
      </c>
      <c r="AA1939" s="187">
        <v>46185</v>
      </c>
      <c r="AB1939" s="185" t="s">
        <v>26297</v>
      </c>
      <c r="AC1939" s="187">
        <v>45965</v>
      </c>
      <c r="AD1939" s="185" t="s">
        <v>26298</v>
      </c>
      <c r="AE1939" s="185" t="s">
        <v>61</v>
      </c>
      <c r="AF1939" s="185" t="s">
        <v>26299</v>
      </c>
      <c r="AG1939" s="185" t="s">
        <v>26300</v>
      </c>
      <c r="AH1939" s="185" t="s">
        <v>61</v>
      </c>
      <c r="AI1939" s="185" t="s">
        <v>61</v>
      </c>
      <c r="AJ1939" s="185" t="s">
        <v>61</v>
      </c>
      <c r="AK1939" s="185" t="s">
        <v>61</v>
      </c>
      <c r="AL1939" s="185" t="s">
        <v>61</v>
      </c>
      <c r="AM1939" s="185" t="s">
        <v>26301</v>
      </c>
      <c r="AN1939" s="185" t="s">
        <v>26302</v>
      </c>
    </row>
    <row r="1940" customHeight="1" spans="1:40">
      <c r="A1940" s="185">
        <v>1934</v>
      </c>
      <c r="B1940" s="185" t="s">
        <v>26303</v>
      </c>
      <c r="C1940" s="186" t="s">
        <v>26304</v>
      </c>
      <c r="D1940" s="185" t="s">
        <v>108</v>
      </c>
      <c r="E1940" s="185" t="s">
        <v>817</v>
      </c>
      <c r="F1940" s="185" t="s">
        <v>1920</v>
      </c>
      <c r="G1940" s="185" t="s">
        <v>48</v>
      </c>
      <c r="H1940" s="185" t="s">
        <v>49</v>
      </c>
      <c r="I1940" s="187">
        <v>45524</v>
      </c>
      <c r="J1940" s="185" t="s">
        <v>26305</v>
      </c>
      <c r="K1940" s="185" t="s">
        <v>8439</v>
      </c>
      <c r="L1940" s="185" t="s">
        <v>26306</v>
      </c>
      <c r="M1940" s="185" t="s">
        <v>93</v>
      </c>
      <c r="N1940" s="185" t="s">
        <v>26307</v>
      </c>
      <c r="O1940" s="187">
        <v>47196</v>
      </c>
      <c r="P1940" s="187">
        <v>44393</v>
      </c>
      <c r="Q1940" s="187">
        <v>44439</v>
      </c>
      <c r="R1940" s="187">
        <v>44722</v>
      </c>
      <c r="S1940" s="187"/>
      <c r="T1940" s="185" t="s">
        <v>26308</v>
      </c>
      <c r="U1940" s="187">
        <v>46495</v>
      </c>
      <c r="V1940" s="185" t="s">
        <v>26309</v>
      </c>
      <c r="W1940" s="187">
        <v>45971</v>
      </c>
      <c r="X1940" s="185" t="s">
        <v>26310</v>
      </c>
      <c r="Y1940" s="187">
        <v>45971</v>
      </c>
      <c r="Z1940" s="185" t="s">
        <v>26311</v>
      </c>
      <c r="AA1940" s="187">
        <v>46640</v>
      </c>
      <c r="AB1940" s="185" t="s">
        <v>26312</v>
      </c>
      <c r="AC1940" s="187">
        <v>46270</v>
      </c>
      <c r="AD1940" s="185" t="s">
        <v>26313</v>
      </c>
      <c r="AE1940" s="185" t="s">
        <v>61</v>
      </c>
      <c r="AF1940" s="185" t="s">
        <v>26314</v>
      </c>
      <c r="AG1940" s="185" t="s">
        <v>26315</v>
      </c>
      <c r="AH1940" s="185" t="s">
        <v>61</v>
      </c>
      <c r="AI1940" s="185" t="s">
        <v>61</v>
      </c>
      <c r="AJ1940" s="185" t="s">
        <v>61</v>
      </c>
      <c r="AK1940" s="185" t="s">
        <v>61</v>
      </c>
      <c r="AL1940" s="185" t="s">
        <v>61</v>
      </c>
      <c r="AM1940" s="185" t="s">
        <v>177</v>
      </c>
      <c r="AN1940" s="185" t="s">
        <v>26316</v>
      </c>
    </row>
    <row r="1941" customHeight="1" spans="1:40">
      <c r="A1941" s="185">
        <v>1935</v>
      </c>
      <c r="B1941" s="185" t="s">
        <v>26317</v>
      </c>
      <c r="C1941" s="186" t="s">
        <v>26318</v>
      </c>
      <c r="D1941" s="185" t="s">
        <v>126</v>
      </c>
      <c r="E1941" s="185" t="s">
        <v>46</v>
      </c>
      <c r="F1941" s="185" t="s">
        <v>1920</v>
      </c>
      <c r="G1941" s="185" t="s">
        <v>48</v>
      </c>
      <c r="H1941" s="185" t="s">
        <v>49</v>
      </c>
      <c r="I1941" s="187">
        <v>45818</v>
      </c>
      <c r="J1941" s="185" t="s">
        <v>26319</v>
      </c>
      <c r="K1941" s="185" t="s">
        <v>327</v>
      </c>
      <c r="L1941" s="185" t="s">
        <v>26320</v>
      </c>
      <c r="M1941" s="185" t="s">
        <v>130</v>
      </c>
      <c r="N1941" s="185" t="s">
        <v>26321</v>
      </c>
      <c r="O1941" s="187">
        <v>46026</v>
      </c>
      <c r="P1941" s="187">
        <v>44434</v>
      </c>
      <c r="Q1941" s="187">
        <v>44466</v>
      </c>
      <c r="R1941" s="187">
        <v>44618</v>
      </c>
      <c r="S1941" s="187"/>
      <c r="T1941" s="185" t="s">
        <v>26322</v>
      </c>
      <c r="U1941" s="187">
        <v>46287</v>
      </c>
      <c r="V1941" s="185" t="s">
        <v>26323</v>
      </c>
      <c r="W1941" s="187">
        <v>46237</v>
      </c>
      <c r="X1941" s="185" t="s">
        <v>26324</v>
      </c>
      <c r="Y1941" s="187">
        <v>46287</v>
      </c>
      <c r="Z1941" s="185" t="s">
        <v>26325</v>
      </c>
      <c r="AA1941" s="187">
        <v>45723</v>
      </c>
      <c r="AB1941" s="185" t="s">
        <v>26326</v>
      </c>
      <c r="AC1941" s="187">
        <v>46493</v>
      </c>
      <c r="AD1941" s="185" t="s">
        <v>26327</v>
      </c>
      <c r="AE1941" s="185" t="s">
        <v>26328</v>
      </c>
      <c r="AF1941" s="185" t="s">
        <v>26329</v>
      </c>
      <c r="AG1941" s="185" t="s">
        <v>61</v>
      </c>
      <c r="AH1941" s="185" t="s">
        <v>26321</v>
      </c>
      <c r="AI1941" s="185" t="s">
        <v>61</v>
      </c>
      <c r="AJ1941" s="185" t="s">
        <v>61</v>
      </c>
      <c r="AK1941" s="185" t="s">
        <v>61</v>
      </c>
      <c r="AL1941" s="185" t="s">
        <v>61</v>
      </c>
      <c r="AM1941" s="185" t="s">
        <v>26330</v>
      </c>
      <c r="AN1941" s="185" t="s">
        <v>26331</v>
      </c>
    </row>
    <row r="1942" customHeight="1" spans="1:40">
      <c r="A1942" s="185">
        <v>1936</v>
      </c>
      <c r="B1942" s="185" t="s">
        <v>26332</v>
      </c>
      <c r="C1942" s="186" t="s">
        <v>26333</v>
      </c>
      <c r="D1942" s="185" t="s">
        <v>126</v>
      </c>
      <c r="E1942" s="185" t="s">
        <v>1920</v>
      </c>
      <c r="F1942" s="185" t="s">
        <v>1920</v>
      </c>
      <c r="G1942" s="185" t="s">
        <v>48</v>
      </c>
      <c r="H1942" s="185" t="s">
        <v>49</v>
      </c>
      <c r="I1942" s="187">
        <v>45692</v>
      </c>
      <c r="J1942" s="185" t="s">
        <v>2950</v>
      </c>
      <c r="K1942" s="185" t="s">
        <v>2950</v>
      </c>
      <c r="L1942" s="185" t="s">
        <v>26334</v>
      </c>
      <c r="M1942" s="185" t="s">
        <v>130</v>
      </c>
      <c r="N1942" s="185" t="s">
        <v>26335</v>
      </c>
      <c r="O1942" s="187">
        <v>47479</v>
      </c>
      <c r="P1942" s="187">
        <v>44229</v>
      </c>
      <c r="Q1942" s="187">
        <v>44393</v>
      </c>
      <c r="R1942" s="187">
        <v>44424</v>
      </c>
      <c r="S1942" s="187"/>
      <c r="T1942" s="185" t="s">
        <v>26336</v>
      </c>
      <c r="U1942" s="187">
        <v>45978</v>
      </c>
      <c r="V1942" s="185" t="s">
        <v>26337</v>
      </c>
      <c r="W1942" s="187">
        <v>45977</v>
      </c>
      <c r="X1942" s="185" t="s">
        <v>26338</v>
      </c>
      <c r="Y1942" s="187">
        <v>47401</v>
      </c>
      <c r="Z1942" s="185" t="s">
        <v>26339</v>
      </c>
      <c r="AA1942" s="187">
        <v>46062</v>
      </c>
      <c r="AB1942" s="185" t="s">
        <v>26340</v>
      </c>
      <c r="AC1942" s="187">
        <v>46069</v>
      </c>
      <c r="AD1942" s="185" t="s">
        <v>26341</v>
      </c>
      <c r="AE1942" s="185" t="s">
        <v>26342</v>
      </c>
      <c r="AF1942" s="185" t="s">
        <v>26343</v>
      </c>
      <c r="AG1942" s="185" t="s">
        <v>61</v>
      </c>
      <c r="AH1942" s="185" t="s">
        <v>26335</v>
      </c>
      <c r="AI1942" s="185" t="s">
        <v>61</v>
      </c>
      <c r="AJ1942" s="185" t="s">
        <v>61</v>
      </c>
      <c r="AK1942" s="185" t="s">
        <v>61</v>
      </c>
      <c r="AL1942" s="185" t="s">
        <v>61</v>
      </c>
      <c r="AM1942" s="185" t="s">
        <v>4596</v>
      </c>
      <c r="AN1942" s="185" t="s">
        <v>26344</v>
      </c>
    </row>
    <row r="1943" customHeight="1" spans="1:40">
      <c r="A1943" s="185">
        <v>1937</v>
      </c>
      <c r="B1943" s="185" t="s">
        <v>26345</v>
      </c>
      <c r="C1943" s="186" t="s">
        <v>26346</v>
      </c>
      <c r="D1943" s="185" t="s">
        <v>126</v>
      </c>
      <c r="E1943" s="185" t="s">
        <v>46</v>
      </c>
      <c r="F1943" s="185" t="s">
        <v>1920</v>
      </c>
      <c r="G1943" s="185" t="s">
        <v>48</v>
      </c>
      <c r="H1943" s="185" t="s">
        <v>49</v>
      </c>
      <c r="I1943" s="187">
        <v>45746</v>
      </c>
      <c r="J1943" s="185" t="s">
        <v>8583</v>
      </c>
      <c r="K1943" s="185" t="s">
        <v>9742</v>
      </c>
      <c r="L1943" s="185" t="s">
        <v>26347</v>
      </c>
      <c r="M1943" s="185" t="s">
        <v>130</v>
      </c>
      <c r="N1943" s="185" t="s">
        <v>26348</v>
      </c>
      <c r="O1943" s="187">
        <v>46677</v>
      </c>
      <c r="P1943" s="187">
        <v>44337</v>
      </c>
      <c r="Q1943" s="187">
        <v>44429</v>
      </c>
      <c r="R1943" s="187">
        <v>44612</v>
      </c>
      <c r="S1943" s="187"/>
      <c r="T1943" s="185" t="s">
        <v>26349</v>
      </c>
      <c r="U1943" s="187">
        <v>46470</v>
      </c>
      <c r="V1943" s="185" t="s">
        <v>26350</v>
      </c>
      <c r="W1943" s="187">
        <v>46470</v>
      </c>
      <c r="X1943" s="185" t="s">
        <v>26351</v>
      </c>
      <c r="Y1943" s="187">
        <v>46470</v>
      </c>
      <c r="Z1943" s="185" t="s">
        <v>26352</v>
      </c>
      <c r="AA1943" s="187">
        <v>45794</v>
      </c>
      <c r="AB1943" s="185" t="s">
        <v>26353</v>
      </c>
      <c r="AC1943" s="187">
        <v>46379</v>
      </c>
      <c r="AD1943" s="185" t="s">
        <v>26354</v>
      </c>
      <c r="AE1943" s="185" t="s">
        <v>26355</v>
      </c>
      <c r="AF1943" s="185" t="s">
        <v>26356</v>
      </c>
      <c r="AG1943" s="185" t="s">
        <v>61</v>
      </c>
      <c r="AH1943" s="185" t="s">
        <v>61</v>
      </c>
      <c r="AI1943" s="185" t="s">
        <v>61</v>
      </c>
      <c r="AJ1943" s="185" t="s">
        <v>61</v>
      </c>
      <c r="AK1943" s="185" t="s">
        <v>61</v>
      </c>
      <c r="AL1943" s="185" t="s">
        <v>26348</v>
      </c>
      <c r="AM1943" s="185" t="s">
        <v>26357</v>
      </c>
      <c r="AN1943" s="185" t="s">
        <v>26358</v>
      </c>
    </row>
    <row r="1944" customHeight="1" spans="1:40">
      <c r="A1944" s="185">
        <v>1938</v>
      </c>
      <c r="B1944" s="185" t="s">
        <v>26359</v>
      </c>
      <c r="C1944" s="186" t="s">
        <v>26360</v>
      </c>
      <c r="D1944" s="185" t="s">
        <v>162</v>
      </c>
      <c r="E1944" s="185" t="s">
        <v>46</v>
      </c>
      <c r="F1944" s="185" t="s">
        <v>1920</v>
      </c>
      <c r="G1944" s="185" t="s">
        <v>48</v>
      </c>
      <c r="H1944" s="185" t="s">
        <v>49</v>
      </c>
      <c r="I1944" s="187">
        <v>45837</v>
      </c>
      <c r="J1944" s="185" t="s">
        <v>17023</v>
      </c>
      <c r="K1944" s="185" t="s">
        <v>1906</v>
      </c>
      <c r="L1944" s="185" t="s">
        <v>26361</v>
      </c>
      <c r="M1944" s="185" t="s">
        <v>167</v>
      </c>
      <c r="N1944" s="185" t="s">
        <v>26362</v>
      </c>
      <c r="O1944" s="187">
        <v>46160</v>
      </c>
      <c r="P1944" s="187">
        <v>44392</v>
      </c>
      <c r="Q1944" s="187">
        <v>44490</v>
      </c>
      <c r="R1944" s="187">
        <v>44671</v>
      </c>
      <c r="S1944" s="187"/>
      <c r="T1944" s="185" t="s">
        <v>26363</v>
      </c>
      <c r="U1944" s="187">
        <v>47209</v>
      </c>
      <c r="V1944" s="185" t="s">
        <v>26364</v>
      </c>
      <c r="W1944" s="187">
        <v>46572</v>
      </c>
      <c r="X1944" s="185" t="s">
        <v>26365</v>
      </c>
      <c r="Y1944" s="187">
        <v>47209</v>
      </c>
      <c r="Z1944" s="185" t="s">
        <v>26366</v>
      </c>
      <c r="AA1944" s="187">
        <v>45925</v>
      </c>
      <c r="AB1944" s="185" t="s">
        <v>26367</v>
      </c>
      <c r="AC1944" s="187">
        <v>46490</v>
      </c>
      <c r="AD1944" s="185" t="s">
        <v>26368</v>
      </c>
      <c r="AE1944" s="185" t="s">
        <v>26369</v>
      </c>
      <c r="AF1944" s="185" t="s">
        <v>26370</v>
      </c>
      <c r="AG1944" s="185" t="s">
        <v>61</v>
      </c>
      <c r="AH1944" s="185" t="s">
        <v>61</v>
      </c>
      <c r="AI1944" s="185" t="s">
        <v>26362</v>
      </c>
      <c r="AJ1944" s="185" t="s">
        <v>61</v>
      </c>
      <c r="AK1944" s="185" t="s">
        <v>61</v>
      </c>
      <c r="AL1944" s="185" t="s">
        <v>61</v>
      </c>
      <c r="AM1944" s="185" t="s">
        <v>177</v>
      </c>
      <c r="AN1944" s="185" t="s">
        <v>26371</v>
      </c>
    </row>
    <row r="1945" customHeight="1" spans="1:40">
      <c r="A1945" s="185">
        <v>1939</v>
      </c>
      <c r="B1945" s="185" t="s">
        <v>26372</v>
      </c>
      <c r="C1945" s="186" t="s">
        <v>26373</v>
      </c>
      <c r="D1945" s="185" t="s">
        <v>1569</v>
      </c>
      <c r="E1945" s="185" t="s">
        <v>3558</v>
      </c>
      <c r="F1945" s="185" t="s">
        <v>1920</v>
      </c>
      <c r="G1945" s="185" t="s">
        <v>48</v>
      </c>
      <c r="H1945" s="185" t="s">
        <v>49</v>
      </c>
      <c r="I1945" s="187">
        <v>45818</v>
      </c>
      <c r="J1945" s="185" t="s">
        <v>26374</v>
      </c>
      <c r="K1945" s="185" t="s">
        <v>327</v>
      </c>
      <c r="L1945" s="185" t="s">
        <v>26375</v>
      </c>
      <c r="M1945" s="185" t="s">
        <v>1572</v>
      </c>
      <c r="N1945" s="185" t="s">
        <v>26376</v>
      </c>
      <c r="O1945" s="187">
        <v>46756</v>
      </c>
      <c r="P1945" s="187"/>
      <c r="Q1945" s="187"/>
      <c r="R1945" s="187"/>
      <c r="S1945" s="187"/>
      <c r="T1945" s="185" t="s">
        <v>26377</v>
      </c>
      <c r="U1945" s="187">
        <v>47322</v>
      </c>
      <c r="V1945" s="185" t="s">
        <v>26376</v>
      </c>
      <c r="W1945" s="187">
        <v>46756</v>
      </c>
      <c r="X1945" s="185" t="s">
        <v>26378</v>
      </c>
      <c r="Y1945" s="187">
        <v>47372</v>
      </c>
      <c r="Z1945" s="185" t="s">
        <v>26379</v>
      </c>
      <c r="AA1945" s="187">
        <v>46440</v>
      </c>
      <c r="AB1945" s="185" t="s">
        <v>26380</v>
      </c>
      <c r="AC1945" s="187">
        <v>46052</v>
      </c>
      <c r="AD1945" s="185" t="s">
        <v>26381</v>
      </c>
      <c r="AE1945" s="185" t="s">
        <v>61</v>
      </c>
      <c r="AF1945" s="185" t="s">
        <v>26382</v>
      </c>
      <c r="AG1945" s="185" t="s">
        <v>61</v>
      </c>
      <c r="AH1945" s="185" t="s">
        <v>61</v>
      </c>
      <c r="AI1945" s="185" t="s">
        <v>61</v>
      </c>
      <c r="AJ1945" s="185" t="s">
        <v>61</v>
      </c>
      <c r="AK1945" s="185" t="s">
        <v>61</v>
      </c>
      <c r="AL1945" s="185" t="s">
        <v>61</v>
      </c>
      <c r="AM1945" s="185" t="s">
        <v>1785</v>
      </c>
      <c r="AN1945" s="185" t="s">
        <v>26383</v>
      </c>
    </row>
    <row r="1946" customHeight="1" spans="1:40">
      <c r="A1946" s="185">
        <v>1940</v>
      </c>
      <c r="B1946" s="185" t="s">
        <v>26384</v>
      </c>
      <c r="C1946" s="186" t="s">
        <v>26385</v>
      </c>
      <c r="D1946" s="185" t="s">
        <v>227</v>
      </c>
      <c r="E1946" s="185" t="s">
        <v>46</v>
      </c>
      <c r="F1946" s="185" t="s">
        <v>545</v>
      </c>
      <c r="G1946" s="185"/>
      <c r="H1946" s="185" t="s">
        <v>49</v>
      </c>
      <c r="I1946" s="187">
        <v>45698</v>
      </c>
      <c r="J1946" s="185" t="s">
        <v>26386</v>
      </c>
      <c r="K1946" s="185" t="s">
        <v>230</v>
      </c>
      <c r="L1946" s="185" t="s">
        <v>26387</v>
      </c>
      <c r="M1946" s="185" t="s">
        <v>53</v>
      </c>
      <c r="N1946" s="185" t="s">
        <v>26388</v>
      </c>
      <c r="O1946" s="187">
        <v>46308</v>
      </c>
      <c r="P1946" s="187">
        <v>44372</v>
      </c>
      <c r="Q1946" s="187">
        <v>44440</v>
      </c>
      <c r="R1946" s="187">
        <v>44651</v>
      </c>
      <c r="S1946" s="187"/>
      <c r="T1946" s="185" t="s">
        <v>26389</v>
      </c>
      <c r="U1946" s="187">
        <v>46358</v>
      </c>
      <c r="V1946" s="185" t="s">
        <v>26390</v>
      </c>
      <c r="W1946" s="187">
        <v>46153</v>
      </c>
      <c r="X1946" s="185" t="s">
        <v>26391</v>
      </c>
      <c r="Y1946" s="187">
        <v>46377</v>
      </c>
      <c r="Z1946" s="185" t="s">
        <v>26392</v>
      </c>
      <c r="AA1946" s="187">
        <v>46157</v>
      </c>
      <c r="AB1946" s="185" t="s">
        <v>26393</v>
      </c>
      <c r="AC1946" s="187">
        <v>46113</v>
      </c>
      <c r="AD1946" s="185" t="s">
        <v>26394</v>
      </c>
      <c r="AE1946" s="185" t="s">
        <v>61</v>
      </c>
      <c r="AF1946" s="185" t="s">
        <v>61</v>
      </c>
      <c r="AG1946" s="185" t="s">
        <v>26395</v>
      </c>
      <c r="AH1946" s="185" t="s">
        <v>61</v>
      </c>
      <c r="AI1946" s="185" t="s">
        <v>61</v>
      </c>
      <c r="AJ1946" s="185" t="s">
        <v>61</v>
      </c>
      <c r="AK1946" s="185" t="s">
        <v>61</v>
      </c>
      <c r="AL1946" s="185" t="s">
        <v>61</v>
      </c>
      <c r="AM1946" s="185" t="s">
        <v>64</v>
      </c>
      <c r="AN1946" s="185" t="s">
        <v>26396</v>
      </c>
    </row>
    <row r="1947" customHeight="1" spans="1:40">
      <c r="A1947" s="185">
        <v>1941</v>
      </c>
      <c r="B1947" s="185" t="s">
        <v>26397</v>
      </c>
      <c r="C1947" s="186" t="s">
        <v>26398</v>
      </c>
      <c r="D1947" s="185" t="s">
        <v>162</v>
      </c>
      <c r="E1947" s="185" t="s">
        <v>46</v>
      </c>
      <c r="F1947" s="185" t="s">
        <v>545</v>
      </c>
      <c r="G1947" s="185"/>
      <c r="H1947" s="185" t="s">
        <v>49</v>
      </c>
      <c r="I1947" s="187">
        <v>45832</v>
      </c>
      <c r="J1947" s="185" t="s">
        <v>26399</v>
      </c>
      <c r="K1947" s="185" t="s">
        <v>1101</v>
      </c>
      <c r="L1947" s="185" t="s">
        <v>26400</v>
      </c>
      <c r="M1947" s="185"/>
      <c r="N1947" s="185"/>
      <c r="O1947" s="187"/>
      <c r="P1947" s="187">
        <v>44286</v>
      </c>
      <c r="Q1947" s="187">
        <v>44349</v>
      </c>
      <c r="R1947" s="187">
        <v>44600</v>
      </c>
      <c r="S1947" s="187"/>
      <c r="T1947" s="185" t="s">
        <v>26401</v>
      </c>
      <c r="U1947" s="187">
        <v>46540</v>
      </c>
      <c r="V1947" s="185" t="s">
        <v>26402</v>
      </c>
      <c r="W1947" s="187">
        <v>46463</v>
      </c>
      <c r="X1947" s="185" t="s">
        <v>61</v>
      </c>
      <c r="Y1947" s="187" t="s">
        <v>61</v>
      </c>
      <c r="Z1947" s="185" t="s">
        <v>26403</v>
      </c>
      <c r="AA1947" s="187">
        <v>46128</v>
      </c>
      <c r="AB1947" s="185" t="s">
        <v>26404</v>
      </c>
      <c r="AC1947" s="187">
        <v>46491</v>
      </c>
      <c r="AD1947" s="185" t="s">
        <v>61</v>
      </c>
      <c r="AE1947" s="185" t="s">
        <v>61</v>
      </c>
      <c r="AF1947" s="185" t="s">
        <v>26405</v>
      </c>
      <c r="AG1947" s="185" t="s">
        <v>61</v>
      </c>
      <c r="AH1947" s="185" t="s">
        <v>61</v>
      </c>
      <c r="AI1947" s="185" t="s">
        <v>61</v>
      </c>
      <c r="AJ1947" s="185" t="s">
        <v>61</v>
      </c>
      <c r="AK1947" s="185" t="s">
        <v>61</v>
      </c>
      <c r="AL1947" s="185" t="s">
        <v>61</v>
      </c>
      <c r="AM1947" s="185"/>
      <c r="AN1947" s="185" t="s">
        <v>26406</v>
      </c>
    </row>
    <row r="1948" customHeight="1" spans="1:40">
      <c r="A1948" s="185">
        <v>1942</v>
      </c>
      <c r="B1948" s="185" t="s">
        <v>26407</v>
      </c>
      <c r="C1948" s="186" t="s">
        <v>26408</v>
      </c>
      <c r="D1948" s="185" t="s">
        <v>45</v>
      </c>
      <c r="E1948" s="185" t="s">
        <v>46</v>
      </c>
      <c r="F1948" s="185" t="s">
        <v>1729</v>
      </c>
      <c r="G1948" s="185" t="s">
        <v>48</v>
      </c>
      <c r="H1948" s="185" t="s">
        <v>49</v>
      </c>
      <c r="I1948" s="187">
        <v>45650</v>
      </c>
      <c r="J1948" s="185" t="s">
        <v>26409</v>
      </c>
      <c r="K1948" s="185" t="s">
        <v>670</v>
      </c>
      <c r="L1948" s="185" t="s">
        <v>26410</v>
      </c>
      <c r="M1948" s="185" t="s">
        <v>53</v>
      </c>
      <c r="N1948" s="185" t="s">
        <v>26411</v>
      </c>
      <c r="O1948" s="187">
        <v>46027</v>
      </c>
      <c r="P1948" s="187">
        <v>44383</v>
      </c>
      <c r="Q1948" s="187">
        <v>44412</v>
      </c>
      <c r="R1948" s="187">
        <v>44616</v>
      </c>
      <c r="S1948" s="187"/>
      <c r="T1948" s="185" t="s">
        <v>26412</v>
      </c>
      <c r="U1948" s="187">
        <v>45916</v>
      </c>
      <c r="V1948" s="185" t="s">
        <v>26413</v>
      </c>
      <c r="W1948" s="187">
        <v>45916</v>
      </c>
      <c r="X1948" s="185" t="s">
        <v>26414</v>
      </c>
      <c r="Y1948" s="187">
        <v>45916</v>
      </c>
      <c r="Z1948" s="185" t="s">
        <v>26415</v>
      </c>
      <c r="AA1948" s="187">
        <v>46303</v>
      </c>
      <c r="AB1948" s="185" t="s">
        <v>26416</v>
      </c>
      <c r="AC1948" s="187">
        <v>46311</v>
      </c>
      <c r="AD1948" s="185" t="s">
        <v>26417</v>
      </c>
      <c r="AE1948" s="185" t="s">
        <v>61</v>
      </c>
      <c r="AF1948" s="185" t="s">
        <v>61</v>
      </c>
      <c r="AG1948" s="185" t="s">
        <v>26418</v>
      </c>
      <c r="AH1948" s="185" t="s">
        <v>61</v>
      </c>
      <c r="AI1948" s="185" t="s">
        <v>61</v>
      </c>
      <c r="AJ1948" s="185" t="s">
        <v>61</v>
      </c>
      <c r="AK1948" s="185" t="s">
        <v>61</v>
      </c>
      <c r="AL1948" s="185" t="s">
        <v>61</v>
      </c>
      <c r="AM1948" s="185" t="s">
        <v>64</v>
      </c>
      <c r="AN1948" s="185" t="s">
        <v>26419</v>
      </c>
    </row>
    <row r="1949" customHeight="1" spans="1:40">
      <c r="A1949" s="185">
        <v>1943</v>
      </c>
      <c r="B1949" s="185" t="s">
        <v>26420</v>
      </c>
      <c r="C1949" s="186" t="s">
        <v>26421</v>
      </c>
      <c r="D1949" s="185" t="s">
        <v>68</v>
      </c>
      <c r="E1949" s="185" t="s">
        <v>46</v>
      </c>
      <c r="F1949" s="185" t="s">
        <v>1729</v>
      </c>
      <c r="G1949" s="185" t="s">
        <v>48</v>
      </c>
      <c r="H1949" s="185" t="s">
        <v>49</v>
      </c>
      <c r="I1949" s="187">
        <v>45558</v>
      </c>
      <c r="J1949" s="185" t="s">
        <v>26422</v>
      </c>
      <c r="K1949" s="185" t="s">
        <v>1731</v>
      </c>
      <c r="L1949" s="185" t="s">
        <v>26423</v>
      </c>
      <c r="M1949" s="185" t="s">
        <v>53</v>
      </c>
      <c r="N1949" s="185" t="s">
        <v>26424</v>
      </c>
      <c r="O1949" s="187">
        <v>46288</v>
      </c>
      <c r="P1949" s="187">
        <v>44389</v>
      </c>
      <c r="Q1949" s="187">
        <v>44484</v>
      </c>
      <c r="R1949" s="187">
        <v>44631</v>
      </c>
      <c r="S1949" s="187"/>
      <c r="T1949" s="185" t="s">
        <v>26425</v>
      </c>
      <c r="U1949" s="187">
        <v>46100</v>
      </c>
      <c r="V1949" s="185" t="s">
        <v>26426</v>
      </c>
      <c r="W1949" s="187">
        <v>46099</v>
      </c>
      <c r="X1949" s="185" t="s">
        <v>26427</v>
      </c>
      <c r="Y1949" s="187">
        <v>46100</v>
      </c>
      <c r="Z1949" s="185" t="s">
        <v>26428</v>
      </c>
      <c r="AA1949" s="187">
        <v>46049</v>
      </c>
      <c r="AB1949" s="185" t="s">
        <v>26429</v>
      </c>
      <c r="AC1949" s="187">
        <v>46232</v>
      </c>
      <c r="AD1949" s="185" t="s">
        <v>26430</v>
      </c>
      <c r="AE1949" s="185" t="s">
        <v>61</v>
      </c>
      <c r="AF1949" s="185" t="s">
        <v>26431</v>
      </c>
      <c r="AG1949" s="185" t="s">
        <v>26432</v>
      </c>
      <c r="AH1949" s="185" t="s">
        <v>61</v>
      </c>
      <c r="AI1949" s="185" t="s">
        <v>61</v>
      </c>
      <c r="AJ1949" s="185" t="s">
        <v>26433</v>
      </c>
      <c r="AK1949" s="185" t="s">
        <v>61</v>
      </c>
      <c r="AL1949" s="185" t="s">
        <v>61</v>
      </c>
      <c r="AM1949" s="185" t="s">
        <v>26434</v>
      </c>
      <c r="AN1949" s="185" t="s">
        <v>26435</v>
      </c>
    </row>
    <row r="1950" customHeight="1" spans="1:40">
      <c r="A1950" s="185">
        <v>1944</v>
      </c>
      <c r="B1950" s="185" t="s">
        <v>26436</v>
      </c>
      <c r="C1950" s="186" t="s">
        <v>26437</v>
      </c>
      <c r="D1950" s="185" t="s">
        <v>88</v>
      </c>
      <c r="E1950" s="185" t="s">
        <v>817</v>
      </c>
      <c r="F1950" s="185" t="s">
        <v>1729</v>
      </c>
      <c r="G1950" s="185" t="s">
        <v>48</v>
      </c>
      <c r="H1950" s="185" t="s">
        <v>49</v>
      </c>
      <c r="I1950" s="187">
        <v>45696</v>
      </c>
      <c r="J1950" s="185" t="s">
        <v>26438</v>
      </c>
      <c r="K1950" s="185" t="s">
        <v>5695</v>
      </c>
      <c r="L1950" s="185" t="s">
        <v>9855</v>
      </c>
      <c r="M1950" s="185" t="s">
        <v>249</v>
      </c>
      <c r="N1950" s="185" t="s">
        <v>26439</v>
      </c>
      <c r="O1950" s="187">
        <v>47441</v>
      </c>
      <c r="P1950" s="187">
        <v>44390</v>
      </c>
      <c r="Q1950" s="187">
        <v>44418</v>
      </c>
      <c r="R1950" s="187">
        <v>44641</v>
      </c>
      <c r="S1950" s="187"/>
      <c r="T1950" s="185" t="s">
        <v>26440</v>
      </c>
      <c r="U1950" s="187">
        <v>45956</v>
      </c>
      <c r="V1950" s="185" t="s">
        <v>26441</v>
      </c>
      <c r="W1950" s="187">
        <v>45918</v>
      </c>
      <c r="X1950" s="185" t="s">
        <v>26442</v>
      </c>
      <c r="Y1950" s="187">
        <v>45914</v>
      </c>
      <c r="Z1950" s="185" t="s">
        <v>26443</v>
      </c>
      <c r="AA1950" s="187">
        <v>46238</v>
      </c>
      <c r="AB1950" s="185" t="s">
        <v>26444</v>
      </c>
      <c r="AC1950" s="187">
        <v>46232</v>
      </c>
      <c r="AD1950" s="185" t="s">
        <v>26445</v>
      </c>
      <c r="AE1950" s="185" t="s">
        <v>61</v>
      </c>
      <c r="AF1950" s="185" t="s">
        <v>26446</v>
      </c>
      <c r="AG1950" s="185" t="s">
        <v>26447</v>
      </c>
      <c r="AH1950" s="185" t="s">
        <v>61</v>
      </c>
      <c r="AI1950" s="185" t="s">
        <v>61</v>
      </c>
      <c r="AJ1950" s="185" t="s">
        <v>61</v>
      </c>
      <c r="AK1950" s="185" t="s">
        <v>61</v>
      </c>
      <c r="AL1950" s="185" t="s">
        <v>61</v>
      </c>
      <c r="AM1950" s="185" t="s">
        <v>26448</v>
      </c>
      <c r="AN1950" s="185" t="s">
        <v>26449</v>
      </c>
    </row>
    <row r="1951" customHeight="1" spans="1:40">
      <c r="A1951" s="185">
        <v>1945</v>
      </c>
      <c r="B1951" s="185" t="s">
        <v>26450</v>
      </c>
      <c r="C1951" s="186" t="s">
        <v>26451</v>
      </c>
      <c r="D1951" s="185" t="s">
        <v>126</v>
      </c>
      <c r="E1951" s="185" t="s">
        <v>46</v>
      </c>
      <c r="F1951" s="185" t="s">
        <v>1729</v>
      </c>
      <c r="G1951" s="185" t="s">
        <v>48</v>
      </c>
      <c r="H1951" s="185" t="s">
        <v>49</v>
      </c>
      <c r="I1951" s="187">
        <v>45574</v>
      </c>
      <c r="J1951" s="185" t="s">
        <v>26452</v>
      </c>
      <c r="K1951" s="185" t="s">
        <v>213</v>
      </c>
      <c r="L1951" s="185" t="s">
        <v>26453</v>
      </c>
      <c r="M1951" s="185" t="s">
        <v>130</v>
      </c>
      <c r="N1951" s="185" t="s">
        <v>26454</v>
      </c>
      <c r="O1951" s="187">
        <v>46036</v>
      </c>
      <c r="P1951" s="187">
        <v>44392</v>
      </c>
      <c r="Q1951" s="187">
        <v>44434</v>
      </c>
      <c r="R1951" s="187">
        <v>44638</v>
      </c>
      <c r="S1951" s="187"/>
      <c r="T1951" s="185" t="s">
        <v>26455</v>
      </c>
      <c r="U1951" s="187">
        <v>46420</v>
      </c>
      <c r="V1951" s="185" t="s">
        <v>26456</v>
      </c>
      <c r="W1951" s="187">
        <v>47426</v>
      </c>
      <c r="X1951" s="185" t="s">
        <v>26457</v>
      </c>
      <c r="Y1951" s="187">
        <v>46239</v>
      </c>
      <c r="Z1951" s="185" t="s">
        <v>26458</v>
      </c>
      <c r="AA1951" s="187">
        <v>45755</v>
      </c>
      <c r="AB1951" s="185" t="s">
        <v>26459</v>
      </c>
      <c r="AC1951" s="187">
        <v>46318</v>
      </c>
      <c r="AD1951" s="185" t="s">
        <v>26460</v>
      </c>
      <c r="AE1951" s="185" t="s">
        <v>26461</v>
      </c>
      <c r="AF1951" s="185" t="s">
        <v>26462</v>
      </c>
      <c r="AG1951" s="185" t="s">
        <v>61</v>
      </c>
      <c r="AH1951" s="185" t="s">
        <v>26454</v>
      </c>
      <c r="AI1951" s="185" t="s">
        <v>61</v>
      </c>
      <c r="AJ1951" s="185" t="s">
        <v>61</v>
      </c>
      <c r="AK1951" s="185" t="s">
        <v>61</v>
      </c>
      <c r="AL1951" s="185" t="s">
        <v>61</v>
      </c>
      <c r="AM1951" s="185" t="s">
        <v>620</v>
      </c>
      <c r="AN1951" s="185" t="s">
        <v>26463</v>
      </c>
    </row>
    <row r="1952" customHeight="1" spans="1:40">
      <c r="A1952" s="185">
        <v>1946</v>
      </c>
      <c r="B1952" s="185" t="s">
        <v>26464</v>
      </c>
      <c r="C1952" s="186" t="s">
        <v>26465</v>
      </c>
      <c r="D1952" s="185" t="s">
        <v>162</v>
      </c>
      <c r="E1952" s="185" t="s">
        <v>2949</v>
      </c>
      <c r="F1952" s="185" t="s">
        <v>1729</v>
      </c>
      <c r="G1952" s="185" t="s">
        <v>48</v>
      </c>
      <c r="H1952" s="185" t="s">
        <v>49</v>
      </c>
      <c r="I1952" s="187">
        <v>45784</v>
      </c>
      <c r="J1952" s="185" t="s">
        <v>213</v>
      </c>
      <c r="K1952" s="185" t="s">
        <v>6478</v>
      </c>
      <c r="L1952" s="185" t="s">
        <v>26466</v>
      </c>
      <c r="M1952" s="185" t="s">
        <v>167</v>
      </c>
      <c r="N1952" s="185" t="s">
        <v>26467</v>
      </c>
      <c r="O1952" s="187">
        <v>47350</v>
      </c>
      <c r="P1952" s="187">
        <v>44349</v>
      </c>
      <c r="Q1952" s="187">
        <v>44495</v>
      </c>
      <c r="R1952" s="187">
        <v>44707</v>
      </c>
      <c r="S1952" s="187"/>
      <c r="T1952" s="185" t="s">
        <v>26468</v>
      </c>
      <c r="U1952" s="187">
        <v>47317</v>
      </c>
      <c r="V1952" s="185" t="s">
        <v>26469</v>
      </c>
      <c r="W1952" s="187">
        <v>47317</v>
      </c>
      <c r="X1952" s="185" t="s">
        <v>26470</v>
      </c>
      <c r="Y1952" s="187">
        <v>47317</v>
      </c>
      <c r="Z1952" s="185" t="s">
        <v>26471</v>
      </c>
      <c r="AA1952" s="187">
        <v>46181</v>
      </c>
      <c r="AB1952" s="185" t="s">
        <v>26472</v>
      </c>
      <c r="AC1952" s="187">
        <v>46296</v>
      </c>
      <c r="AD1952" s="185" t="s">
        <v>26473</v>
      </c>
      <c r="AE1952" s="185" t="s">
        <v>26474</v>
      </c>
      <c r="AF1952" s="185" t="s">
        <v>26475</v>
      </c>
      <c r="AG1952" s="185" t="s">
        <v>61</v>
      </c>
      <c r="AH1952" s="185" t="s">
        <v>61</v>
      </c>
      <c r="AI1952" s="185" t="s">
        <v>26467</v>
      </c>
      <c r="AJ1952" s="185" t="s">
        <v>61</v>
      </c>
      <c r="AK1952" s="185" t="s">
        <v>61</v>
      </c>
      <c r="AL1952" s="185" t="s">
        <v>61</v>
      </c>
      <c r="AM1952" s="185" t="s">
        <v>26476</v>
      </c>
      <c r="AN1952" s="185" t="s">
        <v>26477</v>
      </c>
    </row>
    <row r="1953" customHeight="1" spans="1:40">
      <c r="A1953" s="185">
        <v>1947</v>
      </c>
      <c r="B1953" s="185" t="s">
        <v>26478</v>
      </c>
      <c r="C1953" s="186" t="s">
        <v>26479</v>
      </c>
      <c r="D1953" s="185" t="s">
        <v>162</v>
      </c>
      <c r="E1953" s="185" t="s">
        <v>2949</v>
      </c>
      <c r="F1953" s="185" t="s">
        <v>1729</v>
      </c>
      <c r="G1953" s="185" t="s">
        <v>48</v>
      </c>
      <c r="H1953" s="185" t="s">
        <v>49</v>
      </c>
      <c r="I1953" s="187">
        <v>45803</v>
      </c>
      <c r="J1953" s="185" t="s">
        <v>26480</v>
      </c>
      <c r="K1953" s="185" t="s">
        <v>6082</v>
      </c>
      <c r="L1953" s="185" t="s">
        <v>26481</v>
      </c>
      <c r="M1953" s="185" t="s">
        <v>167</v>
      </c>
      <c r="N1953" s="185" t="s">
        <v>26482</v>
      </c>
      <c r="O1953" s="187">
        <v>46469</v>
      </c>
      <c r="P1953" s="187">
        <v>44389</v>
      </c>
      <c r="Q1953" s="187">
        <v>44482</v>
      </c>
      <c r="R1953" s="187">
        <v>44631</v>
      </c>
      <c r="S1953" s="187"/>
      <c r="T1953" s="185" t="s">
        <v>26483</v>
      </c>
      <c r="U1953" s="187">
        <v>46265</v>
      </c>
      <c r="V1953" s="185" t="s">
        <v>26484</v>
      </c>
      <c r="W1953" s="187">
        <v>46260</v>
      </c>
      <c r="X1953" s="185" t="s">
        <v>26485</v>
      </c>
      <c r="Y1953" s="187">
        <v>46265</v>
      </c>
      <c r="Z1953" s="185" t="s">
        <v>26486</v>
      </c>
      <c r="AA1953" s="187">
        <v>45854</v>
      </c>
      <c r="AB1953" s="185" t="s">
        <v>26487</v>
      </c>
      <c r="AC1953" s="187">
        <v>45875</v>
      </c>
      <c r="AD1953" s="185" t="s">
        <v>26488</v>
      </c>
      <c r="AE1953" s="185" t="s">
        <v>26489</v>
      </c>
      <c r="AF1953" s="185" t="s">
        <v>26490</v>
      </c>
      <c r="AG1953" s="185" t="s">
        <v>61</v>
      </c>
      <c r="AH1953" s="185" t="s">
        <v>61</v>
      </c>
      <c r="AI1953" s="185" t="s">
        <v>26482</v>
      </c>
      <c r="AJ1953" s="185" t="s">
        <v>61</v>
      </c>
      <c r="AK1953" s="185" t="s">
        <v>61</v>
      </c>
      <c r="AL1953" s="185" t="s">
        <v>61</v>
      </c>
      <c r="AM1953" s="185" t="s">
        <v>64</v>
      </c>
      <c r="AN1953" s="185" t="s">
        <v>26491</v>
      </c>
    </row>
    <row r="1954" customHeight="1" spans="1:40">
      <c r="A1954" s="185">
        <v>1948</v>
      </c>
      <c r="B1954" s="185" t="s">
        <v>26492</v>
      </c>
      <c r="C1954" s="186" t="s">
        <v>12234</v>
      </c>
      <c r="D1954" s="185" t="s">
        <v>45</v>
      </c>
      <c r="E1954" s="185" t="s">
        <v>46</v>
      </c>
      <c r="F1954" s="185" t="s">
        <v>26025</v>
      </c>
      <c r="G1954" s="185" t="s">
        <v>48</v>
      </c>
      <c r="H1954" s="185" t="s">
        <v>49</v>
      </c>
      <c r="I1954" s="187">
        <v>45753</v>
      </c>
      <c r="J1954" s="185" t="s">
        <v>2639</v>
      </c>
      <c r="K1954" s="185" t="s">
        <v>2997</v>
      </c>
      <c r="L1954" s="185" t="s">
        <v>26493</v>
      </c>
      <c r="M1954" s="185" t="s">
        <v>72</v>
      </c>
      <c r="N1954" s="185" t="s">
        <v>26494</v>
      </c>
      <c r="O1954" s="187">
        <v>46176</v>
      </c>
      <c r="P1954" s="187">
        <v>44398</v>
      </c>
      <c r="Q1954" s="187">
        <v>44427</v>
      </c>
      <c r="R1954" s="187">
        <v>44646</v>
      </c>
      <c r="S1954" s="187"/>
      <c r="T1954" s="185" t="s">
        <v>26495</v>
      </c>
      <c r="U1954" s="187">
        <v>46008</v>
      </c>
      <c r="V1954" s="185" t="s">
        <v>26496</v>
      </c>
      <c r="W1954" s="187">
        <v>46379</v>
      </c>
      <c r="X1954" s="185" t="s">
        <v>26497</v>
      </c>
      <c r="Y1954" s="187">
        <v>46007</v>
      </c>
      <c r="Z1954" s="185" t="s">
        <v>26498</v>
      </c>
      <c r="AA1954" s="187">
        <v>46278</v>
      </c>
      <c r="AB1954" s="185" t="s">
        <v>26499</v>
      </c>
      <c r="AC1954" s="187">
        <v>46269</v>
      </c>
      <c r="AD1954" s="185" t="s">
        <v>26500</v>
      </c>
      <c r="AE1954" s="185" t="s">
        <v>61</v>
      </c>
      <c r="AF1954" s="185" t="s">
        <v>26501</v>
      </c>
      <c r="AG1954" s="185" t="s">
        <v>26502</v>
      </c>
      <c r="AH1954" s="185" t="s">
        <v>61</v>
      </c>
      <c r="AI1954" s="185" t="s">
        <v>61</v>
      </c>
      <c r="AJ1954" s="185" t="s">
        <v>61</v>
      </c>
      <c r="AK1954" s="185" t="s">
        <v>61</v>
      </c>
      <c r="AL1954" s="185" t="s">
        <v>61</v>
      </c>
      <c r="AM1954" s="185" t="s">
        <v>26503</v>
      </c>
      <c r="AN1954" s="185" t="s">
        <v>26504</v>
      </c>
    </row>
    <row r="1955" customHeight="1" spans="1:40">
      <c r="A1955" s="185">
        <v>1949</v>
      </c>
      <c r="B1955" s="185" t="s">
        <v>26505</v>
      </c>
      <c r="C1955" s="186" t="s">
        <v>26506</v>
      </c>
      <c r="D1955" s="185" t="s">
        <v>68</v>
      </c>
      <c r="E1955" s="185" t="s">
        <v>89</v>
      </c>
      <c r="F1955" s="185" t="s">
        <v>26025</v>
      </c>
      <c r="G1955" s="185" t="s">
        <v>48</v>
      </c>
      <c r="H1955" s="185" t="s">
        <v>49</v>
      </c>
      <c r="I1955" s="187">
        <v>45683</v>
      </c>
      <c r="J1955" s="185" t="s">
        <v>26507</v>
      </c>
      <c r="K1955" s="185" t="s">
        <v>8775</v>
      </c>
      <c r="L1955" s="185" t="s">
        <v>26508</v>
      </c>
      <c r="M1955" s="185" t="s">
        <v>148</v>
      </c>
      <c r="N1955" s="185" t="s">
        <v>26509</v>
      </c>
      <c r="O1955" s="187">
        <v>46572</v>
      </c>
      <c r="P1955" s="187">
        <v>44380</v>
      </c>
      <c r="Q1955" s="187">
        <v>44417</v>
      </c>
      <c r="R1955" s="187">
        <v>44634</v>
      </c>
      <c r="S1955" s="187"/>
      <c r="T1955" s="185" t="s">
        <v>26510</v>
      </c>
      <c r="U1955" s="187">
        <v>46364</v>
      </c>
      <c r="V1955" s="185" t="s">
        <v>26511</v>
      </c>
      <c r="W1955" s="187">
        <v>46008</v>
      </c>
      <c r="X1955" s="185" t="s">
        <v>26512</v>
      </c>
      <c r="Y1955" s="187">
        <v>46009</v>
      </c>
      <c r="Z1955" s="185" t="s">
        <v>26513</v>
      </c>
      <c r="AA1955" s="187">
        <v>46193</v>
      </c>
      <c r="AB1955" s="185" t="s">
        <v>26514</v>
      </c>
      <c r="AC1955" s="187">
        <v>46017</v>
      </c>
      <c r="AD1955" s="185" t="s">
        <v>26515</v>
      </c>
      <c r="AE1955" s="185" t="s">
        <v>61</v>
      </c>
      <c r="AF1955" s="185" t="s">
        <v>26516</v>
      </c>
      <c r="AG1955" s="185" t="s">
        <v>61</v>
      </c>
      <c r="AH1955" s="185" t="s">
        <v>61</v>
      </c>
      <c r="AI1955" s="185" t="s">
        <v>61</v>
      </c>
      <c r="AJ1955" s="185" t="s">
        <v>26517</v>
      </c>
      <c r="AK1955" s="185" t="s">
        <v>61</v>
      </c>
      <c r="AL1955" s="185" t="s">
        <v>61</v>
      </c>
      <c r="AM1955" s="185" t="s">
        <v>64</v>
      </c>
      <c r="AN1955" s="185" t="s">
        <v>26518</v>
      </c>
    </row>
    <row r="1956" customHeight="1" spans="1:40">
      <c r="A1956" s="185">
        <v>1950</v>
      </c>
      <c r="B1956" s="185" t="s">
        <v>26519</v>
      </c>
      <c r="C1956" s="186" t="s">
        <v>26520</v>
      </c>
      <c r="D1956" s="185" t="s">
        <v>227</v>
      </c>
      <c r="E1956" s="185" t="s">
        <v>817</v>
      </c>
      <c r="F1956" s="185" t="s">
        <v>26025</v>
      </c>
      <c r="G1956" s="185" t="s">
        <v>48</v>
      </c>
      <c r="H1956" s="185" t="s">
        <v>49</v>
      </c>
      <c r="I1956" s="187">
        <v>45780</v>
      </c>
      <c r="J1956" s="185" t="s">
        <v>26521</v>
      </c>
      <c r="K1956" s="185" t="s">
        <v>1836</v>
      </c>
      <c r="L1956" s="185" t="s">
        <v>26522</v>
      </c>
      <c r="M1956" s="185" t="s">
        <v>53</v>
      </c>
      <c r="N1956" s="185" t="s">
        <v>26523</v>
      </c>
      <c r="O1956" s="187">
        <v>46266</v>
      </c>
      <c r="P1956" s="187">
        <v>44384</v>
      </c>
      <c r="Q1956" s="187">
        <v>44567</v>
      </c>
      <c r="R1956" s="187">
        <v>44693</v>
      </c>
      <c r="S1956" s="187"/>
      <c r="T1956" s="185" t="s">
        <v>26524</v>
      </c>
      <c r="U1956" s="187">
        <v>47430</v>
      </c>
      <c r="V1956" s="185" t="s">
        <v>26525</v>
      </c>
      <c r="W1956" s="187">
        <v>47430</v>
      </c>
      <c r="X1956" s="185" t="s">
        <v>26526</v>
      </c>
      <c r="Y1956" s="187">
        <v>47430</v>
      </c>
      <c r="Z1956" s="185" t="s">
        <v>26527</v>
      </c>
      <c r="AA1956" s="187">
        <v>46275</v>
      </c>
      <c r="AB1956" s="185" t="s">
        <v>26528</v>
      </c>
      <c r="AC1956" s="187">
        <v>46346</v>
      </c>
      <c r="AD1956" s="185" t="s">
        <v>26529</v>
      </c>
      <c r="AE1956" s="185" t="s">
        <v>26530</v>
      </c>
      <c r="AF1956" s="185" t="s">
        <v>26531</v>
      </c>
      <c r="AG1956" s="185" t="s">
        <v>26532</v>
      </c>
      <c r="AH1956" s="185" t="s">
        <v>61</v>
      </c>
      <c r="AI1956" s="185" t="s">
        <v>61</v>
      </c>
      <c r="AJ1956" s="185" t="s">
        <v>26533</v>
      </c>
      <c r="AK1956" s="185" t="s">
        <v>61</v>
      </c>
      <c r="AL1956" s="185" t="s">
        <v>61</v>
      </c>
      <c r="AM1956" s="185" t="s">
        <v>26534</v>
      </c>
      <c r="AN1956" s="185" t="s">
        <v>26535</v>
      </c>
    </row>
    <row r="1957" customHeight="1" spans="1:40">
      <c r="A1957" s="185">
        <v>1951</v>
      </c>
      <c r="B1957" s="185" t="s">
        <v>26536</v>
      </c>
      <c r="C1957" s="186" t="s">
        <v>26537</v>
      </c>
      <c r="D1957" s="185" t="s">
        <v>88</v>
      </c>
      <c r="E1957" s="185" t="s">
        <v>46</v>
      </c>
      <c r="F1957" s="185" t="s">
        <v>26025</v>
      </c>
      <c r="G1957" s="185" t="s">
        <v>48</v>
      </c>
      <c r="H1957" s="185" t="s">
        <v>49</v>
      </c>
      <c r="I1957" s="187">
        <v>45574</v>
      </c>
      <c r="J1957" s="185" t="s">
        <v>26538</v>
      </c>
      <c r="K1957" s="185" t="s">
        <v>213</v>
      </c>
      <c r="L1957" s="185" t="s">
        <v>26539</v>
      </c>
      <c r="M1957" s="185" t="s">
        <v>249</v>
      </c>
      <c r="N1957" s="185" t="s">
        <v>26540</v>
      </c>
      <c r="O1957" s="187">
        <v>46484</v>
      </c>
      <c r="P1957" s="187">
        <v>44391</v>
      </c>
      <c r="Q1957" s="187">
        <v>44434</v>
      </c>
      <c r="R1957" s="187">
        <v>44651</v>
      </c>
      <c r="S1957" s="187"/>
      <c r="T1957" s="185" t="s">
        <v>26541</v>
      </c>
      <c r="U1957" s="187">
        <v>47156</v>
      </c>
      <c r="V1957" s="185" t="s">
        <v>26542</v>
      </c>
      <c r="W1957" s="187">
        <v>47156</v>
      </c>
      <c r="X1957" s="185" t="s">
        <v>26543</v>
      </c>
      <c r="Y1957" s="187">
        <v>47156</v>
      </c>
      <c r="Z1957" s="185" t="s">
        <v>26544</v>
      </c>
      <c r="AA1957" s="187">
        <v>46227</v>
      </c>
      <c r="AB1957" s="185" t="s">
        <v>26545</v>
      </c>
      <c r="AC1957" s="187">
        <v>45897</v>
      </c>
      <c r="AD1957" s="185" t="s">
        <v>26546</v>
      </c>
      <c r="AE1957" s="185" t="s">
        <v>61</v>
      </c>
      <c r="AF1957" s="185" t="s">
        <v>26547</v>
      </c>
      <c r="AG1957" s="185" t="s">
        <v>26548</v>
      </c>
      <c r="AH1957" s="185" t="s">
        <v>61</v>
      </c>
      <c r="AI1957" s="185" t="s">
        <v>61</v>
      </c>
      <c r="AJ1957" s="185" t="s">
        <v>61</v>
      </c>
      <c r="AK1957" s="185" t="s">
        <v>61</v>
      </c>
      <c r="AL1957" s="185" t="s">
        <v>61</v>
      </c>
      <c r="AM1957" s="185" t="s">
        <v>3672</v>
      </c>
      <c r="AN1957" s="185" t="s">
        <v>26549</v>
      </c>
    </row>
    <row r="1958" customHeight="1" spans="1:40">
      <c r="A1958" s="185">
        <v>1952</v>
      </c>
      <c r="B1958" s="185" t="s">
        <v>26550</v>
      </c>
      <c r="C1958" s="186" t="s">
        <v>26551</v>
      </c>
      <c r="D1958" s="185" t="s">
        <v>263</v>
      </c>
      <c r="E1958" s="185" t="s">
        <v>89</v>
      </c>
      <c r="F1958" s="185" t="s">
        <v>26025</v>
      </c>
      <c r="G1958" s="185" t="s">
        <v>48</v>
      </c>
      <c r="H1958" s="185" t="s">
        <v>49</v>
      </c>
      <c r="I1958" s="187">
        <v>45772</v>
      </c>
      <c r="J1958" s="185" t="s">
        <v>21554</v>
      </c>
      <c r="K1958" s="185" t="s">
        <v>128</v>
      </c>
      <c r="L1958" s="185" t="s">
        <v>24260</v>
      </c>
      <c r="M1958" s="185" t="s">
        <v>93</v>
      </c>
      <c r="N1958" s="185" t="s">
        <v>26552</v>
      </c>
      <c r="O1958" s="187">
        <v>46896</v>
      </c>
      <c r="P1958" s="187">
        <v>44460</v>
      </c>
      <c r="Q1958" s="187">
        <v>44522</v>
      </c>
      <c r="R1958" s="187">
        <v>44650</v>
      </c>
      <c r="S1958" s="187"/>
      <c r="T1958" s="185" t="s">
        <v>26553</v>
      </c>
      <c r="U1958" s="187">
        <v>47141</v>
      </c>
      <c r="V1958" s="185" t="s">
        <v>26554</v>
      </c>
      <c r="W1958" s="187">
        <v>46805</v>
      </c>
      <c r="X1958" s="185" t="s">
        <v>26555</v>
      </c>
      <c r="Y1958" s="187">
        <v>46805</v>
      </c>
      <c r="Z1958" s="185" t="s">
        <v>26556</v>
      </c>
      <c r="AA1958" s="187">
        <v>45967</v>
      </c>
      <c r="AB1958" s="185" t="s">
        <v>26557</v>
      </c>
      <c r="AC1958" s="187">
        <v>46285</v>
      </c>
      <c r="AD1958" s="185" t="s">
        <v>26558</v>
      </c>
      <c r="AE1958" s="185" t="s">
        <v>61</v>
      </c>
      <c r="AF1958" s="185" t="s">
        <v>61</v>
      </c>
      <c r="AG1958" s="185" t="s">
        <v>26559</v>
      </c>
      <c r="AH1958" s="185" t="s">
        <v>61</v>
      </c>
      <c r="AI1958" s="185" t="s">
        <v>61</v>
      </c>
      <c r="AJ1958" s="185" t="s">
        <v>61</v>
      </c>
      <c r="AK1958" s="185" t="s">
        <v>61</v>
      </c>
      <c r="AL1958" s="185" t="s">
        <v>61</v>
      </c>
      <c r="AM1958" s="185" t="s">
        <v>26560</v>
      </c>
      <c r="AN1958" s="185" t="s">
        <v>26561</v>
      </c>
    </row>
    <row r="1959" customHeight="1" spans="1:40">
      <c r="A1959" s="185">
        <v>1953</v>
      </c>
      <c r="B1959" s="185" t="s">
        <v>26562</v>
      </c>
      <c r="C1959" s="186" t="s">
        <v>26563</v>
      </c>
      <c r="D1959" s="185" t="s">
        <v>126</v>
      </c>
      <c r="E1959" s="185" t="s">
        <v>46</v>
      </c>
      <c r="F1959" s="185" t="s">
        <v>26025</v>
      </c>
      <c r="G1959" s="185" t="s">
        <v>48</v>
      </c>
      <c r="H1959" s="185" t="s">
        <v>49</v>
      </c>
      <c r="I1959" s="187">
        <v>45544</v>
      </c>
      <c r="J1959" s="185" t="s">
        <v>26564</v>
      </c>
      <c r="K1959" s="185" t="s">
        <v>1804</v>
      </c>
      <c r="L1959" s="185" t="s">
        <v>26565</v>
      </c>
      <c r="M1959" s="185" t="s">
        <v>130</v>
      </c>
      <c r="N1959" s="185" t="s">
        <v>26566</v>
      </c>
      <c r="O1959" s="187">
        <v>46125</v>
      </c>
      <c r="P1959" s="187">
        <v>44389</v>
      </c>
      <c r="Q1959" s="187">
        <v>44461</v>
      </c>
      <c r="R1959" s="187">
        <v>44628</v>
      </c>
      <c r="S1959" s="187"/>
      <c r="T1959" s="185" t="s">
        <v>26567</v>
      </c>
      <c r="U1959" s="187">
        <v>46146</v>
      </c>
      <c r="V1959" s="185" t="s">
        <v>26568</v>
      </c>
      <c r="W1959" s="187">
        <v>46232</v>
      </c>
      <c r="X1959" s="185" t="s">
        <v>26569</v>
      </c>
      <c r="Y1959" s="187">
        <v>46232</v>
      </c>
      <c r="Z1959" s="185" t="s">
        <v>26570</v>
      </c>
      <c r="AA1959" s="187">
        <v>46159</v>
      </c>
      <c r="AB1959" s="185" t="s">
        <v>26571</v>
      </c>
      <c r="AC1959" s="187">
        <v>46288</v>
      </c>
      <c r="AD1959" s="185" t="s">
        <v>26572</v>
      </c>
      <c r="AE1959" s="185" t="s">
        <v>26573</v>
      </c>
      <c r="AF1959" s="185" t="s">
        <v>26574</v>
      </c>
      <c r="AG1959" s="185" t="s">
        <v>61</v>
      </c>
      <c r="AH1959" s="185" t="s">
        <v>26566</v>
      </c>
      <c r="AI1959" s="185" t="s">
        <v>61</v>
      </c>
      <c r="AJ1959" s="185" t="s">
        <v>61</v>
      </c>
      <c r="AK1959" s="185" t="s">
        <v>61</v>
      </c>
      <c r="AL1959" s="185" t="s">
        <v>61</v>
      </c>
      <c r="AM1959" s="185" t="s">
        <v>64</v>
      </c>
      <c r="AN1959" s="185" t="s">
        <v>26575</v>
      </c>
    </row>
    <row r="1960" customHeight="1" spans="1:40">
      <c r="A1960" s="185">
        <v>1954</v>
      </c>
      <c r="B1960" s="185" t="s">
        <v>26576</v>
      </c>
      <c r="C1960" s="186" t="s">
        <v>26577</v>
      </c>
      <c r="D1960" s="185" t="s">
        <v>162</v>
      </c>
      <c r="E1960" s="185" t="s">
        <v>46</v>
      </c>
      <c r="F1960" s="185" t="s">
        <v>26025</v>
      </c>
      <c r="G1960" s="185" t="s">
        <v>48</v>
      </c>
      <c r="H1960" s="185" t="s">
        <v>49</v>
      </c>
      <c r="I1960" s="187">
        <v>45681</v>
      </c>
      <c r="J1960" s="185" t="s">
        <v>6532</v>
      </c>
      <c r="K1960" s="185" t="s">
        <v>3131</v>
      </c>
      <c r="L1960" s="185" t="s">
        <v>6029</v>
      </c>
      <c r="M1960" s="185" t="s">
        <v>167</v>
      </c>
      <c r="N1960" s="185" t="s">
        <v>26578</v>
      </c>
      <c r="O1960" s="187">
        <v>46997</v>
      </c>
      <c r="P1960" s="187">
        <v>44337</v>
      </c>
      <c r="Q1960" s="187">
        <v>44423</v>
      </c>
      <c r="R1960" s="187">
        <v>44644</v>
      </c>
      <c r="S1960" s="187"/>
      <c r="T1960" s="185" t="s">
        <v>26579</v>
      </c>
      <c r="U1960" s="187">
        <v>46939</v>
      </c>
      <c r="V1960" s="185" t="s">
        <v>26580</v>
      </c>
      <c r="W1960" s="187">
        <v>46912</v>
      </c>
      <c r="X1960" s="185" t="s">
        <v>61</v>
      </c>
      <c r="Y1960" s="187" t="s">
        <v>61</v>
      </c>
      <c r="Z1960" s="185" t="s">
        <v>26581</v>
      </c>
      <c r="AA1960" s="187">
        <v>46326</v>
      </c>
      <c r="AB1960" s="189" t="s">
        <v>26582</v>
      </c>
      <c r="AC1960" s="187">
        <v>46563</v>
      </c>
      <c r="AD1960" s="185" t="s">
        <v>26583</v>
      </c>
      <c r="AE1960" s="185" t="s">
        <v>26584</v>
      </c>
      <c r="AF1960" s="185" t="s">
        <v>26585</v>
      </c>
      <c r="AG1960" s="185" t="s">
        <v>61</v>
      </c>
      <c r="AH1960" s="185" t="s">
        <v>61</v>
      </c>
      <c r="AI1960" s="185" t="s">
        <v>61</v>
      </c>
      <c r="AJ1960" s="185" t="s">
        <v>61</v>
      </c>
      <c r="AK1960" s="185" t="s">
        <v>26578</v>
      </c>
      <c r="AL1960" s="185" t="s">
        <v>61</v>
      </c>
      <c r="AM1960" s="185" t="s">
        <v>4300</v>
      </c>
      <c r="AN1960" s="185" t="s">
        <v>26586</v>
      </c>
    </row>
    <row r="1961" customHeight="1" spans="1:40">
      <c r="A1961" s="185">
        <v>1955</v>
      </c>
      <c r="B1961" s="185" t="s">
        <v>26587</v>
      </c>
      <c r="C1961" s="186" t="s">
        <v>26588</v>
      </c>
      <c r="D1961" s="185" t="s">
        <v>88</v>
      </c>
      <c r="E1961" s="185" t="s">
        <v>26589</v>
      </c>
      <c r="F1961" s="185" t="s">
        <v>26589</v>
      </c>
      <c r="G1961" s="185" t="s">
        <v>48</v>
      </c>
      <c r="H1961" s="185" t="s">
        <v>49</v>
      </c>
      <c r="I1961" s="187">
        <v>45694</v>
      </c>
      <c r="J1961" s="185" t="s">
        <v>26590</v>
      </c>
      <c r="K1961" s="185" t="s">
        <v>6424</v>
      </c>
      <c r="L1961" s="185" t="s">
        <v>26591</v>
      </c>
      <c r="M1961" s="185" t="s">
        <v>93</v>
      </c>
      <c r="N1961" s="185" t="s">
        <v>26592</v>
      </c>
      <c r="O1961" s="187">
        <v>47269</v>
      </c>
      <c r="P1961" s="187">
        <v>44389</v>
      </c>
      <c r="Q1961" s="187">
        <v>44426</v>
      </c>
      <c r="R1961" s="187">
        <v>44628</v>
      </c>
      <c r="S1961" s="187"/>
      <c r="T1961" s="185" t="s">
        <v>26593</v>
      </c>
      <c r="U1961" s="187">
        <v>46328</v>
      </c>
      <c r="V1961" s="185" t="s">
        <v>26594</v>
      </c>
      <c r="W1961" s="187">
        <v>46338</v>
      </c>
      <c r="X1961" s="185" t="s">
        <v>26595</v>
      </c>
      <c r="Y1961" s="187">
        <v>46328</v>
      </c>
      <c r="Z1961" s="185" t="s">
        <v>26596</v>
      </c>
      <c r="AA1961" s="187">
        <v>45753</v>
      </c>
      <c r="AB1961" s="185" t="s">
        <v>26597</v>
      </c>
      <c r="AC1961" s="187">
        <v>46266</v>
      </c>
      <c r="AD1961" s="185" t="s">
        <v>26598</v>
      </c>
      <c r="AE1961" s="185" t="s">
        <v>26599</v>
      </c>
      <c r="AF1961" s="185" t="s">
        <v>26600</v>
      </c>
      <c r="AG1961" s="185" t="s">
        <v>26601</v>
      </c>
      <c r="AH1961" s="185" t="s">
        <v>61</v>
      </c>
      <c r="AI1961" s="185" t="s">
        <v>61</v>
      </c>
      <c r="AJ1961" s="185" t="s">
        <v>61</v>
      </c>
      <c r="AK1961" s="185" t="s">
        <v>61</v>
      </c>
      <c r="AL1961" s="185" t="s">
        <v>61</v>
      </c>
      <c r="AM1961" s="185" t="s">
        <v>26602</v>
      </c>
      <c r="AN1961" s="185" t="s">
        <v>26603</v>
      </c>
    </row>
    <row r="1962" customHeight="1" spans="1:40">
      <c r="A1962" s="185">
        <v>1956</v>
      </c>
      <c r="B1962" s="185" t="s">
        <v>26604</v>
      </c>
      <c r="C1962" s="186" t="s">
        <v>26605</v>
      </c>
      <c r="D1962" s="185" t="s">
        <v>162</v>
      </c>
      <c r="E1962" s="185" t="s">
        <v>46</v>
      </c>
      <c r="F1962" s="185" t="s">
        <v>26589</v>
      </c>
      <c r="G1962" s="185" t="s">
        <v>48</v>
      </c>
      <c r="H1962" s="185" t="s">
        <v>49</v>
      </c>
      <c r="I1962" s="187">
        <v>45502</v>
      </c>
      <c r="J1962" s="185" t="s">
        <v>26606</v>
      </c>
      <c r="K1962" s="185" t="s">
        <v>5566</v>
      </c>
      <c r="L1962" s="185" t="s">
        <v>26607</v>
      </c>
      <c r="M1962" s="185" t="s">
        <v>167</v>
      </c>
      <c r="N1962" s="185" t="s">
        <v>26608</v>
      </c>
      <c r="O1962" s="187">
        <v>46778</v>
      </c>
      <c r="P1962" s="187">
        <v>44393</v>
      </c>
      <c r="Q1962" s="187">
        <v>44427</v>
      </c>
      <c r="R1962" s="187">
        <v>44635</v>
      </c>
      <c r="S1962" s="187"/>
      <c r="T1962" s="185" t="s">
        <v>26609</v>
      </c>
      <c r="U1962" s="187">
        <v>45937</v>
      </c>
      <c r="V1962" s="185" t="s">
        <v>26610</v>
      </c>
      <c r="W1962" s="187">
        <v>46686</v>
      </c>
      <c r="X1962" s="185" t="s">
        <v>26611</v>
      </c>
      <c r="Y1962" s="187">
        <v>45937</v>
      </c>
      <c r="Z1962" s="185" t="s">
        <v>26612</v>
      </c>
      <c r="AA1962" s="187">
        <v>45718</v>
      </c>
      <c r="AB1962" s="185" t="s">
        <v>26613</v>
      </c>
      <c r="AC1962" s="187">
        <v>46266</v>
      </c>
      <c r="AD1962" s="185" t="s">
        <v>26614</v>
      </c>
      <c r="AE1962" s="185" t="s">
        <v>26615</v>
      </c>
      <c r="AF1962" s="185" t="s">
        <v>26616</v>
      </c>
      <c r="AG1962" s="185" t="s">
        <v>61</v>
      </c>
      <c r="AH1962" s="185" t="s">
        <v>61</v>
      </c>
      <c r="AI1962" s="185" t="s">
        <v>26608</v>
      </c>
      <c r="AJ1962" s="185" t="s">
        <v>61</v>
      </c>
      <c r="AK1962" s="185" t="s">
        <v>26608</v>
      </c>
      <c r="AL1962" s="185" t="s">
        <v>61</v>
      </c>
      <c r="AM1962" s="185" t="s">
        <v>338</v>
      </c>
      <c r="AN1962" s="185" t="s">
        <v>26617</v>
      </c>
    </row>
    <row r="1963" customHeight="1" spans="1:40">
      <c r="A1963" s="185">
        <v>1957</v>
      </c>
      <c r="B1963" s="185" t="s">
        <v>26618</v>
      </c>
      <c r="C1963" s="186" t="s">
        <v>26619</v>
      </c>
      <c r="D1963" s="185" t="s">
        <v>68</v>
      </c>
      <c r="E1963" s="185" t="s">
        <v>46</v>
      </c>
      <c r="F1963" s="185" t="s">
        <v>26620</v>
      </c>
      <c r="G1963" s="185" t="s">
        <v>48</v>
      </c>
      <c r="H1963" s="185" t="s">
        <v>49</v>
      </c>
      <c r="I1963" s="187">
        <v>45740</v>
      </c>
      <c r="J1963" s="185" t="s">
        <v>26621</v>
      </c>
      <c r="K1963" s="185" t="s">
        <v>70</v>
      </c>
      <c r="L1963" s="185" t="s">
        <v>26622</v>
      </c>
      <c r="M1963" s="185" t="s">
        <v>148</v>
      </c>
      <c r="N1963" s="185" t="s">
        <v>26623</v>
      </c>
      <c r="O1963" s="187">
        <v>46237</v>
      </c>
      <c r="P1963" s="187">
        <v>44394</v>
      </c>
      <c r="Q1963" s="187">
        <v>44412</v>
      </c>
      <c r="R1963" s="187">
        <v>44617</v>
      </c>
      <c r="S1963" s="187"/>
      <c r="T1963" s="185" t="s">
        <v>26624</v>
      </c>
      <c r="U1963" s="187">
        <v>46152</v>
      </c>
      <c r="V1963" s="185" t="s">
        <v>26625</v>
      </c>
      <c r="W1963" s="187">
        <v>46135</v>
      </c>
      <c r="X1963" s="185" t="s">
        <v>26626</v>
      </c>
      <c r="Y1963" s="187">
        <v>46135</v>
      </c>
      <c r="Z1963" s="185" t="s">
        <v>26627</v>
      </c>
      <c r="AA1963" s="187">
        <v>45679</v>
      </c>
      <c r="AB1963" s="185" t="s">
        <v>26628</v>
      </c>
      <c r="AC1963" s="187">
        <v>46253</v>
      </c>
      <c r="AD1963" s="185" t="s">
        <v>26629</v>
      </c>
      <c r="AE1963" s="185" t="s">
        <v>61</v>
      </c>
      <c r="AF1963" s="185" t="s">
        <v>26630</v>
      </c>
      <c r="AG1963" s="185" t="s">
        <v>26631</v>
      </c>
      <c r="AH1963" s="185" t="s">
        <v>61</v>
      </c>
      <c r="AI1963" s="185" t="s">
        <v>61</v>
      </c>
      <c r="AJ1963" s="185" t="s">
        <v>26632</v>
      </c>
      <c r="AK1963" s="185" t="s">
        <v>61</v>
      </c>
      <c r="AL1963" s="185" t="s">
        <v>61</v>
      </c>
      <c r="AM1963" s="185" t="s">
        <v>64</v>
      </c>
      <c r="AN1963" s="185" t="s">
        <v>26633</v>
      </c>
    </row>
    <row r="1964" customHeight="1" spans="1:40">
      <c r="A1964" s="185">
        <v>1958</v>
      </c>
      <c r="B1964" s="185" t="s">
        <v>26634</v>
      </c>
      <c r="C1964" s="186" t="s">
        <v>26635</v>
      </c>
      <c r="D1964" s="185" t="s">
        <v>263</v>
      </c>
      <c r="E1964" s="185" t="s">
        <v>46</v>
      </c>
      <c r="F1964" s="185" t="s">
        <v>26620</v>
      </c>
      <c r="G1964" s="185" t="s">
        <v>48</v>
      </c>
      <c r="H1964" s="185" t="s">
        <v>49</v>
      </c>
      <c r="I1964" s="187">
        <v>45832</v>
      </c>
      <c r="J1964" s="185" t="s">
        <v>26636</v>
      </c>
      <c r="K1964" s="185" t="s">
        <v>1101</v>
      </c>
      <c r="L1964" s="185" t="s">
        <v>26637</v>
      </c>
      <c r="M1964" s="185" t="s">
        <v>93</v>
      </c>
      <c r="N1964" s="185" t="s">
        <v>26638</v>
      </c>
      <c r="O1964" s="187">
        <v>46688</v>
      </c>
      <c r="P1964" s="187">
        <v>44392</v>
      </c>
      <c r="Q1964" s="187">
        <v>44413</v>
      </c>
      <c r="R1964" s="187">
        <v>44622</v>
      </c>
      <c r="S1964" s="187"/>
      <c r="T1964" s="185" t="s">
        <v>26639</v>
      </c>
      <c r="U1964" s="187">
        <v>47434</v>
      </c>
      <c r="V1964" s="185" t="s">
        <v>26640</v>
      </c>
      <c r="W1964" s="187">
        <v>47435</v>
      </c>
      <c r="X1964" s="185" t="s">
        <v>26641</v>
      </c>
      <c r="Y1964" s="187">
        <v>47435</v>
      </c>
      <c r="Z1964" s="185" t="s">
        <v>26642</v>
      </c>
      <c r="AA1964" s="187">
        <v>46049</v>
      </c>
      <c r="AB1964" s="185" t="s">
        <v>26643</v>
      </c>
      <c r="AC1964" s="187">
        <v>45903</v>
      </c>
      <c r="AD1964" s="185" t="s">
        <v>26644</v>
      </c>
      <c r="AE1964" s="185" t="s">
        <v>26645</v>
      </c>
      <c r="AF1964" s="185" t="s">
        <v>26646</v>
      </c>
      <c r="AG1964" s="185" t="s">
        <v>26646</v>
      </c>
      <c r="AH1964" s="185" t="s">
        <v>61</v>
      </c>
      <c r="AI1964" s="185" t="s">
        <v>61</v>
      </c>
      <c r="AJ1964" s="185" t="s">
        <v>61</v>
      </c>
      <c r="AK1964" s="185" t="s">
        <v>61</v>
      </c>
      <c r="AL1964" s="185" t="s">
        <v>61</v>
      </c>
      <c r="AM1964" s="185" t="s">
        <v>64</v>
      </c>
      <c r="AN1964" s="185" t="s">
        <v>26647</v>
      </c>
    </row>
    <row r="1965" customHeight="1" spans="1:40">
      <c r="A1965" s="185">
        <v>1959</v>
      </c>
      <c r="B1965" s="185" t="s">
        <v>26648</v>
      </c>
      <c r="C1965" s="186" t="s">
        <v>26649</v>
      </c>
      <c r="D1965" s="185" t="s">
        <v>126</v>
      </c>
      <c r="E1965" s="185" t="s">
        <v>1894</v>
      </c>
      <c r="F1965" s="185" t="s">
        <v>26620</v>
      </c>
      <c r="G1965" s="185" t="s">
        <v>48</v>
      </c>
      <c r="H1965" s="185" t="s">
        <v>49</v>
      </c>
      <c r="I1965" s="187">
        <v>45571</v>
      </c>
      <c r="J1965" s="185" t="s">
        <v>4426</v>
      </c>
      <c r="K1965" s="185" t="s">
        <v>4426</v>
      </c>
      <c r="L1965" s="185" t="s">
        <v>26650</v>
      </c>
      <c r="M1965" s="185" t="s">
        <v>130</v>
      </c>
      <c r="N1965" s="185" t="s">
        <v>26651</v>
      </c>
      <c r="O1965" s="187">
        <v>47478</v>
      </c>
      <c r="P1965" s="187">
        <v>44393</v>
      </c>
      <c r="Q1965" s="187">
        <v>44417</v>
      </c>
      <c r="R1965" s="187">
        <v>44653</v>
      </c>
      <c r="S1965" s="187"/>
      <c r="T1965" s="185" t="s">
        <v>26652</v>
      </c>
      <c r="U1965" s="187">
        <v>46502</v>
      </c>
      <c r="V1965" s="185" t="s">
        <v>26653</v>
      </c>
      <c r="W1965" s="187">
        <v>46981</v>
      </c>
      <c r="X1965" s="185" t="s">
        <v>26654</v>
      </c>
      <c r="Y1965" s="187">
        <v>46502</v>
      </c>
      <c r="Z1965" s="185" t="s">
        <v>26655</v>
      </c>
      <c r="AA1965" s="187">
        <v>46420</v>
      </c>
      <c r="AB1965" s="185" t="s">
        <v>26643</v>
      </c>
      <c r="AC1965" s="187">
        <v>46438</v>
      </c>
      <c r="AD1965" s="185" t="s">
        <v>61</v>
      </c>
      <c r="AE1965" s="185" t="s">
        <v>26656</v>
      </c>
      <c r="AF1965" s="185" t="s">
        <v>26657</v>
      </c>
      <c r="AG1965" s="185" t="s">
        <v>61</v>
      </c>
      <c r="AH1965" s="185" t="s">
        <v>61</v>
      </c>
      <c r="AI1965" s="185" t="s">
        <v>61</v>
      </c>
      <c r="AJ1965" s="185" t="s">
        <v>61</v>
      </c>
      <c r="AK1965" s="185" t="s">
        <v>61</v>
      </c>
      <c r="AL1965" s="185" t="s">
        <v>26651</v>
      </c>
      <c r="AM1965" s="185" t="s">
        <v>1522</v>
      </c>
      <c r="AN1965" s="185" t="s">
        <v>26658</v>
      </c>
    </row>
    <row r="1966" customHeight="1" spans="1:40">
      <c r="A1966" s="185">
        <v>1960</v>
      </c>
      <c r="B1966" s="185" t="s">
        <v>26659</v>
      </c>
      <c r="C1966" s="186" t="s">
        <v>26660</v>
      </c>
      <c r="D1966" s="185" t="s">
        <v>162</v>
      </c>
      <c r="E1966" s="185" t="s">
        <v>46</v>
      </c>
      <c r="F1966" s="185" t="s">
        <v>26620</v>
      </c>
      <c r="G1966" s="185" t="s">
        <v>48</v>
      </c>
      <c r="H1966" s="185" t="s">
        <v>49</v>
      </c>
      <c r="I1966" s="187">
        <v>45754</v>
      </c>
      <c r="J1966" s="185" t="s">
        <v>2639</v>
      </c>
      <c r="K1966" s="185" t="s">
        <v>51</v>
      </c>
      <c r="L1966" s="185" t="s">
        <v>8834</v>
      </c>
      <c r="M1966" s="185" t="s">
        <v>167</v>
      </c>
      <c r="N1966" s="185" t="s">
        <v>26661</v>
      </c>
      <c r="O1966" s="187">
        <v>46580</v>
      </c>
      <c r="P1966" s="187">
        <v>44396</v>
      </c>
      <c r="Q1966" s="187">
        <v>44417</v>
      </c>
      <c r="R1966" s="187"/>
      <c r="S1966" s="187"/>
      <c r="T1966" s="185" t="s">
        <v>26662</v>
      </c>
      <c r="U1966" s="187">
        <v>47533</v>
      </c>
      <c r="V1966" s="185" t="s">
        <v>26663</v>
      </c>
      <c r="W1966" s="187">
        <v>47422</v>
      </c>
      <c r="X1966" s="185" t="s">
        <v>61</v>
      </c>
      <c r="Y1966" s="187" t="s">
        <v>61</v>
      </c>
      <c r="Z1966" s="185" t="s">
        <v>26664</v>
      </c>
      <c r="AA1966" s="187">
        <v>45713</v>
      </c>
      <c r="AB1966" s="185" t="s">
        <v>26665</v>
      </c>
      <c r="AC1966" s="187">
        <v>46132</v>
      </c>
      <c r="AD1966" s="185" t="s">
        <v>61</v>
      </c>
      <c r="AE1966" s="185" t="s">
        <v>61</v>
      </c>
      <c r="AF1966" s="185" t="s">
        <v>26666</v>
      </c>
      <c r="AG1966" s="185" t="s">
        <v>61</v>
      </c>
      <c r="AH1966" s="185" t="s">
        <v>61</v>
      </c>
      <c r="AI1966" s="185" t="s">
        <v>61</v>
      </c>
      <c r="AJ1966" s="185" t="s">
        <v>61</v>
      </c>
      <c r="AK1966" s="185" t="s">
        <v>26661</v>
      </c>
      <c r="AL1966" s="185" t="s">
        <v>61</v>
      </c>
      <c r="AM1966" s="185" t="s">
        <v>1785</v>
      </c>
      <c r="AN1966" s="185" t="s">
        <v>26667</v>
      </c>
    </row>
    <row r="1967" customHeight="1" spans="1:40">
      <c r="A1967" s="185">
        <v>1961</v>
      </c>
      <c r="B1967" s="185" t="s">
        <v>26668</v>
      </c>
      <c r="C1967" s="186" t="s">
        <v>2211</v>
      </c>
      <c r="D1967" s="185" t="s">
        <v>68</v>
      </c>
      <c r="E1967" s="185" t="s">
        <v>89</v>
      </c>
      <c r="F1967" s="185" t="s">
        <v>25059</v>
      </c>
      <c r="G1967" s="185" t="s">
        <v>48</v>
      </c>
      <c r="H1967" s="185" t="s">
        <v>49</v>
      </c>
      <c r="I1967" s="187">
        <v>45613</v>
      </c>
      <c r="J1967" s="185" t="s">
        <v>2338</v>
      </c>
      <c r="K1967" s="185" t="s">
        <v>14628</v>
      </c>
      <c r="L1967" s="185" t="s">
        <v>26669</v>
      </c>
      <c r="M1967" s="185" t="s">
        <v>148</v>
      </c>
      <c r="N1967" s="185" t="s">
        <v>26670</v>
      </c>
      <c r="O1967" s="187">
        <v>46441</v>
      </c>
      <c r="P1967" s="187">
        <v>44395</v>
      </c>
      <c r="Q1967" s="187">
        <v>44426</v>
      </c>
      <c r="R1967" s="187">
        <v>44650</v>
      </c>
      <c r="S1967" s="187"/>
      <c r="T1967" s="185" t="s">
        <v>61</v>
      </c>
      <c r="U1967" s="187">
        <v>47651</v>
      </c>
      <c r="V1967" s="185" t="s">
        <v>61</v>
      </c>
      <c r="W1967" s="187">
        <v>47651</v>
      </c>
      <c r="X1967" s="185" t="s">
        <v>61</v>
      </c>
      <c r="Y1967" s="187">
        <v>47651</v>
      </c>
      <c r="Z1967" s="185" t="s">
        <v>26671</v>
      </c>
      <c r="AA1967" s="187">
        <v>45839</v>
      </c>
      <c r="AB1967" s="185" t="s">
        <v>26672</v>
      </c>
      <c r="AC1967" s="187">
        <v>46316</v>
      </c>
      <c r="AD1967" s="185" t="s">
        <v>26673</v>
      </c>
      <c r="AE1967" s="185" t="s">
        <v>61</v>
      </c>
      <c r="AF1967" s="185" t="s">
        <v>26674</v>
      </c>
      <c r="AG1967" s="185" t="s">
        <v>26675</v>
      </c>
      <c r="AH1967" s="185" t="s">
        <v>61</v>
      </c>
      <c r="AI1967" s="185" t="s">
        <v>61</v>
      </c>
      <c r="AJ1967" s="185" t="s">
        <v>61</v>
      </c>
      <c r="AK1967" s="185" t="s">
        <v>61</v>
      </c>
      <c r="AL1967" s="185" t="s">
        <v>61</v>
      </c>
      <c r="AM1967" s="185" t="s">
        <v>64</v>
      </c>
      <c r="AN1967" s="185" t="s">
        <v>26676</v>
      </c>
    </row>
    <row r="1968" customHeight="1" spans="1:40">
      <c r="A1968" s="185">
        <v>1962</v>
      </c>
      <c r="B1968" s="185" t="s">
        <v>26677</v>
      </c>
      <c r="C1968" s="186" t="s">
        <v>26678</v>
      </c>
      <c r="D1968" s="185" t="s">
        <v>108</v>
      </c>
      <c r="E1968" s="185" t="s">
        <v>1367</v>
      </c>
      <c r="F1968" s="185" t="s">
        <v>25059</v>
      </c>
      <c r="G1968" s="185" t="s">
        <v>48</v>
      </c>
      <c r="H1968" s="185" t="s">
        <v>49</v>
      </c>
      <c r="I1968" s="187">
        <v>45649</v>
      </c>
      <c r="J1968" s="185" t="s">
        <v>16778</v>
      </c>
      <c r="K1968" s="185" t="s">
        <v>7379</v>
      </c>
      <c r="L1968" s="185" t="s">
        <v>26679</v>
      </c>
      <c r="M1968" s="185" t="s">
        <v>93</v>
      </c>
      <c r="N1968" s="185" t="s">
        <v>26680</v>
      </c>
      <c r="O1968" s="187">
        <v>46357</v>
      </c>
      <c r="P1968" s="187">
        <v>44424</v>
      </c>
      <c r="Q1968" s="187">
        <v>44494</v>
      </c>
      <c r="R1968" s="187">
        <v>44728</v>
      </c>
      <c r="S1968" s="187"/>
      <c r="T1968" s="185" t="s">
        <v>26681</v>
      </c>
      <c r="U1968" s="187">
        <v>45873</v>
      </c>
      <c r="V1968" s="185" t="s">
        <v>26682</v>
      </c>
      <c r="W1968" s="187">
        <v>45872</v>
      </c>
      <c r="X1968" s="185" t="s">
        <v>26683</v>
      </c>
      <c r="Y1968" s="187">
        <v>45873</v>
      </c>
      <c r="Z1968" s="185" t="s">
        <v>26684</v>
      </c>
      <c r="AA1968" s="187">
        <v>46437</v>
      </c>
      <c r="AB1968" s="189" t="s">
        <v>4657</v>
      </c>
      <c r="AC1968" s="187">
        <v>46191</v>
      </c>
      <c r="AD1968" s="185" t="s">
        <v>26685</v>
      </c>
      <c r="AE1968" s="185" t="s">
        <v>26686</v>
      </c>
      <c r="AF1968" s="185" t="s">
        <v>26687</v>
      </c>
      <c r="AG1968" s="185" t="s">
        <v>26688</v>
      </c>
      <c r="AH1968" s="185" t="s">
        <v>61</v>
      </c>
      <c r="AI1968" s="185" t="s">
        <v>61</v>
      </c>
      <c r="AJ1968" s="185" t="s">
        <v>61</v>
      </c>
      <c r="AK1968" s="185" t="s">
        <v>61</v>
      </c>
      <c r="AL1968" s="185" t="s">
        <v>61</v>
      </c>
      <c r="AM1968" s="185" t="s">
        <v>64</v>
      </c>
      <c r="AN1968" s="185" t="s">
        <v>26689</v>
      </c>
    </row>
    <row r="1969" customHeight="1" spans="1:40">
      <c r="A1969" s="185">
        <v>1963</v>
      </c>
      <c r="B1969" s="185" t="s">
        <v>26690</v>
      </c>
      <c r="C1969" s="186" t="s">
        <v>26691</v>
      </c>
      <c r="D1969" s="185" t="s">
        <v>126</v>
      </c>
      <c r="E1969" s="185" t="s">
        <v>194</v>
      </c>
      <c r="F1969" s="185" t="s">
        <v>25059</v>
      </c>
      <c r="G1969" s="185" t="s">
        <v>48</v>
      </c>
      <c r="H1969" s="185" t="s">
        <v>49</v>
      </c>
      <c r="I1969" s="187">
        <v>45763</v>
      </c>
      <c r="J1969" s="185" t="s">
        <v>12018</v>
      </c>
      <c r="K1969" s="185" t="s">
        <v>5300</v>
      </c>
      <c r="L1969" s="185" t="s">
        <v>12631</v>
      </c>
      <c r="M1969" s="185" t="s">
        <v>130</v>
      </c>
      <c r="N1969" s="185" t="s">
        <v>26692</v>
      </c>
      <c r="O1969" s="187">
        <v>46972</v>
      </c>
      <c r="P1969" s="187">
        <v>44509</v>
      </c>
      <c r="Q1969" s="187">
        <v>44546</v>
      </c>
      <c r="R1969" s="187">
        <v>44664</v>
      </c>
      <c r="S1969" s="187"/>
      <c r="T1969" s="185" t="s">
        <v>26693</v>
      </c>
      <c r="U1969" s="187">
        <v>46660</v>
      </c>
      <c r="V1969" s="185" t="s">
        <v>26694</v>
      </c>
      <c r="W1969" s="187">
        <v>46441</v>
      </c>
      <c r="X1969" s="185" t="s">
        <v>26695</v>
      </c>
      <c r="Y1969" s="187">
        <v>46811</v>
      </c>
      <c r="Z1969" s="185" t="s">
        <v>26696</v>
      </c>
      <c r="AA1969" s="187">
        <v>45723</v>
      </c>
      <c r="AB1969" s="185" t="s">
        <v>26697</v>
      </c>
      <c r="AC1969" s="187">
        <v>46057</v>
      </c>
      <c r="AD1969" s="185" t="s">
        <v>26698</v>
      </c>
      <c r="AE1969" s="185" t="s">
        <v>26699</v>
      </c>
      <c r="AF1969" s="185" t="s">
        <v>26700</v>
      </c>
      <c r="AG1969" s="185" t="s">
        <v>61</v>
      </c>
      <c r="AH1969" s="185" t="s">
        <v>26701</v>
      </c>
      <c r="AI1969" s="185" t="s">
        <v>61</v>
      </c>
      <c r="AJ1969" s="185" t="s">
        <v>61</v>
      </c>
      <c r="AK1969" s="185" t="s">
        <v>61</v>
      </c>
      <c r="AL1969" s="185" t="s">
        <v>26692</v>
      </c>
      <c r="AM1969" s="185" t="s">
        <v>12088</v>
      </c>
      <c r="AN1969" s="185" t="s">
        <v>26702</v>
      </c>
    </row>
    <row r="1970" customHeight="1" spans="1:40">
      <c r="A1970" s="185">
        <v>1964</v>
      </c>
      <c r="B1970" s="185" t="s">
        <v>26703</v>
      </c>
      <c r="C1970" s="186" t="s">
        <v>26704</v>
      </c>
      <c r="D1970" s="185" t="s">
        <v>162</v>
      </c>
      <c r="E1970" s="185" t="s">
        <v>1894</v>
      </c>
      <c r="F1970" s="185" t="s">
        <v>25059</v>
      </c>
      <c r="G1970" s="185" t="s">
        <v>48</v>
      </c>
      <c r="H1970" s="185" t="s">
        <v>49</v>
      </c>
      <c r="I1970" s="187">
        <v>45520</v>
      </c>
      <c r="J1970" s="185" t="s">
        <v>4442</v>
      </c>
      <c r="K1970" s="185" t="s">
        <v>4442</v>
      </c>
      <c r="L1970" s="185" t="s">
        <v>5725</v>
      </c>
      <c r="M1970" s="185" t="s">
        <v>167</v>
      </c>
      <c r="N1970" s="185" t="s">
        <v>26705</v>
      </c>
      <c r="O1970" s="187">
        <v>47317</v>
      </c>
      <c r="P1970" s="187">
        <v>44383</v>
      </c>
      <c r="Q1970" s="187">
        <v>44423</v>
      </c>
      <c r="R1970" s="187">
        <v>44642</v>
      </c>
      <c r="S1970" s="187"/>
      <c r="T1970" s="185" t="s">
        <v>26706</v>
      </c>
      <c r="U1970" s="187">
        <v>47294</v>
      </c>
      <c r="V1970" s="185" t="s">
        <v>26707</v>
      </c>
      <c r="W1970" s="187">
        <v>47294</v>
      </c>
      <c r="X1970" s="185" t="s">
        <v>26708</v>
      </c>
      <c r="Y1970" s="187">
        <v>47294</v>
      </c>
      <c r="Z1970" s="185" t="s">
        <v>26709</v>
      </c>
      <c r="AA1970" s="187">
        <v>46201</v>
      </c>
      <c r="AB1970" s="185" t="s">
        <v>26710</v>
      </c>
      <c r="AC1970" s="187">
        <v>46199</v>
      </c>
      <c r="AD1970" s="185" t="s">
        <v>26711</v>
      </c>
      <c r="AE1970" s="185" t="s">
        <v>26712</v>
      </c>
      <c r="AF1970" s="185" t="s">
        <v>26713</v>
      </c>
      <c r="AG1970" s="185" t="s">
        <v>61</v>
      </c>
      <c r="AH1970" s="185" t="s">
        <v>61</v>
      </c>
      <c r="AI1970" s="185" t="s">
        <v>26705</v>
      </c>
      <c r="AJ1970" s="185" t="s">
        <v>61</v>
      </c>
      <c r="AK1970" s="185" t="s">
        <v>61</v>
      </c>
      <c r="AL1970" s="185" t="s">
        <v>61</v>
      </c>
      <c r="AM1970" s="185" t="s">
        <v>2404</v>
      </c>
      <c r="AN1970" s="185" t="s">
        <v>26714</v>
      </c>
    </row>
    <row r="1971" customHeight="1" spans="9:33">
      <c r="I1971" s="193"/>
      <c r="J1971" s="193"/>
      <c r="K1971" s="193"/>
      <c r="L1971" s="193"/>
      <c r="M1971" s="193"/>
      <c r="N1971" s="193"/>
      <c r="O1971" s="193"/>
      <c r="P1971" s="193"/>
      <c r="Q1971" s="193"/>
      <c r="R1971" s="193"/>
      <c r="S1971" s="193"/>
      <c r="T1971" s="193"/>
      <c r="U1971" s="193"/>
      <c r="V1971" s="193"/>
      <c r="W1971" s="193"/>
      <c r="X1971" s="193"/>
      <c r="Y1971" s="193"/>
      <c r="Z1971" s="193"/>
      <c r="AA1971" s="193"/>
      <c r="AB1971" s="193"/>
      <c r="AC1971" s="193"/>
      <c r="AD1971" s="193"/>
      <c r="AE1971" s="193"/>
      <c r="AF1971" s="193"/>
      <c r="AG1971" s="193"/>
    </row>
    <row r="1972" customHeight="1" spans="9:33">
      <c r="I1972" s="193"/>
      <c r="J1972" s="193"/>
      <c r="K1972" s="193"/>
      <c r="L1972" s="193"/>
      <c r="M1972" s="193"/>
      <c r="N1972" s="193"/>
      <c r="O1972" s="201" t="s">
        <v>26715</v>
      </c>
      <c r="P1972" s="201" t="s">
        <v>18</v>
      </c>
      <c r="Q1972" s="201" t="s">
        <v>19</v>
      </c>
      <c r="R1972" s="201" t="s">
        <v>20</v>
      </c>
      <c r="S1972" s="201" t="s">
        <v>21</v>
      </c>
      <c r="T1972" s="201"/>
      <c r="U1972" s="204" t="s">
        <v>26716</v>
      </c>
      <c r="V1972" s="201"/>
      <c r="W1972" s="204" t="s">
        <v>26717</v>
      </c>
      <c r="X1972" s="201"/>
      <c r="Y1972" s="204" t="s">
        <v>26718</v>
      </c>
      <c r="Z1972" s="201"/>
      <c r="AA1972" s="204" t="s">
        <v>29</v>
      </c>
      <c r="AB1972" s="201"/>
      <c r="AC1972" s="204" t="s">
        <v>31</v>
      </c>
      <c r="AD1972" s="201" t="s">
        <v>32</v>
      </c>
      <c r="AE1972" s="201" t="s">
        <v>33</v>
      </c>
      <c r="AF1972" s="201" t="s">
        <v>34</v>
      </c>
      <c r="AG1972" s="201" t="s">
        <v>35</v>
      </c>
    </row>
    <row r="1973" customHeight="1" spans="9:33">
      <c r="I1973" s="193"/>
      <c r="J1973" s="195" t="s">
        <v>26719</v>
      </c>
      <c r="K1973" s="195">
        <f>A1969</f>
        <v>1963</v>
      </c>
      <c r="L1973" s="196" t="s">
        <v>26720</v>
      </c>
      <c r="M1973" s="193"/>
      <c r="N1973" s="193"/>
      <c r="O1973" s="199">
        <v>24</v>
      </c>
      <c r="P1973" s="199">
        <f>K1973-P1974</f>
        <v>1950</v>
      </c>
      <c r="Q1973" s="199">
        <f>K1973-Q1974</f>
        <v>1950</v>
      </c>
      <c r="R1973" s="199">
        <f>K1973-R1974</f>
        <v>1928</v>
      </c>
      <c r="S1973" s="199">
        <f>K1973-S1974</f>
        <v>391</v>
      </c>
      <c r="T1973" s="199"/>
      <c r="U1973" s="199">
        <v>88</v>
      </c>
      <c r="V1973" s="199"/>
      <c r="W1973" s="199">
        <v>50</v>
      </c>
      <c r="X1973" s="199"/>
      <c r="Y1973" s="199">
        <v>263</v>
      </c>
      <c r="Z1973" s="199"/>
      <c r="AA1973" s="199">
        <v>170</v>
      </c>
      <c r="AB1973" s="199"/>
      <c r="AC1973" s="199">
        <v>127</v>
      </c>
      <c r="AD1973" s="199">
        <v>181</v>
      </c>
      <c r="AE1973" s="199">
        <v>221</v>
      </c>
      <c r="AF1973" s="199">
        <v>112</v>
      </c>
      <c r="AG1973" s="199">
        <v>177</v>
      </c>
    </row>
    <row r="1974" customHeight="1" spans="9:33">
      <c r="I1974" s="197" t="s">
        <v>26721</v>
      </c>
      <c r="J1974" s="197"/>
      <c r="K1974" s="195">
        <f>K1973-(K1975+K1976)</f>
        <v>1633</v>
      </c>
      <c r="L1974" s="196" t="s">
        <v>26722</v>
      </c>
      <c r="M1974" s="193"/>
      <c r="N1974" s="193"/>
      <c r="O1974" s="199"/>
      <c r="P1974" s="199">
        <v>13</v>
      </c>
      <c r="Q1974" s="199">
        <v>13</v>
      </c>
      <c r="R1974" s="199">
        <v>35</v>
      </c>
      <c r="S1974" s="199">
        <v>1572</v>
      </c>
      <c r="T1974" s="199"/>
      <c r="U1974" s="205"/>
      <c r="V1974" s="199"/>
      <c r="W1974" s="205"/>
      <c r="X1974" s="199"/>
      <c r="Y1974" s="205"/>
      <c r="Z1974" s="199"/>
      <c r="AA1974" s="199">
        <f>(O1973+U1973+W1973+Y1973+AA1973+AC1973+AD1973+AE1973+AF1973+AG1973)/10</f>
        <v>141.3</v>
      </c>
      <c r="AB1974" s="199"/>
      <c r="AC1974" s="205"/>
      <c r="AD1974" s="199"/>
      <c r="AE1974" s="199"/>
      <c r="AF1974" s="199"/>
      <c r="AG1974" s="199"/>
    </row>
    <row r="1975" customHeight="1" spans="9:33">
      <c r="I1975" s="197" t="s">
        <v>26723</v>
      </c>
      <c r="J1975" s="197"/>
      <c r="K1975" s="195">
        <v>133</v>
      </c>
      <c r="L1975" s="196" t="s">
        <v>26724</v>
      </c>
      <c r="M1975" s="193"/>
      <c r="N1975" s="193"/>
      <c r="O1975" s="199"/>
      <c r="P1975" s="202">
        <f>1664/1664</f>
        <v>1</v>
      </c>
      <c r="Q1975" s="202">
        <f>1664/1664</f>
        <v>1</v>
      </c>
      <c r="R1975" s="202">
        <f>1662/1664</f>
        <v>0.998798076923077</v>
      </c>
      <c r="S1975" s="202">
        <f>S1973/K1973</f>
        <v>0.199184921039226</v>
      </c>
      <c r="T1975" s="199"/>
      <c r="U1975" s="205"/>
      <c r="V1975" s="199"/>
      <c r="W1975" s="205"/>
      <c r="X1975" s="199"/>
      <c r="Y1975" s="205"/>
      <c r="Z1975" s="199"/>
      <c r="AA1975" s="202">
        <f>AA1974/2001</f>
        <v>0.0706146926536732</v>
      </c>
      <c r="AB1975" s="199"/>
      <c r="AC1975" s="205"/>
      <c r="AD1975" s="199"/>
      <c r="AE1975" s="199"/>
      <c r="AF1975" s="199"/>
      <c r="AG1975" s="199"/>
    </row>
    <row r="1976" customHeight="1" spans="9:33">
      <c r="I1976" s="197" t="s">
        <v>26725</v>
      </c>
      <c r="J1976" s="197"/>
      <c r="K1976" s="198">
        <v>197</v>
      </c>
      <c r="L1976" s="196" t="s">
        <v>26726</v>
      </c>
      <c r="M1976" s="193"/>
      <c r="N1976" s="193"/>
      <c r="O1976" s="193"/>
      <c r="P1976" s="203">
        <f>P1973/K1973</f>
        <v>0.993377483443709</v>
      </c>
      <c r="Q1976" s="203">
        <f>Q1973/K1973</f>
        <v>0.993377483443709</v>
      </c>
      <c r="R1976" s="203">
        <f>R1973/K1973</f>
        <v>0.982170147733062</v>
      </c>
      <c r="S1976" s="203">
        <f>S1973/K1973</f>
        <v>0.199184921039226</v>
      </c>
      <c r="T1976" s="193"/>
      <c r="U1976" s="206"/>
      <c r="V1976" s="193"/>
      <c r="W1976" s="206"/>
      <c r="X1976" s="193"/>
      <c r="Y1976" s="206"/>
      <c r="Z1976" s="193"/>
      <c r="AA1976" s="206"/>
      <c r="AB1976" s="193"/>
      <c r="AC1976" s="206"/>
      <c r="AD1976" s="193"/>
      <c r="AE1976" s="193"/>
      <c r="AF1976" s="193"/>
      <c r="AG1976" s="193"/>
    </row>
    <row r="1977" customHeight="1" spans="9:33">
      <c r="I1977" s="193"/>
      <c r="J1977" s="193"/>
      <c r="K1977" s="193" t="s">
        <v>26727</v>
      </c>
      <c r="L1977" s="193"/>
      <c r="M1977" s="193"/>
      <c r="N1977" s="193"/>
      <c r="O1977" s="193"/>
      <c r="P1977" s="193"/>
      <c r="Q1977" s="193"/>
      <c r="R1977" s="193"/>
      <c r="S1977" s="193"/>
      <c r="T1977" s="193"/>
      <c r="U1977" s="193"/>
      <c r="V1977" s="193"/>
      <c r="W1977" s="193"/>
      <c r="X1977" s="193"/>
      <c r="Y1977" s="193"/>
      <c r="Z1977" s="193"/>
      <c r="AA1977" s="193"/>
      <c r="AB1977" s="193"/>
      <c r="AC1977" s="193"/>
      <c r="AD1977" s="193"/>
      <c r="AE1977" s="193"/>
      <c r="AF1977" s="193"/>
      <c r="AG1977" s="193"/>
    </row>
    <row r="1978" customHeight="1" spans="9:33">
      <c r="I1978" s="193"/>
      <c r="J1978" s="193"/>
      <c r="K1978" s="193"/>
      <c r="L1978" s="193"/>
      <c r="M1978" s="193"/>
      <c r="N1978" s="193"/>
      <c r="O1978" s="193"/>
      <c r="P1978" s="193"/>
      <c r="Q1978" s="193"/>
      <c r="R1978" s="193"/>
      <c r="S1978" s="193"/>
      <c r="T1978" s="193"/>
      <c r="U1978" s="193"/>
      <c r="V1978" s="193"/>
      <c r="W1978" s="193"/>
      <c r="X1978" s="193"/>
      <c r="Y1978" s="193"/>
      <c r="Z1978" s="193"/>
      <c r="AA1978" s="193"/>
      <c r="AB1978" s="193"/>
      <c r="AC1978" s="193"/>
      <c r="AD1978" s="193"/>
      <c r="AE1978" s="193"/>
      <c r="AF1978" s="193"/>
      <c r="AG1978" s="193"/>
    </row>
    <row r="1979" customHeight="1" spans="9:33">
      <c r="I1979" s="197" t="s">
        <v>26728</v>
      </c>
      <c r="J1979" s="197"/>
      <c r="K1979" s="199">
        <v>26</v>
      </c>
      <c r="L1979" s="193"/>
      <c r="M1979" s="193"/>
      <c r="N1979" s="193"/>
      <c r="O1979" s="193"/>
      <c r="P1979" s="193"/>
      <c r="Q1979" s="193"/>
      <c r="R1979" s="193"/>
      <c r="S1979" s="193"/>
      <c r="T1979" s="193"/>
      <c r="U1979" s="193"/>
      <c r="V1979" s="193"/>
      <c r="W1979" s="193"/>
      <c r="X1979" s="193"/>
      <c r="Y1979" s="193"/>
      <c r="Z1979" s="193"/>
      <c r="AA1979" s="193"/>
      <c r="AB1979" s="193"/>
      <c r="AC1979" s="193"/>
      <c r="AD1979" s="193"/>
      <c r="AE1979" s="193"/>
      <c r="AF1979" s="193"/>
      <c r="AG1979" s="193"/>
    </row>
    <row r="1980" customHeight="1" spans="9:33">
      <c r="I1980" s="197" t="s">
        <v>26729</v>
      </c>
      <c r="J1980" s="197"/>
      <c r="K1980" s="199">
        <v>20</v>
      </c>
      <c r="L1980" s="193"/>
      <c r="M1980" s="193"/>
      <c r="N1980" s="193"/>
      <c r="O1980" s="193"/>
      <c r="P1980" s="193"/>
      <c r="Q1980" s="193"/>
      <c r="R1980" s="193"/>
      <c r="S1980" s="193"/>
      <c r="T1980" s="193"/>
      <c r="U1980" s="193"/>
      <c r="V1980" s="193"/>
      <c r="W1980" s="193"/>
      <c r="X1980" s="193"/>
      <c r="Y1980" s="193"/>
      <c r="Z1980" s="193"/>
      <c r="AA1980" s="193"/>
      <c r="AB1980" s="193"/>
      <c r="AC1980" s="193"/>
      <c r="AD1980" s="193"/>
      <c r="AE1980" s="193"/>
      <c r="AF1980" s="193"/>
      <c r="AG1980" s="193"/>
    </row>
    <row r="1981" customHeight="1" spans="9:33">
      <c r="I1981" s="197" t="s">
        <v>1893</v>
      </c>
      <c r="J1981" s="197"/>
      <c r="K1981" s="199">
        <v>3</v>
      </c>
      <c r="L1981" s="193"/>
      <c r="M1981" s="193"/>
      <c r="N1981" s="193"/>
      <c r="O1981" s="193"/>
      <c r="P1981" s="193"/>
      <c r="Q1981" s="193"/>
      <c r="R1981" s="193"/>
      <c r="S1981" s="193"/>
      <c r="T1981" s="193"/>
      <c r="U1981" s="193"/>
      <c r="V1981" s="193"/>
      <c r="W1981" s="193"/>
      <c r="X1981" s="193"/>
      <c r="Y1981" s="193"/>
      <c r="Z1981" s="193"/>
      <c r="AA1981" s="193"/>
      <c r="AB1981" s="193"/>
      <c r="AC1981" s="193"/>
      <c r="AD1981" s="193"/>
      <c r="AE1981" s="193"/>
      <c r="AF1981" s="193"/>
      <c r="AG1981" s="193"/>
    </row>
    <row r="1982" customHeight="1" spans="9:33">
      <c r="I1982" s="193"/>
      <c r="J1982" s="193"/>
      <c r="K1982" s="193"/>
      <c r="L1982" s="193"/>
      <c r="M1982" s="193"/>
      <c r="N1982" s="193"/>
      <c r="O1982" s="193"/>
      <c r="P1982" s="193"/>
      <c r="Q1982" s="193"/>
      <c r="R1982" s="193"/>
      <c r="S1982" s="193"/>
      <c r="T1982" s="193"/>
      <c r="U1982" s="193"/>
      <c r="V1982" s="193"/>
      <c r="W1982" s="193"/>
      <c r="X1982" s="193"/>
      <c r="Y1982" s="193"/>
      <c r="Z1982" s="193"/>
      <c r="AA1982" s="193"/>
      <c r="AB1982" s="193"/>
      <c r="AC1982" s="193"/>
      <c r="AD1982" s="193"/>
      <c r="AE1982" s="193"/>
      <c r="AF1982" s="193"/>
      <c r="AG1982" s="193"/>
    </row>
    <row r="1983" customHeight="1" spans="9:33">
      <c r="I1983" s="197" t="s">
        <v>26730</v>
      </c>
      <c r="J1983" s="197"/>
      <c r="K1983" s="199">
        <f>SUM(K1979:K1981)</f>
        <v>49</v>
      </c>
      <c r="L1983" s="193"/>
      <c r="M1983" s="193"/>
      <c r="N1983" s="193"/>
      <c r="O1983" s="193"/>
      <c r="P1983" s="193"/>
      <c r="Q1983" s="193"/>
      <c r="R1983" s="193"/>
      <c r="S1983" s="193"/>
      <c r="T1983" s="193"/>
      <c r="U1983" s="193"/>
      <c r="V1983" s="193"/>
      <c r="W1983" s="193"/>
      <c r="X1983" s="193"/>
      <c r="Y1983" s="193"/>
      <c r="Z1983" s="193"/>
      <c r="AA1983" s="193"/>
      <c r="AB1983" s="193"/>
      <c r="AC1983" s="193"/>
      <c r="AD1983" s="193"/>
      <c r="AE1983" s="193"/>
      <c r="AF1983" s="193"/>
      <c r="AG1983" s="193"/>
    </row>
    <row r="1984" customHeight="1" spans="9:33">
      <c r="I1984" s="200"/>
      <c r="J1984" s="200"/>
      <c r="K1984" s="200"/>
      <c r="L1984" s="200"/>
      <c r="M1984" s="200"/>
      <c r="N1984" s="200"/>
      <c r="O1984" s="200"/>
      <c r="P1984" s="200"/>
      <c r="Q1984" s="200"/>
      <c r="R1984" s="200"/>
      <c r="S1984" s="200"/>
      <c r="T1984" s="200"/>
      <c r="U1984" s="200"/>
      <c r="V1984" s="200"/>
      <c r="W1984" s="200"/>
      <c r="X1984" s="200"/>
      <c r="Y1984" s="200"/>
      <c r="Z1984" s="200"/>
      <c r="AA1984" s="200"/>
      <c r="AB1984" s="200"/>
      <c r="AC1984" s="200"/>
      <c r="AD1984" s="200"/>
      <c r="AE1984" s="200"/>
      <c r="AF1984" s="200"/>
      <c r="AG1984" s="200"/>
    </row>
  </sheetData>
  <mergeCells count="12">
    <mergeCell ref="A1:AL1"/>
    <mergeCell ref="A2:AL2"/>
    <mergeCell ref="A3:AL3"/>
    <mergeCell ref="A4:AL4"/>
    <mergeCell ref="A5:AL5"/>
    <mergeCell ref="I1974:J1974"/>
    <mergeCell ref="I1975:J1975"/>
    <mergeCell ref="I1976:J1976"/>
    <mergeCell ref="I1979:J1979"/>
    <mergeCell ref="I1980:J1980"/>
    <mergeCell ref="I1981:J1981"/>
    <mergeCell ref="I1983:J1983"/>
  </mergeCells>
  <conditionalFormatting sqref="W6">
    <cfRule type="cellIs" priority="1" stopIfTrue="1" operator="lessThanOrEqual">
      <formula>NOW()</formula>
    </cfRule>
    <cfRule type="cellIs" priority="2" stopIfTrue="1" operator="lessThan">
      <formula>NOW()+30</formula>
    </cfRule>
    <cfRule type="cellIs" priority="3" stopIfTrue="1" operator="equal">
      <formula>0</formula>
    </cfRule>
  </conditionalFormatting>
  <conditionalFormatting sqref="Y7:Y89 U7:U127 O7:O152 AC7:AC196 W7:W897 AA7:AA1970 Y91:Y127 Y129:Y195 U129:U196 O154:O182 O184:O205 AC198:AC420 Y199:Y232 U199:U233 O207:O212 O214:O223 O225:O270 U237:U238 Y238 U240:U308 Y244:Y275 O272:O273 O275:O329 Y277:Y294 Y297:Y308 Y310:Y314 U310:U351 Y317:Y332 O331:O363 Y335:Y344 Y346:Y351 U353:U420 Y355:Y387 O365:O398 Y389:Y415 O400:O418 Y417:Y420 O420:O436 U422:U433 Y422:Y433 AC422:AC1173 Y435 U435:U438 Y437:Y438 O438:O462 U440:U471 Y440:Y471 O465:O468 O470:O568 Y473 U473:U488 Y476:Y488 Y490:Y493 U490:U507 Y496:Y507 Y509:Y512 U509:U526 Y515:Y526 U528:U531 Y528:Y531 U533:U607 Y536:Y553 Y557:Y572 O570:O792 Y575:Y590 Y593:Y625 U609:U678 Y627:Y630 Y634:Y647 Y649:Y654 Y659:Y678 Y680 U680:U702 Y683:Y693 Y695:Y703 U704:U749 Y706:Y716 Y719 Y721:Y722 Y724:Y726 Y730:Y742 Y745:Y749 U751:U775 Y755:Y775 U777:U791 Y779:Y789 Y791 U793:U798 Y793:Y798 O794:O897 Y800 U800:U846 Y804:Y814 Y816:Y821 Y824:Y825 Y829:Y843 Y845:Y846 U848 Y848 U851:U919 Y853:Y873 Y876:Y892 Y894:Y897 O899:O949 W899:W960 Y902:Y914 Y916:Y919 Y921:Y938 U921:U975 Y941:Y958 O951:O960 O962:O1036 W962:W1899 Y963:Y975 Y977:Y981 U977:U1000 Y984:Y1000 U1003:U1037 Y1007:Y1024 Y1027:Y1037 O1038:O1039 Y1039:Y1043 U1039:U1075 O1041 O1043:O1059 Y1048:Y1075 O1061:O1097 Y1077:Y1079 U1077:U1153 Y1085:Y1100 O1100:O1218 Y1102:Y1119 Y1122:Y1154 U1155:U1173 Y1156:Y1173 Y1175:Y1179 U1175:U1211 AC1175:AC1478 Y1183:Y1211 Y1213:Y1217 U1213:U1249 Y1219:Y1249 O1220:O1304 Y1251:Y1267 U1251:U1281 Y1270:Y1281 U1283:U1286 Y1283:Y1286 U1288:U1360 Y1290:Y1307 O1306:O1543 Y1310:Y1321 Y1323:Y1327 Y1329:Y1346 Y1348:Y1360 Y1362:Y1366 U1362:U1398 Y1368:Y1385 Y1388:Y1398 Y1400:Y1404 U1400:U1418 Y1407:Y1418 Y1420:Y1423 U1420:U1478 Y1427:Y1437 Y1439:Y1443 Y1447:Y1463 Y1467:Y1478 U1480:U1485 AC1480:AC1682 Y1481:Y1482 Y1484:Y1485 U1487:U1546 Y1489:Y1505 Y1509:Y1521 Y1523:Y1524 Y1528:Y1546 O1545:O1580 U1548:U1634 Y1550:Y1566 Y1568:Y1583 O1582:O1630 Y1585:Y1619 Y1622:Y1633 O1632:O1719 Y1636:Y1640 U1636:U1681 Y1643:Y1660 Y1663:Y1678 Y1680:Y1681 U1683:U1863 Y1684:Y1776 AC1684:AC1830 O1721:O1758 O1760:O1767 O1769:O1770 O1772:O1854 Y1778:Y1852 AC1832:AC1970 Y1854:Y1862 O1856:O1870 Y1865 U1865:U1891 Y1867:Y1891 O1872:O1885 O1887:O1899 U1894 Y1896:Y1898 U1896:U1900 Y1901:Y1902 O1901:O1946 W1901:W1970 U1902 Y1904:Y1924 U1904:U1970 Y1928 Y1930:Y1946 Y1948:Y1959 O1948:O1970 Y1961:Y1965 Y1967:Y1970">
    <cfRule type="cellIs" dxfId="0" priority="4" stopIfTrue="1" operator="lessThanOrEqual">
      <formula>NOW()</formula>
    </cfRule>
    <cfRule type="cellIs" dxfId="1" priority="5" stopIfTrue="1" operator="lessThan">
      <formula>NOW()+30</formula>
    </cfRule>
  </conditionalFormatting>
  <pageMargins left="0.982638888888889" right="0.110972222222222" top="1.74013888888889" bottom="0.483472222222222" header="1.5" footer="0.0834722222222222"/>
  <pageSetup paperSize="9" scale="75" fitToWidth="0" fitToHeight="0" pageOrder="overThenDown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I79"/>
  <sheetViews>
    <sheetView workbookViewId="0">
      <selection activeCell="A1" sqref="A1"/>
    </sheetView>
  </sheetViews>
  <sheetFormatPr defaultColWidth="11" defaultRowHeight="17.25"/>
  <cols>
    <col min="1" max="1" width="7.16296296296296" style="143" customWidth="1"/>
    <col min="2" max="2" width="32.162962962963" style="144" customWidth="1"/>
    <col min="3" max="3" width="8.33333333333333" style="143" customWidth="1"/>
    <col min="4" max="4" width="14.8296296296296" style="143" customWidth="1"/>
    <col min="5" max="5" width="7.66666666666667" style="145" customWidth="1"/>
    <col min="6" max="6" width="13.3333333333333" style="143" customWidth="1"/>
    <col min="7" max="7" width="20.5037037037037" style="143" customWidth="1"/>
    <col min="8" max="8" width="20.162962962963" style="146" customWidth="1"/>
    <col min="9" max="9" width="19.3333333333333" style="143" hidden="1" customWidth="1"/>
    <col min="10" max="10" width="1.66666666666667" style="143" hidden="1" customWidth="1"/>
    <col min="11" max="11" width="23.6666666666667" style="144" customWidth="1"/>
    <col min="12" max="12" width="54.8296296296296" customWidth="1"/>
    <col min="13" max="1024" width="15.6666666666667" customWidth="1"/>
    <col min="1025" max="1025" width="10.8296296296296" customWidth="1"/>
  </cols>
  <sheetData>
    <row r="1" ht="33" spans="2:2">
      <c r="B1" s="147" t="s">
        <v>26731</v>
      </c>
    </row>
    <row r="2" ht="20.25" spans="2:2">
      <c r="B2" s="148" t="s">
        <v>26732</v>
      </c>
    </row>
    <row r="3" ht="31.5" customHeight="1" spans="1:990">
      <c r="A3" s="149" t="s">
        <v>26733</v>
      </c>
      <c r="B3" s="150" t="s">
        <v>26734</v>
      </c>
      <c r="C3" s="150" t="s">
        <v>26735</v>
      </c>
      <c r="D3" s="150" t="s">
        <v>10</v>
      </c>
      <c r="E3" s="154" t="s">
        <v>26736</v>
      </c>
      <c r="F3" s="154"/>
      <c r="G3" s="149" t="s">
        <v>26737</v>
      </c>
      <c r="H3" s="149"/>
      <c r="I3" s="149" t="s">
        <v>26738</v>
      </c>
      <c r="J3" s="149" t="s">
        <v>26739</v>
      </c>
      <c r="K3" s="149" t="s">
        <v>26740</v>
      </c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/>
      <c r="CR3" s="160"/>
      <c r="CS3" s="160"/>
      <c r="CT3" s="160"/>
      <c r="CU3" s="160"/>
      <c r="CV3" s="160"/>
      <c r="CW3" s="160"/>
      <c r="CX3" s="160"/>
      <c r="CY3" s="160"/>
      <c r="CZ3" s="160"/>
      <c r="DA3" s="160"/>
      <c r="DB3" s="160"/>
      <c r="DC3" s="160"/>
      <c r="DD3" s="160"/>
      <c r="DE3" s="160"/>
      <c r="DF3" s="160"/>
      <c r="DG3" s="160"/>
      <c r="DH3" s="160"/>
      <c r="DI3" s="160"/>
      <c r="DJ3" s="160"/>
      <c r="DK3" s="160"/>
      <c r="DL3" s="160"/>
      <c r="DM3" s="160"/>
      <c r="DN3" s="160"/>
      <c r="DO3" s="160"/>
      <c r="DP3" s="160"/>
      <c r="DQ3" s="160"/>
      <c r="DR3" s="160"/>
      <c r="DS3" s="160"/>
      <c r="DT3" s="160"/>
      <c r="DU3" s="160"/>
      <c r="DV3" s="160"/>
      <c r="DW3" s="160"/>
      <c r="DX3" s="160"/>
      <c r="DY3" s="160"/>
      <c r="DZ3" s="160"/>
      <c r="EA3" s="160"/>
      <c r="EB3" s="160"/>
      <c r="EC3" s="160"/>
      <c r="ED3" s="160"/>
      <c r="EE3" s="160"/>
      <c r="EF3" s="160"/>
      <c r="EG3" s="160"/>
      <c r="EH3" s="160"/>
      <c r="EI3" s="160"/>
      <c r="EJ3" s="160"/>
      <c r="EK3" s="160"/>
      <c r="EL3" s="160"/>
      <c r="EM3" s="160"/>
      <c r="EN3" s="160"/>
      <c r="EO3" s="160"/>
      <c r="EP3" s="160"/>
      <c r="EQ3" s="160"/>
      <c r="ER3" s="160"/>
      <c r="ES3" s="160"/>
      <c r="ET3" s="160"/>
      <c r="EU3" s="160"/>
      <c r="EV3" s="160"/>
      <c r="EW3" s="160"/>
      <c r="EX3" s="160"/>
      <c r="EY3" s="160"/>
      <c r="EZ3" s="160"/>
      <c r="FA3" s="160"/>
      <c r="FB3" s="160"/>
      <c r="FC3" s="160"/>
      <c r="FD3" s="160"/>
      <c r="FE3" s="160"/>
      <c r="FF3" s="160"/>
      <c r="FG3" s="160"/>
      <c r="FH3" s="160"/>
      <c r="FI3" s="160"/>
      <c r="FJ3" s="160"/>
      <c r="FK3" s="160"/>
      <c r="FL3" s="160"/>
      <c r="FM3" s="160"/>
      <c r="FN3" s="160"/>
      <c r="FO3" s="160"/>
      <c r="FP3" s="160"/>
      <c r="FQ3" s="160"/>
      <c r="FR3" s="160"/>
      <c r="FS3" s="160"/>
      <c r="FT3" s="160"/>
      <c r="FU3" s="160"/>
      <c r="FV3" s="160"/>
      <c r="FW3" s="160"/>
      <c r="FX3" s="160"/>
      <c r="FY3" s="160"/>
      <c r="FZ3" s="160"/>
      <c r="GA3" s="160"/>
      <c r="GB3" s="160"/>
      <c r="GC3" s="160"/>
      <c r="GD3" s="160"/>
      <c r="GE3" s="160"/>
      <c r="GF3" s="160"/>
      <c r="GG3" s="160"/>
      <c r="GH3" s="160"/>
      <c r="GI3" s="160"/>
      <c r="GJ3" s="160"/>
      <c r="GK3" s="160"/>
      <c r="GL3" s="160"/>
      <c r="GM3" s="160"/>
      <c r="GN3" s="160"/>
      <c r="GO3" s="160"/>
      <c r="GP3" s="160"/>
      <c r="GQ3" s="160"/>
      <c r="GR3" s="160"/>
      <c r="GS3" s="160"/>
      <c r="GT3" s="160"/>
      <c r="GU3" s="160"/>
      <c r="GV3" s="160"/>
      <c r="GW3" s="160"/>
      <c r="GX3" s="160"/>
      <c r="GY3" s="160"/>
      <c r="GZ3" s="160"/>
      <c r="HA3" s="160"/>
      <c r="HB3" s="160"/>
      <c r="HC3" s="160"/>
      <c r="HD3" s="160"/>
      <c r="HE3" s="160"/>
      <c r="HF3" s="160"/>
      <c r="HG3" s="160"/>
      <c r="HH3" s="160"/>
      <c r="HI3" s="160"/>
      <c r="HJ3" s="160"/>
      <c r="HK3" s="160"/>
      <c r="HL3" s="160"/>
      <c r="HM3" s="160"/>
      <c r="HN3" s="160"/>
      <c r="HO3" s="160"/>
      <c r="HP3" s="160"/>
      <c r="HQ3" s="160"/>
      <c r="HR3" s="160"/>
      <c r="HS3" s="160"/>
      <c r="HT3" s="160"/>
      <c r="HU3" s="160"/>
      <c r="HV3" s="160"/>
      <c r="HW3" s="160"/>
      <c r="HX3" s="160"/>
      <c r="HY3" s="160"/>
      <c r="HZ3" s="160"/>
      <c r="IA3" s="160"/>
      <c r="IB3" s="160"/>
      <c r="IC3" s="160"/>
      <c r="ID3" s="160"/>
      <c r="IE3" s="160"/>
      <c r="IF3" s="160"/>
      <c r="IG3" s="160"/>
      <c r="IH3" s="160"/>
      <c r="II3" s="160"/>
      <c r="IJ3" s="160"/>
      <c r="IK3" s="160"/>
      <c r="IL3" s="160"/>
      <c r="IM3" s="160"/>
      <c r="IN3" s="160"/>
      <c r="IO3" s="160"/>
      <c r="IP3" s="160"/>
      <c r="IQ3" s="160"/>
      <c r="IR3" s="160"/>
      <c r="IS3" s="160"/>
      <c r="IT3" s="160"/>
      <c r="IU3" s="160"/>
      <c r="IV3" s="160"/>
      <c r="IW3" s="160"/>
      <c r="IX3" s="160"/>
      <c r="IY3" s="160"/>
      <c r="IZ3" s="160"/>
      <c r="JA3" s="160"/>
      <c r="JB3" s="160"/>
      <c r="JC3" s="160"/>
      <c r="JD3" s="160"/>
      <c r="JE3" s="160"/>
      <c r="JF3" s="160"/>
      <c r="JG3" s="160"/>
      <c r="JH3" s="160"/>
      <c r="JI3" s="160"/>
      <c r="JJ3" s="160"/>
      <c r="JK3" s="160"/>
      <c r="JL3" s="160"/>
      <c r="JM3" s="160"/>
      <c r="JN3" s="160"/>
      <c r="JO3" s="160"/>
      <c r="JP3" s="160"/>
      <c r="JQ3" s="160"/>
      <c r="JR3" s="160"/>
      <c r="JS3" s="160"/>
      <c r="JT3" s="160"/>
      <c r="JU3" s="160"/>
      <c r="JV3" s="160"/>
      <c r="JW3" s="160"/>
      <c r="JX3" s="160"/>
      <c r="JY3" s="160"/>
      <c r="JZ3" s="160"/>
      <c r="KA3" s="160"/>
      <c r="KB3" s="160"/>
      <c r="KC3" s="160"/>
      <c r="KD3" s="160"/>
      <c r="KE3" s="160"/>
      <c r="KF3" s="160"/>
      <c r="KG3" s="160"/>
      <c r="KH3" s="160"/>
      <c r="KI3" s="160"/>
      <c r="KJ3" s="160"/>
      <c r="KK3" s="160"/>
      <c r="KL3" s="160"/>
      <c r="KM3" s="160"/>
      <c r="KN3" s="160"/>
      <c r="KO3" s="160"/>
      <c r="KP3" s="160"/>
      <c r="KQ3" s="160"/>
      <c r="KR3" s="160"/>
      <c r="KS3" s="160"/>
      <c r="KT3" s="160"/>
      <c r="KU3" s="160"/>
      <c r="KV3" s="160"/>
      <c r="KW3" s="160"/>
      <c r="KX3" s="160"/>
      <c r="KY3" s="160"/>
      <c r="KZ3" s="160"/>
      <c r="LA3" s="160"/>
      <c r="LB3" s="160"/>
      <c r="LC3" s="160"/>
      <c r="LD3" s="160"/>
      <c r="LE3" s="160"/>
      <c r="LF3" s="160"/>
      <c r="LG3" s="160"/>
      <c r="LH3" s="160"/>
      <c r="LI3" s="160"/>
      <c r="LJ3" s="160"/>
      <c r="LK3" s="160"/>
      <c r="LL3" s="160"/>
      <c r="LM3" s="160"/>
      <c r="LN3" s="160"/>
      <c r="LO3" s="160"/>
      <c r="LP3" s="160"/>
      <c r="LQ3" s="160"/>
      <c r="LR3" s="160"/>
      <c r="LS3" s="160"/>
      <c r="LT3" s="160"/>
      <c r="LU3" s="160"/>
      <c r="LV3" s="160"/>
      <c r="LW3" s="160"/>
      <c r="LX3" s="160"/>
      <c r="LY3" s="160"/>
      <c r="LZ3" s="160"/>
      <c r="MA3" s="160"/>
      <c r="MB3" s="160"/>
      <c r="MC3" s="160"/>
      <c r="MD3" s="160"/>
      <c r="ME3" s="160"/>
      <c r="MF3" s="160"/>
      <c r="MG3" s="160"/>
      <c r="MH3" s="160"/>
      <c r="MI3" s="160"/>
      <c r="MJ3" s="160"/>
      <c r="MK3" s="160"/>
      <c r="ML3" s="160"/>
      <c r="MM3" s="160"/>
      <c r="MN3" s="160"/>
      <c r="MO3" s="160"/>
      <c r="MP3" s="160"/>
      <c r="MQ3" s="160"/>
      <c r="MR3" s="160"/>
      <c r="MS3" s="160"/>
      <c r="MT3" s="160"/>
      <c r="MU3" s="160"/>
      <c r="MV3" s="160"/>
      <c r="MW3" s="160"/>
      <c r="MX3" s="160"/>
      <c r="MY3" s="160"/>
      <c r="MZ3" s="160"/>
      <c r="NA3" s="160"/>
      <c r="NB3" s="160"/>
      <c r="NC3" s="160"/>
      <c r="ND3" s="160"/>
      <c r="NE3" s="160"/>
      <c r="NF3" s="160"/>
      <c r="NG3" s="160"/>
      <c r="NH3" s="160"/>
      <c r="NI3" s="160"/>
      <c r="NJ3" s="160"/>
      <c r="NK3" s="160"/>
      <c r="NL3" s="160"/>
      <c r="NM3" s="160"/>
      <c r="NN3" s="160"/>
      <c r="NO3" s="160"/>
      <c r="NP3" s="160"/>
      <c r="NQ3" s="160"/>
      <c r="NR3" s="160"/>
      <c r="NS3" s="160"/>
      <c r="NT3" s="160"/>
      <c r="NU3" s="160"/>
      <c r="NV3" s="160"/>
      <c r="NW3" s="160"/>
      <c r="NX3" s="160"/>
      <c r="NY3" s="160"/>
      <c r="NZ3" s="160"/>
      <c r="OA3" s="160"/>
      <c r="OB3" s="160"/>
      <c r="OC3" s="160"/>
      <c r="OD3" s="160"/>
      <c r="OE3" s="160"/>
      <c r="OF3" s="160"/>
      <c r="OG3" s="160"/>
      <c r="OH3" s="160"/>
      <c r="OI3" s="160"/>
      <c r="OJ3" s="160"/>
      <c r="OK3" s="160"/>
      <c r="OL3" s="160"/>
      <c r="OM3" s="160"/>
      <c r="ON3" s="160"/>
      <c r="OO3" s="160"/>
      <c r="OP3" s="160"/>
      <c r="OQ3" s="160"/>
      <c r="OR3" s="160"/>
      <c r="OS3" s="160"/>
      <c r="OT3" s="160"/>
      <c r="OU3" s="160"/>
      <c r="OV3" s="160"/>
      <c r="OW3" s="160"/>
      <c r="OX3" s="160"/>
      <c r="OY3" s="160"/>
      <c r="OZ3" s="160"/>
      <c r="PA3" s="160"/>
      <c r="PB3" s="160"/>
      <c r="PC3" s="160"/>
      <c r="PD3" s="160"/>
      <c r="PE3" s="160"/>
      <c r="PF3" s="160"/>
      <c r="PG3" s="160"/>
      <c r="PH3" s="160"/>
      <c r="PI3" s="160"/>
      <c r="PJ3" s="160"/>
      <c r="PK3" s="160"/>
      <c r="PL3" s="160"/>
      <c r="PM3" s="160"/>
      <c r="PN3" s="160"/>
      <c r="PO3" s="160"/>
      <c r="PP3" s="160"/>
      <c r="PQ3" s="160"/>
      <c r="PR3" s="160"/>
      <c r="PS3" s="160"/>
      <c r="PT3" s="160"/>
      <c r="PU3" s="160"/>
      <c r="PV3" s="160"/>
      <c r="PW3" s="160"/>
      <c r="PX3" s="160"/>
      <c r="PY3" s="160"/>
      <c r="PZ3" s="160"/>
      <c r="QA3" s="160"/>
      <c r="QB3" s="160"/>
      <c r="QC3" s="160"/>
      <c r="QD3" s="160"/>
      <c r="QE3" s="160"/>
      <c r="QF3" s="160"/>
      <c r="QG3" s="160"/>
      <c r="QH3" s="160"/>
      <c r="QI3" s="160"/>
      <c r="QJ3" s="160"/>
      <c r="QK3" s="160"/>
      <c r="QL3" s="160"/>
      <c r="QM3" s="160"/>
      <c r="QN3" s="160"/>
      <c r="QO3" s="160"/>
      <c r="QP3" s="160"/>
      <c r="QQ3" s="160"/>
      <c r="QR3" s="160"/>
      <c r="QS3" s="160"/>
      <c r="QT3" s="160"/>
      <c r="QU3" s="160"/>
      <c r="QV3" s="160"/>
      <c r="QW3" s="160"/>
      <c r="QX3" s="160"/>
      <c r="QY3" s="160"/>
      <c r="QZ3" s="160"/>
      <c r="RA3" s="160"/>
      <c r="RB3" s="160"/>
      <c r="RC3" s="160"/>
      <c r="RD3" s="160"/>
      <c r="RE3" s="160"/>
      <c r="RF3" s="160"/>
      <c r="RG3" s="160"/>
      <c r="RH3" s="160"/>
      <c r="RI3" s="160"/>
      <c r="RJ3" s="160"/>
      <c r="RK3" s="160"/>
      <c r="RL3" s="160"/>
      <c r="RM3" s="160"/>
      <c r="RN3" s="160"/>
      <c r="RO3" s="160"/>
      <c r="RP3" s="160"/>
      <c r="RQ3" s="160"/>
      <c r="RR3" s="160"/>
      <c r="RS3" s="160"/>
      <c r="RT3" s="160"/>
      <c r="RU3" s="160"/>
      <c r="RV3" s="160"/>
      <c r="RW3" s="160"/>
      <c r="RX3" s="160"/>
      <c r="RY3" s="160"/>
      <c r="RZ3" s="160"/>
      <c r="SA3" s="160"/>
      <c r="SB3" s="160"/>
      <c r="SC3" s="160"/>
      <c r="SD3" s="160"/>
      <c r="SE3" s="160"/>
      <c r="SF3" s="160"/>
      <c r="SG3" s="160"/>
      <c r="SH3" s="160"/>
      <c r="SI3" s="160"/>
      <c r="SJ3" s="160"/>
      <c r="SK3" s="160"/>
      <c r="SL3" s="160"/>
      <c r="SM3" s="160"/>
      <c r="SN3" s="160"/>
      <c r="SO3" s="160"/>
      <c r="SP3" s="160"/>
      <c r="SQ3" s="160"/>
      <c r="SR3" s="160"/>
      <c r="SS3" s="160"/>
      <c r="ST3" s="160"/>
      <c r="SU3" s="160"/>
      <c r="SV3" s="160"/>
      <c r="SW3" s="160"/>
      <c r="SX3" s="160"/>
      <c r="SY3" s="160"/>
      <c r="SZ3" s="160"/>
      <c r="TA3" s="160"/>
      <c r="TB3" s="160"/>
      <c r="TC3" s="160"/>
      <c r="TD3" s="160"/>
      <c r="TE3" s="160"/>
      <c r="TF3" s="160"/>
      <c r="TG3" s="160"/>
      <c r="TH3" s="160"/>
      <c r="TI3" s="160"/>
      <c r="TJ3" s="160"/>
      <c r="TK3" s="160"/>
      <c r="TL3" s="160"/>
      <c r="TM3" s="160"/>
      <c r="TN3" s="160"/>
      <c r="TO3" s="160"/>
      <c r="TP3" s="160"/>
      <c r="TQ3" s="160"/>
      <c r="TR3" s="160"/>
      <c r="TS3" s="160"/>
      <c r="TT3" s="160"/>
      <c r="TU3" s="160"/>
      <c r="TV3" s="160"/>
      <c r="TW3" s="160"/>
      <c r="TX3" s="160"/>
      <c r="TY3" s="160"/>
      <c r="TZ3" s="160"/>
      <c r="UA3" s="160"/>
      <c r="UB3" s="160"/>
      <c r="UC3" s="160"/>
      <c r="UD3" s="160"/>
      <c r="UE3" s="160"/>
      <c r="UF3" s="160"/>
      <c r="UG3" s="160"/>
      <c r="UH3" s="160"/>
      <c r="UI3" s="160"/>
      <c r="UJ3" s="160"/>
      <c r="UK3" s="160"/>
      <c r="UL3" s="160"/>
      <c r="UM3" s="160"/>
      <c r="UN3" s="160"/>
      <c r="UO3" s="160"/>
      <c r="UP3" s="160"/>
      <c r="UQ3" s="160"/>
      <c r="UR3" s="160"/>
      <c r="US3" s="160"/>
      <c r="UT3" s="160"/>
      <c r="UU3" s="160"/>
      <c r="UV3" s="160"/>
      <c r="UW3" s="160"/>
      <c r="UX3" s="160"/>
      <c r="UY3" s="160"/>
      <c r="UZ3" s="160"/>
      <c r="VA3" s="160"/>
      <c r="VB3" s="160"/>
      <c r="VC3" s="160"/>
      <c r="VD3" s="160"/>
      <c r="VE3" s="160"/>
      <c r="VF3" s="160"/>
      <c r="VG3" s="160"/>
      <c r="VH3" s="160"/>
      <c r="VI3" s="160"/>
      <c r="VJ3" s="160"/>
      <c r="VK3" s="160"/>
      <c r="VL3" s="160"/>
      <c r="VM3" s="160"/>
      <c r="VN3" s="160"/>
      <c r="VO3" s="160"/>
      <c r="VP3" s="160"/>
      <c r="VQ3" s="160"/>
      <c r="VR3" s="160"/>
      <c r="VS3" s="160"/>
      <c r="VT3" s="160"/>
      <c r="VU3" s="160"/>
      <c r="VV3" s="160"/>
      <c r="VW3" s="160"/>
      <c r="VX3" s="160"/>
      <c r="VY3" s="160"/>
      <c r="VZ3" s="160"/>
      <c r="WA3" s="160"/>
      <c r="WB3" s="160"/>
      <c r="WC3" s="160"/>
      <c r="WD3" s="160"/>
      <c r="WE3" s="160"/>
      <c r="WF3" s="160"/>
      <c r="WG3" s="160"/>
      <c r="WH3" s="160"/>
      <c r="WI3" s="160"/>
      <c r="WJ3" s="160"/>
      <c r="WK3" s="160"/>
      <c r="WL3" s="160"/>
      <c r="WM3" s="160"/>
      <c r="WN3" s="160"/>
      <c r="WO3" s="160"/>
      <c r="WP3" s="160"/>
      <c r="WQ3" s="160"/>
      <c r="WR3" s="160"/>
      <c r="WS3" s="160"/>
      <c r="WT3" s="160"/>
      <c r="WU3" s="160"/>
      <c r="WV3" s="160"/>
      <c r="WW3" s="160"/>
      <c r="WX3" s="160"/>
      <c r="WY3" s="160"/>
      <c r="WZ3" s="160"/>
      <c r="XA3" s="160"/>
      <c r="XB3" s="160"/>
      <c r="XC3" s="160"/>
      <c r="XD3" s="160"/>
      <c r="XE3" s="160"/>
      <c r="XF3" s="160"/>
      <c r="XG3" s="160"/>
      <c r="XH3" s="160"/>
      <c r="XI3" s="160"/>
      <c r="XJ3" s="160"/>
      <c r="XK3" s="160"/>
      <c r="XL3" s="160"/>
      <c r="XM3" s="160"/>
      <c r="XN3" s="160"/>
      <c r="XO3" s="160"/>
      <c r="XP3" s="160"/>
      <c r="XQ3" s="160"/>
      <c r="XR3" s="160"/>
      <c r="XS3" s="160"/>
      <c r="XT3" s="160"/>
      <c r="XU3" s="160"/>
      <c r="XV3" s="160"/>
      <c r="XW3" s="160"/>
      <c r="XX3" s="160"/>
      <c r="XY3" s="160"/>
      <c r="XZ3" s="160"/>
      <c r="YA3" s="160"/>
      <c r="YB3" s="160"/>
      <c r="YC3" s="160"/>
      <c r="YD3" s="160"/>
      <c r="YE3" s="160"/>
      <c r="YF3" s="160"/>
      <c r="YG3" s="160"/>
      <c r="YH3" s="160"/>
      <c r="YI3" s="160"/>
      <c r="YJ3" s="160"/>
      <c r="YK3" s="160"/>
      <c r="YL3" s="160"/>
      <c r="YM3" s="160"/>
      <c r="YN3" s="160"/>
      <c r="YO3" s="160"/>
      <c r="YP3" s="160"/>
      <c r="YQ3" s="160"/>
      <c r="YR3" s="160"/>
      <c r="YS3" s="160"/>
      <c r="YT3" s="160"/>
      <c r="YU3" s="160"/>
      <c r="YV3" s="160"/>
      <c r="YW3" s="160"/>
      <c r="YX3" s="160"/>
      <c r="YY3" s="160"/>
      <c r="YZ3" s="160"/>
      <c r="ZA3" s="160"/>
      <c r="ZB3" s="160"/>
      <c r="ZC3" s="160"/>
      <c r="ZD3" s="160"/>
      <c r="ZE3" s="160"/>
      <c r="ZF3" s="160"/>
      <c r="ZG3" s="160"/>
      <c r="ZH3" s="160"/>
      <c r="ZI3" s="160"/>
      <c r="ZJ3" s="160"/>
      <c r="ZK3" s="160"/>
      <c r="ZL3" s="160"/>
      <c r="ZM3" s="160"/>
      <c r="ZN3" s="160"/>
      <c r="ZO3" s="160"/>
      <c r="ZP3" s="160"/>
      <c r="ZQ3" s="160"/>
      <c r="ZR3" s="160"/>
      <c r="ZS3" s="160"/>
      <c r="ZT3" s="160"/>
      <c r="ZU3" s="160"/>
      <c r="ZV3" s="160"/>
      <c r="ZW3" s="160"/>
      <c r="ZX3" s="160"/>
      <c r="ZY3" s="160"/>
      <c r="ZZ3" s="160"/>
      <c r="AAA3" s="160"/>
      <c r="AAB3" s="160"/>
      <c r="AAC3" s="160"/>
      <c r="AAD3" s="160"/>
      <c r="AAE3" s="160"/>
      <c r="AAF3" s="160"/>
      <c r="AAG3" s="160"/>
      <c r="AAH3" s="160"/>
      <c r="AAI3" s="160"/>
      <c r="AAJ3" s="160"/>
      <c r="AAK3" s="160"/>
      <c r="AAL3" s="160"/>
      <c r="AAM3" s="160"/>
      <c r="AAN3" s="160"/>
      <c r="AAO3" s="160"/>
      <c r="AAP3" s="160"/>
      <c r="AAQ3" s="160"/>
      <c r="AAR3" s="160"/>
      <c r="AAS3" s="160"/>
      <c r="AAT3" s="160"/>
      <c r="AAU3" s="160"/>
      <c r="AAV3" s="160"/>
      <c r="AAW3" s="160"/>
      <c r="AAX3" s="160"/>
      <c r="AAY3" s="160"/>
      <c r="AAZ3" s="160"/>
      <c r="ABA3" s="160"/>
      <c r="ABB3" s="160"/>
      <c r="ABC3" s="160"/>
      <c r="ABD3" s="160"/>
      <c r="ABE3" s="160"/>
      <c r="ABF3" s="160"/>
      <c r="ABG3" s="160"/>
      <c r="ABH3" s="160"/>
      <c r="ABI3" s="160"/>
      <c r="ABJ3" s="160"/>
      <c r="ABK3" s="160"/>
      <c r="ABL3" s="160"/>
      <c r="ABM3" s="160"/>
      <c r="ABN3" s="160"/>
      <c r="ABO3" s="160"/>
      <c r="ABP3" s="160"/>
      <c r="ABQ3" s="160"/>
      <c r="ABR3" s="160"/>
      <c r="ABS3" s="160"/>
      <c r="ABT3" s="160"/>
      <c r="ABU3" s="160"/>
      <c r="ABV3" s="160"/>
      <c r="ABW3" s="160"/>
      <c r="ABX3" s="160"/>
      <c r="ABY3" s="160"/>
      <c r="ABZ3" s="160"/>
      <c r="ACA3" s="160"/>
      <c r="ACB3" s="160"/>
      <c r="ACC3" s="160"/>
      <c r="ACD3" s="160"/>
      <c r="ACE3" s="160"/>
      <c r="ACF3" s="160"/>
      <c r="ACG3" s="160"/>
      <c r="ACH3" s="160"/>
      <c r="ACI3" s="160"/>
      <c r="ACJ3" s="160"/>
      <c r="ACK3" s="160"/>
      <c r="ACL3" s="160"/>
      <c r="ACM3" s="160"/>
      <c r="ACN3" s="160"/>
      <c r="ACO3" s="160"/>
      <c r="ACP3" s="160"/>
      <c r="ACQ3" s="160"/>
      <c r="ACR3" s="160"/>
      <c r="ACS3" s="160"/>
      <c r="ACT3" s="160"/>
      <c r="ACU3" s="160"/>
      <c r="ACV3" s="160"/>
      <c r="ACW3" s="160"/>
      <c r="ACX3" s="160"/>
      <c r="ACY3" s="160"/>
      <c r="ACZ3" s="160"/>
      <c r="ADA3" s="160"/>
      <c r="ADB3" s="160"/>
      <c r="ADC3" s="160"/>
      <c r="ADD3" s="160"/>
      <c r="ADE3" s="160"/>
      <c r="ADF3" s="160"/>
      <c r="ADG3" s="160"/>
      <c r="ADH3" s="160"/>
      <c r="ADI3" s="160"/>
      <c r="ADJ3" s="160"/>
      <c r="ADK3" s="160"/>
      <c r="ADL3" s="160"/>
      <c r="ADM3" s="160"/>
      <c r="ADN3" s="160"/>
      <c r="ADO3" s="160"/>
      <c r="ADP3" s="160"/>
      <c r="ADQ3" s="160"/>
      <c r="ADR3" s="160"/>
      <c r="ADS3" s="160"/>
      <c r="ADT3" s="160"/>
      <c r="ADU3" s="160"/>
      <c r="ADV3" s="160"/>
      <c r="ADW3" s="160"/>
      <c r="ADX3" s="160"/>
      <c r="ADY3" s="160"/>
      <c r="ADZ3" s="160"/>
      <c r="AEA3" s="160"/>
      <c r="AEB3" s="160"/>
      <c r="AEC3" s="160"/>
      <c r="AED3" s="160"/>
      <c r="AEE3" s="160"/>
      <c r="AEF3" s="160"/>
      <c r="AEG3" s="160"/>
      <c r="AEH3" s="160"/>
      <c r="AEI3" s="160"/>
      <c r="AEJ3" s="160"/>
      <c r="AEK3" s="160"/>
      <c r="AEL3" s="160"/>
      <c r="AEM3" s="160"/>
      <c r="AEN3" s="160"/>
      <c r="AEO3" s="160"/>
      <c r="AEP3" s="160"/>
      <c r="AEQ3" s="160"/>
      <c r="AER3" s="160"/>
      <c r="AES3" s="160"/>
      <c r="AET3" s="160"/>
      <c r="AEU3" s="160"/>
      <c r="AEV3" s="160"/>
      <c r="AEW3" s="160"/>
      <c r="AEX3" s="160"/>
      <c r="AEY3" s="160"/>
      <c r="AEZ3" s="160"/>
      <c r="AFA3" s="160"/>
      <c r="AFB3" s="160"/>
      <c r="AFC3" s="160"/>
      <c r="AFD3" s="160"/>
      <c r="AFE3" s="160"/>
      <c r="AFF3" s="160"/>
      <c r="AFG3" s="160"/>
      <c r="AFH3" s="160"/>
      <c r="AFI3" s="160"/>
      <c r="AFJ3" s="160"/>
      <c r="AFK3" s="160"/>
      <c r="AFL3" s="160"/>
      <c r="AFM3" s="160"/>
      <c r="AFN3" s="160"/>
      <c r="AFO3" s="160"/>
      <c r="AFP3" s="160"/>
      <c r="AFQ3" s="160"/>
      <c r="AFR3" s="160"/>
      <c r="AFS3" s="160"/>
      <c r="AFT3" s="160"/>
      <c r="AFU3" s="160"/>
      <c r="AFV3" s="160"/>
      <c r="AFW3" s="160"/>
      <c r="AFX3" s="160"/>
      <c r="AFY3" s="160"/>
      <c r="AFZ3" s="160"/>
      <c r="AGA3" s="160"/>
      <c r="AGB3" s="160"/>
      <c r="AGC3" s="160"/>
      <c r="AGD3" s="160"/>
      <c r="AGE3" s="160"/>
      <c r="AGF3" s="160"/>
      <c r="AGG3" s="160"/>
      <c r="AGH3" s="160"/>
      <c r="AGI3" s="160"/>
      <c r="AGJ3" s="160"/>
      <c r="AGK3" s="160"/>
      <c r="AGL3" s="160"/>
      <c r="AGM3" s="160"/>
      <c r="AGN3" s="160"/>
      <c r="AGO3" s="160"/>
      <c r="AGP3" s="160"/>
      <c r="AGQ3" s="160"/>
      <c r="AGR3" s="160"/>
      <c r="AGS3" s="160"/>
      <c r="AGT3" s="160"/>
      <c r="AGU3" s="160"/>
      <c r="AGV3" s="160"/>
      <c r="AGW3" s="160"/>
      <c r="AGX3" s="160"/>
      <c r="AGY3" s="160"/>
      <c r="AGZ3" s="160"/>
      <c r="AHA3" s="160"/>
      <c r="AHB3" s="160"/>
      <c r="AHC3" s="160"/>
      <c r="AHD3" s="160"/>
      <c r="AHE3" s="160"/>
      <c r="AHF3" s="160"/>
      <c r="AHG3" s="160"/>
      <c r="AHH3" s="160"/>
      <c r="AHI3" s="160"/>
      <c r="AHJ3" s="160"/>
      <c r="AHK3" s="160"/>
      <c r="AHL3" s="160"/>
      <c r="AHM3" s="160"/>
      <c r="AHN3" s="160"/>
      <c r="AHO3" s="160"/>
      <c r="AHP3" s="160"/>
      <c r="AHQ3" s="160"/>
      <c r="AHR3" s="160"/>
      <c r="AHS3" s="160"/>
      <c r="AHT3" s="160"/>
      <c r="AHU3" s="160"/>
      <c r="AHV3" s="160"/>
      <c r="AHW3" s="160"/>
      <c r="AHX3" s="160"/>
      <c r="AHY3" s="160"/>
      <c r="AHZ3" s="160"/>
      <c r="AIA3" s="160"/>
      <c r="AIB3" s="160"/>
      <c r="AIC3" s="160"/>
      <c r="AID3" s="160"/>
      <c r="AIE3" s="160"/>
      <c r="AIF3" s="160"/>
      <c r="AIG3" s="160"/>
      <c r="AIH3" s="160"/>
      <c r="AII3" s="160"/>
      <c r="AIJ3" s="160"/>
      <c r="AIK3" s="160"/>
      <c r="AIL3" s="160"/>
      <c r="AIM3" s="160"/>
      <c r="AIN3" s="160"/>
      <c r="AIO3" s="160"/>
      <c r="AIP3" s="160"/>
      <c r="AIQ3" s="160"/>
      <c r="AIR3" s="160"/>
      <c r="AIS3" s="160"/>
      <c r="AIT3" s="160"/>
      <c r="AIU3" s="160"/>
      <c r="AIV3" s="160"/>
      <c r="AIW3" s="160"/>
      <c r="AIX3" s="160"/>
      <c r="AIY3" s="160"/>
      <c r="AIZ3" s="160"/>
      <c r="AJA3" s="160"/>
      <c r="AJB3" s="160"/>
      <c r="AJC3" s="160"/>
      <c r="AJD3" s="160"/>
      <c r="AJE3" s="160"/>
      <c r="AJF3" s="160"/>
      <c r="AJG3" s="160"/>
      <c r="AJH3" s="160"/>
      <c r="AJI3" s="160"/>
      <c r="AJJ3" s="160"/>
      <c r="AJK3" s="160"/>
      <c r="AJL3" s="160"/>
      <c r="AJM3" s="160"/>
      <c r="AJN3" s="160"/>
      <c r="AJO3" s="160"/>
      <c r="AJP3" s="160"/>
      <c r="AJQ3" s="160"/>
      <c r="AJR3" s="160"/>
      <c r="AJS3" s="160"/>
      <c r="AJT3" s="160"/>
      <c r="AJU3" s="160"/>
      <c r="AJV3" s="160"/>
      <c r="AJW3" s="160"/>
      <c r="AJX3" s="160"/>
      <c r="AJY3" s="160"/>
      <c r="AJZ3" s="160"/>
      <c r="AKA3" s="160"/>
      <c r="AKB3" s="160"/>
      <c r="AKC3" s="160"/>
      <c r="AKD3" s="160"/>
      <c r="AKE3" s="160"/>
      <c r="AKF3" s="160"/>
      <c r="AKG3" s="160"/>
      <c r="AKH3" s="160"/>
      <c r="AKI3" s="160"/>
      <c r="AKJ3" s="160"/>
      <c r="AKK3" s="160"/>
      <c r="AKL3" s="160"/>
      <c r="AKM3" s="160"/>
      <c r="AKN3" s="160"/>
      <c r="AKO3" s="160"/>
      <c r="AKP3" s="160"/>
      <c r="AKQ3" s="160"/>
      <c r="AKR3" s="160"/>
      <c r="AKS3" s="160"/>
      <c r="AKT3" s="160"/>
      <c r="AKU3" s="160"/>
      <c r="AKV3" s="160"/>
      <c r="AKW3" s="160"/>
      <c r="AKX3" s="160"/>
      <c r="AKY3" s="160"/>
      <c r="AKZ3" s="160"/>
      <c r="ALA3" s="160"/>
      <c r="ALB3" s="160"/>
    </row>
    <row r="4" ht="25.5" spans="1:11">
      <c r="A4" s="149"/>
      <c r="B4" s="150"/>
      <c r="C4" s="150"/>
      <c r="D4" s="150"/>
      <c r="E4" s="154" t="s">
        <v>26741</v>
      </c>
      <c r="F4" s="150" t="s">
        <v>26739</v>
      </c>
      <c r="G4" s="155" t="s">
        <v>26742</v>
      </c>
      <c r="H4" s="156" t="s">
        <v>26743</v>
      </c>
      <c r="I4" s="149"/>
      <c r="J4" s="149"/>
      <c r="K4" s="149"/>
    </row>
    <row r="5" ht="14" hidden="1" customHeight="1" spans="1:11">
      <c r="A5" s="151">
        <v>1</v>
      </c>
      <c r="B5" s="152" t="s">
        <v>2226</v>
      </c>
      <c r="C5" s="153" t="s">
        <v>26744</v>
      </c>
      <c r="D5" s="153" t="s">
        <v>26745</v>
      </c>
      <c r="E5" s="157"/>
      <c r="F5" s="153" t="s">
        <v>26746</v>
      </c>
      <c r="G5" s="151"/>
      <c r="H5" s="153"/>
      <c r="I5" s="151"/>
      <c r="J5" s="151"/>
      <c r="K5" s="151"/>
    </row>
    <row r="6" ht="14" hidden="1" customHeight="1" spans="1:11">
      <c r="A6" s="151">
        <v>2</v>
      </c>
      <c r="B6" s="152" t="s">
        <v>2182</v>
      </c>
      <c r="C6" s="153" t="s">
        <v>26747</v>
      </c>
      <c r="D6" s="153" t="s">
        <v>26745</v>
      </c>
      <c r="E6" s="157"/>
      <c r="F6" s="153" t="s">
        <v>26746</v>
      </c>
      <c r="G6" s="158"/>
      <c r="H6" s="158"/>
      <c r="I6" s="151"/>
      <c r="J6" s="151"/>
      <c r="K6" s="151" t="s">
        <v>26748</v>
      </c>
    </row>
    <row r="7" ht="14" hidden="1" customHeight="1" spans="1:11">
      <c r="A7" s="151">
        <v>3</v>
      </c>
      <c r="B7" s="152" t="s">
        <v>10571</v>
      </c>
      <c r="C7" s="153" t="s">
        <v>26749</v>
      </c>
      <c r="D7" s="153" t="s">
        <v>26745</v>
      </c>
      <c r="E7" s="157"/>
      <c r="F7" s="153" t="s">
        <v>26746</v>
      </c>
      <c r="G7" s="158"/>
      <c r="H7" s="158"/>
      <c r="I7" s="151"/>
      <c r="J7" s="151"/>
      <c r="K7" s="151"/>
    </row>
    <row r="8" ht="14" hidden="1" customHeight="1" spans="1:11">
      <c r="A8" s="151">
        <v>4</v>
      </c>
      <c r="B8" s="152" t="s">
        <v>2135</v>
      </c>
      <c r="C8" s="153" t="s">
        <v>26750</v>
      </c>
      <c r="D8" s="153" t="s">
        <v>26745</v>
      </c>
      <c r="E8" s="157"/>
      <c r="F8" s="153" t="s">
        <v>26746</v>
      </c>
      <c r="G8" s="158"/>
      <c r="H8" s="158"/>
      <c r="I8" s="151"/>
      <c r="J8" s="151"/>
      <c r="K8" s="151"/>
    </row>
    <row r="9" ht="14" hidden="1" customHeight="1" spans="1:11">
      <c r="A9" s="151">
        <v>5</v>
      </c>
      <c r="B9" s="152" t="s">
        <v>7515</v>
      </c>
      <c r="C9" s="153" t="s">
        <v>26751</v>
      </c>
      <c r="D9" s="153" t="s">
        <v>26745</v>
      </c>
      <c r="E9" s="157"/>
      <c r="F9" s="153" t="s">
        <v>26746</v>
      </c>
      <c r="G9" s="158"/>
      <c r="H9" s="158"/>
      <c r="I9" s="158"/>
      <c r="J9" s="151"/>
      <c r="K9" s="151"/>
    </row>
    <row r="10" ht="14" hidden="1" customHeight="1" spans="1:11">
      <c r="A10" s="151">
        <v>6</v>
      </c>
      <c r="B10" s="152" t="s">
        <v>3025</v>
      </c>
      <c r="C10" s="153" t="s">
        <v>26752</v>
      </c>
      <c r="D10" s="153" t="s">
        <v>26745</v>
      </c>
      <c r="E10" s="157"/>
      <c r="F10" s="153" t="s">
        <v>26746</v>
      </c>
      <c r="G10" s="158"/>
      <c r="H10" s="158"/>
      <c r="I10" s="158"/>
      <c r="J10" s="151"/>
      <c r="K10" s="151"/>
    </row>
    <row r="11" ht="14" hidden="1" customHeight="1" spans="1:11">
      <c r="A11" s="151">
        <v>7</v>
      </c>
      <c r="B11" s="152" t="s">
        <v>2022</v>
      </c>
      <c r="C11" s="153" t="s">
        <v>26753</v>
      </c>
      <c r="D11" s="153" t="s">
        <v>26745</v>
      </c>
      <c r="E11" s="157"/>
      <c r="F11" s="153" t="s">
        <v>26746</v>
      </c>
      <c r="G11" s="158"/>
      <c r="H11" s="158"/>
      <c r="I11" s="158"/>
      <c r="J11" s="151"/>
      <c r="K11" s="151"/>
    </row>
    <row r="12" ht="14" hidden="1" customHeight="1" spans="1:11">
      <c r="A12" s="151">
        <v>8</v>
      </c>
      <c r="B12" s="152" t="s">
        <v>2289</v>
      </c>
      <c r="C12" s="153" t="s">
        <v>26754</v>
      </c>
      <c r="D12" s="153" t="s">
        <v>26745</v>
      </c>
      <c r="E12" s="157"/>
      <c r="F12" s="153" t="s">
        <v>26746</v>
      </c>
      <c r="G12" s="153"/>
      <c r="H12" s="153"/>
      <c r="I12" s="158"/>
      <c r="J12" s="151"/>
      <c r="K12" s="151"/>
    </row>
    <row r="13" ht="14" hidden="1" customHeight="1" spans="1:11">
      <c r="A13" s="151">
        <v>9</v>
      </c>
      <c r="B13" s="152" t="s">
        <v>2561</v>
      </c>
      <c r="C13" s="153" t="s">
        <v>26755</v>
      </c>
      <c r="D13" s="153" t="s">
        <v>26745</v>
      </c>
      <c r="E13" s="157"/>
      <c r="F13" s="153" t="s">
        <v>26746</v>
      </c>
      <c r="G13" s="158"/>
      <c r="H13" s="158"/>
      <c r="I13" s="158"/>
      <c r="J13" s="151"/>
      <c r="K13" s="151" t="s">
        <v>26756</v>
      </c>
    </row>
    <row r="14" ht="14" hidden="1" customHeight="1" spans="1:11">
      <c r="A14" s="151">
        <v>10</v>
      </c>
      <c r="B14" s="152" t="s">
        <v>8647</v>
      </c>
      <c r="C14" s="153" t="s">
        <v>26757</v>
      </c>
      <c r="D14" s="153" t="s">
        <v>26745</v>
      </c>
      <c r="E14" s="157"/>
      <c r="F14" s="153" t="s">
        <v>26746</v>
      </c>
      <c r="G14" s="158"/>
      <c r="H14" s="158"/>
      <c r="I14" s="151"/>
      <c r="J14" s="151"/>
      <c r="K14" s="151"/>
    </row>
    <row r="15" ht="14" hidden="1" customHeight="1" spans="1:11">
      <c r="A15" s="151">
        <v>11</v>
      </c>
      <c r="B15" s="152" t="s">
        <v>1937</v>
      </c>
      <c r="C15" s="153" t="s">
        <v>26758</v>
      </c>
      <c r="D15" s="153" t="s">
        <v>26745</v>
      </c>
      <c r="E15" s="157"/>
      <c r="F15" s="153" t="s">
        <v>26746</v>
      </c>
      <c r="G15" s="158"/>
      <c r="H15" s="158"/>
      <c r="I15" s="158"/>
      <c r="J15" s="151"/>
      <c r="K15" s="151"/>
    </row>
    <row r="16" ht="14" hidden="1" customHeight="1" spans="1:11">
      <c r="A16" s="151">
        <v>12</v>
      </c>
      <c r="B16" s="152" t="s">
        <v>9312</v>
      </c>
      <c r="C16" s="153" t="s">
        <v>26759</v>
      </c>
      <c r="D16" s="153" t="s">
        <v>26745</v>
      </c>
      <c r="E16" s="157"/>
      <c r="F16" s="153" t="s">
        <v>26746</v>
      </c>
      <c r="G16" s="158"/>
      <c r="H16" s="158"/>
      <c r="I16" s="158"/>
      <c r="J16" s="151"/>
      <c r="K16" s="151"/>
    </row>
    <row r="17" ht="14" hidden="1" customHeight="1" spans="1:11">
      <c r="A17" s="151">
        <v>13</v>
      </c>
      <c r="B17" s="152" t="s">
        <v>1955</v>
      </c>
      <c r="C17" s="153" t="s">
        <v>26760</v>
      </c>
      <c r="D17" s="153" t="s">
        <v>26745</v>
      </c>
      <c r="E17" s="157"/>
      <c r="F17" s="153" t="s">
        <v>26746</v>
      </c>
      <c r="G17" s="158"/>
      <c r="H17" s="158"/>
      <c r="I17" s="158"/>
      <c r="J17" s="151"/>
      <c r="K17" s="151"/>
    </row>
    <row r="18" ht="14" hidden="1" customHeight="1" spans="1:11">
      <c r="A18" s="151">
        <v>14</v>
      </c>
      <c r="B18" s="152" t="s">
        <v>2006</v>
      </c>
      <c r="C18" s="153" t="s">
        <v>26761</v>
      </c>
      <c r="D18" s="153" t="s">
        <v>26762</v>
      </c>
      <c r="E18" s="157"/>
      <c r="F18" s="159" t="s">
        <v>26746</v>
      </c>
      <c r="G18" s="159"/>
      <c r="H18" s="159"/>
      <c r="I18" s="158"/>
      <c r="J18" s="151"/>
      <c r="K18" s="151"/>
    </row>
    <row r="19" ht="14" hidden="1" customHeight="1" spans="1:11">
      <c r="A19" s="151">
        <v>15</v>
      </c>
      <c r="B19" s="152" t="s">
        <v>5044</v>
      </c>
      <c r="C19" s="153" t="s">
        <v>26763</v>
      </c>
      <c r="D19" s="153" t="s">
        <v>26762</v>
      </c>
      <c r="E19" s="157"/>
      <c r="F19" s="153" t="s">
        <v>26746</v>
      </c>
      <c r="G19" s="153"/>
      <c r="H19" s="153"/>
      <c r="I19" s="158"/>
      <c r="J19" s="151"/>
      <c r="K19" s="151"/>
    </row>
    <row r="20" ht="14" hidden="1" customHeight="1" spans="1:11">
      <c r="A20" s="151">
        <v>16</v>
      </c>
      <c r="B20" s="152" t="s">
        <v>14285</v>
      </c>
      <c r="C20" s="153" t="s">
        <v>26764</v>
      </c>
      <c r="D20" s="153" t="s">
        <v>26762</v>
      </c>
      <c r="E20" s="157"/>
      <c r="F20" s="153" t="s">
        <v>26746</v>
      </c>
      <c r="G20" s="153"/>
      <c r="H20" s="153"/>
      <c r="I20" s="151"/>
      <c r="J20" s="151"/>
      <c r="K20" s="151"/>
    </row>
    <row r="21" ht="14" hidden="1" customHeight="1" spans="1:11">
      <c r="A21" s="151">
        <v>17</v>
      </c>
      <c r="B21" s="152" t="s">
        <v>13590</v>
      </c>
      <c r="C21" s="153" t="s">
        <v>26765</v>
      </c>
      <c r="D21" s="153" t="s">
        <v>26766</v>
      </c>
      <c r="E21" s="157"/>
      <c r="F21" s="153" t="s">
        <v>26746</v>
      </c>
      <c r="G21" s="153"/>
      <c r="H21" s="153"/>
      <c r="I21" s="151"/>
      <c r="J21" s="151"/>
      <c r="K21" s="151"/>
    </row>
    <row r="22" ht="14" hidden="1" customHeight="1" spans="1:11">
      <c r="A22" s="151">
        <v>18</v>
      </c>
      <c r="B22" s="152" t="s">
        <v>3573</v>
      </c>
      <c r="C22" s="153" t="s">
        <v>26767</v>
      </c>
      <c r="D22" s="153" t="s">
        <v>26766</v>
      </c>
      <c r="E22" s="157"/>
      <c r="F22" s="153" t="s">
        <v>26746</v>
      </c>
      <c r="G22" s="158"/>
      <c r="H22" s="158"/>
      <c r="I22" s="151"/>
      <c r="J22" s="151"/>
      <c r="K22" s="151"/>
    </row>
    <row r="23" ht="14" hidden="1" customHeight="1" spans="1:11">
      <c r="A23" s="151">
        <v>19</v>
      </c>
      <c r="B23" s="152" t="s">
        <v>13896</v>
      </c>
      <c r="C23" s="153" t="s">
        <v>26768</v>
      </c>
      <c r="D23" s="153" t="s">
        <v>26766</v>
      </c>
      <c r="E23" s="157"/>
      <c r="F23" s="153" t="s">
        <v>26746</v>
      </c>
      <c r="G23" s="158"/>
      <c r="H23" s="158"/>
      <c r="I23" s="158"/>
      <c r="J23" s="151"/>
      <c r="K23" s="151"/>
    </row>
    <row r="24" ht="14" hidden="1" customHeight="1" spans="1:11">
      <c r="A24" s="151">
        <v>20</v>
      </c>
      <c r="B24" s="152" t="s">
        <v>2456</v>
      </c>
      <c r="C24" s="153" t="s">
        <v>26769</v>
      </c>
      <c r="D24" s="153" t="s">
        <v>26770</v>
      </c>
      <c r="E24" s="157"/>
      <c r="F24" s="153" t="s">
        <v>26746</v>
      </c>
      <c r="G24" s="158"/>
      <c r="H24" s="158"/>
      <c r="I24" s="151"/>
      <c r="J24" s="151"/>
      <c r="K24" s="151"/>
    </row>
    <row r="25" ht="14" hidden="1" customHeight="1" spans="1:11">
      <c r="A25" s="151">
        <v>21</v>
      </c>
      <c r="B25" s="152" t="s">
        <v>13310</v>
      </c>
      <c r="C25" s="153" t="s">
        <v>26771</v>
      </c>
      <c r="D25" s="153" t="s">
        <v>26770</v>
      </c>
      <c r="E25" s="157"/>
      <c r="F25" s="159" t="s">
        <v>26746</v>
      </c>
      <c r="G25" s="159"/>
      <c r="H25" s="159"/>
      <c r="I25" s="151"/>
      <c r="J25" s="151"/>
      <c r="K25" s="151"/>
    </row>
    <row r="26" ht="14" hidden="1" customHeight="1" spans="1:11">
      <c r="A26" s="151">
        <v>22</v>
      </c>
      <c r="B26" s="152" t="s">
        <v>3499</v>
      </c>
      <c r="C26" s="153" t="s">
        <v>26772</v>
      </c>
      <c r="D26" s="153" t="s">
        <v>26766</v>
      </c>
      <c r="E26" s="157"/>
      <c r="F26" s="153" t="s">
        <v>26746</v>
      </c>
      <c r="G26" s="153"/>
      <c r="H26" s="153"/>
      <c r="I26" s="158"/>
      <c r="J26" s="151"/>
      <c r="K26" s="151"/>
    </row>
    <row r="27" ht="14" hidden="1" customHeight="1" spans="1:11">
      <c r="A27" s="151">
        <v>23</v>
      </c>
      <c r="B27" s="152" t="s">
        <v>4091</v>
      </c>
      <c r="C27" s="153" t="s">
        <v>26773</v>
      </c>
      <c r="D27" s="153" t="s">
        <v>26766</v>
      </c>
      <c r="E27" s="157"/>
      <c r="F27" s="153" t="s">
        <v>26746</v>
      </c>
      <c r="G27" s="153"/>
      <c r="H27" s="153"/>
      <c r="I27" s="151"/>
      <c r="J27" s="151"/>
      <c r="K27" s="151"/>
    </row>
    <row r="28" ht="14" hidden="1" customHeight="1" spans="1:11">
      <c r="A28" s="151">
        <v>24</v>
      </c>
      <c r="B28" s="152" t="s">
        <v>6574</v>
      </c>
      <c r="C28" s="153" t="s">
        <v>26774</v>
      </c>
      <c r="D28" s="153" t="s">
        <v>26762</v>
      </c>
      <c r="E28" s="157"/>
      <c r="F28" s="153" t="s">
        <v>26746</v>
      </c>
      <c r="G28" s="153"/>
      <c r="H28" s="153"/>
      <c r="I28" s="151"/>
      <c r="J28" s="151"/>
      <c r="K28" s="151"/>
    </row>
    <row r="29" ht="14" hidden="1" customHeight="1" spans="1:11">
      <c r="A29" s="151">
        <v>25</v>
      </c>
      <c r="B29" s="152" t="s">
        <v>4875</v>
      </c>
      <c r="C29" s="153" t="s">
        <v>26775</v>
      </c>
      <c r="D29" s="153" t="s">
        <v>26762</v>
      </c>
      <c r="E29" s="157"/>
      <c r="F29" s="153" t="s">
        <v>26746</v>
      </c>
      <c r="G29" s="153"/>
      <c r="H29" s="153"/>
      <c r="I29" s="151"/>
      <c r="J29" s="151"/>
      <c r="K29" s="151"/>
    </row>
    <row r="30" ht="14" hidden="1" customHeight="1" spans="1:11">
      <c r="A30" s="151">
        <v>26</v>
      </c>
      <c r="B30" s="152" t="s">
        <v>4551</v>
      </c>
      <c r="C30" s="153" t="s">
        <v>26776</v>
      </c>
      <c r="D30" s="153" t="s">
        <v>26762</v>
      </c>
      <c r="E30" s="157"/>
      <c r="F30" s="153" t="s">
        <v>26746</v>
      </c>
      <c r="G30" s="158"/>
      <c r="H30" s="158"/>
      <c r="I30" s="151"/>
      <c r="J30" s="151"/>
      <c r="K30" s="151"/>
    </row>
    <row r="31" ht="14" hidden="1" customHeight="1" spans="1:11">
      <c r="A31" s="151">
        <v>27</v>
      </c>
      <c r="B31" s="152" t="s">
        <v>2957</v>
      </c>
      <c r="C31" s="153" t="s">
        <v>26777</v>
      </c>
      <c r="D31" s="153" t="s">
        <v>26762</v>
      </c>
      <c r="E31" s="157"/>
      <c r="F31" s="159" t="s">
        <v>26746</v>
      </c>
      <c r="G31" s="159"/>
      <c r="H31" s="159"/>
      <c r="I31" s="158"/>
      <c r="J31" s="151"/>
      <c r="K31" s="151" t="s">
        <v>26748</v>
      </c>
    </row>
    <row r="32" ht="14" hidden="1" customHeight="1" spans="1:11">
      <c r="A32" s="151">
        <v>28</v>
      </c>
      <c r="B32" s="152" t="s">
        <v>12402</v>
      </c>
      <c r="C32" s="153" t="s">
        <v>26778</v>
      </c>
      <c r="D32" s="153" t="s">
        <v>26762</v>
      </c>
      <c r="E32" s="157"/>
      <c r="F32" s="153" t="s">
        <v>26746</v>
      </c>
      <c r="G32" s="153"/>
      <c r="H32" s="153"/>
      <c r="I32" s="151"/>
      <c r="J32" s="151"/>
      <c r="K32" s="151" t="s">
        <v>26748</v>
      </c>
    </row>
    <row r="33" ht="14" hidden="1" customHeight="1" spans="1:11">
      <c r="A33" s="151">
        <v>29</v>
      </c>
      <c r="B33" s="152" t="s">
        <v>18456</v>
      </c>
      <c r="C33" s="153" t="s">
        <v>26779</v>
      </c>
      <c r="D33" s="153" t="s">
        <v>26762</v>
      </c>
      <c r="E33" s="157"/>
      <c r="F33" s="153" t="s">
        <v>26746</v>
      </c>
      <c r="G33" s="158"/>
      <c r="H33" s="158"/>
      <c r="I33" s="158"/>
      <c r="J33" s="151"/>
      <c r="K33" s="151"/>
    </row>
    <row r="34" ht="14" customHeight="1" spans="1:11">
      <c r="A34" s="151">
        <v>30</v>
      </c>
      <c r="B34" s="152" t="s">
        <v>19738</v>
      </c>
      <c r="C34" s="153" t="s">
        <v>26780</v>
      </c>
      <c r="D34" s="153" t="s">
        <v>26762</v>
      </c>
      <c r="E34" s="157"/>
      <c r="F34" s="153"/>
      <c r="G34" s="158"/>
      <c r="H34" s="158"/>
      <c r="I34" s="158"/>
      <c r="J34" s="151"/>
      <c r="K34" s="151"/>
    </row>
    <row r="35" ht="14" hidden="1" customHeight="1" spans="1:11">
      <c r="A35" s="151">
        <v>31</v>
      </c>
      <c r="B35" s="152" t="s">
        <v>2037</v>
      </c>
      <c r="C35" s="153" t="s">
        <v>26781</v>
      </c>
      <c r="D35" s="153" t="s">
        <v>26762</v>
      </c>
      <c r="E35" s="157"/>
      <c r="F35" s="153" t="s">
        <v>26746</v>
      </c>
      <c r="G35" s="153"/>
      <c r="H35" s="153"/>
      <c r="I35" s="158"/>
      <c r="J35" s="151"/>
      <c r="K35" s="151"/>
    </row>
    <row r="36" ht="14" hidden="1" customHeight="1" spans="1:11">
      <c r="A36" s="151">
        <v>32</v>
      </c>
      <c r="B36" s="152" t="s">
        <v>2084</v>
      </c>
      <c r="C36" s="153" t="s">
        <v>26782</v>
      </c>
      <c r="D36" s="153" t="s">
        <v>26762</v>
      </c>
      <c r="E36" s="157"/>
      <c r="F36" s="153" t="s">
        <v>26746</v>
      </c>
      <c r="G36" s="153"/>
      <c r="H36" s="153"/>
      <c r="I36" s="158"/>
      <c r="J36" s="151"/>
      <c r="K36" s="151"/>
    </row>
    <row r="37" ht="14" hidden="1" customHeight="1" spans="1:11">
      <c r="A37" s="151">
        <v>33</v>
      </c>
      <c r="B37" s="152" t="s">
        <v>19471</v>
      </c>
      <c r="C37" s="153" t="s">
        <v>26783</v>
      </c>
      <c r="D37" s="153" t="s">
        <v>26762</v>
      </c>
      <c r="E37" s="157"/>
      <c r="F37" s="153" t="s">
        <v>26746</v>
      </c>
      <c r="G37" s="158"/>
      <c r="H37" s="158"/>
      <c r="I37" s="158"/>
      <c r="J37" s="151"/>
      <c r="K37" s="151"/>
    </row>
    <row r="38" ht="14" hidden="1" customHeight="1" spans="1:11">
      <c r="A38" s="151">
        <v>34</v>
      </c>
      <c r="B38" s="152" t="s">
        <v>20280</v>
      </c>
      <c r="C38" s="153" t="s">
        <v>26784</v>
      </c>
      <c r="D38" s="153" t="s">
        <v>26762</v>
      </c>
      <c r="E38" s="157"/>
      <c r="F38" s="153" t="s">
        <v>26746</v>
      </c>
      <c r="G38" s="153"/>
      <c r="H38" s="153"/>
      <c r="I38" s="158"/>
      <c r="J38" s="151"/>
      <c r="K38" s="151"/>
    </row>
    <row r="39" ht="14" hidden="1" customHeight="1" spans="1:11">
      <c r="A39" s="151">
        <v>35</v>
      </c>
      <c r="B39" s="152" t="s">
        <v>4732</v>
      </c>
      <c r="C39" s="153" t="s">
        <v>26785</v>
      </c>
      <c r="D39" s="153" t="s">
        <v>26770</v>
      </c>
      <c r="E39" s="157"/>
      <c r="F39" s="153" t="s">
        <v>26746</v>
      </c>
      <c r="G39" s="153"/>
      <c r="H39" s="153"/>
      <c r="I39" s="151"/>
      <c r="J39" s="151"/>
      <c r="K39" s="151"/>
    </row>
    <row r="40" ht="14" hidden="1" customHeight="1" spans="1:11">
      <c r="A40" s="151">
        <v>36</v>
      </c>
      <c r="B40" s="152" t="s">
        <v>3086</v>
      </c>
      <c r="C40" s="153" t="s">
        <v>26786</v>
      </c>
      <c r="D40" s="153" t="s">
        <v>26766</v>
      </c>
      <c r="E40" s="157"/>
      <c r="F40" s="159" t="s">
        <v>26746</v>
      </c>
      <c r="G40" s="158"/>
      <c r="H40" s="158"/>
      <c r="I40" s="151"/>
      <c r="J40" s="151"/>
      <c r="K40" s="151"/>
    </row>
    <row r="41" ht="14" hidden="1" customHeight="1" spans="1:11">
      <c r="A41" s="151">
        <v>37</v>
      </c>
      <c r="B41" s="152" t="s">
        <v>2153</v>
      </c>
      <c r="C41" s="153" t="s">
        <v>26787</v>
      </c>
      <c r="D41" s="153" t="s">
        <v>26766</v>
      </c>
      <c r="E41" s="157"/>
      <c r="F41" s="153" t="s">
        <v>26746</v>
      </c>
      <c r="G41" s="158"/>
      <c r="H41" s="158"/>
      <c r="I41" s="151"/>
      <c r="J41" s="151"/>
      <c r="K41" s="151"/>
    </row>
    <row r="42" ht="14" hidden="1" customHeight="1" spans="1:11">
      <c r="A42" s="151">
        <v>38</v>
      </c>
      <c r="B42" s="152" t="s">
        <v>2949</v>
      </c>
      <c r="C42" s="153" t="s">
        <v>26788</v>
      </c>
      <c r="D42" s="153" t="s">
        <v>26766</v>
      </c>
      <c r="E42" s="157"/>
      <c r="F42" s="153" t="s">
        <v>26746</v>
      </c>
      <c r="G42" s="158"/>
      <c r="H42" s="158"/>
      <c r="I42" s="151"/>
      <c r="J42" s="151"/>
      <c r="K42" s="151"/>
    </row>
    <row r="43" ht="14" hidden="1" customHeight="1" spans="1:11">
      <c r="A43" s="151">
        <v>39</v>
      </c>
      <c r="B43" s="152" t="s">
        <v>3409</v>
      </c>
      <c r="C43" s="153" t="s">
        <v>26789</v>
      </c>
      <c r="D43" s="153" t="s">
        <v>26766</v>
      </c>
      <c r="E43" s="157"/>
      <c r="F43" s="159" t="s">
        <v>26746</v>
      </c>
      <c r="G43" s="159"/>
      <c r="H43" s="159"/>
      <c r="I43" s="151"/>
      <c r="J43" s="151"/>
      <c r="K43" s="151"/>
    </row>
    <row r="44" ht="14" hidden="1" customHeight="1" spans="1:11">
      <c r="A44" s="151">
        <v>40</v>
      </c>
      <c r="B44" s="152" t="s">
        <v>15169</v>
      </c>
      <c r="C44" s="153" t="s">
        <v>26790</v>
      </c>
      <c r="D44" s="153" t="s">
        <v>26766</v>
      </c>
      <c r="E44" s="157"/>
      <c r="F44" s="153" t="s">
        <v>26746</v>
      </c>
      <c r="G44" s="158"/>
      <c r="H44" s="158"/>
      <c r="I44" s="151"/>
      <c r="J44" s="151"/>
      <c r="K44" s="151"/>
    </row>
    <row r="45" ht="14" hidden="1" customHeight="1" spans="1:11">
      <c r="A45" s="151">
        <v>41</v>
      </c>
      <c r="B45" s="152" t="s">
        <v>14450</v>
      </c>
      <c r="C45" s="153" t="s">
        <v>26791</v>
      </c>
      <c r="D45" s="153" t="s">
        <v>26762</v>
      </c>
      <c r="E45" s="157"/>
      <c r="F45" s="153" t="s">
        <v>26746</v>
      </c>
      <c r="G45" s="153"/>
      <c r="H45" s="153"/>
      <c r="I45" s="151"/>
      <c r="J45" s="151"/>
      <c r="K45" s="151"/>
    </row>
    <row r="46" ht="14" hidden="1" customHeight="1" spans="1:11">
      <c r="A46" s="151">
        <v>42</v>
      </c>
      <c r="B46" s="152" t="s">
        <v>14945</v>
      </c>
      <c r="C46" s="153" t="s">
        <v>26792</v>
      </c>
      <c r="D46" s="153" t="s">
        <v>26762</v>
      </c>
      <c r="E46" s="157"/>
      <c r="F46" s="153" t="s">
        <v>26746</v>
      </c>
      <c r="G46" s="158"/>
      <c r="H46" s="158"/>
      <c r="I46" s="151"/>
      <c r="J46" s="151"/>
      <c r="K46" s="151"/>
    </row>
    <row r="47" ht="14" hidden="1" customHeight="1" spans="1:11">
      <c r="A47" s="151">
        <v>43</v>
      </c>
      <c r="B47" s="152" t="s">
        <v>3558</v>
      </c>
      <c r="C47" s="153" t="s">
        <v>26793</v>
      </c>
      <c r="D47" s="153" t="s">
        <v>26766</v>
      </c>
      <c r="E47" s="157"/>
      <c r="F47" s="153" t="s">
        <v>26746</v>
      </c>
      <c r="G47" s="153"/>
      <c r="H47" s="153"/>
      <c r="I47" s="151"/>
      <c r="J47" s="151"/>
      <c r="K47" s="151"/>
    </row>
    <row r="48" ht="14" hidden="1" customHeight="1" spans="1:11">
      <c r="A48" s="151">
        <v>44</v>
      </c>
      <c r="B48" s="152" t="s">
        <v>16212</v>
      </c>
      <c r="C48" s="153" t="s">
        <v>26794</v>
      </c>
      <c r="D48" s="153" t="s">
        <v>26766</v>
      </c>
      <c r="E48" s="157"/>
      <c r="F48" s="153" t="s">
        <v>26746</v>
      </c>
      <c r="G48" s="153"/>
      <c r="H48" s="153"/>
      <c r="I48" s="151"/>
      <c r="J48" s="151"/>
      <c r="K48" s="151"/>
    </row>
    <row r="49" ht="14" hidden="1" customHeight="1" spans="1:11">
      <c r="A49" s="151">
        <v>45</v>
      </c>
      <c r="B49" s="152" t="s">
        <v>21808</v>
      </c>
      <c r="C49" s="153" t="s">
        <v>26795</v>
      </c>
      <c r="D49" s="153" t="s">
        <v>26766</v>
      </c>
      <c r="E49" s="157"/>
      <c r="F49" s="153" t="s">
        <v>26746</v>
      </c>
      <c r="G49" s="153"/>
      <c r="H49" s="153"/>
      <c r="I49" s="151"/>
      <c r="J49" s="151"/>
      <c r="K49" s="151" t="s">
        <v>26748</v>
      </c>
    </row>
    <row r="50" ht="14" hidden="1" customHeight="1" spans="1:11">
      <c r="A50" s="151">
        <v>46</v>
      </c>
      <c r="B50" s="152" t="s">
        <v>22345</v>
      </c>
      <c r="C50" s="153" t="s">
        <v>26796</v>
      </c>
      <c r="D50" s="153" t="s">
        <v>26766</v>
      </c>
      <c r="E50" s="157"/>
      <c r="F50" s="153" t="s">
        <v>26746</v>
      </c>
      <c r="G50" s="153"/>
      <c r="H50" s="153"/>
      <c r="I50" s="151"/>
      <c r="J50" s="151"/>
      <c r="K50" s="151"/>
    </row>
    <row r="51" ht="14" hidden="1" customHeight="1" spans="1:11">
      <c r="A51" s="151">
        <v>47</v>
      </c>
      <c r="B51" s="152" t="s">
        <v>21015</v>
      </c>
      <c r="C51" s="153" t="s">
        <v>26797</v>
      </c>
      <c r="D51" s="153" t="s">
        <v>26762</v>
      </c>
      <c r="E51" s="157"/>
      <c r="F51" s="153" t="s">
        <v>26746</v>
      </c>
      <c r="G51" s="153"/>
      <c r="H51" s="153"/>
      <c r="I51" s="151"/>
      <c r="J51" s="151"/>
      <c r="K51" s="151"/>
    </row>
    <row r="52" ht="14" hidden="1" customHeight="1" spans="1:11">
      <c r="A52" s="151">
        <v>48</v>
      </c>
      <c r="B52" s="152" t="s">
        <v>1988</v>
      </c>
      <c r="C52" s="153" t="s">
        <v>26798</v>
      </c>
      <c r="D52" s="153" t="s">
        <v>26770</v>
      </c>
      <c r="E52" s="157"/>
      <c r="F52" s="153" t="s">
        <v>26746</v>
      </c>
      <c r="G52" s="158"/>
      <c r="H52" s="158"/>
      <c r="I52" s="158"/>
      <c r="J52" s="151"/>
      <c r="K52" s="151"/>
    </row>
    <row r="53" ht="14" hidden="1" customHeight="1" spans="1:11">
      <c r="A53" s="151">
        <v>49</v>
      </c>
      <c r="B53" s="152" t="s">
        <v>3456</v>
      </c>
      <c r="C53" s="153" t="s">
        <v>26799</v>
      </c>
      <c r="D53" s="153" t="s">
        <v>26770</v>
      </c>
      <c r="E53" s="157"/>
      <c r="F53" s="153" t="s">
        <v>26746</v>
      </c>
      <c r="G53" s="158"/>
      <c r="H53" s="158"/>
      <c r="I53" s="151"/>
      <c r="J53" s="151"/>
      <c r="K53" s="151" t="s">
        <v>26748</v>
      </c>
    </row>
    <row r="54" ht="14" hidden="1" customHeight="1" spans="1:11">
      <c r="A54" s="151">
        <v>50</v>
      </c>
      <c r="B54" s="152" t="s">
        <v>1640</v>
      </c>
      <c r="C54" s="153" t="s">
        <v>26800</v>
      </c>
      <c r="D54" s="153" t="s">
        <v>26770</v>
      </c>
      <c r="E54" s="157"/>
      <c r="F54" s="153" t="s">
        <v>26746</v>
      </c>
      <c r="G54" s="158"/>
      <c r="H54" s="158"/>
      <c r="I54" s="151"/>
      <c r="J54" s="151"/>
      <c r="K54" s="151" t="s">
        <v>26748</v>
      </c>
    </row>
    <row r="55" ht="14" hidden="1" customHeight="1" spans="1:11">
      <c r="A55" s="151">
        <v>51</v>
      </c>
      <c r="B55" s="152" t="s">
        <v>1971</v>
      </c>
      <c r="C55" s="153" t="s">
        <v>26801</v>
      </c>
      <c r="D55" s="153" t="s">
        <v>26766</v>
      </c>
      <c r="E55" s="157"/>
      <c r="F55" s="153" t="s">
        <v>26746</v>
      </c>
      <c r="G55" s="158"/>
      <c r="H55" s="158"/>
      <c r="I55" s="158"/>
      <c r="J55" s="151"/>
      <c r="K55" s="151"/>
    </row>
    <row r="56" ht="14" hidden="1" customHeight="1" spans="1:11">
      <c r="A56" s="151">
        <v>52</v>
      </c>
      <c r="B56" s="152" t="s">
        <v>2772</v>
      </c>
      <c r="C56" s="153" t="s">
        <v>26802</v>
      </c>
      <c r="D56" s="153" t="s">
        <v>26766</v>
      </c>
      <c r="E56" s="157"/>
      <c r="F56" s="153" t="s">
        <v>26746</v>
      </c>
      <c r="G56" s="153"/>
      <c r="H56" s="153"/>
      <c r="I56" s="151"/>
      <c r="J56" s="151"/>
      <c r="K56" s="151"/>
    </row>
    <row r="57" ht="14" hidden="1" customHeight="1" spans="1:11">
      <c r="A57" s="151">
        <v>53</v>
      </c>
      <c r="B57" s="152" t="s">
        <v>16503</v>
      </c>
      <c r="C57" s="153" t="s">
        <v>26803</v>
      </c>
      <c r="D57" s="153" t="s">
        <v>26762</v>
      </c>
      <c r="E57" s="157"/>
      <c r="F57" s="153" t="s">
        <v>26746</v>
      </c>
      <c r="G57" s="158"/>
      <c r="H57" s="158"/>
      <c r="I57" s="151"/>
      <c r="J57" s="151"/>
      <c r="K57" s="151"/>
    </row>
    <row r="58" ht="14" hidden="1" customHeight="1" spans="1:11">
      <c r="A58" s="151">
        <v>54</v>
      </c>
      <c r="B58" s="152" t="s">
        <v>21325</v>
      </c>
      <c r="C58" s="153" t="s">
        <v>26804</v>
      </c>
      <c r="D58" s="153" t="s">
        <v>26766</v>
      </c>
      <c r="E58" s="157"/>
      <c r="F58" s="153" t="s">
        <v>26746</v>
      </c>
      <c r="G58" s="158"/>
      <c r="H58" s="158"/>
      <c r="I58" s="151"/>
      <c r="J58" s="151"/>
      <c r="K58" s="151"/>
    </row>
    <row r="59" ht="14" hidden="1" customHeight="1" spans="1:11">
      <c r="A59" s="151">
        <v>55</v>
      </c>
      <c r="B59" s="152" t="s">
        <v>2242</v>
      </c>
      <c r="C59" s="153" t="s">
        <v>26805</v>
      </c>
      <c r="D59" s="153" t="s">
        <v>26766</v>
      </c>
      <c r="E59" s="157"/>
      <c r="F59" s="153" t="s">
        <v>26746</v>
      </c>
      <c r="G59" s="153"/>
      <c r="H59" s="153"/>
      <c r="I59" s="151"/>
      <c r="J59" s="151"/>
      <c r="K59" s="151"/>
    </row>
    <row r="60" ht="14" customHeight="1" spans="1:11">
      <c r="A60" s="151">
        <v>56</v>
      </c>
      <c r="B60" s="152" t="s">
        <v>13426</v>
      </c>
      <c r="C60" s="153" t="s">
        <v>26806</v>
      </c>
      <c r="D60" s="153" t="s">
        <v>26766</v>
      </c>
      <c r="E60" s="157"/>
      <c r="F60" s="153"/>
      <c r="G60" s="153"/>
      <c r="H60" s="153"/>
      <c r="I60" s="151"/>
      <c r="J60" s="151"/>
      <c r="K60" s="151"/>
    </row>
    <row r="61" ht="14" hidden="1" customHeight="1" spans="1:11">
      <c r="A61" s="151">
        <v>57</v>
      </c>
      <c r="B61" s="152" t="s">
        <v>1670</v>
      </c>
      <c r="C61" s="153" t="s">
        <v>26807</v>
      </c>
      <c r="D61" s="153" t="s">
        <v>26770</v>
      </c>
      <c r="E61" s="157"/>
      <c r="F61" s="153" t="s">
        <v>26746</v>
      </c>
      <c r="G61" s="153"/>
      <c r="H61" s="153"/>
      <c r="I61" s="158"/>
      <c r="J61" s="151"/>
      <c r="K61" s="151"/>
    </row>
    <row r="62" ht="14" hidden="1" customHeight="1" spans="1:11">
      <c r="A62" s="151">
        <v>58</v>
      </c>
      <c r="B62" s="152" t="s">
        <v>3130</v>
      </c>
      <c r="C62" s="153" t="s">
        <v>26808</v>
      </c>
      <c r="D62" s="153" t="s">
        <v>26770</v>
      </c>
      <c r="E62" s="157"/>
      <c r="F62" s="153" t="s">
        <v>26746</v>
      </c>
      <c r="G62" s="158"/>
      <c r="H62" s="158"/>
      <c r="I62" s="151"/>
      <c r="J62" s="151"/>
      <c r="K62" s="151"/>
    </row>
    <row r="63" ht="14" customHeight="1" spans="1:11">
      <c r="A63" s="151">
        <v>59</v>
      </c>
      <c r="B63" s="152" t="s">
        <v>2196</v>
      </c>
      <c r="C63" s="153" t="s">
        <v>26809</v>
      </c>
      <c r="D63" s="153" t="s">
        <v>26770</v>
      </c>
      <c r="E63" s="157"/>
      <c r="F63" s="153"/>
      <c r="G63" s="153"/>
      <c r="H63" s="153" t="s">
        <v>26810</v>
      </c>
      <c r="I63" s="151"/>
      <c r="J63" s="151"/>
      <c r="K63" s="151"/>
    </row>
    <row r="64" ht="14" hidden="1" customHeight="1" spans="1:11">
      <c r="A64" s="151">
        <v>60</v>
      </c>
      <c r="B64" s="152" t="s">
        <v>2053</v>
      </c>
      <c r="C64" s="153" t="s">
        <v>26811</v>
      </c>
      <c r="D64" s="153" t="s">
        <v>26770</v>
      </c>
      <c r="E64" s="157"/>
      <c r="F64" s="153" t="s">
        <v>26746</v>
      </c>
      <c r="G64" s="158"/>
      <c r="H64" s="158"/>
      <c r="I64" s="151"/>
      <c r="J64" s="151"/>
      <c r="K64" s="151"/>
    </row>
    <row r="65" ht="14" hidden="1" customHeight="1" spans="1:11">
      <c r="A65" s="151">
        <v>61</v>
      </c>
      <c r="B65" s="152" t="s">
        <v>5414</v>
      </c>
      <c r="C65" s="153" t="s">
        <v>26812</v>
      </c>
      <c r="D65" s="153" t="s">
        <v>26770</v>
      </c>
      <c r="E65" s="157"/>
      <c r="F65" s="153" t="s">
        <v>26746</v>
      </c>
      <c r="G65" s="158"/>
      <c r="H65" s="158"/>
      <c r="I65" s="151"/>
      <c r="J65" s="151"/>
      <c r="K65" s="151" t="s">
        <v>26813</v>
      </c>
    </row>
    <row r="66" ht="14" hidden="1" customHeight="1" spans="1:11">
      <c r="A66" s="151">
        <v>62</v>
      </c>
      <c r="B66" s="152" t="s">
        <v>16258</v>
      </c>
      <c r="C66" s="153" t="s">
        <v>26814</v>
      </c>
      <c r="D66" s="153" t="s">
        <v>26766</v>
      </c>
      <c r="E66" s="157"/>
      <c r="F66" s="153" t="s">
        <v>26746</v>
      </c>
      <c r="G66" s="153"/>
      <c r="H66" s="153"/>
      <c r="I66" s="151"/>
      <c r="J66" s="151"/>
      <c r="K66" s="151"/>
    </row>
    <row r="67" ht="14" hidden="1" customHeight="1" spans="1:11">
      <c r="A67" s="151">
        <v>63</v>
      </c>
      <c r="B67" s="152" t="s">
        <v>16735</v>
      </c>
      <c r="C67" s="153" t="s">
        <v>26815</v>
      </c>
      <c r="D67" s="153" t="s">
        <v>26770</v>
      </c>
      <c r="E67" s="157"/>
      <c r="F67" s="153" t="s">
        <v>26746</v>
      </c>
      <c r="G67" s="158"/>
      <c r="H67" s="158"/>
      <c r="I67" s="151"/>
      <c r="J67" s="151"/>
      <c r="K67" s="151"/>
    </row>
    <row r="68" ht="14" hidden="1" customHeight="1" spans="1:11">
      <c r="A68" s="151">
        <v>64</v>
      </c>
      <c r="B68" s="152" t="s">
        <v>2472</v>
      </c>
      <c r="C68" s="153" t="s">
        <v>26816</v>
      </c>
      <c r="D68" s="153" t="s">
        <v>26762</v>
      </c>
      <c r="E68" s="157"/>
      <c r="F68" s="153" t="s">
        <v>26746</v>
      </c>
      <c r="G68" s="158"/>
      <c r="H68" s="158"/>
      <c r="I68" s="151"/>
      <c r="J68" s="151"/>
      <c r="K68" s="151" t="s">
        <v>26748</v>
      </c>
    </row>
    <row r="69" ht="14" hidden="1" customHeight="1" spans="1:11">
      <c r="A69" s="151">
        <v>65</v>
      </c>
      <c r="B69" s="152" t="s">
        <v>15449</v>
      </c>
      <c r="C69" s="153" t="s">
        <v>26817</v>
      </c>
      <c r="D69" s="153" t="s">
        <v>26770</v>
      </c>
      <c r="E69" s="157"/>
      <c r="F69" s="153" t="s">
        <v>26746</v>
      </c>
      <c r="G69" s="153"/>
      <c r="H69" s="153"/>
      <c r="I69" s="151"/>
      <c r="J69" s="151"/>
      <c r="K69" s="151"/>
    </row>
    <row r="70" ht="14" hidden="1" customHeight="1" spans="1:11">
      <c r="A70" s="151">
        <v>66</v>
      </c>
      <c r="B70" s="152" t="s">
        <v>2502</v>
      </c>
      <c r="C70" s="153" t="s">
        <v>26818</v>
      </c>
      <c r="D70" s="153" t="s">
        <v>26762</v>
      </c>
      <c r="E70" s="157"/>
      <c r="F70" s="153" t="s">
        <v>26746</v>
      </c>
      <c r="G70" s="153"/>
      <c r="H70" s="153"/>
      <c r="I70" s="151"/>
      <c r="J70" s="151"/>
      <c r="K70" s="151"/>
    </row>
    <row r="71" ht="14" hidden="1" customHeight="1" spans="1:11">
      <c r="A71" s="151">
        <v>67</v>
      </c>
      <c r="B71" s="152" t="s">
        <v>3853</v>
      </c>
      <c r="C71" s="153" t="s">
        <v>26819</v>
      </c>
      <c r="D71" s="153" t="s">
        <v>26762</v>
      </c>
      <c r="E71" s="157"/>
      <c r="F71" s="153" t="s">
        <v>26746</v>
      </c>
      <c r="G71" s="158"/>
      <c r="H71" s="158"/>
      <c r="I71" s="151"/>
      <c r="J71" s="151"/>
      <c r="K71" s="151"/>
    </row>
    <row r="72" ht="14" hidden="1" customHeight="1" spans="1:11">
      <c r="A72" s="151">
        <v>68</v>
      </c>
      <c r="B72" s="152" t="s">
        <v>11976</v>
      </c>
      <c r="C72" s="153" t="s">
        <v>26820</v>
      </c>
      <c r="D72" s="153" t="s">
        <v>26770</v>
      </c>
      <c r="E72" s="157"/>
      <c r="F72" s="153" t="s">
        <v>26746</v>
      </c>
      <c r="G72" s="158"/>
      <c r="H72" s="158"/>
      <c r="I72" s="151"/>
      <c r="J72" s="151"/>
      <c r="K72" s="151"/>
    </row>
    <row r="73" ht="14" hidden="1" customHeight="1" spans="1:11">
      <c r="A73" s="151">
        <v>69</v>
      </c>
      <c r="B73" s="152" t="s">
        <v>2116</v>
      </c>
      <c r="C73" s="153" t="s">
        <v>26821</v>
      </c>
      <c r="D73" s="153" t="s">
        <v>26762</v>
      </c>
      <c r="E73" s="157"/>
      <c r="F73" s="153" t="s">
        <v>26746</v>
      </c>
      <c r="G73" s="158"/>
      <c r="H73" s="158"/>
      <c r="I73" s="158"/>
      <c r="J73" s="151"/>
      <c r="K73" s="151" t="s">
        <v>26748</v>
      </c>
    </row>
    <row r="74" ht="14" hidden="1" customHeight="1" spans="1:11">
      <c r="A74" s="151">
        <v>70</v>
      </c>
      <c r="B74" s="152" t="s">
        <v>7649</v>
      </c>
      <c r="C74" s="153" t="s">
        <v>26822</v>
      </c>
      <c r="D74" s="153" t="s">
        <v>26745</v>
      </c>
      <c r="E74" s="157"/>
      <c r="F74" s="153" t="s">
        <v>26746</v>
      </c>
      <c r="G74" s="153"/>
      <c r="H74" s="153"/>
      <c r="I74" s="151"/>
      <c r="J74" s="151"/>
      <c r="K74" s="151"/>
    </row>
    <row r="75" ht="14" hidden="1" customHeight="1" spans="1:11">
      <c r="A75" s="151">
        <v>71</v>
      </c>
      <c r="B75" s="152" t="s">
        <v>2920</v>
      </c>
      <c r="C75" s="153" t="s">
        <v>26823</v>
      </c>
      <c r="D75" s="153" t="s">
        <v>26745</v>
      </c>
      <c r="E75" s="157"/>
      <c r="F75" s="153" t="s">
        <v>26746</v>
      </c>
      <c r="G75" s="158"/>
      <c r="H75" s="158"/>
      <c r="I75" s="151"/>
      <c r="J75" s="151"/>
      <c r="K75" s="151"/>
    </row>
    <row r="76" ht="19.5" customHeight="1" spans="2:1023">
      <c r="B76" s="161"/>
      <c r="C76" s="162"/>
      <c r="D76" s="162"/>
      <c r="E76" s="167"/>
      <c r="F76" s="168">
        <f>COUNTIF(F5:F75,"OK")</f>
        <v>68</v>
      </c>
      <c r="G76" s="168">
        <f>COUNTIF(G5:G75,"OK")</f>
        <v>0</v>
      </c>
      <c r="H76" s="168">
        <f>COUNTIF(H5:H75,"OK")</f>
        <v>0</v>
      </c>
      <c r="I76" s="168">
        <f>COUNTIF(I5:I75,"Di FILE")</f>
        <v>0</v>
      </c>
      <c r="J76" s="168">
        <f>COUNTIF(J5:J75,"Done")</f>
        <v>0</v>
      </c>
      <c r="K76" s="168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  <c r="AT76" s="173"/>
      <c r="AU76" s="173"/>
      <c r="AV76" s="173"/>
      <c r="AW76" s="173"/>
      <c r="AX76" s="173"/>
      <c r="AY76" s="173"/>
      <c r="AZ76" s="173"/>
      <c r="BA76" s="173"/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3"/>
      <c r="BV76" s="173"/>
      <c r="BW76" s="173"/>
      <c r="BX76" s="173"/>
      <c r="BY76" s="173"/>
      <c r="BZ76" s="173"/>
      <c r="CA76" s="173"/>
      <c r="CB76" s="173"/>
      <c r="CC76" s="173"/>
      <c r="CD76" s="173"/>
      <c r="CE76" s="173"/>
      <c r="CF76" s="173"/>
      <c r="CG76" s="173"/>
      <c r="CH76" s="173"/>
      <c r="CI76" s="173"/>
      <c r="CJ76" s="173"/>
      <c r="CK76" s="173"/>
      <c r="CL76" s="173"/>
      <c r="CM76" s="173"/>
      <c r="CN76" s="173"/>
      <c r="CO76" s="173"/>
      <c r="CP76" s="173"/>
      <c r="CQ76" s="173"/>
      <c r="CR76" s="173"/>
      <c r="CS76" s="173"/>
      <c r="CT76" s="173"/>
      <c r="CU76" s="173"/>
      <c r="CV76" s="173"/>
      <c r="CW76" s="173"/>
      <c r="CX76" s="173"/>
      <c r="CY76" s="173"/>
      <c r="CZ76" s="173"/>
      <c r="DA76" s="173"/>
      <c r="DB76" s="173"/>
      <c r="DC76" s="173"/>
      <c r="DD76" s="173"/>
      <c r="DE76" s="173"/>
      <c r="DF76" s="173"/>
      <c r="DG76" s="173"/>
      <c r="DH76" s="173"/>
      <c r="DI76" s="173"/>
      <c r="DJ76" s="173"/>
      <c r="DK76" s="173"/>
      <c r="DL76" s="173"/>
      <c r="DM76" s="173"/>
      <c r="DN76" s="173"/>
      <c r="DO76" s="173"/>
      <c r="DP76" s="173"/>
      <c r="DQ76" s="173"/>
      <c r="DR76" s="173"/>
      <c r="DS76" s="173"/>
      <c r="DT76" s="173"/>
      <c r="DU76" s="173"/>
      <c r="DV76" s="173"/>
      <c r="DW76" s="173"/>
      <c r="DX76" s="173"/>
      <c r="DY76" s="173"/>
      <c r="DZ76" s="173"/>
      <c r="EA76" s="173"/>
      <c r="EB76" s="173"/>
      <c r="EC76" s="173"/>
      <c r="ED76" s="173"/>
      <c r="EE76" s="173"/>
      <c r="EF76" s="173"/>
      <c r="EG76" s="173"/>
      <c r="EH76" s="173"/>
      <c r="EI76" s="173"/>
      <c r="EJ76" s="173"/>
      <c r="EK76" s="173"/>
      <c r="EL76" s="173"/>
      <c r="EM76" s="173"/>
      <c r="EN76" s="173"/>
      <c r="EO76" s="173"/>
      <c r="EP76" s="173"/>
      <c r="EQ76" s="173"/>
      <c r="ER76" s="173"/>
      <c r="ES76" s="173"/>
      <c r="ET76" s="173"/>
      <c r="EU76" s="173"/>
      <c r="EV76" s="173"/>
      <c r="EW76" s="173"/>
      <c r="EX76" s="173"/>
      <c r="EY76" s="173"/>
      <c r="EZ76" s="173"/>
      <c r="FA76" s="173"/>
      <c r="FB76" s="173"/>
      <c r="FC76" s="173"/>
      <c r="FD76" s="173"/>
      <c r="FE76" s="173"/>
      <c r="FF76" s="173"/>
      <c r="FG76" s="173"/>
      <c r="FH76" s="173"/>
      <c r="FI76" s="173"/>
      <c r="FJ76" s="173"/>
      <c r="FK76" s="173"/>
      <c r="FL76" s="173"/>
      <c r="FM76" s="173"/>
      <c r="FN76" s="173"/>
      <c r="FO76" s="173"/>
      <c r="FP76" s="173"/>
      <c r="FQ76" s="173"/>
      <c r="FR76" s="173"/>
      <c r="FS76" s="173"/>
      <c r="FT76" s="173"/>
      <c r="FU76" s="173"/>
      <c r="FV76" s="173"/>
      <c r="FW76" s="173"/>
      <c r="FX76" s="173"/>
      <c r="FY76" s="173"/>
      <c r="FZ76" s="173"/>
      <c r="GA76" s="173"/>
      <c r="GB76" s="173"/>
      <c r="GC76" s="173"/>
      <c r="GD76" s="173"/>
      <c r="GE76" s="173"/>
      <c r="GF76" s="173"/>
      <c r="GG76" s="173"/>
      <c r="GH76" s="173"/>
      <c r="GI76" s="173"/>
      <c r="GJ76" s="173"/>
      <c r="GK76" s="173"/>
      <c r="GL76" s="173"/>
      <c r="GM76" s="173"/>
      <c r="GN76" s="173"/>
      <c r="GO76" s="173"/>
      <c r="GP76" s="173"/>
      <c r="GQ76" s="173"/>
      <c r="GR76" s="173"/>
      <c r="GS76" s="173"/>
      <c r="GT76" s="173"/>
      <c r="GU76" s="173"/>
      <c r="GV76" s="173"/>
      <c r="GW76" s="173"/>
      <c r="GX76" s="173"/>
      <c r="GY76" s="173"/>
      <c r="GZ76" s="173"/>
      <c r="HA76" s="173"/>
      <c r="HB76" s="173"/>
      <c r="HC76" s="173"/>
      <c r="HD76" s="173"/>
      <c r="HE76" s="173"/>
      <c r="HF76" s="173"/>
      <c r="HG76" s="173"/>
      <c r="HH76" s="173"/>
      <c r="HI76" s="173"/>
      <c r="HJ76" s="173"/>
      <c r="HK76" s="173"/>
      <c r="HL76" s="173"/>
      <c r="HM76" s="173"/>
      <c r="HN76" s="173"/>
      <c r="HO76" s="173"/>
      <c r="HP76" s="173"/>
      <c r="HQ76" s="173"/>
      <c r="HR76" s="173"/>
      <c r="HS76" s="173"/>
      <c r="HT76" s="173"/>
      <c r="HU76" s="173"/>
      <c r="HV76" s="173"/>
      <c r="HW76" s="173"/>
      <c r="HX76" s="173"/>
      <c r="HY76" s="173"/>
      <c r="HZ76" s="173"/>
      <c r="IA76" s="173"/>
      <c r="IB76" s="173"/>
      <c r="IC76" s="173"/>
      <c r="ID76" s="173"/>
      <c r="IE76" s="173"/>
      <c r="IF76" s="173"/>
      <c r="IG76" s="173"/>
      <c r="IH76" s="173"/>
      <c r="II76" s="173"/>
      <c r="IJ76" s="173"/>
      <c r="IK76" s="173"/>
      <c r="IL76" s="173"/>
      <c r="IM76" s="173"/>
      <c r="IN76" s="173"/>
      <c r="IO76" s="173"/>
      <c r="IP76" s="173"/>
      <c r="IQ76" s="173"/>
      <c r="IR76" s="173"/>
      <c r="IS76" s="173"/>
      <c r="IT76" s="173"/>
      <c r="IU76" s="173"/>
      <c r="IV76" s="173"/>
      <c r="IW76" s="173"/>
      <c r="IX76" s="173"/>
      <c r="IY76" s="173"/>
      <c r="IZ76" s="173"/>
      <c r="JA76" s="173"/>
      <c r="JB76" s="173"/>
      <c r="JC76" s="173"/>
      <c r="JD76" s="173"/>
      <c r="JE76" s="173"/>
      <c r="JF76" s="173"/>
      <c r="JG76" s="173"/>
      <c r="JH76" s="173"/>
      <c r="JI76" s="173"/>
      <c r="JJ76" s="173"/>
      <c r="JK76" s="173"/>
      <c r="JL76" s="173"/>
      <c r="JM76" s="173"/>
      <c r="JN76" s="173"/>
      <c r="JO76" s="173"/>
      <c r="JP76" s="173"/>
      <c r="JQ76" s="173"/>
      <c r="JR76" s="173"/>
      <c r="JS76" s="173"/>
      <c r="JT76" s="173"/>
      <c r="JU76" s="173"/>
      <c r="JV76" s="173"/>
      <c r="JW76" s="173"/>
      <c r="JX76" s="173"/>
      <c r="JY76" s="173"/>
      <c r="JZ76" s="173"/>
      <c r="KA76" s="173"/>
      <c r="KB76" s="173"/>
      <c r="KC76" s="173"/>
      <c r="KD76" s="173"/>
      <c r="KE76" s="173"/>
      <c r="KF76" s="173"/>
      <c r="KG76" s="173"/>
      <c r="KH76" s="173"/>
      <c r="KI76" s="173"/>
      <c r="KJ76" s="173"/>
      <c r="KK76" s="173"/>
      <c r="KL76" s="173"/>
      <c r="KM76" s="173"/>
      <c r="KN76" s="173"/>
      <c r="KO76" s="173"/>
      <c r="KP76" s="173"/>
      <c r="KQ76" s="173"/>
      <c r="KR76" s="173"/>
      <c r="KS76" s="173"/>
      <c r="KT76" s="173"/>
      <c r="KU76" s="173"/>
      <c r="KV76" s="173"/>
      <c r="KW76" s="173"/>
      <c r="KX76" s="173"/>
      <c r="KY76" s="173"/>
      <c r="KZ76" s="173"/>
      <c r="LA76" s="173"/>
      <c r="LB76" s="173"/>
      <c r="LC76" s="173"/>
      <c r="LD76" s="173"/>
      <c r="LE76" s="173"/>
      <c r="LF76" s="173"/>
      <c r="LG76" s="173"/>
      <c r="LH76" s="173"/>
      <c r="LI76" s="173"/>
      <c r="LJ76" s="173"/>
      <c r="LK76" s="173"/>
      <c r="LL76" s="173"/>
      <c r="LM76" s="173"/>
      <c r="LN76" s="173"/>
      <c r="LO76" s="173"/>
      <c r="LP76" s="173"/>
      <c r="LQ76" s="173"/>
      <c r="LR76" s="173"/>
      <c r="LS76" s="173"/>
      <c r="LT76" s="173"/>
      <c r="LU76" s="173"/>
      <c r="LV76" s="173"/>
      <c r="LW76" s="173"/>
      <c r="LX76" s="173"/>
      <c r="LY76" s="173"/>
      <c r="LZ76" s="173"/>
      <c r="MA76" s="173"/>
      <c r="MB76" s="173"/>
      <c r="MC76" s="173"/>
      <c r="MD76" s="173"/>
      <c r="ME76" s="173"/>
      <c r="MF76" s="173"/>
      <c r="MG76" s="173"/>
      <c r="MH76" s="173"/>
      <c r="MI76" s="173"/>
      <c r="MJ76" s="173"/>
      <c r="MK76" s="173"/>
      <c r="ML76" s="173"/>
      <c r="MM76" s="173"/>
      <c r="MN76" s="173"/>
      <c r="MO76" s="173"/>
      <c r="MP76" s="173"/>
      <c r="MQ76" s="173"/>
      <c r="MR76" s="173"/>
      <c r="MS76" s="173"/>
      <c r="MT76" s="173"/>
      <c r="MU76" s="173"/>
      <c r="MV76" s="173"/>
      <c r="MW76" s="173"/>
      <c r="MX76" s="173"/>
      <c r="MY76" s="173"/>
      <c r="MZ76" s="173"/>
      <c r="NA76" s="173"/>
      <c r="NB76" s="173"/>
      <c r="NC76" s="173"/>
      <c r="ND76" s="173"/>
      <c r="NE76" s="173"/>
      <c r="NF76" s="173"/>
      <c r="NG76" s="173"/>
      <c r="NH76" s="173"/>
      <c r="NI76" s="173"/>
      <c r="NJ76" s="173"/>
      <c r="NK76" s="173"/>
      <c r="NL76" s="173"/>
      <c r="NM76" s="173"/>
      <c r="NN76" s="173"/>
      <c r="NO76" s="173"/>
      <c r="NP76" s="173"/>
      <c r="NQ76" s="173"/>
      <c r="NR76" s="173"/>
      <c r="NS76" s="173"/>
      <c r="NT76" s="173"/>
      <c r="NU76" s="173"/>
      <c r="NV76" s="173"/>
      <c r="NW76" s="173"/>
      <c r="NX76" s="173"/>
      <c r="NY76" s="173"/>
      <c r="NZ76" s="173"/>
      <c r="OA76" s="173"/>
      <c r="OB76" s="173"/>
      <c r="OC76" s="173"/>
      <c r="OD76" s="173"/>
      <c r="OE76" s="173"/>
      <c r="OF76" s="173"/>
      <c r="OG76" s="173"/>
      <c r="OH76" s="173"/>
      <c r="OI76" s="173"/>
      <c r="OJ76" s="173"/>
      <c r="OK76" s="173"/>
      <c r="OL76" s="173"/>
      <c r="OM76" s="173"/>
      <c r="ON76" s="173"/>
      <c r="OO76" s="173"/>
      <c r="OP76" s="173"/>
      <c r="OQ76" s="173"/>
      <c r="OR76" s="173"/>
      <c r="OS76" s="173"/>
      <c r="OT76" s="173"/>
      <c r="OU76" s="173"/>
      <c r="OV76" s="173"/>
      <c r="OW76" s="173"/>
      <c r="OX76" s="173"/>
      <c r="OY76" s="173"/>
      <c r="OZ76" s="173"/>
      <c r="PA76" s="173"/>
      <c r="PB76" s="173"/>
      <c r="PC76" s="173"/>
      <c r="PD76" s="173"/>
      <c r="PE76" s="173"/>
      <c r="PF76" s="173"/>
      <c r="PG76" s="173"/>
      <c r="PH76" s="173"/>
      <c r="PI76" s="173"/>
      <c r="PJ76" s="173"/>
      <c r="PK76" s="173"/>
      <c r="PL76" s="173"/>
      <c r="PM76" s="173"/>
      <c r="PN76" s="173"/>
      <c r="PO76" s="173"/>
      <c r="PP76" s="173"/>
      <c r="PQ76" s="173"/>
      <c r="PR76" s="173"/>
      <c r="PS76" s="173"/>
      <c r="PT76" s="173"/>
      <c r="PU76" s="173"/>
      <c r="PV76" s="173"/>
      <c r="PW76" s="173"/>
      <c r="PX76" s="173"/>
      <c r="PY76" s="173"/>
      <c r="PZ76" s="173"/>
      <c r="QA76" s="173"/>
      <c r="QB76" s="173"/>
      <c r="QC76" s="173"/>
      <c r="QD76" s="173"/>
      <c r="QE76" s="173"/>
      <c r="QF76" s="173"/>
      <c r="QG76" s="173"/>
      <c r="QH76" s="173"/>
      <c r="QI76" s="173"/>
      <c r="QJ76" s="173"/>
      <c r="QK76" s="173"/>
      <c r="QL76" s="173"/>
      <c r="QM76" s="173"/>
      <c r="QN76" s="173"/>
      <c r="QO76" s="173"/>
      <c r="QP76" s="173"/>
      <c r="QQ76" s="173"/>
      <c r="QR76" s="173"/>
      <c r="QS76" s="173"/>
      <c r="QT76" s="173"/>
      <c r="QU76" s="173"/>
      <c r="QV76" s="173"/>
      <c r="QW76" s="173"/>
      <c r="QX76" s="173"/>
      <c r="QY76" s="173"/>
      <c r="QZ76" s="173"/>
      <c r="RA76" s="173"/>
      <c r="RB76" s="173"/>
      <c r="RC76" s="173"/>
      <c r="RD76" s="173"/>
      <c r="RE76" s="173"/>
      <c r="RF76" s="173"/>
      <c r="RG76" s="173"/>
      <c r="RH76" s="173"/>
      <c r="RI76" s="173"/>
      <c r="RJ76" s="173"/>
      <c r="RK76" s="173"/>
      <c r="RL76" s="173"/>
      <c r="RM76" s="173"/>
      <c r="RN76" s="173"/>
      <c r="RO76" s="173"/>
      <c r="RP76" s="173"/>
      <c r="RQ76" s="173"/>
      <c r="RR76" s="173"/>
      <c r="RS76" s="173"/>
      <c r="RT76" s="173"/>
      <c r="RU76" s="173"/>
      <c r="RV76" s="173"/>
      <c r="RW76" s="173"/>
      <c r="RX76" s="173"/>
      <c r="RY76" s="173"/>
      <c r="RZ76" s="173"/>
      <c r="SA76" s="173"/>
      <c r="SB76" s="173"/>
      <c r="SC76" s="173"/>
      <c r="SD76" s="173"/>
      <c r="SE76" s="173"/>
      <c r="SF76" s="173"/>
      <c r="SG76" s="173"/>
      <c r="SH76" s="173"/>
      <c r="SI76" s="173"/>
      <c r="SJ76" s="173"/>
      <c r="SK76" s="173"/>
      <c r="SL76" s="173"/>
      <c r="SM76" s="173"/>
      <c r="SN76" s="173"/>
      <c r="SO76" s="173"/>
      <c r="SP76" s="173"/>
      <c r="SQ76" s="173"/>
      <c r="SR76" s="173"/>
      <c r="SS76" s="173"/>
      <c r="ST76" s="173"/>
      <c r="SU76" s="173"/>
      <c r="SV76" s="173"/>
      <c r="SW76" s="173"/>
      <c r="SX76" s="173"/>
      <c r="SY76" s="173"/>
      <c r="SZ76" s="173"/>
      <c r="TA76" s="173"/>
      <c r="TB76" s="173"/>
      <c r="TC76" s="173"/>
      <c r="TD76" s="173"/>
      <c r="TE76" s="173"/>
      <c r="TF76" s="173"/>
      <c r="TG76" s="173"/>
      <c r="TH76" s="173"/>
      <c r="TI76" s="173"/>
      <c r="TJ76" s="173"/>
      <c r="TK76" s="173"/>
      <c r="TL76" s="173"/>
      <c r="TM76" s="173"/>
      <c r="TN76" s="173"/>
      <c r="TO76" s="173"/>
      <c r="TP76" s="173"/>
      <c r="TQ76" s="173"/>
      <c r="TR76" s="173"/>
      <c r="TS76" s="173"/>
      <c r="TT76" s="173"/>
      <c r="TU76" s="173"/>
      <c r="TV76" s="173"/>
      <c r="TW76" s="173"/>
      <c r="TX76" s="173"/>
      <c r="TY76" s="173"/>
      <c r="TZ76" s="173"/>
      <c r="UA76" s="173"/>
      <c r="UB76" s="173"/>
      <c r="UC76" s="173"/>
      <c r="UD76" s="173"/>
      <c r="UE76" s="173"/>
      <c r="UF76" s="173"/>
      <c r="UG76" s="173"/>
      <c r="UH76" s="173"/>
      <c r="UI76" s="173"/>
      <c r="UJ76" s="173"/>
      <c r="UK76" s="173"/>
      <c r="UL76" s="173"/>
      <c r="UM76" s="173"/>
      <c r="UN76" s="173"/>
      <c r="UO76" s="173"/>
      <c r="UP76" s="173"/>
      <c r="UQ76" s="173"/>
      <c r="UR76" s="173"/>
      <c r="US76" s="173"/>
      <c r="UT76" s="173"/>
      <c r="UU76" s="173"/>
      <c r="UV76" s="173"/>
      <c r="UW76" s="173"/>
      <c r="UX76" s="173"/>
      <c r="UY76" s="173"/>
      <c r="UZ76" s="173"/>
      <c r="VA76" s="173"/>
      <c r="VB76" s="173"/>
      <c r="VC76" s="173"/>
      <c r="VD76" s="173"/>
      <c r="VE76" s="173"/>
      <c r="VF76" s="173"/>
      <c r="VG76" s="173"/>
      <c r="VH76" s="173"/>
      <c r="VI76" s="173"/>
      <c r="VJ76" s="173"/>
      <c r="VK76" s="173"/>
      <c r="VL76" s="173"/>
      <c r="VM76" s="173"/>
      <c r="VN76" s="173"/>
      <c r="VO76" s="173"/>
      <c r="VP76" s="173"/>
      <c r="VQ76" s="173"/>
      <c r="VR76" s="173"/>
      <c r="VS76" s="173"/>
      <c r="VT76" s="173"/>
      <c r="VU76" s="173"/>
      <c r="VV76" s="173"/>
      <c r="VW76" s="173"/>
      <c r="VX76" s="173"/>
      <c r="VY76" s="173"/>
      <c r="VZ76" s="173"/>
      <c r="WA76" s="173"/>
      <c r="WB76" s="173"/>
      <c r="WC76" s="173"/>
      <c r="WD76" s="173"/>
      <c r="WE76" s="173"/>
      <c r="WF76" s="173"/>
      <c r="WG76" s="173"/>
      <c r="WH76" s="173"/>
      <c r="WI76" s="173"/>
      <c r="WJ76" s="173"/>
      <c r="WK76" s="173"/>
      <c r="WL76" s="173"/>
      <c r="WM76" s="173"/>
      <c r="WN76" s="173"/>
      <c r="WO76" s="173"/>
      <c r="WP76" s="173"/>
      <c r="WQ76" s="173"/>
      <c r="WR76" s="173"/>
      <c r="WS76" s="173"/>
      <c r="WT76" s="173"/>
      <c r="WU76" s="173"/>
      <c r="WV76" s="173"/>
      <c r="WW76" s="173"/>
      <c r="WX76" s="173"/>
      <c r="WY76" s="173"/>
      <c r="WZ76" s="173"/>
      <c r="XA76" s="173"/>
      <c r="XB76" s="173"/>
      <c r="XC76" s="173"/>
      <c r="XD76" s="173"/>
      <c r="XE76" s="173"/>
      <c r="XF76" s="173"/>
      <c r="XG76" s="173"/>
      <c r="XH76" s="173"/>
      <c r="XI76" s="173"/>
      <c r="XJ76" s="173"/>
      <c r="XK76" s="173"/>
      <c r="XL76" s="173"/>
      <c r="XM76" s="173"/>
      <c r="XN76" s="173"/>
      <c r="XO76" s="173"/>
      <c r="XP76" s="173"/>
      <c r="XQ76" s="173"/>
      <c r="XR76" s="173"/>
      <c r="XS76" s="173"/>
      <c r="XT76" s="173"/>
      <c r="XU76" s="173"/>
      <c r="XV76" s="173"/>
      <c r="XW76" s="173"/>
      <c r="XX76" s="173"/>
      <c r="XY76" s="173"/>
      <c r="XZ76" s="173"/>
      <c r="YA76" s="173"/>
      <c r="YB76" s="173"/>
      <c r="YC76" s="173"/>
      <c r="YD76" s="173"/>
      <c r="YE76" s="173"/>
      <c r="YF76" s="173"/>
      <c r="YG76" s="173"/>
      <c r="YH76" s="173"/>
      <c r="YI76" s="173"/>
      <c r="YJ76" s="173"/>
      <c r="YK76" s="173"/>
      <c r="YL76" s="173"/>
      <c r="YM76" s="173"/>
      <c r="YN76" s="173"/>
      <c r="YO76" s="173"/>
      <c r="YP76" s="173"/>
      <c r="YQ76" s="173"/>
      <c r="YR76" s="173"/>
      <c r="YS76" s="173"/>
      <c r="YT76" s="173"/>
      <c r="YU76" s="173"/>
      <c r="YV76" s="173"/>
      <c r="YW76" s="173"/>
      <c r="YX76" s="173"/>
      <c r="YY76" s="173"/>
      <c r="YZ76" s="173"/>
      <c r="ZA76" s="173"/>
      <c r="ZB76" s="173"/>
      <c r="ZC76" s="173"/>
      <c r="ZD76" s="173"/>
      <c r="ZE76" s="173"/>
      <c r="ZF76" s="173"/>
      <c r="ZG76" s="173"/>
      <c r="ZH76" s="173"/>
      <c r="ZI76" s="173"/>
      <c r="ZJ76" s="173"/>
      <c r="ZK76" s="173"/>
      <c r="ZL76" s="173"/>
      <c r="ZM76" s="173"/>
      <c r="ZN76" s="173"/>
      <c r="ZO76" s="173"/>
      <c r="ZP76" s="173"/>
      <c r="ZQ76" s="173"/>
      <c r="ZR76" s="173"/>
      <c r="ZS76" s="173"/>
      <c r="ZT76" s="173"/>
      <c r="ZU76" s="173"/>
      <c r="ZV76" s="173"/>
      <c r="ZW76" s="173"/>
      <c r="ZX76" s="173"/>
      <c r="ZY76" s="173"/>
      <c r="ZZ76" s="173"/>
      <c r="AAA76" s="173"/>
      <c r="AAB76" s="173"/>
      <c r="AAC76" s="173"/>
      <c r="AAD76" s="173"/>
      <c r="AAE76" s="173"/>
      <c r="AAF76" s="173"/>
      <c r="AAG76" s="173"/>
      <c r="AAH76" s="173"/>
      <c r="AAI76" s="173"/>
      <c r="AAJ76" s="173"/>
      <c r="AAK76" s="173"/>
      <c r="AAL76" s="173"/>
      <c r="AAM76" s="173"/>
      <c r="AAN76" s="173"/>
      <c r="AAO76" s="173"/>
      <c r="AAP76" s="173"/>
      <c r="AAQ76" s="173"/>
      <c r="AAR76" s="173"/>
      <c r="AAS76" s="173"/>
      <c r="AAT76" s="173"/>
      <c r="AAU76" s="173"/>
      <c r="AAV76" s="173"/>
      <c r="AAW76" s="173"/>
      <c r="AAX76" s="173"/>
      <c r="AAY76" s="173"/>
      <c r="AAZ76" s="173"/>
      <c r="ABA76" s="173"/>
      <c r="ABB76" s="173"/>
      <c r="ABC76" s="173"/>
      <c r="ABD76" s="173"/>
      <c r="ABE76" s="173"/>
      <c r="ABF76" s="173"/>
      <c r="ABG76" s="173"/>
      <c r="ABH76" s="173"/>
      <c r="ABI76" s="173"/>
      <c r="ABJ76" s="173"/>
      <c r="ABK76" s="173"/>
      <c r="ABL76" s="173"/>
      <c r="ABM76" s="173"/>
      <c r="ABN76" s="173"/>
      <c r="ABO76" s="173"/>
      <c r="ABP76" s="173"/>
      <c r="ABQ76" s="173"/>
      <c r="ABR76" s="173"/>
      <c r="ABS76" s="173"/>
      <c r="ABT76" s="173"/>
      <c r="ABU76" s="173"/>
      <c r="ABV76" s="173"/>
      <c r="ABW76" s="173"/>
      <c r="ABX76" s="173"/>
      <c r="ABY76" s="173"/>
      <c r="ABZ76" s="173"/>
      <c r="ACA76" s="173"/>
      <c r="ACB76" s="173"/>
      <c r="ACC76" s="173"/>
      <c r="ACD76" s="173"/>
      <c r="ACE76" s="173"/>
      <c r="ACF76" s="173"/>
      <c r="ACG76" s="173"/>
      <c r="ACH76" s="173"/>
      <c r="ACI76" s="173"/>
      <c r="ACJ76" s="173"/>
      <c r="ACK76" s="173"/>
      <c r="ACL76" s="173"/>
      <c r="ACM76" s="173"/>
      <c r="ACN76" s="173"/>
      <c r="ACO76" s="173"/>
      <c r="ACP76" s="173"/>
      <c r="ACQ76" s="173"/>
      <c r="ACR76" s="173"/>
      <c r="ACS76" s="173"/>
      <c r="ACT76" s="173"/>
      <c r="ACU76" s="173"/>
      <c r="ACV76" s="173"/>
      <c r="ACW76" s="173"/>
      <c r="ACX76" s="173"/>
      <c r="ACY76" s="173"/>
      <c r="ACZ76" s="173"/>
      <c r="ADA76" s="173"/>
      <c r="ADB76" s="173"/>
      <c r="ADC76" s="173"/>
      <c r="ADD76" s="173"/>
      <c r="ADE76" s="173"/>
      <c r="ADF76" s="173"/>
      <c r="ADG76" s="173"/>
      <c r="ADH76" s="173"/>
      <c r="ADI76" s="173"/>
      <c r="ADJ76" s="173"/>
      <c r="ADK76" s="173"/>
      <c r="ADL76" s="173"/>
      <c r="ADM76" s="173"/>
      <c r="ADN76" s="173"/>
      <c r="ADO76" s="173"/>
      <c r="ADP76" s="173"/>
      <c r="ADQ76" s="173"/>
      <c r="ADR76" s="173"/>
      <c r="ADS76" s="173"/>
      <c r="ADT76" s="173"/>
      <c r="ADU76" s="173"/>
      <c r="ADV76" s="173"/>
      <c r="ADW76" s="173"/>
      <c r="ADX76" s="173"/>
      <c r="ADY76" s="173"/>
      <c r="ADZ76" s="173"/>
      <c r="AEA76" s="173"/>
      <c r="AEB76" s="173"/>
      <c r="AEC76" s="173"/>
      <c r="AED76" s="173"/>
      <c r="AEE76" s="173"/>
      <c r="AEF76" s="173"/>
      <c r="AEG76" s="173"/>
      <c r="AEH76" s="173"/>
      <c r="AEI76" s="173"/>
      <c r="AEJ76" s="173"/>
      <c r="AEK76" s="173"/>
      <c r="AEL76" s="173"/>
      <c r="AEM76" s="173"/>
      <c r="AEN76" s="173"/>
      <c r="AEO76" s="173"/>
      <c r="AEP76" s="173"/>
      <c r="AEQ76" s="173"/>
      <c r="AER76" s="173"/>
      <c r="AES76" s="173"/>
      <c r="AET76" s="173"/>
      <c r="AEU76" s="173"/>
      <c r="AEV76" s="173"/>
      <c r="AEW76" s="173"/>
      <c r="AEX76" s="173"/>
      <c r="AEY76" s="173"/>
      <c r="AEZ76" s="173"/>
      <c r="AFA76" s="173"/>
      <c r="AFB76" s="173"/>
      <c r="AFC76" s="173"/>
      <c r="AFD76" s="173"/>
      <c r="AFE76" s="173"/>
      <c r="AFF76" s="173"/>
      <c r="AFG76" s="173"/>
      <c r="AFH76" s="173"/>
      <c r="AFI76" s="173"/>
      <c r="AFJ76" s="173"/>
      <c r="AFK76" s="173"/>
      <c r="AFL76" s="173"/>
      <c r="AFM76" s="173"/>
      <c r="AFN76" s="173"/>
      <c r="AFO76" s="173"/>
      <c r="AFP76" s="173"/>
      <c r="AFQ76" s="173"/>
      <c r="AFR76" s="173"/>
      <c r="AFS76" s="173"/>
      <c r="AFT76" s="173"/>
      <c r="AFU76" s="173"/>
      <c r="AFV76" s="173"/>
      <c r="AFW76" s="173"/>
      <c r="AFX76" s="173"/>
      <c r="AFY76" s="173"/>
      <c r="AFZ76" s="173"/>
      <c r="AGA76" s="173"/>
      <c r="AGB76" s="173"/>
      <c r="AGC76" s="173"/>
      <c r="AGD76" s="173"/>
      <c r="AGE76" s="173"/>
      <c r="AGF76" s="173"/>
      <c r="AGG76" s="173"/>
      <c r="AGH76" s="173"/>
      <c r="AGI76" s="173"/>
      <c r="AGJ76" s="173"/>
      <c r="AGK76" s="173"/>
      <c r="AGL76" s="173"/>
      <c r="AGM76" s="173"/>
      <c r="AGN76" s="173"/>
      <c r="AGO76" s="173"/>
      <c r="AGP76" s="173"/>
      <c r="AGQ76" s="173"/>
      <c r="AGR76" s="173"/>
      <c r="AGS76" s="173"/>
      <c r="AGT76" s="173"/>
      <c r="AGU76" s="173"/>
      <c r="AGV76" s="173"/>
      <c r="AGW76" s="173"/>
      <c r="AGX76" s="173"/>
      <c r="AGY76" s="173"/>
      <c r="AGZ76" s="173"/>
      <c r="AHA76" s="173"/>
      <c r="AHB76" s="173"/>
      <c r="AHC76" s="173"/>
      <c r="AHD76" s="173"/>
      <c r="AHE76" s="173"/>
      <c r="AHF76" s="173"/>
      <c r="AHG76" s="173"/>
      <c r="AHH76" s="173"/>
      <c r="AHI76" s="173"/>
      <c r="AHJ76" s="173"/>
      <c r="AHK76" s="173"/>
      <c r="AHL76" s="173"/>
      <c r="AHM76" s="173"/>
      <c r="AHN76" s="173"/>
      <c r="AHO76" s="173"/>
      <c r="AHP76" s="173"/>
      <c r="AHQ76" s="173"/>
      <c r="AHR76" s="173"/>
      <c r="AHS76" s="173"/>
      <c r="AHT76" s="173"/>
      <c r="AHU76" s="173"/>
      <c r="AHV76" s="173"/>
      <c r="AHW76" s="173"/>
      <c r="AHX76" s="173"/>
      <c r="AHY76" s="173"/>
      <c r="AHZ76" s="173"/>
      <c r="AIA76" s="173"/>
      <c r="AIB76" s="173"/>
      <c r="AIC76" s="173"/>
      <c r="AID76" s="173"/>
      <c r="AIE76" s="173"/>
      <c r="AIF76" s="173"/>
      <c r="AIG76" s="173"/>
      <c r="AIH76" s="173"/>
      <c r="AII76" s="173"/>
      <c r="AIJ76" s="173"/>
      <c r="AIK76" s="173"/>
      <c r="AIL76" s="173"/>
      <c r="AIM76" s="173"/>
      <c r="AIN76" s="173"/>
      <c r="AIO76" s="173"/>
      <c r="AIP76" s="173"/>
      <c r="AIQ76" s="173"/>
      <c r="AIR76" s="173"/>
      <c r="AIS76" s="173"/>
      <c r="AIT76" s="173"/>
      <c r="AIU76" s="173"/>
      <c r="AIV76" s="173"/>
      <c r="AIW76" s="173"/>
      <c r="AIX76" s="173"/>
      <c r="AIY76" s="173"/>
      <c r="AIZ76" s="173"/>
      <c r="AJA76" s="173"/>
      <c r="AJB76" s="173"/>
      <c r="AJC76" s="173"/>
      <c r="AJD76" s="173"/>
      <c r="AJE76" s="173"/>
      <c r="AJF76" s="173"/>
      <c r="AJG76" s="173"/>
      <c r="AJH76" s="173"/>
      <c r="AJI76" s="173"/>
      <c r="AJJ76" s="173"/>
      <c r="AJK76" s="173"/>
      <c r="AJL76" s="173"/>
      <c r="AJM76" s="173"/>
      <c r="AJN76" s="173"/>
      <c r="AJO76" s="173"/>
      <c r="AJP76" s="173"/>
      <c r="AJQ76" s="173"/>
      <c r="AJR76" s="173"/>
      <c r="AJS76" s="173"/>
      <c r="AJT76" s="173"/>
      <c r="AJU76" s="173"/>
      <c r="AJV76" s="173"/>
      <c r="AJW76" s="173"/>
      <c r="AJX76" s="173"/>
      <c r="AJY76" s="173"/>
      <c r="AJZ76" s="173"/>
      <c r="AKA76" s="173"/>
      <c r="AKB76" s="173"/>
      <c r="AKC76" s="173"/>
      <c r="AKD76" s="173"/>
      <c r="AKE76" s="173"/>
      <c r="AKF76" s="173"/>
      <c r="AKG76" s="173"/>
      <c r="AKH76" s="173"/>
      <c r="AKI76" s="173"/>
      <c r="AKJ76" s="173"/>
      <c r="AKK76" s="173"/>
      <c r="AKL76" s="173"/>
      <c r="AKM76" s="173"/>
      <c r="AKN76" s="173"/>
      <c r="AKO76" s="173"/>
      <c r="AKP76" s="173"/>
      <c r="AKQ76" s="173"/>
      <c r="AKR76" s="173"/>
      <c r="AKS76" s="173"/>
      <c r="AKT76" s="173"/>
      <c r="AKU76" s="173"/>
      <c r="AKV76" s="173"/>
      <c r="AKW76" s="173"/>
      <c r="AKX76" s="173"/>
      <c r="AKY76" s="173"/>
      <c r="AKZ76" s="173"/>
      <c r="ALA76" s="173"/>
      <c r="ALB76" s="173"/>
      <c r="ALC76" s="173"/>
      <c r="ALD76" s="173"/>
      <c r="ALE76" s="173"/>
      <c r="ALF76" s="173"/>
      <c r="ALG76" s="173"/>
      <c r="ALH76" s="173"/>
      <c r="ALI76" s="173"/>
      <c r="ALJ76" s="173"/>
      <c r="ALK76" s="173"/>
      <c r="ALL76" s="173"/>
      <c r="ALM76" s="173"/>
      <c r="ALN76" s="173"/>
      <c r="ALO76" s="173"/>
      <c r="ALP76" s="173"/>
      <c r="ALQ76" s="173"/>
      <c r="ALR76" s="173"/>
      <c r="ALS76" s="173"/>
      <c r="ALT76" s="173"/>
      <c r="ALU76" s="173"/>
      <c r="ALV76" s="173"/>
      <c r="ALW76" s="173"/>
      <c r="ALX76" s="173"/>
      <c r="ALY76" s="173"/>
      <c r="ALZ76" s="173"/>
      <c r="AMA76" s="173"/>
      <c r="AMB76" s="173"/>
      <c r="AMC76" s="173"/>
      <c r="AMD76" s="173"/>
      <c r="AME76" s="173"/>
      <c r="AMF76" s="173"/>
      <c r="AMG76" s="173"/>
      <c r="AMH76" s="173"/>
      <c r="AMI76" s="173"/>
    </row>
    <row r="77" ht="42" customHeight="1" spans="2:1023">
      <c r="B77" s="163"/>
      <c r="C77" s="164"/>
      <c r="D77" s="164"/>
      <c r="E77" s="169"/>
      <c r="F77" s="170">
        <f>F76/$A$75</f>
        <v>0.957746478873239</v>
      </c>
      <c r="G77" s="171">
        <f>G76/$A$75</f>
        <v>0</v>
      </c>
      <c r="H77" s="171">
        <f>H76/$A$75</f>
        <v>0</v>
      </c>
      <c r="I77" s="174"/>
      <c r="J77" s="175">
        <f>J76/$A$75</f>
        <v>0</v>
      </c>
      <c r="K77" s="176">
        <v>44027</v>
      </c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177"/>
      <c r="BD77" s="177"/>
      <c r="BE77" s="177"/>
      <c r="BF77" s="177"/>
      <c r="BG77" s="177"/>
      <c r="BH77" s="177"/>
      <c r="BI77" s="177"/>
      <c r="BJ77" s="177"/>
      <c r="BK77" s="177"/>
      <c r="BL77" s="177"/>
      <c r="BM77" s="177"/>
      <c r="BN77" s="177"/>
      <c r="BO77" s="177"/>
      <c r="BP77" s="177"/>
      <c r="BQ77" s="177"/>
      <c r="BR77" s="177"/>
      <c r="BS77" s="177"/>
      <c r="BT77" s="177"/>
      <c r="BU77" s="177"/>
      <c r="BV77" s="177"/>
      <c r="BW77" s="177"/>
      <c r="BX77" s="177"/>
      <c r="BY77" s="177"/>
      <c r="BZ77" s="177"/>
      <c r="CA77" s="177"/>
      <c r="CB77" s="177"/>
      <c r="CC77" s="177"/>
      <c r="CD77" s="177"/>
      <c r="CE77" s="177"/>
      <c r="CF77" s="177"/>
      <c r="CG77" s="177"/>
      <c r="CH77" s="177"/>
      <c r="CI77" s="177"/>
      <c r="CJ77" s="177"/>
      <c r="CK77" s="177"/>
      <c r="CL77" s="177"/>
      <c r="CM77" s="177"/>
      <c r="CN77" s="177"/>
      <c r="CO77" s="177"/>
      <c r="CP77" s="177"/>
      <c r="CQ77" s="177"/>
      <c r="CR77" s="177"/>
      <c r="CS77" s="177"/>
      <c r="CT77" s="177"/>
      <c r="CU77" s="177"/>
      <c r="CV77" s="177"/>
      <c r="CW77" s="177"/>
      <c r="CX77" s="177"/>
      <c r="CY77" s="177"/>
      <c r="CZ77" s="177"/>
      <c r="DA77" s="177"/>
      <c r="DB77" s="177"/>
      <c r="DC77" s="177"/>
      <c r="DD77" s="177"/>
      <c r="DE77" s="177"/>
      <c r="DF77" s="177"/>
      <c r="DG77" s="177"/>
      <c r="DH77" s="177"/>
      <c r="DI77" s="177"/>
      <c r="DJ77" s="177"/>
      <c r="DK77" s="177"/>
      <c r="DL77" s="177"/>
      <c r="DM77" s="177"/>
      <c r="DN77" s="177"/>
      <c r="DO77" s="177"/>
      <c r="DP77" s="177"/>
      <c r="DQ77" s="177"/>
      <c r="DR77" s="177"/>
      <c r="DS77" s="177"/>
      <c r="DT77" s="177"/>
      <c r="DU77" s="177"/>
      <c r="DV77" s="177"/>
      <c r="DW77" s="177"/>
      <c r="DX77" s="177"/>
      <c r="DY77" s="177"/>
      <c r="DZ77" s="177"/>
      <c r="EA77" s="177"/>
      <c r="EB77" s="177"/>
      <c r="EC77" s="177"/>
      <c r="ED77" s="177"/>
      <c r="EE77" s="177"/>
      <c r="EF77" s="177"/>
      <c r="EG77" s="177"/>
      <c r="EH77" s="177"/>
      <c r="EI77" s="177"/>
      <c r="EJ77" s="177"/>
      <c r="EK77" s="177"/>
      <c r="EL77" s="177"/>
      <c r="EM77" s="177"/>
      <c r="EN77" s="177"/>
      <c r="EO77" s="177"/>
      <c r="EP77" s="177"/>
      <c r="EQ77" s="177"/>
      <c r="ER77" s="177"/>
      <c r="ES77" s="177"/>
      <c r="ET77" s="177"/>
      <c r="EU77" s="177"/>
      <c r="EV77" s="177"/>
      <c r="EW77" s="177"/>
      <c r="EX77" s="177"/>
      <c r="EY77" s="177"/>
      <c r="EZ77" s="177"/>
      <c r="FA77" s="177"/>
      <c r="FB77" s="177"/>
      <c r="FC77" s="177"/>
      <c r="FD77" s="177"/>
      <c r="FE77" s="177"/>
      <c r="FF77" s="177"/>
      <c r="FG77" s="177"/>
      <c r="FH77" s="177"/>
      <c r="FI77" s="177"/>
      <c r="FJ77" s="177"/>
      <c r="FK77" s="177"/>
      <c r="FL77" s="177"/>
      <c r="FM77" s="177"/>
      <c r="FN77" s="177"/>
      <c r="FO77" s="177"/>
      <c r="FP77" s="177"/>
      <c r="FQ77" s="177"/>
      <c r="FR77" s="177"/>
      <c r="FS77" s="177"/>
      <c r="FT77" s="177"/>
      <c r="FU77" s="177"/>
      <c r="FV77" s="177"/>
      <c r="FW77" s="177"/>
      <c r="FX77" s="177"/>
      <c r="FY77" s="177"/>
      <c r="FZ77" s="177"/>
      <c r="GA77" s="177"/>
      <c r="GB77" s="177"/>
      <c r="GC77" s="177"/>
      <c r="GD77" s="177"/>
      <c r="GE77" s="177"/>
      <c r="GF77" s="177"/>
      <c r="GG77" s="177"/>
      <c r="GH77" s="177"/>
      <c r="GI77" s="177"/>
      <c r="GJ77" s="177"/>
      <c r="GK77" s="177"/>
      <c r="GL77" s="177"/>
      <c r="GM77" s="177"/>
      <c r="GN77" s="177"/>
      <c r="GO77" s="177"/>
      <c r="GP77" s="177"/>
      <c r="GQ77" s="177"/>
      <c r="GR77" s="177"/>
      <c r="GS77" s="177"/>
      <c r="GT77" s="177"/>
      <c r="GU77" s="177"/>
      <c r="GV77" s="177"/>
      <c r="GW77" s="177"/>
      <c r="GX77" s="177"/>
      <c r="GY77" s="177"/>
      <c r="GZ77" s="177"/>
      <c r="HA77" s="177"/>
      <c r="HB77" s="177"/>
      <c r="HC77" s="177"/>
      <c r="HD77" s="177"/>
      <c r="HE77" s="177"/>
      <c r="HF77" s="177"/>
      <c r="HG77" s="177"/>
      <c r="HH77" s="177"/>
      <c r="HI77" s="177"/>
      <c r="HJ77" s="177"/>
      <c r="HK77" s="177"/>
      <c r="HL77" s="177"/>
      <c r="HM77" s="177"/>
      <c r="HN77" s="177"/>
      <c r="HO77" s="177"/>
      <c r="HP77" s="177"/>
      <c r="HQ77" s="177"/>
      <c r="HR77" s="177"/>
      <c r="HS77" s="177"/>
      <c r="HT77" s="177"/>
      <c r="HU77" s="177"/>
      <c r="HV77" s="177"/>
      <c r="HW77" s="177"/>
      <c r="HX77" s="177"/>
      <c r="HY77" s="177"/>
      <c r="HZ77" s="177"/>
      <c r="IA77" s="177"/>
      <c r="IB77" s="177"/>
      <c r="IC77" s="177"/>
      <c r="ID77" s="177"/>
      <c r="IE77" s="177"/>
      <c r="IF77" s="177"/>
      <c r="IG77" s="177"/>
      <c r="IH77" s="177"/>
      <c r="II77" s="177"/>
      <c r="IJ77" s="177"/>
      <c r="IK77" s="177"/>
      <c r="IL77" s="177"/>
      <c r="IM77" s="177"/>
      <c r="IN77" s="177"/>
      <c r="IO77" s="177"/>
      <c r="IP77" s="177"/>
      <c r="IQ77" s="177"/>
      <c r="IR77" s="177"/>
      <c r="IS77" s="177"/>
      <c r="IT77" s="177"/>
      <c r="IU77" s="177"/>
      <c r="IV77" s="177"/>
      <c r="IW77" s="177"/>
      <c r="IX77" s="177"/>
      <c r="IY77" s="177"/>
      <c r="IZ77" s="177"/>
      <c r="JA77" s="177"/>
      <c r="JB77" s="177"/>
      <c r="JC77" s="177"/>
      <c r="JD77" s="177"/>
      <c r="JE77" s="177"/>
      <c r="JF77" s="177"/>
      <c r="JG77" s="177"/>
      <c r="JH77" s="177"/>
      <c r="JI77" s="177"/>
      <c r="JJ77" s="177"/>
      <c r="JK77" s="177"/>
      <c r="JL77" s="177"/>
      <c r="JM77" s="177"/>
      <c r="JN77" s="177"/>
      <c r="JO77" s="177"/>
      <c r="JP77" s="177"/>
      <c r="JQ77" s="177"/>
      <c r="JR77" s="177"/>
      <c r="JS77" s="177"/>
      <c r="JT77" s="177"/>
      <c r="JU77" s="177"/>
      <c r="JV77" s="177"/>
      <c r="JW77" s="177"/>
      <c r="JX77" s="177"/>
      <c r="JY77" s="177"/>
      <c r="JZ77" s="177"/>
      <c r="KA77" s="177"/>
      <c r="KB77" s="177"/>
      <c r="KC77" s="177"/>
      <c r="KD77" s="177"/>
      <c r="KE77" s="177"/>
      <c r="KF77" s="177"/>
      <c r="KG77" s="177"/>
      <c r="KH77" s="177"/>
      <c r="KI77" s="177"/>
      <c r="KJ77" s="177"/>
      <c r="KK77" s="177"/>
      <c r="KL77" s="177"/>
      <c r="KM77" s="177"/>
      <c r="KN77" s="177"/>
      <c r="KO77" s="177"/>
      <c r="KP77" s="177"/>
      <c r="KQ77" s="177"/>
      <c r="KR77" s="177"/>
      <c r="KS77" s="177"/>
      <c r="KT77" s="177"/>
      <c r="KU77" s="177"/>
      <c r="KV77" s="177"/>
      <c r="KW77" s="177"/>
      <c r="KX77" s="177"/>
      <c r="KY77" s="177"/>
      <c r="KZ77" s="177"/>
      <c r="LA77" s="177"/>
      <c r="LB77" s="177"/>
      <c r="LC77" s="177"/>
      <c r="LD77" s="177"/>
      <c r="LE77" s="177"/>
      <c r="LF77" s="177"/>
      <c r="LG77" s="177"/>
      <c r="LH77" s="177"/>
      <c r="LI77" s="177"/>
      <c r="LJ77" s="177"/>
      <c r="LK77" s="177"/>
      <c r="LL77" s="177"/>
      <c r="LM77" s="177"/>
      <c r="LN77" s="177"/>
      <c r="LO77" s="177"/>
      <c r="LP77" s="177"/>
      <c r="LQ77" s="177"/>
      <c r="LR77" s="177"/>
      <c r="LS77" s="177"/>
      <c r="LT77" s="177"/>
      <c r="LU77" s="177"/>
      <c r="LV77" s="177"/>
      <c r="LW77" s="177"/>
      <c r="LX77" s="177"/>
      <c r="LY77" s="177"/>
      <c r="LZ77" s="177"/>
      <c r="MA77" s="177"/>
      <c r="MB77" s="177"/>
      <c r="MC77" s="177"/>
      <c r="MD77" s="177"/>
      <c r="ME77" s="177"/>
      <c r="MF77" s="177"/>
      <c r="MG77" s="177"/>
      <c r="MH77" s="177"/>
      <c r="MI77" s="177"/>
      <c r="MJ77" s="177"/>
      <c r="MK77" s="177"/>
      <c r="ML77" s="177"/>
      <c r="MM77" s="177"/>
      <c r="MN77" s="177"/>
      <c r="MO77" s="177"/>
      <c r="MP77" s="177"/>
      <c r="MQ77" s="177"/>
      <c r="MR77" s="177"/>
      <c r="MS77" s="177"/>
      <c r="MT77" s="177"/>
      <c r="MU77" s="177"/>
      <c r="MV77" s="177"/>
      <c r="MW77" s="177"/>
      <c r="MX77" s="177"/>
      <c r="MY77" s="177"/>
      <c r="MZ77" s="177"/>
      <c r="NA77" s="177"/>
      <c r="NB77" s="177"/>
      <c r="NC77" s="177"/>
      <c r="ND77" s="177"/>
      <c r="NE77" s="177"/>
      <c r="NF77" s="177"/>
      <c r="NG77" s="177"/>
      <c r="NH77" s="177"/>
      <c r="NI77" s="177"/>
      <c r="NJ77" s="177"/>
      <c r="NK77" s="177"/>
      <c r="NL77" s="177"/>
      <c r="NM77" s="177"/>
      <c r="NN77" s="177"/>
      <c r="NO77" s="177"/>
      <c r="NP77" s="177"/>
      <c r="NQ77" s="177"/>
      <c r="NR77" s="177"/>
      <c r="NS77" s="177"/>
      <c r="NT77" s="177"/>
      <c r="NU77" s="177"/>
      <c r="NV77" s="177"/>
      <c r="NW77" s="177"/>
      <c r="NX77" s="177"/>
      <c r="NY77" s="177"/>
      <c r="NZ77" s="177"/>
      <c r="OA77" s="177"/>
      <c r="OB77" s="177"/>
      <c r="OC77" s="177"/>
      <c r="OD77" s="177"/>
      <c r="OE77" s="177"/>
      <c r="OF77" s="177"/>
      <c r="OG77" s="177"/>
      <c r="OH77" s="177"/>
      <c r="OI77" s="177"/>
      <c r="OJ77" s="177"/>
      <c r="OK77" s="177"/>
      <c r="OL77" s="177"/>
      <c r="OM77" s="177"/>
      <c r="ON77" s="177"/>
      <c r="OO77" s="177"/>
      <c r="OP77" s="177"/>
      <c r="OQ77" s="177"/>
      <c r="OR77" s="177"/>
      <c r="OS77" s="177"/>
      <c r="OT77" s="177"/>
      <c r="OU77" s="177"/>
      <c r="OV77" s="177"/>
      <c r="OW77" s="177"/>
      <c r="OX77" s="177"/>
      <c r="OY77" s="177"/>
      <c r="OZ77" s="177"/>
      <c r="PA77" s="177"/>
      <c r="PB77" s="177"/>
      <c r="PC77" s="177"/>
      <c r="PD77" s="177"/>
      <c r="PE77" s="177"/>
      <c r="PF77" s="177"/>
      <c r="PG77" s="177"/>
      <c r="PH77" s="177"/>
      <c r="PI77" s="177"/>
      <c r="PJ77" s="177"/>
      <c r="PK77" s="177"/>
      <c r="PL77" s="177"/>
      <c r="PM77" s="177"/>
      <c r="PN77" s="177"/>
      <c r="PO77" s="177"/>
      <c r="PP77" s="177"/>
      <c r="PQ77" s="177"/>
      <c r="PR77" s="177"/>
      <c r="PS77" s="177"/>
      <c r="PT77" s="177"/>
      <c r="PU77" s="177"/>
      <c r="PV77" s="177"/>
      <c r="PW77" s="177"/>
      <c r="PX77" s="177"/>
      <c r="PY77" s="177"/>
      <c r="PZ77" s="177"/>
      <c r="QA77" s="177"/>
      <c r="QB77" s="177"/>
      <c r="QC77" s="177"/>
      <c r="QD77" s="177"/>
      <c r="QE77" s="177"/>
      <c r="QF77" s="177"/>
      <c r="QG77" s="177"/>
      <c r="QH77" s="177"/>
      <c r="QI77" s="177"/>
      <c r="QJ77" s="177"/>
      <c r="QK77" s="177"/>
      <c r="QL77" s="177"/>
      <c r="QM77" s="177"/>
      <c r="QN77" s="177"/>
      <c r="QO77" s="177"/>
      <c r="QP77" s="177"/>
      <c r="QQ77" s="177"/>
      <c r="QR77" s="177"/>
      <c r="QS77" s="177"/>
      <c r="QT77" s="177"/>
      <c r="QU77" s="177"/>
      <c r="QV77" s="177"/>
      <c r="QW77" s="177"/>
      <c r="QX77" s="177"/>
      <c r="QY77" s="177"/>
      <c r="QZ77" s="177"/>
      <c r="RA77" s="177"/>
      <c r="RB77" s="177"/>
      <c r="RC77" s="177"/>
      <c r="RD77" s="177"/>
      <c r="RE77" s="177"/>
      <c r="RF77" s="177"/>
      <c r="RG77" s="177"/>
      <c r="RH77" s="177"/>
      <c r="RI77" s="177"/>
      <c r="RJ77" s="177"/>
      <c r="RK77" s="177"/>
      <c r="RL77" s="177"/>
      <c r="RM77" s="177"/>
      <c r="RN77" s="177"/>
      <c r="RO77" s="177"/>
      <c r="RP77" s="177"/>
      <c r="RQ77" s="177"/>
      <c r="RR77" s="177"/>
      <c r="RS77" s="177"/>
      <c r="RT77" s="177"/>
      <c r="RU77" s="177"/>
      <c r="RV77" s="177"/>
      <c r="RW77" s="177"/>
      <c r="RX77" s="177"/>
      <c r="RY77" s="177"/>
      <c r="RZ77" s="177"/>
      <c r="SA77" s="177"/>
      <c r="SB77" s="177"/>
      <c r="SC77" s="177"/>
      <c r="SD77" s="177"/>
      <c r="SE77" s="177"/>
      <c r="SF77" s="177"/>
      <c r="SG77" s="177"/>
      <c r="SH77" s="177"/>
      <c r="SI77" s="177"/>
      <c r="SJ77" s="177"/>
      <c r="SK77" s="177"/>
      <c r="SL77" s="177"/>
      <c r="SM77" s="177"/>
      <c r="SN77" s="177"/>
      <c r="SO77" s="177"/>
      <c r="SP77" s="177"/>
      <c r="SQ77" s="177"/>
      <c r="SR77" s="177"/>
      <c r="SS77" s="177"/>
      <c r="ST77" s="177"/>
      <c r="SU77" s="177"/>
      <c r="SV77" s="177"/>
      <c r="SW77" s="177"/>
      <c r="SX77" s="177"/>
      <c r="SY77" s="177"/>
      <c r="SZ77" s="177"/>
      <c r="TA77" s="177"/>
      <c r="TB77" s="177"/>
      <c r="TC77" s="177"/>
      <c r="TD77" s="177"/>
      <c r="TE77" s="177"/>
      <c r="TF77" s="177"/>
      <c r="TG77" s="177"/>
      <c r="TH77" s="177"/>
      <c r="TI77" s="177"/>
      <c r="TJ77" s="177"/>
      <c r="TK77" s="177"/>
      <c r="TL77" s="177"/>
      <c r="TM77" s="177"/>
      <c r="TN77" s="177"/>
      <c r="TO77" s="177"/>
      <c r="TP77" s="177"/>
      <c r="TQ77" s="177"/>
      <c r="TR77" s="177"/>
      <c r="TS77" s="177"/>
      <c r="TT77" s="177"/>
      <c r="TU77" s="177"/>
      <c r="TV77" s="177"/>
      <c r="TW77" s="177"/>
      <c r="TX77" s="177"/>
      <c r="TY77" s="177"/>
      <c r="TZ77" s="177"/>
      <c r="UA77" s="177"/>
      <c r="UB77" s="177"/>
      <c r="UC77" s="177"/>
      <c r="UD77" s="177"/>
      <c r="UE77" s="177"/>
      <c r="UF77" s="177"/>
      <c r="UG77" s="177"/>
      <c r="UH77" s="177"/>
      <c r="UI77" s="177"/>
      <c r="UJ77" s="177"/>
      <c r="UK77" s="177"/>
      <c r="UL77" s="177"/>
      <c r="UM77" s="177"/>
      <c r="UN77" s="177"/>
      <c r="UO77" s="177"/>
      <c r="UP77" s="177"/>
      <c r="UQ77" s="177"/>
      <c r="UR77" s="177"/>
      <c r="US77" s="177"/>
      <c r="UT77" s="177"/>
      <c r="UU77" s="177"/>
      <c r="UV77" s="177"/>
      <c r="UW77" s="177"/>
      <c r="UX77" s="177"/>
      <c r="UY77" s="177"/>
      <c r="UZ77" s="177"/>
      <c r="VA77" s="177"/>
      <c r="VB77" s="177"/>
      <c r="VC77" s="177"/>
      <c r="VD77" s="177"/>
      <c r="VE77" s="177"/>
      <c r="VF77" s="177"/>
      <c r="VG77" s="177"/>
      <c r="VH77" s="177"/>
      <c r="VI77" s="177"/>
      <c r="VJ77" s="177"/>
      <c r="VK77" s="177"/>
      <c r="VL77" s="177"/>
      <c r="VM77" s="177"/>
      <c r="VN77" s="177"/>
      <c r="VO77" s="177"/>
      <c r="VP77" s="177"/>
      <c r="VQ77" s="177"/>
      <c r="VR77" s="177"/>
      <c r="VS77" s="177"/>
      <c r="VT77" s="177"/>
      <c r="VU77" s="177"/>
      <c r="VV77" s="177"/>
      <c r="VW77" s="177"/>
      <c r="VX77" s="177"/>
      <c r="VY77" s="177"/>
      <c r="VZ77" s="177"/>
      <c r="WA77" s="177"/>
      <c r="WB77" s="177"/>
      <c r="WC77" s="177"/>
      <c r="WD77" s="177"/>
      <c r="WE77" s="177"/>
      <c r="WF77" s="177"/>
      <c r="WG77" s="177"/>
      <c r="WH77" s="177"/>
      <c r="WI77" s="177"/>
      <c r="WJ77" s="177"/>
      <c r="WK77" s="177"/>
      <c r="WL77" s="177"/>
      <c r="WM77" s="177"/>
      <c r="WN77" s="177"/>
      <c r="WO77" s="177"/>
      <c r="WP77" s="177"/>
      <c r="WQ77" s="177"/>
      <c r="WR77" s="177"/>
      <c r="WS77" s="177"/>
      <c r="WT77" s="177"/>
      <c r="WU77" s="177"/>
      <c r="WV77" s="177"/>
      <c r="WW77" s="177"/>
      <c r="WX77" s="177"/>
      <c r="WY77" s="177"/>
      <c r="WZ77" s="177"/>
      <c r="XA77" s="177"/>
      <c r="XB77" s="177"/>
      <c r="XC77" s="177"/>
      <c r="XD77" s="177"/>
      <c r="XE77" s="177"/>
      <c r="XF77" s="177"/>
      <c r="XG77" s="177"/>
      <c r="XH77" s="177"/>
      <c r="XI77" s="177"/>
      <c r="XJ77" s="177"/>
      <c r="XK77" s="177"/>
      <c r="XL77" s="177"/>
      <c r="XM77" s="177"/>
      <c r="XN77" s="177"/>
      <c r="XO77" s="177"/>
      <c r="XP77" s="177"/>
      <c r="XQ77" s="177"/>
      <c r="XR77" s="177"/>
      <c r="XS77" s="177"/>
      <c r="XT77" s="177"/>
      <c r="XU77" s="177"/>
      <c r="XV77" s="177"/>
      <c r="XW77" s="177"/>
      <c r="XX77" s="177"/>
      <c r="XY77" s="177"/>
      <c r="XZ77" s="177"/>
      <c r="YA77" s="177"/>
      <c r="YB77" s="177"/>
      <c r="YC77" s="177"/>
      <c r="YD77" s="177"/>
      <c r="YE77" s="177"/>
      <c r="YF77" s="177"/>
      <c r="YG77" s="177"/>
      <c r="YH77" s="177"/>
      <c r="YI77" s="177"/>
      <c r="YJ77" s="177"/>
      <c r="YK77" s="177"/>
      <c r="YL77" s="177"/>
      <c r="YM77" s="177"/>
      <c r="YN77" s="177"/>
      <c r="YO77" s="177"/>
      <c r="YP77" s="177"/>
      <c r="YQ77" s="177"/>
      <c r="YR77" s="177"/>
      <c r="YS77" s="177"/>
      <c r="YT77" s="177"/>
      <c r="YU77" s="177"/>
      <c r="YV77" s="177"/>
      <c r="YW77" s="177"/>
      <c r="YX77" s="177"/>
      <c r="YY77" s="177"/>
      <c r="YZ77" s="177"/>
      <c r="ZA77" s="177"/>
      <c r="ZB77" s="177"/>
      <c r="ZC77" s="177"/>
      <c r="ZD77" s="177"/>
      <c r="ZE77" s="177"/>
      <c r="ZF77" s="177"/>
      <c r="ZG77" s="177"/>
      <c r="ZH77" s="177"/>
      <c r="ZI77" s="177"/>
      <c r="ZJ77" s="177"/>
      <c r="ZK77" s="177"/>
      <c r="ZL77" s="177"/>
      <c r="ZM77" s="177"/>
      <c r="ZN77" s="177"/>
      <c r="ZO77" s="177"/>
      <c r="ZP77" s="177"/>
      <c r="ZQ77" s="177"/>
      <c r="ZR77" s="177"/>
      <c r="ZS77" s="177"/>
      <c r="ZT77" s="177"/>
      <c r="ZU77" s="177"/>
      <c r="ZV77" s="177"/>
      <c r="ZW77" s="177"/>
      <c r="ZX77" s="177"/>
      <c r="ZY77" s="177"/>
      <c r="ZZ77" s="177"/>
      <c r="AAA77" s="177"/>
      <c r="AAB77" s="177"/>
      <c r="AAC77" s="177"/>
      <c r="AAD77" s="177"/>
      <c r="AAE77" s="177"/>
      <c r="AAF77" s="177"/>
      <c r="AAG77" s="177"/>
      <c r="AAH77" s="177"/>
      <c r="AAI77" s="177"/>
      <c r="AAJ77" s="177"/>
      <c r="AAK77" s="177"/>
      <c r="AAL77" s="177"/>
      <c r="AAM77" s="177"/>
      <c r="AAN77" s="177"/>
      <c r="AAO77" s="177"/>
      <c r="AAP77" s="177"/>
      <c r="AAQ77" s="177"/>
      <c r="AAR77" s="177"/>
      <c r="AAS77" s="177"/>
      <c r="AAT77" s="177"/>
      <c r="AAU77" s="177"/>
      <c r="AAV77" s="177"/>
      <c r="AAW77" s="177"/>
      <c r="AAX77" s="177"/>
      <c r="AAY77" s="177"/>
      <c r="AAZ77" s="177"/>
      <c r="ABA77" s="177"/>
      <c r="ABB77" s="177"/>
      <c r="ABC77" s="177"/>
      <c r="ABD77" s="177"/>
      <c r="ABE77" s="177"/>
      <c r="ABF77" s="177"/>
      <c r="ABG77" s="177"/>
      <c r="ABH77" s="177"/>
      <c r="ABI77" s="177"/>
      <c r="ABJ77" s="177"/>
      <c r="ABK77" s="177"/>
      <c r="ABL77" s="177"/>
      <c r="ABM77" s="177"/>
      <c r="ABN77" s="177"/>
      <c r="ABO77" s="177"/>
      <c r="ABP77" s="177"/>
      <c r="ABQ77" s="177"/>
      <c r="ABR77" s="177"/>
      <c r="ABS77" s="177"/>
      <c r="ABT77" s="177"/>
      <c r="ABU77" s="177"/>
      <c r="ABV77" s="177"/>
      <c r="ABW77" s="177"/>
      <c r="ABX77" s="177"/>
      <c r="ABY77" s="177"/>
      <c r="ABZ77" s="177"/>
      <c r="ACA77" s="177"/>
      <c r="ACB77" s="177"/>
      <c r="ACC77" s="177"/>
      <c r="ACD77" s="177"/>
      <c r="ACE77" s="177"/>
      <c r="ACF77" s="177"/>
      <c r="ACG77" s="177"/>
      <c r="ACH77" s="177"/>
      <c r="ACI77" s="177"/>
      <c r="ACJ77" s="177"/>
      <c r="ACK77" s="177"/>
      <c r="ACL77" s="177"/>
      <c r="ACM77" s="177"/>
      <c r="ACN77" s="177"/>
      <c r="ACO77" s="177"/>
      <c r="ACP77" s="177"/>
      <c r="ACQ77" s="177"/>
      <c r="ACR77" s="177"/>
      <c r="ACS77" s="177"/>
      <c r="ACT77" s="177"/>
      <c r="ACU77" s="177"/>
      <c r="ACV77" s="177"/>
      <c r="ACW77" s="177"/>
      <c r="ACX77" s="177"/>
      <c r="ACY77" s="177"/>
      <c r="ACZ77" s="177"/>
      <c r="ADA77" s="177"/>
      <c r="ADB77" s="177"/>
      <c r="ADC77" s="177"/>
      <c r="ADD77" s="177"/>
      <c r="ADE77" s="177"/>
      <c r="ADF77" s="177"/>
      <c r="ADG77" s="177"/>
      <c r="ADH77" s="177"/>
      <c r="ADI77" s="177"/>
      <c r="ADJ77" s="177"/>
      <c r="ADK77" s="177"/>
      <c r="ADL77" s="177"/>
      <c r="ADM77" s="177"/>
      <c r="ADN77" s="177"/>
      <c r="ADO77" s="177"/>
      <c r="ADP77" s="177"/>
      <c r="ADQ77" s="177"/>
      <c r="ADR77" s="177"/>
      <c r="ADS77" s="177"/>
      <c r="ADT77" s="177"/>
      <c r="ADU77" s="177"/>
      <c r="ADV77" s="177"/>
      <c r="ADW77" s="177"/>
      <c r="ADX77" s="177"/>
      <c r="ADY77" s="177"/>
      <c r="ADZ77" s="177"/>
      <c r="AEA77" s="177"/>
      <c r="AEB77" s="177"/>
      <c r="AEC77" s="177"/>
      <c r="AED77" s="177"/>
      <c r="AEE77" s="177"/>
      <c r="AEF77" s="177"/>
      <c r="AEG77" s="177"/>
      <c r="AEH77" s="177"/>
      <c r="AEI77" s="177"/>
      <c r="AEJ77" s="177"/>
      <c r="AEK77" s="177"/>
      <c r="AEL77" s="177"/>
      <c r="AEM77" s="177"/>
      <c r="AEN77" s="177"/>
      <c r="AEO77" s="177"/>
      <c r="AEP77" s="177"/>
      <c r="AEQ77" s="177"/>
      <c r="AER77" s="177"/>
      <c r="AES77" s="177"/>
      <c r="AET77" s="177"/>
      <c r="AEU77" s="177"/>
      <c r="AEV77" s="177"/>
      <c r="AEW77" s="177"/>
      <c r="AEX77" s="177"/>
      <c r="AEY77" s="177"/>
      <c r="AEZ77" s="177"/>
      <c r="AFA77" s="177"/>
      <c r="AFB77" s="177"/>
      <c r="AFC77" s="177"/>
      <c r="AFD77" s="177"/>
      <c r="AFE77" s="177"/>
      <c r="AFF77" s="177"/>
      <c r="AFG77" s="177"/>
      <c r="AFH77" s="177"/>
      <c r="AFI77" s="177"/>
      <c r="AFJ77" s="177"/>
      <c r="AFK77" s="177"/>
      <c r="AFL77" s="177"/>
      <c r="AFM77" s="177"/>
      <c r="AFN77" s="177"/>
      <c r="AFO77" s="177"/>
      <c r="AFP77" s="177"/>
      <c r="AFQ77" s="177"/>
      <c r="AFR77" s="177"/>
      <c r="AFS77" s="177"/>
      <c r="AFT77" s="177"/>
      <c r="AFU77" s="177"/>
      <c r="AFV77" s="177"/>
      <c r="AFW77" s="177"/>
      <c r="AFX77" s="177"/>
      <c r="AFY77" s="177"/>
      <c r="AFZ77" s="177"/>
      <c r="AGA77" s="177"/>
      <c r="AGB77" s="177"/>
      <c r="AGC77" s="177"/>
      <c r="AGD77" s="177"/>
      <c r="AGE77" s="177"/>
      <c r="AGF77" s="177"/>
      <c r="AGG77" s="177"/>
      <c r="AGH77" s="177"/>
      <c r="AGI77" s="177"/>
      <c r="AGJ77" s="177"/>
      <c r="AGK77" s="177"/>
      <c r="AGL77" s="177"/>
      <c r="AGM77" s="177"/>
      <c r="AGN77" s="177"/>
      <c r="AGO77" s="177"/>
      <c r="AGP77" s="177"/>
      <c r="AGQ77" s="177"/>
      <c r="AGR77" s="177"/>
      <c r="AGS77" s="177"/>
      <c r="AGT77" s="177"/>
      <c r="AGU77" s="177"/>
      <c r="AGV77" s="177"/>
      <c r="AGW77" s="177"/>
      <c r="AGX77" s="177"/>
      <c r="AGY77" s="177"/>
      <c r="AGZ77" s="177"/>
      <c r="AHA77" s="177"/>
      <c r="AHB77" s="177"/>
      <c r="AHC77" s="177"/>
      <c r="AHD77" s="177"/>
      <c r="AHE77" s="177"/>
      <c r="AHF77" s="177"/>
      <c r="AHG77" s="177"/>
      <c r="AHH77" s="177"/>
      <c r="AHI77" s="177"/>
      <c r="AHJ77" s="177"/>
      <c r="AHK77" s="177"/>
      <c r="AHL77" s="177"/>
      <c r="AHM77" s="177"/>
      <c r="AHN77" s="177"/>
      <c r="AHO77" s="177"/>
      <c r="AHP77" s="177"/>
      <c r="AHQ77" s="177"/>
      <c r="AHR77" s="177"/>
      <c r="AHS77" s="177"/>
      <c r="AHT77" s="177"/>
      <c r="AHU77" s="177"/>
      <c r="AHV77" s="177"/>
      <c r="AHW77" s="177"/>
      <c r="AHX77" s="177"/>
      <c r="AHY77" s="177"/>
      <c r="AHZ77" s="177"/>
      <c r="AIA77" s="177"/>
      <c r="AIB77" s="177"/>
      <c r="AIC77" s="177"/>
      <c r="AID77" s="177"/>
      <c r="AIE77" s="177"/>
      <c r="AIF77" s="177"/>
      <c r="AIG77" s="177"/>
      <c r="AIH77" s="177"/>
      <c r="AII77" s="177"/>
      <c r="AIJ77" s="177"/>
      <c r="AIK77" s="177"/>
      <c r="AIL77" s="177"/>
      <c r="AIM77" s="177"/>
      <c r="AIN77" s="177"/>
      <c r="AIO77" s="177"/>
      <c r="AIP77" s="177"/>
      <c r="AIQ77" s="177"/>
      <c r="AIR77" s="177"/>
      <c r="AIS77" s="177"/>
      <c r="AIT77" s="177"/>
      <c r="AIU77" s="177"/>
      <c r="AIV77" s="177"/>
      <c r="AIW77" s="177"/>
      <c r="AIX77" s="177"/>
      <c r="AIY77" s="177"/>
      <c r="AIZ77" s="177"/>
      <c r="AJA77" s="177"/>
      <c r="AJB77" s="177"/>
      <c r="AJC77" s="177"/>
      <c r="AJD77" s="177"/>
      <c r="AJE77" s="177"/>
      <c r="AJF77" s="177"/>
      <c r="AJG77" s="177"/>
      <c r="AJH77" s="177"/>
      <c r="AJI77" s="177"/>
      <c r="AJJ77" s="177"/>
      <c r="AJK77" s="177"/>
      <c r="AJL77" s="177"/>
      <c r="AJM77" s="177"/>
      <c r="AJN77" s="177"/>
      <c r="AJO77" s="177"/>
      <c r="AJP77" s="177"/>
      <c r="AJQ77" s="177"/>
      <c r="AJR77" s="177"/>
      <c r="AJS77" s="177"/>
      <c r="AJT77" s="177"/>
      <c r="AJU77" s="177"/>
      <c r="AJV77" s="177"/>
      <c r="AJW77" s="177"/>
      <c r="AJX77" s="177"/>
      <c r="AJY77" s="177"/>
      <c r="AJZ77" s="177"/>
      <c r="AKA77" s="177"/>
      <c r="AKB77" s="177"/>
      <c r="AKC77" s="177"/>
      <c r="AKD77" s="177"/>
      <c r="AKE77" s="177"/>
      <c r="AKF77" s="177"/>
      <c r="AKG77" s="177"/>
      <c r="AKH77" s="177"/>
      <c r="AKI77" s="177"/>
      <c r="AKJ77" s="177"/>
      <c r="AKK77" s="177"/>
      <c r="AKL77" s="177"/>
      <c r="AKM77" s="177"/>
      <c r="AKN77" s="177"/>
      <c r="AKO77" s="177"/>
      <c r="AKP77" s="177"/>
      <c r="AKQ77" s="177"/>
      <c r="AKR77" s="177"/>
      <c r="AKS77" s="177"/>
      <c r="AKT77" s="177"/>
      <c r="AKU77" s="177"/>
      <c r="AKV77" s="177"/>
      <c r="AKW77" s="177"/>
      <c r="AKX77" s="177"/>
      <c r="AKY77" s="177"/>
      <c r="AKZ77" s="177"/>
      <c r="ALA77" s="177"/>
      <c r="ALB77" s="177"/>
      <c r="ALC77" s="177"/>
      <c r="ALD77" s="177"/>
      <c r="ALE77" s="177"/>
      <c r="ALF77" s="177"/>
      <c r="ALG77" s="177"/>
      <c r="ALH77" s="177"/>
      <c r="ALI77" s="177"/>
      <c r="ALJ77" s="177"/>
      <c r="ALK77" s="177"/>
      <c r="ALL77" s="177"/>
      <c r="ALM77" s="177"/>
      <c r="ALN77" s="177"/>
      <c r="ALO77" s="177"/>
      <c r="ALP77" s="177"/>
      <c r="ALQ77" s="177"/>
      <c r="ALR77" s="177"/>
      <c r="ALS77" s="177"/>
      <c r="ALT77" s="177"/>
      <c r="ALU77" s="177"/>
      <c r="ALV77" s="177"/>
      <c r="ALW77" s="177"/>
      <c r="ALX77" s="177"/>
      <c r="ALY77" s="177"/>
      <c r="ALZ77" s="177"/>
      <c r="AMA77" s="177"/>
      <c r="AMB77" s="177"/>
      <c r="AMC77" s="177"/>
      <c r="AMD77" s="177"/>
      <c r="AME77" s="177"/>
      <c r="AMF77" s="177"/>
      <c r="AMG77" s="177"/>
      <c r="AMH77" s="177"/>
      <c r="AMI77" s="177"/>
    </row>
    <row r="78" ht="66" customHeight="1" spans="2:11">
      <c r="B78" s="165"/>
      <c r="C78" s="166"/>
      <c r="D78" s="166"/>
      <c r="E78" s="172"/>
      <c r="F78" s="166"/>
      <c r="G78" s="146"/>
      <c r="I78" s="146"/>
      <c r="J78" s="178"/>
      <c r="K78" s="179"/>
    </row>
    <row r="79" spans="2:11">
      <c r="B79" s="165"/>
      <c r="C79" s="166"/>
      <c r="D79" s="166"/>
      <c r="E79" s="172"/>
      <c r="F79" s="166"/>
      <c r="G79" s="146"/>
      <c r="I79" s="146"/>
      <c r="J79" s="146"/>
      <c r="K79" s="146"/>
    </row>
  </sheetData>
  <mergeCells count="9">
    <mergeCell ref="E3:F3"/>
    <mergeCell ref="G3:H3"/>
    <mergeCell ref="A3:A4"/>
    <mergeCell ref="B3:B4"/>
    <mergeCell ref="C3:C4"/>
    <mergeCell ref="D3:D4"/>
    <mergeCell ref="I3:I4"/>
    <mergeCell ref="J3:J4"/>
    <mergeCell ref="K3:K4"/>
  </mergeCells>
  <pageMargins left="0.982638888888889" right="0.110972222222222" top="1.74013888888889" bottom="0.483472222222222" header="1.5" footer="0.0834722222222222"/>
  <pageSetup paperSize="9" scale="75" fitToWidth="0" fitToHeight="0" pageOrder="overThenDown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I1048576"/>
  <sheetViews>
    <sheetView workbookViewId="0">
      <selection activeCell="A1" sqref="A1"/>
    </sheetView>
  </sheetViews>
  <sheetFormatPr defaultColWidth="11" defaultRowHeight="14.5" customHeight="1"/>
  <cols>
    <col min="1" max="1" width="7.33333333333333" style="113" customWidth="1"/>
    <col min="2" max="2" width="34" style="114" customWidth="1"/>
    <col min="3" max="3" width="14.3333333333333" style="84" hidden="1" customWidth="1"/>
    <col min="4" max="4" width="24.8296296296296" style="84" hidden="1" customWidth="1"/>
    <col min="5" max="5" width="23.6666666666667" style="84" hidden="1" customWidth="1"/>
    <col min="6" max="6" width="23.5037037037037" style="84" hidden="1" customWidth="1"/>
    <col min="7" max="7" width="9.82962962962963" style="84" hidden="1" customWidth="1"/>
    <col min="8" max="8" width="20.5037037037037" style="84" customWidth="1"/>
    <col min="9" max="9" width="48.6666666666667" style="114" customWidth="1"/>
    <col min="10" max="10" width="22.8296296296296" style="84" customWidth="1"/>
    <col min="11" max="11" width="30" style="84" hidden="1" customWidth="1"/>
    <col min="12" max="12" width="33.6666666666667" style="84" customWidth="1"/>
    <col min="13" max="30" width="5.5037037037037" style="70" customWidth="1"/>
    <col min="31" max="31" width="5.16296296296296" style="70" customWidth="1"/>
    <col min="32" max="38" width="5.5037037037037" style="70" customWidth="1"/>
    <col min="39" max="39" width="13.5037037037037" style="68" customWidth="1"/>
    <col min="40" max="40" width="12.5037037037037" style="70" hidden="1" customWidth="1"/>
    <col min="41" max="41" width="16" style="115" customWidth="1"/>
    <col min="42" max="56" width="24" style="116" customWidth="1"/>
    <col min="57" max="224" width="14.162962962963" style="77" customWidth="1"/>
    <col min="225" max="911" width="14.162962962963" style="78" customWidth="1"/>
    <col min="912" max="1023" width="14.162962962963" customWidth="1"/>
    <col min="1024" max="1024" width="10.8296296296296" customWidth="1"/>
  </cols>
  <sheetData>
    <row r="1" ht="32" customHeight="1" spans="1:911">
      <c r="A1" s="117" t="s">
        <v>26824</v>
      </c>
      <c r="B1" s="118"/>
      <c r="C1" s="119"/>
      <c r="D1" s="119"/>
      <c r="E1" s="119"/>
      <c r="F1" s="119"/>
      <c r="G1" s="119"/>
      <c r="H1" s="119"/>
      <c r="I1" s="118"/>
      <c r="J1" s="119"/>
      <c r="K1" s="119"/>
      <c r="L1" s="119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79"/>
      <c r="AN1" s="81"/>
      <c r="AO1" s="129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104"/>
      <c r="DF1" s="104"/>
      <c r="DG1" s="104"/>
      <c r="DH1" s="104"/>
      <c r="DI1" s="104"/>
      <c r="DJ1" s="104"/>
      <c r="DK1" s="104"/>
      <c r="DL1" s="104"/>
      <c r="DM1" s="104"/>
      <c r="DN1" s="104"/>
      <c r="DO1" s="104"/>
      <c r="DP1" s="104"/>
      <c r="DQ1" s="104"/>
      <c r="DR1" s="104"/>
      <c r="DS1" s="104"/>
      <c r="DT1" s="104"/>
      <c r="DU1" s="104"/>
      <c r="DV1" s="104"/>
      <c r="DW1" s="104"/>
      <c r="DX1" s="104"/>
      <c r="DY1" s="104"/>
      <c r="DZ1" s="104"/>
      <c r="EA1" s="104"/>
      <c r="EB1" s="104"/>
      <c r="EC1" s="104"/>
      <c r="ED1" s="104"/>
      <c r="EE1" s="104"/>
      <c r="EF1" s="104"/>
      <c r="EG1" s="104"/>
      <c r="EH1" s="104"/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4"/>
      <c r="FN1" s="104"/>
      <c r="FO1" s="104"/>
      <c r="FP1" s="104"/>
      <c r="FQ1" s="104"/>
      <c r="FR1" s="104"/>
      <c r="FS1" s="104"/>
      <c r="FT1" s="104"/>
      <c r="FU1" s="104"/>
      <c r="FV1" s="104"/>
      <c r="FW1" s="104"/>
      <c r="FX1" s="104"/>
      <c r="FY1" s="104"/>
      <c r="FZ1" s="104"/>
      <c r="GA1" s="104"/>
      <c r="GB1" s="104"/>
      <c r="GC1" s="104"/>
      <c r="GD1" s="104"/>
      <c r="GE1" s="104"/>
      <c r="GF1" s="104"/>
      <c r="GG1" s="104"/>
      <c r="GH1" s="104"/>
      <c r="GI1" s="104"/>
      <c r="GJ1" s="104"/>
      <c r="GK1" s="104"/>
      <c r="GL1" s="104"/>
      <c r="GM1" s="104"/>
      <c r="GN1" s="104"/>
      <c r="GO1" s="104"/>
      <c r="GP1" s="104"/>
      <c r="GQ1" s="104"/>
      <c r="GR1" s="104"/>
      <c r="GS1" s="104"/>
      <c r="GT1" s="104"/>
      <c r="GU1" s="104"/>
      <c r="GV1" s="104"/>
      <c r="GW1" s="104"/>
      <c r="GX1" s="104"/>
      <c r="GY1" s="104"/>
      <c r="GZ1" s="104"/>
      <c r="HA1" s="104"/>
      <c r="HB1" s="104"/>
      <c r="HC1" s="104"/>
      <c r="HD1" s="104"/>
      <c r="HE1" s="104"/>
      <c r="HF1" s="104"/>
      <c r="HG1" s="104"/>
      <c r="HH1" s="104"/>
      <c r="HI1" s="104"/>
      <c r="HJ1" s="104"/>
      <c r="HK1" s="104"/>
      <c r="HL1" s="104"/>
      <c r="HM1" s="104"/>
      <c r="HN1" s="104"/>
      <c r="HO1" s="104"/>
      <c r="HP1" s="104"/>
      <c r="HQ1" s="108"/>
      <c r="HR1" s="108"/>
      <c r="HS1" s="108"/>
      <c r="HT1" s="108"/>
      <c r="HU1" s="108"/>
      <c r="HV1" s="108"/>
      <c r="HW1" s="108"/>
      <c r="HX1" s="108"/>
      <c r="HY1" s="108"/>
      <c r="HZ1" s="108"/>
      <c r="IA1" s="108"/>
      <c r="IB1" s="108"/>
      <c r="IC1" s="108"/>
      <c r="ID1" s="108"/>
      <c r="IE1" s="108"/>
      <c r="IF1" s="108"/>
      <c r="IG1" s="108"/>
      <c r="IH1" s="108"/>
      <c r="II1" s="108"/>
      <c r="IJ1" s="108"/>
      <c r="IK1" s="108"/>
      <c r="IL1" s="108"/>
      <c r="IM1" s="108"/>
      <c r="IN1" s="108"/>
      <c r="IO1" s="108"/>
      <c r="IP1" s="108"/>
      <c r="IQ1" s="108"/>
      <c r="IR1" s="108"/>
      <c r="IS1" s="108"/>
      <c r="IT1" s="108"/>
      <c r="IU1" s="108"/>
      <c r="IV1" s="108"/>
      <c r="IW1" s="108"/>
      <c r="IX1" s="108"/>
      <c r="IY1" s="108"/>
      <c r="IZ1" s="108"/>
      <c r="JA1" s="108"/>
      <c r="JB1" s="108"/>
      <c r="JC1" s="108"/>
      <c r="JD1" s="108"/>
      <c r="JE1" s="108"/>
      <c r="JF1" s="108"/>
      <c r="JG1" s="108"/>
      <c r="JH1" s="108"/>
      <c r="JI1" s="108"/>
      <c r="JJ1" s="108"/>
      <c r="JK1" s="108"/>
      <c r="JL1" s="108"/>
      <c r="JM1" s="108"/>
      <c r="JN1" s="108"/>
      <c r="JO1" s="108"/>
      <c r="JP1" s="108"/>
      <c r="JQ1" s="108"/>
      <c r="JR1" s="108"/>
      <c r="JS1" s="108"/>
      <c r="JT1" s="108"/>
      <c r="JU1" s="108"/>
      <c r="JV1" s="108"/>
      <c r="JW1" s="108"/>
      <c r="JX1" s="108"/>
      <c r="JY1" s="108"/>
      <c r="JZ1" s="108"/>
      <c r="KA1" s="108"/>
      <c r="KB1" s="108"/>
      <c r="KC1" s="108"/>
      <c r="KD1" s="108"/>
      <c r="KE1" s="108"/>
      <c r="KF1" s="108"/>
      <c r="KG1" s="108"/>
      <c r="KH1" s="108"/>
      <c r="KI1" s="108"/>
      <c r="KJ1" s="108"/>
      <c r="KK1" s="108"/>
      <c r="KL1" s="108"/>
      <c r="KM1" s="108"/>
      <c r="KN1" s="108"/>
      <c r="KO1" s="108"/>
      <c r="KP1" s="108"/>
      <c r="KQ1" s="108"/>
      <c r="KR1" s="108"/>
      <c r="KS1" s="108"/>
      <c r="KT1" s="108"/>
      <c r="KU1" s="108"/>
      <c r="KV1" s="108"/>
      <c r="KW1" s="108"/>
      <c r="KX1" s="108"/>
      <c r="KY1" s="108"/>
      <c r="KZ1" s="108"/>
      <c r="LA1" s="108"/>
      <c r="LB1" s="108"/>
      <c r="LC1" s="108"/>
      <c r="LD1" s="108"/>
      <c r="LE1" s="108"/>
      <c r="LF1" s="108"/>
      <c r="LG1" s="108"/>
      <c r="LH1" s="108"/>
      <c r="LI1" s="108"/>
      <c r="LJ1" s="108"/>
      <c r="LK1" s="108"/>
      <c r="LL1" s="108"/>
      <c r="LM1" s="108"/>
      <c r="LN1" s="108"/>
      <c r="LO1" s="108"/>
      <c r="LP1" s="108"/>
      <c r="LQ1" s="108"/>
      <c r="LR1" s="108"/>
      <c r="LS1" s="108"/>
      <c r="LT1" s="108"/>
      <c r="LU1" s="108"/>
      <c r="LV1" s="108"/>
      <c r="LW1" s="108"/>
      <c r="LX1" s="108"/>
      <c r="LY1" s="108"/>
      <c r="LZ1" s="108"/>
      <c r="MA1" s="108"/>
      <c r="MB1" s="108"/>
      <c r="MC1" s="108"/>
      <c r="MD1" s="108"/>
      <c r="ME1" s="108"/>
      <c r="MF1" s="108"/>
      <c r="MG1" s="108"/>
      <c r="MH1" s="108"/>
      <c r="MI1" s="108"/>
      <c r="MJ1" s="108"/>
      <c r="MK1" s="108"/>
      <c r="ML1" s="108"/>
      <c r="MM1" s="108"/>
      <c r="MN1" s="108"/>
      <c r="MO1" s="108"/>
      <c r="MP1" s="108"/>
      <c r="MQ1" s="108"/>
      <c r="MR1" s="108"/>
      <c r="MS1" s="108"/>
      <c r="MT1" s="108"/>
      <c r="MU1" s="108"/>
      <c r="MV1" s="108"/>
      <c r="MW1" s="108"/>
      <c r="MX1" s="108"/>
      <c r="MY1" s="108"/>
      <c r="MZ1" s="108"/>
      <c r="NA1" s="108"/>
      <c r="NB1" s="108"/>
      <c r="NC1" s="108"/>
      <c r="ND1" s="108"/>
      <c r="NE1" s="108"/>
      <c r="NF1" s="108"/>
      <c r="NG1" s="108"/>
      <c r="NH1" s="108"/>
      <c r="NI1" s="108"/>
      <c r="NJ1" s="108"/>
      <c r="NK1" s="108"/>
      <c r="NL1" s="108"/>
      <c r="NM1" s="108"/>
      <c r="NN1" s="108"/>
      <c r="NO1" s="108"/>
      <c r="NP1" s="108"/>
      <c r="NQ1" s="108"/>
      <c r="NR1" s="108"/>
      <c r="NS1" s="108"/>
      <c r="NT1" s="108"/>
      <c r="NU1" s="108"/>
      <c r="NV1" s="108"/>
      <c r="NW1" s="108"/>
      <c r="NX1" s="108"/>
      <c r="NY1" s="108"/>
      <c r="NZ1" s="108"/>
      <c r="OA1" s="108"/>
      <c r="OB1" s="108"/>
      <c r="OC1" s="108"/>
      <c r="OD1" s="108"/>
      <c r="OE1" s="108"/>
      <c r="OF1" s="108"/>
      <c r="OG1" s="108"/>
      <c r="OH1" s="108"/>
      <c r="OI1" s="108"/>
      <c r="OJ1" s="108"/>
      <c r="OK1" s="108"/>
      <c r="OL1" s="108"/>
      <c r="OM1" s="108"/>
      <c r="ON1" s="108"/>
      <c r="OO1" s="108"/>
      <c r="OP1" s="108"/>
      <c r="OQ1" s="108"/>
      <c r="OR1" s="108"/>
      <c r="OS1" s="108"/>
      <c r="OT1" s="108"/>
      <c r="OU1" s="108"/>
      <c r="OV1" s="108"/>
      <c r="OW1" s="108"/>
      <c r="OX1" s="108"/>
      <c r="OY1" s="108"/>
      <c r="OZ1" s="108"/>
      <c r="PA1" s="108"/>
      <c r="PB1" s="108"/>
      <c r="PC1" s="108"/>
      <c r="PD1" s="108"/>
      <c r="PE1" s="108"/>
      <c r="PF1" s="108"/>
      <c r="PG1" s="108"/>
      <c r="PH1" s="108"/>
      <c r="PI1" s="108"/>
      <c r="PJ1" s="108"/>
      <c r="PK1" s="108"/>
      <c r="PL1" s="108"/>
      <c r="PM1" s="108"/>
      <c r="PN1" s="108"/>
      <c r="PO1" s="108"/>
      <c r="PP1" s="108"/>
      <c r="PQ1" s="108"/>
      <c r="PR1" s="108"/>
      <c r="PS1" s="108"/>
      <c r="PT1" s="108"/>
      <c r="PU1" s="108"/>
      <c r="PV1" s="108"/>
      <c r="PW1" s="108"/>
      <c r="PX1" s="108"/>
      <c r="PY1" s="108"/>
      <c r="PZ1" s="108"/>
      <c r="QA1" s="108"/>
      <c r="QB1" s="108"/>
      <c r="QC1" s="108"/>
      <c r="QD1" s="108"/>
      <c r="QE1" s="108"/>
      <c r="QF1" s="108"/>
      <c r="QG1" s="108"/>
      <c r="QH1" s="108"/>
      <c r="QI1" s="108"/>
      <c r="QJ1" s="108"/>
      <c r="QK1" s="108"/>
      <c r="QL1" s="108"/>
      <c r="QM1" s="108"/>
      <c r="QN1" s="108"/>
      <c r="QO1" s="108"/>
      <c r="QP1" s="108"/>
      <c r="QQ1" s="108"/>
      <c r="QR1" s="108"/>
      <c r="QS1" s="108"/>
      <c r="QT1" s="108"/>
      <c r="QU1" s="108"/>
      <c r="QV1" s="108"/>
      <c r="QW1" s="108"/>
      <c r="QX1" s="108"/>
      <c r="QY1" s="108"/>
      <c r="QZ1" s="108"/>
      <c r="RA1" s="108"/>
      <c r="RB1" s="108"/>
      <c r="RC1" s="108"/>
      <c r="RD1" s="108"/>
      <c r="RE1" s="108"/>
      <c r="RF1" s="108"/>
      <c r="RG1" s="108"/>
      <c r="RH1" s="108"/>
      <c r="RI1" s="108"/>
      <c r="RJ1" s="108"/>
      <c r="RK1" s="108"/>
      <c r="RL1" s="108"/>
      <c r="RM1" s="108"/>
      <c r="RN1" s="108"/>
      <c r="RO1" s="108"/>
      <c r="RP1" s="108"/>
      <c r="RQ1" s="108"/>
      <c r="RR1" s="108"/>
      <c r="RS1" s="108"/>
      <c r="RT1" s="108"/>
      <c r="RU1" s="108"/>
      <c r="RV1" s="108"/>
      <c r="RW1" s="108"/>
      <c r="RX1" s="108"/>
      <c r="RY1" s="108"/>
      <c r="RZ1" s="108"/>
      <c r="SA1" s="108"/>
      <c r="SB1" s="108"/>
      <c r="SC1" s="108"/>
      <c r="SD1" s="108"/>
      <c r="SE1" s="108"/>
      <c r="SF1" s="108"/>
      <c r="SG1" s="108"/>
      <c r="SH1" s="108"/>
      <c r="SI1" s="108"/>
      <c r="SJ1" s="108"/>
      <c r="SK1" s="108"/>
      <c r="SL1" s="108"/>
      <c r="SM1" s="108"/>
      <c r="SN1" s="108"/>
      <c r="SO1" s="108"/>
      <c r="SP1" s="108"/>
      <c r="SQ1" s="108"/>
      <c r="SR1" s="108"/>
      <c r="SS1" s="108"/>
      <c r="ST1" s="108"/>
      <c r="SU1" s="108"/>
      <c r="SV1" s="108"/>
      <c r="SW1" s="108"/>
      <c r="SX1" s="108"/>
      <c r="SY1" s="108"/>
      <c r="SZ1" s="108"/>
      <c r="TA1" s="108"/>
      <c r="TB1" s="108"/>
      <c r="TC1" s="108"/>
      <c r="TD1" s="108"/>
      <c r="TE1" s="108"/>
      <c r="TF1" s="108"/>
      <c r="TG1" s="108"/>
      <c r="TH1" s="108"/>
      <c r="TI1" s="108"/>
      <c r="TJ1" s="108"/>
      <c r="TK1" s="108"/>
      <c r="TL1" s="108"/>
      <c r="TM1" s="108"/>
      <c r="TN1" s="108"/>
      <c r="TO1" s="108"/>
      <c r="TP1" s="108"/>
      <c r="TQ1" s="108"/>
      <c r="TR1" s="108"/>
      <c r="TS1" s="108"/>
      <c r="TT1" s="108"/>
      <c r="TU1" s="108"/>
      <c r="TV1" s="108"/>
      <c r="TW1" s="108"/>
      <c r="TX1" s="108"/>
      <c r="TY1" s="108"/>
      <c r="TZ1" s="108"/>
      <c r="UA1" s="108"/>
      <c r="UB1" s="108"/>
      <c r="UC1" s="108"/>
      <c r="UD1" s="108"/>
      <c r="UE1" s="108"/>
      <c r="UF1" s="108"/>
      <c r="UG1" s="108"/>
      <c r="UH1" s="108"/>
      <c r="UI1" s="108"/>
      <c r="UJ1" s="108"/>
      <c r="UK1" s="108"/>
      <c r="UL1" s="108"/>
      <c r="UM1" s="108"/>
      <c r="UN1" s="108"/>
      <c r="UO1" s="108"/>
      <c r="UP1" s="108"/>
      <c r="UQ1" s="108"/>
      <c r="UR1" s="108"/>
      <c r="US1" s="108"/>
      <c r="UT1" s="108"/>
      <c r="UU1" s="108"/>
      <c r="UV1" s="108"/>
      <c r="UW1" s="108"/>
      <c r="UX1" s="108"/>
      <c r="UY1" s="108"/>
      <c r="UZ1" s="108"/>
      <c r="VA1" s="108"/>
      <c r="VB1" s="108"/>
      <c r="VC1" s="108"/>
      <c r="VD1" s="108"/>
      <c r="VE1" s="108"/>
      <c r="VF1" s="108"/>
      <c r="VG1" s="108"/>
      <c r="VH1" s="108"/>
      <c r="VI1" s="108"/>
      <c r="VJ1" s="108"/>
      <c r="VK1" s="108"/>
      <c r="VL1" s="108"/>
      <c r="VM1" s="108"/>
      <c r="VN1" s="108"/>
      <c r="VO1" s="108"/>
      <c r="VP1" s="108"/>
      <c r="VQ1" s="108"/>
      <c r="VR1" s="108"/>
      <c r="VS1" s="108"/>
      <c r="VT1" s="108"/>
      <c r="VU1" s="108"/>
      <c r="VV1" s="108"/>
      <c r="VW1" s="108"/>
      <c r="VX1" s="108"/>
      <c r="VY1" s="108"/>
      <c r="VZ1" s="108"/>
      <c r="WA1" s="108"/>
      <c r="WB1" s="108"/>
      <c r="WC1" s="108"/>
      <c r="WD1" s="108"/>
      <c r="WE1" s="108"/>
      <c r="WF1" s="108"/>
      <c r="WG1" s="108"/>
      <c r="WH1" s="108"/>
      <c r="WI1" s="108"/>
      <c r="WJ1" s="108"/>
      <c r="WK1" s="108"/>
      <c r="WL1" s="108"/>
      <c r="WM1" s="108"/>
      <c r="WN1" s="108"/>
      <c r="WO1" s="108"/>
      <c r="WP1" s="108"/>
      <c r="WQ1" s="108"/>
      <c r="WR1" s="108"/>
      <c r="WS1" s="108"/>
      <c r="WT1" s="108"/>
      <c r="WU1" s="108"/>
      <c r="WV1" s="108"/>
      <c r="WW1" s="108"/>
      <c r="WX1" s="108"/>
      <c r="WY1" s="108"/>
      <c r="WZ1" s="108"/>
      <c r="XA1" s="108"/>
      <c r="XB1" s="108"/>
      <c r="XC1" s="108"/>
      <c r="XD1" s="108"/>
      <c r="XE1" s="108"/>
      <c r="XF1" s="108"/>
      <c r="XG1" s="108"/>
      <c r="XH1" s="108"/>
      <c r="XI1" s="108"/>
      <c r="XJ1" s="108"/>
      <c r="XK1" s="108"/>
      <c r="XL1" s="108"/>
      <c r="XM1" s="108"/>
      <c r="XN1" s="108"/>
      <c r="XO1" s="108"/>
      <c r="XP1" s="108"/>
      <c r="XQ1" s="108"/>
      <c r="XR1" s="108"/>
      <c r="XS1" s="108"/>
      <c r="XT1" s="108"/>
      <c r="XU1" s="108"/>
      <c r="XV1" s="108"/>
      <c r="XW1" s="108"/>
      <c r="XX1" s="108"/>
      <c r="XY1" s="108"/>
      <c r="XZ1" s="108"/>
      <c r="YA1" s="108"/>
      <c r="YB1" s="108"/>
      <c r="YC1" s="108"/>
      <c r="YD1" s="108"/>
      <c r="YE1" s="108"/>
      <c r="YF1" s="108"/>
      <c r="YG1" s="108"/>
      <c r="YH1" s="108"/>
      <c r="YI1" s="108"/>
      <c r="YJ1" s="108"/>
      <c r="YK1" s="108"/>
      <c r="YL1" s="108"/>
      <c r="YM1" s="108"/>
      <c r="YN1" s="108"/>
      <c r="YO1" s="108"/>
      <c r="YP1" s="108"/>
      <c r="YQ1" s="108"/>
      <c r="YR1" s="108"/>
      <c r="YS1" s="108"/>
      <c r="YT1" s="108"/>
      <c r="YU1" s="108"/>
      <c r="YV1" s="108"/>
      <c r="YW1" s="108"/>
      <c r="YX1" s="108"/>
      <c r="YY1" s="108"/>
      <c r="YZ1" s="108"/>
      <c r="ZA1" s="108"/>
      <c r="ZB1" s="108"/>
      <c r="ZC1" s="108"/>
      <c r="ZD1" s="108"/>
      <c r="ZE1" s="108"/>
      <c r="ZF1" s="108"/>
      <c r="ZG1" s="108"/>
      <c r="ZH1" s="108"/>
      <c r="ZI1" s="108"/>
      <c r="ZJ1" s="108"/>
      <c r="ZK1" s="108"/>
      <c r="ZL1" s="108"/>
      <c r="ZM1" s="108"/>
      <c r="ZN1" s="108"/>
      <c r="ZO1" s="108"/>
      <c r="ZP1" s="108"/>
      <c r="ZQ1" s="108"/>
      <c r="ZR1" s="108"/>
      <c r="ZS1" s="108"/>
      <c r="ZT1" s="108"/>
      <c r="ZU1" s="108"/>
      <c r="ZV1" s="108"/>
      <c r="ZW1" s="108"/>
      <c r="ZX1" s="108"/>
      <c r="ZY1" s="108"/>
      <c r="ZZ1" s="108"/>
      <c r="AAA1" s="108"/>
      <c r="AAB1" s="108"/>
      <c r="AAC1" s="108"/>
      <c r="AAD1" s="108"/>
      <c r="AAE1" s="108"/>
      <c r="AAF1" s="108"/>
      <c r="AAG1" s="108"/>
      <c r="AAH1" s="108"/>
      <c r="AAI1" s="108"/>
      <c r="AAJ1" s="108"/>
      <c r="AAK1" s="108"/>
      <c r="AAL1" s="108"/>
      <c r="AAM1" s="108"/>
      <c r="AAN1" s="108"/>
      <c r="AAO1" s="108"/>
      <c r="AAP1" s="108"/>
      <c r="AAQ1" s="108"/>
      <c r="AAR1" s="108"/>
      <c r="AAS1" s="108"/>
      <c r="AAT1" s="108"/>
      <c r="AAU1" s="108"/>
      <c r="AAV1" s="108"/>
      <c r="AAW1" s="108"/>
      <c r="AAX1" s="108"/>
      <c r="AAY1" s="108"/>
      <c r="AAZ1" s="108"/>
      <c r="ABA1" s="108"/>
      <c r="ABB1" s="108"/>
      <c r="ABC1" s="108"/>
      <c r="ABD1" s="108"/>
      <c r="ABE1" s="108"/>
      <c r="ABF1" s="108"/>
      <c r="ABG1" s="108"/>
      <c r="ABH1" s="108"/>
      <c r="ABI1" s="108"/>
      <c r="ABJ1" s="108"/>
      <c r="ABK1" s="108"/>
      <c r="ABL1" s="108"/>
      <c r="ABM1" s="108"/>
      <c r="ABN1" s="108"/>
      <c r="ABO1" s="108"/>
      <c r="ABP1" s="108"/>
      <c r="ABQ1" s="108"/>
      <c r="ABR1" s="108"/>
      <c r="ABS1" s="108"/>
      <c r="ABT1" s="108"/>
      <c r="ABU1" s="108"/>
      <c r="ABV1" s="108"/>
      <c r="ABW1" s="108"/>
      <c r="ABX1" s="108"/>
      <c r="ABY1" s="108"/>
      <c r="ABZ1" s="108"/>
      <c r="ACA1" s="108"/>
      <c r="ACB1" s="108"/>
      <c r="ACC1" s="108"/>
      <c r="ACD1" s="108"/>
      <c r="ACE1" s="108"/>
      <c r="ACF1" s="108"/>
      <c r="ACG1" s="108"/>
      <c r="ACH1" s="108"/>
      <c r="ACI1" s="108"/>
      <c r="ACJ1" s="108"/>
      <c r="ACK1" s="108"/>
      <c r="ACL1" s="108"/>
      <c r="ACM1" s="108"/>
      <c r="ACN1" s="108"/>
      <c r="ACO1" s="108"/>
      <c r="ACP1" s="108"/>
      <c r="ACQ1" s="108"/>
      <c r="ACR1" s="108"/>
      <c r="ACS1" s="108"/>
      <c r="ACT1" s="108"/>
      <c r="ACU1" s="108"/>
      <c r="ACV1" s="108"/>
      <c r="ACW1" s="108"/>
      <c r="ACX1" s="108"/>
      <c r="ACY1" s="108"/>
      <c r="ACZ1" s="108"/>
      <c r="ADA1" s="108"/>
      <c r="ADB1" s="108"/>
      <c r="ADC1" s="108"/>
      <c r="ADD1" s="108"/>
      <c r="ADE1" s="108"/>
      <c r="ADF1" s="108"/>
      <c r="ADG1" s="108"/>
      <c r="ADH1" s="108"/>
      <c r="ADI1" s="108"/>
      <c r="ADJ1" s="108"/>
      <c r="ADK1" s="108"/>
      <c r="ADL1" s="108"/>
      <c r="ADM1" s="108"/>
      <c r="ADN1" s="108"/>
      <c r="ADO1" s="108"/>
      <c r="ADP1" s="108"/>
      <c r="ADQ1" s="108"/>
      <c r="ADR1" s="108"/>
      <c r="ADS1" s="108"/>
      <c r="ADT1" s="108"/>
      <c r="ADU1" s="108"/>
      <c r="ADV1" s="108"/>
      <c r="ADW1" s="108"/>
      <c r="ADX1" s="108"/>
      <c r="ADY1" s="108"/>
      <c r="ADZ1" s="108"/>
      <c r="AEA1" s="108"/>
      <c r="AEB1" s="108"/>
      <c r="AEC1" s="108"/>
      <c r="AED1" s="108"/>
      <c r="AEE1" s="108"/>
      <c r="AEF1" s="108"/>
      <c r="AEG1" s="108"/>
      <c r="AEH1" s="108"/>
      <c r="AEI1" s="108"/>
      <c r="AEJ1" s="108"/>
      <c r="AEK1" s="108"/>
      <c r="AEL1" s="108"/>
      <c r="AEM1" s="108"/>
      <c r="AEN1" s="108"/>
      <c r="AEO1" s="108"/>
      <c r="AEP1" s="108"/>
      <c r="AEQ1" s="108"/>
      <c r="AER1" s="108"/>
      <c r="AES1" s="108"/>
      <c r="AET1" s="108"/>
      <c r="AEU1" s="108"/>
      <c r="AEV1" s="108"/>
      <c r="AEW1" s="108"/>
      <c r="AEX1" s="108"/>
      <c r="AEY1" s="108"/>
      <c r="AEZ1" s="108"/>
      <c r="AFA1" s="108"/>
      <c r="AFB1" s="108"/>
      <c r="AFC1" s="108"/>
      <c r="AFD1" s="108"/>
      <c r="AFE1" s="108"/>
      <c r="AFF1" s="108"/>
      <c r="AFG1" s="108"/>
      <c r="AFH1" s="108"/>
      <c r="AFI1" s="108"/>
      <c r="AFJ1" s="108"/>
      <c r="AFK1" s="108"/>
      <c r="AFL1" s="108"/>
      <c r="AFM1" s="108"/>
      <c r="AFN1" s="108"/>
      <c r="AFO1" s="108"/>
      <c r="AFP1" s="108"/>
      <c r="AFQ1" s="108"/>
      <c r="AFR1" s="108"/>
      <c r="AFS1" s="108"/>
      <c r="AFT1" s="108"/>
      <c r="AFU1" s="108"/>
      <c r="AFV1" s="108"/>
      <c r="AFW1" s="108"/>
      <c r="AFX1" s="108"/>
      <c r="AFY1" s="108"/>
      <c r="AFZ1" s="108"/>
      <c r="AGA1" s="108"/>
      <c r="AGB1" s="108"/>
      <c r="AGC1" s="108"/>
      <c r="AGD1" s="108"/>
      <c r="AGE1" s="108"/>
      <c r="AGF1" s="108"/>
      <c r="AGG1" s="108"/>
      <c r="AGH1" s="108"/>
      <c r="AGI1" s="108"/>
      <c r="AGJ1" s="108"/>
      <c r="AGK1" s="108"/>
      <c r="AGL1" s="108"/>
      <c r="AGM1" s="108"/>
      <c r="AGN1" s="108"/>
      <c r="AGO1" s="108"/>
      <c r="AGP1" s="108"/>
      <c r="AGQ1" s="108"/>
      <c r="AGR1" s="108"/>
      <c r="AGS1" s="108"/>
      <c r="AGT1" s="108"/>
      <c r="AGU1" s="108"/>
      <c r="AGV1" s="108"/>
      <c r="AGW1" s="108"/>
      <c r="AGX1" s="108"/>
      <c r="AGY1" s="108"/>
      <c r="AGZ1" s="108"/>
      <c r="AHA1" s="108"/>
      <c r="AHB1" s="108"/>
      <c r="AHC1" s="108"/>
      <c r="AHD1" s="108"/>
      <c r="AHE1" s="108"/>
      <c r="AHF1" s="108"/>
      <c r="AHG1" s="108"/>
      <c r="AHH1" s="108"/>
      <c r="AHI1" s="108"/>
      <c r="AHJ1" s="108"/>
      <c r="AHK1" s="108"/>
      <c r="AHL1" s="108"/>
      <c r="AHM1" s="108"/>
      <c r="AHN1" s="108"/>
      <c r="AHO1" s="108"/>
      <c r="AHP1" s="108"/>
      <c r="AHQ1" s="108"/>
      <c r="AHR1" s="108"/>
      <c r="AHS1" s="108"/>
      <c r="AHT1" s="108"/>
      <c r="AHU1" s="108"/>
      <c r="AHV1" s="108"/>
      <c r="AHW1" s="108"/>
      <c r="AHX1" s="108"/>
      <c r="AHY1" s="108"/>
      <c r="AHZ1" s="108"/>
      <c r="AIA1" s="108"/>
    </row>
    <row r="2" ht="25.5" customHeight="1" spans="1:911">
      <c r="A2" s="117" t="s">
        <v>26732</v>
      </c>
      <c r="B2" s="118"/>
      <c r="C2" s="119"/>
      <c r="D2" s="119"/>
      <c r="E2" s="119"/>
      <c r="F2" s="119"/>
      <c r="G2" s="119"/>
      <c r="H2" s="119"/>
      <c r="I2" s="118"/>
      <c r="J2" s="119"/>
      <c r="K2" s="119"/>
      <c r="L2" s="119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79"/>
      <c r="AN2" s="81"/>
      <c r="AO2" s="129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8"/>
      <c r="HR2" s="108"/>
      <c r="HS2" s="108"/>
      <c r="HT2" s="108"/>
      <c r="HU2" s="108"/>
      <c r="HV2" s="108"/>
      <c r="HW2" s="108"/>
      <c r="HX2" s="108"/>
      <c r="HY2" s="108"/>
      <c r="HZ2" s="108"/>
      <c r="IA2" s="108"/>
      <c r="IB2" s="108"/>
      <c r="IC2" s="108"/>
      <c r="ID2" s="108"/>
      <c r="IE2" s="108"/>
      <c r="IF2" s="108"/>
      <c r="IG2" s="108"/>
      <c r="IH2" s="108"/>
      <c r="II2" s="108"/>
      <c r="IJ2" s="108"/>
      <c r="IK2" s="108"/>
      <c r="IL2" s="108"/>
      <c r="IM2" s="108"/>
      <c r="IN2" s="108"/>
      <c r="IO2" s="108"/>
      <c r="IP2" s="108"/>
      <c r="IQ2" s="108"/>
      <c r="IR2" s="108"/>
      <c r="IS2" s="108"/>
      <c r="IT2" s="108"/>
      <c r="IU2" s="108"/>
      <c r="IV2" s="108"/>
      <c r="IW2" s="108"/>
      <c r="IX2" s="108"/>
      <c r="IY2" s="108"/>
      <c r="IZ2" s="108"/>
      <c r="JA2" s="108"/>
      <c r="JB2" s="108"/>
      <c r="JC2" s="108"/>
      <c r="JD2" s="108"/>
      <c r="JE2" s="108"/>
      <c r="JF2" s="108"/>
      <c r="JG2" s="108"/>
      <c r="JH2" s="108"/>
      <c r="JI2" s="108"/>
      <c r="JJ2" s="108"/>
      <c r="JK2" s="108"/>
      <c r="JL2" s="108"/>
      <c r="JM2" s="108"/>
      <c r="JN2" s="108"/>
      <c r="JO2" s="108"/>
      <c r="JP2" s="108"/>
      <c r="JQ2" s="108"/>
      <c r="JR2" s="108"/>
      <c r="JS2" s="108"/>
      <c r="JT2" s="108"/>
      <c r="JU2" s="108"/>
      <c r="JV2" s="108"/>
      <c r="JW2" s="108"/>
      <c r="JX2" s="108"/>
      <c r="JY2" s="108"/>
      <c r="JZ2" s="108"/>
      <c r="KA2" s="108"/>
      <c r="KB2" s="108"/>
      <c r="KC2" s="108"/>
      <c r="KD2" s="108"/>
      <c r="KE2" s="108"/>
      <c r="KF2" s="108"/>
      <c r="KG2" s="108"/>
      <c r="KH2" s="108"/>
      <c r="KI2" s="108"/>
      <c r="KJ2" s="108"/>
      <c r="KK2" s="108"/>
      <c r="KL2" s="108"/>
      <c r="KM2" s="108"/>
      <c r="KN2" s="108"/>
      <c r="KO2" s="108"/>
      <c r="KP2" s="108"/>
      <c r="KQ2" s="108"/>
      <c r="KR2" s="108"/>
      <c r="KS2" s="108"/>
      <c r="KT2" s="108"/>
      <c r="KU2" s="108"/>
      <c r="KV2" s="108"/>
      <c r="KW2" s="108"/>
      <c r="KX2" s="108"/>
      <c r="KY2" s="108"/>
      <c r="KZ2" s="108"/>
      <c r="LA2" s="108"/>
      <c r="LB2" s="108"/>
      <c r="LC2" s="108"/>
      <c r="LD2" s="108"/>
      <c r="LE2" s="108"/>
      <c r="LF2" s="108"/>
      <c r="LG2" s="108"/>
      <c r="LH2" s="108"/>
      <c r="LI2" s="108"/>
      <c r="LJ2" s="108"/>
      <c r="LK2" s="108"/>
      <c r="LL2" s="108"/>
      <c r="LM2" s="108"/>
      <c r="LN2" s="108"/>
      <c r="LO2" s="108"/>
      <c r="LP2" s="108"/>
      <c r="LQ2" s="108"/>
      <c r="LR2" s="108"/>
      <c r="LS2" s="108"/>
      <c r="LT2" s="108"/>
      <c r="LU2" s="108"/>
      <c r="LV2" s="108"/>
      <c r="LW2" s="108"/>
      <c r="LX2" s="108"/>
      <c r="LY2" s="108"/>
      <c r="LZ2" s="108"/>
      <c r="MA2" s="108"/>
      <c r="MB2" s="108"/>
      <c r="MC2" s="108"/>
      <c r="MD2" s="108"/>
      <c r="ME2" s="108"/>
      <c r="MF2" s="108"/>
      <c r="MG2" s="108"/>
      <c r="MH2" s="108"/>
      <c r="MI2" s="108"/>
      <c r="MJ2" s="108"/>
      <c r="MK2" s="108"/>
      <c r="ML2" s="108"/>
      <c r="MM2" s="108"/>
      <c r="MN2" s="108"/>
      <c r="MO2" s="108"/>
      <c r="MP2" s="108"/>
      <c r="MQ2" s="108"/>
      <c r="MR2" s="108"/>
      <c r="MS2" s="108"/>
      <c r="MT2" s="108"/>
      <c r="MU2" s="108"/>
      <c r="MV2" s="108"/>
      <c r="MW2" s="108"/>
      <c r="MX2" s="108"/>
      <c r="MY2" s="108"/>
      <c r="MZ2" s="108"/>
      <c r="NA2" s="108"/>
      <c r="NB2" s="108"/>
      <c r="NC2" s="108"/>
      <c r="ND2" s="108"/>
      <c r="NE2" s="108"/>
      <c r="NF2" s="108"/>
      <c r="NG2" s="108"/>
      <c r="NH2" s="108"/>
      <c r="NI2" s="108"/>
      <c r="NJ2" s="108"/>
      <c r="NK2" s="108"/>
      <c r="NL2" s="108"/>
      <c r="NM2" s="108"/>
      <c r="NN2" s="108"/>
      <c r="NO2" s="108"/>
      <c r="NP2" s="108"/>
      <c r="NQ2" s="108"/>
      <c r="NR2" s="108"/>
      <c r="NS2" s="108"/>
      <c r="NT2" s="108"/>
      <c r="NU2" s="108"/>
      <c r="NV2" s="108"/>
      <c r="NW2" s="108"/>
      <c r="NX2" s="108"/>
      <c r="NY2" s="108"/>
      <c r="NZ2" s="108"/>
      <c r="OA2" s="108"/>
      <c r="OB2" s="108"/>
      <c r="OC2" s="108"/>
      <c r="OD2" s="108"/>
      <c r="OE2" s="108"/>
      <c r="OF2" s="108"/>
      <c r="OG2" s="108"/>
      <c r="OH2" s="108"/>
      <c r="OI2" s="108"/>
      <c r="OJ2" s="108"/>
      <c r="OK2" s="108"/>
      <c r="OL2" s="108"/>
      <c r="OM2" s="108"/>
      <c r="ON2" s="108"/>
      <c r="OO2" s="108"/>
      <c r="OP2" s="108"/>
      <c r="OQ2" s="108"/>
      <c r="OR2" s="108"/>
      <c r="OS2" s="108"/>
      <c r="OT2" s="108"/>
      <c r="OU2" s="108"/>
      <c r="OV2" s="108"/>
      <c r="OW2" s="108"/>
      <c r="OX2" s="108"/>
      <c r="OY2" s="108"/>
      <c r="OZ2" s="108"/>
      <c r="PA2" s="108"/>
      <c r="PB2" s="108"/>
      <c r="PC2" s="108"/>
      <c r="PD2" s="108"/>
      <c r="PE2" s="108"/>
      <c r="PF2" s="108"/>
      <c r="PG2" s="108"/>
      <c r="PH2" s="108"/>
      <c r="PI2" s="108"/>
      <c r="PJ2" s="108"/>
      <c r="PK2" s="108"/>
      <c r="PL2" s="108"/>
      <c r="PM2" s="108"/>
      <c r="PN2" s="108"/>
      <c r="PO2" s="108"/>
      <c r="PP2" s="108"/>
      <c r="PQ2" s="108"/>
      <c r="PR2" s="108"/>
      <c r="PS2" s="108"/>
      <c r="PT2" s="108"/>
      <c r="PU2" s="108"/>
      <c r="PV2" s="108"/>
      <c r="PW2" s="108"/>
      <c r="PX2" s="108"/>
      <c r="PY2" s="108"/>
      <c r="PZ2" s="108"/>
      <c r="QA2" s="108"/>
      <c r="QB2" s="108"/>
      <c r="QC2" s="108"/>
      <c r="QD2" s="108"/>
      <c r="QE2" s="108"/>
      <c r="QF2" s="108"/>
      <c r="QG2" s="108"/>
      <c r="QH2" s="108"/>
      <c r="QI2" s="108"/>
      <c r="QJ2" s="108"/>
      <c r="QK2" s="108"/>
      <c r="QL2" s="108"/>
      <c r="QM2" s="108"/>
      <c r="QN2" s="108"/>
      <c r="QO2" s="108"/>
      <c r="QP2" s="108"/>
      <c r="QQ2" s="108"/>
      <c r="QR2" s="108"/>
      <c r="QS2" s="108"/>
      <c r="QT2" s="108"/>
      <c r="QU2" s="108"/>
      <c r="QV2" s="108"/>
      <c r="QW2" s="108"/>
      <c r="QX2" s="108"/>
      <c r="QY2" s="108"/>
      <c r="QZ2" s="108"/>
      <c r="RA2" s="108"/>
      <c r="RB2" s="108"/>
      <c r="RC2" s="108"/>
      <c r="RD2" s="108"/>
      <c r="RE2" s="108"/>
      <c r="RF2" s="108"/>
      <c r="RG2" s="108"/>
      <c r="RH2" s="108"/>
      <c r="RI2" s="108"/>
      <c r="RJ2" s="108"/>
      <c r="RK2" s="108"/>
      <c r="RL2" s="108"/>
      <c r="RM2" s="108"/>
      <c r="RN2" s="108"/>
      <c r="RO2" s="108"/>
      <c r="RP2" s="108"/>
      <c r="RQ2" s="108"/>
      <c r="RR2" s="108"/>
      <c r="RS2" s="108"/>
      <c r="RT2" s="108"/>
      <c r="RU2" s="108"/>
      <c r="RV2" s="108"/>
      <c r="RW2" s="108"/>
      <c r="RX2" s="108"/>
      <c r="RY2" s="108"/>
      <c r="RZ2" s="108"/>
      <c r="SA2" s="108"/>
      <c r="SB2" s="108"/>
      <c r="SC2" s="108"/>
      <c r="SD2" s="108"/>
      <c r="SE2" s="108"/>
      <c r="SF2" s="108"/>
      <c r="SG2" s="108"/>
      <c r="SH2" s="108"/>
      <c r="SI2" s="108"/>
      <c r="SJ2" s="108"/>
      <c r="SK2" s="108"/>
      <c r="SL2" s="108"/>
      <c r="SM2" s="108"/>
      <c r="SN2" s="108"/>
      <c r="SO2" s="108"/>
      <c r="SP2" s="108"/>
      <c r="SQ2" s="108"/>
      <c r="SR2" s="108"/>
      <c r="SS2" s="108"/>
      <c r="ST2" s="108"/>
      <c r="SU2" s="108"/>
      <c r="SV2" s="108"/>
      <c r="SW2" s="108"/>
      <c r="SX2" s="108"/>
      <c r="SY2" s="108"/>
      <c r="SZ2" s="108"/>
      <c r="TA2" s="108"/>
      <c r="TB2" s="108"/>
      <c r="TC2" s="108"/>
      <c r="TD2" s="108"/>
      <c r="TE2" s="108"/>
      <c r="TF2" s="108"/>
      <c r="TG2" s="108"/>
      <c r="TH2" s="108"/>
      <c r="TI2" s="108"/>
      <c r="TJ2" s="108"/>
      <c r="TK2" s="108"/>
      <c r="TL2" s="108"/>
      <c r="TM2" s="108"/>
      <c r="TN2" s="108"/>
      <c r="TO2" s="108"/>
      <c r="TP2" s="108"/>
      <c r="TQ2" s="108"/>
      <c r="TR2" s="108"/>
      <c r="TS2" s="108"/>
      <c r="TT2" s="108"/>
      <c r="TU2" s="108"/>
      <c r="TV2" s="108"/>
      <c r="TW2" s="108"/>
      <c r="TX2" s="108"/>
      <c r="TY2" s="108"/>
      <c r="TZ2" s="108"/>
      <c r="UA2" s="108"/>
      <c r="UB2" s="108"/>
      <c r="UC2" s="108"/>
      <c r="UD2" s="108"/>
      <c r="UE2" s="108"/>
      <c r="UF2" s="108"/>
      <c r="UG2" s="108"/>
      <c r="UH2" s="108"/>
      <c r="UI2" s="108"/>
      <c r="UJ2" s="108"/>
      <c r="UK2" s="108"/>
      <c r="UL2" s="108"/>
      <c r="UM2" s="108"/>
      <c r="UN2" s="108"/>
      <c r="UO2" s="108"/>
      <c r="UP2" s="108"/>
      <c r="UQ2" s="108"/>
      <c r="UR2" s="108"/>
      <c r="US2" s="108"/>
      <c r="UT2" s="108"/>
      <c r="UU2" s="108"/>
      <c r="UV2" s="108"/>
      <c r="UW2" s="108"/>
      <c r="UX2" s="108"/>
      <c r="UY2" s="108"/>
      <c r="UZ2" s="108"/>
      <c r="VA2" s="108"/>
      <c r="VB2" s="108"/>
      <c r="VC2" s="108"/>
      <c r="VD2" s="108"/>
      <c r="VE2" s="108"/>
      <c r="VF2" s="108"/>
      <c r="VG2" s="108"/>
      <c r="VH2" s="108"/>
      <c r="VI2" s="108"/>
      <c r="VJ2" s="108"/>
      <c r="VK2" s="108"/>
      <c r="VL2" s="108"/>
      <c r="VM2" s="108"/>
      <c r="VN2" s="108"/>
      <c r="VO2" s="108"/>
      <c r="VP2" s="108"/>
      <c r="VQ2" s="108"/>
      <c r="VR2" s="108"/>
      <c r="VS2" s="108"/>
      <c r="VT2" s="108"/>
      <c r="VU2" s="108"/>
      <c r="VV2" s="108"/>
      <c r="VW2" s="108"/>
      <c r="VX2" s="108"/>
      <c r="VY2" s="108"/>
      <c r="VZ2" s="108"/>
      <c r="WA2" s="108"/>
      <c r="WB2" s="108"/>
      <c r="WC2" s="108"/>
      <c r="WD2" s="108"/>
      <c r="WE2" s="108"/>
      <c r="WF2" s="108"/>
      <c r="WG2" s="108"/>
      <c r="WH2" s="108"/>
      <c r="WI2" s="108"/>
      <c r="WJ2" s="108"/>
      <c r="WK2" s="108"/>
      <c r="WL2" s="108"/>
      <c r="WM2" s="108"/>
      <c r="WN2" s="108"/>
      <c r="WO2" s="108"/>
      <c r="WP2" s="108"/>
      <c r="WQ2" s="108"/>
      <c r="WR2" s="108"/>
      <c r="WS2" s="108"/>
      <c r="WT2" s="108"/>
      <c r="WU2" s="108"/>
      <c r="WV2" s="108"/>
      <c r="WW2" s="108"/>
      <c r="WX2" s="108"/>
      <c r="WY2" s="108"/>
      <c r="WZ2" s="108"/>
      <c r="XA2" s="108"/>
      <c r="XB2" s="108"/>
      <c r="XC2" s="108"/>
      <c r="XD2" s="108"/>
      <c r="XE2" s="108"/>
      <c r="XF2" s="108"/>
      <c r="XG2" s="108"/>
      <c r="XH2" s="108"/>
      <c r="XI2" s="108"/>
      <c r="XJ2" s="108"/>
      <c r="XK2" s="108"/>
      <c r="XL2" s="108"/>
      <c r="XM2" s="108"/>
      <c r="XN2" s="108"/>
      <c r="XO2" s="108"/>
      <c r="XP2" s="108"/>
      <c r="XQ2" s="108"/>
      <c r="XR2" s="108"/>
      <c r="XS2" s="108"/>
      <c r="XT2" s="108"/>
      <c r="XU2" s="108"/>
      <c r="XV2" s="108"/>
      <c r="XW2" s="108"/>
      <c r="XX2" s="108"/>
      <c r="XY2" s="108"/>
      <c r="XZ2" s="108"/>
      <c r="YA2" s="108"/>
      <c r="YB2" s="108"/>
      <c r="YC2" s="108"/>
      <c r="YD2" s="108"/>
      <c r="YE2" s="108"/>
      <c r="YF2" s="108"/>
      <c r="YG2" s="108"/>
      <c r="YH2" s="108"/>
      <c r="YI2" s="108"/>
      <c r="YJ2" s="108"/>
      <c r="YK2" s="108"/>
      <c r="YL2" s="108"/>
      <c r="YM2" s="108"/>
      <c r="YN2" s="108"/>
      <c r="YO2" s="108"/>
      <c r="YP2" s="108"/>
      <c r="YQ2" s="108"/>
      <c r="YR2" s="108"/>
      <c r="YS2" s="108"/>
      <c r="YT2" s="108"/>
      <c r="YU2" s="108"/>
      <c r="YV2" s="108"/>
      <c r="YW2" s="108"/>
      <c r="YX2" s="108"/>
      <c r="YY2" s="108"/>
      <c r="YZ2" s="108"/>
      <c r="ZA2" s="108"/>
      <c r="ZB2" s="108"/>
      <c r="ZC2" s="108"/>
      <c r="ZD2" s="108"/>
      <c r="ZE2" s="108"/>
      <c r="ZF2" s="108"/>
      <c r="ZG2" s="108"/>
      <c r="ZH2" s="108"/>
      <c r="ZI2" s="108"/>
      <c r="ZJ2" s="108"/>
      <c r="ZK2" s="108"/>
      <c r="ZL2" s="108"/>
      <c r="ZM2" s="108"/>
      <c r="ZN2" s="108"/>
      <c r="ZO2" s="108"/>
      <c r="ZP2" s="108"/>
      <c r="ZQ2" s="108"/>
      <c r="ZR2" s="108"/>
      <c r="ZS2" s="108"/>
      <c r="ZT2" s="108"/>
      <c r="ZU2" s="108"/>
      <c r="ZV2" s="108"/>
      <c r="ZW2" s="108"/>
      <c r="ZX2" s="108"/>
      <c r="ZY2" s="108"/>
      <c r="ZZ2" s="108"/>
      <c r="AAA2" s="108"/>
      <c r="AAB2" s="108"/>
      <c r="AAC2" s="108"/>
      <c r="AAD2" s="108"/>
      <c r="AAE2" s="108"/>
      <c r="AAF2" s="108"/>
      <c r="AAG2" s="108"/>
      <c r="AAH2" s="108"/>
      <c r="AAI2" s="108"/>
      <c r="AAJ2" s="108"/>
      <c r="AAK2" s="108"/>
      <c r="AAL2" s="108"/>
      <c r="AAM2" s="108"/>
      <c r="AAN2" s="108"/>
      <c r="AAO2" s="108"/>
      <c r="AAP2" s="108"/>
      <c r="AAQ2" s="108"/>
      <c r="AAR2" s="108"/>
      <c r="AAS2" s="108"/>
      <c r="AAT2" s="108"/>
      <c r="AAU2" s="108"/>
      <c r="AAV2" s="108"/>
      <c r="AAW2" s="108"/>
      <c r="AAX2" s="108"/>
      <c r="AAY2" s="108"/>
      <c r="AAZ2" s="108"/>
      <c r="ABA2" s="108"/>
      <c r="ABB2" s="108"/>
      <c r="ABC2" s="108"/>
      <c r="ABD2" s="108"/>
      <c r="ABE2" s="108"/>
      <c r="ABF2" s="108"/>
      <c r="ABG2" s="108"/>
      <c r="ABH2" s="108"/>
      <c r="ABI2" s="108"/>
      <c r="ABJ2" s="108"/>
      <c r="ABK2" s="108"/>
      <c r="ABL2" s="108"/>
      <c r="ABM2" s="108"/>
      <c r="ABN2" s="108"/>
      <c r="ABO2" s="108"/>
      <c r="ABP2" s="108"/>
      <c r="ABQ2" s="108"/>
      <c r="ABR2" s="108"/>
      <c r="ABS2" s="108"/>
      <c r="ABT2" s="108"/>
      <c r="ABU2" s="108"/>
      <c r="ABV2" s="108"/>
      <c r="ABW2" s="108"/>
      <c r="ABX2" s="108"/>
      <c r="ABY2" s="108"/>
      <c r="ABZ2" s="108"/>
      <c r="ACA2" s="108"/>
      <c r="ACB2" s="108"/>
      <c r="ACC2" s="108"/>
      <c r="ACD2" s="108"/>
      <c r="ACE2" s="108"/>
      <c r="ACF2" s="108"/>
      <c r="ACG2" s="108"/>
      <c r="ACH2" s="108"/>
      <c r="ACI2" s="108"/>
      <c r="ACJ2" s="108"/>
      <c r="ACK2" s="108"/>
      <c r="ACL2" s="108"/>
      <c r="ACM2" s="108"/>
      <c r="ACN2" s="108"/>
      <c r="ACO2" s="108"/>
      <c r="ACP2" s="108"/>
      <c r="ACQ2" s="108"/>
      <c r="ACR2" s="108"/>
      <c r="ACS2" s="108"/>
      <c r="ACT2" s="108"/>
      <c r="ACU2" s="108"/>
      <c r="ACV2" s="108"/>
      <c r="ACW2" s="108"/>
      <c r="ACX2" s="108"/>
      <c r="ACY2" s="108"/>
      <c r="ACZ2" s="108"/>
      <c r="ADA2" s="108"/>
      <c r="ADB2" s="108"/>
      <c r="ADC2" s="108"/>
      <c r="ADD2" s="108"/>
      <c r="ADE2" s="108"/>
      <c r="ADF2" s="108"/>
      <c r="ADG2" s="108"/>
      <c r="ADH2" s="108"/>
      <c r="ADI2" s="108"/>
      <c r="ADJ2" s="108"/>
      <c r="ADK2" s="108"/>
      <c r="ADL2" s="108"/>
      <c r="ADM2" s="108"/>
      <c r="ADN2" s="108"/>
      <c r="ADO2" s="108"/>
      <c r="ADP2" s="108"/>
      <c r="ADQ2" s="108"/>
      <c r="ADR2" s="108"/>
      <c r="ADS2" s="108"/>
      <c r="ADT2" s="108"/>
      <c r="ADU2" s="108"/>
      <c r="ADV2" s="108"/>
      <c r="ADW2" s="108"/>
      <c r="ADX2" s="108"/>
      <c r="ADY2" s="108"/>
      <c r="ADZ2" s="108"/>
      <c r="AEA2" s="108"/>
      <c r="AEB2" s="108"/>
      <c r="AEC2" s="108"/>
      <c r="AED2" s="108"/>
      <c r="AEE2" s="108"/>
      <c r="AEF2" s="108"/>
      <c r="AEG2" s="108"/>
      <c r="AEH2" s="108"/>
      <c r="AEI2" s="108"/>
      <c r="AEJ2" s="108"/>
      <c r="AEK2" s="108"/>
      <c r="AEL2" s="108"/>
      <c r="AEM2" s="108"/>
      <c r="AEN2" s="108"/>
      <c r="AEO2" s="108"/>
      <c r="AEP2" s="108"/>
      <c r="AEQ2" s="108"/>
      <c r="AER2" s="108"/>
      <c r="AES2" s="108"/>
      <c r="AET2" s="108"/>
      <c r="AEU2" s="108"/>
      <c r="AEV2" s="108"/>
      <c r="AEW2" s="108"/>
      <c r="AEX2" s="108"/>
      <c r="AEY2" s="108"/>
      <c r="AEZ2" s="108"/>
      <c r="AFA2" s="108"/>
      <c r="AFB2" s="108"/>
      <c r="AFC2" s="108"/>
      <c r="AFD2" s="108"/>
      <c r="AFE2" s="108"/>
      <c r="AFF2" s="108"/>
      <c r="AFG2" s="108"/>
      <c r="AFH2" s="108"/>
      <c r="AFI2" s="108"/>
      <c r="AFJ2" s="108"/>
      <c r="AFK2" s="108"/>
      <c r="AFL2" s="108"/>
      <c r="AFM2" s="108"/>
      <c r="AFN2" s="108"/>
      <c r="AFO2" s="108"/>
      <c r="AFP2" s="108"/>
      <c r="AFQ2" s="108"/>
      <c r="AFR2" s="108"/>
      <c r="AFS2" s="108"/>
      <c r="AFT2" s="108"/>
      <c r="AFU2" s="108"/>
      <c r="AFV2" s="108"/>
      <c r="AFW2" s="108"/>
      <c r="AFX2" s="108"/>
      <c r="AFY2" s="108"/>
      <c r="AFZ2" s="108"/>
      <c r="AGA2" s="108"/>
      <c r="AGB2" s="108"/>
      <c r="AGC2" s="108"/>
      <c r="AGD2" s="108"/>
      <c r="AGE2" s="108"/>
      <c r="AGF2" s="108"/>
      <c r="AGG2" s="108"/>
      <c r="AGH2" s="108"/>
      <c r="AGI2" s="108"/>
      <c r="AGJ2" s="108"/>
      <c r="AGK2" s="108"/>
      <c r="AGL2" s="108"/>
      <c r="AGM2" s="108"/>
      <c r="AGN2" s="108"/>
      <c r="AGO2" s="108"/>
      <c r="AGP2" s="108"/>
      <c r="AGQ2" s="108"/>
      <c r="AGR2" s="108"/>
      <c r="AGS2" s="108"/>
      <c r="AGT2" s="108"/>
      <c r="AGU2" s="108"/>
      <c r="AGV2" s="108"/>
      <c r="AGW2" s="108"/>
      <c r="AGX2" s="108"/>
      <c r="AGY2" s="108"/>
      <c r="AGZ2" s="108"/>
      <c r="AHA2" s="108"/>
      <c r="AHB2" s="108"/>
      <c r="AHC2" s="108"/>
      <c r="AHD2" s="108"/>
      <c r="AHE2" s="108"/>
      <c r="AHF2" s="108"/>
      <c r="AHG2" s="108"/>
      <c r="AHH2" s="108"/>
      <c r="AHI2" s="108"/>
      <c r="AHJ2" s="108"/>
      <c r="AHK2" s="108"/>
      <c r="AHL2" s="108"/>
      <c r="AHM2" s="108"/>
      <c r="AHN2" s="108"/>
      <c r="AHO2" s="108"/>
      <c r="AHP2" s="108"/>
      <c r="AHQ2" s="108"/>
      <c r="AHR2" s="108"/>
      <c r="AHS2" s="108"/>
      <c r="AHT2" s="108"/>
      <c r="AHU2" s="108"/>
      <c r="AHV2" s="108"/>
      <c r="AHW2" s="108"/>
      <c r="AHX2" s="108"/>
      <c r="AHY2" s="108"/>
      <c r="AHZ2" s="108"/>
      <c r="AIA2" s="108"/>
    </row>
    <row r="3" ht="8.75" customHeight="1"/>
    <row r="4" ht="36" customHeight="1" spans="1:56">
      <c r="A4" s="120" t="s">
        <v>26733</v>
      </c>
      <c r="B4" s="120" t="s">
        <v>26734</v>
      </c>
      <c r="C4" s="120" t="s">
        <v>26825</v>
      </c>
      <c r="D4" s="120" t="s">
        <v>10</v>
      </c>
      <c r="E4" s="120" t="s">
        <v>26826</v>
      </c>
      <c r="F4" s="120" t="s">
        <v>26827</v>
      </c>
      <c r="G4" s="120" t="s">
        <v>9</v>
      </c>
      <c r="H4" s="120" t="s">
        <v>26828</v>
      </c>
      <c r="I4" s="120" t="s">
        <v>26829</v>
      </c>
      <c r="J4" s="120" t="s">
        <v>26830</v>
      </c>
      <c r="K4" s="120" t="s">
        <v>26831</v>
      </c>
      <c r="L4" s="120" t="s">
        <v>13</v>
      </c>
      <c r="M4" s="124" t="s">
        <v>26832</v>
      </c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 t="s">
        <v>26833</v>
      </c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6" t="s">
        <v>26834</v>
      </c>
      <c r="AN4" s="127" t="s">
        <v>26835</v>
      </c>
      <c r="AO4" s="131" t="s">
        <v>26836</v>
      </c>
      <c r="AP4" s="132" t="s">
        <v>26837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</row>
    <row r="5" ht="26" hidden="1" customHeight="1" spans="1:56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4" t="s">
        <v>26838</v>
      </c>
      <c r="N5" s="124"/>
      <c r="O5" s="124"/>
      <c r="P5" s="124" t="s">
        <v>26839</v>
      </c>
      <c r="Q5" s="124"/>
      <c r="R5" s="124"/>
      <c r="S5" s="124" t="s">
        <v>26840</v>
      </c>
      <c r="T5" s="124"/>
      <c r="U5" s="124"/>
      <c r="V5" s="124" t="s">
        <v>26841</v>
      </c>
      <c r="W5" s="124"/>
      <c r="X5" s="124"/>
      <c r="Y5" s="124"/>
      <c r="Z5" s="124">
        <v>1</v>
      </c>
      <c r="AA5" s="124">
        <v>2</v>
      </c>
      <c r="AB5" s="124">
        <v>3</v>
      </c>
      <c r="AC5" s="124">
        <v>4</v>
      </c>
      <c r="AD5" s="124">
        <v>5</v>
      </c>
      <c r="AE5" s="124">
        <v>6</v>
      </c>
      <c r="AF5" s="124">
        <v>7</v>
      </c>
      <c r="AG5" s="124">
        <v>8</v>
      </c>
      <c r="AH5" s="124">
        <v>9</v>
      </c>
      <c r="AI5" s="124">
        <v>10</v>
      </c>
      <c r="AJ5" s="124">
        <v>11</v>
      </c>
      <c r="AK5" s="124">
        <v>12</v>
      </c>
      <c r="AL5" s="124">
        <v>13</v>
      </c>
      <c r="AM5" s="126"/>
      <c r="AN5" s="127"/>
      <c r="AO5" s="131"/>
      <c r="AP5" s="133" t="s">
        <v>26842</v>
      </c>
      <c r="AQ5" s="133" t="s">
        <v>26843</v>
      </c>
      <c r="AR5" s="133" t="s">
        <v>26844</v>
      </c>
      <c r="AS5" s="133" t="s">
        <v>26845</v>
      </c>
      <c r="AT5" s="133" t="s">
        <v>26846</v>
      </c>
      <c r="AU5" s="133" t="s">
        <v>26847</v>
      </c>
      <c r="AV5" s="133" t="s">
        <v>26848</v>
      </c>
      <c r="AW5" s="133" t="s">
        <v>26849</v>
      </c>
      <c r="AX5" s="133" t="s">
        <v>26850</v>
      </c>
      <c r="AY5" s="133" t="s">
        <v>26851</v>
      </c>
      <c r="AZ5" s="133" t="s">
        <v>26852</v>
      </c>
      <c r="BA5" s="133" t="s">
        <v>26853</v>
      </c>
      <c r="BB5" s="133" t="s">
        <v>26854</v>
      </c>
      <c r="BC5" s="133" t="s">
        <v>26855</v>
      </c>
      <c r="BD5" s="133" t="s">
        <v>26856</v>
      </c>
    </row>
    <row r="6" ht="24.75" hidden="1" customHeight="1" spans="1:56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5" t="s">
        <v>26857</v>
      </c>
      <c r="N6" s="125" t="s">
        <v>26858</v>
      </c>
      <c r="O6" s="125" t="s">
        <v>26859</v>
      </c>
      <c r="P6" s="125" t="s">
        <v>26860</v>
      </c>
      <c r="Q6" s="125" t="s">
        <v>26861</v>
      </c>
      <c r="R6" s="125" t="s">
        <v>26862</v>
      </c>
      <c r="S6" s="125" t="s">
        <v>26863</v>
      </c>
      <c r="T6" s="125" t="s">
        <v>26864</v>
      </c>
      <c r="U6" s="125" t="s">
        <v>26865</v>
      </c>
      <c r="V6" s="125" t="s">
        <v>26866</v>
      </c>
      <c r="W6" s="125" t="s">
        <v>26867</v>
      </c>
      <c r="X6" s="125" t="s">
        <v>26868</v>
      </c>
      <c r="Y6" s="125" t="s">
        <v>26869</v>
      </c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6"/>
      <c r="AN6" s="127"/>
      <c r="AO6" s="131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</row>
    <row r="7" hidden="1" customHeight="1" spans="1:1023">
      <c r="A7" s="121"/>
      <c r="B7" s="83" t="s">
        <v>3853</v>
      </c>
      <c r="C7" s="122"/>
      <c r="D7" s="123"/>
      <c r="E7" s="123"/>
      <c r="F7" s="123"/>
      <c r="G7" s="123"/>
      <c r="H7" s="83" t="s">
        <v>3851</v>
      </c>
      <c r="I7" s="86" t="s">
        <v>3852</v>
      </c>
      <c r="J7" s="83" t="s">
        <v>45</v>
      </c>
      <c r="K7" s="123"/>
      <c r="L7" s="83" t="s">
        <v>3857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8"/>
      <c r="AN7" s="123"/>
      <c r="AO7" s="134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6"/>
      <c r="EB7" s="136"/>
      <c r="EC7" s="136"/>
      <c r="ED7" s="136"/>
      <c r="EE7" s="136"/>
      <c r="EF7" s="136"/>
      <c r="EG7" s="136"/>
      <c r="EH7" s="136"/>
      <c r="EI7" s="136"/>
      <c r="EJ7" s="136"/>
      <c r="EK7" s="136"/>
      <c r="EL7" s="136"/>
      <c r="EM7" s="136"/>
      <c r="EN7" s="136"/>
      <c r="EO7" s="136"/>
      <c r="EP7" s="136"/>
      <c r="EQ7" s="136"/>
      <c r="ER7" s="136"/>
      <c r="ES7" s="136"/>
      <c r="ET7" s="136"/>
      <c r="EU7" s="136"/>
      <c r="EV7" s="136"/>
      <c r="EW7" s="136"/>
      <c r="EX7" s="136"/>
      <c r="EY7" s="136"/>
      <c r="EZ7" s="136"/>
      <c r="FA7" s="136"/>
      <c r="FB7" s="136"/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6"/>
      <c r="FO7" s="136"/>
      <c r="FP7" s="136"/>
      <c r="FQ7" s="136"/>
      <c r="FR7" s="136"/>
      <c r="FS7" s="136"/>
      <c r="FT7" s="136"/>
      <c r="FU7" s="136"/>
      <c r="FV7" s="136"/>
      <c r="FW7" s="136"/>
      <c r="FX7" s="136"/>
      <c r="FY7" s="136"/>
      <c r="FZ7" s="136"/>
      <c r="GA7" s="136"/>
      <c r="GB7" s="136"/>
      <c r="GC7" s="136"/>
      <c r="GD7" s="136"/>
      <c r="GE7" s="136"/>
      <c r="GF7" s="136"/>
      <c r="GG7" s="136"/>
      <c r="GH7" s="136"/>
      <c r="GI7" s="136"/>
      <c r="GJ7" s="136"/>
      <c r="GK7" s="136"/>
      <c r="GL7" s="136"/>
      <c r="GM7" s="136"/>
      <c r="GN7" s="136"/>
      <c r="GO7" s="136"/>
      <c r="GP7" s="136"/>
      <c r="GQ7" s="136"/>
      <c r="GR7" s="136"/>
      <c r="GS7" s="136"/>
      <c r="GT7" s="136"/>
      <c r="GU7" s="136"/>
      <c r="GV7" s="136"/>
      <c r="GW7" s="136"/>
      <c r="GX7" s="136"/>
      <c r="GY7" s="136"/>
      <c r="GZ7" s="136"/>
      <c r="HA7" s="136"/>
      <c r="HB7" s="136"/>
      <c r="HC7" s="136"/>
      <c r="HD7" s="136"/>
      <c r="HE7" s="136"/>
      <c r="HF7" s="136"/>
      <c r="HG7" s="136"/>
      <c r="HH7" s="136"/>
      <c r="HI7" s="136"/>
      <c r="HJ7" s="136"/>
      <c r="HK7" s="136"/>
      <c r="HL7" s="136"/>
      <c r="HM7" s="136"/>
      <c r="HN7" s="136"/>
      <c r="HO7" s="136"/>
      <c r="HP7" s="136"/>
      <c r="HQ7" s="137"/>
      <c r="HR7" s="137"/>
      <c r="HS7" s="137"/>
      <c r="HT7" s="137"/>
      <c r="HU7" s="137"/>
      <c r="HV7" s="137"/>
      <c r="HW7" s="137"/>
      <c r="HX7" s="137"/>
      <c r="HY7" s="137"/>
      <c r="HZ7" s="137"/>
      <c r="IA7" s="137"/>
      <c r="IB7" s="137"/>
      <c r="IC7" s="137"/>
      <c r="ID7" s="137"/>
      <c r="IE7" s="137"/>
      <c r="IF7" s="137"/>
      <c r="IG7" s="137"/>
      <c r="IH7" s="137"/>
      <c r="II7" s="137"/>
      <c r="IJ7" s="137"/>
      <c r="IK7" s="137"/>
      <c r="IL7" s="137"/>
      <c r="IM7" s="137"/>
      <c r="IN7" s="137"/>
      <c r="IO7" s="137"/>
      <c r="IP7" s="137"/>
      <c r="IQ7" s="137"/>
      <c r="IR7" s="137"/>
      <c r="IS7" s="137"/>
      <c r="IT7" s="137"/>
      <c r="IU7" s="137"/>
      <c r="IV7" s="137"/>
      <c r="IW7" s="137"/>
      <c r="IX7" s="137"/>
      <c r="IY7" s="137"/>
      <c r="IZ7" s="137"/>
      <c r="JA7" s="137"/>
      <c r="JB7" s="137"/>
      <c r="JC7" s="137"/>
      <c r="JD7" s="137"/>
      <c r="JE7" s="137"/>
      <c r="JF7" s="137"/>
      <c r="JG7" s="137"/>
      <c r="JH7" s="137"/>
      <c r="JI7" s="137"/>
      <c r="JJ7" s="137"/>
      <c r="JK7" s="137"/>
      <c r="JL7" s="137"/>
      <c r="JM7" s="137"/>
      <c r="JN7" s="137"/>
      <c r="JO7" s="137"/>
      <c r="JP7" s="137"/>
      <c r="JQ7" s="137"/>
      <c r="JR7" s="137"/>
      <c r="JS7" s="137"/>
      <c r="JT7" s="137"/>
      <c r="JU7" s="137"/>
      <c r="JV7" s="137"/>
      <c r="JW7" s="137"/>
      <c r="JX7" s="137"/>
      <c r="JY7" s="137"/>
      <c r="JZ7" s="137"/>
      <c r="KA7" s="137"/>
      <c r="KB7" s="137"/>
      <c r="KC7" s="137"/>
      <c r="KD7" s="137"/>
      <c r="KE7" s="137"/>
      <c r="KF7" s="137"/>
      <c r="KG7" s="137"/>
      <c r="KH7" s="137"/>
      <c r="KI7" s="137"/>
      <c r="KJ7" s="137"/>
      <c r="KK7" s="137"/>
      <c r="KL7" s="137"/>
      <c r="KM7" s="137"/>
      <c r="KN7" s="137"/>
      <c r="KO7" s="137"/>
      <c r="KP7" s="137"/>
      <c r="KQ7" s="137"/>
      <c r="KR7" s="137"/>
      <c r="KS7" s="137"/>
      <c r="KT7" s="137"/>
      <c r="KU7" s="137"/>
      <c r="KV7" s="137"/>
      <c r="KW7" s="137"/>
      <c r="KX7" s="137"/>
      <c r="KY7" s="137"/>
      <c r="KZ7" s="137"/>
      <c r="LA7" s="137"/>
      <c r="LB7" s="137"/>
      <c r="LC7" s="137"/>
      <c r="LD7" s="137"/>
      <c r="LE7" s="137"/>
      <c r="LF7" s="137"/>
      <c r="LG7" s="137"/>
      <c r="LH7" s="137"/>
      <c r="LI7" s="137"/>
      <c r="LJ7" s="137"/>
      <c r="LK7" s="137"/>
      <c r="LL7" s="137"/>
      <c r="LM7" s="137"/>
      <c r="LN7" s="137"/>
      <c r="LO7" s="137"/>
      <c r="LP7" s="137"/>
      <c r="LQ7" s="137"/>
      <c r="LR7" s="137"/>
      <c r="LS7" s="137"/>
      <c r="LT7" s="137"/>
      <c r="LU7" s="137"/>
      <c r="LV7" s="137"/>
      <c r="LW7" s="137"/>
      <c r="LX7" s="137"/>
      <c r="LY7" s="137"/>
      <c r="LZ7" s="137"/>
      <c r="MA7" s="137"/>
      <c r="MB7" s="137"/>
      <c r="MC7" s="137"/>
      <c r="MD7" s="137"/>
      <c r="ME7" s="137"/>
      <c r="MF7" s="137"/>
      <c r="MG7" s="137"/>
      <c r="MH7" s="137"/>
      <c r="MI7" s="137"/>
      <c r="MJ7" s="137"/>
      <c r="MK7" s="137"/>
      <c r="ML7" s="137"/>
      <c r="MM7" s="137"/>
      <c r="MN7" s="137"/>
      <c r="MO7" s="137"/>
      <c r="MP7" s="137"/>
      <c r="MQ7" s="137"/>
      <c r="MR7" s="137"/>
      <c r="MS7" s="137"/>
      <c r="MT7" s="137"/>
      <c r="MU7" s="137"/>
      <c r="MV7" s="137"/>
      <c r="MW7" s="137"/>
      <c r="MX7" s="137"/>
      <c r="MY7" s="137"/>
      <c r="MZ7" s="137"/>
      <c r="NA7" s="137"/>
      <c r="NB7" s="137"/>
      <c r="NC7" s="137"/>
      <c r="ND7" s="137"/>
      <c r="NE7" s="137"/>
      <c r="NF7" s="137"/>
      <c r="NG7" s="137"/>
      <c r="NH7" s="137"/>
      <c r="NI7" s="137"/>
      <c r="NJ7" s="137"/>
      <c r="NK7" s="137"/>
      <c r="NL7" s="137"/>
      <c r="NM7" s="137"/>
      <c r="NN7" s="137"/>
      <c r="NO7" s="137"/>
      <c r="NP7" s="137"/>
      <c r="NQ7" s="137"/>
      <c r="NR7" s="137"/>
      <c r="NS7" s="137"/>
      <c r="NT7" s="137"/>
      <c r="NU7" s="137"/>
      <c r="NV7" s="137"/>
      <c r="NW7" s="137"/>
      <c r="NX7" s="137"/>
      <c r="NY7" s="137"/>
      <c r="NZ7" s="137"/>
      <c r="OA7" s="137"/>
      <c r="OB7" s="137"/>
      <c r="OC7" s="137"/>
      <c r="OD7" s="137"/>
      <c r="OE7" s="137"/>
      <c r="OF7" s="137"/>
      <c r="OG7" s="137"/>
      <c r="OH7" s="137"/>
      <c r="OI7" s="137"/>
      <c r="OJ7" s="137"/>
      <c r="OK7" s="137"/>
      <c r="OL7" s="137"/>
      <c r="OM7" s="137"/>
      <c r="ON7" s="137"/>
      <c r="OO7" s="137"/>
      <c r="OP7" s="137"/>
      <c r="OQ7" s="137"/>
      <c r="OR7" s="137"/>
      <c r="OS7" s="137"/>
      <c r="OT7" s="137"/>
      <c r="OU7" s="137"/>
      <c r="OV7" s="137"/>
      <c r="OW7" s="137"/>
      <c r="OX7" s="137"/>
      <c r="OY7" s="137"/>
      <c r="OZ7" s="137"/>
      <c r="PA7" s="137"/>
      <c r="PB7" s="137"/>
      <c r="PC7" s="137"/>
      <c r="PD7" s="137"/>
      <c r="PE7" s="137"/>
      <c r="PF7" s="137"/>
      <c r="PG7" s="137"/>
      <c r="PH7" s="137"/>
      <c r="PI7" s="137"/>
      <c r="PJ7" s="137"/>
      <c r="PK7" s="137"/>
      <c r="PL7" s="137"/>
      <c r="PM7" s="137"/>
      <c r="PN7" s="137"/>
      <c r="PO7" s="137"/>
      <c r="PP7" s="137"/>
      <c r="PQ7" s="137"/>
      <c r="PR7" s="137"/>
      <c r="PS7" s="137"/>
      <c r="PT7" s="137"/>
      <c r="PU7" s="137"/>
      <c r="PV7" s="137"/>
      <c r="PW7" s="137"/>
      <c r="PX7" s="137"/>
      <c r="PY7" s="137"/>
      <c r="PZ7" s="137"/>
      <c r="QA7" s="137"/>
      <c r="QB7" s="137"/>
      <c r="QC7" s="137"/>
      <c r="QD7" s="137"/>
      <c r="QE7" s="137"/>
      <c r="QF7" s="137"/>
      <c r="QG7" s="137"/>
      <c r="QH7" s="137"/>
      <c r="QI7" s="137"/>
      <c r="QJ7" s="137"/>
      <c r="QK7" s="137"/>
      <c r="QL7" s="137"/>
      <c r="QM7" s="137"/>
      <c r="QN7" s="137"/>
      <c r="QO7" s="137"/>
      <c r="QP7" s="137"/>
      <c r="QQ7" s="137"/>
      <c r="QR7" s="137"/>
      <c r="QS7" s="137"/>
      <c r="QT7" s="137"/>
      <c r="QU7" s="137"/>
      <c r="QV7" s="137"/>
      <c r="QW7" s="137"/>
      <c r="QX7" s="137"/>
      <c r="QY7" s="137"/>
      <c r="QZ7" s="137"/>
      <c r="RA7" s="137"/>
      <c r="RB7" s="137"/>
      <c r="RC7" s="137"/>
      <c r="RD7" s="137"/>
      <c r="RE7" s="137"/>
      <c r="RF7" s="137"/>
      <c r="RG7" s="137"/>
      <c r="RH7" s="137"/>
      <c r="RI7" s="137"/>
      <c r="RJ7" s="137"/>
      <c r="RK7" s="137"/>
      <c r="RL7" s="137"/>
      <c r="RM7" s="137"/>
      <c r="RN7" s="137"/>
      <c r="RO7" s="137"/>
      <c r="RP7" s="137"/>
      <c r="RQ7" s="137"/>
      <c r="RR7" s="137"/>
      <c r="RS7" s="137"/>
      <c r="RT7" s="137"/>
      <c r="RU7" s="137"/>
      <c r="RV7" s="137"/>
      <c r="RW7" s="137"/>
      <c r="RX7" s="137"/>
      <c r="RY7" s="137"/>
      <c r="RZ7" s="137"/>
      <c r="SA7" s="137"/>
      <c r="SB7" s="137"/>
      <c r="SC7" s="137"/>
      <c r="SD7" s="137"/>
      <c r="SE7" s="137"/>
      <c r="SF7" s="137"/>
      <c r="SG7" s="137"/>
      <c r="SH7" s="137"/>
      <c r="SI7" s="137"/>
      <c r="SJ7" s="137"/>
      <c r="SK7" s="137"/>
      <c r="SL7" s="137"/>
      <c r="SM7" s="137"/>
      <c r="SN7" s="137"/>
      <c r="SO7" s="137"/>
      <c r="SP7" s="137"/>
      <c r="SQ7" s="137"/>
      <c r="SR7" s="137"/>
      <c r="SS7" s="137"/>
      <c r="ST7" s="137"/>
      <c r="SU7" s="137"/>
      <c r="SV7" s="137"/>
      <c r="SW7" s="137"/>
      <c r="SX7" s="137"/>
      <c r="SY7" s="137"/>
      <c r="SZ7" s="137"/>
      <c r="TA7" s="137"/>
      <c r="TB7" s="137"/>
      <c r="TC7" s="137"/>
      <c r="TD7" s="137"/>
      <c r="TE7" s="137"/>
      <c r="TF7" s="137"/>
      <c r="TG7" s="137"/>
      <c r="TH7" s="137"/>
      <c r="TI7" s="137"/>
      <c r="TJ7" s="137"/>
      <c r="TK7" s="137"/>
      <c r="TL7" s="137"/>
      <c r="TM7" s="137"/>
      <c r="TN7" s="137"/>
      <c r="TO7" s="137"/>
      <c r="TP7" s="137"/>
      <c r="TQ7" s="137"/>
      <c r="TR7" s="137"/>
      <c r="TS7" s="137"/>
      <c r="TT7" s="137"/>
      <c r="TU7" s="137"/>
      <c r="TV7" s="137"/>
      <c r="TW7" s="137"/>
      <c r="TX7" s="137"/>
      <c r="TY7" s="137"/>
      <c r="TZ7" s="137"/>
      <c r="UA7" s="137"/>
      <c r="UB7" s="137"/>
      <c r="UC7" s="137"/>
      <c r="UD7" s="137"/>
      <c r="UE7" s="137"/>
      <c r="UF7" s="137"/>
      <c r="UG7" s="137"/>
      <c r="UH7" s="137"/>
      <c r="UI7" s="137"/>
      <c r="UJ7" s="137"/>
      <c r="UK7" s="137"/>
      <c r="UL7" s="137"/>
      <c r="UM7" s="137"/>
      <c r="UN7" s="137"/>
      <c r="UO7" s="137"/>
      <c r="UP7" s="137"/>
      <c r="UQ7" s="137"/>
      <c r="UR7" s="137"/>
      <c r="US7" s="137"/>
      <c r="UT7" s="137"/>
      <c r="UU7" s="137"/>
      <c r="UV7" s="137"/>
      <c r="UW7" s="137"/>
      <c r="UX7" s="137"/>
      <c r="UY7" s="137"/>
      <c r="UZ7" s="137"/>
      <c r="VA7" s="137"/>
      <c r="VB7" s="137"/>
      <c r="VC7" s="137"/>
      <c r="VD7" s="137"/>
      <c r="VE7" s="137"/>
      <c r="VF7" s="137"/>
      <c r="VG7" s="137"/>
      <c r="VH7" s="137"/>
      <c r="VI7" s="137"/>
      <c r="VJ7" s="137"/>
      <c r="VK7" s="137"/>
      <c r="VL7" s="137"/>
      <c r="VM7" s="137"/>
      <c r="VN7" s="137"/>
      <c r="VO7" s="137"/>
      <c r="VP7" s="137"/>
      <c r="VQ7" s="137"/>
      <c r="VR7" s="137"/>
      <c r="VS7" s="137"/>
      <c r="VT7" s="137"/>
      <c r="VU7" s="137"/>
      <c r="VV7" s="137"/>
      <c r="VW7" s="137"/>
      <c r="VX7" s="137"/>
      <c r="VY7" s="137"/>
      <c r="VZ7" s="137"/>
      <c r="WA7" s="137"/>
      <c r="WB7" s="137"/>
      <c r="WC7" s="137"/>
      <c r="WD7" s="137"/>
      <c r="WE7" s="137"/>
      <c r="WF7" s="137"/>
      <c r="WG7" s="137"/>
      <c r="WH7" s="137"/>
      <c r="WI7" s="137"/>
      <c r="WJ7" s="137"/>
      <c r="WK7" s="137"/>
      <c r="WL7" s="137"/>
      <c r="WM7" s="137"/>
      <c r="WN7" s="137"/>
      <c r="WO7" s="137"/>
      <c r="WP7" s="137"/>
      <c r="WQ7" s="137"/>
      <c r="WR7" s="137"/>
      <c r="WS7" s="137"/>
      <c r="WT7" s="137"/>
      <c r="WU7" s="137"/>
      <c r="WV7" s="137"/>
      <c r="WW7" s="137"/>
      <c r="WX7" s="137"/>
      <c r="WY7" s="137"/>
      <c r="WZ7" s="137"/>
      <c r="XA7" s="137"/>
      <c r="XB7" s="137"/>
      <c r="XC7" s="137"/>
      <c r="XD7" s="137"/>
      <c r="XE7" s="137"/>
      <c r="XF7" s="137"/>
      <c r="XG7" s="137"/>
      <c r="XH7" s="137"/>
      <c r="XI7" s="137"/>
      <c r="XJ7" s="137"/>
      <c r="XK7" s="137"/>
      <c r="XL7" s="137"/>
      <c r="XM7" s="137"/>
      <c r="XN7" s="137"/>
      <c r="XO7" s="137"/>
      <c r="XP7" s="137"/>
      <c r="XQ7" s="137"/>
      <c r="XR7" s="137"/>
      <c r="XS7" s="137"/>
      <c r="XT7" s="137"/>
      <c r="XU7" s="137"/>
      <c r="XV7" s="137"/>
      <c r="XW7" s="137"/>
      <c r="XX7" s="137"/>
      <c r="XY7" s="137"/>
      <c r="XZ7" s="137"/>
      <c r="YA7" s="137"/>
      <c r="YB7" s="137"/>
      <c r="YC7" s="137"/>
      <c r="YD7" s="137"/>
      <c r="YE7" s="137"/>
      <c r="YF7" s="137"/>
      <c r="YG7" s="137"/>
      <c r="YH7" s="137"/>
      <c r="YI7" s="137"/>
      <c r="YJ7" s="137"/>
      <c r="YK7" s="137"/>
      <c r="YL7" s="137"/>
      <c r="YM7" s="137"/>
      <c r="YN7" s="137"/>
      <c r="YO7" s="137"/>
      <c r="YP7" s="137"/>
      <c r="YQ7" s="137"/>
      <c r="YR7" s="137"/>
      <c r="YS7" s="137"/>
      <c r="YT7" s="137"/>
      <c r="YU7" s="137"/>
      <c r="YV7" s="137"/>
      <c r="YW7" s="137"/>
      <c r="YX7" s="137"/>
      <c r="YY7" s="137"/>
      <c r="YZ7" s="137"/>
      <c r="ZA7" s="137"/>
      <c r="ZB7" s="137"/>
      <c r="ZC7" s="137"/>
      <c r="ZD7" s="137"/>
      <c r="ZE7" s="137"/>
      <c r="ZF7" s="137"/>
      <c r="ZG7" s="137"/>
      <c r="ZH7" s="137"/>
      <c r="ZI7" s="137"/>
      <c r="ZJ7" s="137"/>
      <c r="ZK7" s="137"/>
      <c r="ZL7" s="137"/>
      <c r="ZM7" s="137"/>
      <c r="ZN7" s="137"/>
      <c r="ZO7" s="137"/>
      <c r="ZP7" s="137"/>
      <c r="ZQ7" s="137"/>
      <c r="ZR7" s="137"/>
      <c r="ZS7" s="137"/>
      <c r="ZT7" s="137"/>
      <c r="ZU7" s="137"/>
      <c r="ZV7" s="137"/>
      <c r="ZW7" s="137"/>
      <c r="ZX7" s="137"/>
      <c r="ZY7" s="137"/>
      <c r="ZZ7" s="137"/>
      <c r="AAA7" s="137"/>
      <c r="AAB7" s="137"/>
      <c r="AAC7" s="137"/>
      <c r="AAD7" s="137"/>
      <c r="AAE7" s="137"/>
      <c r="AAF7" s="137"/>
      <c r="AAG7" s="137"/>
      <c r="AAH7" s="137"/>
      <c r="AAI7" s="137"/>
      <c r="AAJ7" s="137"/>
      <c r="AAK7" s="137"/>
      <c r="AAL7" s="137"/>
      <c r="AAM7" s="137"/>
      <c r="AAN7" s="137"/>
      <c r="AAO7" s="137"/>
      <c r="AAP7" s="137"/>
      <c r="AAQ7" s="137"/>
      <c r="AAR7" s="137"/>
      <c r="AAS7" s="137"/>
      <c r="AAT7" s="137"/>
      <c r="AAU7" s="137"/>
      <c r="AAV7" s="137"/>
      <c r="AAW7" s="137"/>
      <c r="AAX7" s="137"/>
      <c r="AAY7" s="137"/>
      <c r="AAZ7" s="137"/>
      <c r="ABA7" s="137"/>
      <c r="ABB7" s="137"/>
      <c r="ABC7" s="137"/>
      <c r="ABD7" s="137"/>
      <c r="ABE7" s="137"/>
      <c r="ABF7" s="137"/>
      <c r="ABG7" s="137"/>
      <c r="ABH7" s="137"/>
      <c r="ABI7" s="137"/>
      <c r="ABJ7" s="137"/>
      <c r="ABK7" s="137"/>
      <c r="ABL7" s="137"/>
      <c r="ABM7" s="137"/>
      <c r="ABN7" s="137"/>
      <c r="ABO7" s="137"/>
      <c r="ABP7" s="137"/>
      <c r="ABQ7" s="137"/>
      <c r="ABR7" s="137"/>
      <c r="ABS7" s="137"/>
      <c r="ABT7" s="137"/>
      <c r="ABU7" s="137"/>
      <c r="ABV7" s="137"/>
      <c r="ABW7" s="137"/>
      <c r="ABX7" s="137"/>
      <c r="ABY7" s="137"/>
      <c r="ABZ7" s="137"/>
      <c r="ACA7" s="137"/>
      <c r="ACB7" s="137"/>
      <c r="ACC7" s="137"/>
      <c r="ACD7" s="137"/>
      <c r="ACE7" s="137"/>
      <c r="ACF7" s="137"/>
      <c r="ACG7" s="137"/>
      <c r="ACH7" s="137"/>
      <c r="ACI7" s="137"/>
      <c r="ACJ7" s="137"/>
      <c r="ACK7" s="137"/>
      <c r="ACL7" s="137"/>
      <c r="ACM7" s="137"/>
      <c r="ACN7" s="137"/>
      <c r="ACO7" s="137"/>
      <c r="ACP7" s="137"/>
      <c r="ACQ7" s="137"/>
      <c r="ACR7" s="137"/>
      <c r="ACS7" s="137"/>
      <c r="ACT7" s="137"/>
      <c r="ACU7" s="137"/>
      <c r="ACV7" s="137"/>
      <c r="ACW7" s="137"/>
      <c r="ACX7" s="137"/>
      <c r="ACY7" s="137"/>
      <c r="ACZ7" s="137"/>
      <c r="ADA7" s="137"/>
      <c r="ADB7" s="137"/>
      <c r="ADC7" s="137"/>
      <c r="ADD7" s="137"/>
      <c r="ADE7" s="137"/>
      <c r="ADF7" s="137"/>
      <c r="ADG7" s="137"/>
      <c r="ADH7" s="137"/>
      <c r="ADI7" s="137"/>
      <c r="ADJ7" s="137"/>
      <c r="ADK7" s="137"/>
      <c r="ADL7" s="137"/>
      <c r="ADM7" s="137"/>
      <c r="ADN7" s="137"/>
      <c r="ADO7" s="137"/>
      <c r="ADP7" s="137"/>
      <c r="ADQ7" s="137"/>
      <c r="ADR7" s="137"/>
      <c r="ADS7" s="137"/>
      <c r="ADT7" s="137"/>
      <c r="ADU7" s="137"/>
      <c r="ADV7" s="137"/>
      <c r="ADW7" s="137"/>
      <c r="ADX7" s="137"/>
      <c r="ADY7" s="137"/>
      <c r="ADZ7" s="137"/>
      <c r="AEA7" s="137"/>
      <c r="AEB7" s="137"/>
      <c r="AEC7" s="137"/>
      <c r="AED7" s="137"/>
      <c r="AEE7" s="137"/>
      <c r="AEF7" s="137"/>
      <c r="AEG7" s="137"/>
      <c r="AEH7" s="137"/>
      <c r="AEI7" s="137"/>
      <c r="AEJ7" s="137"/>
      <c r="AEK7" s="137"/>
      <c r="AEL7" s="137"/>
      <c r="AEM7" s="137"/>
      <c r="AEN7" s="137"/>
      <c r="AEO7" s="137"/>
      <c r="AEP7" s="137"/>
      <c r="AEQ7" s="137"/>
      <c r="AER7" s="137"/>
      <c r="AES7" s="137"/>
      <c r="AET7" s="137"/>
      <c r="AEU7" s="137"/>
      <c r="AEV7" s="137"/>
      <c r="AEW7" s="137"/>
      <c r="AEX7" s="137"/>
      <c r="AEY7" s="137"/>
      <c r="AEZ7" s="137"/>
      <c r="AFA7" s="137"/>
      <c r="AFB7" s="137"/>
      <c r="AFC7" s="137"/>
      <c r="AFD7" s="137"/>
      <c r="AFE7" s="137"/>
      <c r="AFF7" s="137"/>
      <c r="AFG7" s="137"/>
      <c r="AFH7" s="137"/>
      <c r="AFI7" s="137"/>
      <c r="AFJ7" s="137"/>
      <c r="AFK7" s="137"/>
      <c r="AFL7" s="137"/>
      <c r="AFM7" s="137"/>
      <c r="AFN7" s="137"/>
      <c r="AFO7" s="137"/>
      <c r="AFP7" s="137"/>
      <c r="AFQ7" s="137"/>
      <c r="AFR7" s="137"/>
      <c r="AFS7" s="137"/>
      <c r="AFT7" s="137"/>
      <c r="AFU7" s="137"/>
      <c r="AFV7" s="137"/>
      <c r="AFW7" s="137"/>
      <c r="AFX7" s="137"/>
      <c r="AFY7" s="137"/>
      <c r="AFZ7" s="137"/>
      <c r="AGA7" s="137"/>
      <c r="AGB7" s="137"/>
      <c r="AGC7" s="137"/>
      <c r="AGD7" s="137"/>
      <c r="AGE7" s="137"/>
      <c r="AGF7" s="137"/>
      <c r="AGG7" s="137"/>
      <c r="AGH7" s="137"/>
      <c r="AGI7" s="137"/>
      <c r="AGJ7" s="137"/>
      <c r="AGK7" s="137"/>
      <c r="AGL7" s="137"/>
      <c r="AGM7" s="137"/>
      <c r="AGN7" s="137"/>
      <c r="AGO7" s="137"/>
      <c r="AGP7" s="137"/>
      <c r="AGQ7" s="137"/>
      <c r="AGR7" s="137"/>
      <c r="AGS7" s="137"/>
      <c r="AGT7" s="137"/>
      <c r="AGU7" s="137"/>
      <c r="AGV7" s="137"/>
      <c r="AGW7" s="137"/>
      <c r="AGX7" s="137"/>
      <c r="AGY7" s="137"/>
      <c r="AGZ7" s="137"/>
      <c r="AHA7" s="137"/>
      <c r="AHB7" s="137"/>
      <c r="AHC7" s="137"/>
      <c r="AHD7" s="137"/>
      <c r="AHE7" s="137"/>
      <c r="AHF7" s="137"/>
      <c r="AHG7" s="137"/>
      <c r="AHH7" s="137"/>
      <c r="AHI7" s="137"/>
      <c r="AHJ7" s="137"/>
      <c r="AHK7" s="137"/>
      <c r="AHL7" s="137"/>
      <c r="AHM7" s="137"/>
      <c r="AHN7" s="137"/>
      <c r="AHO7" s="137"/>
      <c r="AHP7" s="137"/>
      <c r="AHQ7" s="137"/>
      <c r="AHR7" s="137"/>
      <c r="AHS7" s="137"/>
      <c r="AHT7" s="137"/>
      <c r="AHU7" s="137"/>
      <c r="AHV7" s="137"/>
      <c r="AHW7" s="137"/>
      <c r="AHX7" s="137"/>
      <c r="AHY7" s="137"/>
      <c r="AHZ7" s="137"/>
      <c r="AIA7" s="137"/>
      <c r="AIB7" s="137"/>
      <c r="AIC7" s="137"/>
      <c r="AID7" s="137"/>
      <c r="AIE7" s="137"/>
      <c r="AIF7" s="137"/>
      <c r="AIG7" s="137"/>
      <c r="AIH7" s="137"/>
      <c r="AII7" s="137"/>
      <c r="AIJ7" s="137"/>
      <c r="AIK7" s="137"/>
      <c r="AIL7" s="137"/>
      <c r="AIM7" s="137"/>
      <c r="AIN7" s="137"/>
      <c r="AIO7" s="137"/>
      <c r="AIP7" s="137"/>
      <c r="AIQ7" s="137"/>
      <c r="AIR7" s="137"/>
      <c r="AIS7" s="137"/>
      <c r="AIT7" s="137"/>
      <c r="AIU7" s="137"/>
      <c r="AIV7" s="137"/>
      <c r="AIW7" s="137"/>
      <c r="AIX7" s="137"/>
      <c r="AIY7" s="137"/>
      <c r="AIZ7" s="137"/>
      <c r="AJA7" s="137"/>
      <c r="AJB7" s="137"/>
      <c r="AJC7" s="137"/>
      <c r="AJD7" s="137"/>
      <c r="AJE7" s="137"/>
      <c r="AJF7" s="137"/>
      <c r="AJG7" s="137"/>
      <c r="AJH7" s="137"/>
      <c r="AJI7" s="137"/>
      <c r="AJJ7" s="137"/>
      <c r="AJK7" s="137"/>
      <c r="AJL7" s="137"/>
      <c r="AJM7" s="137"/>
      <c r="AJN7" s="137"/>
      <c r="AJO7" s="137"/>
      <c r="AJP7" s="137"/>
      <c r="AJQ7" s="137"/>
      <c r="AJR7" s="137"/>
      <c r="AJS7" s="137"/>
      <c r="AJT7" s="137"/>
      <c r="AJU7" s="137"/>
      <c r="AJV7" s="137"/>
      <c r="AJW7" s="137"/>
      <c r="AJX7" s="137"/>
      <c r="AJY7" s="137"/>
      <c r="AJZ7" s="137"/>
      <c r="AKA7" s="137"/>
      <c r="AKB7" s="137"/>
      <c r="AKC7" s="137"/>
      <c r="AKD7" s="137"/>
      <c r="AKE7" s="137"/>
      <c r="AKF7" s="137"/>
      <c r="AKG7" s="137"/>
      <c r="AKH7" s="137"/>
      <c r="AKI7" s="137"/>
      <c r="AKJ7" s="137"/>
      <c r="AKK7" s="137"/>
      <c r="AKL7" s="137"/>
      <c r="AKM7" s="137"/>
      <c r="AKN7" s="137"/>
      <c r="AKO7" s="137"/>
      <c r="AKP7" s="137"/>
      <c r="AKQ7" s="137"/>
      <c r="AKR7" s="137"/>
      <c r="AKS7" s="137"/>
      <c r="AKT7" s="137"/>
      <c r="AKU7" s="137"/>
      <c r="AKV7" s="137"/>
      <c r="AKW7" s="137"/>
      <c r="AKX7" s="137"/>
      <c r="AKY7" s="137"/>
      <c r="AKZ7" s="137"/>
      <c r="ALA7" s="137"/>
      <c r="ALB7" s="137"/>
      <c r="ALC7" s="137"/>
      <c r="ALD7" s="137"/>
      <c r="ALE7" s="137"/>
      <c r="ALF7" s="137"/>
      <c r="ALG7" s="137"/>
      <c r="ALH7" s="137"/>
      <c r="ALI7" s="137"/>
      <c r="ALJ7" s="137"/>
      <c r="ALK7" s="137"/>
      <c r="ALL7" s="137"/>
      <c r="ALM7" s="137"/>
      <c r="ALN7" s="137"/>
      <c r="ALO7" s="137"/>
      <c r="ALP7" s="137"/>
      <c r="ALQ7" s="137"/>
      <c r="ALR7" s="137"/>
      <c r="ALS7" s="137"/>
      <c r="ALT7" s="137"/>
      <c r="ALU7" s="137"/>
      <c r="ALV7" s="137"/>
      <c r="ALW7" s="137"/>
      <c r="ALX7" s="137"/>
      <c r="ALY7" s="137"/>
      <c r="ALZ7" s="137"/>
      <c r="AMA7" s="137"/>
      <c r="AMB7" s="137"/>
      <c r="AMC7" s="137"/>
      <c r="AMD7" s="137"/>
      <c r="AME7" s="137"/>
      <c r="AMF7" s="137"/>
      <c r="AMG7" s="137"/>
      <c r="AMH7" s="137"/>
      <c r="AMI7" s="137"/>
    </row>
    <row r="8" hidden="1" customHeight="1" spans="1:1023">
      <c r="A8" s="121"/>
      <c r="B8" s="83" t="s">
        <v>3853</v>
      </c>
      <c r="C8" s="122"/>
      <c r="D8" s="123"/>
      <c r="E8" s="123"/>
      <c r="F8" s="123"/>
      <c r="G8" s="123"/>
      <c r="H8" s="83" t="s">
        <v>3914</v>
      </c>
      <c r="I8" s="86" t="s">
        <v>3915</v>
      </c>
      <c r="J8" s="83" t="s">
        <v>88</v>
      </c>
      <c r="K8" s="123"/>
      <c r="L8" s="83" t="s">
        <v>3917</v>
      </c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8"/>
      <c r="AN8" s="123"/>
      <c r="AO8" s="134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/>
      <c r="DK8" s="136"/>
      <c r="DL8" s="136"/>
      <c r="DM8" s="136"/>
      <c r="DN8" s="136"/>
      <c r="DO8" s="136"/>
      <c r="DP8" s="136"/>
      <c r="DQ8" s="136"/>
      <c r="DR8" s="136"/>
      <c r="DS8" s="136"/>
      <c r="DT8" s="136"/>
      <c r="DU8" s="136"/>
      <c r="DV8" s="136"/>
      <c r="DW8" s="136"/>
      <c r="DX8" s="136"/>
      <c r="DY8" s="136"/>
      <c r="DZ8" s="136"/>
      <c r="EA8" s="136"/>
      <c r="EB8" s="136"/>
      <c r="EC8" s="136"/>
      <c r="ED8" s="136"/>
      <c r="EE8" s="136"/>
      <c r="EF8" s="136"/>
      <c r="EG8" s="136"/>
      <c r="EH8" s="136"/>
      <c r="EI8" s="136"/>
      <c r="EJ8" s="136"/>
      <c r="EK8" s="136"/>
      <c r="EL8" s="136"/>
      <c r="EM8" s="136"/>
      <c r="EN8" s="136"/>
      <c r="EO8" s="136"/>
      <c r="EP8" s="136"/>
      <c r="EQ8" s="136"/>
      <c r="ER8" s="136"/>
      <c r="ES8" s="136"/>
      <c r="ET8" s="136"/>
      <c r="EU8" s="136"/>
      <c r="EV8" s="136"/>
      <c r="EW8" s="136"/>
      <c r="EX8" s="136"/>
      <c r="EY8" s="136"/>
      <c r="EZ8" s="136"/>
      <c r="FA8" s="136"/>
      <c r="FB8" s="136"/>
      <c r="FC8" s="136"/>
      <c r="FD8" s="136"/>
      <c r="FE8" s="136"/>
      <c r="FF8" s="136"/>
      <c r="FG8" s="136"/>
      <c r="FH8" s="136"/>
      <c r="FI8" s="136"/>
      <c r="FJ8" s="136"/>
      <c r="FK8" s="136"/>
      <c r="FL8" s="136"/>
      <c r="FM8" s="136"/>
      <c r="FN8" s="136"/>
      <c r="FO8" s="136"/>
      <c r="FP8" s="136"/>
      <c r="FQ8" s="136"/>
      <c r="FR8" s="136"/>
      <c r="FS8" s="136"/>
      <c r="FT8" s="136"/>
      <c r="FU8" s="136"/>
      <c r="FV8" s="136"/>
      <c r="FW8" s="136"/>
      <c r="FX8" s="136"/>
      <c r="FY8" s="136"/>
      <c r="FZ8" s="136"/>
      <c r="GA8" s="136"/>
      <c r="GB8" s="136"/>
      <c r="GC8" s="136"/>
      <c r="GD8" s="136"/>
      <c r="GE8" s="136"/>
      <c r="GF8" s="136"/>
      <c r="GG8" s="136"/>
      <c r="GH8" s="136"/>
      <c r="GI8" s="136"/>
      <c r="GJ8" s="136"/>
      <c r="GK8" s="136"/>
      <c r="GL8" s="136"/>
      <c r="GM8" s="136"/>
      <c r="GN8" s="136"/>
      <c r="GO8" s="136"/>
      <c r="GP8" s="136"/>
      <c r="GQ8" s="136"/>
      <c r="GR8" s="136"/>
      <c r="GS8" s="136"/>
      <c r="GT8" s="136"/>
      <c r="GU8" s="136"/>
      <c r="GV8" s="136"/>
      <c r="GW8" s="136"/>
      <c r="GX8" s="136"/>
      <c r="GY8" s="136"/>
      <c r="GZ8" s="136"/>
      <c r="HA8" s="136"/>
      <c r="HB8" s="136"/>
      <c r="HC8" s="136"/>
      <c r="HD8" s="136"/>
      <c r="HE8" s="136"/>
      <c r="HF8" s="136"/>
      <c r="HG8" s="136"/>
      <c r="HH8" s="136"/>
      <c r="HI8" s="136"/>
      <c r="HJ8" s="136"/>
      <c r="HK8" s="136"/>
      <c r="HL8" s="136"/>
      <c r="HM8" s="136"/>
      <c r="HN8" s="136"/>
      <c r="HO8" s="136"/>
      <c r="HP8" s="136"/>
      <c r="HQ8" s="137"/>
      <c r="HR8" s="137"/>
      <c r="HS8" s="137"/>
      <c r="HT8" s="137"/>
      <c r="HU8" s="137"/>
      <c r="HV8" s="137"/>
      <c r="HW8" s="137"/>
      <c r="HX8" s="137"/>
      <c r="HY8" s="137"/>
      <c r="HZ8" s="137"/>
      <c r="IA8" s="137"/>
      <c r="IB8" s="137"/>
      <c r="IC8" s="137"/>
      <c r="ID8" s="137"/>
      <c r="IE8" s="137"/>
      <c r="IF8" s="137"/>
      <c r="IG8" s="137"/>
      <c r="IH8" s="137"/>
      <c r="II8" s="137"/>
      <c r="IJ8" s="137"/>
      <c r="IK8" s="137"/>
      <c r="IL8" s="137"/>
      <c r="IM8" s="137"/>
      <c r="IN8" s="137"/>
      <c r="IO8" s="137"/>
      <c r="IP8" s="137"/>
      <c r="IQ8" s="137"/>
      <c r="IR8" s="137"/>
      <c r="IS8" s="137"/>
      <c r="IT8" s="137"/>
      <c r="IU8" s="137"/>
      <c r="IV8" s="137"/>
      <c r="IW8" s="137"/>
      <c r="IX8" s="137"/>
      <c r="IY8" s="137"/>
      <c r="IZ8" s="137"/>
      <c r="JA8" s="137"/>
      <c r="JB8" s="137"/>
      <c r="JC8" s="137"/>
      <c r="JD8" s="137"/>
      <c r="JE8" s="137"/>
      <c r="JF8" s="137"/>
      <c r="JG8" s="137"/>
      <c r="JH8" s="137"/>
      <c r="JI8" s="137"/>
      <c r="JJ8" s="137"/>
      <c r="JK8" s="137"/>
      <c r="JL8" s="137"/>
      <c r="JM8" s="137"/>
      <c r="JN8" s="137"/>
      <c r="JO8" s="137"/>
      <c r="JP8" s="137"/>
      <c r="JQ8" s="137"/>
      <c r="JR8" s="137"/>
      <c r="JS8" s="137"/>
      <c r="JT8" s="137"/>
      <c r="JU8" s="137"/>
      <c r="JV8" s="137"/>
      <c r="JW8" s="137"/>
      <c r="JX8" s="137"/>
      <c r="JY8" s="137"/>
      <c r="JZ8" s="137"/>
      <c r="KA8" s="137"/>
      <c r="KB8" s="137"/>
      <c r="KC8" s="137"/>
      <c r="KD8" s="137"/>
      <c r="KE8" s="137"/>
      <c r="KF8" s="137"/>
      <c r="KG8" s="137"/>
      <c r="KH8" s="137"/>
      <c r="KI8" s="137"/>
      <c r="KJ8" s="137"/>
      <c r="KK8" s="137"/>
      <c r="KL8" s="137"/>
      <c r="KM8" s="137"/>
      <c r="KN8" s="137"/>
      <c r="KO8" s="137"/>
      <c r="KP8" s="137"/>
      <c r="KQ8" s="137"/>
      <c r="KR8" s="137"/>
      <c r="KS8" s="137"/>
      <c r="KT8" s="137"/>
      <c r="KU8" s="137"/>
      <c r="KV8" s="137"/>
      <c r="KW8" s="137"/>
      <c r="KX8" s="137"/>
      <c r="KY8" s="137"/>
      <c r="KZ8" s="137"/>
      <c r="LA8" s="137"/>
      <c r="LB8" s="137"/>
      <c r="LC8" s="137"/>
      <c r="LD8" s="137"/>
      <c r="LE8" s="137"/>
      <c r="LF8" s="137"/>
      <c r="LG8" s="137"/>
      <c r="LH8" s="137"/>
      <c r="LI8" s="137"/>
      <c r="LJ8" s="137"/>
      <c r="LK8" s="137"/>
      <c r="LL8" s="137"/>
      <c r="LM8" s="137"/>
      <c r="LN8" s="137"/>
      <c r="LO8" s="137"/>
      <c r="LP8" s="137"/>
      <c r="LQ8" s="137"/>
      <c r="LR8" s="137"/>
      <c r="LS8" s="137"/>
      <c r="LT8" s="137"/>
      <c r="LU8" s="137"/>
      <c r="LV8" s="137"/>
      <c r="LW8" s="137"/>
      <c r="LX8" s="137"/>
      <c r="LY8" s="137"/>
      <c r="LZ8" s="137"/>
      <c r="MA8" s="137"/>
      <c r="MB8" s="137"/>
      <c r="MC8" s="137"/>
      <c r="MD8" s="137"/>
      <c r="ME8" s="137"/>
      <c r="MF8" s="137"/>
      <c r="MG8" s="137"/>
      <c r="MH8" s="137"/>
      <c r="MI8" s="137"/>
      <c r="MJ8" s="137"/>
      <c r="MK8" s="137"/>
      <c r="ML8" s="137"/>
      <c r="MM8" s="137"/>
      <c r="MN8" s="137"/>
      <c r="MO8" s="137"/>
      <c r="MP8" s="137"/>
      <c r="MQ8" s="137"/>
      <c r="MR8" s="137"/>
      <c r="MS8" s="137"/>
      <c r="MT8" s="137"/>
      <c r="MU8" s="137"/>
      <c r="MV8" s="137"/>
      <c r="MW8" s="137"/>
      <c r="MX8" s="137"/>
      <c r="MY8" s="137"/>
      <c r="MZ8" s="137"/>
      <c r="NA8" s="137"/>
      <c r="NB8" s="137"/>
      <c r="NC8" s="137"/>
      <c r="ND8" s="137"/>
      <c r="NE8" s="137"/>
      <c r="NF8" s="137"/>
      <c r="NG8" s="137"/>
      <c r="NH8" s="137"/>
      <c r="NI8" s="137"/>
      <c r="NJ8" s="137"/>
      <c r="NK8" s="137"/>
      <c r="NL8" s="137"/>
      <c r="NM8" s="137"/>
      <c r="NN8" s="137"/>
      <c r="NO8" s="137"/>
      <c r="NP8" s="137"/>
      <c r="NQ8" s="137"/>
      <c r="NR8" s="137"/>
      <c r="NS8" s="137"/>
      <c r="NT8" s="137"/>
      <c r="NU8" s="137"/>
      <c r="NV8" s="137"/>
      <c r="NW8" s="137"/>
      <c r="NX8" s="137"/>
      <c r="NY8" s="137"/>
      <c r="NZ8" s="137"/>
      <c r="OA8" s="137"/>
      <c r="OB8" s="137"/>
      <c r="OC8" s="137"/>
      <c r="OD8" s="137"/>
      <c r="OE8" s="137"/>
      <c r="OF8" s="137"/>
      <c r="OG8" s="137"/>
      <c r="OH8" s="137"/>
      <c r="OI8" s="137"/>
      <c r="OJ8" s="137"/>
      <c r="OK8" s="137"/>
      <c r="OL8" s="137"/>
      <c r="OM8" s="137"/>
      <c r="ON8" s="137"/>
      <c r="OO8" s="137"/>
      <c r="OP8" s="137"/>
      <c r="OQ8" s="137"/>
      <c r="OR8" s="137"/>
      <c r="OS8" s="137"/>
      <c r="OT8" s="137"/>
      <c r="OU8" s="137"/>
      <c r="OV8" s="137"/>
      <c r="OW8" s="137"/>
      <c r="OX8" s="137"/>
      <c r="OY8" s="137"/>
      <c r="OZ8" s="137"/>
      <c r="PA8" s="137"/>
      <c r="PB8" s="137"/>
      <c r="PC8" s="137"/>
      <c r="PD8" s="137"/>
      <c r="PE8" s="137"/>
      <c r="PF8" s="137"/>
      <c r="PG8" s="137"/>
      <c r="PH8" s="137"/>
      <c r="PI8" s="137"/>
      <c r="PJ8" s="137"/>
      <c r="PK8" s="137"/>
      <c r="PL8" s="137"/>
      <c r="PM8" s="137"/>
      <c r="PN8" s="137"/>
      <c r="PO8" s="137"/>
      <c r="PP8" s="137"/>
      <c r="PQ8" s="137"/>
      <c r="PR8" s="137"/>
      <c r="PS8" s="137"/>
      <c r="PT8" s="137"/>
      <c r="PU8" s="137"/>
      <c r="PV8" s="137"/>
      <c r="PW8" s="137"/>
      <c r="PX8" s="137"/>
      <c r="PY8" s="137"/>
      <c r="PZ8" s="137"/>
      <c r="QA8" s="137"/>
      <c r="QB8" s="137"/>
      <c r="QC8" s="137"/>
      <c r="QD8" s="137"/>
      <c r="QE8" s="137"/>
      <c r="QF8" s="137"/>
      <c r="QG8" s="137"/>
      <c r="QH8" s="137"/>
      <c r="QI8" s="137"/>
      <c r="QJ8" s="137"/>
      <c r="QK8" s="137"/>
      <c r="QL8" s="137"/>
      <c r="QM8" s="137"/>
      <c r="QN8" s="137"/>
      <c r="QO8" s="137"/>
      <c r="QP8" s="137"/>
      <c r="QQ8" s="137"/>
      <c r="QR8" s="137"/>
      <c r="QS8" s="137"/>
      <c r="QT8" s="137"/>
      <c r="QU8" s="137"/>
      <c r="QV8" s="137"/>
      <c r="QW8" s="137"/>
      <c r="QX8" s="137"/>
      <c r="QY8" s="137"/>
      <c r="QZ8" s="137"/>
      <c r="RA8" s="137"/>
      <c r="RB8" s="137"/>
      <c r="RC8" s="137"/>
      <c r="RD8" s="137"/>
      <c r="RE8" s="137"/>
      <c r="RF8" s="137"/>
      <c r="RG8" s="137"/>
      <c r="RH8" s="137"/>
      <c r="RI8" s="137"/>
      <c r="RJ8" s="137"/>
      <c r="RK8" s="137"/>
      <c r="RL8" s="137"/>
      <c r="RM8" s="137"/>
      <c r="RN8" s="137"/>
      <c r="RO8" s="137"/>
      <c r="RP8" s="137"/>
      <c r="RQ8" s="137"/>
      <c r="RR8" s="137"/>
      <c r="RS8" s="137"/>
      <c r="RT8" s="137"/>
      <c r="RU8" s="137"/>
      <c r="RV8" s="137"/>
      <c r="RW8" s="137"/>
      <c r="RX8" s="137"/>
      <c r="RY8" s="137"/>
      <c r="RZ8" s="137"/>
      <c r="SA8" s="137"/>
      <c r="SB8" s="137"/>
      <c r="SC8" s="137"/>
      <c r="SD8" s="137"/>
      <c r="SE8" s="137"/>
      <c r="SF8" s="137"/>
      <c r="SG8" s="137"/>
      <c r="SH8" s="137"/>
      <c r="SI8" s="137"/>
      <c r="SJ8" s="137"/>
      <c r="SK8" s="137"/>
      <c r="SL8" s="137"/>
      <c r="SM8" s="137"/>
      <c r="SN8" s="137"/>
      <c r="SO8" s="137"/>
      <c r="SP8" s="137"/>
      <c r="SQ8" s="137"/>
      <c r="SR8" s="137"/>
      <c r="SS8" s="137"/>
      <c r="ST8" s="137"/>
      <c r="SU8" s="137"/>
      <c r="SV8" s="137"/>
      <c r="SW8" s="137"/>
      <c r="SX8" s="137"/>
      <c r="SY8" s="137"/>
      <c r="SZ8" s="137"/>
      <c r="TA8" s="137"/>
      <c r="TB8" s="137"/>
      <c r="TC8" s="137"/>
      <c r="TD8" s="137"/>
      <c r="TE8" s="137"/>
      <c r="TF8" s="137"/>
      <c r="TG8" s="137"/>
      <c r="TH8" s="137"/>
      <c r="TI8" s="137"/>
      <c r="TJ8" s="137"/>
      <c r="TK8" s="137"/>
      <c r="TL8" s="137"/>
      <c r="TM8" s="137"/>
      <c r="TN8" s="137"/>
      <c r="TO8" s="137"/>
      <c r="TP8" s="137"/>
      <c r="TQ8" s="137"/>
      <c r="TR8" s="137"/>
      <c r="TS8" s="137"/>
      <c r="TT8" s="137"/>
      <c r="TU8" s="137"/>
      <c r="TV8" s="137"/>
      <c r="TW8" s="137"/>
      <c r="TX8" s="137"/>
      <c r="TY8" s="137"/>
      <c r="TZ8" s="137"/>
      <c r="UA8" s="137"/>
      <c r="UB8" s="137"/>
      <c r="UC8" s="137"/>
      <c r="UD8" s="137"/>
      <c r="UE8" s="137"/>
      <c r="UF8" s="137"/>
      <c r="UG8" s="137"/>
      <c r="UH8" s="137"/>
      <c r="UI8" s="137"/>
      <c r="UJ8" s="137"/>
      <c r="UK8" s="137"/>
      <c r="UL8" s="137"/>
      <c r="UM8" s="137"/>
      <c r="UN8" s="137"/>
      <c r="UO8" s="137"/>
      <c r="UP8" s="137"/>
      <c r="UQ8" s="137"/>
      <c r="UR8" s="137"/>
      <c r="US8" s="137"/>
      <c r="UT8" s="137"/>
      <c r="UU8" s="137"/>
      <c r="UV8" s="137"/>
      <c r="UW8" s="137"/>
      <c r="UX8" s="137"/>
      <c r="UY8" s="137"/>
      <c r="UZ8" s="137"/>
      <c r="VA8" s="137"/>
      <c r="VB8" s="137"/>
      <c r="VC8" s="137"/>
      <c r="VD8" s="137"/>
      <c r="VE8" s="137"/>
      <c r="VF8" s="137"/>
      <c r="VG8" s="137"/>
      <c r="VH8" s="137"/>
      <c r="VI8" s="137"/>
      <c r="VJ8" s="137"/>
      <c r="VK8" s="137"/>
      <c r="VL8" s="137"/>
      <c r="VM8" s="137"/>
      <c r="VN8" s="137"/>
      <c r="VO8" s="137"/>
      <c r="VP8" s="137"/>
      <c r="VQ8" s="137"/>
      <c r="VR8" s="137"/>
      <c r="VS8" s="137"/>
      <c r="VT8" s="137"/>
      <c r="VU8" s="137"/>
      <c r="VV8" s="137"/>
      <c r="VW8" s="137"/>
      <c r="VX8" s="137"/>
      <c r="VY8" s="137"/>
      <c r="VZ8" s="137"/>
      <c r="WA8" s="137"/>
      <c r="WB8" s="137"/>
      <c r="WC8" s="137"/>
      <c r="WD8" s="137"/>
      <c r="WE8" s="137"/>
      <c r="WF8" s="137"/>
      <c r="WG8" s="137"/>
      <c r="WH8" s="137"/>
      <c r="WI8" s="137"/>
      <c r="WJ8" s="137"/>
      <c r="WK8" s="137"/>
      <c r="WL8" s="137"/>
      <c r="WM8" s="137"/>
      <c r="WN8" s="137"/>
      <c r="WO8" s="137"/>
      <c r="WP8" s="137"/>
      <c r="WQ8" s="137"/>
      <c r="WR8" s="137"/>
      <c r="WS8" s="137"/>
      <c r="WT8" s="137"/>
      <c r="WU8" s="137"/>
      <c r="WV8" s="137"/>
      <c r="WW8" s="137"/>
      <c r="WX8" s="137"/>
      <c r="WY8" s="137"/>
      <c r="WZ8" s="137"/>
      <c r="XA8" s="137"/>
      <c r="XB8" s="137"/>
      <c r="XC8" s="137"/>
      <c r="XD8" s="137"/>
      <c r="XE8" s="137"/>
      <c r="XF8" s="137"/>
      <c r="XG8" s="137"/>
      <c r="XH8" s="137"/>
      <c r="XI8" s="137"/>
      <c r="XJ8" s="137"/>
      <c r="XK8" s="137"/>
      <c r="XL8" s="137"/>
      <c r="XM8" s="137"/>
      <c r="XN8" s="137"/>
      <c r="XO8" s="137"/>
      <c r="XP8" s="137"/>
      <c r="XQ8" s="137"/>
      <c r="XR8" s="137"/>
      <c r="XS8" s="137"/>
      <c r="XT8" s="137"/>
      <c r="XU8" s="137"/>
      <c r="XV8" s="137"/>
      <c r="XW8" s="137"/>
      <c r="XX8" s="137"/>
      <c r="XY8" s="137"/>
      <c r="XZ8" s="137"/>
      <c r="YA8" s="137"/>
      <c r="YB8" s="137"/>
      <c r="YC8" s="137"/>
      <c r="YD8" s="137"/>
      <c r="YE8" s="137"/>
      <c r="YF8" s="137"/>
      <c r="YG8" s="137"/>
      <c r="YH8" s="137"/>
      <c r="YI8" s="137"/>
      <c r="YJ8" s="137"/>
      <c r="YK8" s="137"/>
      <c r="YL8" s="137"/>
      <c r="YM8" s="137"/>
      <c r="YN8" s="137"/>
      <c r="YO8" s="137"/>
      <c r="YP8" s="137"/>
      <c r="YQ8" s="137"/>
      <c r="YR8" s="137"/>
      <c r="YS8" s="137"/>
      <c r="YT8" s="137"/>
      <c r="YU8" s="137"/>
      <c r="YV8" s="137"/>
      <c r="YW8" s="137"/>
      <c r="YX8" s="137"/>
      <c r="YY8" s="137"/>
      <c r="YZ8" s="137"/>
      <c r="ZA8" s="137"/>
      <c r="ZB8" s="137"/>
      <c r="ZC8" s="137"/>
      <c r="ZD8" s="137"/>
      <c r="ZE8" s="137"/>
      <c r="ZF8" s="137"/>
      <c r="ZG8" s="137"/>
      <c r="ZH8" s="137"/>
      <c r="ZI8" s="137"/>
      <c r="ZJ8" s="137"/>
      <c r="ZK8" s="137"/>
      <c r="ZL8" s="137"/>
      <c r="ZM8" s="137"/>
      <c r="ZN8" s="137"/>
      <c r="ZO8" s="137"/>
      <c r="ZP8" s="137"/>
      <c r="ZQ8" s="137"/>
      <c r="ZR8" s="137"/>
      <c r="ZS8" s="137"/>
      <c r="ZT8" s="137"/>
      <c r="ZU8" s="137"/>
      <c r="ZV8" s="137"/>
      <c r="ZW8" s="137"/>
      <c r="ZX8" s="137"/>
      <c r="ZY8" s="137"/>
      <c r="ZZ8" s="137"/>
      <c r="AAA8" s="137"/>
      <c r="AAB8" s="137"/>
      <c r="AAC8" s="137"/>
      <c r="AAD8" s="137"/>
      <c r="AAE8" s="137"/>
      <c r="AAF8" s="137"/>
      <c r="AAG8" s="137"/>
      <c r="AAH8" s="137"/>
      <c r="AAI8" s="137"/>
      <c r="AAJ8" s="137"/>
      <c r="AAK8" s="137"/>
      <c r="AAL8" s="137"/>
      <c r="AAM8" s="137"/>
      <c r="AAN8" s="137"/>
      <c r="AAO8" s="137"/>
      <c r="AAP8" s="137"/>
      <c r="AAQ8" s="137"/>
      <c r="AAR8" s="137"/>
      <c r="AAS8" s="137"/>
      <c r="AAT8" s="137"/>
      <c r="AAU8" s="137"/>
      <c r="AAV8" s="137"/>
      <c r="AAW8" s="137"/>
      <c r="AAX8" s="137"/>
      <c r="AAY8" s="137"/>
      <c r="AAZ8" s="137"/>
      <c r="ABA8" s="137"/>
      <c r="ABB8" s="137"/>
      <c r="ABC8" s="137"/>
      <c r="ABD8" s="137"/>
      <c r="ABE8" s="137"/>
      <c r="ABF8" s="137"/>
      <c r="ABG8" s="137"/>
      <c r="ABH8" s="137"/>
      <c r="ABI8" s="137"/>
      <c r="ABJ8" s="137"/>
      <c r="ABK8" s="137"/>
      <c r="ABL8" s="137"/>
      <c r="ABM8" s="137"/>
      <c r="ABN8" s="137"/>
      <c r="ABO8" s="137"/>
      <c r="ABP8" s="137"/>
      <c r="ABQ8" s="137"/>
      <c r="ABR8" s="137"/>
      <c r="ABS8" s="137"/>
      <c r="ABT8" s="137"/>
      <c r="ABU8" s="137"/>
      <c r="ABV8" s="137"/>
      <c r="ABW8" s="137"/>
      <c r="ABX8" s="137"/>
      <c r="ABY8" s="137"/>
      <c r="ABZ8" s="137"/>
      <c r="ACA8" s="137"/>
      <c r="ACB8" s="137"/>
      <c r="ACC8" s="137"/>
      <c r="ACD8" s="137"/>
      <c r="ACE8" s="137"/>
      <c r="ACF8" s="137"/>
      <c r="ACG8" s="137"/>
      <c r="ACH8" s="137"/>
      <c r="ACI8" s="137"/>
      <c r="ACJ8" s="137"/>
      <c r="ACK8" s="137"/>
      <c r="ACL8" s="137"/>
      <c r="ACM8" s="137"/>
      <c r="ACN8" s="137"/>
      <c r="ACO8" s="137"/>
      <c r="ACP8" s="137"/>
      <c r="ACQ8" s="137"/>
      <c r="ACR8" s="137"/>
      <c r="ACS8" s="137"/>
      <c r="ACT8" s="137"/>
      <c r="ACU8" s="137"/>
      <c r="ACV8" s="137"/>
      <c r="ACW8" s="137"/>
      <c r="ACX8" s="137"/>
      <c r="ACY8" s="137"/>
      <c r="ACZ8" s="137"/>
      <c r="ADA8" s="137"/>
      <c r="ADB8" s="137"/>
      <c r="ADC8" s="137"/>
      <c r="ADD8" s="137"/>
      <c r="ADE8" s="137"/>
      <c r="ADF8" s="137"/>
      <c r="ADG8" s="137"/>
      <c r="ADH8" s="137"/>
      <c r="ADI8" s="137"/>
      <c r="ADJ8" s="137"/>
      <c r="ADK8" s="137"/>
      <c r="ADL8" s="137"/>
      <c r="ADM8" s="137"/>
      <c r="ADN8" s="137"/>
      <c r="ADO8" s="137"/>
      <c r="ADP8" s="137"/>
      <c r="ADQ8" s="137"/>
      <c r="ADR8" s="137"/>
      <c r="ADS8" s="137"/>
      <c r="ADT8" s="137"/>
      <c r="ADU8" s="137"/>
      <c r="ADV8" s="137"/>
      <c r="ADW8" s="137"/>
      <c r="ADX8" s="137"/>
      <c r="ADY8" s="137"/>
      <c r="ADZ8" s="137"/>
      <c r="AEA8" s="137"/>
      <c r="AEB8" s="137"/>
      <c r="AEC8" s="137"/>
      <c r="AED8" s="137"/>
      <c r="AEE8" s="137"/>
      <c r="AEF8" s="137"/>
      <c r="AEG8" s="137"/>
      <c r="AEH8" s="137"/>
      <c r="AEI8" s="137"/>
      <c r="AEJ8" s="137"/>
      <c r="AEK8" s="137"/>
      <c r="AEL8" s="137"/>
      <c r="AEM8" s="137"/>
      <c r="AEN8" s="137"/>
      <c r="AEO8" s="137"/>
      <c r="AEP8" s="137"/>
      <c r="AEQ8" s="137"/>
      <c r="AER8" s="137"/>
      <c r="AES8" s="137"/>
      <c r="AET8" s="137"/>
      <c r="AEU8" s="137"/>
      <c r="AEV8" s="137"/>
      <c r="AEW8" s="137"/>
      <c r="AEX8" s="137"/>
      <c r="AEY8" s="137"/>
      <c r="AEZ8" s="137"/>
      <c r="AFA8" s="137"/>
      <c r="AFB8" s="137"/>
      <c r="AFC8" s="137"/>
      <c r="AFD8" s="137"/>
      <c r="AFE8" s="137"/>
      <c r="AFF8" s="137"/>
      <c r="AFG8" s="137"/>
      <c r="AFH8" s="137"/>
      <c r="AFI8" s="137"/>
      <c r="AFJ8" s="137"/>
      <c r="AFK8" s="137"/>
      <c r="AFL8" s="137"/>
      <c r="AFM8" s="137"/>
      <c r="AFN8" s="137"/>
      <c r="AFO8" s="137"/>
      <c r="AFP8" s="137"/>
      <c r="AFQ8" s="137"/>
      <c r="AFR8" s="137"/>
      <c r="AFS8" s="137"/>
      <c r="AFT8" s="137"/>
      <c r="AFU8" s="137"/>
      <c r="AFV8" s="137"/>
      <c r="AFW8" s="137"/>
      <c r="AFX8" s="137"/>
      <c r="AFY8" s="137"/>
      <c r="AFZ8" s="137"/>
      <c r="AGA8" s="137"/>
      <c r="AGB8" s="137"/>
      <c r="AGC8" s="137"/>
      <c r="AGD8" s="137"/>
      <c r="AGE8" s="137"/>
      <c r="AGF8" s="137"/>
      <c r="AGG8" s="137"/>
      <c r="AGH8" s="137"/>
      <c r="AGI8" s="137"/>
      <c r="AGJ8" s="137"/>
      <c r="AGK8" s="137"/>
      <c r="AGL8" s="137"/>
      <c r="AGM8" s="137"/>
      <c r="AGN8" s="137"/>
      <c r="AGO8" s="137"/>
      <c r="AGP8" s="137"/>
      <c r="AGQ8" s="137"/>
      <c r="AGR8" s="137"/>
      <c r="AGS8" s="137"/>
      <c r="AGT8" s="137"/>
      <c r="AGU8" s="137"/>
      <c r="AGV8" s="137"/>
      <c r="AGW8" s="137"/>
      <c r="AGX8" s="137"/>
      <c r="AGY8" s="137"/>
      <c r="AGZ8" s="137"/>
      <c r="AHA8" s="137"/>
      <c r="AHB8" s="137"/>
      <c r="AHC8" s="137"/>
      <c r="AHD8" s="137"/>
      <c r="AHE8" s="137"/>
      <c r="AHF8" s="137"/>
      <c r="AHG8" s="137"/>
      <c r="AHH8" s="137"/>
      <c r="AHI8" s="137"/>
      <c r="AHJ8" s="137"/>
      <c r="AHK8" s="137"/>
      <c r="AHL8" s="137"/>
      <c r="AHM8" s="137"/>
      <c r="AHN8" s="137"/>
      <c r="AHO8" s="137"/>
      <c r="AHP8" s="137"/>
      <c r="AHQ8" s="137"/>
      <c r="AHR8" s="137"/>
      <c r="AHS8" s="137"/>
      <c r="AHT8" s="137"/>
      <c r="AHU8" s="137"/>
      <c r="AHV8" s="137"/>
      <c r="AHW8" s="137"/>
      <c r="AHX8" s="137"/>
      <c r="AHY8" s="137"/>
      <c r="AHZ8" s="137"/>
      <c r="AIA8" s="137"/>
      <c r="AIB8" s="137"/>
      <c r="AIC8" s="137"/>
      <c r="AID8" s="137"/>
      <c r="AIE8" s="137"/>
      <c r="AIF8" s="137"/>
      <c r="AIG8" s="137"/>
      <c r="AIH8" s="137"/>
      <c r="AII8" s="137"/>
      <c r="AIJ8" s="137"/>
      <c r="AIK8" s="137"/>
      <c r="AIL8" s="137"/>
      <c r="AIM8" s="137"/>
      <c r="AIN8" s="137"/>
      <c r="AIO8" s="137"/>
      <c r="AIP8" s="137"/>
      <c r="AIQ8" s="137"/>
      <c r="AIR8" s="137"/>
      <c r="AIS8" s="137"/>
      <c r="AIT8" s="137"/>
      <c r="AIU8" s="137"/>
      <c r="AIV8" s="137"/>
      <c r="AIW8" s="137"/>
      <c r="AIX8" s="137"/>
      <c r="AIY8" s="137"/>
      <c r="AIZ8" s="137"/>
      <c r="AJA8" s="137"/>
      <c r="AJB8" s="137"/>
      <c r="AJC8" s="137"/>
      <c r="AJD8" s="137"/>
      <c r="AJE8" s="137"/>
      <c r="AJF8" s="137"/>
      <c r="AJG8" s="137"/>
      <c r="AJH8" s="137"/>
      <c r="AJI8" s="137"/>
      <c r="AJJ8" s="137"/>
      <c r="AJK8" s="137"/>
      <c r="AJL8" s="137"/>
      <c r="AJM8" s="137"/>
      <c r="AJN8" s="137"/>
      <c r="AJO8" s="137"/>
      <c r="AJP8" s="137"/>
      <c r="AJQ8" s="137"/>
      <c r="AJR8" s="137"/>
      <c r="AJS8" s="137"/>
      <c r="AJT8" s="137"/>
      <c r="AJU8" s="137"/>
      <c r="AJV8" s="137"/>
      <c r="AJW8" s="137"/>
      <c r="AJX8" s="137"/>
      <c r="AJY8" s="137"/>
      <c r="AJZ8" s="137"/>
      <c r="AKA8" s="137"/>
      <c r="AKB8" s="137"/>
      <c r="AKC8" s="137"/>
      <c r="AKD8" s="137"/>
      <c r="AKE8" s="137"/>
      <c r="AKF8" s="137"/>
      <c r="AKG8" s="137"/>
      <c r="AKH8" s="137"/>
      <c r="AKI8" s="137"/>
      <c r="AKJ8" s="137"/>
      <c r="AKK8" s="137"/>
      <c r="AKL8" s="137"/>
      <c r="AKM8" s="137"/>
      <c r="AKN8" s="137"/>
      <c r="AKO8" s="137"/>
      <c r="AKP8" s="137"/>
      <c r="AKQ8" s="137"/>
      <c r="AKR8" s="137"/>
      <c r="AKS8" s="137"/>
      <c r="AKT8" s="137"/>
      <c r="AKU8" s="137"/>
      <c r="AKV8" s="137"/>
      <c r="AKW8" s="137"/>
      <c r="AKX8" s="137"/>
      <c r="AKY8" s="137"/>
      <c r="AKZ8" s="137"/>
      <c r="ALA8" s="137"/>
      <c r="ALB8" s="137"/>
      <c r="ALC8" s="137"/>
      <c r="ALD8" s="137"/>
      <c r="ALE8" s="137"/>
      <c r="ALF8" s="137"/>
      <c r="ALG8" s="137"/>
      <c r="ALH8" s="137"/>
      <c r="ALI8" s="137"/>
      <c r="ALJ8" s="137"/>
      <c r="ALK8" s="137"/>
      <c r="ALL8" s="137"/>
      <c r="ALM8" s="137"/>
      <c r="ALN8" s="137"/>
      <c r="ALO8" s="137"/>
      <c r="ALP8" s="137"/>
      <c r="ALQ8" s="137"/>
      <c r="ALR8" s="137"/>
      <c r="ALS8" s="137"/>
      <c r="ALT8" s="137"/>
      <c r="ALU8" s="137"/>
      <c r="ALV8" s="137"/>
      <c r="ALW8" s="137"/>
      <c r="ALX8" s="137"/>
      <c r="ALY8" s="137"/>
      <c r="ALZ8" s="137"/>
      <c r="AMA8" s="137"/>
      <c r="AMB8" s="137"/>
      <c r="AMC8" s="137"/>
      <c r="AMD8" s="137"/>
      <c r="AME8" s="137"/>
      <c r="AMF8" s="137"/>
      <c r="AMG8" s="137"/>
      <c r="AMH8" s="137"/>
      <c r="AMI8" s="137"/>
    </row>
    <row r="9" hidden="1" customHeight="1" spans="1:1023">
      <c r="A9" s="121"/>
      <c r="B9" s="83" t="s">
        <v>3853</v>
      </c>
      <c r="C9" s="122"/>
      <c r="D9" s="123"/>
      <c r="E9" s="123"/>
      <c r="F9" s="123"/>
      <c r="G9" s="123"/>
      <c r="H9" s="83" t="s">
        <v>3930</v>
      </c>
      <c r="I9" s="86" t="s">
        <v>3931</v>
      </c>
      <c r="J9" s="83" t="s">
        <v>3932</v>
      </c>
      <c r="K9" s="123"/>
      <c r="L9" s="83" t="s">
        <v>3500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8"/>
      <c r="AN9" s="123"/>
      <c r="AO9" s="134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6"/>
      <c r="CD9" s="136"/>
      <c r="CE9" s="136"/>
      <c r="CF9" s="136"/>
      <c r="CG9" s="136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36"/>
      <c r="CT9" s="136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36"/>
      <c r="DJ9" s="136"/>
      <c r="DK9" s="136"/>
      <c r="DL9" s="136"/>
      <c r="DM9" s="136"/>
      <c r="DN9" s="136"/>
      <c r="DO9" s="136"/>
      <c r="DP9" s="136"/>
      <c r="DQ9" s="136"/>
      <c r="DR9" s="136"/>
      <c r="DS9" s="136"/>
      <c r="DT9" s="136"/>
      <c r="DU9" s="136"/>
      <c r="DV9" s="136"/>
      <c r="DW9" s="136"/>
      <c r="DX9" s="136"/>
      <c r="DY9" s="136"/>
      <c r="DZ9" s="136"/>
      <c r="EA9" s="136"/>
      <c r="EB9" s="136"/>
      <c r="EC9" s="136"/>
      <c r="ED9" s="136"/>
      <c r="EE9" s="136"/>
      <c r="EF9" s="136"/>
      <c r="EG9" s="136"/>
      <c r="EH9" s="136"/>
      <c r="EI9" s="136"/>
      <c r="EJ9" s="136"/>
      <c r="EK9" s="136"/>
      <c r="EL9" s="136"/>
      <c r="EM9" s="136"/>
      <c r="EN9" s="136"/>
      <c r="EO9" s="136"/>
      <c r="EP9" s="136"/>
      <c r="EQ9" s="136"/>
      <c r="ER9" s="136"/>
      <c r="ES9" s="136"/>
      <c r="ET9" s="136"/>
      <c r="EU9" s="136"/>
      <c r="EV9" s="136"/>
      <c r="EW9" s="136"/>
      <c r="EX9" s="136"/>
      <c r="EY9" s="136"/>
      <c r="EZ9" s="136"/>
      <c r="FA9" s="136"/>
      <c r="FB9" s="136"/>
      <c r="FC9" s="136"/>
      <c r="FD9" s="136"/>
      <c r="FE9" s="136"/>
      <c r="FF9" s="136"/>
      <c r="FG9" s="136"/>
      <c r="FH9" s="136"/>
      <c r="FI9" s="136"/>
      <c r="FJ9" s="136"/>
      <c r="FK9" s="136"/>
      <c r="FL9" s="136"/>
      <c r="FM9" s="136"/>
      <c r="FN9" s="136"/>
      <c r="FO9" s="136"/>
      <c r="FP9" s="136"/>
      <c r="FQ9" s="136"/>
      <c r="FR9" s="136"/>
      <c r="FS9" s="136"/>
      <c r="FT9" s="136"/>
      <c r="FU9" s="136"/>
      <c r="FV9" s="136"/>
      <c r="FW9" s="136"/>
      <c r="FX9" s="136"/>
      <c r="FY9" s="136"/>
      <c r="FZ9" s="136"/>
      <c r="GA9" s="136"/>
      <c r="GB9" s="136"/>
      <c r="GC9" s="136"/>
      <c r="GD9" s="136"/>
      <c r="GE9" s="136"/>
      <c r="GF9" s="136"/>
      <c r="GG9" s="136"/>
      <c r="GH9" s="136"/>
      <c r="GI9" s="136"/>
      <c r="GJ9" s="136"/>
      <c r="GK9" s="136"/>
      <c r="GL9" s="136"/>
      <c r="GM9" s="136"/>
      <c r="GN9" s="136"/>
      <c r="GO9" s="136"/>
      <c r="GP9" s="136"/>
      <c r="GQ9" s="136"/>
      <c r="GR9" s="136"/>
      <c r="GS9" s="136"/>
      <c r="GT9" s="136"/>
      <c r="GU9" s="136"/>
      <c r="GV9" s="136"/>
      <c r="GW9" s="136"/>
      <c r="GX9" s="136"/>
      <c r="GY9" s="136"/>
      <c r="GZ9" s="136"/>
      <c r="HA9" s="136"/>
      <c r="HB9" s="136"/>
      <c r="HC9" s="136"/>
      <c r="HD9" s="136"/>
      <c r="HE9" s="136"/>
      <c r="HF9" s="136"/>
      <c r="HG9" s="136"/>
      <c r="HH9" s="136"/>
      <c r="HI9" s="136"/>
      <c r="HJ9" s="136"/>
      <c r="HK9" s="136"/>
      <c r="HL9" s="136"/>
      <c r="HM9" s="136"/>
      <c r="HN9" s="136"/>
      <c r="HO9" s="136"/>
      <c r="HP9" s="136"/>
      <c r="HQ9" s="137"/>
      <c r="HR9" s="137"/>
      <c r="HS9" s="137"/>
      <c r="HT9" s="137"/>
      <c r="HU9" s="137"/>
      <c r="HV9" s="137"/>
      <c r="HW9" s="137"/>
      <c r="HX9" s="137"/>
      <c r="HY9" s="137"/>
      <c r="HZ9" s="137"/>
      <c r="IA9" s="137"/>
      <c r="IB9" s="137"/>
      <c r="IC9" s="137"/>
      <c r="ID9" s="137"/>
      <c r="IE9" s="137"/>
      <c r="IF9" s="137"/>
      <c r="IG9" s="137"/>
      <c r="IH9" s="137"/>
      <c r="II9" s="137"/>
      <c r="IJ9" s="137"/>
      <c r="IK9" s="137"/>
      <c r="IL9" s="137"/>
      <c r="IM9" s="137"/>
      <c r="IN9" s="137"/>
      <c r="IO9" s="137"/>
      <c r="IP9" s="137"/>
      <c r="IQ9" s="137"/>
      <c r="IR9" s="137"/>
      <c r="IS9" s="137"/>
      <c r="IT9" s="137"/>
      <c r="IU9" s="137"/>
      <c r="IV9" s="137"/>
      <c r="IW9" s="137"/>
      <c r="IX9" s="137"/>
      <c r="IY9" s="137"/>
      <c r="IZ9" s="137"/>
      <c r="JA9" s="137"/>
      <c r="JB9" s="137"/>
      <c r="JC9" s="137"/>
      <c r="JD9" s="137"/>
      <c r="JE9" s="137"/>
      <c r="JF9" s="137"/>
      <c r="JG9" s="137"/>
      <c r="JH9" s="137"/>
      <c r="JI9" s="137"/>
      <c r="JJ9" s="137"/>
      <c r="JK9" s="137"/>
      <c r="JL9" s="137"/>
      <c r="JM9" s="137"/>
      <c r="JN9" s="137"/>
      <c r="JO9" s="137"/>
      <c r="JP9" s="137"/>
      <c r="JQ9" s="137"/>
      <c r="JR9" s="137"/>
      <c r="JS9" s="137"/>
      <c r="JT9" s="137"/>
      <c r="JU9" s="137"/>
      <c r="JV9" s="137"/>
      <c r="JW9" s="137"/>
      <c r="JX9" s="137"/>
      <c r="JY9" s="137"/>
      <c r="JZ9" s="137"/>
      <c r="KA9" s="137"/>
      <c r="KB9" s="137"/>
      <c r="KC9" s="137"/>
      <c r="KD9" s="137"/>
      <c r="KE9" s="137"/>
      <c r="KF9" s="137"/>
      <c r="KG9" s="137"/>
      <c r="KH9" s="137"/>
      <c r="KI9" s="137"/>
      <c r="KJ9" s="137"/>
      <c r="KK9" s="137"/>
      <c r="KL9" s="137"/>
      <c r="KM9" s="137"/>
      <c r="KN9" s="137"/>
      <c r="KO9" s="137"/>
      <c r="KP9" s="137"/>
      <c r="KQ9" s="137"/>
      <c r="KR9" s="137"/>
      <c r="KS9" s="137"/>
      <c r="KT9" s="137"/>
      <c r="KU9" s="137"/>
      <c r="KV9" s="137"/>
      <c r="KW9" s="137"/>
      <c r="KX9" s="137"/>
      <c r="KY9" s="137"/>
      <c r="KZ9" s="137"/>
      <c r="LA9" s="137"/>
      <c r="LB9" s="137"/>
      <c r="LC9" s="137"/>
      <c r="LD9" s="137"/>
      <c r="LE9" s="137"/>
      <c r="LF9" s="137"/>
      <c r="LG9" s="137"/>
      <c r="LH9" s="137"/>
      <c r="LI9" s="137"/>
      <c r="LJ9" s="137"/>
      <c r="LK9" s="137"/>
      <c r="LL9" s="137"/>
      <c r="LM9" s="137"/>
      <c r="LN9" s="137"/>
      <c r="LO9" s="137"/>
      <c r="LP9" s="137"/>
      <c r="LQ9" s="137"/>
      <c r="LR9" s="137"/>
      <c r="LS9" s="137"/>
      <c r="LT9" s="137"/>
      <c r="LU9" s="137"/>
      <c r="LV9" s="137"/>
      <c r="LW9" s="137"/>
      <c r="LX9" s="137"/>
      <c r="LY9" s="137"/>
      <c r="LZ9" s="137"/>
      <c r="MA9" s="137"/>
      <c r="MB9" s="137"/>
      <c r="MC9" s="137"/>
      <c r="MD9" s="137"/>
      <c r="ME9" s="137"/>
      <c r="MF9" s="137"/>
      <c r="MG9" s="137"/>
      <c r="MH9" s="137"/>
      <c r="MI9" s="137"/>
      <c r="MJ9" s="137"/>
      <c r="MK9" s="137"/>
      <c r="ML9" s="137"/>
      <c r="MM9" s="137"/>
      <c r="MN9" s="137"/>
      <c r="MO9" s="137"/>
      <c r="MP9" s="137"/>
      <c r="MQ9" s="137"/>
      <c r="MR9" s="137"/>
      <c r="MS9" s="137"/>
      <c r="MT9" s="137"/>
      <c r="MU9" s="137"/>
      <c r="MV9" s="137"/>
      <c r="MW9" s="137"/>
      <c r="MX9" s="137"/>
      <c r="MY9" s="137"/>
      <c r="MZ9" s="137"/>
      <c r="NA9" s="137"/>
      <c r="NB9" s="137"/>
      <c r="NC9" s="137"/>
      <c r="ND9" s="137"/>
      <c r="NE9" s="137"/>
      <c r="NF9" s="137"/>
      <c r="NG9" s="137"/>
      <c r="NH9" s="137"/>
      <c r="NI9" s="137"/>
      <c r="NJ9" s="137"/>
      <c r="NK9" s="137"/>
      <c r="NL9" s="137"/>
      <c r="NM9" s="137"/>
      <c r="NN9" s="137"/>
      <c r="NO9" s="137"/>
      <c r="NP9" s="137"/>
      <c r="NQ9" s="137"/>
      <c r="NR9" s="137"/>
      <c r="NS9" s="137"/>
      <c r="NT9" s="137"/>
      <c r="NU9" s="137"/>
      <c r="NV9" s="137"/>
      <c r="NW9" s="137"/>
      <c r="NX9" s="137"/>
      <c r="NY9" s="137"/>
      <c r="NZ9" s="137"/>
      <c r="OA9" s="137"/>
      <c r="OB9" s="137"/>
      <c r="OC9" s="137"/>
      <c r="OD9" s="137"/>
      <c r="OE9" s="137"/>
      <c r="OF9" s="137"/>
      <c r="OG9" s="137"/>
      <c r="OH9" s="137"/>
      <c r="OI9" s="137"/>
      <c r="OJ9" s="137"/>
      <c r="OK9" s="137"/>
      <c r="OL9" s="137"/>
      <c r="OM9" s="137"/>
      <c r="ON9" s="137"/>
      <c r="OO9" s="137"/>
      <c r="OP9" s="137"/>
      <c r="OQ9" s="137"/>
      <c r="OR9" s="137"/>
      <c r="OS9" s="137"/>
      <c r="OT9" s="137"/>
      <c r="OU9" s="137"/>
      <c r="OV9" s="137"/>
      <c r="OW9" s="137"/>
      <c r="OX9" s="137"/>
      <c r="OY9" s="137"/>
      <c r="OZ9" s="137"/>
      <c r="PA9" s="137"/>
      <c r="PB9" s="137"/>
      <c r="PC9" s="137"/>
      <c r="PD9" s="137"/>
      <c r="PE9" s="137"/>
      <c r="PF9" s="137"/>
      <c r="PG9" s="137"/>
      <c r="PH9" s="137"/>
      <c r="PI9" s="137"/>
      <c r="PJ9" s="137"/>
      <c r="PK9" s="137"/>
      <c r="PL9" s="137"/>
      <c r="PM9" s="137"/>
      <c r="PN9" s="137"/>
      <c r="PO9" s="137"/>
      <c r="PP9" s="137"/>
      <c r="PQ9" s="137"/>
      <c r="PR9" s="137"/>
      <c r="PS9" s="137"/>
      <c r="PT9" s="137"/>
      <c r="PU9" s="137"/>
      <c r="PV9" s="137"/>
      <c r="PW9" s="137"/>
      <c r="PX9" s="137"/>
      <c r="PY9" s="137"/>
      <c r="PZ9" s="137"/>
      <c r="QA9" s="137"/>
      <c r="QB9" s="137"/>
      <c r="QC9" s="137"/>
      <c r="QD9" s="137"/>
      <c r="QE9" s="137"/>
      <c r="QF9" s="137"/>
      <c r="QG9" s="137"/>
      <c r="QH9" s="137"/>
      <c r="QI9" s="137"/>
      <c r="QJ9" s="137"/>
      <c r="QK9" s="137"/>
      <c r="QL9" s="137"/>
      <c r="QM9" s="137"/>
      <c r="QN9" s="137"/>
      <c r="QO9" s="137"/>
      <c r="QP9" s="137"/>
      <c r="QQ9" s="137"/>
      <c r="QR9" s="137"/>
      <c r="QS9" s="137"/>
      <c r="QT9" s="137"/>
      <c r="QU9" s="137"/>
      <c r="QV9" s="137"/>
      <c r="QW9" s="137"/>
      <c r="QX9" s="137"/>
      <c r="QY9" s="137"/>
      <c r="QZ9" s="137"/>
      <c r="RA9" s="137"/>
      <c r="RB9" s="137"/>
      <c r="RC9" s="137"/>
      <c r="RD9" s="137"/>
      <c r="RE9" s="137"/>
      <c r="RF9" s="137"/>
      <c r="RG9" s="137"/>
      <c r="RH9" s="137"/>
      <c r="RI9" s="137"/>
      <c r="RJ9" s="137"/>
      <c r="RK9" s="137"/>
      <c r="RL9" s="137"/>
      <c r="RM9" s="137"/>
      <c r="RN9" s="137"/>
      <c r="RO9" s="137"/>
      <c r="RP9" s="137"/>
      <c r="RQ9" s="137"/>
      <c r="RR9" s="137"/>
      <c r="RS9" s="137"/>
      <c r="RT9" s="137"/>
      <c r="RU9" s="137"/>
      <c r="RV9" s="137"/>
      <c r="RW9" s="137"/>
      <c r="RX9" s="137"/>
      <c r="RY9" s="137"/>
      <c r="RZ9" s="137"/>
      <c r="SA9" s="137"/>
      <c r="SB9" s="137"/>
      <c r="SC9" s="137"/>
      <c r="SD9" s="137"/>
      <c r="SE9" s="137"/>
      <c r="SF9" s="137"/>
      <c r="SG9" s="137"/>
      <c r="SH9" s="137"/>
      <c r="SI9" s="137"/>
      <c r="SJ9" s="137"/>
      <c r="SK9" s="137"/>
      <c r="SL9" s="137"/>
      <c r="SM9" s="137"/>
      <c r="SN9" s="137"/>
      <c r="SO9" s="137"/>
      <c r="SP9" s="137"/>
      <c r="SQ9" s="137"/>
      <c r="SR9" s="137"/>
      <c r="SS9" s="137"/>
      <c r="ST9" s="137"/>
      <c r="SU9" s="137"/>
      <c r="SV9" s="137"/>
      <c r="SW9" s="137"/>
      <c r="SX9" s="137"/>
      <c r="SY9" s="137"/>
      <c r="SZ9" s="137"/>
      <c r="TA9" s="137"/>
      <c r="TB9" s="137"/>
      <c r="TC9" s="137"/>
      <c r="TD9" s="137"/>
      <c r="TE9" s="137"/>
      <c r="TF9" s="137"/>
      <c r="TG9" s="137"/>
      <c r="TH9" s="137"/>
      <c r="TI9" s="137"/>
      <c r="TJ9" s="137"/>
      <c r="TK9" s="137"/>
      <c r="TL9" s="137"/>
      <c r="TM9" s="137"/>
      <c r="TN9" s="137"/>
      <c r="TO9" s="137"/>
      <c r="TP9" s="137"/>
      <c r="TQ9" s="137"/>
      <c r="TR9" s="137"/>
      <c r="TS9" s="137"/>
      <c r="TT9" s="137"/>
      <c r="TU9" s="137"/>
      <c r="TV9" s="137"/>
      <c r="TW9" s="137"/>
      <c r="TX9" s="137"/>
      <c r="TY9" s="137"/>
      <c r="TZ9" s="137"/>
      <c r="UA9" s="137"/>
      <c r="UB9" s="137"/>
      <c r="UC9" s="137"/>
      <c r="UD9" s="137"/>
      <c r="UE9" s="137"/>
      <c r="UF9" s="137"/>
      <c r="UG9" s="137"/>
      <c r="UH9" s="137"/>
      <c r="UI9" s="137"/>
      <c r="UJ9" s="137"/>
      <c r="UK9" s="137"/>
      <c r="UL9" s="137"/>
      <c r="UM9" s="137"/>
      <c r="UN9" s="137"/>
      <c r="UO9" s="137"/>
      <c r="UP9" s="137"/>
      <c r="UQ9" s="137"/>
      <c r="UR9" s="137"/>
      <c r="US9" s="137"/>
      <c r="UT9" s="137"/>
      <c r="UU9" s="137"/>
      <c r="UV9" s="137"/>
      <c r="UW9" s="137"/>
      <c r="UX9" s="137"/>
      <c r="UY9" s="137"/>
      <c r="UZ9" s="137"/>
      <c r="VA9" s="137"/>
      <c r="VB9" s="137"/>
      <c r="VC9" s="137"/>
      <c r="VD9" s="137"/>
      <c r="VE9" s="137"/>
      <c r="VF9" s="137"/>
      <c r="VG9" s="137"/>
      <c r="VH9" s="137"/>
      <c r="VI9" s="137"/>
      <c r="VJ9" s="137"/>
      <c r="VK9" s="137"/>
      <c r="VL9" s="137"/>
      <c r="VM9" s="137"/>
      <c r="VN9" s="137"/>
      <c r="VO9" s="137"/>
      <c r="VP9" s="137"/>
      <c r="VQ9" s="137"/>
      <c r="VR9" s="137"/>
      <c r="VS9" s="137"/>
      <c r="VT9" s="137"/>
      <c r="VU9" s="137"/>
      <c r="VV9" s="137"/>
      <c r="VW9" s="137"/>
      <c r="VX9" s="137"/>
      <c r="VY9" s="137"/>
      <c r="VZ9" s="137"/>
      <c r="WA9" s="137"/>
      <c r="WB9" s="137"/>
      <c r="WC9" s="137"/>
      <c r="WD9" s="137"/>
      <c r="WE9" s="137"/>
      <c r="WF9" s="137"/>
      <c r="WG9" s="137"/>
      <c r="WH9" s="137"/>
      <c r="WI9" s="137"/>
      <c r="WJ9" s="137"/>
      <c r="WK9" s="137"/>
      <c r="WL9" s="137"/>
      <c r="WM9" s="137"/>
      <c r="WN9" s="137"/>
      <c r="WO9" s="137"/>
      <c r="WP9" s="137"/>
      <c r="WQ9" s="137"/>
      <c r="WR9" s="137"/>
      <c r="WS9" s="137"/>
      <c r="WT9" s="137"/>
      <c r="WU9" s="137"/>
      <c r="WV9" s="137"/>
      <c r="WW9" s="137"/>
      <c r="WX9" s="137"/>
      <c r="WY9" s="137"/>
      <c r="WZ9" s="137"/>
      <c r="XA9" s="137"/>
      <c r="XB9" s="137"/>
      <c r="XC9" s="137"/>
      <c r="XD9" s="137"/>
      <c r="XE9" s="137"/>
      <c r="XF9" s="137"/>
      <c r="XG9" s="137"/>
      <c r="XH9" s="137"/>
      <c r="XI9" s="137"/>
      <c r="XJ9" s="137"/>
      <c r="XK9" s="137"/>
      <c r="XL9" s="137"/>
      <c r="XM9" s="137"/>
      <c r="XN9" s="137"/>
      <c r="XO9" s="137"/>
      <c r="XP9" s="137"/>
      <c r="XQ9" s="137"/>
      <c r="XR9" s="137"/>
      <c r="XS9" s="137"/>
      <c r="XT9" s="137"/>
      <c r="XU9" s="137"/>
      <c r="XV9" s="137"/>
      <c r="XW9" s="137"/>
      <c r="XX9" s="137"/>
      <c r="XY9" s="137"/>
      <c r="XZ9" s="137"/>
      <c r="YA9" s="137"/>
      <c r="YB9" s="137"/>
      <c r="YC9" s="137"/>
      <c r="YD9" s="137"/>
      <c r="YE9" s="137"/>
      <c r="YF9" s="137"/>
      <c r="YG9" s="137"/>
      <c r="YH9" s="137"/>
      <c r="YI9" s="137"/>
      <c r="YJ9" s="137"/>
      <c r="YK9" s="137"/>
      <c r="YL9" s="137"/>
      <c r="YM9" s="137"/>
      <c r="YN9" s="137"/>
      <c r="YO9" s="137"/>
      <c r="YP9" s="137"/>
      <c r="YQ9" s="137"/>
      <c r="YR9" s="137"/>
      <c r="YS9" s="137"/>
      <c r="YT9" s="137"/>
      <c r="YU9" s="137"/>
      <c r="YV9" s="137"/>
      <c r="YW9" s="137"/>
      <c r="YX9" s="137"/>
      <c r="YY9" s="137"/>
      <c r="YZ9" s="137"/>
      <c r="ZA9" s="137"/>
      <c r="ZB9" s="137"/>
      <c r="ZC9" s="137"/>
      <c r="ZD9" s="137"/>
      <c r="ZE9" s="137"/>
      <c r="ZF9" s="137"/>
      <c r="ZG9" s="137"/>
      <c r="ZH9" s="137"/>
      <c r="ZI9" s="137"/>
      <c r="ZJ9" s="137"/>
      <c r="ZK9" s="137"/>
      <c r="ZL9" s="137"/>
      <c r="ZM9" s="137"/>
      <c r="ZN9" s="137"/>
      <c r="ZO9" s="137"/>
      <c r="ZP9" s="137"/>
      <c r="ZQ9" s="137"/>
      <c r="ZR9" s="137"/>
      <c r="ZS9" s="137"/>
      <c r="ZT9" s="137"/>
      <c r="ZU9" s="137"/>
      <c r="ZV9" s="137"/>
      <c r="ZW9" s="137"/>
      <c r="ZX9" s="137"/>
      <c r="ZY9" s="137"/>
      <c r="ZZ9" s="137"/>
      <c r="AAA9" s="137"/>
      <c r="AAB9" s="137"/>
      <c r="AAC9" s="137"/>
      <c r="AAD9" s="137"/>
      <c r="AAE9" s="137"/>
      <c r="AAF9" s="137"/>
      <c r="AAG9" s="137"/>
      <c r="AAH9" s="137"/>
      <c r="AAI9" s="137"/>
      <c r="AAJ9" s="137"/>
      <c r="AAK9" s="137"/>
      <c r="AAL9" s="137"/>
      <c r="AAM9" s="137"/>
      <c r="AAN9" s="137"/>
      <c r="AAO9" s="137"/>
      <c r="AAP9" s="137"/>
      <c r="AAQ9" s="137"/>
      <c r="AAR9" s="137"/>
      <c r="AAS9" s="137"/>
      <c r="AAT9" s="137"/>
      <c r="AAU9" s="137"/>
      <c r="AAV9" s="137"/>
      <c r="AAW9" s="137"/>
      <c r="AAX9" s="137"/>
      <c r="AAY9" s="137"/>
      <c r="AAZ9" s="137"/>
      <c r="ABA9" s="137"/>
      <c r="ABB9" s="137"/>
      <c r="ABC9" s="137"/>
      <c r="ABD9" s="137"/>
      <c r="ABE9" s="137"/>
      <c r="ABF9" s="137"/>
      <c r="ABG9" s="137"/>
      <c r="ABH9" s="137"/>
      <c r="ABI9" s="137"/>
      <c r="ABJ9" s="137"/>
      <c r="ABK9" s="137"/>
      <c r="ABL9" s="137"/>
      <c r="ABM9" s="137"/>
      <c r="ABN9" s="137"/>
      <c r="ABO9" s="137"/>
      <c r="ABP9" s="137"/>
      <c r="ABQ9" s="137"/>
      <c r="ABR9" s="137"/>
      <c r="ABS9" s="137"/>
      <c r="ABT9" s="137"/>
      <c r="ABU9" s="137"/>
      <c r="ABV9" s="137"/>
      <c r="ABW9" s="137"/>
      <c r="ABX9" s="137"/>
      <c r="ABY9" s="137"/>
      <c r="ABZ9" s="137"/>
      <c r="ACA9" s="137"/>
      <c r="ACB9" s="137"/>
      <c r="ACC9" s="137"/>
      <c r="ACD9" s="137"/>
      <c r="ACE9" s="137"/>
      <c r="ACF9" s="137"/>
      <c r="ACG9" s="137"/>
      <c r="ACH9" s="137"/>
      <c r="ACI9" s="137"/>
      <c r="ACJ9" s="137"/>
      <c r="ACK9" s="137"/>
      <c r="ACL9" s="137"/>
      <c r="ACM9" s="137"/>
      <c r="ACN9" s="137"/>
      <c r="ACO9" s="137"/>
      <c r="ACP9" s="137"/>
      <c r="ACQ9" s="137"/>
      <c r="ACR9" s="137"/>
      <c r="ACS9" s="137"/>
      <c r="ACT9" s="137"/>
      <c r="ACU9" s="137"/>
      <c r="ACV9" s="137"/>
      <c r="ACW9" s="137"/>
      <c r="ACX9" s="137"/>
      <c r="ACY9" s="137"/>
      <c r="ACZ9" s="137"/>
      <c r="ADA9" s="137"/>
      <c r="ADB9" s="137"/>
      <c r="ADC9" s="137"/>
      <c r="ADD9" s="137"/>
      <c r="ADE9" s="137"/>
      <c r="ADF9" s="137"/>
      <c r="ADG9" s="137"/>
      <c r="ADH9" s="137"/>
      <c r="ADI9" s="137"/>
      <c r="ADJ9" s="137"/>
      <c r="ADK9" s="137"/>
      <c r="ADL9" s="137"/>
      <c r="ADM9" s="137"/>
      <c r="ADN9" s="137"/>
      <c r="ADO9" s="137"/>
      <c r="ADP9" s="137"/>
      <c r="ADQ9" s="137"/>
      <c r="ADR9" s="137"/>
      <c r="ADS9" s="137"/>
      <c r="ADT9" s="137"/>
      <c r="ADU9" s="137"/>
      <c r="ADV9" s="137"/>
      <c r="ADW9" s="137"/>
      <c r="ADX9" s="137"/>
      <c r="ADY9" s="137"/>
      <c r="ADZ9" s="137"/>
      <c r="AEA9" s="137"/>
      <c r="AEB9" s="137"/>
      <c r="AEC9" s="137"/>
      <c r="AED9" s="137"/>
      <c r="AEE9" s="137"/>
      <c r="AEF9" s="137"/>
      <c r="AEG9" s="137"/>
      <c r="AEH9" s="137"/>
      <c r="AEI9" s="137"/>
      <c r="AEJ9" s="137"/>
      <c r="AEK9" s="137"/>
      <c r="AEL9" s="137"/>
      <c r="AEM9" s="137"/>
      <c r="AEN9" s="137"/>
      <c r="AEO9" s="137"/>
      <c r="AEP9" s="137"/>
      <c r="AEQ9" s="137"/>
      <c r="AER9" s="137"/>
      <c r="AES9" s="137"/>
      <c r="AET9" s="137"/>
      <c r="AEU9" s="137"/>
      <c r="AEV9" s="137"/>
      <c r="AEW9" s="137"/>
      <c r="AEX9" s="137"/>
      <c r="AEY9" s="137"/>
      <c r="AEZ9" s="137"/>
      <c r="AFA9" s="137"/>
      <c r="AFB9" s="137"/>
      <c r="AFC9" s="137"/>
      <c r="AFD9" s="137"/>
      <c r="AFE9" s="137"/>
      <c r="AFF9" s="137"/>
      <c r="AFG9" s="137"/>
      <c r="AFH9" s="137"/>
      <c r="AFI9" s="137"/>
      <c r="AFJ9" s="137"/>
      <c r="AFK9" s="137"/>
      <c r="AFL9" s="137"/>
      <c r="AFM9" s="137"/>
      <c r="AFN9" s="137"/>
      <c r="AFO9" s="137"/>
      <c r="AFP9" s="137"/>
      <c r="AFQ9" s="137"/>
      <c r="AFR9" s="137"/>
      <c r="AFS9" s="137"/>
      <c r="AFT9" s="137"/>
      <c r="AFU9" s="137"/>
      <c r="AFV9" s="137"/>
      <c r="AFW9" s="137"/>
      <c r="AFX9" s="137"/>
      <c r="AFY9" s="137"/>
      <c r="AFZ9" s="137"/>
      <c r="AGA9" s="137"/>
      <c r="AGB9" s="137"/>
      <c r="AGC9" s="137"/>
      <c r="AGD9" s="137"/>
      <c r="AGE9" s="137"/>
      <c r="AGF9" s="137"/>
      <c r="AGG9" s="137"/>
      <c r="AGH9" s="137"/>
      <c r="AGI9" s="137"/>
      <c r="AGJ9" s="137"/>
      <c r="AGK9" s="137"/>
      <c r="AGL9" s="137"/>
      <c r="AGM9" s="137"/>
      <c r="AGN9" s="137"/>
      <c r="AGO9" s="137"/>
      <c r="AGP9" s="137"/>
      <c r="AGQ9" s="137"/>
      <c r="AGR9" s="137"/>
      <c r="AGS9" s="137"/>
      <c r="AGT9" s="137"/>
      <c r="AGU9" s="137"/>
      <c r="AGV9" s="137"/>
      <c r="AGW9" s="137"/>
      <c r="AGX9" s="137"/>
      <c r="AGY9" s="137"/>
      <c r="AGZ9" s="137"/>
      <c r="AHA9" s="137"/>
      <c r="AHB9" s="137"/>
      <c r="AHC9" s="137"/>
      <c r="AHD9" s="137"/>
      <c r="AHE9" s="137"/>
      <c r="AHF9" s="137"/>
      <c r="AHG9" s="137"/>
      <c r="AHH9" s="137"/>
      <c r="AHI9" s="137"/>
      <c r="AHJ9" s="137"/>
      <c r="AHK9" s="137"/>
      <c r="AHL9" s="137"/>
      <c r="AHM9" s="137"/>
      <c r="AHN9" s="137"/>
      <c r="AHO9" s="137"/>
      <c r="AHP9" s="137"/>
      <c r="AHQ9" s="137"/>
      <c r="AHR9" s="137"/>
      <c r="AHS9" s="137"/>
      <c r="AHT9" s="137"/>
      <c r="AHU9" s="137"/>
      <c r="AHV9" s="137"/>
      <c r="AHW9" s="137"/>
      <c r="AHX9" s="137"/>
      <c r="AHY9" s="137"/>
      <c r="AHZ9" s="137"/>
      <c r="AIA9" s="137"/>
      <c r="AIB9" s="137"/>
      <c r="AIC9" s="137"/>
      <c r="AID9" s="137"/>
      <c r="AIE9" s="137"/>
      <c r="AIF9" s="137"/>
      <c r="AIG9" s="137"/>
      <c r="AIH9" s="137"/>
      <c r="AII9" s="137"/>
      <c r="AIJ9" s="137"/>
      <c r="AIK9" s="137"/>
      <c r="AIL9" s="137"/>
      <c r="AIM9" s="137"/>
      <c r="AIN9" s="137"/>
      <c r="AIO9" s="137"/>
      <c r="AIP9" s="137"/>
      <c r="AIQ9" s="137"/>
      <c r="AIR9" s="137"/>
      <c r="AIS9" s="137"/>
      <c r="AIT9" s="137"/>
      <c r="AIU9" s="137"/>
      <c r="AIV9" s="137"/>
      <c r="AIW9" s="137"/>
      <c r="AIX9" s="137"/>
      <c r="AIY9" s="137"/>
      <c r="AIZ9" s="137"/>
      <c r="AJA9" s="137"/>
      <c r="AJB9" s="137"/>
      <c r="AJC9" s="137"/>
      <c r="AJD9" s="137"/>
      <c r="AJE9" s="137"/>
      <c r="AJF9" s="137"/>
      <c r="AJG9" s="137"/>
      <c r="AJH9" s="137"/>
      <c r="AJI9" s="137"/>
      <c r="AJJ9" s="137"/>
      <c r="AJK9" s="137"/>
      <c r="AJL9" s="137"/>
      <c r="AJM9" s="137"/>
      <c r="AJN9" s="137"/>
      <c r="AJO9" s="137"/>
      <c r="AJP9" s="137"/>
      <c r="AJQ9" s="137"/>
      <c r="AJR9" s="137"/>
      <c r="AJS9" s="137"/>
      <c r="AJT9" s="137"/>
      <c r="AJU9" s="137"/>
      <c r="AJV9" s="137"/>
      <c r="AJW9" s="137"/>
      <c r="AJX9" s="137"/>
      <c r="AJY9" s="137"/>
      <c r="AJZ9" s="137"/>
      <c r="AKA9" s="137"/>
      <c r="AKB9" s="137"/>
      <c r="AKC9" s="137"/>
      <c r="AKD9" s="137"/>
      <c r="AKE9" s="137"/>
      <c r="AKF9" s="137"/>
      <c r="AKG9" s="137"/>
      <c r="AKH9" s="137"/>
      <c r="AKI9" s="137"/>
      <c r="AKJ9" s="137"/>
      <c r="AKK9" s="137"/>
      <c r="AKL9" s="137"/>
      <c r="AKM9" s="137"/>
      <c r="AKN9" s="137"/>
      <c r="AKO9" s="137"/>
      <c r="AKP9" s="137"/>
      <c r="AKQ9" s="137"/>
      <c r="AKR9" s="137"/>
      <c r="AKS9" s="137"/>
      <c r="AKT9" s="137"/>
      <c r="AKU9" s="137"/>
      <c r="AKV9" s="137"/>
      <c r="AKW9" s="137"/>
      <c r="AKX9" s="137"/>
      <c r="AKY9" s="137"/>
      <c r="AKZ9" s="137"/>
      <c r="ALA9" s="137"/>
      <c r="ALB9" s="137"/>
      <c r="ALC9" s="137"/>
      <c r="ALD9" s="137"/>
      <c r="ALE9" s="137"/>
      <c r="ALF9" s="137"/>
      <c r="ALG9" s="137"/>
      <c r="ALH9" s="137"/>
      <c r="ALI9" s="137"/>
      <c r="ALJ9" s="137"/>
      <c r="ALK9" s="137"/>
      <c r="ALL9" s="137"/>
      <c r="ALM9" s="137"/>
      <c r="ALN9" s="137"/>
      <c r="ALO9" s="137"/>
      <c r="ALP9" s="137"/>
      <c r="ALQ9" s="137"/>
      <c r="ALR9" s="137"/>
      <c r="ALS9" s="137"/>
      <c r="ALT9" s="137"/>
      <c r="ALU9" s="137"/>
      <c r="ALV9" s="137"/>
      <c r="ALW9" s="137"/>
      <c r="ALX9" s="137"/>
      <c r="ALY9" s="137"/>
      <c r="ALZ9" s="137"/>
      <c r="AMA9" s="137"/>
      <c r="AMB9" s="137"/>
      <c r="AMC9" s="137"/>
      <c r="AMD9" s="137"/>
      <c r="AME9" s="137"/>
      <c r="AMF9" s="137"/>
      <c r="AMG9" s="137"/>
      <c r="AMH9" s="137"/>
      <c r="AMI9" s="137"/>
    </row>
    <row r="10" hidden="1" customHeight="1" spans="1:1023">
      <c r="A10" s="121"/>
      <c r="B10" s="83" t="s">
        <v>4091</v>
      </c>
      <c r="C10" s="122"/>
      <c r="D10" s="123"/>
      <c r="E10" s="123"/>
      <c r="F10" s="123"/>
      <c r="G10" s="123"/>
      <c r="H10" s="83" t="s">
        <v>4089</v>
      </c>
      <c r="I10" s="86" t="s">
        <v>4090</v>
      </c>
      <c r="J10" s="83" t="s">
        <v>45</v>
      </c>
      <c r="K10" s="123"/>
      <c r="L10" s="83" t="s">
        <v>4095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3"/>
      <c r="AO10" s="134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6"/>
      <c r="CD10" s="136"/>
      <c r="CE10" s="136"/>
      <c r="CF10" s="136"/>
      <c r="CG10" s="136"/>
      <c r="CH10" s="136"/>
      <c r="CI10" s="136"/>
      <c r="CJ10" s="136"/>
      <c r="CK10" s="136"/>
      <c r="CL10" s="136"/>
      <c r="CM10" s="136"/>
      <c r="CN10" s="136"/>
      <c r="CO10" s="136"/>
      <c r="CP10" s="136"/>
      <c r="CQ10" s="136"/>
      <c r="CR10" s="136"/>
      <c r="CS10" s="136"/>
      <c r="CT10" s="136"/>
      <c r="CU10" s="136"/>
      <c r="CV10" s="136"/>
      <c r="CW10" s="136"/>
      <c r="CX10" s="136"/>
      <c r="CY10" s="136"/>
      <c r="CZ10" s="136"/>
      <c r="DA10" s="136"/>
      <c r="DB10" s="136"/>
      <c r="DC10" s="136"/>
      <c r="DD10" s="136"/>
      <c r="DE10" s="136"/>
      <c r="DF10" s="136"/>
      <c r="DG10" s="136"/>
      <c r="DH10" s="136"/>
      <c r="DI10" s="136"/>
      <c r="DJ10" s="136"/>
      <c r="DK10" s="136"/>
      <c r="DL10" s="136"/>
      <c r="DM10" s="136"/>
      <c r="DN10" s="136"/>
      <c r="DO10" s="136"/>
      <c r="DP10" s="136"/>
      <c r="DQ10" s="136"/>
      <c r="DR10" s="136"/>
      <c r="DS10" s="136"/>
      <c r="DT10" s="136"/>
      <c r="DU10" s="136"/>
      <c r="DV10" s="136"/>
      <c r="DW10" s="136"/>
      <c r="DX10" s="136"/>
      <c r="DY10" s="136"/>
      <c r="DZ10" s="136"/>
      <c r="EA10" s="136"/>
      <c r="EB10" s="136"/>
      <c r="EC10" s="136"/>
      <c r="ED10" s="136"/>
      <c r="EE10" s="136"/>
      <c r="EF10" s="136"/>
      <c r="EG10" s="136"/>
      <c r="EH10" s="136"/>
      <c r="EI10" s="136"/>
      <c r="EJ10" s="136"/>
      <c r="EK10" s="136"/>
      <c r="EL10" s="136"/>
      <c r="EM10" s="136"/>
      <c r="EN10" s="136"/>
      <c r="EO10" s="136"/>
      <c r="EP10" s="136"/>
      <c r="EQ10" s="136"/>
      <c r="ER10" s="136"/>
      <c r="ES10" s="136"/>
      <c r="ET10" s="136"/>
      <c r="EU10" s="136"/>
      <c r="EV10" s="136"/>
      <c r="EW10" s="136"/>
      <c r="EX10" s="136"/>
      <c r="EY10" s="136"/>
      <c r="EZ10" s="136"/>
      <c r="FA10" s="136"/>
      <c r="FB10" s="136"/>
      <c r="FC10" s="136"/>
      <c r="FD10" s="136"/>
      <c r="FE10" s="136"/>
      <c r="FF10" s="136"/>
      <c r="FG10" s="136"/>
      <c r="FH10" s="136"/>
      <c r="FI10" s="136"/>
      <c r="FJ10" s="136"/>
      <c r="FK10" s="136"/>
      <c r="FL10" s="136"/>
      <c r="FM10" s="136"/>
      <c r="FN10" s="136"/>
      <c r="FO10" s="136"/>
      <c r="FP10" s="136"/>
      <c r="FQ10" s="136"/>
      <c r="FR10" s="136"/>
      <c r="FS10" s="136"/>
      <c r="FT10" s="136"/>
      <c r="FU10" s="136"/>
      <c r="FV10" s="136"/>
      <c r="FW10" s="136"/>
      <c r="FX10" s="136"/>
      <c r="FY10" s="136"/>
      <c r="FZ10" s="136"/>
      <c r="GA10" s="136"/>
      <c r="GB10" s="136"/>
      <c r="GC10" s="136"/>
      <c r="GD10" s="136"/>
      <c r="GE10" s="136"/>
      <c r="GF10" s="136"/>
      <c r="GG10" s="136"/>
      <c r="GH10" s="136"/>
      <c r="GI10" s="136"/>
      <c r="GJ10" s="136"/>
      <c r="GK10" s="136"/>
      <c r="GL10" s="136"/>
      <c r="GM10" s="136"/>
      <c r="GN10" s="136"/>
      <c r="GO10" s="136"/>
      <c r="GP10" s="136"/>
      <c r="GQ10" s="136"/>
      <c r="GR10" s="136"/>
      <c r="GS10" s="136"/>
      <c r="GT10" s="136"/>
      <c r="GU10" s="136"/>
      <c r="GV10" s="136"/>
      <c r="GW10" s="136"/>
      <c r="GX10" s="136"/>
      <c r="GY10" s="136"/>
      <c r="GZ10" s="136"/>
      <c r="HA10" s="136"/>
      <c r="HB10" s="136"/>
      <c r="HC10" s="136"/>
      <c r="HD10" s="136"/>
      <c r="HE10" s="136"/>
      <c r="HF10" s="136"/>
      <c r="HG10" s="136"/>
      <c r="HH10" s="136"/>
      <c r="HI10" s="136"/>
      <c r="HJ10" s="136"/>
      <c r="HK10" s="136"/>
      <c r="HL10" s="136"/>
      <c r="HM10" s="136"/>
      <c r="HN10" s="136"/>
      <c r="HO10" s="136"/>
      <c r="HP10" s="136"/>
      <c r="HQ10" s="137"/>
      <c r="HR10" s="137"/>
      <c r="HS10" s="137"/>
      <c r="HT10" s="137"/>
      <c r="HU10" s="137"/>
      <c r="HV10" s="137"/>
      <c r="HW10" s="137"/>
      <c r="HX10" s="137"/>
      <c r="HY10" s="137"/>
      <c r="HZ10" s="137"/>
      <c r="IA10" s="137"/>
      <c r="IB10" s="137"/>
      <c r="IC10" s="137"/>
      <c r="ID10" s="137"/>
      <c r="IE10" s="137"/>
      <c r="IF10" s="137"/>
      <c r="IG10" s="137"/>
      <c r="IH10" s="137"/>
      <c r="II10" s="137"/>
      <c r="IJ10" s="137"/>
      <c r="IK10" s="137"/>
      <c r="IL10" s="137"/>
      <c r="IM10" s="137"/>
      <c r="IN10" s="137"/>
      <c r="IO10" s="137"/>
      <c r="IP10" s="137"/>
      <c r="IQ10" s="137"/>
      <c r="IR10" s="137"/>
      <c r="IS10" s="137"/>
      <c r="IT10" s="137"/>
      <c r="IU10" s="137"/>
      <c r="IV10" s="137"/>
      <c r="IW10" s="137"/>
      <c r="IX10" s="137"/>
      <c r="IY10" s="137"/>
      <c r="IZ10" s="137"/>
      <c r="JA10" s="137"/>
      <c r="JB10" s="137"/>
      <c r="JC10" s="137"/>
      <c r="JD10" s="137"/>
      <c r="JE10" s="137"/>
      <c r="JF10" s="137"/>
      <c r="JG10" s="137"/>
      <c r="JH10" s="137"/>
      <c r="JI10" s="137"/>
      <c r="JJ10" s="137"/>
      <c r="JK10" s="137"/>
      <c r="JL10" s="137"/>
      <c r="JM10" s="137"/>
      <c r="JN10" s="137"/>
      <c r="JO10" s="137"/>
      <c r="JP10" s="137"/>
      <c r="JQ10" s="137"/>
      <c r="JR10" s="137"/>
      <c r="JS10" s="137"/>
      <c r="JT10" s="137"/>
      <c r="JU10" s="137"/>
      <c r="JV10" s="137"/>
      <c r="JW10" s="137"/>
      <c r="JX10" s="137"/>
      <c r="JY10" s="137"/>
      <c r="JZ10" s="137"/>
      <c r="KA10" s="137"/>
      <c r="KB10" s="137"/>
      <c r="KC10" s="137"/>
      <c r="KD10" s="137"/>
      <c r="KE10" s="137"/>
      <c r="KF10" s="137"/>
      <c r="KG10" s="137"/>
      <c r="KH10" s="137"/>
      <c r="KI10" s="137"/>
      <c r="KJ10" s="137"/>
      <c r="KK10" s="137"/>
      <c r="KL10" s="137"/>
      <c r="KM10" s="137"/>
      <c r="KN10" s="137"/>
      <c r="KO10" s="137"/>
      <c r="KP10" s="137"/>
      <c r="KQ10" s="137"/>
      <c r="KR10" s="137"/>
      <c r="KS10" s="137"/>
      <c r="KT10" s="137"/>
      <c r="KU10" s="137"/>
      <c r="KV10" s="137"/>
      <c r="KW10" s="137"/>
      <c r="KX10" s="137"/>
      <c r="KY10" s="137"/>
      <c r="KZ10" s="137"/>
      <c r="LA10" s="137"/>
      <c r="LB10" s="137"/>
      <c r="LC10" s="137"/>
      <c r="LD10" s="137"/>
      <c r="LE10" s="137"/>
      <c r="LF10" s="137"/>
      <c r="LG10" s="137"/>
      <c r="LH10" s="137"/>
      <c r="LI10" s="137"/>
      <c r="LJ10" s="137"/>
      <c r="LK10" s="137"/>
      <c r="LL10" s="137"/>
      <c r="LM10" s="137"/>
      <c r="LN10" s="137"/>
      <c r="LO10" s="137"/>
      <c r="LP10" s="137"/>
      <c r="LQ10" s="137"/>
      <c r="LR10" s="137"/>
      <c r="LS10" s="137"/>
      <c r="LT10" s="137"/>
      <c r="LU10" s="137"/>
      <c r="LV10" s="137"/>
      <c r="LW10" s="137"/>
      <c r="LX10" s="137"/>
      <c r="LY10" s="137"/>
      <c r="LZ10" s="137"/>
      <c r="MA10" s="137"/>
      <c r="MB10" s="137"/>
      <c r="MC10" s="137"/>
      <c r="MD10" s="137"/>
      <c r="ME10" s="137"/>
      <c r="MF10" s="137"/>
      <c r="MG10" s="137"/>
      <c r="MH10" s="137"/>
      <c r="MI10" s="137"/>
      <c r="MJ10" s="137"/>
      <c r="MK10" s="137"/>
      <c r="ML10" s="137"/>
      <c r="MM10" s="137"/>
      <c r="MN10" s="137"/>
      <c r="MO10" s="137"/>
      <c r="MP10" s="137"/>
      <c r="MQ10" s="137"/>
      <c r="MR10" s="137"/>
      <c r="MS10" s="137"/>
      <c r="MT10" s="137"/>
      <c r="MU10" s="137"/>
      <c r="MV10" s="137"/>
      <c r="MW10" s="137"/>
      <c r="MX10" s="137"/>
      <c r="MY10" s="137"/>
      <c r="MZ10" s="137"/>
      <c r="NA10" s="137"/>
      <c r="NB10" s="137"/>
      <c r="NC10" s="137"/>
      <c r="ND10" s="137"/>
      <c r="NE10" s="137"/>
      <c r="NF10" s="137"/>
      <c r="NG10" s="137"/>
      <c r="NH10" s="137"/>
      <c r="NI10" s="137"/>
      <c r="NJ10" s="137"/>
      <c r="NK10" s="137"/>
      <c r="NL10" s="137"/>
      <c r="NM10" s="137"/>
      <c r="NN10" s="137"/>
      <c r="NO10" s="137"/>
      <c r="NP10" s="137"/>
      <c r="NQ10" s="137"/>
      <c r="NR10" s="137"/>
      <c r="NS10" s="137"/>
      <c r="NT10" s="137"/>
      <c r="NU10" s="137"/>
      <c r="NV10" s="137"/>
      <c r="NW10" s="137"/>
      <c r="NX10" s="137"/>
      <c r="NY10" s="137"/>
      <c r="NZ10" s="137"/>
      <c r="OA10" s="137"/>
      <c r="OB10" s="137"/>
      <c r="OC10" s="137"/>
      <c r="OD10" s="137"/>
      <c r="OE10" s="137"/>
      <c r="OF10" s="137"/>
      <c r="OG10" s="137"/>
      <c r="OH10" s="137"/>
      <c r="OI10" s="137"/>
      <c r="OJ10" s="137"/>
      <c r="OK10" s="137"/>
      <c r="OL10" s="137"/>
      <c r="OM10" s="137"/>
      <c r="ON10" s="137"/>
      <c r="OO10" s="137"/>
      <c r="OP10" s="137"/>
      <c r="OQ10" s="137"/>
      <c r="OR10" s="137"/>
      <c r="OS10" s="137"/>
      <c r="OT10" s="137"/>
      <c r="OU10" s="137"/>
      <c r="OV10" s="137"/>
      <c r="OW10" s="137"/>
      <c r="OX10" s="137"/>
      <c r="OY10" s="137"/>
      <c r="OZ10" s="137"/>
      <c r="PA10" s="137"/>
      <c r="PB10" s="137"/>
      <c r="PC10" s="137"/>
      <c r="PD10" s="137"/>
      <c r="PE10" s="137"/>
      <c r="PF10" s="137"/>
      <c r="PG10" s="137"/>
      <c r="PH10" s="137"/>
      <c r="PI10" s="137"/>
      <c r="PJ10" s="137"/>
      <c r="PK10" s="137"/>
      <c r="PL10" s="137"/>
      <c r="PM10" s="137"/>
      <c r="PN10" s="137"/>
      <c r="PO10" s="137"/>
      <c r="PP10" s="137"/>
      <c r="PQ10" s="137"/>
      <c r="PR10" s="137"/>
      <c r="PS10" s="137"/>
      <c r="PT10" s="137"/>
      <c r="PU10" s="137"/>
      <c r="PV10" s="137"/>
      <c r="PW10" s="137"/>
      <c r="PX10" s="137"/>
      <c r="PY10" s="137"/>
      <c r="PZ10" s="137"/>
      <c r="QA10" s="137"/>
      <c r="QB10" s="137"/>
      <c r="QC10" s="137"/>
      <c r="QD10" s="137"/>
      <c r="QE10" s="137"/>
      <c r="QF10" s="137"/>
      <c r="QG10" s="137"/>
      <c r="QH10" s="137"/>
      <c r="QI10" s="137"/>
      <c r="QJ10" s="137"/>
      <c r="QK10" s="137"/>
      <c r="QL10" s="137"/>
      <c r="QM10" s="137"/>
      <c r="QN10" s="137"/>
      <c r="QO10" s="137"/>
      <c r="QP10" s="137"/>
      <c r="QQ10" s="137"/>
      <c r="QR10" s="137"/>
      <c r="QS10" s="137"/>
      <c r="QT10" s="137"/>
      <c r="QU10" s="137"/>
      <c r="QV10" s="137"/>
      <c r="QW10" s="137"/>
      <c r="QX10" s="137"/>
      <c r="QY10" s="137"/>
      <c r="QZ10" s="137"/>
      <c r="RA10" s="137"/>
      <c r="RB10" s="137"/>
      <c r="RC10" s="137"/>
      <c r="RD10" s="137"/>
      <c r="RE10" s="137"/>
      <c r="RF10" s="137"/>
      <c r="RG10" s="137"/>
      <c r="RH10" s="137"/>
      <c r="RI10" s="137"/>
      <c r="RJ10" s="137"/>
      <c r="RK10" s="137"/>
      <c r="RL10" s="137"/>
      <c r="RM10" s="137"/>
      <c r="RN10" s="137"/>
      <c r="RO10" s="137"/>
      <c r="RP10" s="137"/>
      <c r="RQ10" s="137"/>
      <c r="RR10" s="137"/>
      <c r="RS10" s="137"/>
      <c r="RT10" s="137"/>
      <c r="RU10" s="137"/>
      <c r="RV10" s="137"/>
      <c r="RW10" s="137"/>
      <c r="RX10" s="137"/>
      <c r="RY10" s="137"/>
      <c r="RZ10" s="137"/>
      <c r="SA10" s="137"/>
      <c r="SB10" s="137"/>
      <c r="SC10" s="137"/>
      <c r="SD10" s="137"/>
      <c r="SE10" s="137"/>
      <c r="SF10" s="137"/>
      <c r="SG10" s="137"/>
      <c r="SH10" s="137"/>
      <c r="SI10" s="137"/>
      <c r="SJ10" s="137"/>
      <c r="SK10" s="137"/>
      <c r="SL10" s="137"/>
      <c r="SM10" s="137"/>
      <c r="SN10" s="137"/>
      <c r="SO10" s="137"/>
      <c r="SP10" s="137"/>
      <c r="SQ10" s="137"/>
      <c r="SR10" s="137"/>
      <c r="SS10" s="137"/>
      <c r="ST10" s="137"/>
      <c r="SU10" s="137"/>
      <c r="SV10" s="137"/>
      <c r="SW10" s="137"/>
      <c r="SX10" s="137"/>
      <c r="SY10" s="137"/>
      <c r="SZ10" s="137"/>
      <c r="TA10" s="137"/>
      <c r="TB10" s="137"/>
      <c r="TC10" s="137"/>
      <c r="TD10" s="137"/>
      <c r="TE10" s="137"/>
      <c r="TF10" s="137"/>
      <c r="TG10" s="137"/>
      <c r="TH10" s="137"/>
      <c r="TI10" s="137"/>
      <c r="TJ10" s="137"/>
      <c r="TK10" s="137"/>
      <c r="TL10" s="137"/>
      <c r="TM10" s="137"/>
      <c r="TN10" s="137"/>
      <c r="TO10" s="137"/>
      <c r="TP10" s="137"/>
      <c r="TQ10" s="137"/>
      <c r="TR10" s="137"/>
      <c r="TS10" s="137"/>
      <c r="TT10" s="137"/>
      <c r="TU10" s="137"/>
      <c r="TV10" s="137"/>
      <c r="TW10" s="137"/>
      <c r="TX10" s="137"/>
      <c r="TY10" s="137"/>
      <c r="TZ10" s="137"/>
      <c r="UA10" s="137"/>
      <c r="UB10" s="137"/>
      <c r="UC10" s="137"/>
      <c r="UD10" s="137"/>
      <c r="UE10" s="137"/>
      <c r="UF10" s="137"/>
      <c r="UG10" s="137"/>
      <c r="UH10" s="137"/>
      <c r="UI10" s="137"/>
      <c r="UJ10" s="137"/>
      <c r="UK10" s="137"/>
      <c r="UL10" s="137"/>
      <c r="UM10" s="137"/>
      <c r="UN10" s="137"/>
      <c r="UO10" s="137"/>
      <c r="UP10" s="137"/>
      <c r="UQ10" s="137"/>
      <c r="UR10" s="137"/>
      <c r="US10" s="137"/>
      <c r="UT10" s="137"/>
      <c r="UU10" s="137"/>
      <c r="UV10" s="137"/>
      <c r="UW10" s="137"/>
      <c r="UX10" s="137"/>
      <c r="UY10" s="137"/>
      <c r="UZ10" s="137"/>
      <c r="VA10" s="137"/>
      <c r="VB10" s="137"/>
      <c r="VC10" s="137"/>
      <c r="VD10" s="137"/>
      <c r="VE10" s="137"/>
      <c r="VF10" s="137"/>
      <c r="VG10" s="137"/>
      <c r="VH10" s="137"/>
      <c r="VI10" s="137"/>
      <c r="VJ10" s="137"/>
      <c r="VK10" s="137"/>
      <c r="VL10" s="137"/>
      <c r="VM10" s="137"/>
      <c r="VN10" s="137"/>
      <c r="VO10" s="137"/>
      <c r="VP10" s="137"/>
      <c r="VQ10" s="137"/>
      <c r="VR10" s="137"/>
      <c r="VS10" s="137"/>
      <c r="VT10" s="137"/>
      <c r="VU10" s="137"/>
      <c r="VV10" s="137"/>
      <c r="VW10" s="137"/>
      <c r="VX10" s="137"/>
      <c r="VY10" s="137"/>
      <c r="VZ10" s="137"/>
      <c r="WA10" s="137"/>
      <c r="WB10" s="137"/>
      <c r="WC10" s="137"/>
      <c r="WD10" s="137"/>
      <c r="WE10" s="137"/>
      <c r="WF10" s="137"/>
      <c r="WG10" s="137"/>
      <c r="WH10" s="137"/>
      <c r="WI10" s="137"/>
      <c r="WJ10" s="137"/>
      <c r="WK10" s="137"/>
      <c r="WL10" s="137"/>
      <c r="WM10" s="137"/>
      <c r="WN10" s="137"/>
      <c r="WO10" s="137"/>
      <c r="WP10" s="137"/>
      <c r="WQ10" s="137"/>
      <c r="WR10" s="137"/>
      <c r="WS10" s="137"/>
      <c r="WT10" s="137"/>
      <c r="WU10" s="137"/>
      <c r="WV10" s="137"/>
      <c r="WW10" s="137"/>
      <c r="WX10" s="137"/>
      <c r="WY10" s="137"/>
      <c r="WZ10" s="137"/>
      <c r="XA10" s="137"/>
      <c r="XB10" s="137"/>
      <c r="XC10" s="137"/>
      <c r="XD10" s="137"/>
      <c r="XE10" s="137"/>
      <c r="XF10" s="137"/>
      <c r="XG10" s="137"/>
      <c r="XH10" s="137"/>
      <c r="XI10" s="137"/>
      <c r="XJ10" s="137"/>
      <c r="XK10" s="137"/>
      <c r="XL10" s="137"/>
      <c r="XM10" s="137"/>
      <c r="XN10" s="137"/>
      <c r="XO10" s="137"/>
      <c r="XP10" s="137"/>
      <c r="XQ10" s="137"/>
      <c r="XR10" s="137"/>
      <c r="XS10" s="137"/>
      <c r="XT10" s="137"/>
      <c r="XU10" s="137"/>
      <c r="XV10" s="137"/>
      <c r="XW10" s="137"/>
      <c r="XX10" s="137"/>
      <c r="XY10" s="137"/>
      <c r="XZ10" s="137"/>
      <c r="YA10" s="137"/>
      <c r="YB10" s="137"/>
      <c r="YC10" s="137"/>
      <c r="YD10" s="137"/>
      <c r="YE10" s="137"/>
      <c r="YF10" s="137"/>
      <c r="YG10" s="137"/>
      <c r="YH10" s="137"/>
      <c r="YI10" s="137"/>
      <c r="YJ10" s="137"/>
      <c r="YK10" s="137"/>
      <c r="YL10" s="137"/>
      <c r="YM10" s="137"/>
      <c r="YN10" s="137"/>
      <c r="YO10" s="137"/>
      <c r="YP10" s="137"/>
      <c r="YQ10" s="137"/>
      <c r="YR10" s="137"/>
      <c r="YS10" s="137"/>
      <c r="YT10" s="137"/>
      <c r="YU10" s="137"/>
      <c r="YV10" s="137"/>
      <c r="YW10" s="137"/>
      <c r="YX10" s="137"/>
      <c r="YY10" s="137"/>
      <c r="YZ10" s="137"/>
      <c r="ZA10" s="137"/>
      <c r="ZB10" s="137"/>
      <c r="ZC10" s="137"/>
      <c r="ZD10" s="137"/>
      <c r="ZE10" s="137"/>
      <c r="ZF10" s="137"/>
      <c r="ZG10" s="137"/>
      <c r="ZH10" s="137"/>
      <c r="ZI10" s="137"/>
      <c r="ZJ10" s="137"/>
      <c r="ZK10" s="137"/>
      <c r="ZL10" s="137"/>
      <c r="ZM10" s="137"/>
      <c r="ZN10" s="137"/>
      <c r="ZO10" s="137"/>
      <c r="ZP10" s="137"/>
      <c r="ZQ10" s="137"/>
      <c r="ZR10" s="137"/>
      <c r="ZS10" s="137"/>
      <c r="ZT10" s="137"/>
      <c r="ZU10" s="137"/>
      <c r="ZV10" s="137"/>
      <c r="ZW10" s="137"/>
      <c r="ZX10" s="137"/>
      <c r="ZY10" s="137"/>
      <c r="ZZ10" s="137"/>
      <c r="AAA10" s="137"/>
      <c r="AAB10" s="137"/>
      <c r="AAC10" s="137"/>
      <c r="AAD10" s="137"/>
      <c r="AAE10" s="137"/>
      <c r="AAF10" s="137"/>
      <c r="AAG10" s="137"/>
      <c r="AAH10" s="137"/>
      <c r="AAI10" s="137"/>
      <c r="AAJ10" s="137"/>
      <c r="AAK10" s="137"/>
      <c r="AAL10" s="137"/>
      <c r="AAM10" s="137"/>
      <c r="AAN10" s="137"/>
      <c r="AAO10" s="137"/>
      <c r="AAP10" s="137"/>
      <c r="AAQ10" s="137"/>
      <c r="AAR10" s="137"/>
      <c r="AAS10" s="137"/>
      <c r="AAT10" s="137"/>
      <c r="AAU10" s="137"/>
      <c r="AAV10" s="137"/>
      <c r="AAW10" s="137"/>
      <c r="AAX10" s="137"/>
      <c r="AAY10" s="137"/>
      <c r="AAZ10" s="137"/>
      <c r="ABA10" s="137"/>
      <c r="ABB10" s="137"/>
      <c r="ABC10" s="137"/>
      <c r="ABD10" s="137"/>
      <c r="ABE10" s="137"/>
      <c r="ABF10" s="137"/>
      <c r="ABG10" s="137"/>
      <c r="ABH10" s="137"/>
      <c r="ABI10" s="137"/>
      <c r="ABJ10" s="137"/>
      <c r="ABK10" s="137"/>
      <c r="ABL10" s="137"/>
      <c r="ABM10" s="137"/>
      <c r="ABN10" s="137"/>
      <c r="ABO10" s="137"/>
      <c r="ABP10" s="137"/>
      <c r="ABQ10" s="137"/>
      <c r="ABR10" s="137"/>
      <c r="ABS10" s="137"/>
      <c r="ABT10" s="137"/>
      <c r="ABU10" s="137"/>
      <c r="ABV10" s="137"/>
      <c r="ABW10" s="137"/>
      <c r="ABX10" s="137"/>
      <c r="ABY10" s="137"/>
      <c r="ABZ10" s="137"/>
      <c r="ACA10" s="137"/>
      <c r="ACB10" s="137"/>
      <c r="ACC10" s="137"/>
      <c r="ACD10" s="137"/>
      <c r="ACE10" s="137"/>
      <c r="ACF10" s="137"/>
      <c r="ACG10" s="137"/>
      <c r="ACH10" s="137"/>
      <c r="ACI10" s="137"/>
      <c r="ACJ10" s="137"/>
      <c r="ACK10" s="137"/>
      <c r="ACL10" s="137"/>
      <c r="ACM10" s="137"/>
      <c r="ACN10" s="137"/>
      <c r="ACO10" s="137"/>
      <c r="ACP10" s="137"/>
      <c r="ACQ10" s="137"/>
      <c r="ACR10" s="137"/>
      <c r="ACS10" s="137"/>
      <c r="ACT10" s="137"/>
      <c r="ACU10" s="137"/>
      <c r="ACV10" s="137"/>
      <c r="ACW10" s="137"/>
      <c r="ACX10" s="137"/>
      <c r="ACY10" s="137"/>
      <c r="ACZ10" s="137"/>
      <c r="ADA10" s="137"/>
      <c r="ADB10" s="137"/>
      <c r="ADC10" s="137"/>
      <c r="ADD10" s="137"/>
      <c r="ADE10" s="137"/>
      <c r="ADF10" s="137"/>
      <c r="ADG10" s="137"/>
      <c r="ADH10" s="137"/>
      <c r="ADI10" s="137"/>
      <c r="ADJ10" s="137"/>
      <c r="ADK10" s="137"/>
      <c r="ADL10" s="137"/>
      <c r="ADM10" s="137"/>
      <c r="ADN10" s="137"/>
      <c r="ADO10" s="137"/>
      <c r="ADP10" s="137"/>
      <c r="ADQ10" s="137"/>
      <c r="ADR10" s="137"/>
      <c r="ADS10" s="137"/>
      <c r="ADT10" s="137"/>
      <c r="ADU10" s="137"/>
      <c r="ADV10" s="137"/>
      <c r="ADW10" s="137"/>
      <c r="ADX10" s="137"/>
      <c r="ADY10" s="137"/>
      <c r="ADZ10" s="137"/>
      <c r="AEA10" s="137"/>
      <c r="AEB10" s="137"/>
      <c r="AEC10" s="137"/>
      <c r="AED10" s="137"/>
      <c r="AEE10" s="137"/>
      <c r="AEF10" s="137"/>
      <c r="AEG10" s="137"/>
      <c r="AEH10" s="137"/>
      <c r="AEI10" s="137"/>
      <c r="AEJ10" s="137"/>
      <c r="AEK10" s="137"/>
      <c r="AEL10" s="137"/>
      <c r="AEM10" s="137"/>
      <c r="AEN10" s="137"/>
      <c r="AEO10" s="137"/>
      <c r="AEP10" s="137"/>
      <c r="AEQ10" s="137"/>
      <c r="AER10" s="137"/>
      <c r="AES10" s="137"/>
      <c r="AET10" s="137"/>
      <c r="AEU10" s="137"/>
      <c r="AEV10" s="137"/>
      <c r="AEW10" s="137"/>
      <c r="AEX10" s="137"/>
      <c r="AEY10" s="137"/>
      <c r="AEZ10" s="137"/>
      <c r="AFA10" s="137"/>
      <c r="AFB10" s="137"/>
      <c r="AFC10" s="137"/>
      <c r="AFD10" s="137"/>
      <c r="AFE10" s="137"/>
      <c r="AFF10" s="137"/>
      <c r="AFG10" s="137"/>
      <c r="AFH10" s="137"/>
      <c r="AFI10" s="137"/>
      <c r="AFJ10" s="137"/>
      <c r="AFK10" s="137"/>
      <c r="AFL10" s="137"/>
      <c r="AFM10" s="137"/>
      <c r="AFN10" s="137"/>
      <c r="AFO10" s="137"/>
      <c r="AFP10" s="137"/>
      <c r="AFQ10" s="137"/>
      <c r="AFR10" s="137"/>
      <c r="AFS10" s="137"/>
      <c r="AFT10" s="137"/>
      <c r="AFU10" s="137"/>
      <c r="AFV10" s="137"/>
      <c r="AFW10" s="137"/>
      <c r="AFX10" s="137"/>
      <c r="AFY10" s="137"/>
      <c r="AFZ10" s="137"/>
      <c r="AGA10" s="137"/>
      <c r="AGB10" s="137"/>
      <c r="AGC10" s="137"/>
      <c r="AGD10" s="137"/>
      <c r="AGE10" s="137"/>
      <c r="AGF10" s="137"/>
      <c r="AGG10" s="137"/>
      <c r="AGH10" s="137"/>
      <c r="AGI10" s="137"/>
      <c r="AGJ10" s="137"/>
      <c r="AGK10" s="137"/>
      <c r="AGL10" s="137"/>
      <c r="AGM10" s="137"/>
      <c r="AGN10" s="137"/>
      <c r="AGO10" s="137"/>
      <c r="AGP10" s="137"/>
      <c r="AGQ10" s="137"/>
      <c r="AGR10" s="137"/>
      <c r="AGS10" s="137"/>
      <c r="AGT10" s="137"/>
      <c r="AGU10" s="137"/>
      <c r="AGV10" s="137"/>
      <c r="AGW10" s="137"/>
      <c r="AGX10" s="137"/>
      <c r="AGY10" s="137"/>
      <c r="AGZ10" s="137"/>
      <c r="AHA10" s="137"/>
      <c r="AHB10" s="137"/>
      <c r="AHC10" s="137"/>
      <c r="AHD10" s="137"/>
      <c r="AHE10" s="137"/>
      <c r="AHF10" s="137"/>
      <c r="AHG10" s="137"/>
      <c r="AHH10" s="137"/>
      <c r="AHI10" s="137"/>
      <c r="AHJ10" s="137"/>
      <c r="AHK10" s="137"/>
      <c r="AHL10" s="137"/>
      <c r="AHM10" s="137"/>
      <c r="AHN10" s="137"/>
      <c r="AHO10" s="137"/>
      <c r="AHP10" s="137"/>
      <c r="AHQ10" s="137"/>
      <c r="AHR10" s="137"/>
      <c r="AHS10" s="137"/>
      <c r="AHT10" s="137"/>
      <c r="AHU10" s="137"/>
      <c r="AHV10" s="137"/>
      <c r="AHW10" s="137"/>
      <c r="AHX10" s="137"/>
      <c r="AHY10" s="137"/>
      <c r="AHZ10" s="137"/>
      <c r="AIA10" s="137"/>
      <c r="AIB10" s="137"/>
      <c r="AIC10" s="137"/>
      <c r="AID10" s="137"/>
      <c r="AIE10" s="137"/>
      <c r="AIF10" s="137"/>
      <c r="AIG10" s="137"/>
      <c r="AIH10" s="137"/>
      <c r="AII10" s="137"/>
      <c r="AIJ10" s="137"/>
      <c r="AIK10" s="137"/>
      <c r="AIL10" s="137"/>
      <c r="AIM10" s="137"/>
      <c r="AIN10" s="137"/>
      <c r="AIO10" s="137"/>
      <c r="AIP10" s="137"/>
      <c r="AIQ10" s="137"/>
      <c r="AIR10" s="137"/>
      <c r="AIS10" s="137"/>
      <c r="AIT10" s="137"/>
      <c r="AIU10" s="137"/>
      <c r="AIV10" s="137"/>
      <c r="AIW10" s="137"/>
      <c r="AIX10" s="137"/>
      <c r="AIY10" s="137"/>
      <c r="AIZ10" s="137"/>
      <c r="AJA10" s="137"/>
      <c r="AJB10" s="137"/>
      <c r="AJC10" s="137"/>
      <c r="AJD10" s="137"/>
      <c r="AJE10" s="137"/>
      <c r="AJF10" s="137"/>
      <c r="AJG10" s="137"/>
      <c r="AJH10" s="137"/>
      <c r="AJI10" s="137"/>
      <c r="AJJ10" s="137"/>
      <c r="AJK10" s="137"/>
      <c r="AJL10" s="137"/>
      <c r="AJM10" s="137"/>
      <c r="AJN10" s="137"/>
      <c r="AJO10" s="137"/>
      <c r="AJP10" s="137"/>
      <c r="AJQ10" s="137"/>
      <c r="AJR10" s="137"/>
      <c r="AJS10" s="137"/>
      <c r="AJT10" s="137"/>
      <c r="AJU10" s="137"/>
      <c r="AJV10" s="137"/>
      <c r="AJW10" s="137"/>
      <c r="AJX10" s="137"/>
      <c r="AJY10" s="137"/>
      <c r="AJZ10" s="137"/>
      <c r="AKA10" s="137"/>
      <c r="AKB10" s="137"/>
      <c r="AKC10" s="137"/>
      <c r="AKD10" s="137"/>
      <c r="AKE10" s="137"/>
      <c r="AKF10" s="137"/>
      <c r="AKG10" s="137"/>
      <c r="AKH10" s="137"/>
      <c r="AKI10" s="137"/>
      <c r="AKJ10" s="137"/>
      <c r="AKK10" s="137"/>
      <c r="AKL10" s="137"/>
      <c r="AKM10" s="137"/>
      <c r="AKN10" s="137"/>
      <c r="AKO10" s="137"/>
      <c r="AKP10" s="137"/>
      <c r="AKQ10" s="137"/>
      <c r="AKR10" s="137"/>
      <c r="AKS10" s="137"/>
      <c r="AKT10" s="137"/>
      <c r="AKU10" s="137"/>
      <c r="AKV10" s="137"/>
      <c r="AKW10" s="137"/>
      <c r="AKX10" s="137"/>
      <c r="AKY10" s="137"/>
      <c r="AKZ10" s="137"/>
      <c r="ALA10" s="137"/>
      <c r="ALB10" s="137"/>
      <c r="ALC10" s="137"/>
      <c r="ALD10" s="137"/>
      <c r="ALE10" s="137"/>
      <c r="ALF10" s="137"/>
      <c r="ALG10" s="137"/>
      <c r="ALH10" s="137"/>
      <c r="ALI10" s="137"/>
      <c r="ALJ10" s="137"/>
      <c r="ALK10" s="137"/>
      <c r="ALL10" s="137"/>
      <c r="ALM10" s="137"/>
      <c r="ALN10" s="137"/>
      <c r="ALO10" s="137"/>
      <c r="ALP10" s="137"/>
      <c r="ALQ10" s="137"/>
      <c r="ALR10" s="137"/>
      <c r="ALS10" s="137"/>
      <c r="ALT10" s="137"/>
      <c r="ALU10" s="137"/>
      <c r="ALV10" s="137"/>
      <c r="ALW10" s="137"/>
      <c r="ALX10" s="137"/>
      <c r="ALY10" s="137"/>
      <c r="ALZ10" s="137"/>
      <c r="AMA10" s="137"/>
      <c r="AMB10" s="137"/>
      <c r="AMC10" s="137"/>
      <c r="AMD10" s="137"/>
      <c r="AME10" s="137"/>
      <c r="AMF10" s="137"/>
      <c r="AMG10" s="137"/>
      <c r="AMH10" s="137"/>
      <c r="AMI10" s="137"/>
    </row>
    <row r="11" hidden="1" customHeight="1" spans="1:1023">
      <c r="A11" s="121"/>
      <c r="B11" s="83" t="s">
        <v>4091</v>
      </c>
      <c r="C11" s="122"/>
      <c r="D11" s="123"/>
      <c r="E11" s="123"/>
      <c r="F11" s="123"/>
      <c r="G11" s="123"/>
      <c r="H11" s="83" t="s">
        <v>4151</v>
      </c>
      <c r="I11" s="86" t="s">
        <v>4152</v>
      </c>
      <c r="J11" s="83" t="s">
        <v>88</v>
      </c>
      <c r="K11" s="123"/>
      <c r="L11" s="83" t="s">
        <v>4154</v>
      </c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3"/>
      <c r="AO11" s="134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36"/>
      <c r="DJ11" s="136"/>
      <c r="DK11" s="136"/>
      <c r="DL11" s="136"/>
      <c r="DM11" s="136"/>
      <c r="DN11" s="136"/>
      <c r="DO11" s="136"/>
      <c r="DP11" s="136"/>
      <c r="DQ11" s="136"/>
      <c r="DR11" s="136"/>
      <c r="DS11" s="136"/>
      <c r="DT11" s="136"/>
      <c r="DU11" s="136"/>
      <c r="DV11" s="136"/>
      <c r="DW11" s="136"/>
      <c r="DX11" s="136"/>
      <c r="DY11" s="136"/>
      <c r="DZ11" s="136"/>
      <c r="EA11" s="136"/>
      <c r="EB11" s="136"/>
      <c r="EC11" s="136"/>
      <c r="ED11" s="136"/>
      <c r="EE11" s="136"/>
      <c r="EF11" s="136"/>
      <c r="EG11" s="136"/>
      <c r="EH11" s="136"/>
      <c r="EI11" s="136"/>
      <c r="EJ11" s="136"/>
      <c r="EK11" s="136"/>
      <c r="EL11" s="136"/>
      <c r="EM11" s="136"/>
      <c r="EN11" s="136"/>
      <c r="EO11" s="136"/>
      <c r="EP11" s="136"/>
      <c r="EQ11" s="136"/>
      <c r="ER11" s="136"/>
      <c r="ES11" s="136"/>
      <c r="ET11" s="136"/>
      <c r="EU11" s="136"/>
      <c r="EV11" s="136"/>
      <c r="EW11" s="136"/>
      <c r="EX11" s="136"/>
      <c r="EY11" s="136"/>
      <c r="EZ11" s="136"/>
      <c r="FA11" s="136"/>
      <c r="FB11" s="136"/>
      <c r="FC11" s="136"/>
      <c r="FD11" s="136"/>
      <c r="FE11" s="136"/>
      <c r="FF11" s="136"/>
      <c r="FG11" s="136"/>
      <c r="FH11" s="136"/>
      <c r="FI11" s="136"/>
      <c r="FJ11" s="136"/>
      <c r="FK11" s="136"/>
      <c r="FL11" s="136"/>
      <c r="FM11" s="136"/>
      <c r="FN11" s="136"/>
      <c r="FO11" s="136"/>
      <c r="FP11" s="136"/>
      <c r="FQ11" s="136"/>
      <c r="FR11" s="136"/>
      <c r="FS11" s="136"/>
      <c r="FT11" s="136"/>
      <c r="FU11" s="136"/>
      <c r="FV11" s="136"/>
      <c r="FW11" s="136"/>
      <c r="FX11" s="136"/>
      <c r="FY11" s="136"/>
      <c r="FZ11" s="136"/>
      <c r="GA11" s="136"/>
      <c r="GB11" s="136"/>
      <c r="GC11" s="136"/>
      <c r="GD11" s="136"/>
      <c r="GE11" s="136"/>
      <c r="GF11" s="136"/>
      <c r="GG11" s="136"/>
      <c r="GH11" s="136"/>
      <c r="GI11" s="136"/>
      <c r="GJ11" s="136"/>
      <c r="GK11" s="136"/>
      <c r="GL11" s="136"/>
      <c r="GM11" s="136"/>
      <c r="GN11" s="136"/>
      <c r="GO11" s="136"/>
      <c r="GP11" s="136"/>
      <c r="GQ11" s="136"/>
      <c r="GR11" s="136"/>
      <c r="GS11" s="136"/>
      <c r="GT11" s="136"/>
      <c r="GU11" s="136"/>
      <c r="GV11" s="136"/>
      <c r="GW11" s="136"/>
      <c r="GX11" s="136"/>
      <c r="GY11" s="136"/>
      <c r="GZ11" s="136"/>
      <c r="HA11" s="136"/>
      <c r="HB11" s="136"/>
      <c r="HC11" s="136"/>
      <c r="HD11" s="136"/>
      <c r="HE11" s="136"/>
      <c r="HF11" s="136"/>
      <c r="HG11" s="136"/>
      <c r="HH11" s="136"/>
      <c r="HI11" s="136"/>
      <c r="HJ11" s="136"/>
      <c r="HK11" s="136"/>
      <c r="HL11" s="136"/>
      <c r="HM11" s="136"/>
      <c r="HN11" s="136"/>
      <c r="HO11" s="136"/>
      <c r="HP11" s="136"/>
      <c r="HQ11" s="137"/>
      <c r="HR11" s="137"/>
      <c r="HS11" s="137"/>
      <c r="HT11" s="137"/>
      <c r="HU11" s="137"/>
      <c r="HV11" s="137"/>
      <c r="HW11" s="137"/>
      <c r="HX11" s="137"/>
      <c r="HY11" s="137"/>
      <c r="HZ11" s="137"/>
      <c r="IA11" s="137"/>
      <c r="IB11" s="137"/>
      <c r="IC11" s="137"/>
      <c r="ID11" s="137"/>
      <c r="IE11" s="137"/>
      <c r="IF11" s="137"/>
      <c r="IG11" s="137"/>
      <c r="IH11" s="137"/>
      <c r="II11" s="137"/>
      <c r="IJ11" s="137"/>
      <c r="IK11" s="137"/>
      <c r="IL11" s="137"/>
      <c r="IM11" s="137"/>
      <c r="IN11" s="137"/>
      <c r="IO11" s="137"/>
      <c r="IP11" s="137"/>
      <c r="IQ11" s="137"/>
      <c r="IR11" s="137"/>
      <c r="IS11" s="137"/>
      <c r="IT11" s="137"/>
      <c r="IU11" s="137"/>
      <c r="IV11" s="137"/>
      <c r="IW11" s="137"/>
      <c r="IX11" s="137"/>
      <c r="IY11" s="137"/>
      <c r="IZ11" s="137"/>
      <c r="JA11" s="137"/>
      <c r="JB11" s="137"/>
      <c r="JC11" s="137"/>
      <c r="JD11" s="137"/>
      <c r="JE11" s="137"/>
      <c r="JF11" s="137"/>
      <c r="JG11" s="137"/>
      <c r="JH11" s="137"/>
      <c r="JI11" s="137"/>
      <c r="JJ11" s="137"/>
      <c r="JK11" s="137"/>
      <c r="JL11" s="137"/>
      <c r="JM11" s="137"/>
      <c r="JN11" s="137"/>
      <c r="JO11" s="137"/>
      <c r="JP11" s="137"/>
      <c r="JQ11" s="137"/>
      <c r="JR11" s="137"/>
      <c r="JS11" s="137"/>
      <c r="JT11" s="137"/>
      <c r="JU11" s="137"/>
      <c r="JV11" s="137"/>
      <c r="JW11" s="137"/>
      <c r="JX11" s="137"/>
      <c r="JY11" s="137"/>
      <c r="JZ11" s="137"/>
      <c r="KA11" s="137"/>
      <c r="KB11" s="137"/>
      <c r="KC11" s="137"/>
      <c r="KD11" s="137"/>
      <c r="KE11" s="137"/>
      <c r="KF11" s="137"/>
      <c r="KG11" s="137"/>
      <c r="KH11" s="137"/>
      <c r="KI11" s="137"/>
      <c r="KJ11" s="137"/>
      <c r="KK11" s="137"/>
      <c r="KL11" s="137"/>
      <c r="KM11" s="137"/>
      <c r="KN11" s="137"/>
      <c r="KO11" s="137"/>
      <c r="KP11" s="137"/>
      <c r="KQ11" s="137"/>
      <c r="KR11" s="137"/>
      <c r="KS11" s="137"/>
      <c r="KT11" s="137"/>
      <c r="KU11" s="137"/>
      <c r="KV11" s="137"/>
      <c r="KW11" s="137"/>
      <c r="KX11" s="137"/>
      <c r="KY11" s="137"/>
      <c r="KZ11" s="137"/>
      <c r="LA11" s="137"/>
      <c r="LB11" s="137"/>
      <c r="LC11" s="137"/>
      <c r="LD11" s="137"/>
      <c r="LE11" s="137"/>
      <c r="LF11" s="137"/>
      <c r="LG11" s="137"/>
      <c r="LH11" s="137"/>
      <c r="LI11" s="137"/>
      <c r="LJ11" s="137"/>
      <c r="LK11" s="137"/>
      <c r="LL11" s="137"/>
      <c r="LM11" s="137"/>
      <c r="LN11" s="137"/>
      <c r="LO11" s="137"/>
      <c r="LP11" s="137"/>
      <c r="LQ11" s="137"/>
      <c r="LR11" s="137"/>
      <c r="LS11" s="137"/>
      <c r="LT11" s="137"/>
      <c r="LU11" s="137"/>
      <c r="LV11" s="137"/>
      <c r="LW11" s="137"/>
      <c r="LX11" s="137"/>
      <c r="LY11" s="137"/>
      <c r="LZ11" s="137"/>
      <c r="MA11" s="137"/>
      <c r="MB11" s="137"/>
      <c r="MC11" s="137"/>
      <c r="MD11" s="137"/>
      <c r="ME11" s="137"/>
      <c r="MF11" s="137"/>
      <c r="MG11" s="137"/>
      <c r="MH11" s="137"/>
      <c r="MI11" s="137"/>
      <c r="MJ11" s="137"/>
      <c r="MK11" s="137"/>
      <c r="ML11" s="137"/>
      <c r="MM11" s="137"/>
      <c r="MN11" s="137"/>
      <c r="MO11" s="137"/>
      <c r="MP11" s="137"/>
      <c r="MQ11" s="137"/>
      <c r="MR11" s="137"/>
      <c r="MS11" s="137"/>
      <c r="MT11" s="137"/>
      <c r="MU11" s="137"/>
      <c r="MV11" s="137"/>
      <c r="MW11" s="137"/>
      <c r="MX11" s="137"/>
      <c r="MY11" s="137"/>
      <c r="MZ11" s="137"/>
      <c r="NA11" s="137"/>
      <c r="NB11" s="137"/>
      <c r="NC11" s="137"/>
      <c r="ND11" s="137"/>
      <c r="NE11" s="137"/>
      <c r="NF11" s="137"/>
      <c r="NG11" s="137"/>
      <c r="NH11" s="137"/>
      <c r="NI11" s="137"/>
      <c r="NJ11" s="137"/>
      <c r="NK11" s="137"/>
      <c r="NL11" s="137"/>
      <c r="NM11" s="137"/>
      <c r="NN11" s="137"/>
      <c r="NO11" s="137"/>
      <c r="NP11" s="137"/>
      <c r="NQ11" s="137"/>
      <c r="NR11" s="137"/>
      <c r="NS11" s="137"/>
      <c r="NT11" s="137"/>
      <c r="NU11" s="137"/>
      <c r="NV11" s="137"/>
      <c r="NW11" s="137"/>
      <c r="NX11" s="137"/>
      <c r="NY11" s="137"/>
      <c r="NZ11" s="137"/>
      <c r="OA11" s="137"/>
      <c r="OB11" s="137"/>
      <c r="OC11" s="137"/>
      <c r="OD11" s="137"/>
      <c r="OE11" s="137"/>
      <c r="OF11" s="137"/>
      <c r="OG11" s="137"/>
      <c r="OH11" s="137"/>
      <c r="OI11" s="137"/>
      <c r="OJ11" s="137"/>
      <c r="OK11" s="137"/>
      <c r="OL11" s="137"/>
      <c r="OM11" s="137"/>
      <c r="ON11" s="137"/>
      <c r="OO11" s="137"/>
      <c r="OP11" s="137"/>
      <c r="OQ11" s="137"/>
      <c r="OR11" s="137"/>
      <c r="OS11" s="137"/>
      <c r="OT11" s="137"/>
      <c r="OU11" s="137"/>
      <c r="OV11" s="137"/>
      <c r="OW11" s="137"/>
      <c r="OX11" s="137"/>
      <c r="OY11" s="137"/>
      <c r="OZ11" s="137"/>
      <c r="PA11" s="137"/>
      <c r="PB11" s="137"/>
      <c r="PC11" s="137"/>
      <c r="PD11" s="137"/>
      <c r="PE11" s="137"/>
      <c r="PF11" s="137"/>
      <c r="PG11" s="137"/>
      <c r="PH11" s="137"/>
      <c r="PI11" s="137"/>
      <c r="PJ11" s="137"/>
      <c r="PK11" s="137"/>
      <c r="PL11" s="137"/>
      <c r="PM11" s="137"/>
      <c r="PN11" s="137"/>
      <c r="PO11" s="137"/>
      <c r="PP11" s="137"/>
      <c r="PQ11" s="137"/>
      <c r="PR11" s="137"/>
      <c r="PS11" s="137"/>
      <c r="PT11" s="137"/>
      <c r="PU11" s="137"/>
      <c r="PV11" s="137"/>
      <c r="PW11" s="137"/>
      <c r="PX11" s="137"/>
      <c r="PY11" s="137"/>
      <c r="PZ11" s="137"/>
      <c r="QA11" s="137"/>
      <c r="QB11" s="137"/>
      <c r="QC11" s="137"/>
      <c r="QD11" s="137"/>
      <c r="QE11" s="137"/>
      <c r="QF11" s="137"/>
      <c r="QG11" s="137"/>
      <c r="QH11" s="137"/>
      <c r="QI11" s="137"/>
      <c r="QJ11" s="137"/>
      <c r="QK11" s="137"/>
      <c r="QL11" s="137"/>
      <c r="QM11" s="137"/>
      <c r="QN11" s="137"/>
      <c r="QO11" s="137"/>
      <c r="QP11" s="137"/>
      <c r="QQ11" s="137"/>
      <c r="QR11" s="137"/>
      <c r="QS11" s="137"/>
      <c r="QT11" s="137"/>
      <c r="QU11" s="137"/>
      <c r="QV11" s="137"/>
      <c r="QW11" s="137"/>
      <c r="QX11" s="137"/>
      <c r="QY11" s="137"/>
      <c r="QZ11" s="137"/>
      <c r="RA11" s="137"/>
      <c r="RB11" s="137"/>
      <c r="RC11" s="137"/>
      <c r="RD11" s="137"/>
      <c r="RE11" s="137"/>
      <c r="RF11" s="137"/>
      <c r="RG11" s="137"/>
      <c r="RH11" s="137"/>
      <c r="RI11" s="137"/>
      <c r="RJ11" s="137"/>
      <c r="RK11" s="137"/>
      <c r="RL11" s="137"/>
      <c r="RM11" s="137"/>
      <c r="RN11" s="137"/>
      <c r="RO11" s="137"/>
      <c r="RP11" s="137"/>
      <c r="RQ11" s="137"/>
      <c r="RR11" s="137"/>
      <c r="RS11" s="137"/>
      <c r="RT11" s="137"/>
      <c r="RU11" s="137"/>
      <c r="RV11" s="137"/>
      <c r="RW11" s="137"/>
      <c r="RX11" s="137"/>
      <c r="RY11" s="137"/>
      <c r="RZ11" s="137"/>
      <c r="SA11" s="137"/>
      <c r="SB11" s="137"/>
      <c r="SC11" s="137"/>
      <c r="SD11" s="137"/>
      <c r="SE11" s="137"/>
      <c r="SF11" s="137"/>
      <c r="SG11" s="137"/>
      <c r="SH11" s="137"/>
      <c r="SI11" s="137"/>
      <c r="SJ11" s="137"/>
      <c r="SK11" s="137"/>
      <c r="SL11" s="137"/>
      <c r="SM11" s="137"/>
      <c r="SN11" s="137"/>
      <c r="SO11" s="137"/>
      <c r="SP11" s="137"/>
      <c r="SQ11" s="137"/>
      <c r="SR11" s="137"/>
      <c r="SS11" s="137"/>
      <c r="ST11" s="137"/>
      <c r="SU11" s="137"/>
      <c r="SV11" s="137"/>
      <c r="SW11" s="137"/>
      <c r="SX11" s="137"/>
      <c r="SY11" s="137"/>
      <c r="SZ11" s="137"/>
      <c r="TA11" s="137"/>
      <c r="TB11" s="137"/>
      <c r="TC11" s="137"/>
      <c r="TD11" s="137"/>
      <c r="TE11" s="137"/>
      <c r="TF11" s="137"/>
      <c r="TG11" s="137"/>
      <c r="TH11" s="137"/>
      <c r="TI11" s="137"/>
      <c r="TJ11" s="137"/>
      <c r="TK11" s="137"/>
      <c r="TL11" s="137"/>
      <c r="TM11" s="137"/>
      <c r="TN11" s="137"/>
      <c r="TO11" s="137"/>
      <c r="TP11" s="137"/>
      <c r="TQ11" s="137"/>
      <c r="TR11" s="137"/>
      <c r="TS11" s="137"/>
      <c r="TT11" s="137"/>
      <c r="TU11" s="137"/>
      <c r="TV11" s="137"/>
      <c r="TW11" s="137"/>
      <c r="TX11" s="137"/>
      <c r="TY11" s="137"/>
      <c r="TZ11" s="137"/>
      <c r="UA11" s="137"/>
      <c r="UB11" s="137"/>
      <c r="UC11" s="137"/>
      <c r="UD11" s="137"/>
      <c r="UE11" s="137"/>
      <c r="UF11" s="137"/>
      <c r="UG11" s="137"/>
      <c r="UH11" s="137"/>
      <c r="UI11" s="137"/>
      <c r="UJ11" s="137"/>
      <c r="UK11" s="137"/>
      <c r="UL11" s="137"/>
      <c r="UM11" s="137"/>
      <c r="UN11" s="137"/>
      <c r="UO11" s="137"/>
      <c r="UP11" s="137"/>
      <c r="UQ11" s="137"/>
      <c r="UR11" s="137"/>
      <c r="US11" s="137"/>
      <c r="UT11" s="137"/>
      <c r="UU11" s="137"/>
      <c r="UV11" s="137"/>
      <c r="UW11" s="137"/>
      <c r="UX11" s="137"/>
      <c r="UY11" s="137"/>
      <c r="UZ11" s="137"/>
      <c r="VA11" s="137"/>
      <c r="VB11" s="137"/>
      <c r="VC11" s="137"/>
      <c r="VD11" s="137"/>
      <c r="VE11" s="137"/>
      <c r="VF11" s="137"/>
      <c r="VG11" s="137"/>
      <c r="VH11" s="137"/>
      <c r="VI11" s="137"/>
      <c r="VJ11" s="137"/>
      <c r="VK11" s="137"/>
      <c r="VL11" s="137"/>
      <c r="VM11" s="137"/>
      <c r="VN11" s="137"/>
      <c r="VO11" s="137"/>
      <c r="VP11" s="137"/>
      <c r="VQ11" s="137"/>
      <c r="VR11" s="137"/>
      <c r="VS11" s="137"/>
      <c r="VT11" s="137"/>
      <c r="VU11" s="137"/>
      <c r="VV11" s="137"/>
      <c r="VW11" s="137"/>
      <c r="VX11" s="137"/>
      <c r="VY11" s="137"/>
      <c r="VZ11" s="137"/>
      <c r="WA11" s="137"/>
      <c r="WB11" s="137"/>
      <c r="WC11" s="137"/>
      <c r="WD11" s="137"/>
      <c r="WE11" s="137"/>
      <c r="WF11" s="137"/>
      <c r="WG11" s="137"/>
      <c r="WH11" s="137"/>
      <c r="WI11" s="137"/>
      <c r="WJ11" s="137"/>
      <c r="WK11" s="137"/>
      <c r="WL11" s="137"/>
      <c r="WM11" s="137"/>
      <c r="WN11" s="137"/>
      <c r="WO11" s="137"/>
      <c r="WP11" s="137"/>
      <c r="WQ11" s="137"/>
      <c r="WR11" s="137"/>
      <c r="WS11" s="137"/>
      <c r="WT11" s="137"/>
      <c r="WU11" s="137"/>
      <c r="WV11" s="137"/>
      <c r="WW11" s="137"/>
      <c r="WX11" s="137"/>
      <c r="WY11" s="137"/>
      <c r="WZ11" s="137"/>
      <c r="XA11" s="137"/>
      <c r="XB11" s="137"/>
      <c r="XC11" s="137"/>
      <c r="XD11" s="137"/>
      <c r="XE11" s="137"/>
      <c r="XF11" s="137"/>
      <c r="XG11" s="137"/>
      <c r="XH11" s="137"/>
      <c r="XI11" s="137"/>
      <c r="XJ11" s="137"/>
      <c r="XK11" s="137"/>
      <c r="XL11" s="137"/>
      <c r="XM11" s="137"/>
      <c r="XN11" s="137"/>
      <c r="XO11" s="137"/>
      <c r="XP11" s="137"/>
      <c r="XQ11" s="137"/>
      <c r="XR11" s="137"/>
      <c r="XS11" s="137"/>
      <c r="XT11" s="137"/>
      <c r="XU11" s="137"/>
      <c r="XV11" s="137"/>
      <c r="XW11" s="137"/>
      <c r="XX11" s="137"/>
      <c r="XY11" s="137"/>
      <c r="XZ11" s="137"/>
      <c r="YA11" s="137"/>
      <c r="YB11" s="137"/>
      <c r="YC11" s="137"/>
      <c r="YD11" s="137"/>
      <c r="YE11" s="137"/>
      <c r="YF11" s="137"/>
      <c r="YG11" s="137"/>
      <c r="YH11" s="137"/>
      <c r="YI11" s="137"/>
      <c r="YJ11" s="137"/>
      <c r="YK11" s="137"/>
      <c r="YL11" s="137"/>
      <c r="YM11" s="137"/>
      <c r="YN11" s="137"/>
      <c r="YO11" s="137"/>
      <c r="YP11" s="137"/>
      <c r="YQ11" s="137"/>
      <c r="YR11" s="137"/>
      <c r="YS11" s="137"/>
      <c r="YT11" s="137"/>
      <c r="YU11" s="137"/>
      <c r="YV11" s="137"/>
      <c r="YW11" s="137"/>
      <c r="YX11" s="137"/>
      <c r="YY11" s="137"/>
      <c r="YZ11" s="137"/>
      <c r="ZA11" s="137"/>
      <c r="ZB11" s="137"/>
      <c r="ZC11" s="137"/>
      <c r="ZD11" s="137"/>
      <c r="ZE11" s="137"/>
      <c r="ZF11" s="137"/>
      <c r="ZG11" s="137"/>
      <c r="ZH11" s="137"/>
      <c r="ZI11" s="137"/>
      <c r="ZJ11" s="137"/>
      <c r="ZK11" s="137"/>
      <c r="ZL11" s="137"/>
      <c r="ZM11" s="137"/>
      <c r="ZN11" s="137"/>
      <c r="ZO11" s="137"/>
      <c r="ZP11" s="137"/>
      <c r="ZQ11" s="137"/>
      <c r="ZR11" s="137"/>
      <c r="ZS11" s="137"/>
      <c r="ZT11" s="137"/>
      <c r="ZU11" s="137"/>
      <c r="ZV11" s="137"/>
      <c r="ZW11" s="137"/>
      <c r="ZX11" s="137"/>
      <c r="ZY11" s="137"/>
      <c r="ZZ11" s="137"/>
      <c r="AAA11" s="137"/>
      <c r="AAB11" s="137"/>
      <c r="AAC11" s="137"/>
      <c r="AAD11" s="137"/>
      <c r="AAE11" s="137"/>
      <c r="AAF11" s="137"/>
      <c r="AAG11" s="137"/>
      <c r="AAH11" s="137"/>
      <c r="AAI11" s="137"/>
      <c r="AAJ11" s="137"/>
      <c r="AAK11" s="137"/>
      <c r="AAL11" s="137"/>
      <c r="AAM11" s="137"/>
      <c r="AAN11" s="137"/>
      <c r="AAO11" s="137"/>
      <c r="AAP11" s="137"/>
      <c r="AAQ11" s="137"/>
      <c r="AAR11" s="137"/>
      <c r="AAS11" s="137"/>
      <c r="AAT11" s="137"/>
      <c r="AAU11" s="137"/>
      <c r="AAV11" s="137"/>
      <c r="AAW11" s="137"/>
      <c r="AAX11" s="137"/>
      <c r="AAY11" s="137"/>
      <c r="AAZ11" s="137"/>
      <c r="ABA11" s="137"/>
      <c r="ABB11" s="137"/>
      <c r="ABC11" s="137"/>
      <c r="ABD11" s="137"/>
      <c r="ABE11" s="137"/>
      <c r="ABF11" s="137"/>
      <c r="ABG11" s="137"/>
      <c r="ABH11" s="137"/>
      <c r="ABI11" s="137"/>
      <c r="ABJ11" s="137"/>
      <c r="ABK11" s="137"/>
      <c r="ABL11" s="137"/>
      <c r="ABM11" s="137"/>
      <c r="ABN11" s="137"/>
      <c r="ABO11" s="137"/>
      <c r="ABP11" s="137"/>
      <c r="ABQ11" s="137"/>
      <c r="ABR11" s="137"/>
      <c r="ABS11" s="137"/>
      <c r="ABT11" s="137"/>
      <c r="ABU11" s="137"/>
      <c r="ABV11" s="137"/>
      <c r="ABW11" s="137"/>
      <c r="ABX11" s="137"/>
      <c r="ABY11" s="137"/>
      <c r="ABZ11" s="137"/>
      <c r="ACA11" s="137"/>
      <c r="ACB11" s="137"/>
      <c r="ACC11" s="137"/>
      <c r="ACD11" s="137"/>
      <c r="ACE11" s="137"/>
      <c r="ACF11" s="137"/>
      <c r="ACG11" s="137"/>
      <c r="ACH11" s="137"/>
      <c r="ACI11" s="137"/>
      <c r="ACJ11" s="137"/>
      <c r="ACK11" s="137"/>
      <c r="ACL11" s="137"/>
      <c r="ACM11" s="137"/>
      <c r="ACN11" s="137"/>
      <c r="ACO11" s="137"/>
      <c r="ACP11" s="137"/>
      <c r="ACQ11" s="137"/>
      <c r="ACR11" s="137"/>
      <c r="ACS11" s="137"/>
      <c r="ACT11" s="137"/>
      <c r="ACU11" s="137"/>
      <c r="ACV11" s="137"/>
      <c r="ACW11" s="137"/>
      <c r="ACX11" s="137"/>
      <c r="ACY11" s="137"/>
      <c r="ACZ11" s="137"/>
      <c r="ADA11" s="137"/>
      <c r="ADB11" s="137"/>
      <c r="ADC11" s="137"/>
      <c r="ADD11" s="137"/>
      <c r="ADE11" s="137"/>
      <c r="ADF11" s="137"/>
      <c r="ADG11" s="137"/>
      <c r="ADH11" s="137"/>
      <c r="ADI11" s="137"/>
      <c r="ADJ11" s="137"/>
      <c r="ADK11" s="137"/>
      <c r="ADL11" s="137"/>
      <c r="ADM11" s="137"/>
      <c r="ADN11" s="137"/>
      <c r="ADO11" s="137"/>
      <c r="ADP11" s="137"/>
      <c r="ADQ11" s="137"/>
      <c r="ADR11" s="137"/>
      <c r="ADS11" s="137"/>
      <c r="ADT11" s="137"/>
      <c r="ADU11" s="137"/>
      <c r="ADV11" s="137"/>
      <c r="ADW11" s="137"/>
      <c r="ADX11" s="137"/>
      <c r="ADY11" s="137"/>
      <c r="ADZ11" s="137"/>
      <c r="AEA11" s="137"/>
      <c r="AEB11" s="137"/>
      <c r="AEC11" s="137"/>
      <c r="AED11" s="137"/>
      <c r="AEE11" s="137"/>
      <c r="AEF11" s="137"/>
      <c r="AEG11" s="137"/>
      <c r="AEH11" s="137"/>
      <c r="AEI11" s="137"/>
      <c r="AEJ11" s="137"/>
      <c r="AEK11" s="137"/>
      <c r="AEL11" s="137"/>
      <c r="AEM11" s="137"/>
      <c r="AEN11" s="137"/>
      <c r="AEO11" s="137"/>
      <c r="AEP11" s="137"/>
      <c r="AEQ11" s="137"/>
      <c r="AER11" s="137"/>
      <c r="AES11" s="137"/>
      <c r="AET11" s="137"/>
      <c r="AEU11" s="137"/>
      <c r="AEV11" s="137"/>
      <c r="AEW11" s="137"/>
      <c r="AEX11" s="137"/>
      <c r="AEY11" s="137"/>
      <c r="AEZ11" s="137"/>
      <c r="AFA11" s="137"/>
      <c r="AFB11" s="137"/>
      <c r="AFC11" s="137"/>
      <c r="AFD11" s="137"/>
      <c r="AFE11" s="137"/>
      <c r="AFF11" s="137"/>
      <c r="AFG11" s="137"/>
      <c r="AFH11" s="137"/>
      <c r="AFI11" s="137"/>
      <c r="AFJ11" s="137"/>
      <c r="AFK11" s="137"/>
      <c r="AFL11" s="137"/>
      <c r="AFM11" s="137"/>
      <c r="AFN11" s="137"/>
      <c r="AFO11" s="137"/>
      <c r="AFP11" s="137"/>
      <c r="AFQ11" s="137"/>
      <c r="AFR11" s="137"/>
      <c r="AFS11" s="137"/>
      <c r="AFT11" s="137"/>
      <c r="AFU11" s="137"/>
      <c r="AFV11" s="137"/>
      <c r="AFW11" s="137"/>
      <c r="AFX11" s="137"/>
      <c r="AFY11" s="137"/>
      <c r="AFZ11" s="137"/>
      <c r="AGA11" s="137"/>
      <c r="AGB11" s="137"/>
      <c r="AGC11" s="137"/>
      <c r="AGD11" s="137"/>
      <c r="AGE11" s="137"/>
      <c r="AGF11" s="137"/>
      <c r="AGG11" s="137"/>
      <c r="AGH11" s="137"/>
      <c r="AGI11" s="137"/>
      <c r="AGJ11" s="137"/>
      <c r="AGK11" s="137"/>
      <c r="AGL11" s="137"/>
      <c r="AGM11" s="137"/>
      <c r="AGN11" s="137"/>
      <c r="AGO11" s="137"/>
      <c r="AGP11" s="137"/>
      <c r="AGQ11" s="137"/>
      <c r="AGR11" s="137"/>
      <c r="AGS11" s="137"/>
      <c r="AGT11" s="137"/>
      <c r="AGU11" s="137"/>
      <c r="AGV11" s="137"/>
      <c r="AGW11" s="137"/>
      <c r="AGX11" s="137"/>
      <c r="AGY11" s="137"/>
      <c r="AGZ11" s="137"/>
      <c r="AHA11" s="137"/>
      <c r="AHB11" s="137"/>
      <c r="AHC11" s="137"/>
      <c r="AHD11" s="137"/>
      <c r="AHE11" s="137"/>
      <c r="AHF11" s="137"/>
      <c r="AHG11" s="137"/>
      <c r="AHH11" s="137"/>
      <c r="AHI11" s="137"/>
      <c r="AHJ11" s="137"/>
      <c r="AHK11" s="137"/>
      <c r="AHL11" s="137"/>
      <c r="AHM11" s="137"/>
      <c r="AHN11" s="137"/>
      <c r="AHO11" s="137"/>
      <c r="AHP11" s="137"/>
      <c r="AHQ11" s="137"/>
      <c r="AHR11" s="137"/>
      <c r="AHS11" s="137"/>
      <c r="AHT11" s="137"/>
      <c r="AHU11" s="137"/>
      <c r="AHV11" s="137"/>
      <c r="AHW11" s="137"/>
      <c r="AHX11" s="137"/>
      <c r="AHY11" s="137"/>
      <c r="AHZ11" s="137"/>
      <c r="AIA11" s="137"/>
      <c r="AIB11" s="137"/>
      <c r="AIC11" s="137"/>
      <c r="AID11" s="137"/>
      <c r="AIE11" s="137"/>
      <c r="AIF11" s="137"/>
      <c r="AIG11" s="137"/>
      <c r="AIH11" s="137"/>
      <c r="AII11" s="137"/>
      <c r="AIJ11" s="137"/>
      <c r="AIK11" s="137"/>
      <c r="AIL11" s="137"/>
      <c r="AIM11" s="137"/>
      <c r="AIN11" s="137"/>
      <c r="AIO11" s="137"/>
      <c r="AIP11" s="137"/>
      <c r="AIQ11" s="137"/>
      <c r="AIR11" s="137"/>
      <c r="AIS11" s="137"/>
      <c r="AIT11" s="137"/>
      <c r="AIU11" s="137"/>
      <c r="AIV11" s="137"/>
      <c r="AIW11" s="137"/>
      <c r="AIX11" s="137"/>
      <c r="AIY11" s="137"/>
      <c r="AIZ11" s="137"/>
      <c r="AJA11" s="137"/>
      <c r="AJB11" s="137"/>
      <c r="AJC11" s="137"/>
      <c r="AJD11" s="137"/>
      <c r="AJE11" s="137"/>
      <c r="AJF11" s="137"/>
      <c r="AJG11" s="137"/>
      <c r="AJH11" s="137"/>
      <c r="AJI11" s="137"/>
      <c r="AJJ11" s="137"/>
      <c r="AJK11" s="137"/>
      <c r="AJL11" s="137"/>
      <c r="AJM11" s="137"/>
      <c r="AJN11" s="137"/>
      <c r="AJO11" s="137"/>
      <c r="AJP11" s="137"/>
      <c r="AJQ11" s="137"/>
      <c r="AJR11" s="137"/>
      <c r="AJS11" s="137"/>
      <c r="AJT11" s="137"/>
      <c r="AJU11" s="137"/>
      <c r="AJV11" s="137"/>
      <c r="AJW11" s="137"/>
      <c r="AJX11" s="137"/>
      <c r="AJY11" s="137"/>
      <c r="AJZ11" s="137"/>
      <c r="AKA11" s="137"/>
      <c r="AKB11" s="137"/>
      <c r="AKC11" s="137"/>
      <c r="AKD11" s="137"/>
      <c r="AKE11" s="137"/>
      <c r="AKF11" s="137"/>
      <c r="AKG11" s="137"/>
      <c r="AKH11" s="137"/>
      <c r="AKI11" s="137"/>
      <c r="AKJ11" s="137"/>
      <c r="AKK11" s="137"/>
      <c r="AKL11" s="137"/>
      <c r="AKM11" s="137"/>
      <c r="AKN11" s="137"/>
      <c r="AKO11" s="137"/>
      <c r="AKP11" s="137"/>
      <c r="AKQ11" s="137"/>
      <c r="AKR11" s="137"/>
      <c r="AKS11" s="137"/>
      <c r="AKT11" s="137"/>
      <c r="AKU11" s="137"/>
      <c r="AKV11" s="137"/>
      <c r="AKW11" s="137"/>
      <c r="AKX11" s="137"/>
      <c r="AKY11" s="137"/>
      <c r="AKZ11" s="137"/>
      <c r="ALA11" s="137"/>
      <c r="ALB11" s="137"/>
      <c r="ALC11" s="137"/>
      <c r="ALD11" s="137"/>
      <c r="ALE11" s="137"/>
      <c r="ALF11" s="137"/>
      <c r="ALG11" s="137"/>
      <c r="ALH11" s="137"/>
      <c r="ALI11" s="137"/>
      <c r="ALJ11" s="137"/>
      <c r="ALK11" s="137"/>
      <c r="ALL11" s="137"/>
      <c r="ALM11" s="137"/>
      <c r="ALN11" s="137"/>
      <c r="ALO11" s="137"/>
      <c r="ALP11" s="137"/>
      <c r="ALQ11" s="137"/>
      <c r="ALR11" s="137"/>
      <c r="ALS11" s="137"/>
      <c r="ALT11" s="137"/>
      <c r="ALU11" s="137"/>
      <c r="ALV11" s="137"/>
      <c r="ALW11" s="137"/>
      <c r="ALX11" s="137"/>
      <c r="ALY11" s="137"/>
      <c r="ALZ11" s="137"/>
      <c r="AMA11" s="137"/>
      <c r="AMB11" s="137"/>
      <c r="AMC11" s="137"/>
      <c r="AMD11" s="137"/>
      <c r="AME11" s="137"/>
      <c r="AMF11" s="137"/>
      <c r="AMG11" s="137"/>
      <c r="AMH11" s="137"/>
      <c r="AMI11" s="137"/>
    </row>
    <row r="12" hidden="1" customHeight="1" spans="1:1023">
      <c r="A12" s="121"/>
      <c r="B12" s="83" t="s">
        <v>1988</v>
      </c>
      <c r="C12" s="122"/>
      <c r="D12" s="123"/>
      <c r="E12" s="123"/>
      <c r="F12" s="123"/>
      <c r="G12" s="123"/>
      <c r="H12" s="83" t="s">
        <v>4381</v>
      </c>
      <c r="I12" s="86" t="s">
        <v>4382</v>
      </c>
      <c r="J12" s="83" t="s">
        <v>45</v>
      </c>
      <c r="K12" s="123"/>
      <c r="L12" s="83" t="s">
        <v>2137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8"/>
      <c r="AN12" s="123"/>
      <c r="AO12" s="134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6"/>
      <c r="CF12" s="136"/>
      <c r="CG12" s="136"/>
      <c r="CH12" s="136"/>
      <c r="CI12" s="136"/>
      <c r="CJ12" s="136"/>
      <c r="CK12" s="136"/>
      <c r="CL12" s="136"/>
      <c r="CM12" s="136"/>
      <c r="CN12" s="136"/>
      <c r="CO12" s="136"/>
      <c r="CP12" s="136"/>
      <c r="CQ12" s="136"/>
      <c r="CR12" s="136"/>
      <c r="CS12" s="136"/>
      <c r="CT12" s="136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136"/>
      <c r="DF12" s="136"/>
      <c r="DG12" s="136"/>
      <c r="DH12" s="136"/>
      <c r="DI12" s="136"/>
      <c r="DJ12" s="136"/>
      <c r="DK12" s="136"/>
      <c r="DL12" s="136"/>
      <c r="DM12" s="136"/>
      <c r="DN12" s="136"/>
      <c r="DO12" s="136"/>
      <c r="DP12" s="136"/>
      <c r="DQ12" s="136"/>
      <c r="DR12" s="136"/>
      <c r="DS12" s="136"/>
      <c r="DT12" s="136"/>
      <c r="DU12" s="136"/>
      <c r="DV12" s="136"/>
      <c r="DW12" s="136"/>
      <c r="DX12" s="136"/>
      <c r="DY12" s="136"/>
      <c r="DZ12" s="136"/>
      <c r="EA12" s="136"/>
      <c r="EB12" s="136"/>
      <c r="EC12" s="136"/>
      <c r="ED12" s="136"/>
      <c r="EE12" s="136"/>
      <c r="EF12" s="136"/>
      <c r="EG12" s="136"/>
      <c r="EH12" s="136"/>
      <c r="EI12" s="136"/>
      <c r="EJ12" s="136"/>
      <c r="EK12" s="136"/>
      <c r="EL12" s="136"/>
      <c r="EM12" s="136"/>
      <c r="EN12" s="136"/>
      <c r="EO12" s="136"/>
      <c r="EP12" s="136"/>
      <c r="EQ12" s="136"/>
      <c r="ER12" s="136"/>
      <c r="ES12" s="136"/>
      <c r="ET12" s="136"/>
      <c r="EU12" s="136"/>
      <c r="EV12" s="136"/>
      <c r="EW12" s="136"/>
      <c r="EX12" s="136"/>
      <c r="EY12" s="136"/>
      <c r="EZ12" s="136"/>
      <c r="FA12" s="136"/>
      <c r="FB12" s="136"/>
      <c r="FC12" s="136"/>
      <c r="FD12" s="136"/>
      <c r="FE12" s="136"/>
      <c r="FF12" s="136"/>
      <c r="FG12" s="136"/>
      <c r="FH12" s="136"/>
      <c r="FI12" s="136"/>
      <c r="FJ12" s="136"/>
      <c r="FK12" s="136"/>
      <c r="FL12" s="136"/>
      <c r="FM12" s="136"/>
      <c r="FN12" s="136"/>
      <c r="FO12" s="136"/>
      <c r="FP12" s="136"/>
      <c r="FQ12" s="136"/>
      <c r="FR12" s="136"/>
      <c r="FS12" s="136"/>
      <c r="FT12" s="136"/>
      <c r="FU12" s="136"/>
      <c r="FV12" s="136"/>
      <c r="FW12" s="136"/>
      <c r="FX12" s="136"/>
      <c r="FY12" s="136"/>
      <c r="FZ12" s="136"/>
      <c r="GA12" s="136"/>
      <c r="GB12" s="136"/>
      <c r="GC12" s="136"/>
      <c r="GD12" s="136"/>
      <c r="GE12" s="136"/>
      <c r="GF12" s="136"/>
      <c r="GG12" s="136"/>
      <c r="GH12" s="136"/>
      <c r="GI12" s="136"/>
      <c r="GJ12" s="136"/>
      <c r="GK12" s="136"/>
      <c r="GL12" s="136"/>
      <c r="GM12" s="136"/>
      <c r="GN12" s="136"/>
      <c r="GO12" s="136"/>
      <c r="GP12" s="136"/>
      <c r="GQ12" s="136"/>
      <c r="GR12" s="136"/>
      <c r="GS12" s="136"/>
      <c r="GT12" s="136"/>
      <c r="GU12" s="136"/>
      <c r="GV12" s="136"/>
      <c r="GW12" s="136"/>
      <c r="GX12" s="136"/>
      <c r="GY12" s="136"/>
      <c r="GZ12" s="136"/>
      <c r="HA12" s="136"/>
      <c r="HB12" s="136"/>
      <c r="HC12" s="136"/>
      <c r="HD12" s="136"/>
      <c r="HE12" s="136"/>
      <c r="HF12" s="136"/>
      <c r="HG12" s="136"/>
      <c r="HH12" s="136"/>
      <c r="HI12" s="136"/>
      <c r="HJ12" s="136"/>
      <c r="HK12" s="136"/>
      <c r="HL12" s="136"/>
      <c r="HM12" s="136"/>
      <c r="HN12" s="136"/>
      <c r="HO12" s="136"/>
      <c r="HP12" s="136"/>
      <c r="HQ12" s="137"/>
      <c r="HR12" s="137"/>
      <c r="HS12" s="137"/>
      <c r="HT12" s="137"/>
      <c r="HU12" s="137"/>
      <c r="HV12" s="137"/>
      <c r="HW12" s="137"/>
      <c r="HX12" s="137"/>
      <c r="HY12" s="137"/>
      <c r="HZ12" s="137"/>
      <c r="IA12" s="137"/>
      <c r="IB12" s="137"/>
      <c r="IC12" s="137"/>
      <c r="ID12" s="137"/>
      <c r="IE12" s="137"/>
      <c r="IF12" s="137"/>
      <c r="IG12" s="137"/>
      <c r="IH12" s="137"/>
      <c r="II12" s="137"/>
      <c r="IJ12" s="137"/>
      <c r="IK12" s="137"/>
      <c r="IL12" s="137"/>
      <c r="IM12" s="137"/>
      <c r="IN12" s="137"/>
      <c r="IO12" s="137"/>
      <c r="IP12" s="137"/>
      <c r="IQ12" s="137"/>
      <c r="IR12" s="137"/>
      <c r="IS12" s="137"/>
      <c r="IT12" s="137"/>
      <c r="IU12" s="137"/>
      <c r="IV12" s="137"/>
      <c r="IW12" s="137"/>
      <c r="IX12" s="137"/>
      <c r="IY12" s="137"/>
      <c r="IZ12" s="137"/>
      <c r="JA12" s="137"/>
      <c r="JB12" s="137"/>
      <c r="JC12" s="137"/>
      <c r="JD12" s="137"/>
      <c r="JE12" s="137"/>
      <c r="JF12" s="137"/>
      <c r="JG12" s="137"/>
      <c r="JH12" s="137"/>
      <c r="JI12" s="137"/>
      <c r="JJ12" s="137"/>
      <c r="JK12" s="137"/>
      <c r="JL12" s="137"/>
      <c r="JM12" s="137"/>
      <c r="JN12" s="137"/>
      <c r="JO12" s="137"/>
      <c r="JP12" s="137"/>
      <c r="JQ12" s="137"/>
      <c r="JR12" s="137"/>
      <c r="JS12" s="137"/>
      <c r="JT12" s="137"/>
      <c r="JU12" s="137"/>
      <c r="JV12" s="137"/>
      <c r="JW12" s="137"/>
      <c r="JX12" s="137"/>
      <c r="JY12" s="137"/>
      <c r="JZ12" s="137"/>
      <c r="KA12" s="137"/>
      <c r="KB12" s="137"/>
      <c r="KC12" s="137"/>
      <c r="KD12" s="137"/>
      <c r="KE12" s="137"/>
      <c r="KF12" s="137"/>
      <c r="KG12" s="137"/>
      <c r="KH12" s="137"/>
      <c r="KI12" s="137"/>
      <c r="KJ12" s="137"/>
      <c r="KK12" s="137"/>
      <c r="KL12" s="137"/>
      <c r="KM12" s="137"/>
      <c r="KN12" s="137"/>
      <c r="KO12" s="137"/>
      <c r="KP12" s="137"/>
      <c r="KQ12" s="137"/>
      <c r="KR12" s="137"/>
      <c r="KS12" s="137"/>
      <c r="KT12" s="137"/>
      <c r="KU12" s="137"/>
      <c r="KV12" s="137"/>
      <c r="KW12" s="137"/>
      <c r="KX12" s="137"/>
      <c r="KY12" s="137"/>
      <c r="KZ12" s="137"/>
      <c r="LA12" s="137"/>
      <c r="LB12" s="137"/>
      <c r="LC12" s="137"/>
      <c r="LD12" s="137"/>
      <c r="LE12" s="137"/>
      <c r="LF12" s="137"/>
      <c r="LG12" s="137"/>
      <c r="LH12" s="137"/>
      <c r="LI12" s="137"/>
      <c r="LJ12" s="137"/>
      <c r="LK12" s="137"/>
      <c r="LL12" s="137"/>
      <c r="LM12" s="137"/>
      <c r="LN12" s="137"/>
      <c r="LO12" s="137"/>
      <c r="LP12" s="137"/>
      <c r="LQ12" s="137"/>
      <c r="LR12" s="137"/>
      <c r="LS12" s="137"/>
      <c r="LT12" s="137"/>
      <c r="LU12" s="137"/>
      <c r="LV12" s="137"/>
      <c r="LW12" s="137"/>
      <c r="LX12" s="137"/>
      <c r="LY12" s="137"/>
      <c r="LZ12" s="137"/>
      <c r="MA12" s="137"/>
      <c r="MB12" s="137"/>
      <c r="MC12" s="137"/>
      <c r="MD12" s="137"/>
      <c r="ME12" s="137"/>
      <c r="MF12" s="137"/>
      <c r="MG12" s="137"/>
      <c r="MH12" s="137"/>
      <c r="MI12" s="137"/>
      <c r="MJ12" s="137"/>
      <c r="MK12" s="137"/>
      <c r="ML12" s="137"/>
      <c r="MM12" s="137"/>
      <c r="MN12" s="137"/>
      <c r="MO12" s="137"/>
      <c r="MP12" s="137"/>
      <c r="MQ12" s="137"/>
      <c r="MR12" s="137"/>
      <c r="MS12" s="137"/>
      <c r="MT12" s="137"/>
      <c r="MU12" s="137"/>
      <c r="MV12" s="137"/>
      <c r="MW12" s="137"/>
      <c r="MX12" s="137"/>
      <c r="MY12" s="137"/>
      <c r="MZ12" s="137"/>
      <c r="NA12" s="137"/>
      <c r="NB12" s="137"/>
      <c r="NC12" s="137"/>
      <c r="ND12" s="137"/>
      <c r="NE12" s="137"/>
      <c r="NF12" s="137"/>
      <c r="NG12" s="137"/>
      <c r="NH12" s="137"/>
      <c r="NI12" s="137"/>
      <c r="NJ12" s="137"/>
      <c r="NK12" s="137"/>
      <c r="NL12" s="137"/>
      <c r="NM12" s="137"/>
      <c r="NN12" s="137"/>
      <c r="NO12" s="137"/>
      <c r="NP12" s="137"/>
      <c r="NQ12" s="137"/>
      <c r="NR12" s="137"/>
      <c r="NS12" s="137"/>
      <c r="NT12" s="137"/>
      <c r="NU12" s="137"/>
      <c r="NV12" s="137"/>
      <c r="NW12" s="137"/>
      <c r="NX12" s="137"/>
      <c r="NY12" s="137"/>
      <c r="NZ12" s="137"/>
      <c r="OA12" s="137"/>
      <c r="OB12" s="137"/>
      <c r="OC12" s="137"/>
      <c r="OD12" s="137"/>
      <c r="OE12" s="137"/>
      <c r="OF12" s="137"/>
      <c r="OG12" s="137"/>
      <c r="OH12" s="137"/>
      <c r="OI12" s="137"/>
      <c r="OJ12" s="137"/>
      <c r="OK12" s="137"/>
      <c r="OL12" s="137"/>
      <c r="OM12" s="137"/>
      <c r="ON12" s="137"/>
      <c r="OO12" s="137"/>
      <c r="OP12" s="137"/>
      <c r="OQ12" s="137"/>
      <c r="OR12" s="137"/>
      <c r="OS12" s="137"/>
      <c r="OT12" s="137"/>
      <c r="OU12" s="137"/>
      <c r="OV12" s="137"/>
      <c r="OW12" s="137"/>
      <c r="OX12" s="137"/>
      <c r="OY12" s="137"/>
      <c r="OZ12" s="137"/>
      <c r="PA12" s="137"/>
      <c r="PB12" s="137"/>
      <c r="PC12" s="137"/>
      <c r="PD12" s="137"/>
      <c r="PE12" s="137"/>
      <c r="PF12" s="137"/>
      <c r="PG12" s="137"/>
      <c r="PH12" s="137"/>
      <c r="PI12" s="137"/>
      <c r="PJ12" s="137"/>
      <c r="PK12" s="137"/>
      <c r="PL12" s="137"/>
      <c r="PM12" s="137"/>
      <c r="PN12" s="137"/>
      <c r="PO12" s="137"/>
      <c r="PP12" s="137"/>
      <c r="PQ12" s="137"/>
      <c r="PR12" s="137"/>
      <c r="PS12" s="137"/>
      <c r="PT12" s="137"/>
      <c r="PU12" s="137"/>
      <c r="PV12" s="137"/>
      <c r="PW12" s="137"/>
      <c r="PX12" s="137"/>
      <c r="PY12" s="137"/>
      <c r="PZ12" s="137"/>
      <c r="QA12" s="137"/>
      <c r="QB12" s="137"/>
      <c r="QC12" s="137"/>
      <c r="QD12" s="137"/>
      <c r="QE12" s="137"/>
      <c r="QF12" s="137"/>
      <c r="QG12" s="137"/>
      <c r="QH12" s="137"/>
      <c r="QI12" s="137"/>
      <c r="QJ12" s="137"/>
      <c r="QK12" s="137"/>
      <c r="QL12" s="137"/>
      <c r="QM12" s="137"/>
      <c r="QN12" s="137"/>
      <c r="QO12" s="137"/>
      <c r="QP12" s="137"/>
      <c r="QQ12" s="137"/>
      <c r="QR12" s="137"/>
      <c r="QS12" s="137"/>
      <c r="QT12" s="137"/>
      <c r="QU12" s="137"/>
      <c r="QV12" s="137"/>
      <c r="QW12" s="137"/>
      <c r="QX12" s="137"/>
      <c r="QY12" s="137"/>
      <c r="QZ12" s="137"/>
      <c r="RA12" s="137"/>
      <c r="RB12" s="137"/>
      <c r="RC12" s="137"/>
      <c r="RD12" s="137"/>
      <c r="RE12" s="137"/>
      <c r="RF12" s="137"/>
      <c r="RG12" s="137"/>
      <c r="RH12" s="137"/>
      <c r="RI12" s="137"/>
      <c r="RJ12" s="137"/>
      <c r="RK12" s="137"/>
      <c r="RL12" s="137"/>
      <c r="RM12" s="137"/>
      <c r="RN12" s="137"/>
      <c r="RO12" s="137"/>
      <c r="RP12" s="137"/>
      <c r="RQ12" s="137"/>
      <c r="RR12" s="137"/>
      <c r="RS12" s="137"/>
      <c r="RT12" s="137"/>
      <c r="RU12" s="137"/>
      <c r="RV12" s="137"/>
      <c r="RW12" s="137"/>
      <c r="RX12" s="137"/>
      <c r="RY12" s="137"/>
      <c r="RZ12" s="137"/>
      <c r="SA12" s="137"/>
      <c r="SB12" s="137"/>
      <c r="SC12" s="137"/>
      <c r="SD12" s="137"/>
      <c r="SE12" s="137"/>
      <c r="SF12" s="137"/>
      <c r="SG12" s="137"/>
      <c r="SH12" s="137"/>
      <c r="SI12" s="137"/>
      <c r="SJ12" s="137"/>
      <c r="SK12" s="137"/>
      <c r="SL12" s="137"/>
      <c r="SM12" s="137"/>
      <c r="SN12" s="137"/>
      <c r="SO12" s="137"/>
      <c r="SP12" s="137"/>
      <c r="SQ12" s="137"/>
      <c r="SR12" s="137"/>
      <c r="SS12" s="137"/>
      <c r="ST12" s="137"/>
      <c r="SU12" s="137"/>
      <c r="SV12" s="137"/>
      <c r="SW12" s="137"/>
      <c r="SX12" s="137"/>
      <c r="SY12" s="137"/>
      <c r="SZ12" s="137"/>
      <c r="TA12" s="137"/>
      <c r="TB12" s="137"/>
      <c r="TC12" s="137"/>
      <c r="TD12" s="137"/>
      <c r="TE12" s="137"/>
      <c r="TF12" s="137"/>
      <c r="TG12" s="137"/>
      <c r="TH12" s="137"/>
      <c r="TI12" s="137"/>
      <c r="TJ12" s="137"/>
      <c r="TK12" s="137"/>
      <c r="TL12" s="137"/>
      <c r="TM12" s="137"/>
      <c r="TN12" s="137"/>
      <c r="TO12" s="137"/>
      <c r="TP12" s="137"/>
      <c r="TQ12" s="137"/>
      <c r="TR12" s="137"/>
      <c r="TS12" s="137"/>
      <c r="TT12" s="137"/>
      <c r="TU12" s="137"/>
      <c r="TV12" s="137"/>
      <c r="TW12" s="137"/>
      <c r="TX12" s="137"/>
      <c r="TY12" s="137"/>
      <c r="TZ12" s="137"/>
      <c r="UA12" s="137"/>
      <c r="UB12" s="137"/>
      <c r="UC12" s="137"/>
      <c r="UD12" s="137"/>
      <c r="UE12" s="137"/>
      <c r="UF12" s="137"/>
      <c r="UG12" s="137"/>
      <c r="UH12" s="137"/>
      <c r="UI12" s="137"/>
      <c r="UJ12" s="137"/>
      <c r="UK12" s="137"/>
      <c r="UL12" s="137"/>
      <c r="UM12" s="137"/>
      <c r="UN12" s="137"/>
      <c r="UO12" s="137"/>
      <c r="UP12" s="137"/>
      <c r="UQ12" s="137"/>
      <c r="UR12" s="137"/>
      <c r="US12" s="137"/>
      <c r="UT12" s="137"/>
      <c r="UU12" s="137"/>
      <c r="UV12" s="137"/>
      <c r="UW12" s="137"/>
      <c r="UX12" s="137"/>
      <c r="UY12" s="137"/>
      <c r="UZ12" s="137"/>
      <c r="VA12" s="137"/>
      <c r="VB12" s="137"/>
      <c r="VC12" s="137"/>
      <c r="VD12" s="137"/>
      <c r="VE12" s="137"/>
      <c r="VF12" s="137"/>
      <c r="VG12" s="137"/>
      <c r="VH12" s="137"/>
      <c r="VI12" s="137"/>
      <c r="VJ12" s="137"/>
      <c r="VK12" s="137"/>
      <c r="VL12" s="137"/>
      <c r="VM12" s="137"/>
      <c r="VN12" s="137"/>
      <c r="VO12" s="137"/>
      <c r="VP12" s="137"/>
      <c r="VQ12" s="137"/>
      <c r="VR12" s="137"/>
      <c r="VS12" s="137"/>
      <c r="VT12" s="137"/>
      <c r="VU12" s="137"/>
      <c r="VV12" s="137"/>
      <c r="VW12" s="137"/>
      <c r="VX12" s="137"/>
      <c r="VY12" s="137"/>
      <c r="VZ12" s="137"/>
      <c r="WA12" s="137"/>
      <c r="WB12" s="137"/>
      <c r="WC12" s="137"/>
      <c r="WD12" s="137"/>
      <c r="WE12" s="137"/>
      <c r="WF12" s="137"/>
      <c r="WG12" s="137"/>
      <c r="WH12" s="137"/>
      <c r="WI12" s="137"/>
      <c r="WJ12" s="137"/>
      <c r="WK12" s="137"/>
      <c r="WL12" s="137"/>
      <c r="WM12" s="137"/>
      <c r="WN12" s="137"/>
      <c r="WO12" s="137"/>
      <c r="WP12" s="137"/>
      <c r="WQ12" s="137"/>
      <c r="WR12" s="137"/>
      <c r="WS12" s="137"/>
      <c r="WT12" s="137"/>
      <c r="WU12" s="137"/>
      <c r="WV12" s="137"/>
      <c r="WW12" s="137"/>
      <c r="WX12" s="137"/>
      <c r="WY12" s="137"/>
      <c r="WZ12" s="137"/>
      <c r="XA12" s="137"/>
      <c r="XB12" s="137"/>
      <c r="XC12" s="137"/>
      <c r="XD12" s="137"/>
      <c r="XE12" s="137"/>
      <c r="XF12" s="137"/>
      <c r="XG12" s="137"/>
      <c r="XH12" s="137"/>
      <c r="XI12" s="137"/>
      <c r="XJ12" s="137"/>
      <c r="XK12" s="137"/>
      <c r="XL12" s="137"/>
      <c r="XM12" s="137"/>
      <c r="XN12" s="137"/>
      <c r="XO12" s="137"/>
      <c r="XP12" s="137"/>
      <c r="XQ12" s="137"/>
      <c r="XR12" s="137"/>
      <c r="XS12" s="137"/>
      <c r="XT12" s="137"/>
      <c r="XU12" s="137"/>
      <c r="XV12" s="137"/>
      <c r="XW12" s="137"/>
      <c r="XX12" s="137"/>
      <c r="XY12" s="137"/>
      <c r="XZ12" s="137"/>
      <c r="YA12" s="137"/>
      <c r="YB12" s="137"/>
      <c r="YC12" s="137"/>
      <c r="YD12" s="137"/>
      <c r="YE12" s="137"/>
      <c r="YF12" s="137"/>
      <c r="YG12" s="137"/>
      <c r="YH12" s="137"/>
      <c r="YI12" s="137"/>
      <c r="YJ12" s="137"/>
      <c r="YK12" s="137"/>
      <c r="YL12" s="137"/>
      <c r="YM12" s="137"/>
      <c r="YN12" s="137"/>
      <c r="YO12" s="137"/>
      <c r="YP12" s="137"/>
      <c r="YQ12" s="137"/>
      <c r="YR12" s="137"/>
      <c r="YS12" s="137"/>
      <c r="YT12" s="137"/>
      <c r="YU12" s="137"/>
      <c r="YV12" s="137"/>
      <c r="YW12" s="137"/>
      <c r="YX12" s="137"/>
      <c r="YY12" s="137"/>
      <c r="YZ12" s="137"/>
      <c r="ZA12" s="137"/>
      <c r="ZB12" s="137"/>
      <c r="ZC12" s="137"/>
      <c r="ZD12" s="137"/>
      <c r="ZE12" s="137"/>
      <c r="ZF12" s="137"/>
      <c r="ZG12" s="137"/>
      <c r="ZH12" s="137"/>
      <c r="ZI12" s="137"/>
      <c r="ZJ12" s="137"/>
      <c r="ZK12" s="137"/>
      <c r="ZL12" s="137"/>
      <c r="ZM12" s="137"/>
      <c r="ZN12" s="137"/>
      <c r="ZO12" s="137"/>
      <c r="ZP12" s="137"/>
      <c r="ZQ12" s="137"/>
      <c r="ZR12" s="137"/>
      <c r="ZS12" s="137"/>
      <c r="ZT12" s="137"/>
      <c r="ZU12" s="137"/>
      <c r="ZV12" s="137"/>
      <c r="ZW12" s="137"/>
      <c r="ZX12" s="137"/>
      <c r="ZY12" s="137"/>
      <c r="ZZ12" s="137"/>
      <c r="AAA12" s="137"/>
      <c r="AAB12" s="137"/>
      <c r="AAC12" s="137"/>
      <c r="AAD12" s="137"/>
      <c r="AAE12" s="137"/>
      <c r="AAF12" s="137"/>
      <c r="AAG12" s="137"/>
      <c r="AAH12" s="137"/>
      <c r="AAI12" s="137"/>
      <c r="AAJ12" s="137"/>
      <c r="AAK12" s="137"/>
      <c r="AAL12" s="137"/>
      <c r="AAM12" s="137"/>
      <c r="AAN12" s="137"/>
      <c r="AAO12" s="137"/>
      <c r="AAP12" s="137"/>
      <c r="AAQ12" s="137"/>
      <c r="AAR12" s="137"/>
      <c r="AAS12" s="137"/>
      <c r="AAT12" s="137"/>
      <c r="AAU12" s="137"/>
      <c r="AAV12" s="137"/>
      <c r="AAW12" s="137"/>
      <c r="AAX12" s="137"/>
      <c r="AAY12" s="137"/>
      <c r="AAZ12" s="137"/>
      <c r="ABA12" s="137"/>
      <c r="ABB12" s="137"/>
      <c r="ABC12" s="137"/>
      <c r="ABD12" s="137"/>
      <c r="ABE12" s="137"/>
      <c r="ABF12" s="137"/>
      <c r="ABG12" s="137"/>
      <c r="ABH12" s="137"/>
      <c r="ABI12" s="137"/>
      <c r="ABJ12" s="137"/>
      <c r="ABK12" s="137"/>
      <c r="ABL12" s="137"/>
      <c r="ABM12" s="137"/>
      <c r="ABN12" s="137"/>
      <c r="ABO12" s="137"/>
      <c r="ABP12" s="137"/>
      <c r="ABQ12" s="137"/>
      <c r="ABR12" s="137"/>
      <c r="ABS12" s="137"/>
      <c r="ABT12" s="137"/>
      <c r="ABU12" s="137"/>
      <c r="ABV12" s="137"/>
      <c r="ABW12" s="137"/>
      <c r="ABX12" s="137"/>
      <c r="ABY12" s="137"/>
      <c r="ABZ12" s="137"/>
      <c r="ACA12" s="137"/>
      <c r="ACB12" s="137"/>
      <c r="ACC12" s="137"/>
      <c r="ACD12" s="137"/>
      <c r="ACE12" s="137"/>
      <c r="ACF12" s="137"/>
      <c r="ACG12" s="137"/>
      <c r="ACH12" s="137"/>
      <c r="ACI12" s="137"/>
      <c r="ACJ12" s="137"/>
      <c r="ACK12" s="137"/>
      <c r="ACL12" s="137"/>
      <c r="ACM12" s="137"/>
      <c r="ACN12" s="137"/>
      <c r="ACO12" s="137"/>
      <c r="ACP12" s="137"/>
      <c r="ACQ12" s="137"/>
      <c r="ACR12" s="137"/>
      <c r="ACS12" s="137"/>
      <c r="ACT12" s="137"/>
      <c r="ACU12" s="137"/>
      <c r="ACV12" s="137"/>
      <c r="ACW12" s="137"/>
      <c r="ACX12" s="137"/>
      <c r="ACY12" s="137"/>
      <c r="ACZ12" s="137"/>
      <c r="ADA12" s="137"/>
      <c r="ADB12" s="137"/>
      <c r="ADC12" s="137"/>
      <c r="ADD12" s="137"/>
      <c r="ADE12" s="137"/>
      <c r="ADF12" s="137"/>
      <c r="ADG12" s="137"/>
      <c r="ADH12" s="137"/>
      <c r="ADI12" s="137"/>
      <c r="ADJ12" s="137"/>
      <c r="ADK12" s="137"/>
      <c r="ADL12" s="137"/>
      <c r="ADM12" s="137"/>
      <c r="ADN12" s="137"/>
      <c r="ADO12" s="137"/>
      <c r="ADP12" s="137"/>
      <c r="ADQ12" s="137"/>
      <c r="ADR12" s="137"/>
      <c r="ADS12" s="137"/>
      <c r="ADT12" s="137"/>
      <c r="ADU12" s="137"/>
      <c r="ADV12" s="137"/>
      <c r="ADW12" s="137"/>
      <c r="ADX12" s="137"/>
      <c r="ADY12" s="137"/>
      <c r="ADZ12" s="137"/>
      <c r="AEA12" s="137"/>
      <c r="AEB12" s="137"/>
      <c r="AEC12" s="137"/>
      <c r="AED12" s="137"/>
      <c r="AEE12" s="137"/>
      <c r="AEF12" s="137"/>
      <c r="AEG12" s="137"/>
      <c r="AEH12" s="137"/>
      <c r="AEI12" s="137"/>
      <c r="AEJ12" s="137"/>
      <c r="AEK12" s="137"/>
      <c r="AEL12" s="137"/>
      <c r="AEM12" s="137"/>
      <c r="AEN12" s="137"/>
      <c r="AEO12" s="137"/>
      <c r="AEP12" s="137"/>
      <c r="AEQ12" s="137"/>
      <c r="AER12" s="137"/>
      <c r="AES12" s="137"/>
      <c r="AET12" s="137"/>
      <c r="AEU12" s="137"/>
      <c r="AEV12" s="137"/>
      <c r="AEW12" s="137"/>
      <c r="AEX12" s="137"/>
      <c r="AEY12" s="137"/>
      <c r="AEZ12" s="137"/>
      <c r="AFA12" s="137"/>
      <c r="AFB12" s="137"/>
      <c r="AFC12" s="137"/>
      <c r="AFD12" s="137"/>
      <c r="AFE12" s="137"/>
      <c r="AFF12" s="137"/>
      <c r="AFG12" s="137"/>
      <c r="AFH12" s="137"/>
      <c r="AFI12" s="137"/>
      <c r="AFJ12" s="137"/>
      <c r="AFK12" s="137"/>
      <c r="AFL12" s="137"/>
      <c r="AFM12" s="137"/>
      <c r="AFN12" s="137"/>
      <c r="AFO12" s="137"/>
      <c r="AFP12" s="137"/>
      <c r="AFQ12" s="137"/>
      <c r="AFR12" s="137"/>
      <c r="AFS12" s="137"/>
      <c r="AFT12" s="137"/>
      <c r="AFU12" s="137"/>
      <c r="AFV12" s="137"/>
      <c r="AFW12" s="137"/>
      <c r="AFX12" s="137"/>
      <c r="AFY12" s="137"/>
      <c r="AFZ12" s="137"/>
      <c r="AGA12" s="137"/>
      <c r="AGB12" s="137"/>
      <c r="AGC12" s="137"/>
      <c r="AGD12" s="137"/>
      <c r="AGE12" s="137"/>
      <c r="AGF12" s="137"/>
      <c r="AGG12" s="137"/>
      <c r="AGH12" s="137"/>
      <c r="AGI12" s="137"/>
      <c r="AGJ12" s="137"/>
      <c r="AGK12" s="137"/>
      <c r="AGL12" s="137"/>
      <c r="AGM12" s="137"/>
      <c r="AGN12" s="137"/>
      <c r="AGO12" s="137"/>
      <c r="AGP12" s="137"/>
      <c r="AGQ12" s="137"/>
      <c r="AGR12" s="137"/>
      <c r="AGS12" s="137"/>
      <c r="AGT12" s="137"/>
      <c r="AGU12" s="137"/>
      <c r="AGV12" s="137"/>
      <c r="AGW12" s="137"/>
      <c r="AGX12" s="137"/>
      <c r="AGY12" s="137"/>
      <c r="AGZ12" s="137"/>
      <c r="AHA12" s="137"/>
      <c r="AHB12" s="137"/>
      <c r="AHC12" s="137"/>
      <c r="AHD12" s="137"/>
      <c r="AHE12" s="137"/>
      <c r="AHF12" s="137"/>
      <c r="AHG12" s="137"/>
      <c r="AHH12" s="137"/>
      <c r="AHI12" s="137"/>
      <c r="AHJ12" s="137"/>
      <c r="AHK12" s="137"/>
      <c r="AHL12" s="137"/>
      <c r="AHM12" s="137"/>
      <c r="AHN12" s="137"/>
      <c r="AHO12" s="137"/>
      <c r="AHP12" s="137"/>
      <c r="AHQ12" s="137"/>
      <c r="AHR12" s="137"/>
      <c r="AHS12" s="137"/>
      <c r="AHT12" s="137"/>
      <c r="AHU12" s="137"/>
      <c r="AHV12" s="137"/>
      <c r="AHW12" s="137"/>
      <c r="AHX12" s="137"/>
      <c r="AHY12" s="137"/>
      <c r="AHZ12" s="137"/>
      <c r="AIA12" s="137"/>
      <c r="AIB12" s="137"/>
      <c r="AIC12" s="137"/>
      <c r="AID12" s="137"/>
      <c r="AIE12" s="137"/>
      <c r="AIF12" s="137"/>
      <c r="AIG12" s="137"/>
      <c r="AIH12" s="137"/>
      <c r="AII12" s="137"/>
      <c r="AIJ12" s="137"/>
      <c r="AIK12" s="137"/>
      <c r="AIL12" s="137"/>
      <c r="AIM12" s="137"/>
      <c r="AIN12" s="137"/>
      <c r="AIO12" s="137"/>
      <c r="AIP12" s="137"/>
      <c r="AIQ12" s="137"/>
      <c r="AIR12" s="137"/>
      <c r="AIS12" s="137"/>
      <c r="AIT12" s="137"/>
      <c r="AIU12" s="137"/>
      <c r="AIV12" s="137"/>
      <c r="AIW12" s="137"/>
      <c r="AIX12" s="137"/>
      <c r="AIY12" s="137"/>
      <c r="AIZ12" s="137"/>
      <c r="AJA12" s="137"/>
      <c r="AJB12" s="137"/>
      <c r="AJC12" s="137"/>
      <c r="AJD12" s="137"/>
      <c r="AJE12" s="137"/>
      <c r="AJF12" s="137"/>
      <c r="AJG12" s="137"/>
      <c r="AJH12" s="137"/>
      <c r="AJI12" s="137"/>
      <c r="AJJ12" s="137"/>
      <c r="AJK12" s="137"/>
      <c r="AJL12" s="137"/>
      <c r="AJM12" s="137"/>
      <c r="AJN12" s="137"/>
      <c r="AJO12" s="137"/>
      <c r="AJP12" s="137"/>
      <c r="AJQ12" s="137"/>
      <c r="AJR12" s="137"/>
      <c r="AJS12" s="137"/>
      <c r="AJT12" s="137"/>
      <c r="AJU12" s="137"/>
      <c r="AJV12" s="137"/>
      <c r="AJW12" s="137"/>
      <c r="AJX12" s="137"/>
      <c r="AJY12" s="137"/>
      <c r="AJZ12" s="137"/>
      <c r="AKA12" s="137"/>
      <c r="AKB12" s="137"/>
      <c r="AKC12" s="137"/>
      <c r="AKD12" s="137"/>
      <c r="AKE12" s="137"/>
      <c r="AKF12" s="137"/>
      <c r="AKG12" s="137"/>
      <c r="AKH12" s="137"/>
      <c r="AKI12" s="137"/>
      <c r="AKJ12" s="137"/>
      <c r="AKK12" s="137"/>
      <c r="AKL12" s="137"/>
      <c r="AKM12" s="137"/>
      <c r="AKN12" s="137"/>
      <c r="AKO12" s="137"/>
      <c r="AKP12" s="137"/>
      <c r="AKQ12" s="137"/>
      <c r="AKR12" s="137"/>
      <c r="AKS12" s="137"/>
      <c r="AKT12" s="137"/>
      <c r="AKU12" s="137"/>
      <c r="AKV12" s="137"/>
      <c r="AKW12" s="137"/>
      <c r="AKX12" s="137"/>
      <c r="AKY12" s="137"/>
      <c r="AKZ12" s="137"/>
      <c r="ALA12" s="137"/>
      <c r="ALB12" s="137"/>
      <c r="ALC12" s="137"/>
      <c r="ALD12" s="137"/>
      <c r="ALE12" s="137"/>
      <c r="ALF12" s="137"/>
      <c r="ALG12" s="137"/>
      <c r="ALH12" s="137"/>
      <c r="ALI12" s="137"/>
      <c r="ALJ12" s="137"/>
      <c r="ALK12" s="137"/>
      <c r="ALL12" s="137"/>
      <c r="ALM12" s="137"/>
      <c r="ALN12" s="137"/>
      <c r="ALO12" s="137"/>
      <c r="ALP12" s="137"/>
      <c r="ALQ12" s="137"/>
      <c r="ALR12" s="137"/>
      <c r="ALS12" s="137"/>
      <c r="ALT12" s="137"/>
      <c r="ALU12" s="137"/>
      <c r="ALV12" s="137"/>
      <c r="ALW12" s="137"/>
      <c r="ALX12" s="137"/>
      <c r="ALY12" s="137"/>
      <c r="ALZ12" s="137"/>
      <c r="AMA12" s="137"/>
      <c r="AMB12" s="137"/>
      <c r="AMC12" s="137"/>
      <c r="AMD12" s="137"/>
      <c r="AME12" s="137"/>
      <c r="AMF12" s="137"/>
      <c r="AMG12" s="137"/>
      <c r="AMH12" s="137"/>
      <c r="AMI12" s="137"/>
    </row>
    <row r="13" hidden="1" customHeight="1" spans="1:1023">
      <c r="A13" s="121"/>
      <c r="B13" s="83" t="s">
        <v>1988</v>
      </c>
      <c r="C13" s="122"/>
      <c r="D13" s="123"/>
      <c r="E13" s="123"/>
      <c r="F13" s="123"/>
      <c r="G13" s="123"/>
      <c r="H13" s="83"/>
      <c r="I13" s="86" t="s">
        <v>26870</v>
      </c>
      <c r="J13" s="83" t="s">
        <v>45</v>
      </c>
      <c r="K13" s="123"/>
      <c r="L13" s="83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8"/>
      <c r="AN13" s="123"/>
      <c r="AO13" s="134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136"/>
      <c r="CK13" s="136"/>
      <c r="CL13" s="136"/>
      <c r="CM13" s="136"/>
      <c r="CN13" s="136"/>
      <c r="CO13" s="136"/>
      <c r="CP13" s="136"/>
      <c r="CQ13" s="136"/>
      <c r="CR13" s="136"/>
      <c r="CS13" s="136"/>
      <c r="CT13" s="136"/>
      <c r="CU13" s="136"/>
      <c r="CV13" s="136"/>
      <c r="CW13" s="136"/>
      <c r="CX13" s="136"/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36"/>
      <c r="DJ13" s="136"/>
      <c r="DK13" s="136"/>
      <c r="DL13" s="136"/>
      <c r="DM13" s="136"/>
      <c r="DN13" s="136"/>
      <c r="DO13" s="136"/>
      <c r="DP13" s="136"/>
      <c r="DQ13" s="136"/>
      <c r="DR13" s="136"/>
      <c r="DS13" s="136"/>
      <c r="DT13" s="136"/>
      <c r="DU13" s="136"/>
      <c r="DV13" s="136"/>
      <c r="DW13" s="136"/>
      <c r="DX13" s="136"/>
      <c r="DY13" s="136"/>
      <c r="DZ13" s="136"/>
      <c r="EA13" s="136"/>
      <c r="EB13" s="136"/>
      <c r="EC13" s="136"/>
      <c r="ED13" s="136"/>
      <c r="EE13" s="136"/>
      <c r="EF13" s="136"/>
      <c r="EG13" s="136"/>
      <c r="EH13" s="136"/>
      <c r="EI13" s="136"/>
      <c r="EJ13" s="136"/>
      <c r="EK13" s="136"/>
      <c r="EL13" s="136"/>
      <c r="EM13" s="136"/>
      <c r="EN13" s="136"/>
      <c r="EO13" s="136"/>
      <c r="EP13" s="136"/>
      <c r="EQ13" s="136"/>
      <c r="ER13" s="136"/>
      <c r="ES13" s="136"/>
      <c r="ET13" s="136"/>
      <c r="EU13" s="136"/>
      <c r="EV13" s="136"/>
      <c r="EW13" s="136"/>
      <c r="EX13" s="136"/>
      <c r="EY13" s="136"/>
      <c r="EZ13" s="136"/>
      <c r="FA13" s="136"/>
      <c r="FB13" s="136"/>
      <c r="FC13" s="136"/>
      <c r="FD13" s="136"/>
      <c r="FE13" s="136"/>
      <c r="FF13" s="136"/>
      <c r="FG13" s="136"/>
      <c r="FH13" s="136"/>
      <c r="FI13" s="136"/>
      <c r="FJ13" s="136"/>
      <c r="FK13" s="136"/>
      <c r="FL13" s="136"/>
      <c r="FM13" s="136"/>
      <c r="FN13" s="136"/>
      <c r="FO13" s="136"/>
      <c r="FP13" s="136"/>
      <c r="FQ13" s="136"/>
      <c r="FR13" s="136"/>
      <c r="FS13" s="136"/>
      <c r="FT13" s="136"/>
      <c r="FU13" s="136"/>
      <c r="FV13" s="136"/>
      <c r="FW13" s="136"/>
      <c r="FX13" s="136"/>
      <c r="FY13" s="136"/>
      <c r="FZ13" s="136"/>
      <c r="GA13" s="136"/>
      <c r="GB13" s="136"/>
      <c r="GC13" s="136"/>
      <c r="GD13" s="136"/>
      <c r="GE13" s="136"/>
      <c r="GF13" s="136"/>
      <c r="GG13" s="136"/>
      <c r="GH13" s="136"/>
      <c r="GI13" s="136"/>
      <c r="GJ13" s="136"/>
      <c r="GK13" s="136"/>
      <c r="GL13" s="136"/>
      <c r="GM13" s="136"/>
      <c r="GN13" s="136"/>
      <c r="GO13" s="136"/>
      <c r="GP13" s="136"/>
      <c r="GQ13" s="136"/>
      <c r="GR13" s="136"/>
      <c r="GS13" s="136"/>
      <c r="GT13" s="136"/>
      <c r="GU13" s="136"/>
      <c r="GV13" s="136"/>
      <c r="GW13" s="136"/>
      <c r="GX13" s="136"/>
      <c r="GY13" s="136"/>
      <c r="GZ13" s="136"/>
      <c r="HA13" s="136"/>
      <c r="HB13" s="136"/>
      <c r="HC13" s="136"/>
      <c r="HD13" s="136"/>
      <c r="HE13" s="136"/>
      <c r="HF13" s="136"/>
      <c r="HG13" s="136"/>
      <c r="HH13" s="136"/>
      <c r="HI13" s="136"/>
      <c r="HJ13" s="136"/>
      <c r="HK13" s="136"/>
      <c r="HL13" s="136"/>
      <c r="HM13" s="136"/>
      <c r="HN13" s="136"/>
      <c r="HO13" s="136"/>
      <c r="HP13" s="136"/>
      <c r="HQ13" s="137"/>
      <c r="HR13" s="137"/>
      <c r="HS13" s="137"/>
      <c r="HT13" s="137"/>
      <c r="HU13" s="137"/>
      <c r="HV13" s="137"/>
      <c r="HW13" s="137"/>
      <c r="HX13" s="137"/>
      <c r="HY13" s="137"/>
      <c r="HZ13" s="137"/>
      <c r="IA13" s="137"/>
      <c r="IB13" s="137"/>
      <c r="IC13" s="137"/>
      <c r="ID13" s="137"/>
      <c r="IE13" s="137"/>
      <c r="IF13" s="137"/>
      <c r="IG13" s="137"/>
      <c r="IH13" s="137"/>
      <c r="II13" s="137"/>
      <c r="IJ13" s="137"/>
      <c r="IK13" s="137"/>
      <c r="IL13" s="137"/>
      <c r="IM13" s="137"/>
      <c r="IN13" s="137"/>
      <c r="IO13" s="137"/>
      <c r="IP13" s="137"/>
      <c r="IQ13" s="137"/>
      <c r="IR13" s="137"/>
      <c r="IS13" s="137"/>
      <c r="IT13" s="137"/>
      <c r="IU13" s="137"/>
      <c r="IV13" s="137"/>
      <c r="IW13" s="137"/>
      <c r="IX13" s="137"/>
      <c r="IY13" s="137"/>
      <c r="IZ13" s="137"/>
      <c r="JA13" s="137"/>
      <c r="JB13" s="137"/>
      <c r="JC13" s="137"/>
      <c r="JD13" s="137"/>
      <c r="JE13" s="137"/>
      <c r="JF13" s="137"/>
      <c r="JG13" s="137"/>
      <c r="JH13" s="137"/>
      <c r="JI13" s="137"/>
      <c r="JJ13" s="137"/>
      <c r="JK13" s="137"/>
      <c r="JL13" s="137"/>
      <c r="JM13" s="137"/>
      <c r="JN13" s="137"/>
      <c r="JO13" s="137"/>
      <c r="JP13" s="137"/>
      <c r="JQ13" s="137"/>
      <c r="JR13" s="137"/>
      <c r="JS13" s="137"/>
      <c r="JT13" s="137"/>
      <c r="JU13" s="137"/>
      <c r="JV13" s="137"/>
      <c r="JW13" s="137"/>
      <c r="JX13" s="137"/>
      <c r="JY13" s="137"/>
      <c r="JZ13" s="137"/>
      <c r="KA13" s="137"/>
      <c r="KB13" s="137"/>
      <c r="KC13" s="137"/>
      <c r="KD13" s="137"/>
      <c r="KE13" s="137"/>
      <c r="KF13" s="137"/>
      <c r="KG13" s="137"/>
      <c r="KH13" s="137"/>
      <c r="KI13" s="137"/>
      <c r="KJ13" s="137"/>
      <c r="KK13" s="137"/>
      <c r="KL13" s="137"/>
      <c r="KM13" s="137"/>
      <c r="KN13" s="137"/>
      <c r="KO13" s="137"/>
      <c r="KP13" s="137"/>
      <c r="KQ13" s="137"/>
      <c r="KR13" s="137"/>
      <c r="KS13" s="137"/>
      <c r="KT13" s="137"/>
      <c r="KU13" s="137"/>
      <c r="KV13" s="137"/>
      <c r="KW13" s="137"/>
      <c r="KX13" s="137"/>
      <c r="KY13" s="137"/>
      <c r="KZ13" s="137"/>
      <c r="LA13" s="137"/>
      <c r="LB13" s="137"/>
      <c r="LC13" s="137"/>
      <c r="LD13" s="137"/>
      <c r="LE13" s="137"/>
      <c r="LF13" s="137"/>
      <c r="LG13" s="137"/>
      <c r="LH13" s="137"/>
      <c r="LI13" s="137"/>
      <c r="LJ13" s="137"/>
      <c r="LK13" s="137"/>
      <c r="LL13" s="137"/>
      <c r="LM13" s="137"/>
      <c r="LN13" s="137"/>
      <c r="LO13" s="137"/>
      <c r="LP13" s="137"/>
      <c r="LQ13" s="137"/>
      <c r="LR13" s="137"/>
      <c r="LS13" s="137"/>
      <c r="LT13" s="137"/>
      <c r="LU13" s="137"/>
      <c r="LV13" s="137"/>
      <c r="LW13" s="137"/>
      <c r="LX13" s="137"/>
      <c r="LY13" s="137"/>
      <c r="LZ13" s="137"/>
      <c r="MA13" s="137"/>
      <c r="MB13" s="137"/>
      <c r="MC13" s="137"/>
      <c r="MD13" s="137"/>
      <c r="ME13" s="137"/>
      <c r="MF13" s="137"/>
      <c r="MG13" s="137"/>
      <c r="MH13" s="137"/>
      <c r="MI13" s="137"/>
      <c r="MJ13" s="137"/>
      <c r="MK13" s="137"/>
      <c r="ML13" s="137"/>
      <c r="MM13" s="137"/>
      <c r="MN13" s="137"/>
      <c r="MO13" s="137"/>
      <c r="MP13" s="137"/>
      <c r="MQ13" s="137"/>
      <c r="MR13" s="137"/>
      <c r="MS13" s="137"/>
      <c r="MT13" s="137"/>
      <c r="MU13" s="137"/>
      <c r="MV13" s="137"/>
      <c r="MW13" s="137"/>
      <c r="MX13" s="137"/>
      <c r="MY13" s="137"/>
      <c r="MZ13" s="137"/>
      <c r="NA13" s="137"/>
      <c r="NB13" s="137"/>
      <c r="NC13" s="137"/>
      <c r="ND13" s="137"/>
      <c r="NE13" s="137"/>
      <c r="NF13" s="137"/>
      <c r="NG13" s="137"/>
      <c r="NH13" s="137"/>
      <c r="NI13" s="137"/>
      <c r="NJ13" s="137"/>
      <c r="NK13" s="137"/>
      <c r="NL13" s="137"/>
      <c r="NM13" s="137"/>
      <c r="NN13" s="137"/>
      <c r="NO13" s="137"/>
      <c r="NP13" s="137"/>
      <c r="NQ13" s="137"/>
      <c r="NR13" s="137"/>
      <c r="NS13" s="137"/>
      <c r="NT13" s="137"/>
      <c r="NU13" s="137"/>
      <c r="NV13" s="137"/>
      <c r="NW13" s="137"/>
      <c r="NX13" s="137"/>
      <c r="NY13" s="137"/>
      <c r="NZ13" s="137"/>
      <c r="OA13" s="137"/>
      <c r="OB13" s="137"/>
      <c r="OC13" s="137"/>
      <c r="OD13" s="137"/>
      <c r="OE13" s="137"/>
      <c r="OF13" s="137"/>
      <c r="OG13" s="137"/>
      <c r="OH13" s="137"/>
      <c r="OI13" s="137"/>
      <c r="OJ13" s="137"/>
      <c r="OK13" s="137"/>
      <c r="OL13" s="137"/>
      <c r="OM13" s="137"/>
      <c r="ON13" s="137"/>
      <c r="OO13" s="137"/>
      <c r="OP13" s="137"/>
      <c r="OQ13" s="137"/>
      <c r="OR13" s="137"/>
      <c r="OS13" s="137"/>
      <c r="OT13" s="137"/>
      <c r="OU13" s="137"/>
      <c r="OV13" s="137"/>
      <c r="OW13" s="137"/>
      <c r="OX13" s="137"/>
      <c r="OY13" s="137"/>
      <c r="OZ13" s="137"/>
      <c r="PA13" s="137"/>
      <c r="PB13" s="137"/>
      <c r="PC13" s="137"/>
      <c r="PD13" s="137"/>
      <c r="PE13" s="137"/>
      <c r="PF13" s="137"/>
      <c r="PG13" s="137"/>
      <c r="PH13" s="137"/>
      <c r="PI13" s="137"/>
      <c r="PJ13" s="137"/>
      <c r="PK13" s="137"/>
      <c r="PL13" s="137"/>
      <c r="PM13" s="137"/>
      <c r="PN13" s="137"/>
      <c r="PO13" s="137"/>
      <c r="PP13" s="137"/>
      <c r="PQ13" s="137"/>
      <c r="PR13" s="137"/>
      <c r="PS13" s="137"/>
      <c r="PT13" s="137"/>
      <c r="PU13" s="137"/>
      <c r="PV13" s="137"/>
      <c r="PW13" s="137"/>
      <c r="PX13" s="137"/>
      <c r="PY13" s="137"/>
      <c r="PZ13" s="137"/>
      <c r="QA13" s="137"/>
      <c r="QB13" s="137"/>
      <c r="QC13" s="137"/>
      <c r="QD13" s="137"/>
      <c r="QE13" s="137"/>
      <c r="QF13" s="137"/>
      <c r="QG13" s="137"/>
      <c r="QH13" s="137"/>
      <c r="QI13" s="137"/>
      <c r="QJ13" s="137"/>
      <c r="QK13" s="137"/>
      <c r="QL13" s="137"/>
      <c r="QM13" s="137"/>
      <c r="QN13" s="137"/>
      <c r="QO13" s="137"/>
      <c r="QP13" s="137"/>
      <c r="QQ13" s="137"/>
      <c r="QR13" s="137"/>
      <c r="QS13" s="137"/>
      <c r="QT13" s="137"/>
      <c r="QU13" s="137"/>
      <c r="QV13" s="137"/>
      <c r="QW13" s="137"/>
      <c r="QX13" s="137"/>
      <c r="QY13" s="137"/>
      <c r="QZ13" s="137"/>
      <c r="RA13" s="137"/>
      <c r="RB13" s="137"/>
      <c r="RC13" s="137"/>
      <c r="RD13" s="137"/>
      <c r="RE13" s="137"/>
      <c r="RF13" s="137"/>
      <c r="RG13" s="137"/>
      <c r="RH13" s="137"/>
      <c r="RI13" s="137"/>
      <c r="RJ13" s="137"/>
      <c r="RK13" s="137"/>
      <c r="RL13" s="137"/>
      <c r="RM13" s="137"/>
      <c r="RN13" s="137"/>
      <c r="RO13" s="137"/>
      <c r="RP13" s="137"/>
      <c r="RQ13" s="137"/>
      <c r="RR13" s="137"/>
      <c r="RS13" s="137"/>
      <c r="RT13" s="137"/>
      <c r="RU13" s="137"/>
      <c r="RV13" s="137"/>
      <c r="RW13" s="137"/>
      <c r="RX13" s="137"/>
      <c r="RY13" s="137"/>
      <c r="RZ13" s="137"/>
      <c r="SA13" s="137"/>
      <c r="SB13" s="137"/>
      <c r="SC13" s="137"/>
      <c r="SD13" s="137"/>
      <c r="SE13" s="137"/>
      <c r="SF13" s="137"/>
      <c r="SG13" s="137"/>
      <c r="SH13" s="137"/>
      <c r="SI13" s="137"/>
      <c r="SJ13" s="137"/>
      <c r="SK13" s="137"/>
      <c r="SL13" s="137"/>
      <c r="SM13" s="137"/>
      <c r="SN13" s="137"/>
      <c r="SO13" s="137"/>
      <c r="SP13" s="137"/>
      <c r="SQ13" s="137"/>
      <c r="SR13" s="137"/>
      <c r="SS13" s="137"/>
      <c r="ST13" s="137"/>
      <c r="SU13" s="137"/>
      <c r="SV13" s="137"/>
      <c r="SW13" s="137"/>
      <c r="SX13" s="137"/>
      <c r="SY13" s="137"/>
      <c r="SZ13" s="137"/>
      <c r="TA13" s="137"/>
      <c r="TB13" s="137"/>
      <c r="TC13" s="137"/>
      <c r="TD13" s="137"/>
      <c r="TE13" s="137"/>
      <c r="TF13" s="137"/>
      <c r="TG13" s="137"/>
      <c r="TH13" s="137"/>
      <c r="TI13" s="137"/>
      <c r="TJ13" s="137"/>
      <c r="TK13" s="137"/>
      <c r="TL13" s="137"/>
      <c r="TM13" s="137"/>
      <c r="TN13" s="137"/>
      <c r="TO13" s="137"/>
      <c r="TP13" s="137"/>
      <c r="TQ13" s="137"/>
      <c r="TR13" s="137"/>
      <c r="TS13" s="137"/>
      <c r="TT13" s="137"/>
      <c r="TU13" s="137"/>
      <c r="TV13" s="137"/>
      <c r="TW13" s="137"/>
      <c r="TX13" s="137"/>
      <c r="TY13" s="137"/>
      <c r="TZ13" s="137"/>
      <c r="UA13" s="137"/>
      <c r="UB13" s="137"/>
      <c r="UC13" s="137"/>
      <c r="UD13" s="137"/>
      <c r="UE13" s="137"/>
      <c r="UF13" s="137"/>
      <c r="UG13" s="137"/>
      <c r="UH13" s="137"/>
      <c r="UI13" s="137"/>
      <c r="UJ13" s="137"/>
      <c r="UK13" s="137"/>
      <c r="UL13" s="137"/>
      <c r="UM13" s="137"/>
      <c r="UN13" s="137"/>
      <c r="UO13" s="137"/>
      <c r="UP13" s="137"/>
      <c r="UQ13" s="137"/>
      <c r="UR13" s="137"/>
      <c r="US13" s="137"/>
      <c r="UT13" s="137"/>
      <c r="UU13" s="137"/>
      <c r="UV13" s="137"/>
      <c r="UW13" s="137"/>
      <c r="UX13" s="137"/>
      <c r="UY13" s="137"/>
      <c r="UZ13" s="137"/>
      <c r="VA13" s="137"/>
      <c r="VB13" s="137"/>
      <c r="VC13" s="137"/>
      <c r="VD13" s="137"/>
      <c r="VE13" s="137"/>
      <c r="VF13" s="137"/>
      <c r="VG13" s="137"/>
      <c r="VH13" s="137"/>
      <c r="VI13" s="137"/>
      <c r="VJ13" s="137"/>
      <c r="VK13" s="137"/>
      <c r="VL13" s="137"/>
      <c r="VM13" s="137"/>
      <c r="VN13" s="137"/>
      <c r="VO13" s="137"/>
      <c r="VP13" s="137"/>
      <c r="VQ13" s="137"/>
      <c r="VR13" s="137"/>
      <c r="VS13" s="137"/>
      <c r="VT13" s="137"/>
      <c r="VU13" s="137"/>
      <c r="VV13" s="137"/>
      <c r="VW13" s="137"/>
      <c r="VX13" s="137"/>
      <c r="VY13" s="137"/>
      <c r="VZ13" s="137"/>
      <c r="WA13" s="137"/>
      <c r="WB13" s="137"/>
      <c r="WC13" s="137"/>
      <c r="WD13" s="137"/>
      <c r="WE13" s="137"/>
      <c r="WF13" s="137"/>
      <c r="WG13" s="137"/>
      <c r="WH13" s="137"/>
      <c r="WI13" s="137"/>
      <c r="WJ13" s="137"/>
      <c r="WK13" s="137"/>
      <c r="WL13" s="137"/>
      <c r="WM13" s="137"/>
      <c r="WN13" s="137"/>
      <c r="WO13" s="137"/>
      <c r="WP13" s="137"/>
      <c r="WQ13" s="137"/>
      <c r="WR13" s="137"/>
      <c r="WS13" s="137"/>
      <c r="WT13" s="137"/>
      <c r="WU13" s="137"/>
      <c r="WV13" s="137"/>
      <c r="WW13" s="137"/>
      <c r="WX13" s="137"/>
      <c r="WY13" s="137"/>
      <c r="WZ13" s="137"/>
      <c r="XA13" s="137"/>
      <c r="XB13" s="137"/>
      <c r="XC13" s="137"/>
      <c r="XD13" s="137"/>
      <c r="XE13" s="137"/>
      <c r="XF13" s="137"/>
      <c r="XG13" s="137"/>
      <c r="XH13" s="137"/>
      <c r="XI13" s="137"/>
      <c r="XJ13" s="137"/>
      <c r="XK13" s="137"/>
      <c r="XL13" s="137"/>
      <c r="XM13" s="137"/>
      <c r="XN13" s="137"/>
      <c r="XO13" s="137"/>
      <c r="XP13" s="137"/>
      <c r="XQ13" s="137"/>
      <c r="XR13" s="137"/>
      <c r="XS13" s="137"/>
      <c r="XT13" s="137"/>
      <c r="XU13" s="137"/>
      <c r="XV13" s="137"/>
      <c r="XW13" s="137"/>
      <c r="XX13" s="137"/>
      <c r="XY13" s="137"/>
      <c r="XZ13" s="137"/>
      <c r="YA13" s="137"/>
      <c r="YB13" s="137"/>
      <c r="YC13" s="137"/>
      <c r="YD13" s="137"/>
      <c r="YE13" s="137"/>
      <c r="YF13" s="137"/>
      <c r="YG13" s="137"/>
      <c r="YH13" s="137"/>
      <c r="YI13" s="137"/>
      <c r="YJ13" s="137"/>
      <c r="YK13" s="137"/>
      <c r="YL13" s="137"/>
      <c r="YM13" s="137"/>
      <c r="YN13" s="137"/>
      <c r="YO13" s="137"/>
      <c r="YP13" s="137"/>
      <c r="YQ13" s="137"/>
      <c r="YR13" s="137"/>
      <c r="YS13" s="137"/>
      <c r="YT13" s="137"/>
      <c r="YU13" s="137"/>
      <c r="YV13" s="137"/>
      <c r="YW13" s="137"/>
      <c r="YX13" s="137"/>
      <c r="YY13" s="137"/>
      <c r="YZ13" s="137"/>
      <c r="ZA13" s="137"/>
      <c r="ZB13" s="137"/>
      <c r="ZC13" s="137"/>
      <c r="ZD13" s="137"/>
      <c r="ZE13" s="137"/>
      <c r="ZF13" s="137"/>
      <c r="ZG13" s="137"/>
      <c r="ZH13" s="137"/>
      <c r="ZI13" s="137"/>
      <c r="ZJ13" s="137"/>
      <c r="ZK13" s="137"/>
      <c r="ZL13" s="137"/>
      <c r="ZM13" s="137"/>
      <c r="ZN13" s="137"/>
      <c r="ZO13" s="137"/>
      <c r="ZP13" s="137"/>
      <c r="ZQ13" s="137"/>
      <c r="ZR13" s="137"/>
      <c r="ZS13" s="137"/>
      <c r="ZT13" s="137"/>
      <c r="ZU13" s="137"/>
      <c r="ZV13" s="137"/>
      <c r="ZW13" s="137"/>
      <c r="ZX13" s="137"/>
      <c r="ZY13" s="137"/>
      <c r="ZZ13" s="137"/>
      <c r="AAA13" s="137"/>
      <c r="AAB13" s="137"/>
      <c r="AAC13" s="137"/>
      <c r="AAD13" s="137"/>
      <c r="AAE13" s="137"/>
      <c r="AAF13" s="137"/>
      <c r="AAG13" s="137"/>
      <c r="AAH13" s="137"/>
      <c r="AAI13" s="137"/>
      <c r="AAJ13" s="137"/>
      <c r="AAK13" s="137"/>
      <c r="AAL13" s="137"/>
      <c r="AAM13" s="137"/>
      <c r="AAN13" s="137"/>
      <c r="AAO13" s="137"/>
      <c r="AAP13" s="137"/>
      <c r="AAQ13" s="137"/>
      <c r="AAR13" s="137"/>
      <c r="AAS13" s="137"/>
      <c r="AAT13" s="137"/>
      <c r="AAU13" s="137"/>
      <c r="AAV13" s="137"/>
      <c r="AAW13" s="137"/>
      <c r="AAX13" s="137"/>
      <c r="AAY13" s="137"/>
      <c r="AAZ13" s="137"/>
      <c r="ABA13" s="137"/>
      <c r="ABB13" s="137"/>
      <c r="ABC13" s="137"/>
      <c r="ABD13" s="137"/>
      <c r="ABE13" s="137"/>
      <c r="ABF13" s="137"/>
      <c r="ABG13" s="137"/>
      <c r="ABH13" s="137"/>
      <c r="ABI13" s="137"/>
      <c r="ABJ13" s="137"/>
      <c r="ABK13" s="137"/>
      <c r="ABL13" s="137"/>
      <c r="ABM13" s="137"/>
      <c r="ABN13" s="137"/>
      <c r="ABO13" s="137"/>
      <c r="ABP13" s="137"/>
      <c r="ABQ13" s="137"/>
      <c r="ABR13" s="137"/>
      <c r="ABS13" s="137"/>
      <c r="ABT13" s="137"/>
      <c r="ABU13" s="137"/>
      <c r="ABV13" s="137"/>
      <c r="ABW13" s="137"/>
      <c r="ABX13" s="137"/>
      <c r="ABY13" s="137"/>
      <c r="ABZ13" s="137"/>
      <c r="ACA13" s="137"/>
      <c r="ACB13" s="137"/>
      <c r="ACC13" s="137"/>
      <c r="ACD13" s="137"/>
      <c r="ACE13" s="137"/>
      <c r="ACF13" s="137"/>
      <c r="ACG13" s="137"/>
      <c r="ACH13" s="137"/>
      <c r="ACI13" s="137"/>
      <c r="ACJ13" s="137"/>
      <c r="ACK13" s="137"/>
      <c r="ACL13" s="137"/>
      <c r="ACM13" s="137"/>
      <c r="ACN13" s="137"/>
      <c r="ACO13" s="137"/>
      <c r="ACP13" s="137"/>
      <c r="ACQ13" s="137"/>
      <c r="ACR13" s="137"/>
      <c r="ACS13" s="137"/>
      <c r="ACT13" s="137"/>
      <c r="ACU13" s="137"/>
      <c r="ACV13" s="137"/>
      <c r="ACW13" s="137"/>
      <c r="ACX13" s="137"/>
      <c r="ACY13" s="137"/>
      <c r="ACZ13" s="137"/>
      <c r="ADA13" s="137"/>
      <c r="ADB13" s="137"/>
      <c r="ADC13" s="137"/>
      <c r="ADD13" s="137"/>
      <c r="ADE13" s="137"/>
      <c r="ADF13" s="137"/>
      <c r="ADG13" s="137"/>
      <c r="ADH13" s="137"/>
      <c r="ADI13" s="137"/>
      <c r="ADJ13" s="137"/>
      <c r="ADK13" s="137"/>
      <c r="ADL13" s="137"/>
      <c r="ADM13" s="137"/>
      <c r="ADN13" s="137"/>
      <c r="ADO13" s="137"/>
      <c r="ADP13" s="137"/>
      <c r="ADQ13" s="137"/>
      <c r="ADR13" s="137"/>
      <c r="ADS13" s="137"/>
      <c r="ADT13" s="137"/>
      <c r="ADU13" s="137"/>
      <c r="ADV13" s="137"/>
      <c r="ADW13" s="137"/>
      <c r="ADX13" s="137"/>
      <c r="ADY13" s="137"/>
      <c r="ADZ13" s="137"/>
      <c r="AEA13" s="137"/>
      <c r="AEB13" s="137"/>
      <c r="AEC13" s="137"/>
      <c r="AED13" s="137"/>
      <c r="AEE13" s="137"/>
      <c r="AEF13" s="137"/>
      <c r="AEG13" s="137"/>
      <c r="AEH13" s="137"/>
      <c r="AEI13" s="137"/>
      <c r="AEJ13" s="137"/>
      <c r="AEK13" s="137"/>
      <c r="AEL13" s="137"/>
      <c r="AEM13" s="137"/>
      <c r="AEN13" s="137"/>
      <c r="AEO13" s="137"/>
      <c r="AEP13" s="137"/>
      <c r="AEQ13" s="137"/>
      <c r="AER13" s="137"/>
      <c r="AES13" s="137"/>
      <c r="AET13" s="137"/>
      <c r="AEU13" s="137"/>
      <c r="AEV13" s="137"/>
      <c r="AEW13" s="137"/>
      <c r="AEX13" s="137"/>
      <c r="AEY13" s="137"/>
      <c r="AEZ13" s="137"/>
      <c r="AFA13" s="137"/>
      <c r="AFB13" s="137"/>
      <c r="AFC13" s="137"/>
      <c r="AFD13" s="137"/>
      <c r="AFE13" s="137"/>
      <c r="AFF13" s="137"/>
      <c r="AFG13" s="137"/>
      <c r="AFH13" s="137"/>
      <c r="AFI13" s="137"/>
      <c r="AFJ13" s="137"/>
      <c r="AFK13" s="137"/>
      <c r="AFL13" s="137"/>
      <c r="AFM13" s="137"/>
      <c r="AFN13" s="137"/>
      <c r="AFO13" s="137"/>
      <c r="AFP13" s="137"/>
      <c r="AFQ13" s="137"/>
      <c r="AFR13" s="137"/>
      <c r="AFS13" s="137"/>
      <c r="AFT13" s="137"/>
      <c r="AFU13" s="137"/>
      <c r="AFV13" s="137"/>
      <c r="AFW13" s="137"/>
      <c r="AFX13" s="137"/>
      <c r="AFY13" s="137"/>
      <c r="AFZ13" s="137"/>
      <c r="AGA13" s="137"/>
      <c r="AGB13" s="137"/>
      <c r="AGC13" s="137"/>
      <c r="AGD13" s="137"/>
      <c r="AGE13" s="137"/>
      <c r="AGF13" s="137"/>
      <c r="AGG13" s="137"/>
      <c r="AGH13" s="137"/>
      <c r="AGI13" s="137"/>
      <c r="AGJ13" s="137"/>
      <c r="AGK13" s="137"/>
      <c r="AGL13" s="137"/>
      <c r="AGM13" s="137"/>
      <c r="AGN13" s="137"/>
      <c r="AGO13" s="137"/>
      <c r="AGP13" s="137"/>
      <c r="AGQ13" s="137"/>
      <c r="AGR13" s="137"/>
      <c r="AGS13" s="137"/>
      <c r="AGT13" s="137"/>
      <c r="AGU13" s="137"/>
      <c r="AGV13" s="137"/>
      <c r="AGW13" s="137"/>
      <c r="AGX13" s="137"/>
      <c r="AGY13" s="137"/>
      <c r="AGZ13" s="137"/>
      <c r="AHA13" s="137"/>
      <c r="AHB13" s="137"/>
      <c r="AHC13" s="137"/>
      <c r="AHD13" s="137"/>
      <c r="AHE13" s="137"/>
      <c r="AHF13" s="137"/>
      <c r="AHG13" s="137"/>
      <c r="AHH13" s="137"/>
      <c r="AHI13" s="137"/>
      <c r="AHJ13" s="137"/>
      <c r="AHK13" s="137"/>
      <c r="AHL13" s="137"/>
      <c r="AHM13" s="137"/>
      <c r="AHN13" s="137"/>
      <c r="AHO13" s="137"/>
      <c r="AHP13" s="137"/>
      <c r="AHQ13" s="137"/>
      <c r="AHR13" s="137"/>
      <c r="AHS13" s="137"/>
      <c r="AHT13" s="137"/>
      <c r="AHU13" s="137"/>
      <c r="AHV13" s="137"/>
      <c r="AHW13" s="137"/>
      <c r="AHX13" s="137"/>
      <c r="AHY13" s="137"/>
      <c r="AHZ13" s="137"/>
      <c r="AIA13" s="137"/>
      <c r="AIB13" s="137"/>
      <c r="AIC13" s="137"/>
      <c r="AID13" s="137"/>
      <c r="AIE13" s="137"/>
      <c r="AIF13" s="137"/>
      <c r="AIG13" s="137"/>
      <c r="AIH13" s="137"/>
      <c r="AII13" s="137"/>
      <c r="AIJ13" s="137"/>
      <c r="AIK13" s="137"/>
      <c r="AIL13" s="137"/>
      <c r="AIM13" s="137"/>
      <c r="AIN13" s="137"/>
      <c r="AIO13" s="137"/>
      <c r="AIP13" s="137"/>
      <c r="AIQ13" s="137"/>
      <c r="AIR13" s="137"/>
      <c r="AIS13" s="137"/>
      <c r="AIT13" s="137"/>
      <c r="AIU13" s="137"/>
      <c r="AIV13" s="137"/>
      <c r="AIW13" s="137"/>
      <c r="AIX13" s="137"/>
      <c r="AIY13" s="137"/>
      <c r="AIZ13" s="137"/>
      <c r="AJA13" s="137"/>
      <c r="AJB13" s="137"/>
      <c r="AJC13" s="137"/>
      <c r="AJD13" s="137"/>
      <c r="AJE13" s="137"/>
      <c r="AJF13" s="137"/>
      <c r="AJG13" s="137"/>
      <c r="AJH13" s="137"/>
      <c r="AJI13" s="137"/>
      <c r="AJJ13" s="137"/>
      <c r="AJK13" s="137"/>
      <c r="AJL13" s="137"/>
      <c r="AJM13" s="137"/>
      <c r="AJN13" s="137"/>
      <c r="AJO13" s="137"/>
      <c r="AJP13" s="137"/>
      <c r="AJQ13" s="137"/>
      <c r="AJR13" s="137"/>
      <c r="AJS13" s="137"/>
      <c r="AJT13" s="137"/>
      <c r="AJU13" s="137"/>
      <c r="AJV13" s="137"/>
      <c r="AJW13" s="137"/>
      <c r="AJX13" s="137"/>
      <c r="AJY13" s="137"/>
      <c r="AJZ13" s="137"/>
      <c r="AKA13" s="137"/>
      <c r="AKB13" s="137"/>
      <c r="AKC13" s="137"/>
      <c r="AKD13" s="137"/>
      <c r="AKE13" s="137"/>
      <c r="AKF13" s="137"/>
      <c r="AKG13" s="137"/>
      <c r="AKH13" s="137"/>
      <c r="AKI13" s="137"/>
      <c r="AKJ13" s="137"/>
      <c r="AKK13" s="137"/>
      <c r="AKL13" s="137"/>
      <c r="AKM13" s="137"/>
      <c r="AKN13" s="137"/>
      <c r="AKO13" s="137"/>
      <c r="AKP13" s="137"/>
      <c r="AKQ13" s="137"/>
      <c r="AKR13" s="137"/>
      <c r="AKS13" s="137"/>
      <c r="AKT13" s="137"/>
      <c r="AKU13" s="137"/>
      <c r="AKV13" s="137"/>
      <c r="AKW13" s="137"/>
      <c r="AKX13" s="137"/>
      <c r="AKY13" s="137"/>
      <c r="AKZ13" s="137"/>
      <c r="ALA13" s="137"/>
      <c r="ALB13" s="137"/>
      <c r="ALC13" s="137"/>
      <c r="ALD13" s="137"/>
      <c r="ALE13" s="137"/>
      <c r="ALF13" s="137"/>
      <c r="ALG13" s="137"/>
      <c r="ALH13" s="137"/>
      <c r="ALI13" s="137"/>
      <c r="ALJ13" s="137"/>
      <c r="ALK13" s="137"/>
      <c r="ALL13" s="137"/>
      <c r="ALM13" s="137"/>
      <c r="ALN13" s="137"/>
      <c r="ALO13" s="137"/>
      <c r="ALP13" s="137"/>
      <c r="ALQ13" s="137"/>
      <c r="ALR13" s="137"/>
      <c r="ALS13" s="137"/>
      <c r="ALT13" s="137"/>
      <c r="ALU13" s="137"/>
      <c r="ALV13" s="137"/>
      <c r="ALW13" s="137"/>
      <c r="ALX13" s="137"/>
      <c r="ALY13" s="137"/>
      <c r="ALZ13" s="137"/>
      <c r="AMA13" s="137"/>
      <c r="AMB13" s="137"/>
      <c r="AMC13" s="137"/>
      <c r="AMD13" s="137"/>
      <c r="AME13" s="137"/>
      <c r="AMF13" s="137"/>
      <c r="AMG13" s="137"/>
      <c r="AMH13" s="137"/>
      <c r="AMI13" s="137"/>
    </row>
    <row r="14" hidden="1" customHeight="1" spans="1:1023">
      <c r="A14" s="121"/>
      <c r="B14" s="83" t="s">
        <v>1988</v>
      </c>
      <c r="C14" s="122"/>
      <c r="D14" s="123"/>
      <c r="E14" s="123"/>
      <c r="F14" s="123"/>
      <c r="G14" s="123"/>
      <c r="H14" s="83" t="s">
        <v>4440</v>
      </c>
      <c r="I14" s="86" t="s">
        <v>4441</v>
      </c>
      <c r="J14" s="83" t="s">
        <v>88</v>
      </c>
      <c r="K14" s="123"/>
      <c r="L14" s="83" t="s">
        <v>4442</v>
      </c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8"/>
      <c r="AN14" s="123"/>
      <c r="AO14" s="134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/>
      <c r="CB14" s="136"/>
      <c r="CC14" s="136"/>
      <c r="CD14" s="136"/>
      <c r="CE14" s="136"/>
      <c r="CF14" s="136"/>
      <c r="CG14" s="136"/>
      <c r="CH14" s="136"/>
      <c r="CI14" s="136"/>
      <c r="CJ14" s="136"/>
      <c r="CK14" s="136"/>
      <c r="CL14" s="136"/>
      <c r="CM14" s="136"/>
      <c r="CN14" s="136"/>
      <c r="CO14" s="136"/>
      <c r="CP14" s="136"/>
      <c r="CQ14" s="136"/>
      <c r="CR14" s="136"/>
      <c r="CS14" s="136"/>
      <c r="CT14" s="136"/>
      <c r="CU14" s="136"/>
      <c r="CV14" s="136"/>
      <c r="CW14" s="136"/>
      <c r="CX14" s="136"/>
      <c r="CY14" s="136"/>
      <c r="CZ14" s="136"/>
      <c r="DA14" s="136"/>
      <c r="DB14" s="136"/>
      <c r="DC14" s="136"/>
      <c r="DD14" s="136"/>
      <c r="DE14" s="136"/>
      <c r="DF14" s="136"/>
      <c r="DG14" s="136"/>
      <c r="DH14" s="136"/>
      <c r="DI14" s="136"/>
      <c r="DJ14" s="136"/>
      <c r="DK14" s="136"/>
      <c r="DL14" s="136"/>
      <c r="DM14" s="136"/>
      <c r="DN14" s="136"/>
      <c r="DO14" s="136"/>
      <c r="DP14" s="136"/>
      <c r="DQ14" s="136"/>
      <c r="DR14" s="136"/>
      <c r="DS14" s="136"/>
      <c r="DT14" s="136"/>
      <c r="DU14" s="136"/>
      <c r="DV14" s="136"/>
      <c r="DW14" s="136"/>
      <c r="DX14" s="136"/>
      <c r="DY14" s="136"/>
      <c r="DZ14" s="136"/>
      <c r="EA14" s="136"/>
      <c r="EB14" s="136"/>
      <c r="EC14" s="136"/>
      <c r="ED14" s="136"/>
      <c r="EE14" s="136"/>
      <c r="EF14" s="136"/>
      <c r="EG14" s="136"/>
      <c r="EH14" s="136"/>
      <c r="EI14" s="136"/>
      <c r="EJ14" s="136"/>
      <c r="EK14" s="136"/>
      <c r="EL14" s="136"/>
      <c r="EM14" s="136"/>
      <c r="EN14" s="136"/>
      <c r="EO14" s="136"/>
      <c r="EP14" s="136"/>
      <c r="EQ14" s="136"/>
      <c r="ER14" s="136"/>
      <c r="ES14" s="136"/>
      <c r="ET14" s="136"/>
      <c r="EU14" s="136"/>
      <c r="EV14" s="136"/>
      <c r="EW14" s="136"/>
      <c r="EX14" s="136"/>
      <c r="EY14" s="136"/>
      <c r="EZ14" s="136"/>
      <c r="FA14" s="136"/>
      <c r="FB14" s="136"/>
      <c r="FC14" s="136"/>
      <c r="FD14" s="136"/>
      <c r="FE14" s="136"/>
      <c r="FF14" s="136"/>
      <c r="FG14" s="136"/>
      <c r="FH14" s="136"/>
      <c r="FI14" s="136"/>
      <c r="FJ14" s="136"/>
      <c r="FK14" s="136"/>
      <c r="FL14" s="136"/>
      <c r="FM14" s="136"/>
      <c r="FN14" s="136"/>
      <c r="FO14" s="136"/>
      <c r="FP14" s="136"/>
      <c r="FQ14" s="136"/>
      <c r="FR14" s="136"/>
      <c r="FS14" s="136"/>
      <c r="FT14" s="136"/>
      <c r="FU14" s="136"/>
      <c r="FV14" s="136"/>
      <c r="FW14" s="136"/>
      <c r="FX14" s="136"/>
      <c r="FY14" s="136"/>
      <c r="FZ14" s="136"/>
      <c r="GA14" s="136"/>
      <c r="GB14" s="136"/>
      <c r="GC14" s="136"/>
      <c r="GD14" s="136"/>
      <c r="GE14" s="136"/>
      <c r="GF14" s="136"/>
      <c r="GG14" s="136"/>
      <c r="GH14" s="136"/>
      <c r="GI14" s="136"/>
      <c r="GJ14" s="136"/>
      <c r="GK14" s="136"/>
      <c r="GL14" s="136"/>
      <c r="GM14" s="136"/>
      <c r="GN14" s="136"/>
      <c r="GO14" s="136"/>
      <c r="GP14" s="136"/>
      <c r="GQ14" s="136"/>
      <c r="GR14" s="136"/>
      <c r="GS14" s="136"/>
      <c r="GT14" s="136"/>
      <c r="GU14" s="136"/>
      <c r="GV14" s="136"/>
      <c r="GW14" s="136"/>
      <c r="GX14" s="136"/>
      <c r="GY14" s="136"/>
      <c r="GZ14" s="136"/>
      <c r="HA14" s="136"/>
      <c r="HB14" s="136"/>
      <c r="HC14" s="136"/>
      <c r="HD14" s="136"/>
      <c r="HE14" s="136"/>
      <c r="HF14" s="136"/>
      <c r="HG14" s="136"/>
      <c r="HH14" s="136"/>
      <c r="HI14" s="136"/>
      <c r="HJ14" s="136"/>
      <c r="HK14" s="136"/>
      <c r="HL14" s="136"/>
      <c r="HM14" s="136"/>
      <c r="HN14" s="136"/>
      <c r="HO14" s="136"/>
      <c r="HP14" s="136"/>
      <c r="HQ14" s="137"/>
      <c r="HR14" s="137"/>
      <c r="HS14" s="137"/>
      <c r="HT14" s="137"/>
      <c r="HU14" s="137"/>
      <c r="HV14" s="137"/>
      <c r="HW14" s="137"/>
      <c r="HX14" s="137"/>
      <c r="HY14" s="137"/>
      <c r="HZ14" s="137"/>
      <c r="IA14" s="137"/>
      <c r="IB14" s="137"/>
      <c r="IC14" s="137"/>
      <c r="ID14" s="137"/>
      <c r="IE14" s="137"/>
      <c r="IF14" s="137"/>
      <c r="IG14" s="137"/>
      <c r="IH14" s="137"/>
      <c r="II14" s="137"/>
      <c r="IJ14" s="137"/>
      <c r="IK14" s="137"/>
      <c r="IL14" s="137"/>
      <c r="IM14" s="137"/>
      <c r="IN14" s="137"/>
      <c r="IO14" s="137"/>
      <c r="IP14" s="137"/>
      <c r="IQ14" s="137"/>
      <c r="IR14" s="137"/>
      <c r="IS14" s="137"/>
      <c r="IT14" s="137"/>
      <c r="IU14" s="137"/>
      <c r="IV14" s="137"/>
      <c r="IW14" s="137"/>
      <c r="IX14" s="137"/>
      <c r="IY14" s="137"/>
      <c r="IZ14" s="137"/>
      <c r="JA14" s="137"/>
      <c r="JB14" s="137"/>
      <c r="JC14" s="137"/>
      <c r="JD14" s="137"/>
      <c r="JE14" s="137"/>
      <c r="JF14" s="137"/>
      <c r="JG14" s="137"/>
      <c r="JH14" s="137"/>
      <c r="JI14" s="137"/>
      <c r="JJ14" s="137"/>
      <c r="JK14" s="137"/>
      <c r="JL14" s="137"/>
      <c r="JM14" s="137"/>
      <c r="JN14" s="137"/>
      <c r="JO14" s="137"/>
      <c r="JP14" s="137"/>
      <c r="JQ14" s="137"/>
      <c r="JR14" s="137"/>
      <c r="JS14" s="137"/>
      <c r="JT14" s="137"/>
      <c r="JU14" s="137"/>
      <c r="JV14" s="137"/>
      <c r="JW14" s="137"/>
      <c r="JX14" s="137"/>
      <c r="JY14" s="137"/>
      <c r="JZ14" s="137"/>
      <c r="KA14" s="137"/>
      <c r="KB14" s="137"/>
      <c r="KC14" s="137"/>
      <c r="KD14" s="137"/>
      <c r="KE14" s="137"/>
      <c r="KF14" s="137"/>
      <c r="KG14" s="137"/>
      <c r="KH14" s="137"/>
      <c r="KI14" s="137"/>
      <c r="KJ14" s="137"/>
      <c r="KK14" s="137"/>
      <c r="KL14" s="137"/>
      <c r="KM14" s="137"/>
      <c r="KN14" s="137"/>
      <c r="KO14" s="137"/>
      <c r="KP14" s="137"/>
      <c r="KQ14" s="137"/>
      <c r="KR14" s="137"/>
      <c r="KS14" s="137"/>
      <c r="KT14" s="137"/>
      <c r="KU14" s="137"/>
      <c r="KV14" s="137"/>
      <c r="KW14" s="137"/>
      <c r="KX14" s="137"/>
      <c r="KY14" s="137"/>
      <c r="KZ14" s="137"/>
      <c r="LA14" s="137"/>
      <c r="LB14" s="137"/>
      <c r="LC14" s="137"/>
      <c r="LD14" s="137"/>
      <c r="LE14" s="137"/>
      <c r="LF14" s="137"/>
      <c r="LG14" s="137"/>
      <c r="LH14" s="137"/>
      <c r="LI14" s="137"/>
      <c r="LJ14" s="137"/>
      <c r="LK14" s="137"/>
      <c r="LL14" s="137"/>
      <c r="LM14" s="137"/>
      <c r="LN14" s="137"/>
      <c r="LO14" s="137"/>
      <c r="LP14" s="137"/>
      <c r="LQ14" s="137"/>
      <c r="LR14" s="137"/>
      <c r="LS14" s="137"/>
      <c r="LT14" s="137"/>
      <c r="LU14" s="137"/>
      <c r="LV14" s="137"/>
      <c r="LW14" s="137"/>
      <c r="LX14" s="137"/>
      <c r="LY14" s="137"/>
      <c r="LZ14" s="137"/>
      <c r="MA14" s="137"/>
      <c r="MB14" s="137"/>
      <c r="MC14" s="137"/>
      <c r="MD14" s="137"/>
      <c r="ME14" s="137"/>
      <c r="MF14" s="137"/>
      <c r="MG14" s="137"/>
      <c r="MH14" s="137"/>
      <c r="MI14" s="137"/>
      <c r="MJ14" s="137"/>
      <c r="MK14" s="137"/>
      <c r="ML14" s="137"/>
      <c r="MM14" s="137"/>
      <c r="MN14" s="137"/>
      <c r="MO14" s="137"/>
      <c r="MP14" s="137"/>
      <c r="MQ14" s="137"/>
      <c r="MR14" s="137"/>
      <c r="MS14" s="137"/>
      <c r="MT14" s="137"/>
      <c r="MU14" s="137"/>
      <c r="MV14" s="137"/>
      <c r="MW14" s="137"/>
      <c r="MX14" s="137"/>
      <c r="MY14" s="137"/>
      <c r="MZ14" s="137"/>
      <c r="NA14" s="137"/>
      <c r="NB14" s="137"/>
      <c r="NC14" s="137"/>
      <c r="ND14" s="137"/>
      <c r="NE14" s="137"/>
      <c r="NF14" s="137"/>
      <c r="NG14" s="137"/>
      <c r="NH14" s="137"/>
      <c r="NI14" s="137"/>
      <c r="NJ14" s="137"/>
      <c r="NK14" s="137"/>
      <c r="NL14" s="137"/>
      <c r="NM14" s="137"/>
      <c r="NN14" s="137"/>
      <c r="NO14" s="137"/>
      <c r="NP14" s="137"/>
      <c r="NQ14" s="137"/>
      <c r="NR14" s="137"/>
      <c r="NS14" s="137"/>
      <c r="NT14" s="137"/>
      <c r="NU14" s="137"/>
      <c r="NV14" s="137"/>
      <c r="NW14" s="137"/>
      <c r="NX14" s="137"/>
      <c r="NY14" s="137"/>
      <c r="NZ14" s="137"/>
      <c r="OA14" s="137"/>
      <c r="OB14" s="137"/>
      <c r="OC14" s="137"/>
      <c r="OD14" s="137"/>
      <c r="OE14" s="137"/>
      <c r="OF14" s="137"/>
      <c r="OG14" s="137"/>
      <c r="OH14" s="137"/>
      <c r="OI14" s="137"/>
      <c r="OJ14" s="137"/>
      <c r="OK14" s="137"/>
      <c r="OL14" s="137"/>
      <c r="OM14" s="137"/>
      <c r="ON14" s="137"/>
      <c r="OO14" s="137"/>
      <c r="OP14" s="137"/>
      <c r="OQ14" s="137"/>
      <c r="OR14" s="137"/>
      <c r="OS14" s="137"/>
      <c r="OT14" s="137"/>
      <c r="OU14" s="137"/>
      <c r="OV14" s="137"/>
      <c r="OW14" s="137"/>
      <c r="OX14" s="137"/>
      <c r="OY14" s="137"/>
      <c r="OZ14" s="137"/>
      <c r="PA14" s="137"/>
      <c r="PB14" s="137"/>
      <c r="PC14" s="137"/>
      <c r="PD14" s="137"/>
      <c r="PE14" s="137"/>
      <c r="PF14" s="137"/>
      <c r="PG14" s="137"/>
      <c r="PH14" s="137"/>
      <c r="PI14" s="137"/>
      <c r="PJ14" s="137"/>
      <c r="PK14" s="137"/>
      <c r="PL14" s="137"/>
      <c r="PM14" s="137"/>
      <c r="PN14" s="137"/>
      <c r="PO14" s="137"/>
      <c r="PP14" s="137"/>
      <c r="PQ14" s="137"/>
      <c r="PR14" s="137"/>
      <c r="PS14" s="137"/>
      <c r="PT14" s="137"/>
      <c r="PU14" s="137"/>
      <c r="PV14" s="137"/>
      <c r="PW14" s="137"/>
      <c r="PX14" s="137"/>
      <c r="PY14" s="137"/>
      <c r="PZ14" s="137"/>
      <c r="QA14" s="137"/>
      <c r="QB14" s="137"/>
      <c r="QC14" s="137"/>
      <c r="QD14" s="137"/>
      <c r="QE14" s="137"/>
      <c r="QF14" s="137"/>
      <c r="QG14" s="137"/>
      <c r="QH14" s="137"/>
      <c r="QI14" s="137"/>
      <c r="QJ14" s="137"/>
      <c r="QK14" s="137"/>
      <c r="QL14" s="137"/>
      <c r="QM14" s="137"/>
      <c r="QN14" s="137"/>
      <c r="QO14" s="137"/>
      <c r="QP14" s="137"/>
      <c r="QQ14" s="137"/>
      <c r="QR14" s="137"/>
      <c r="QS14" s="137"/>
      <c r="QT14" s="137"/>
      <c r="QU14" s="137"/>
      <c r="QV14" s="137"/>
      <c r="QW14" s="137"/>
      <c r="QX14" s="137"/>
      <c r="QY14" s="137"/>
      <c r="QZ14" s="137"/>
      <c r="RA14" s="137"/>
      <c r="RB14" s="137"/>
      <c r="RC14" s="137"/>
      <c r="RD14" s="137"/>
      <c r="RE14" s="137"/>
      <c r="RF14" s="137"/>
      <c r="RG14" s="137"/>
      <c r="RH14" s="137"/>
      <c r="RI14" s="137"/>
      <c r="RJ14" s="137"/>
      <c r="RK14" s="137"/>
      <c r="RL14" s="137"/>
      <c r="RM14" s="137"/>
      <c r="RN14" s="137"/>
      <c r="RO14" s="137"/>
      <c r="RP14" s="137"/>
      <c r="RQ14" s="137"/>
      <c r="RR14" s="137"/>
      <c r="RS14" s="137"/>
      <c r="RT14" s="137"/>
      <c r="RU14" s="137"/>
      <c r="RV14" s="137"/>
      <c r="RW14" s="137"/>
      <c r="RX14" s="137"/>
      <c r="RY14" s="137"/>
      <c r="RZ14" s="137"/>
      <c r="SA14" s="137"/>
      <c r="SB14" s="137"/>
      <c r="SC14" s="137"/>
      <c r="SD14" s="137"/>
      <c r="SE14" s="137"/>
      <c r="SF14" s="137"/>
      <c r="SG14" s="137"/>
      <c r="SH14" s="137"/>
      <c r="SI14" s="137"/>
      <c r="SJ14" s="137"/>
      <c r="SK14" s="137"/>
      <c r="SL14" s="137"/>
      <c r="SM14" s="137"/>
      <c r="SN14" s="137"/>
      <c r="SO14" s="137"/>
      <c r="SP14" s="137"/>
      <c r="SQ14" s="137"/>
      <c r="SR14" s="137"/>
      <c r="SS14" s="137"/>
      <c r="ST14" s="137"/>
      <c r="SU14" s="137"/>
      <c r="SV14" s="137"/>
      <c r="SW14" s="137"/>
      <c r="SX14" s="137"/>
      <c r="SY14" s="137"/>
      <c r="SZ14" s="137"/>
      <c r="TA14" s="137"/>
      <c r="TB14" s="137"/>
      <c r="TC14" s="137"/>
      <c r="TD14" s="137"/>
      <c r="TE14" s="137"/>
      <c r="TF14" s="137"/>
      <c r="TG14" s="137"/>
      <c r="TH14" s="137"/>
      <c r="TI14" s="137"/>
      <c r="TJ14" s="137"/>
      <c r="TK14" s="137"/>
      <c r="TL14" s="137"/>
      <c r="TM14" s="137"/>
      <c r="TN14" s="137"/>
      <c r="TO14" s="137"/>
      <c r="TP14" s="137"/>
      <c r="TQ14" s="137"/>
      <c r="TR14" s="137"/>
      <c r="TS14" s="137"/>
      <c r="TT14" s="137"/>
      <c r="TU14" s="137"/>
      <c r="TV14" s="137"/>
      <c r="TW14" s="137"/>
      <c r="TX14" s="137"/>
      <c r="TY14" s="137"/>
      <c r="TZ14" s="137"/>
      <c r="UA14" s="137"/>
      <c r="UB14" s="137"/>
      <c r="UC14" s="137"/>
      <c r="UD14" s="137"/>
      <c r="UE14" s="137"/>
      <c r="UF14" s="137"/>
      <c r="UG14" s="137"/>
      <c r="UH14" s="137"/>
      <c r="UI14" s="137"/>
      <c r="UJ14" s="137"/>
      <c r="UK14" s="137"/>
      <c r="UL14" s="137"/>
      <c r="UM14" s="137"/>
      <c r="UN14" s="137"/>
      <c r="UO14" s="137"/>
      <c r="UP14" s="137"/>
      <c r="UQ14" s="137"/>
      <c r="UR14" s="137"/>
      <c r="US14" s="137"/>
      <c r="UT14" s="137"/>
      <c r="UU14" s="137"/>
      <c r="UV14" s="137"/>
      <c r="UW14" s="137"/>
      <c r="UX14" s="137"/>
      <c r="UY14" s="137"/>
      <c r="UZ14" s="137"/>
      <c r="VA14" s="137"/>
      <c r="VB14" s="137"/>
      <c r="VC14" s="137"/>
      <c r="VD14" s="137"/>
      <c r="VE14" s="137"/>
      <c r="VF14" s="137"/>
      <c r="VG14" s="137"/>
      <c r="VH14" s="137"/>
      <c r="VI14" s="137"/>
      <c r="VJ14" s="137"/>
      <c r="VK14" s="137"/>
      <c r="VL14" s="137"/>
      <c r="VM14" s="137"/>
      <c r="VN14" s="137"/>
      <c r="VO14" s="137"/>
      <c r="VP14" s="137"/>
      <c r="VQ14" s="137"/>
      <c r="VR14" s="137"/>
      <c r="VS14" s="137"/>
      <c r="VT14" s="137"/>
      <c r="VU14" s="137"/>
      <c r="VV14" s="137"/>
      <c r="VW14" s="137"/>
      <c r="VX14" s="137"/>
      <c r="VY14" s="137"/>
      <c r="VZ14" s="137"/>
      <c r="WA14" s="137"/>
      <c r="WB14" s="137"/>
      <c r="WC14" s="137"/>
      <c r="WD14" s="137"/>
      <c r="WE14" s="137"/>
      <c r="WF14" s="137"/>
      <c r="WG14" s="137"/>
      <c r="WH14" s="137"/>
      <c r="WI14" s="137"/>
      <c r="WJ14" s="137"/>
      <c r="WK14" s="137"/>
      <c r="WL14" s="137"/>
      <c r="WM14" s="137"/>
      <c r="WN14" s="137"/>
      <c r="WO14" s="137"/>
      <c r="WP14" s="137"/>
      <c r="WQ14" s="137"/>
      <c r="WR14" s="137"/>
      <c r="WS14" s="137"/>
      <c r="WT14" s="137"/>
      <c r="WU14" s="137"/>
      <c r="WV14" s="137"/>
      <c r="WW14" s="137"/>
      <c r="WX14" s="137"/>
      <c r="WY14" s="137"/>
      <c r="WZ14" s="137"/>
      <c r="XA14" s="137"/>
      <c r="XB14" s="137"/>
      <c r="XC14" s="137"/>
      <c r="XD14" s="137"/>
      <c r="XE14" s="137"/>
      <c r="XF14" s="137"/>
      <c r="XG14" s="137"/>
      <c r="XH14" s="137"/>
      <c r="XI14" s="137"/>
      <c r="XJ14" s="137"/>
      <c r="XK14" s="137"/>
      <c r="XL14" s="137"/>
      <c r="XM14" s="137"/>
      <c r="XN14" s="137"/>
      <c r="XO14" s="137"/>
      <c r="XP14" s="137"/>
      <c r="XQ14" s="137"/>
      <c r="XR14" s="137"/>
      <c r="XS14" s="137"/>
      <c r="XT14" s="137"/>
      <c r="XU14" s="137"/>
      <c r="XV14" s="137"/>
      <c r="XW14" s="137"/>
      <c r="XX14" s="137"/>
      <c r="XY14" s="137"/>
      <c r="XZ14" s="137"/>
      <c r="YA14" s="137"/>
      <c r="YB14" s="137"/>
      <c r="YC14" s="137"/>
      <c r="YD14" s="137"/>
      <c r="YE14" s="137"/>
      <c r="YF14" s="137"/>
      <c r="YG14" s="137"/>
      <c r="YH14" s="137"/>
      <c r="YI14" s="137"/>
      <c r="YJ14" s="137"/>
      <c r="YK14" s="137"/>
      <c r="YL14" s="137"/>
      <c r="YM14" s="137"/>
      <c r="YN14" s="137"/>
      <c r="YO14" s="137"/>
      <c r="YP14" s="137"/>
      <c r="YQ14" s="137"/>
      <c r="YR14" s="137"/>
      <c r="YS14" s="137"/>
      <c r="YT14" s="137"/>
      <c r="YU14" s="137"/>
      <c r="YV14" s="137"/>
      <c r="YW14" s="137"/>
      <c r="YX14" s="137"/>
      <c r="YY14" s="137"/>
      <c r="YZ14" s="137"/>
      <c r="ZA14" s="137"/>
      <c r="ZB14" s="137"/>
      <c r="ZC14" s="137"/>
      <c r="ZD14" s="137"/>
      <c r="ZE14" s="137"/>
      <c r="ZF14" s="137"/>
      <c r="ZG14" s="137"/>
      <c r="ZH14" s="137"/>
      <c r="ZI14" s="137"/>
      <c r="ZJ14" s="137"/>
      <c r="ZK14" s="137"/>
      <c r="ZL14" s="137"/>
      <c r="ZM14" s="137"/>
      <c r="ZN14" s="137"/>
      <c r="ZO14" s="137"/>
      <c r="ZP14" s="137"/>
      <c r="ZQ14" s="137"/>
      <c r="ZR14" s="137"/>
      <c r="ZS14" s="137"/>
      <c r="ZT14" s="137"/>
      <c r="ZU14" s="137"/>
      <c r="ZV14" s="137"/>
      <c r="ZW14" s="137"/>
      <c r="ZX14" s="137"/>
      <c r="ZY14" s="137"/>
      <c r="ZZ14" s="137"/>
      <c r="AAA14" s="137"/>
      <c r="AAB14" s="137"/>
      <c r="AAC14" s="137"/>
      <c r="AAD14" s="137"/>
      <c r="AAE14" s="137"/>
      <c r="AAF14" s="137"/>
      <c r="AAG14" s="137"/>
      <c r="AAH14" s="137"/>
      <c r="AAI14" s="137"/>
      <c r="AAJ14" s="137"/>
      <c r="AAK14" s="137"/>
      <c r="AAL14" s="137"/>
      <c r="AAM14" s="137"/>
      <c r="AAN14" s="137"/>
      <c r="AAO14" s="137"/>
      <c r="AAP14" s="137"/>
      <c r="AAQ14" s="137"/>
      <c r="AAR14" s="137"/>
      <c r="AAS14" s="137"/>
      <c r="AAT14" s="137"/>
      <c r="AAU14" s="137"/>
      <c r="AAV14" s="137"/>
      <c r="AAW14" s="137"/>
      <c r="AAX14" s="137"/>
      <c r="AAY14" s="137"/>
      <c r="AAZ14" s="137"/>
      <c r="ABA14" s="137"/>
      <c r="ABB14" s="137"/>
      <c r="ABC14" s="137"/>
      <c r="ABD14" s="137"/>
      <c r="ABE14" s="137"/>
      <c r="ABF14" s="137"/>
      <c r="ABG14" s="137"/>
      <c r="ABH14" s="137"/>
      <c r="ABI14" s="137"/>
      <c r="ABJ14" s="137"/>
      <c r="ABK14" s="137"/>
      <c r="ABL14" s="137"/>
      <c r="ABM14" s="137"/>
      <c r="ABN14" s="137"/>
      <c r="ABO14" s="137"/>
      <c r="ABP14" s="137"/>
      <c r="ABQ14" s="137"/>
      <c r="ABR14" s="137"/>
      <c r="ABS14" s="137"/>
      <c r="ABT14" s="137"/>
      <c r="ABU14" s="137"/>
      <c r="ABV14" s="137"/>
      <c r="ABW14" s="137"/>
      <c r="ABX14" s="137"/>
      <c r="ABY14" s="137"/>
      <c r="ABZ14" s="137"/>
      <c r="ACA14" s="137"/>
      <c r="ACB14" s="137"/>
      <c r="ACC14" s="137"/>
      <c r="ACD14" s="137"/>
      <c r="ACE14" s="137"/>
      <c r="ACF14" s="137"/>
      <c r="ACG14" s="137"/>
      <c r="ACH14" s="137"/>
      <c r="ACI14" s="137"/>
      <c r="ACJ14" s="137"/>
      <c r="ACK14" s="137"/>
      <c r="ACL14" s="137"/>
      <c r="ACM14" s="137"/>
      <c r="ACN14" s="137"/>
      <c r="ACO14" s="137"/>
      <c r="ACP14" s="137"/>
      <c r="ACQ14" s="137"/>
      <c r="ACR14" s="137"/>
      <c r="ACS14" s="137"/>
      <c r="ACT14" s="137"/>
      <c r="ACU14" s="137"/>
      <c r="ACV14" s="137"/>
      <c r="ACW14" s="137"/>
      <c r="ACX14" s="137"/>
      <c r="ACY14" s="137"/>
      <c r="ACZ14" s="137"/>
      <c r="ADA14" s="137"/>
      <c r="ADB14" s="137"/>
      <c r="ADC14" s="137"/>
      <c r="ADD14" s="137"/>
      <c r="ADE14" s="137"/>
      <c r="ADF14" s="137"/>
      <c r="ADG14" s="137"/>
      <c r="ADH14" s="137"/>
      <c r="ADI14" s="137"/>
      <c r="ADJ14" s="137"/>
      <c r="ADK14" s="137"/>
      <c r="ADL14" s="137"/>
      <c r="ADM14" s="137"/>
      <c r="ADN14" s="137"/>
      <c r="ADO14" s="137"/>
      <c r="ADP14" s="137"/>
      <c r="ADQ14" s="137"/>
      <c r="ADR14" s="137"/>
      <c r="ADS14" s="137"/>
      <c r="ADT14" s="137"/>
      <c r="ADU14" s="137"/>
      <c r="ADV14" s="137"/>
      <c r="ADW14" s="137"/>
      <c r="ADX14" s="137"/>
      <c r="ADY14" s="137"/>
      <c r="ADZ14" s="137"/>
      <c r="AEA14" s="137"/>
      <c r="AEB14" s="137"/>
      <c r="AEC14" s="137"/>
      <c r="AED14" s="137"/>
      <c r="AEE14" s="137"/>
      <c r="AEF14" s="137"/>
      <c r="AEG14" s="137"/>
      <c r="AEH14" s="137"/>
      <c r="AEI14" s="137"/>
      <c r="AEJ14" s="137"/>
      <c r="AEK14" s="137"/>
      <c r="AEL14" s="137"/>
      <c r="AEM14" s="137"/>
      <c r="AEN14" s="137"/>
      <c r="AEO14" s="137"/>
      <c r="AEP14" s="137"/>
      <c r="AEQ14" s="137"/>
      <c r="AER14" s="137"/>
      <c r="AES14" s="137"/>
      <c r="AET14" s="137"/>
      <c r="AEU14" s="137"/>
      <c r="AEV14" s="137"/>
      <c r="AEW14" s="137"/>
      <c r="AEX14" s="137"/>
      <c r="AEY14" s="137"/>
      <c r="AEZ14" s="137"/>
      <c r="AFA14" s="137"/>
      <c r="AFB14" s="137"/>
      <c r="AFC14" s="137"/>
      <c r="AFD14" s="137"/>
      <c r="AFE14" s="137"/>
      <c r="AFF14" s="137"/>
      <c r="AFG14" s="137"/>
      <c r="AFH14" s="137"/>
      <c r="AFI14" s="137"/>
      <c r="AFJ14" s="137"/>
      <c r="AFK14" s="137"/>
      <c r="AFL14" s="137"/>
      <c r="AFM14" s="137"/>
      <c r="AFN14" s="137"/>
      <c r="AFO14" s="137"/>
      <c r="AFP14" s="137"/>
      <c r="AFQ14" s="137"/>
      <c r="AFR14" s="137"/>
      <c r="AFS14" s="137"/>
      <c r="AFT14" s="137"/>
      <c r="AFU14" s="137"/>
      <c r="AFV14" s="137"/>
      <c r="AFW14" s="137"/>
      <c r="AFX14" s="137"/>
      <c r="AFY14" s="137"/>
      <c r="AFZ14" s="137"/>
      <c r="AGA14" s="137"/>
      <c r="AGB14" s="137"/>
      <c r="AGC14" s="137"/>
      <c r="AGD14" s="137"/>
      <c r="AGE14" s="137"/>
      <c r="AGF14" s="137"/>
      <c r="AGG14" s="137"/>
      <c r="AGH14" s="137"/>
      <c r="AGI14" s="137"/>
      <c r="AGJ14" s="137"/>
      <c r="AGK14" s="137"/>
      <c r="AGL14" s="137"/>
      <c r="AGM14" s="137"/>
      <c r="AGN14" s="137"/>
      <c r="AGO14" s="137"/>
      <c r="AGP14" s="137"/>
      <c r="AGQ14" s="137"/>
      <c r="AGR14" s="137"/>
      <c r="AGS14" s="137"/>
      <c r="AGT14" s="137"/>
      <c r="AGU14" s="137"/>
      <c r="AGV14" s="137"/>
      <c r="AGW14" s="137"/>
      <c r="AGX14" s="137"/>
      <c r="AGY14" s="137"/>
      <c r="AGZ14" s="137"/>
      <c r="AHA14" s="137"/>
      <c r="AHB14" s="137"/>
      <c r="AHC14" s="137"/>
      <c r="AHD14" s="137"/>
      <c r="AHE14" s="137"/>
      <c r="AHF14" s="137"/>
      <c r="AHG14" s="137"/>
      <c r="AHH14" s="137"/>
      <c r="AHI14" s="137"/>
      <c r="AHJ14" s="137"/>
      <c r="AHK14" s="137"/>
      <c r="AHL14" s="137"/>
      <c r="AHM14" s="137"/>
      <c r="AHN14" s="137"/>
      <c r="AHO14" s="137"/>
      <c r="AHP14" s="137"/>
      <c r="AHQ14" s="137"/>
      <c r="AHR14" s="137"/>
      <c r="AHS14" s="137"/>
      <c r="AHT14" s="137"/>
      <c r="AHU14" s="137"/>
      <c r="AHV14" s="137"/>
      <c r="AHW14" s="137"/>
      <c r="AHX14" s="137"/>
      <c r="AHY14" s="137"/>
      <c r="AHZ14" s="137"/>
      <c r="AIA14" s="137"/>
      <c r="AIB14" s="137"/>
      <c r="AIC14" s="137"/>
      <c r="AID14" s="137"/>
      <c r="AIE14" s="137"/>
      <c r="AIF14" s="137"/>
      <c r="AIG14" s="137"/>
      <c r="AIH14" s="137"/>
      <c r="AII14" s="137"/>
      <c r="AIJ14" s="137"/>
      <c r="AIK14" s="137"/>
      <c r="AIL14" s="137"/>
      <c r="AIM14" s="137"/>
      <c r="AIN14" s="137"/>
      <c r="AIO14" s="137"/>
      <c r="AIP14" s="137"/>
      <c r="AIQ14" s="137"/>
      <c r="AIR14" s="137"/>
      <c r="AIS14" s="137"/>
      <c r="AIT14" s="137"/>
      <c r="AIU14" s="137"/>
      <c r="AIV14" s="137"/>
      <c r="AIW14" s="137"/>
      <c r="AIX14" s="137"/>
      <c r="AIY14" s="137"/>
      <c r="AIZ14" s="137"/>
      <c r="AJA14" s="137"/>
      <c r="AJB14" s="137"/>
      <c r="AJC14" s="137"/>
      <c r="AJD14" s="137"/>
      <c r="AJE14" s="137"/>
      <c r="AJF14" s="137"/>
      <c r="AJG14" s="137"/>
      <c r="AJH14" s="137"/>
      <c r="AJI14" s="137"/>
      <c r="AJJ14" s="137"/>
      <c r="AJK14" s="137"/>
      <c r="AJL14" s="137"/>
      <c r="AJM14" s="137"/>
      <c r="AJN14" s="137"/>
      <c r="AJO14" s="137"/>
      <c r="AJP14" s="137"/>
      <c r="AJQ14" s="137"/>
      <c r="AJR14" s="137"/>
      <c r="AJS14" s="137"/>
      <c r="AJT14" s="137"/>
      <c r="AJU14" s="137"/>
      <c r="AJV14" s="137"/>
      <c r="AJW14" s="137"/>
      <c r="AJX14" s="137"/>
      <c r="AJY14" s="137"/>
      <c r="AJZ14" s="137"/>
      <c r="AKA14" s="137"/>
      <c r="AKB14" s="137"/>
      <c r="AKC14" s="137"/>
      <c r="AKD14" s="137"/>
      <c r="AKE14" s="137"/>
      <c r="AKF14" s="137"/>
      <c r="AKG14" s="137"/>
      <c r="AKH14" s="137"/>
      <c r="AKI14" s="137"/>
      <c r="AKJ14" s="137"/>
      <c r="AKK14" s="137"/>
      <c r="AKL14" s="137"/>
      <c r="AKM14" s="137"/>
      <c r="AKN14" s="137"/>
      <c r="AKO14" s="137"/>
      <c r="AKP14" s="137"/>
      <c r="AKQ14" s="137"/>
      <c r="AKR14" s="137"/>
      <c r="AKS14" s="137"/>
      <c r="AKT14" s="137"/>
      <c r="AKU14" s="137"/>
      <c r="AKV14" s="137"/>
      <c r="AKW14" s="137"/>
      <c r="AKX14" s="137"/>
      <c r="AKY14" s="137"/>
      <c r="AKZ14" s="137"/>
      <c r="ALA14" s="137"/>
      <c r="ALB14" s="137"/>
      <c r="ALC14" s="137"/>
      <c r="ALD14" s="137"/>
      <c r="ALE14" s="137"/>
      <c r="ALF14" s="137"/>
      <c r="ALG14" s="137"/>
      <c r="ALH14" s="137"/>
      <c r="ALI14" s="137"/>
      <c r="ALJ14" s="137"/>
      <c r="ALK14" s="137"/>
      <c r="ALL14" s="137"/>
      <c r="ALM14" s="137"/>
      <c r="ALN14" s="137"/>
      <c r="ALO14" s="137"/>
      <c r="ALP14" s="137"/>
      <c r="ALQ14" s="137"/>
      <c r="ALR14" s="137"/>
      <c r="ALS14" s="137"/>
      <c r="ALT14" s="137"/>
      <c r="ALU14" s="137"/>
      <c r="ALV14" s="137"/>
      <c r="ALW14" s="137"/>
      <c r="ALX14" s="137"/>
      <c r="ALY14" s="137"/>
      <c r="ALZ14" s="137"/>
      <c r="AMA14" s="137"/>
      <c r="AMB14" s="137"/>
      <c r="AMC14" s="137"/>
      <c r="AMD14" s="137"/>
      <c r="AME14" s="137"/>
      <c r="AMF14" s="137"/>
      <c r="AMG14" s="137"/>
      <c r="AMH14" s="137"/>
      <c r="AMI14" s="137"/>
    </row>
    <row r="15" hidden="1" customHeight="1" spans="1:1023">
      <c r="A15" s="121"/>
      <c r="B15" s="83" t="s">
        <v>3456</v>
      </c>
      <c r="C15" s="122"/>
      <c r="D15" s="123"/>
      <c r="E15" s="123"/>
      <c r="F15" s="123"/>
      <c r="G15" s="123"/>
      <c r="H15" s="83" t="s">
        <v>4648</v>
      </c>
      <c r="I15" s="86" t="s">
        <v>4649</v>
      </c>
      <c r="J15" s="83" t="s">
        <v>45</v>
      </c>
      <c r="K15" s="123"/>
      <c r="L15" s="83" t="s">
        <v>2023</v>
      </c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8"/>
      <c r="AN15" s="123"/>
      <c r="AO15" s="134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136"/>
      <c r="CL15" s="136"/>
      <c r="CM15" s="136"/>
      <c r="CN15" s="136"/>
      <c r="CO15" s="136"/>
      <c r="CP15" s="136"/>
      <c r="CQ15" s="136"/>
      <c r="CR15" s="136"/>
      <c r="CS15" s="136"/>
      <c r="CT15" s="136"/>
      <c r="CU15" s="136"/>
      <c r="CV15" s="136"/>
      <c r="CW15" s="136"/>
      <c r="CX15" s="136"/>
      <c r="CY15" s="136"/>
      <c r="CZ15" s="136"/>
      <c r="DA15" s="136"/>
      <c r="DB15" s="136"/>
      <c r="DC15" s="136"/>
      <c r="DD15" s="136"/>
      <c r="DE15" s="136"/>
      <c r="DF15" s="136"/>
      <c r="DG15" s="136"/>
      <c r="DH15" s="136"/>
      <c r="DI15" s="136"/>
      <c r="DJ15" s="136"/>
      <c r="DK15" s="136"/>
      <c r="DL15" s="136"/>
      <c r="DM15" s="136"/>
      <c r="DN15" s="136"/>
      <c r="DO15" s="136"/>
      <c r="DP15" s="136"/>
      <c r="DQ15" s="136"/>
      <c r="DR15" s="136"/>
      <c r="DS15" s="136"/>
      <c r="DT15" s="136"/>
      <c r="DU15" s="136"/>
      <c r="DV15" s="136"/>
      <c r="DW15" s="136"/>
      <c r="DX15" s="136"/>
      <c r="DY15" s="136"/>
      <c r="DZ15" s="136"/>
      <c r="EA15" s="136"/>
      <c r="EB15" s="136"/>
      <c r="EC15" s="136"/>
      <c r="ED15" s="136"/>
      <c r="EE15" s="136"/>
      <c r="EF15" s="136"/>
      <c r="EG15" s="136"/>
      <c r="EH15" s="136"/>
      <c r="EI15" s="136"/>
      <c r="EJ15" s="136"/>
      <c r="EK15" s="136"/>
      <c r="EL15" s="136"/>
      <c r="EM15" s="136"/>
      <c r="EN15" s="136"/>
      <c r="EO15" s="136"/>
      <c r="EP15" s="136"/>
      <c r="EQ15" s="136"/>
      <c r="ER15" s="136"/>
      <c r="ES15" s="136"/>
      <c r="ET15" s="136"/>
      <c r="EU15" s="136"/>
      <c r="EV15" s="136"/>
      <c r="EW15" s="136"/>
      <c r="EX15" s="136"/>
      <c r="EY15" s="136"/>
      <c r="EZ15" s="136"/>
      <c r="FA15" s="136"/>
      <c r="FB15" s="136"/>
      <c r="FC15" s="136"/>
      <c r="FD15" s="136"/>
      <c r="FE15" s="136"/>
      <c r="FF15" s="136"/>
      <c r="FG15" s="136"/>
      <c r="FH15" s="136"/>
      <c r="FI15" s="136"/>
      <c r="FJ15" s="136"/>
      <c r="FK15" s="136"/>
      <c r="FL15" s="136"/>
      <c r="FM15" s="136"/>
      <c r="FN15" s="136"/>
      <c r="FO15" s="136"/>
      <c r="FP15" s="136"/>
      <c r="FQ15" s="136"/>
      <c r="FR15" s="136"/>
      <c r="FS15" s="136"/>
      <c r="FT15" s="136"/>
      <c r="FU15" s="136"/>
      <c r="FV15" s="136"/>
      <c r="FW15" s="136"/>
      <c r="FX15" s="136"/>
      <c r="FY15" s="136"/>
      <c r="FZ15" s="136"/>
      <c r="GA15" s="136"/>
      <c r="GB15" s="136"/>
      <c r="GC15" s="136"/>
      <c r="GD15" s="136"/>
      <c r="GE15" s="136"/>
      <c r="GF15" s="136"/>
      <c r="GG15" s="136"/>
      <c r="GH15" s="136"/>
      <c r="GI15" s="136"/>
      <c r="GJ15" s="136"/>
      <c r="GK15" s="136"/>
      <c r="GL15" s="136"/>
      <c r="GM15" s="136"/>
      <c r="GN15" s="136"/>
      <c r="GO15" s="136"/>
      <c r="GP15" s="136"/>
      <c r="GQ15" s="136"/>
      <c r="GR15" s="136"/>
      <c r="GS15" s="136"/>
      <c r="GT15" s="136"/>
      <c r="GU15" s="136"/>
      <c r="GV15" s="136"/>
      <c r="GW15" s="136"/>
      <c r="GX15" s="136"/>
      <c r="GY15" s="136"/>
      <c r="GZ15" s="136"/>
      <c r="HA15" s="136"/>
      <c r="HB15" s="136"/>
      <c r="HC15" s="136"/>
      <c r="HD15" s="136"/>
      <c r="HE15" s="136"/>
      <c r="HF15" s="136"/>
      <c r="HG15" s="136"/>
      <c r="HH15" s="136"/>
      <c r="HI15" s="136"/>
      <c r="HJ15" s="136"/>
      <c r="HK15" s="136"/>
      <c r="HL15" s="136"/>
      <c r="HM15" s="136"/>
      <c r="HN15" s="136"/>
      <c r="HO15" s="136"/>
      <c r="HP15" s="136"/>
      <c r="HQ15" s="137"/>
      <c r="HR15" s="137"/>
      <c r="HS15" s="137"/>
      <c r="HT15" s="137"/>
      <c r="HU15" s="137"/>
      <c r="HV15" s="137"/>
      <c r="HW15" s="137"/>
      <c r="HX15" s="137"/>
      <c r="HY15" s="137"/>
      <c r="HZ15" s="137"/>
      <c r="IA15" s="137"/>
      <c r="IB15" s="137"/>
      <c r="IC15" s="137"/>
      <c r="ID15" s="137"/>
      <c r="IE15" s="137"/>
      <c r="IF15" s="137"/>
      <c r="IG15" s="137"/>
      <c r="IH15" s="137"/>
      <c r="II15" s="137"/>
      <c r="IJ15" s="137"/>
      <c r="IK15" s="137"/>
      <c r="IL15" s="137"/>
      <c r="IM15" s="137"/>
      <c r="IN15" s="137"/>
      <c r="IO15" s="137"/>
      <c r="IP15" s="137"/>
      <c r="IQ15" s="137"/>
      <c r="IR15" s="137"/>
      <c r="IS15" s="137"/>
      <c r="IT15" s="137"/>
      <c r="IU15" s="137"/>
      <c r="IV15" s="137"/>
      <c r="IW15" s="137"/>
      <c r="IX15" s="137"/>
      <c r="IY15" s="137"/>
      <c r="IZ15" s="137"/>
      <c r="JA15" s="137"/>
      <c r="JB15" s="137"/>
      <c r="JC15" s="137"/>
      <c r="JD15" s="137"/>
      <c r="JE15" s="137"/>
      <c r="JF15" s="137"/>
      <c r="JG15" s="137"/>
      <c r="JH15" s="137"/>
      <c r="JI15" s="137"/>
      <c r="JJ15" s="137"/>
      <c r="JK15" s="137"/>
      <c r="JL15" s="137"/>
      <c r="JM15" s="137"/>
      <c r="JN15" s="137"/>
      <c r="JO15" s="137"/>
      <c r="JP15" s="137"/>
      <c r="JQ15" s="137"/>
      <c r="JR15" s="137"/>
      <c r="JS15" s="137"/>
      <c r="JT15" s="137"/>
      <c r="JU15" s="137"/>
      <c r="JV15" s="137"/>
      <c r="JW15" s="137"/>
      <c r="JX15" s="137"/>
      <c r="JY15" s="137"/>
      <c r="JZ15" s="137"/>
      <c r="KA15" s="137"/>
      <c r="KB15" s="137"/>
      <c r="KC15" s="137"/>
      <c r="KD15" s="137"/>
      <c r="KE15" s="137"/>
      <c r="KF15" s="137"/>
      <c r="KG15" s="137"/>
      <c r="KH15" s="137"/>
      <c r="KI15" s="137"/>
      <c r="KJ15" s="137"/>
      <c r="KK15" s="137"/>
      <c r="KL15" s="137"/>
      <c r="KM15" s="137"/>
      <c r="KN15" s="137"/>
      <c r="KO15" s="137"/>
      <c r="KP15" s="137"/>
      <c r="KQ15" s="137"/>
      <c r="KR15" s="137"/>
      <c r="KS15" s="137"/>
      <c r="KT15" s="137"/>
      <c r="KU15" s="137"/>
      <c r="KV15" s="137"/>
      <c r="KW15" s="137"/>
      <c r="KX15" s="137"/>
      <c r="KY15" s="137"/>
      <c r="KZ15" s="137"/>
      <c r="LA15" s="137"/>
      <c r="LB15" s="137"/>
      <c r="LC15" s="137"/>
      <c r="LD15" s="137"/>
      <c r="LE15" s="137"/>
      <c r="LF15" s="137"/>
      <c r="LG15" s="137"/>
      <c r="LH15" s="137"/>
      <c r="LI15" s="137"/>
      <c r="LJ15" s="137"/>
      <c r="LK15" s="137"/>
      <c r="LL15" s="137"/>
      <c r="LM15" s="137"/>
      <c r="LN15" s="137"/>
      <c r="LO15" s="137"/>
      <c r="LP15" s="137"/>
      <c r="LQ15" s="137"/>
      <c r="LR15" s="137"/>
      <c r="LS15" s="137"/>
      <c r="LT15" s="137"/>
      <c r="LU15" s="137"/>
      <c r="LV15" s="137"/>
      <c r="LW15" s="137"/>
      <c r="LX15" s="137"/>
      <c r="LY15" s="137"/>
      <c r="LZ15" s="137"/>
      <c r="MA15" s="137"/>
      <c r="MB15" s="137"/>
      <c r="MC15" s="137"/>
      <c r="MD15" s="137"/>
      <c r="ME15" s="137"/>
      <c r="MF15" s="137"/>
      <c r="MG15" s="137"/>
      <c r="MH15" s="137"/>
      <c r="MI15" s="137"/>
      <c r="MJ15" s="137"/>
      <c r="MK15" s="137"/>
      <c r="ML15" s="137"/>
      <c r="MM15" s="137"/>
      <c r="MN15" s="137"/>
      <c r="MO15" s="137"/>
      <c r="MP15" s="137"/>
      <c r="MQ15" s="137"/>
      <c r="MR15" s="137"/>
      <c r="MS15" s="137"/>
      <c r="MT15" s="137"/>
      <c r="MU15" s="137"/>
      <c r="MV15" s="137"/>
      <c r="MW15" s="137"/>
      <c r="MX15" s="137"/>
      <c r="MY15" s="137"/>
      <c r="MZ15" s="137"/>
      <c r="NA15" s="137"/>
      <c r="NB15" s="137"/>
      <c r="NC15" s="137"/>
      <c r="ND15" s="137"/>
      <c r="NE15" s="137"/>
      <c r="NF15" s="137"/>
      <c r="NG15" s="137"/>
      <c r="NH15" s="137"/>
      <c r="NI15" s="137"/>
      <c r="NJ15" s="137"/>
      <c r="NK15" s="137"/>
      <c r="NL15" s="137"/>
      <c r="NM15" s="137"/>
      <c r="NN15" s="137"/>
      <c r="NO15" s="137"/>
      <c r="NP15" s="137"/>
      <c r="NQ15" s="137"/>
      <c r="NR15" s="137"/>
      <c r="NS15" s="137"/>
      <c r="NT15" s="137"/>
      <c r="NU15" s="137"/>
      <c r="NV15" s="137"/>
      <c r="NW15" s="137"/>
      <c r="NX15" s="137"/>
      <c r="NY15" s="137"/>
      <c r="NZ15" s="137"/>
      <c r="OA15" s="137"/>
      <c r="OB15" s="137"/>
      <c r="OC15" s="137"/>
      <c r="OD15" s="137"/>
      <c r="OE15" s="137"/>
      <c r="OF15" s="137"/>
      <c r="OG15" s="137"/>
      <c r="OH15" s="137"/>
      <c r="OI15" s="137"/>
      <c r="OJ15" s="137"/>
      <c r="OK15" s="137"/>
      <c r="OL15" s="137"/>
      <c r="OM15" s="137"/>
      <c r="ON15" s="137"/>
      <c r="OO15" s="137"/>
      <c r="OP15" s="137"/>
      <c r="OQ15" s="137"/>
      <c r="OR15" s="137"/>
      <c r="OS15" s="137"/>
      <c r="OT15" s="137"/>
      <c r="OU15" s="137"/>
      <c r="OV15" s="137"/>
      <c r="OW15" s="137"/>
      <c r="OX15" s="137"/>
      <c r="OY15" s="137"/>
      <c r="OZ15" s="137"/>
      <c r="PA15" s="137"/>
      <c r="PB15" s="137"/>
      <c r="PC15" s="137"/>
      <c r="PD15" s="137"/>
      <c r="PE15" s="137"/>
      <c r="PF15" s="137"/>
      <c r="PG15" s="137"/>
      <c r="PH15" s="137"/>
      <c r="PI15" s="137"/>
      <c r="PJ15" s="137"/>
      <c r="PK15" s="137"/>
      <c r="PL15" s="137"/>
      <c r="PM15" s="137"/>
      <c r="PN15" s="137"/>
      <c r="PO15" s="137"/>
      <c r="PP15" s="137"/>
      <c r="PQ15" s="137"/>
      <c r="PR15" s="137"/>
      <c r="PS15" s="137"/>
      <c r="PT15" s="137"/>
      <c r="PU15" s="137"/>
      <c r="PV15" s="137"/>
      <c r="PW15" s="137"/>
      <c r="PX15" s="137"/>
      <c r="PY15" s="137"/>
      <c r="PZ15" s="137"/>
      <c r="QA15" s="137"/>
      <c r="QB15" s="137"/>
      <c r="QC15" s="137"/>
      <c r="QD15" s="137"/>
      <c r="QE15" s="137"/>
      <c r="QF15" s="137"/>
      <c r="QG15" s="137"/>
      <c r="QH15" s="137"/>
      <c r="QI15" s="137"/>
      <c r="QJ15" s="137"/>
      <c r="QK15" s="137"/>
      <c r="QL15" s="137"/>
      <c r="QM15" s="137"/>
      <c r="QN15" s="137"/>
      <c r="QO15" s="137"/>
      <c r="QP15" s="137"/>
      <c r="QQ15" s="137"/>
      <c r="QR15" s="137"/>
      <c r="QS15" s="137"/>
      <c r="QT15" s="137"/>
      <c r="QU15" s="137"/>
      <c r="QV15" s="137"/>
      <c r="QW15" s="137"/>
      <c r="QX15" s="137"/>
      <c r="QY15" s="137"/>
      <c r="QZ15" s="137"/>
      <c r="RA15" s="137"/>
      <c r="RB15" s="137"/>
      <c r="RC15" s="137"/>
      <c r="RD15" s="137"/>
      <c r="RE15" s="137"/>
      <c r="RF15" s="137"/>
      <c r="RG15" s="137"/>
      <c r="RH15" s="137"/>
      <c r="RI15" s="137"/>
      <c r="RJ15" s="137"/>
      <c r="RK15" s="137"/>
      <c r="RL15" s="137"/>
      <c r="RM15" s="137"/>
      <c r="RN15" s="137"/>
      <c r="RO15" s="137"/>
      <c r="RP15" s="137"/>
      <c r="RQ15" s="137"/>
      <c r="RR15" s="137"/>
      <c r="RS15" s="137"/>
      <c r="RT15" s="137"/>
      <c r="RU15" s="137"/>
      <c r="RV15" s="137"/>
      <c r="RW15" s="137"/>
      <c r="RX15" s="137"/>
      <c r="RY15" s="137"/>
      <c r="RZ15" s="137"/>
      <c r="SA15" s="137"/>
      <c r="SB15" s="137"/>
      <c r="SC15" s="137"/>
      <c r="SD15" s="137"/>
      <c r="SE15" s="137"/>
      <c r="SF15" s="137"/>
      <c r="SG15" s="137"/>
      <c r="SH15" s="137"/>
      <c r="SI15" s="137"/>
      <c r="SJ15" s="137"/>
      <c r="SK15" s="137"/>
      <c r="SL15" s="137"/>
      <c r="SM15" s="137"/>
      <c r="SN15" s="137"/>
      <c r="SO15" s="137"/>
      <c r="SP15" s="137"/>
      <c r="SQ15" s="137"/>
      <c r="SR15" s="137"/>
      <c r="SS15" s="137"/>
      <c r="ST15" s="137"/>
      <c r="SU15" s="137"/>
      <c r="SV15" s="137"/>
      <c r="SW15" s="137"/>
      <c r="SX15" s="137"/>
      <c r="SY15" s="137"/>
      <c r="SZ15" s="137"/>
      <c r="TA15" s="137"/>
      <c r="TB15" s="137"/>
      <c r="TC15" s="137"/>
      <c r="TD15" s="137"/>
      <c r="TE15" s="137"/>
      <c r="TF15" s="137"/>
      <c r="TG15" s="137"/>
      <c r="TH15" s="137"/>
      <c r="TI15" s="137"/>
      <c r="TJ15" s="137"/>
      <c r="TK15" s="137"/>
      <c r="TL15" s="137"/>
      <c r="TM15" s="137"/>
      <c r="TN15" s="137"/>
      <c r="TO15" s="137"/>
      <c r="TP15" s="137"/>
      <c r="TQ15" s="137"/>
      <c r="TR15" s="137"/>
      <c r="TS15" s="137"/>
      <c r="TT15" s="137"/>
      <c r="TU15" s="137"/>
      <c r="TV15" s="137"/>
      <c r="TW15" s="137"/>
      <c r="TX15" s="137"/>
      <c r="TY15" s="137"/>
      <c r="TZ15" s="137"/>
      <c r="UA15" s="137"/>
      <c r="UB15" s="137"/>
      <c r="UC15" s="137"/>
      <c r="UD15" s="137"/>
      <c r="UE15" s="137"/>
      <c r="UF15" s="137"/>
      <c r="UG15" s="137"/>
      <c r="UH15" s="137"/>
      <c r="UI15" s="137"/>
      <c r="UJ15" s="137"/>
      <c r="UK15" s="137"/>
      <c r="UL15" s="137"/>
      <c r="UM15" s="137"/>
      <c r="UN15" s="137"/>
      <c r="UO15" s="137"/>
      <c r="UP15" s="137"/>
      <c r="UQ15" s="137"/>
      <c r="UR15" s="137"/>
      <c r="US15" s="137"/>
      <c r="UT15" s="137"/>
      <c r="UU15" s="137"/>
      <c r="UV15" s="137"/>
      <c r="UW15" s="137"/>
      <c r="UX15" s="137"/>
      <c r="UY15" s="137"/>
      <c r="UZ15" s="137"/>
      <c r="VA15" s="137"/>
      <c r="VB15" s="137"/>
      <c r="VC15" s="137"/>
      <c r="VD15" s="137"/>
      <c r="VE15" s="137"/>
      <c r="VF15" s="137"/>
      <c r="VG15" s="137"/>
      <c r="VH15" s="137"/>
      <c r="VI15" s="137"/>
      <c r="VJ15" s="137"/>
      <c r="VK15" s="137"/>
      <c r="VL15" s="137"/>
      <c r="VM15" s="137"/>
      <c r="VN15" s="137"/>
      <c r="VO15" s="137"/>
      <c r="VP15" s="137"/>
      <c r="VQ15" s="137"/>
      <c r="VR15" s="137"/>
      <c r="VS15" s="137"/>
      <c r="VT15" s="137"/>
      <c r="VU15" s="137"/>
      <c r="VV15" s="137"/>
      <c r="VW15" s="137"/>
      <c r="VX15" s="137"/>
      <c r="VY15" s="137"/>
      <c r="VZ15" s="137"/>
      <c r="WA15" s="137"/>
      <c r="WB15" s="137"/>
      <c r="WC15" s="137"/>
      <c r="WD15" s="137"/>
      <c r="WE15" s="137"/>
      <c r="WF15" s="137"/>
      <c r="WG15" s="137"/>
      <c r="WH15" s="137"/>
      <c r="WI15" s="137"/>
      <c r="WJ15" s="137"/>
      <c r="WK15" s="137"/>
      <c r="WL15" s="137"/>
      <c r="WM15" s="137"/>
      <c r="WN15" s="137"/>
      <c r="WO15" s="137"/>
      <c r="WP15" s="137"/>
      <c r="WQ15" s="137"/>
      <c r="WR15" s="137"/>
      <c r="WS15" s="137"/>
      <c r="WT15" s="137"/>
      <c r="WU15" s="137"/>
      <c r="WV15" s="137"/>
      <c r="WW15" s="137"/>
      <c r="WX15" s="137"/>
      <c r="WY15" s="137"/>
      <c r="WZ15" s="137"/>
      <c r="XA15" s="137"/>
      <c r="XB15" s="137"/>
      <c r="XC15" s="137"/>
      <c r="XD15" s="137"/>
      <c r="XE15" s="137"/>
      <c r="XF15" s="137"/>
      <c r="XG15" s="137"/>
      <c r="XH15" s="137"/>
      <c r="XI15" s="137"/>
      <c r="XJ15" s="137"/>
      <c r="XK15" s="137"/>
      <c r="XL15" s="137"/>
      <c r="XM15" s="137"/>
      <c r="XN15" s="137"/>
      <c r="XO15" s="137"/>
      <c r="XP15" s="137"/>
      <c r="XQ15" s="137"/>
      <c r="XR15" s="137"/>
      <c r="XS15" s="137"/>
      <c r="XT15" s="137"/>
      <c r="XU15" s="137"/>
      <c r="XV15" s="137"/>
      <c r="XW15" s="137"/>
      <c r="XX15" s="137"/>
      <c r="XY15" s="137"/>
      <c r="XZ15" s="137"/>
      <c r="YA15" s="137"/>
      <c r="YB15" s="137"/>
      <c r="YC15" s="137"/>
      <c r="YD15" s="137"/>
      <c r="YE15" s="137"/>
      <c r="YF15" s="137"/>
      <c r="YG15" s="137"/>
      <c r="YH15" s="137"/>
      <c r="YI15" s="137"/>
      <c r="YJ15" s="137"/>
      <c r="YK15" s="137"/>
      <c r="YL15" s="137"/>
      <c r="YM15" s="137"/>
      <c r="YN15" s="137"/>
      <c r="YO15" s="137"/>
      <c r="YP15" s="137"/>
      <c r="YQ15" s="137"/>
      <c r="YR15" s="137"/>
      <c r="YS15" s="137"/>
      <c r="YT15" s="137"/>
      <c r="YU15" s="137"/>
      <c r="YV15" s="137"/>
      <c r="YW15" s="137"/>
      <c r="YX15" s="137"/>
      <c r="YY15" s="137"/>
      <c r="YZ15" s="137"/>
      <c r="ZA15" s="137"/>
      <c r="ZB15" s="137"/>
      <c r="ZC15" s="137"/>
      <c r="ZD15" s="137"/>
      <c r="ZE15" s="137"/>
      <c r="ZF15" s="137"/>
      <c r="ZG15" s="137"/>
      <c r="ZH15" s="137"/>
      <c r="ZI15" s="137"/>
      <c r="ZJ15" s="137"/>
      <c r="ZK15" s="137"/>
      <c r="ZL15" s="137"/>
      <c r="ZM15" s="137"/>
      <c r="ZN15" s="137"/>
      <c r="ZO15" s="137"/>
      <c r="ZP15" s="137"/>
      <c r="ZQ15" s="137"/>
      <c r="ZR15" s="137"/>
      <c r="ZS15" s="137"/>
      <c r="ZT15" s="137"/>
      <c r="ZU15" s="137"/>
      <c r="ZV15" s="137"/>
      <c r="ZW15" s="137"/>
      <c r="ZX15" s="137"/>
      <c r="ZY15" s="137"/>
      <c r="ZZ15" s="137"/>
      <c r="AAA15" s="137"/>
      <c r="AAB15" s="137"/>
      <c r="AAC15" s="137"/>
      <c r="AAD15" s="137"/>
      <c r="AAE15" s="137"/>
      <c r="AAF15" s="137"/>
      <c r="AAG15" s="137"/>
      <c r="AAH15" s="137"/>
      <c r="AAI15" s="137"/>
      <c r="AAJ15" s="137"/>
      <c r="AAK15" s="137"/>
      <c r="AAL15" s="137"/>
      <c r="AAM15" s="137"/>
      <c r="AAN15" s="137"/>
      <c r="AAO15" s="137"/>
      <c r="AAP15" s="137"/>
      <c r="AAQ15" s="137"/>
      <c r="AAR15" s="137"/>
      <c r="AAS15" s="137"/>
      <c r="AAT15" s="137"/>
      <c r="AAU15" s="137"/>
      <c r="AAV15" s="137"/>
      <c r="AAW15" s="137"/>
      <c r="AAX15" s="137"/>
      <c r="AAY15" s="137"/>
      <c r="AAZ15" s="137"/>
      <c r="ABA15" s="137"/>
      <c r="ABB15" s="137"/>
      <c r="ABC15" s="137"/>
      <c r="ABD15" s="137"/>
      <c r="ABE15" s="137"/>
      <c r="ABF15" s="137"/>
      <c r="ABG15" s="137"/>
      <c r="ABH15" s="137"/>
      <c r="ABI15" s="137"/>
      <c r="ABJ15" s="137"/>
      <c r="ABK15" s="137"/>
      <c r="ABL15" s="137"/>
      <c r="ABM15" s="137"/>
      <c r="ABN15" s="137"/>
      <c r="ABO15" s="137"/>
      <c r="ABP15" s="137"/>
      <c r="ABQ15" s="137"/>
      <c r="ABR15" s="137"/>
      <c r="ABS15" s="137"/>
      <c r="ABT15" s="137"/>
      <c r="ABU15" s="137"/>
      <c r="ABV15" s="137"/>
      <c r="ABW15" s="137"/>
      <c r="ABX15" s="137"/>
      <c r="ABY15" s="137"/>
      <c r="ABZ15" s="137"/>
      <c r="ACA15" s="137"/>
      <c r="ACB15" s="137"/>
      <c r="ACC15" s="137"/>
      <c r="ACD15" s="137"/>
      <c r="ACE15" s="137"/>
      <c r="ACF15" s="137"/>
      <c r="ACG15" s="137"/>
      <c r="ACH15" s="137"/>
      <c r="ACI15" s="137"/>
      <c r="ACJ15" s="137"/>
      <c r="ACK15" s="137"/>
      <c r="ACL15" s="137"/>
      <c r="ACM15" s="137"/>
      <c r="ACN15" s="137"/>
      <c r="ACO15" s="137"/>
      <c r="ACP15" s="137"/>
      <c r="ACQ15" s="137"/>
      <c r="ACR15" s="137"/>
      <c r="ACS15" s="137"/>
      <c r="ACT15" s="137"/>
      <c r="ACU15" s="137"/>
      <c r="ACV15" s="137"/>
      <c r="ACW15" s="137"/>
      <c r="ACX15" s="137"/>
      <c r="ACY15" s="137"/>
      <c r="ACZ15" s="137"/>
      <c r="ADA15" s="137"/>
      <c r="ADB15" s="137"/>
      <c r="ADC15" s="137"/>
      <c r="ADD15" s="137"/>
      <c r="ADE15" s="137"/>
      <c r="ADF15" s="137"/>
      <c r="ADG15" s="137"/>
      <c r="ADH15" s="137"/>
      <c r="ADI15" s="137"/>
      <c r="ADJ15" s="137"/>
      <c r="ADK15" s="137"/>
      <c r="ADL15" s="137"/>
      <c r="ADM15" s="137"/>
      <c r="ADN15" s="137"/>
      <c r="ADO15" s="137"/>
      <c r="ADP15" s="137"/>
      <c r="ADQ15" s="137"/>
      <c r="ADR15" s="137"/>
      <c r="ADS15" s="137"/>
      <c r="ADT15" s="137"/>
      <c r="ADU15" s="137"/>
      <c r="ADV15" s="137"/>
      <c r="ADW15" s="137"/>
      <c r="ADX15" s="137"/>
      <c r="ADY15" s="137"/>
      <c r="ADZ15" s="137"/>
      <c r="AEA15" s="137"/>
      <c r="AEB15" s="137"/>
      <c r="AEC15" s="137"/>
      <c r="AED15" s="137"/>
      <c r="AEE15" s="137"/>
      <c r="AEF15" s="137"/>
      <c r="AEG15" s="137"/>
      <c r="AEH15" s="137"/>
      <c r="AEI15" s="137"/>
      <c r="AEJ15" s="137"/>
      <c r="AEK15" s="137"/>
      <c r="AEL15" s="137"/>
      <c r="AEM15" s="137"/>
      <c r="AEN15" s="137"/>
      <c r="AEO15" s="137"/>
      <c r="AEP15" s="137"/>
      <c r="AEQ15" s="137"/>
      <c r="AER15" s="137"/>
      <c r="AES15" s="137"/>
      <c r="AET15" s="137"/>
      <c r="AEU15" s="137"/>
      <c r="AEV15" s="137"/>
      <c r="AEW15" s="137"/>
      <c r="AEX15" s="137"/>
      <c r="AEY15" s="137"/>
      <c r="AEZ15" s="137"/>
      <c r="AFA15" s="137"/>
      <c r="AFB15" s="137"/>
      <c r="AFC15" s="137"/>
      <c r="AFD15" s="137"/>
      <c r="AFE15" s="137"/>
      <c r="AFF15" s="137"/>
      <c r="AFG15" s="137"/>
      <c r="AFH15" s="137"/>
      <c r="AFI15" s="137"/>
      <c r="AFJ15" s="137"/>
      <c r="AFK15" s="137"/>
      <c r="AFL15" s="137"/>
      <c r="AFM15" s="137"/>
      <c r="AFN15" s="137"/>
      <c r="AFO15" s="137"/>
      <c r="AFP15" s="137"/>
      <c r="AFQ15" s="137"/>
      <c r="AFR15" s="137"/>
      <c r="AFS15" s="137"/>
      <c r="AFT15" s="137"/>
      <c r="AFU15" s="137"/>
      <c r="AFV15" s="137"/>
      <c r="AFW15" s="137"/>
      <c r="AFX15" s="137"/>
      <c r="AFY15" s="137"/>
      <c r="AFZ15" s="137"/>
      <c r="AGA15" s="137"/>
      <c r="AGB15" s="137"/>
      <c r="AGC15" s="137"/>
      <c r="AGD15" s="137"/>
      <c r="AGE15" s="137"/>
      <c r="AGF15" s="137"/>
      <c r="AGG15" s="137"/>
      <c r="AGH15" s="137"/>
      <c r="AGI15" s="137"/>
      <c r="AGJ15" s="137"/>
      <c r="AGK15" s="137"/>
      <c r="AGL15" s="137"/>
      <c r="AGM15" s="137"/>
      <c r="AGN15" s="137"/>
      <c r="AGO15" s="137"/>
      <c r="AGP15" s="137"/>
      <c r="AGQ15" s="137"/>
      <c r="AGR15" s="137"/>
      <c r="AGS15" s="137"/>
      <c r="AGT15" s="137"/>
      <c r="AGU15" s="137"/>
      <c r="AGV15" s="137"/>
      <c r="AGW15" s="137"/>
      <c r="AGX15" s="137"/>
      <c r="AGY15" s="137"/>
      <c r="AGZ15" s="137"/>
      <c r="AHA15" s="137"/>
      <c r="AHB15" s="137"/>
      <c r="AHC15" s="137"/>
      <c r="AHD15" s="137"/>
      <c r="AHE15" s="137"/>
      <c r="AHF15" s="137"/>
      <c r="AHG15" s="137"/>
      <c r="AHH15" s="137"/>
      <c r="AHI15" s="137"/>
      <c r="AHJ15" s="137"/>
      <c r="AHK15" s="137"/>
      <c r="AHL15" s="137"/>
      <c r="AHM15" s="137"/>
      <c r="AHN15" s="137"/>
      <c r="AHO15" s="137"/>
      <c r="AHP15" s="137"/>
      <c r="AHQ15" s="137"/>
      <c r="AHR15" s="137"/>
      <c r="AHS15" s="137"/>
      <c r="AHT15" s="137"/>
      <c r="AHU15" s="137"/>
      <c r="AHV15" s="137"/>
      <c r="AHW15" s="137"/>
      <c r="AHX15" s="137"/>
      <c r="AHY15" s="137"/>
      <c r="AHZ15" s="137"/>
      <c r="AIA15" s="137"/>
      <c r="AIB15" s="137"/>
      <c r="AIC15" s="137"/>
      <c r="AID15" s="137"/>
      <c r="AIE15" s="137"/>
      <c r="AIF15" s="137"/>
      <c r="AIG15" s="137"/>
      <c r="AIH15" s="137"/>
      <c r="AII15" s="137"/>
      <c r="AIJ15" s="137"/>
      <c r="AIK15" s="137"/>
      <c r="AIL15" s="137"/>
      <c r="AIM15" s="137"/>
      <c r="AIN15" s="137"/>
      <c r="AIO15" s="137"/>
      <c r="AIP15" s="137"/>
      <c r="AIQ15" s="137"/>
      <c r="AIR15" s="137"/>
      <c r="AIS15" s="137"/>
      <c r="AIT15" s="137"/>
      <c r="AIU15" s="137"/>
      <c r="AIV15" s="137"/>
      <c r="AIW15" s="137"/>
      <c r="AIX15" s="137"/>
      <c r="AIY15" s="137"/>
      <c r="AIZ15" s="137"/>
      <c r="AJA15" s="137"/>
      <c r="AJB15" s="137"/>
      <c r="AJC15" s="137"/>
      <c r="AJD15" s="137"/>
      <c r="AJE15" s="137"/>
      <c r="AJF15" s="137"/>
      <c r="AJG15" s="137"/>
      <c r="AJH15" s="137"/>
      <c r="AJI15" s="137"/>
      <c r="AJJ15" s="137"/>
      <c r="AJK15" s="137"/>
      <c r="AJL15" s="137"/>
      <c r="AJM15" s="137"/>
      <c r="AJN15" s="137"/>
      <c r="AJO15" s="137"/>
      <c r="AJP15" s="137"/>
      <c r="AJQ15" s="137"/>
      <c r="AJR15" s="137"/>
      <c r="AJS15" s="137"/>
      <c r="AJT15" s="137"/>
      <c r="AJU15" s="137"/>
      <c r="AJV15" s="137"/>
      <c r="AJW15" s="137"/>
      <c r="AJX15" s="137"/>
      <c r="AJY15" s="137"/>
      <c r="AJZ15" s="137"/>
      <c r="AKA15" s="137"/>
      <c r="AKB15" s="137"/>
      <c r="AKC15" s="137"/>
      <c r="AKD15" s="137"/>
      <c r="AKE15" s="137"/>
      <c r="AKF15" s="137"/>
      <c r="AKG15" s="137"/>
      <c r="AKH15" s="137"/>
      <c r="AKI15" s="137"/>
      <c r="AKJ15" s="137"/>
      <c r="AKK15" s="137"/>
      <c r="AKL15" s="137"/>
      <c r="AKM15" s="137"/>
      <c r="AKN15" s="137"/>
      <c r="AKO15" s="137"/>
      <c r="AKP15" s="137"/>
      <c r="AKQ15" s="137"/>
      <c r="AKR15" s="137"/>
      <c r="AKS15" s="137"/>
      <c r="AKT15" s="137"/>
      <c r="AKU15" s="137"/>
      <c r="AKV15" s="137"/>
      <c r="AKW15" s="137"/>
      <c r="AKX15" s="137"/>
      <c r="AKY15" s="137"/>
      <c r="AKZ15" s="137"/>
      <c r="ALA15" s="137"/>
      <c r="ALB15" s="137"/>
      <c r="ALC15" s="137"/>
      <c r="ALD15" s="137"/>
      <c r="ALE15" s="137"/>
      <c r="ALF15" s="137"/>
      <c r="ALG15" s="137"/>
      <c r="ALH15" s="137"/>
      <c r="ALI15" s="137"/>
      <c r="ALJ15" s="137"/>
      <c r="ALK15" s="137"/>
      <c r="ALL15" s="137"/>
      <c r="ALM15" s="137"/>
      <c r="ALN15" s="137"/>
      <c r="ALO15" s="137"/>
      <c r="ALP15" s="137"/>
      <c r="ALQ15" s="137"/>
      <c r="ALR15" s="137"/>
      <c r="ALS15" s="137"/>
      <c r="ALT15" s="137"/>
      <c r="ALU15" s="137"/>
      <c r="ALV15" s="137"/>
      <c r="ALW15" s="137"/>
      <c r="ALX15" s="137"/>
      <c r="ALY15" s="137"/>
      <c r="ALZ15" s="137"/>
      <c r="AMA15" s="137"/>
      <c r="AMB15" s="137"/>
      <c r="AMC15" s="137"/>
      <c r="AMD15" s="137"/>
      <c r="AME15" s="137"/>
      <c r="AMF15" s="137"/>
      <c r="AMG15" s="137"/>
      <c r="AMH15" s="137"/>
      <c r="AMI15" s="137"/>
    </row>
    <row r="16" hidden="1" customHeight="1" spans="1:1023">
      <c r="A16" s="121"/>
      <c r="B16" s="83" t="s">
        <v>3456</v>
      </c>
      <c r="C16" s="122"/>
      <c r="D16" s="123"/>
      <c r="E16" s="123"/>
      <c r="F16" s="123"/>
      <c r="G16" s="123"/>
      <c r="H16" s="83" t="s">
        <v>4705</v>
      </c>
      <c r="I16" s="86" t="s">
        <v>3571</v>
      </c>
      <c r="J16" s="83" t="s">
        <v>88</v>
      </c>
      <c r="K16" s="123"/>
      <c r="L16" s="83" t="s">
        <v>422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8"/>
      <c r="AN16" s="123"/>
      <c r="AO16" s="134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  <c r="CE16" s="136"/>
      <c r="CF16" s="136"/>
      <c r="CG16" s="136"/>
      <c r="CH16" s="136"/>
      <c r="CI16" s="136"/>
      <c r="CJ16" s="136"/>
      <c r="CK16" s="136"/>
      <c r="CL16" s="136"/>
      <c r="CM16" s="136"/>
      <c r="CN16" s="136"/>
      <c r="CO16" s="136"/>
      <c r="CP16" s="136"/>
      <c r="CQ16" s="136"/>
      <c r="CR16" s="136"/>
      <c r="CS16" s="136"/>
      <c r="CT16" s="136"/>
      <c r="CU16" s="136"/>
      <c r="CV16" s="136"/>
      <c r="CW16" s="136"/>
      <c r="CX16" s="136"/>
      <c r="CY16" s="136"/>
      <c r="CZ16" s="136"/>
      <c r="DA16" s="136"/>
      <c r="DB16" s="136"/>
      <c r="DC16" s="136"/>
      <c r="DD16" s="136"/>
      <c r="DE16" s="136"/>
      <c r="DF16" s="136"/>
      <c r="DG16" s="136"/>
      <c r="DH16" s="136"/>
      <c r="DI16" s="136"/>
      <c r="DJ16" s="136"/>
      <c r="DK16" s="136"/>
      <c r="DL16" s="136"/>
      <c r="DM16" s="136"/>
      <c r="DN16" s="136"/>
      <c r="DO16" s="136"/>
      <c r="DP16" s="136"/>
      <c r="DQ16" s="136"/>
      <c r="DR16" s="136"/>
      <c r="DS16" s="136"/>
      <c r="DT16" s="136"/>
      <c r="DU16" s="136"/>
      <c r="DV16" s="136"/>
      <c r="DW16" s="136"/>
      <c r="DX16" s="136"/>
      <c r="DY16" s="136"/>
      <c r="DZ16" s="136"/>
      <c r="EA16" s="136"/>
      <c r="EB16" s="136"/>
      <c r="EC16" s="136"/>
      <c r="ED16" s="136"/>
      <c r="EE16" s="136"/>
      <c r="EF16" s="136"/>
      <c r="EG16" s="136"/>
      <c r="EH16" s="136"/>
      <c r="EI16" s="136"/>
      <c r="EJ16" s="136"/>
      <c r="EK16" s="136"/>
      <c r="EL16" s="136"/>
      <c r="EM16" s="136"/>
      <c r="EN16" s="136"/>
      <c r="EO16" s="136"/>
      <c r="EP16" s="136"/>
      <c r="EQ16" s="136"/>
      <c r="ER16" s="136"/>
      <c r="ES16" s="136"/>
      <c r="ET16" s="136"/>
      <c r="EU16" s="136"/>
      <c r="EV16" s="136"/>
      <c r="EW16" s="136"/>
      <c r="EX16" s="136"/>
      <c r="EY16" s="136"/>
      <c r="EZ16" s="136"/>
      <c r="FA16" s="136"/>
      <c r="FB16" s="136"/>
      <c r="FC16" s="136"/>
      <c r="FD16" s="136"/>
      <c r="FE16" s="136"/>
      <c r="FF16" s="136"/>
      <c r="FG16" s="136"/>
      <c r="FH16" s="136"/>
      <c r="FI16" s="136"/>
      <c r="FJ16" s="136"/>
      <c r="FK16" s="136"/>
      <c r="FL16" s="136"/>
      <c r="FM16" s="136"/>
      <c r="FN16" s="136"/>
      <c r="FO16" s="136"/>
      <c r="FP16" s="136"/>
      <c r="FQ16" s="136"/>
      <c r="FR16" s="136"/>
      <c r="FS16" s="136"/>
      <c r="FT16" s="136"/>
      <c r="FU16" s="136"/>
      <c r="FV16" s="136"/>
      <c r="FW16" s="136"/>
      <c r="FX16" s="136"/>
      <c r="FY16" s="136"/>
      <c r="FZ16" s="136"/>
      <c r="GA16" s="136"/>
      <c r="GB16" s="136"/>
      <c r="GC16" s="136"/>
      <c r="GD16" s="136"/>
      <c r="GE16" s="136"/>
      <c r="GF16" s="136"/>
      <c r="GG16" s="136"/>
      <c r="GH16" s="136"/>
      <c r="GI16" s="136"/>
      <c r="GJ16" s="136"/>
      <c r="GK16" s="136"/>
      <c r="GL16" s="136"/>
      <c r="GM16" s="136"/>
      <c r="GN16" s="136"/>
      <c r="GO16" s="136"/>
      <c r="GP16" s="136"/>
      <c r="GQ16" s="136"/>
      <c r="GR16" s="136"/>
      <c r="GS16" s="136"/>
      <c r="GT16" s="136"/>
      <c r="GU16" s="136"/>
      <c r="GV16" s="136"/>
      <c r="GW16" s="136"/>
      <c r="GX16" s="136"/>
      <c r="GY16" s="136"/>
      <c r="GZ16" s="136"/>
      <c r="HA16" s="136"/>
      <c r="HB16" s="136"/>
      <c r="HC16" s="136"/>
      <c r="HD16" s="136"/>
      <c r="HE16" s="136"/>
      <c r="HF16" s="136"/>
      <c r="HG16" s="136"/>
      <c r="HH16" s="136"/>
      <c r="HI16" s="136"/>
      <c r="HJ16" s="136"/>
      <c r="HK16" s="136"/>
      <c r="HL16" s="136"/>
      <c r="HM16" s="136"/>
      <c r="HN16" s="136"/>
      <c r="HO16" s="136"/>
      <c r="HP16" s="136"/>
      <c r="HQ16" s="137"/>
      <c r="HR16" s="137"/>
      <c r="HS16" s="137"/>
      <c r="HT16" s="137"/>
      <c r="HU16" s="137"/>
      <c r="HV16" s="137"/>
      <c r="HW16" s="137"/>
      <c r="HX16" s="137"/>
      <c r="HY16" s="137"/>
      <c r="HZ16" s="137"/>
      <c r="IA16" s="137"/>
      <c r="IB16" s="137"/>
      <c r="IC16" s="137"/>
      <c r="ID16" s="137"/>
      <c r="IE16" s="137"/>
      <c r="IF16" s="137"/>
      <c r="IG16" s="137"/>
      <c r="IH16" s="137"/>
      <c r="II16" s="137"/>
      <c r="IJ16" s="137"/>
      <c r="IK16" s="137"/>
      <c r="IL16" s="137"/>
      <c r="IM16" s="137"/>
      <c r="IN16" s="137"/>
      <c r="IO16" s="137"/>
      <c r="IP16" s="137"/>
      <c r="IQ16" s="137"/>
      <c r="IR16" s="137"/>
      <c r="IS16" s="137"/>
      <c r="IT16" s="137"/>
      <c r="IU16" s="137"/>
      <c r="IV16" s="137"/>
      <c r="IW16" s="137"/>
      <c r="IX16" s="137"/>
      <c r="IY16" s="137"/>
      <c r="IZ16" s="137"/>
      <c r="JA16" s="137"/>
      <c r="JB16" s="137"/>
      <c r="JC16" s="137"/>
      <c r="JD16" s="137"/>
      <c r="JE16" s="137"/>
      <c r="JF16" s="137"/>
      <c r="JG16" s="137"/>
      <c r="JH16" s="137"/>
      <c r="JI16" s="137"/>
      <c r="JJ16" s="137"/>
      <c r="JK16" s="137"/>
      <c r="JL16" s="137"/>
      <c r="JM16" s="137"/>
      <c r="JN16" s="137"/>
      <c r="JO16" s="137"/>
      <c r="JP16" s="137"/>
      <c r="JQ16" s="137"/>
      <c r="JR16" s="137"/>
      <c r="JS16" s="137"/>
      <c r="JT16" s="137"/>
      <c r="JU16" s="137"/>
      <c r="JV16" s="137"/>
      <c r="JW16" s="137"/>
      <c r="JX16" s="137"/>
      <c r="JY16" s="137"/>
      <c r="JZ16" s="137"/>
      <c r="KA16" s="137"/>
      <c r="KB16" s="137"/>
      <c r="KC16" s="137"/>
      <c r="KD16" s="137"/>
      <c r="KE16" s="137"/>
      <c r="KF16" s="137"/>
      <c r="KG16" s="137"/>
      <c r="KH16" s="137"/>
      <c r="KI16" s="137"/>
      <c r="KJ16" s="137"/>
      <c r="KK16" s="137"/>
      <c r="KL16" s="137"/>
      <c r="KM16" s="137"/>
      <c r="KN16" s="137"/>
      <c r="KO16" s="137"/>
      <c r="KP16" s="137"/>
      <c r="KQ16" s="137"/>
      <c r="KR16" s="137"/>
      <c r="KS16" s="137"/>
      <c r="KT16" s="137"/>
      <c r="KU16" s="137"/>
      <c r="KV16" s="137"/>
      <c r="KW16" s="137"/>
      <c r="KX16" s="137"/>
      <c r="KY16" s="137"/>
      <c r="KZ16" s="137"/>
      <c r="LA16" s="137"/>
      <c r="LB16" s="137"/>
      <c r="LC16" s="137"/>
      <c r="LD16" s="137"/>
      <c r="LE16" s="137"/>
      <c r="LF16" s="137"/>
      <c r="LG16" s="137"/>
      <c r="LH16" s="137"/>
      <c r="LI16" s="137"/>
      <c r="LJ16" s="137"/>
      <c r="LK16" s="137"/>
      <c r="LL16" s="137"/>
      <c r="LM16" s="137"/>
      <c r="LN16" s="137"/>
      <c r="LO16" s="137"/>
      <c r="LP16" s="137"/>
      <c r="LQ16" s="137"/>
      <c r="LR16" s="137"/>
      <c r="LS16" s="137"/>
      <c r="LT16" s="137"/>
      <c r="LU16" s="137"/>
      <c r="LV16" s="137"/>
      <c r="LW16" s="137"/>
      <c r="LX16" s="137"/>
      <c r="LY16" s="137"/>
      <c r="LZ16" s="137"/>
      <c r="MA16" s="137"/>
      <c r="MB16" s="137"/>
      <c r="MC16" s="137"/>
      <c r="MD16" s="137"/>
      <c r="ME16" s="137"/>
      <c r="MF16" s="137"/>
      <c r="MG16" s="137"/>
      <c r="MH16" s="137"/>
      <c r="MI16" s="137"/>
      <c r="MJ16" s="137"/>
      <c r="MK16" s="137"/>
      <c r="ML16" s="137"/>
      <c r="MM16" s="137"/>
      <c r="MN16" s="137"/>
      <c r="MO16" s="137"/>
      <c r="MP16" s="137"/>
      <c r="MQ16" s="137"/>
      <c r="MR16" s="137"/>
      <c r="MS16" s="137"/>
      <c r="MT16" s="137"/>
      <c r="MU16" s="137"/>
      <c r="MV16" s="137"/>
      <c r="MW16" s="137"/>
      <c r="MX16" s="137"/>
      <c r="MY16" s="137"/>
      <c r="MZ16" s="137"/>
      <c r="NA16" s="137"/>
      <c r="NB16" s="137"/>
      <c r="NC16" s="137"/>
      <c r="ND16" s="137"/>
      <c r="NE16" s="137"/>
      <c r="NF16" s="137"/>
      <c r="NG16" s="137"/>
      <c r="NH16" s="137"/>
      <c r="NI16" s="137"/>
      <c r="NJ16" s="137"/>
      <c r="NK16" s="137"/>
      <c r="NL16" s="137"/>
      <c r="NM16" s="137"/>
      <c r="NN16" s="137"/>
      <c r="NO16" s="137"/>
      <c r="NP16" s="137"/>
      <c r="NQ16" s="137"/>
      <c r="NR16" s="137"/>
      <c r="NS16" s="137"/>
      <c r="NT16" s="137"/>
      <c r="NU16" s="137"/>
      <c r="NV16" s="137"/>
      <c r="NW16" s="137"/>
      <c r="NX16" s="137"/>
      <c r="NY16" s="137"/>
      <c r="NZ16" s="137"/>
      <c r="OA16" s="137"/>
      <c r="OB16" s="137"/>
      <c r="OC16" s="137"/>
      <c r="OD16" s="137"/>
      <c r="OE16" s="137"/>
      <c r="OF16" s="137"/>
      <c r="OG16" s="137"/>
      <c r="OH16" s="137"/>
      <c r="OI16" s="137"/>
      <c r="OJ16" s="137"/>
      <c r="OK16" s="137"/>
      <c r="OL16" s="137"/>
      <c r="OM16" s="137"/>
      <c r="ON16" s="137"/>
      <c r="OO16" s="137"/>
      <c r="OP16" s="137"/>
      <c r="OQ16" s="137"/>
      <c r="OR16" s="137"/>
      <c r="OS16" s="137"/>
      <c r="OT16" s="137"/>
      <c r="OU16" s="137"/>
      <c r="OV16" s="137"/>
      <c r="OW16" s="137"/>
      <c r="OX16" s="137"/>
      <c r="OY16" s="137"/>
      <c r="OZ16" s="137"/>
      <c r="PA16" s="137"/>
      <c r="PB16" s="137"/>
      <c r="PC16" s="137"/>
      <c r="PD16" s="137"/>
      <c r="PE16" s="137"/>
      <c r="PF16" s="137"/>
      <c r="PG16" s="137"/>
      <c r="PH16" s="137"/>
      <c r="PI16" s="137"/>
      <c r="PJ16" s="137"/>
      <c r="PK16" s="137"/>
      <c r="PL16" s="137"/>
      <c r="PM16" s="137"/>
      <c r="PN16" s="137"/>
      <c r="PO16" s="137"/>
      <c r="PP16" s="137"/>
      <c r="PQ16" s="137"/>
      <c r="PR16" s="137"/>
      <c r="PS16" s="137"/>
      <c r="PT16" s="137"/>
      <c r="PU16" s="137"/>
      <c r="PV16" s="137"/>
      <c r="PW16" s="137"/>
      <c r="PX16" s="137"/>
      <c r="PY16" s="137"/>
      <c r="PZ16" s="137"/>
      <c r="QA16" s="137"/>
      <c r="QB16" s="137"/>
      <c r="QC16" s="137"/>
      <c r="QD16" s="137"/>
      <c r="QE16" s="137"/>
      <c r="QF16" s="137"/>
      <c r="QG16" s="137"/>
      <c r="QH16" s="137"/>
      <c r="QI16" s="137"/>
      <c r="QJ16" s="137"/>
      <c r="QK16" s="137"/>
      <c r="QL16" s="137"/>
      <c r="QM16" s="137"/>
      <c r="QN16" s="137"/>
      <c r="QO16" s="137"/>
      <c r="QP16" s="137"/>
      <c r="QQ16" s="137"/>
      <c r="QR16" s="137"/>
      <c r="QS16" s="137"/>
      <c r="QT16" s="137"/>
      <c r="QU16" s="137"/>
      <c r="QV16" s="137"/>
      <c r="QW16" s="137"/>
      <c r="QX16" s="137"/>
      <c r="QY16" s="137"/>
      <c r="QZ16" s="137"/>
      <c r="RA16" s="137"/>
      <c r="RB16" s="137"/>
      <c r="RC16" s="137"/>
      <c r="RD16" s="137"/>
      <c r="RE16" s="137"/>
      <c r="RF16" s="137"/>
      <c r="RG16" s="137"/>
      <c r="RH16" s="137"/>
      <c r="RI16" s="137"/>
      <c r="RJ16" s="137"/>
      <c r="RK16" s="137"/>
      <c r="RL16" s="137"/>
      <c r="RM16" s="137"/>
      <c r="RN16" s="137"/>
      <c r="RO16" s="137"/>
      <c r="RP16" s="137"/>
      <c r="RQ16" s="137"/>
      <c r="RR16" s="137"/>
      <c r="RS16" s="137"/>
      <c r="RT16" s="137"/>
      <c r="RU16" s="137"/>
      <c r="RV16" s="137"/>
      <c r="RW16" s="137"/>
      <c r="RX16" s="137"/>
      <c r="RY16" s="137"/>
      <c r="RZ16" s="137"/>
      <c r="SA16" s="137"/>
      <c r="SB16" s="137"/>
      <c r="SC16" s="137"/>
      <c r="SD16" s="137"/>
      <c r="SE16" s="137"/>
      <c r="SF16" s="137"/>
      <c r="SG16" s="137"/>
      <c r="SH16" s="137"/>
      <c r="SI16" s="137"/>
      <c r="SJ16" s="137"/>
      <c r="SK16" s="137"/>
      <c r="SL16" s="137"/>
      <c r="SM16" s="137"/>
      <c r="SN16" s="137"/>
      <c r="SO16" s="137"/>
      <c r="SP16" s="137"/>
      <c r="SQ16" s="137"/>
      <c r="SR16" s="137"/>
      <c r="SS16" s="137"/>
      <c r="ST16" s="137"/>
      <c r="SU16" s="137"/>
      <c r="SV16" s="137"/>
      <c r="SW16" s="137"/>
      <c r="SX16" s="137"/>
      <c r="SY16" s="137"/>
      <c r="SZ16" s="137"/>
      <c r="TA16" s="137"/>
      <c r="TB16" s="137"/>
      <c r="TC16" s="137"/>
      <c r="TD16" s="137"/>
      <c r="TE16" s="137"/>
      <c r="TF16" s="137"/>
      <c r="TG16" s="137"/>
      <c r="TH16" s="137"/>
      <c r="TI16" s="137"/>
      <c r="TJ16" s="137"/>
      <c r="TK16" s="137"/>
      <c r="TL16" s="137"/>
      <c r="TM16" s="137"/>
      <c r="TN16" s="137"/>
      <c r="TO16" s="137"/>
      <c r="TP16" s="137"/>
      <c r="TQ16" s="137"/>
      <c r="TR16" s="137"/>
      <c r="TS16" s="137"/>
      <c r="TT16" s="137"/>
      <c r="TU16" s="137"/>
      <c r="TV16" s="137"/>
      <c r="TW16" s="137"/>
      <c r="TX16" s="137"/>
      <c r="TY16" s="137"/>
      <c r="TZ16" s="137"/>
      <c r="UA16" s="137"/>
      <c r="UB16" s="137"/>
      <c r="UC16" s="137"/>
      <c r="UD16" s="137"/>
      <c r="UE16" s="137"/>
      <c r="UF16" s="137"/>
      <c r="UG16" s="137"/>
      <c r="UH16" s="137"/>
      <c r="UI16" s="137"/>
      <c r="UJ16" s="137"/>
      <c r="UK16" s="137"/>
      <c r="UL16" s="137"/>
      <c r="UM16" s="137"/>
      <c r="UN16" s="137"/>
      <c r="UO16" s="137"/>
      <c r="UP16" s="137"/>
      <c r="UQ16" s="137"/>
      <c r="UR16" s="137"/>
      <c r="US16" s="137"/>
      <c r="UT16" s="137"/>
      <c r="UU16" s="137"/>
      <c r="UV16" s="137"/>
      <c r="UW16" s="137"/>
      <c r="UX16" s="137"/>
      <c r="UY16" s="137"/>
      <c r="UZ16" s="137"/>
      <c r="VA16" s="137"/>
      <c r="VB16" s="137"/>
      <c r="VC16" s="137"/>
      <c r="VD16" s="137"/>
      <c r="VE16" s="137"/>
      <c r="VF16" s="137"/>
      <c r="VG16" s="137"/>
      <c r="VH16" s="137"/>
      <c r="VI16" s="137"/>
      <c r="VJ16" s="137"/>
      <c r="VK16" s="137"/>
      <c r="VL16" s="137"/>
      <c r="VM16" s="137"/>
      <c r="VN16" s="137"/>
      <c r="VO16" s="137"/>
      <c r="VP16" s="137"/>
      <c r="VQ16" s="137"/>
      <c r="VR16" s="137"/>
      <c r="VS16" s="137"/>
      <c r="VT16" s="137"/>
      <c r="VU16" s="137"/>
      <c r="VV16" s="137"/>
      <c r="VW16" s="137"/>
      <c r="VX16" s="137"/>
      <c r="VY16" s="137"/>
      <c r="VZ16" s="137"/>
      <c r="WA16" s="137"/>
      <c r="WB16" s="137"/>
      <c r="WC16" s="137"/>
      <c r="WD16" s="137"/>
      <c r="WE16" s="137"/>
      <c r="WF16" s="137"/>
      <c r="WG16" s="137"/>
      <c r="WH16" s="137"/>
      <c r="WI16" s="137"/>
      <c r="WJ16" s="137"/>
      <c r="WK16" s="137"/>
      <c r="WL16" s="137"/>
      <c r="WM16" s="137"/>
      <c r="WN16" s="137"/>
      <c r="WO16" s="137"/>
      <c r="WP16" s="137"/>
      <c r="WQ16" s="137"/>
      <c r="WR16" s="137"/>
      <c r="WS16" s="137"/>
      <c r="WT16" s="137"/>
      <c r="WU16" s="137"/>
      <c r="WV16" s="137"/>
      <c r="WW16" s="137"/>
      <c r="WX16" s="137"/>
      <c r="WY16" s="137"/>
      <c r="WZ16" s="137"/>
      <c r="XA16" s="137"/>
      <c r="XB16" s="137"/>
      <c r="XC16" s="137"/>
      <c r="XD16" s="137"/>
      <c r="XE16" s="137"/>
      <c r="XF16" s="137"/>
      <c r="XG16" s="137"/>
      <c r="XH16" s="137"/>
      <c r="XI16" s="137"/>
      <c r="XJ16" s="137"/>
      <c r="XK16" s="137"/>
      <c r="XL16" s="137"/>
      <c r="XM16" s="137"/>
      <c r="XN16" s="137"/>
      <c r="XO16" s="137"/>
      <c r="XP16" s="137"/>
      <c r="XQ16" s="137"/>
      <c r="XR16" s="137"/>
      <c r="XS16" s="137"/>
      <c r="XT16" s="137"/>
      <c r="XU16" s="137"/>
      <c r="XV16" s="137"/>
      <c r="XW16" s="137"/>
      <c r="XX16" s="137"/>
      <c r="XY16" s="137"/>
      <c r="XZ16" s="137"/>
      <c r="YA16" s="137"/>
      <c r="YB16" s="137"/>
      <c r="YC16" s="137"/>
      <c r="YD16" s="137"/>
      <c r="YE16" s="137"/>
      <c r="YF16" s="137"/>
      <c r="YG16" s="137"/>
      <c r="YH16" s="137"/>
      <c r="YI16" s="137"/>
      <c r="YJ16" s="137"/>
      <c r="YK16" s="137"/>
      <c r="YL16" s="137"/>
      <c r="YM16" s="137"/>
      <c r="YN16" s="137"/>
      <c r="YO16" s="137"/>
      <c r="YP16" s="137"/>
      <c r="YQ16" s="137"/>
      <c r="YR16" s="137"/>
      <c r="YS16" s="137"/>
      <c r="YT16" s="137"/>
      <c r="YU16" s="137"/>
      <c r="YV16" s="137"/>
      <c r="YW16" s="137"/>
      <c r="YX16" s="137"/>
      <c r="YY16" s="137"/>
      <c r="YZ16" s="137"/>
      <c r="ZA16" s="137"/>
      <c r="ZB16" s="137"/>
      <c r="ZC16" s="137"/>
      <c r="ZD16" s="137"/>
      <c r="ZE16" s="137"/>
      <c r="ZF16" s="137"/>
      <c r="ZG16" s="137"/>
      <c r="ZH16" s="137"/>
      <c r="ZI16" s="137"/>
      <c r="ZJ16" s="137"/>
      <c r="ZK16" s="137"/>
      <c r="ZL16" s="137"/>
      <c r="ZM16" s="137"/>
      <c r="ZN16" s="137"/>
      <c r="ZO16" s="137"/>
      <c r="ZP16" s="137"/>
      <c r="ZQ16" s="137"/>
      <c r="ZR16" s="137"/>
      <c r="ZS16" s="137"/>
      <c r="ZT16" s="137"/>
      <c r="ZU16" s="137"/>
      <c r="ZV16" s="137"/>
      <c r="ZW16" s="137"/>
      <c r="ZX16" s="137"/>
      <c r="ZY16" s="137"/>
      <c r="ZZ16" s="137"/>
      <c r="AAA16" s="137"/>
      <c r="AAB16" s="137"/>
      <c r="AAC16" s="137"/>
      <c r="AAD16" s="137"/>
      <c r="AAE16" s="137"/>
      <c r="AAF16" s="137"/>
      <c r="AAG16" s="137"/>
      <c r="AAH16" s="137"/>
      <c r="AAI16" s="137"/>
      <c r="AAJ16" s="137"/>
      <c r="AAK16" s="137"/>
      <c r="AAL16" s="137"/>
      <c r="AAM16" s="137"/>
      <c r="AAN16" s="137"/>
      <c r="AAO16" s="137"/>
      <c r="AAP16" s="137"/>
      <c r="AAQ16" s="137"/>
      <c r="AAR16" s="137"/>
      <c r="AAS16" s="137"/>
      <c r="AAT16" s="137"/>
      <c r="AAU16" s="137"/>
      <c r="AAV16" s="137"/>
      <c r="AAW16" s="137"/>
      <c r="AAX16" s="137"/>
      <c r="AAY16" s="137"/>
      <c r="AAZ16" s="137"/>
      <c r="ABA16" s="137"/>
      <c r="ABB16" s="137"/>
      <c r="ABC16" s="137"/>
      <c r="ABD16" s="137"/>
      <c r="ABE16" s="137"/>
      <c r="ABF16" s="137"/>
      <c r="ABG16" s="137"/>
      <c r="ABH16" s="137"/>
      <c r="ABI16" s="137"/>
      <c r="ABJ16" s="137"/>
      <c r="ABK16" s="137"/>
      <c r="ABL16" s="137"/>
      <c r="ABM16" s="137"/>
      <c r="ABN16" s="137"/>
      <c r="ABO16" s="137"/>
      <c r="ABP16" s="137"/>
      <c r="ABQ16" s="137"/>
      <c r="ABR16" s="137"/>
      <c r="ABS16" s="137"/>
      <c r="ABT16" s="137"/>
      <c r="ABU16" s="137"/>
      <c r="ABV16" s="137"/>
      <c r="ABW16" s="137"/>
      <c r="ABX16" s="137"/>
      <c r="ABY16" s="137"/>
      <c r="ABZ16" s="137"/>
      <c r="ACA16" s="137"/>
      <c r="ACB16" s="137"/>
      <c r="ACC16" s="137"/>
      <c r="ACD16" s="137"/>
      <c r="ACE16" s="137"/>
      <c r="ACF16" s="137"/>
      <c r="ACG16" s="137"/>
      <c r="ACH16" s="137"/>
      <c r="ACI16" s="137"/>
      <c r="ACJ16" s="137"/>
      <c r="ACK16" s="137"/>
      <c r="ACL16" s="137"/>
      <c r="ACM16" s="137"/>
      <c r="ACN16" s="137"/>
      <c r="ACO16" s="137"/>
      <c r="ACP16" s="137"/>
      <c r="ACQ16" s="137"/>
      <c r="ACR16" s="137"/>
      <c r="ACS16" s="137"/>
      <c r="ACT16" s="137"/>
      <c r="ACU16" s="137"/>
      <c r="ACV16" s="137"/>
      <c r="ACW16" s="137"/>
      <c r="ACX16" s="137"/>
      <c r="ACY16" s="137"/>
      <c r="ACZ16" s="137"/>
      <c r="ADA16" s="137"/>
      <c r="ADB16" s="137"/>
      <c r="ADC16" s="137"/>
      <c r="ADD16" s="137"/>
      <c r="ADE16" s="137"/>
      <c r="ADF16" s="137"/>
      <c r="ADG16" s="137"/>
      <c r="ADH16" s="137"/>
      <c r="ADI16" s="137"/>
      <c r="ADJ16" s="137"/>
      <c r="ADK16" s="137"/>
      <c r="ADL16" s="137"/>
      <c r="ADM16" s="137"/>
      <c r="ADN16" s="137"/>
      <c r="ADO16" s="137"/>
      <c r="ADP16" s="137"/>
      <c r="ADQ16" s="137"/>
      <c r="ADR16" s="137"/>
      <c r="ADS16" s="137"/>
      <c r="ADT16" s="137"/>
      <c r="ADU16" s="137"/>
      <c r="ADV16" s="137"/>
      <c r="ADW16" s="137"/>
      <c r="ADX16" s="137"/>
      <c r="ADY16" s="137"/>
      <c r="ADZ16" s="137"/>
      <c r="AEA16" s="137"/>
      <c r="AEB16" s="137"/>
      <c r="AEC16" s="137"/>
      <c r="AED16" s="137"/>
      <c r="AEE16" s="137"/>
      <c r="AEF16" s="137"/>
      <c r="AEG16" s="137"/>
      <c r="AEH16" s="137"/>
      <c r="AEI16" s="137"/>
      <c r="AEJ16" s="137"/>
      <c r="AEK16" s="137"/>
      <c r="AEL16" s="137"/>
      <c r="AEM16" s="137"/>
      <c r="AEN16" s="137"/>
      <c r="AEO16" s="137"/>
      <c r="AEP16" s="137"/>
      <c r="AEQ16" s="137"/>
      <c r="AER16" s="137"/>
      <c r="AES16" s="137"/>
      <c r="AET16" s="137"/>
      <c r="AEU16" s="137"/>
      <c r="AEV16" s="137"/>
      <c r="AEW16" s="137"/>
      <c r="AEX16" s="137"/>
      <c r="AEY16" s="137"/>
      <c r="AEZ16" s="137"/>
      <c r="AFA16" s="137"/>
      <c r="AFB16" s="137"/>
      <c r="AFC16" s="137"/>
      <c r="AFD16" s="137"/>
      <c r="AFE16" s="137"/>
      <c r="AFF16" s="137"/>
      <c r="AFG16" s="137"/>
      <c r="AFH16" s="137"/>
      <c r="AFI16" s="137"/>
      <c r="AFJ16" s="137"/>
      <c r="AFK16" s="137"/>
      <c r="AFL16" s="137"/>
      <c r="AFM16" s="137"/>
      <c r="AFN16" s="137"/>
      <c r="AFO16" s="137"/>
      <c r="AFP16" s="137"/>
      <c r="AFQ16" s="137"/>
      <c r="AFR16" s="137"/>
      <c r="AFS16" s="137"/>
      <c r="AFT16" s="137"/>
      <c r="AFU16" s="137"/>
      <c r="AFV16" s="137"/>
      <c r="AFW16" s="137"/>
      <c r="AFX16" s="137"/>
      <c r="AFY16" s="137"/>
      <c r="AFZ16" s="137"/>
      <c r="AGA16" s="137"/>
      <c r="AGB16" s="137"/>
      <c r="AGC16" s="137"/>
      <c r="AGD16" s="137"/>
      <c r="AGE16" s="137"/>
      <c r="AGF16" s="137"/>
      <c r="AGG16" s="137"/>
      <c r="AGH16" s="137"/>
      <c r="AGI16" s="137"/>
      <c r="AGJ16" s="137"/>
      <c r="AGK16" s="137"/>
      <c r="AGL16" s="137"/>
      <c r="AGM16" s="137"/>
      <c r="AGN16" s="137"/>
      <c r="AGO16" s="137"/>
      <c r="AGP16" s="137"/>
      <c r="AGQ16" s="137"/>
      <c r="AGR16" s="137"/>
      <c r="AGS16" s="137"/>
      <c r="AGT16" s="137"/>
      <c r="AGU16" s="137"/>
      <c r="AGV16" s="137"/>
      <c r="AGW16" s="137"/>
      <c r="AGX16" s="137"/>
      <c r="AGY16" s="137"/>
      <c r="AGZ16" s="137"/>
      <c r="AHA16" s="137"/>
      <c r="AHB16" s="137"/>
      <c r="AHC16" s="137"/>
      <c r="AHD16" s="137"/>
      <c r="AHE16" s="137"/>
      <c r="AHF16" s="137"/>
      <c r="AHG16" s="137"/>
      <c r="AHH16" s="137"/>
      <c r="AHI16" s="137"/>
      <c r="AHJ16" s="137"/>
      <c r="AHK16" s="137"/>
      <c r="AHL16" s="137"/>
      <c r="AHM16" s="137"/>
      <c r="AHN16" s="137"/>
      <c r="AHO16" s="137"/>
      <c r="AHP16" s="137"/>
      <c r="AHQ16" s="137"/>
      <c r="AHR16" s="137"/>
      <c r="AHS16" s="137"/>
      <c r="AHT16" s="137"/>
      <c r="AHU16" s="137"/>
      <c r="AHV16" s="137"/>
      <c r="AHW16" s="137"/>
      <c r="AHX16" s="137"/>
      <c r="AHY16" s="137"/>
      <c r="AHZ16" s="137"/>
      <c r="AIA16" s="137"/>
      <c r="AIB16" s="137"/>
      <c r="AIC16" s="137"/>
      <c r="AID16" s="137"/>
      <c r="AIE16" s="137"/>
      <c r="AIF16" s="137"/>
      <c r="AIG16" s="137"/>
      <c r="AIH16" s="137"/>
      <c r="AII16" s="137"/>
      <c r="AIJ16" s="137"/>
      <c r="AIK16" s="137"/>
      <c r="AIL16" s="137"/>
      <c r="AIM16" s="137"/>
      <c r="AIN16" s="137"/>
      <c r="AIO16" s="137"/>
      <c r="AIP16" s="137"/>
      <c r="AIQ16" s="137"/>
      <c r="AIR16" s="137"/>
      <c r="AIS16" s="137"/>
      <c r="AIT16" s="137"/>
      <c r="AIU16" s="137"/>
      <c r="AIV16" s="137"/>
      <c r="AIW16" s="137"/>
      <c r="AIX16" s="137"/>
      <c r="AIY16" s="137"/>
      <c r="AIZ16" s="137"/>
      <c r="AJA16" s="137"/>
      <c r="AJB16" s="137"/>
      <c r="AJC16" s="137"/>
      <c r="AJD16" s="137"/>
      <c r="AJE16" s="137"/>
      <c r="AJF16" s="137"/>
      <c r="AJG16" s="137"/>
      <c r="AJH16" s="137"/>
      <c r="AJI16" s="137"/>
      <c r="AJJ16" s="137"/>
      <c r="AJK16" s="137"/>
      <c r="AJL16" s="137"/>
      <c r="AJM16" s="137"/>
      <c r="AJN16" s="137"/>
      <c r="AJO16" s="137"/>
      <c r="AJP16" s="137"/>
      <c r="AJQ16" s="137"/>
      <c r="AJR16" s="137"/>
      <c r="AJS16" s="137"/>
      <c r="AJT16" s="137"/>
      <c r="AJU16" s="137"/>
      <c r="AJV16" s="137"/>
      <c r="AJW16" s="137"/>
      <c r="AJX16" s="137"/>
      <c r="AJY16" s="137"/>
      <c r="AJZ16" s="137"/>
      <c r="AKA16" s="137"/>
      <c r="AKB16" s="137"/>
      <c r="AKC16" s="137"/>
      <c r="AKD16" s="137"/>
      <c r="AKE16" s="137"/>
      <c r="AKF16" s="137"/>
      <c r="AKG16" s="137"/>
      <c r="AKH16" s="137"/>
      <c r="AKI16" s="137"/>
      <c r="AKJ16" s="137"/>
      <c r="AKK16" s="137"/>
      <c r="AKL16" s="137"/>
      <c r="AKM16" s="137"/>
      <c r="AKN16" s="137"/>
      <c r="AKO16" s="137"/>
      <c r="AKP16" s="137"/>
      <c r="AKQ16" s="137"/>
      <c r="AKR16" s="137"/>
      <c r="AKS16" s="137"/>
      <c r="AKT16" s="137"/>
      <c r="AKU16" s="137"/>
      <c r="AKV16" s="137"/>
      <c r="AKW16" s="137"/>
      <c r="AKX16" s="137"/>
      <c r="AKY16" s="137"/>
      <c r="AKZ16" s="137"/>
      <c r="ALA16" s="137"/>
      <c r="ALB16" s="137"/>
      <c r="ALC16" s="137"/>
      <c r="ALD16" s="137"/>
      <c r="ALE16" s="137"/>
      <c r="ALF16" s="137"/>
      <c r="ALG16" s="137"/>
      <c r="ALH16" s="137"/>
      <c r="ALI16" s="137"/>
      <c r="ALJ16" s="137"/>
      <c r="ALK16" s="137"/>
      <c r="ALL16" s="137"/>
      <c r="ALM16" s="137"/>
      <c r="ALN16" s="137"/>
      <c r="ALO16" s="137"/>
      <c r="ALP16" s="137"/>
      <c r="ALQ16" s="137"/>
      <c r="ALR16" s="137"/>
      <c r="ALS16" s="137"/>
      <c r="ALT16" s="137"/>
      <c r="ALU16" s="137"/>
      <c r="ALV16" s="137"/>
      <c r="ALW16" s="137"/>
      <c r="ALX16" s="137"/>
      <c r="ALY16" s="137"/>
      <c r="ALZ16" s="137"/>
      <c r="AMA16" s="137"/>
      <c r="AMB16" s="137"/>
      <c r="AMC16" s="137"/>
      <c r="AMD16" s="137"/>
      <c r="AME16" s="137"/>
      <c r="AMF16" s="137"/>
      <c r="AMG16" s="137"/>
      <c r="AMH16" s="137"/>
      <c r="AMI16" s="137"/>
    </row>
    <row r="17" hidden="1" customHeight="1" spans="1:1023">
      <c r="A17" s="121"/>
      <c r="B17" s="83" t="s">
        <v>1640</v>
      </c>
      <c r="C17" s="122"/>
      <c r="D17" s="123"/>
      <c r="E17" s="123"/>
      <c r="F17" s="123"/>
      <c r="G17" s="123"/>
      <c r="H17" s="83" t="s">
        <v>4897</v>
      </c>
      <c r="I17" s="86" t="s">
        <v>4898</v>
      </c>
      <c r="J17" s="83" t="s">
        <v>45</v>
      </c>
      <c r="K17" s="123"/>
      <c r="L17" s="83" t="s">
        <v>1642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8"/>
      <c r="AN17" s="123"/>
      <c r="AO17" s="134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6"/>
      <c r="CD17" s="136"/>
      <c r="CE17" s="136"/>
      <c r="CF17" s="136"/>
      <c r="CG17" s="136"/>
      <c r="CH17" s="136"/>
      <c r="CI17" s="136"/>
      <c r="CJ17" s="136"/>
      <c r="CK17" s="136"/>
      <c r="CL17" s="136"/>
      <c r="CM17" s="136"/>
      <c r="CN17" s="136"/>
      <c r="CO17" s="136"/>
      <c r="CP17" s="136"/>
      <c r="CQ17" s="136"/>
      <c r="CR17" s="136"/>
      <c r="CS17" s="136"/>
      <c r="CT17" s="136"/>
      <c r="CU17" s="136"/>
      <c r="CV17" s="136"/>
      <c r="CW17" s="136"/>
      <c r="CX17" s="136"/>
      <c r="CY17" s="136"/>
      <c r="CZ17" s="136"/>
      <c r="DA17" s="136"/>
      <c r="DB17" s="136"/>
      <c r="DC17" s="136"/>
      <c r="DD17" s="136"/>
      <c r="DE17" s="136"/>
      <c r="DF17" s="136"/>
      <c r="DG17" s="136"/>
      <c r="DH17" s="136"/>
      <c r="DI17" s="136"/>
      <c r="DJ17" s="136"/>
      <c r="DK17" s="136"/>
      <c r="DL17" s="136"/>
      <c r="DM17" s="136"/>
      <c r="DN17" s="136"/>
      <c r="DO17" s="136"/>
      <c r="DP17" s="136"/>
      <c r="DQ17" s="136"/>
      <c r="DR17" s="136"/>
      <c r="DS17" s="136"/>
      <c r="DT17" s="136"/>
      <c r="DU17" s="136"/>
      <c r="DV17" s="136"/>
      <c r="DW17" s="136"/>
      <c r="DX17" s="136"/>
      <c r="DY17" s="136"/>
      <c r="DZ17" s="136"/>
      <c r="EA17" s="136"/>
      <c r="EB17" s="136"/>
      <c r="EC17" s="136"/>
      <c r="ED17" s="136"/>
      <c r="EE17" s="136"/>
      <c r="EF17" s="136"/>
      <c r="EG17" s="136"/>
      <c r="EH17" s="136"/>
      <c r="EI17" s="136"/>
      <c r="EJ17" s="136"/>
      <c r="EK17" s="136"/>
      <c r="EL17" s="136"/>
      <c r="EM17" s="136"/>
      <c r="EN17" s="136"/>
      <c r="EO17" s="136"/>
      <c r="EP17" s="136"/>
      <c r="EQ17" s="136"/>
      <c r="ER17" s="136"/>
      <c r="ES17" s="136"/>
      <c r="ET17" s="136"/>
      <c r="EU17" s="136"/>
      <c r="EV17" s="136"/>
      <c r="EW17" s="136"/>
      <c r="EX17" s="136"/>
      <c r="EY17" s="136"/>
      <c r="EZ17" s="136"/>
      <c r="FA17" s="136"/>
      <c r="FB17" s="136"/>
      <c r="FC17" s="136"/>
      <c r="FD17" s="136"/>
      <c r="FE17" s="136"/>
      <c r="FF17" s="136"/>
      <c r="FG17" s="136"/>
      <c r="FH17" s="136"/>
      <c r="FI17" s="136"/>
      <c r="FJ17" s="136"/>
      <c r="FK17" s="136"/>
      <c r="FL17" s="136"/>
      <c r="FM17" s="136"/>
      <c r="FN17" s="136"/>
      <c r="FO17" s="136"/>
      <c r="FP17" s="136"/>
      <c r="FQ17" s="136"/>
      <c r="FR17" s="136"/>
      <c r="FS17" s="136"/>
      <c r="FT17" s="136"/>
      <c r="FU17" s="136"/>
      <c r="FV17" s="136"/>
      <c r="FW17" s="136"/>
      <c r="FX17" s="136"/>
      <c r="FY17" s="136"/>
      <c r="FZ17" s="136"/>
      <c r="GA17" s="136"/>
      <c r="GB17" s="136"/>
      <c r="GC17" s="136"/>
      <c r="GD17" s="136"/>
      <c r="GE17" s="136"/>
      <c r="GF17" s="136"/>
      <c r="GG17" s="136"/>
      <c r="GH17" s="136"/>
      <c r="GI17" s="136"/>
      <c r="GJ17" s="136"/>
      <c r="GK17" s="136"/>
      <c r="GL17" s="136"/>
      <c r="GM17" s="136"/>
      <c r="GN17" s="136"/>
      <c r="GO17" s="136"/>
      <c r="GP17" s="136"/>
      <c r="GQ17" s="136"/>
      <c r="GR17" s="136"/>
      <c r="GS17" s="136"/>
      <c r="GT17" s="136"/>
      <c r="GU17" s="136"/>
      <c r="GV17" s="136"/>
      <c r="GW17" s="136"/>
      <c r="GX17" s="136"/>
      <c r="GY17" s="136"/>
      <c r="GZ17" s="136"/>
      <c r="HA17" s="136"/>
      <c r="HB17" s="136"/>
      <c r="HC17" s="136"/>
      <c r="HD17" s="136"/>
      <c r="HE17" s="136"/>
      <c r="HF17" s="136"/>
      <c r="HG17" s="136"/>
      <c r="HH17" s="136"/>
      <c r="HI17" s="136"/>
      <c r="HJ17" s="136"/>
      <c r="HK17" s="136"/>
      <c r="HL17" s="136"/>
      <c r="HM17" s="136"/>
      <c r="HN17" s="136"/>
      <c r="HO17" s="136"/>
      <c r="HP17" s="136"/>
      <c r="HQ17" s="137"/>
      <c r="HR17" s="137"/>
      <c r="HS17" s="137"/>
      <c r="HT17" s="137"/>
      <c r="HU17" s="137"/>
      <c r="HV17" s="137"/>
      <c r="HW17" s="137"/>
      <c r="HX17" s="137"/>
      <c r="HY17" s="137"/>
      <c r="HZ17" s="137"/>
      <c r="IA17" s="137"/>
      <c r="IB17" s="137"/>
      <c r="IC17" s="137"/>
      <c r="ID17" s="137"/>
      <c r="IE17" s="137"/>
      <c r="IF17" s="137"/>
      <c r="IG17" s="137"/>
      <c r="IH17" s="137"/>
      <c r="II17" s="137"/>
      <c r="IJ17" s="137"/>
      <c r="IK17" s="137"/>
      <c r="IL17" s="137"/>
      <c r="IM17" s="137"/>
      <c r="IN17" s="137"/>
      <c r="IO17" s="137"/>
      <c r="IP17" s="137"/>
      <c r="IQ17" s="137"/>
      <c r="IR17" s="137"/>
      <c r="IS17" s="137"/>
      <c r="IT17" s="137"/>
      <c r="IU17" s="137"/>
      <c r="IV17" s="137"/>
      <c r="IW17" s="137"/>
      <c r="IX17" s="137"/>
      <c r="IY17" s="137"/>
      <c r="IZ17" s="137"/>
      <c r="JA17" s="137"/>
      <c r="JB17" s="137"/>
      <c r="JC17" s="137"/>
      <c r="JD17" s="137"/>
      <c r="JE17" s="137"/>
      <c r="JF17" s="137"/>
      <c r="JG17" s="137"/>
      <c r="JH17" s="137"/>
      <c r="JI17" s="137"/>
      <c r="JJ17" s="137"/>
      <c r="JK17" s="137"/>
      <c r="JL17" s="137"/>
      <c r="JM17" s="137"/>
      <c r="JN17" s="137"/>
      <c r="JO17" s="137"/>
      <c r="JP17" s="137"/>
      <c r="JQ17" s="137"/>
      <c r="JR17" s="137"/>
      <c r="JS17" s="137"/>
      <c r="JT17" s="137"/>
      <c r="JU17" s="137"/>
      <c r="JV17" s="137"/>
      <c r="JW17" s="137"/>
      <c r="JX17" s="137"/>
      <c r="JY17" s="137"/>
      <c r="JZ17" s="137"/>
      <c r="KA17" s="137"/>
      <c r="KB17" s="137"/>
      <c r="KC17" s="137"/>
      <c r="KD17" s="137"/>
      <c r="KE17" s="137"/>
      <c r="KF17" s="137"/>
      <c r="KG17" s="137"/>
      <c r="KH17" s="137"/>
      <c r="KI17" s="137"/>
      <c r="KJ17" s="137"/>
      <c r="KK17" s="137"/>
      <c r="KL17" s="137"/>
      <c r="KM17" s="137"/>
      <c r="KN17" s="137"/>
      <c r="KO17" s="137"/>
      <c r="KP17" s="137"/>
      <c r="KQ17" s="137"/>
      <c r="KR17" s="137"/>
      <c r="KS17" s="137"/>
      <c r="KT17" s="137"/>
      <c r="KU17" s="137"/>
      <c r="KV17" s="137"/>
      <c r="KW17" s="137"/>
      <c r="KX17" s="137"/>
      <c r="KY17" s="137"/>
      <c r="KZ17" s="137"/>
      <c r="LA17" s="137"/>
      <c r="LB17" s="137"/>
      <c r="LC17" s="137"/>
      <c r="LD17" s="137"/>
      <c r="LE17" s="137"/>
      <c r="LF17" s="137"/>
      <c r="LG17" s="137"/>
      <c r="LH17" s="137"/>
      <c r="LI17" s="137"/>
      <c r="LJ17" s="137"/>
      <c r="LK17" s="137"/>
      <c r="LL17" s="137"/>
      <c r="LM17" s="137"/>
      <c r="LN17" s="137"/>
      <c r="LO17" s="137"/>
      <c r="LP17" s="137"/>
      <c r="LQ17" s="137"/>
      <c r="LR17" s="137"/>
      <c r="LS17" s="137"/>
      <c r="LT17" s="137"/>
      <c r="LU17" s="137"/>
      <c r="LV17" s="137"/>
      <c r="LW17" s="137"/>
      <c r="LX17" s="137"/>
      <c r="LY17" s="137"/>
      <c r="LZ17" s="137"/>
      <c r="MA17" s="137"/>
      <c r="MB17" s="137"/>
      <c r="MC17" s="137"/>
      <c r="MD17" s="137"/>
      <c r="ME17" s="137"/>
      <c r="MF17" s="137"/>
      <c r="MG17" s="137"/>
      <c r="MH17" s="137"/>
      <c r="MI17" s="137"/>
      <c r="MJ17" s="137"/>
      <c r="MK17" s="137"/>
      <c r="ML17" s="137"/>
      <c r="MM17" s="137"/>
      <c r="MN17" s="137"/>
      <c r="MO17" s="137"/>
      <c r="MP17" s="137"/>
      <c r="MQ17" s="137"/>
      <c r="MR17" s="137"/>
      <c r="MS17" s="137"/>
      <c r="MT17" s="137"/>
      <c r="MU17" s="137"/>
      <c r="MV17" s="137"/>
      <c r="MW17" s="137"/>
      <c r="MX17" s="137"/>
      <c r="MY17" s="137"/>
      <c r="MZ17" s="137"/>
      <c r="NA17" s="137"/>
      <c r="NB17" s="137"/>
      <c r="NC17" s="137"/>
      <c r="ND17" s="137"/>
      <c r="NE17" s="137"/>
      <c r="NF17" s="137"/>
      <c r="NG17" s="137"/>
      <c r="NH17" s="137"/>
      <c r="NI17" s="137"/>
      <c r="NJ17" s="137"/>
      <c r="NK17" s="137"/>
      <c r="NL17" s="137"/>
      <c r="NM17" s="137"/>
      <c r="NN17" s="137"/>
      <c r="NO17" s="137"/>
      <c r="NP17" s="137"/>
      <c r="NQ17" s="137"/>
      <c r="NR17" s="137"/>
      <c r="NS17" s="137"/>
      <c r="NT17" s="137"/>
      <c r="NU17" s="137"/>
      <c r="NV17" s="137"/>
      <c r="NW17" s="137"/>
      <c r="NX17" s="137"/>
      <c r="NY17" s="137"/>
      <c r="NZ17" s="137"/>
      <c r="OA17" s="137"/>
      <c r="OB17" s="137"/>
      <c r="OC17" s="137"/>
      <c r="OD17" s="137"/>
      <c r="OE17" s="137"/>
      <c r="OF17" s="137"/>
      <c r="OG17" s="137"/>
      <c r="OH17" s="137"/>
      <c r="OI17" s="137"/>
      <c r="OJ17" s="137"/>
      <c r="OK17" s="137"/>
      <c r="OL17" s="137"/>
      <c r="OM17" s="137"/>
      <c r="ON17" s="137"/>
      <c r="OO17" s="137"/>
      <c r="OP17" s="137"/>
      <c r="OQ17" s="137"/>
      <c r="OR17" s="137"/>
      <c r="OS17" s="137"/>
      <c r="OT17" s="137"/>
      <c r="OU17" s="137"/>
      <c r="OV17" s="137"/>
      <c r="OW17" s="137"/>
      <c r="OX17" s="137"/>
      <c r="OY17" s="137"/>
      <c r="OZ17" s="137"/>
      <c r="PA17" s="137"/>
      <c r="PB17" s="137"/>
      <c r="PC17" s="137"/>
      <c r="PD17" s="137"/>
      <c r="PE17" s="137"/>
      <c r="PF17" s="137"/>
      <c r="PG17" s="137"/>
      <c r="PH17" s="137"/>
      <c r="PI17" s="137"/>
      <c r="PJ17" s="137"/>
      <c r="PK17" s="137"/>
      <c r="PL17" s="137"/>
      <c r="PM17" s="137"/>
      <c r="PN17" s="137"/>
      <c r="PO17" s="137"/>
      <c r="PP17" s="137"/>
      <c r="PQ17" s="137"/>
      <c r="PR17" s="137"/>
      <c r="PS17" s="137"/>
      <c r="PT17" s="137"/>
      <c r="PU17" s="137"/>
      <c r="PV17" s="137"/>
      <c r="PW17" s="137"/>
      <c r="PX17" s="137"/>
      <c r="PY17" s="137"/>
      <c r="PZ17" s="137"/>
      <c r="QA17" s="137"/>
      <c r="QB17" s="137"/>
      <c r="QC17" s="137"/>
      <c r="QD17" s="137"/>
      <c r="QE17" s="137"/>
      <c r="QF17" s="137"/>
      <c r="QG17" s="137"/>
      <c r="QH17" s="137"/>
      <c r="QI17" s="137"/>
      <c r="QJ17" s="137"/>
      <c r="QK17" s="137"/>
      <c r="QL17" s="137"/>
      <c r="QM17" s="137"/>
      <c r="QN17" s="137"/>
      <c r="QO17" s="137"/>
      <c r="QP17" s="137"/>
      <c r="QQ17" s="137"/>
      <c r="QR17" s="137"/>
      <c r="QS17" s="137"/>
      <c r="QT17" s="137"/>
      <c r="QU17" s="137"/>
      <c r="QV17" s="137"/>
      <c r="QW17" s="137"/>
      <c r="QX17" s="137"/>
      <c r="QY17" s="137"/>
      <c r="QZ17" s="137"/>
      <c r="RA17" s="137"/>
      <c r="RB17" s="137"/>
      <c r="RC17" s="137"/>
      <c r="RD17" s="137"/>
      <c r="RE17" s="137"/>
      <c r="RF17" s="137"/>
      <c r="RG17" s="137"/>
      <c r="RH17" s="137"/>
      <c r="RI17" s="137"/>
      <c r="RJ17" s="137"/>
      <c r="RK17" s="137"/>
      <c r="RL17" s="137"/>
      <c r="RM17" s="137"/>
      <c r="RN17" s="137"/>
      <c r="RO17" s="137"/>
      <c r="RP17" s="137"/>
      <c r="RQ17" s="137"/>
      <c r="RR17" s="137"/>
      <c r="RS17" s="137"/>
      <c r="RT17" s="137"/>
      <c r="RU17" s="137"/>
      <c r="RV17" s="137"/>
      <c r="RW17" s="137"/>
      <c r="RX17" s="137"/>
      <c r="RY17" s="137"/>
      <c r="RZ17" s="137"/>
      <c r="SA17" s="137"/>
      <c r="SB17" s="137"/>
      <c r="SC17" s="137"/>
      <c r="SD17" s="137"/>
      <c r="SE17" s="137"/>
      <c r="SF17" s="137"/>
      <c r="SG17" s="137"/>
      <c r="SH17" s="137"/>
      <c r="SI17" s="137"/>
      <c r="SJ17" s="137"/>
      <c r="SK17" s="137"/>
      <c r="SL17" s="137"/>
      <c r="SM17" s="137"/>
      <c r="SN17" s="137"/>
      <c r="SO17" s="137"/>
      <c r="SP17" s="137"/>
      <c r="SQ17" s="137"/>
      <c r="SR17" s="137"/>
      <c r="SS17" s="137"/>
      <c r="ST17" s="137"/>
      <c r="SU17" s="137"/>
      <c r="SV17" s="137"/>
      <c r="SW17" s="137"/>
      <c r="SX17" s="137"/>
      <c r="SY17" s="137"/>
      <c r="SZ17" s="137"/>
      <c r="TA17" s="137"/>
      <c r="TB17" s="137"/>
      <c r="TC17" s="137"/>
      <c r="TD17" s="137"/>
      <c r="TE17" s="137"/>
      <c r="TF17" s="137"/>
      <c r="TG17" s="137"/>
      <c r="TH17" s="137"/>
      <c r="TI17" s="137"/>
      <c r="TJ17" s="137"/>
      <c r="TK17" s="137"/>
      <c r="TL17" s="137"/>
      <c r="TM17" s="137"/>
      <c r="TN17" s="137"/>
      <c r="TO17" s="137"/>
      <c r="TP17" s="137"/>
      <c r="TQ17" s="137"/>
      <c r="TR17" s="137"/>
      <c r="TS17" s="137"/>
      <c r="TT17" s="137"/>
      <c r="TU17" s="137"/>
      <c r="TV17" s="137"/>
      <c r="TW17" s="137"/>
      <c r="TX17" s="137"/>
      <c r="TY17" s="137"/>
      <c r="TZ17" s="137"/>
      <c r="UA17" s="137"/>
      <c r="UB17" s="137"/>
      <c r="UC17" s="137"/>
      <c r="UD17" s="137"/>
      <c r="UE17" s="137"/>
      <c r="UF17" s="137"/>
      <c r="UG17" s="137"/>
      <c r="UH17" s="137"/>
      <c r="UI17" s="137"/>
      <c r="UJ17" s="137"/>
      <c r="UK17" s="137"/>
      <c r="UL17" s="137"/>
      <c r="UM17" s="137"/>
      <c r="UN17" s="137"/>
      <c r="UO17" s="137"/>
      <c r="UP17" s="137"/>
      <c r="UQ17" s="137"/>
      <c r="UR17" s="137"/>
      <c r="US17" s="137"/>
      <c r="UT17" s="137"/>
      <c r="UU17" s="137"/>
      <c r="UV17" s="137"/>
      <c r="UW17" s="137"/>
      <c r="UX17" s="137"/>
      <c r="UY17" s="137"/>
      <c r="UZ17" s="137"/>
      <c r="VA17" s="137"/>
      <c r="VB17" s="137"/>
      <c r="VC17" s="137"/>
      <c r="VD17" s="137"/>
      <c r="VE17" s="137"/>
      <c r="VF17" s="137"/>
      <c r="VG17" s="137"/>
      <c r="VH17" s="137"/>
      <c r="VI17" s="137"/>
      <c r="VJ17" s="137"/>
      <c r="VK17" s="137"/>
      <c r="VL17" s="137"/>
      <c r="VM17" s="137"/>
      <c r="VN17" s="137"/>
      <c r="VO17" s="137"/>
      <c r="VP17" s="137"/>
      <c r="VQ17" s="137"/>
      <c r="VR17" s="137"/>
      <c r="VS17" s="137"/>
      <c r="VT17" s="137"/>
      <c r="VU17" s="137"/>
      <c r="VV17" s="137"/>
      <c r="VW17" s="137"/>
      <c r="VX17" s="137"/>
      <c r="VY17" s="137"/>
      <c r="VZ17" s="137"/>
      <c r="WA17" s="137"/>
      <c r="WB17" s="137"/>
      <c r="WC17" s="137"/>
      <c r="WD17" s="137"/>
      <c r="WE17" s="137"/>
      <c r="WF17" s="137"/>
      <c r="WG17" s="137"/>
      <c r="WH17" s="137"/>
      <c r="WI17" s="137"/>
      <c r="WJ17" s="137"/>
      <c r="WK17" s="137"/>
      <c r="WL17" s="137"/>
      <c r="WM17" s="137"/>
      <c r="WN17" s="137"/>
      <c r="WO17" s="137"/>
      <c r="WP17" s="137"/>
      <c r="WQ17" s="137"/>
      <c r="WR17" s="137"/>
      <c r="WS17" s="137"/>
      <c r="WT17" s="137"/>
      <c r="WU17" s="137"/>
      <c r="WV17" s="137"/>
      <c r="WW17" s="137"/>
      <c r="WX17" s="137"/>
      <c r="WY17" s="137"/>
      <c r="WZ17" s="137"/>
      <c r="XA17" s="137"/>
      <c r="XB17" s="137"/>
      <c r="XC17" s="137"/>
      <c r="XD17" s="137"/>
      <c r="XE17" s="137"/>
      <c r="XF17" s="137"/>
      <c r="XG17" s="137"/>
      <c r="XH17" s="137"/>
      <c r="XI17" s="137"/>
      <c r="XJ17" s="137"/>
      <c r="XK17" s="137"/>
      <c r="XL17" s="137"/>
      <c r="XM17" s="137"/>
      <c r="XN17" s="137"/>
      <c r="XO17" s="137"/>
      <c r="XP17" s="137"/>
      <c r="XQ17" s="137"/>
      <c r="XR17" s="137"/>
      <c r="XS17" s="137"/>
      <c r="XT17" s="137"/>
      <c r="XU17" s="137"/>
      <c r="XV17" s="137"/>
      <c r="XW17" s="137"/>
      <c r="XX17" s="137"/>
      <c r="XY17" s="137"/>
      <c r="XZ17" s="137"/>
      <c r="YA17" s="137"/>
      <c r="YB17" s="137"/>
      <c r="YC17" s="137"/>
      <c r="YD17" s="137"/>
      <c r="YE17" s="137"/>
      <c r="YF17" s="137"/>
      <c r="YG17" s="137"/>
      <c r="YH17" s="137"/>
      <c r="YI17" s="137"/>
      <c r="YJ17" s="137"/>
      <c r="YK17" s="137"/>
      <c r="YL17" s="137"/>
      <c r="YM17" s="137"/>
      <c r="YN17" s="137"/>
      <c r="YO17" s="137"/>
      <c r="YP17" s="137"/>
      <c r="YQ17" s="137"/>
      <c r="YR17" s="137"/>
      <c r="YS17" s="137"/>
      <c r="YT17" s="137"/>
      <c r="YU17" s="137"/>
      <c r="YV17" s="137"/>
      <c r="YW17" s="137"/>
      <c r="YX17" s="137"/>
      <c r="YY17" s="137"/>
      <c r="YZ17" s="137"/>
      <c r="ZA17" s="137"/>
      <c r="ZB17" s="137"/>
      <c r="ZC17" s="137"/>
      <c r="ZD17" s="137"/>
      <c r="ZE17" s="137"/>
      <c r="ZF17" s="137"/>
      <c r="ZG17" s="137"/>
      <c r="ZH17" s="137"/>
      <c r="ZI17" s="137"/>
      <c r="ZJ17" s="137"/>
      <c r="ZK17" s="137"/>
      <c r="ZL17" s="137"/>
      <c r="ZM17" s="137"/>
      <c r="ZN17" s="137"/>
      <c r="ZO17" s="137"/>
      <c r="ZP17" s="137"/>
      <c r="ZQ17" s="137"/>
      <c r="ZR17" s="137"/>
      <c r="ZS17" s="137"/>
      <c r="ZT17" s="137"/>
      <c r="ZU17" s="137"/>
      <c r="ZV17" s="137"/>
      <c r="ZW17" s="137"/>
      <c r="ZX17" s="137"/>
      <c r="ZY17" s="137"/>
      <c r="ZZ17" s="137"/>
      <c r="AAA17" s="137"/>
      <c r="AAB17" s="137"/>
      <c r="AAC17" s="137"/>
      <c r="AAD17" s="137"/>
      <c r="AAE17" s="137"/>
      <c r="AAF17" s="137"/>
      <c r="AAG17" s="137"/>
      <c r="AAH17" s="137"/>
      <c r="AAI17" s="137"/>
      <c r="AAJ17" s="137"/>
      <c r="AAK17" s="137"/>
      <c r="AAL17" s="137"/>
      <c r="AAM17" s="137"/>
      <c r="AAN17" s="137"/>
      <c r="AAO17" s="137"/>
      <c r="AAP17" s="137"/>
      <c r="AAQ17" s="137"/>
      <c r="AAR17" s="137"/>
      <c r="AAS17" s="137"/>
      <c r="AAT17" s="137"/>
      <c r="AAU17" s="137"/>
      <c r="AAV17" s="137"/>
      <c r="AAW17" s="137"/>
      <c r="AAX17" s="137"/>
      <c r="AAY17" s="137"/>
      <c r="AAZ17" s="137"/>
      <c r="ABA17" s="137"/>
      <c r="ABB17" s="137"/>
      <c r="ABC17" s="137"/>
      <c r="ABD17" s="137"/>
      <c r="ABE17" s="137"/>
      <c r="ABF17" s="137"/>
      <c r="ABG17" s="137"/>
      <c r="ABH17" s="137"/>
      <c r="ABI17" s="137"/>
      <c r="ABJ17" s="137"/>
      <c r="ABK17" s="137"/>
      <c r="ABL17" s="137"/>
      <c r="ABM17" s="137"/>
      <c r="ABN17" s="137"/>
      <c r="ABO17" s="137"/>
      <c r="ABP17" s="137"/>
      <c r="ABQ17" s="137"/>
      <c r="ABR17" s="137"/>
      <c r="ABS17" s="137"/>
      <c r="ABT17" s="137"/>
      <c r="ABU17" s="137"/>
      <c r="ABV17" s="137"/>
      <c r="ABW17" s="137"/>
      <c r="ABX17" s="137"/>
      <c r="ABY17" s="137"/>
      <c r="ABZ17" s="137"/>
      <c r="ACA17" s="137"/>
      <c r="ACB17" s="137"/>
      <c r="ACC17" s="137"/>
      <c r="ACD17" s="137"/>
      <c r="ACE17" s="137"/>
      <c r="ACF17" s="137"/>
      <c r="ACG17" s="137"/>
      <c r="ACH17" s="137"/>
      <c r="ACI17" s="137"/>
      <c r="ACJ17" s="137"/>
      <c r="ACK17" s="137"/>
      <c r="ACL17" s="137"/>
      <c r="ACM17" s="137"/>
      <c r="ACN17" s="137"/>
      <c r="ACO17" s="137"/>
      <c r="ACP17" s="137"/>
      <c r="ACQ17" s="137"/>
      <c r="ACR17" s="137"/>
      <c r="ACS17" s="137"/>
      <c r="ACT17" s="137"/>
      <c r="ACU17" s="137"/>
      <c r="ACV17" s="137"/>
      <c r="ACW17" s="137"/>
      <c r="ACX17" s="137"/>
      <c r="ACY17" s="137"/>
      <c r="ACZ17" s="137"/>
      <c r="ADA17" s="137"/>
      <c r="ADB17" s="137"/>
      <c r="ADC17" s="137"/>
      <c r="ADD17" s="137"/>
      <c r="ADE17" s="137"/>
      <c r="ADF17" s="137"/>
      <c r="ADG17" s="137"/>
      <c r="ADH17" s="137"/>
      <c r="ADI17" s="137"/>
      <c r="ADJ17" s="137"/>
      <c r="ADK17" s="137"/>
      <c r="ADL17" s="137"/>
      <c r="ADM17" s="137"/>
      <c r="ADN17" s="137"/>
      <c r="ADO17" s="137"/>
      <c r="ADP17" s="137"/>
      <c r="ADQ17" s="137"/>
      <c r="ADR17" s="137"/>
      <c r="ADS17" s="137"/>
      <c r="ADT17" s="137"/>
      <c r="ADU17" s="137"/>
      <c r="ADV17" s="137"/>
      <c r="ADW17" s="137"/>
      <c r="ADX17" s="137"/>
      <c r="ADY17" s="137"/>
      <c r="ADZ17" s="137"/>
      <c r="AEA17" s="137"/>
      <c r="AEB17" s="137"/>
      <c r="AEC17" s="137"/>
      <c r="AED17" s="137"/>
      <c r="AEE17" s="137"/>
      <c r="AEF17" s="137"/>
      <c r="AEG17" s="137"/>
      <c r="AEH17" s="137"/>
      <c r="AEI17" s="137"/>
      <c r="AEJ17" s="137"/>
      <c r="AEK17" s="137"/>
      <c r="AEL17" s="137"/>
      <c r="AEM17" s="137"/>
      <c r="AEN17" s="137"/>
      <c r="AEO17" s="137"/>
      <c r="AEP17" s="137"/>
      <c r="AEQ17" s="137"/>
      <c r="AER17" s="137"/>
      <c r="AES17" s="137"/>
      <c r="AET17" s="137"/>
      <c r="AEU17" s="137"/>
      <c r="AEV17" s="137"/>
      <c r="AEW17" s="137"/>
      <c r="AEX17" s="137"/>
      <c r="AEY17" s="137"/>
      <c r="AEZ17" s="137"/>
      <c r="AFA17" s="137"/>
      <c r="AFB17" s="137"/>
      <c r="AFC17" s="137"/>
      <c r="AFD17" s="137"/>
      <c r="AFE17" s="137"/>
      <c r="AFF17" s="137"/>
      <c r="AFG17" s="137"/>
      <c r="AFH17" s="137"/>
      <c r="AFI17" s="137"/>
      <c r="AFJ17" s="137"/>
      <c r="AFK17" s="137"/>
      <c r="AFL17" s="137"/>
      <c r="AFM17" s="137"/>
      <c r="AFN17" s="137"/>
      <c r="AFO17" s="137"/>
      <c r="AFP17" s="137"/>
      <c r="AFQ17" s="137"/>
      <c r="AFR17" s="137"/>
      <c r="AFS17" s="137"/>
      <c r="AFT17" s="137"/>
      <c r="AFU17" s="137"/>
      <c r="AFV17" s="137"/>
      <c r="AFW17" s="137"/>
      <c r="AFX17" s="137"/>
      <c r="AFY17" s="137"/>
      <c r="AFZ17" s="137"/>
      <c r="AGA17" s="137"/>
      <c r="AGB17" s="137"/>
      <c r="AGC17" s="137"/>
      <c r="AGD17" s="137"/>
      <c r="AGE17" s="137"/>
      <c r="AGF17" s="137"/>
      <c r="AGG17" s="137"/>
      <c r="AGH17" s="137"/>
      <c r="AGI17" s="137"/>
      <c r="AGJ17" s="137"/>
      <c r="AGK17" s="137"/>
      <c r="AGL17" s="137"/>
      <c r="AGM17" s="137"/>
      <c r="AGN17" s="137"/>
      <c r="AGO17" s="137"/>
      <c r="AGP17" s="137"/>
      <c r="AGQ17" s="137"/>
      <c r="AGR17" s="137"/>
      <c r="AGS17" s="137"/>
      <c r="AGT17" s="137"/>
      <c r="AGU17" s="137"/>
      <c r="AGV17" s="137"/>
      <c r="AGW17" s="137"/>
      <c r="AGX17" s="137"/>
      <c r="AGY17" s="137"/>
      <c r="AGZ17" s="137"/>
      <c r="AHA17" s="137"/>
      <c r="AHB17" s="137"/>
      <c r="AHC17" s="137"/>
      <c r="AHD17" s="137"/>
      <c r="AHE17" s="137"/>
      <c r="AHF17" s="137"/>
      <c r="AHG17" s="137"/>
      <c r="AHH17" s="137"/>
      <c r="AHI17" s="137"/>
      <c r="AHJ17" s="137"/>
      <c r="AHK17" s="137"/>
      <c r="AHL17" s="137"/>
      <c r="AHM17" s="137"/>
      <c r="AHN17" s="137"/>
      <c r="AHO17" s="137"/>
      <c r="AHP17" s="137"/>
      <c r="AHQ17" s="137"/>
      <c r="AHR17" s="137"/>
      <c r="AHS17" s="137"/>
      <c r="AHT17" s="137"/>
      <c r="AHU17" s="137"/>
      <c r="AHV17" s="137"/>
      <c r="AHW17" s="137"/>
      <c r="AHX17" s="137"/>
      <c r="AHY17" s="137"/>
      <c r="AHZ17" s="137"/>
      <c r="AIA17" s="137"/>
      <c r="AIB17" s="137"/>
      <c r="AIC17" s="137"/>
      <c r="AID17" s="137"/>
      <c r="AIE17" s="137"/>
      <c r="AIF17" s="137"/>
      <c r="AIG17" s="137"/>
      <c r="AIH17" s="137"/>
      <c r="AII17" s="137"/>
      <c r="AIJ17" s="137"/>
      <c r="AIK17" s="137"/>
      <c r="AIL17" s="137"/>
      <c r="AIM17" s="137"/>
      <c r="AIN17" s="137"/>
      <c r="AIO17" s="137"/>
      <c r="AIP17" s="137"/>
      <c r="AIQ17" s="137"/>
      <c r="AIR17" s="137"/>
      <c r="AIS17" s="137"/>
      <c r="AIT17" s="137"/>
      <c r="AIU17" s="137"/>
      <c r="AIV17" s="137"/>
      <c r="AIW17" s="137"/>
      <c r="AIX17" s="137"/>
      <c r="AIY17" s="137"/>
      <c r="AIZ17" s="137"/>
      <c r="AJA17" s="137"/>
      <c r="AJB17" s="137"/>
      <c r="AJC17" s="137"/>
      <c r="AJD17" s="137"/>
      <c r="AJE17" s="137"/>
      <c r="AJF17" s="137"/>
      <c r="AJG17" s="137"/>
      <c r="AJH17" s="137"/>
      <c r="AJI17" s="137"/>
      <c r="AJJ17" s="137"/>
      <c r="AJK17" s="137"/>
      <c r="AJL17" s="137"/>
      <c r="AJM17" s="137"/>
      <c r="AJN17" s="137"/>
      <c r="AJO17" s="137"/>
      <c r="AJP17" s="137"/>
      <c r="AJQ17" s="137"/>
      <c r="AJR17" s="137"/>
      <c r="AJS17" s="137"/>
      <c r="AJT17" s="137"/>
      <c r="AJU17" s="137"/>
      <c r="AJV17" s="137"/>
      <c r="AJW17" s="137"/>
      <c r="AJX17" s="137"/>
      <c r="AJY17" s="137"/>
      <c r="AJZ17" s="137"/>
      <c r="AKA17" s="137"/>
      <c r="AKB17" s="137"/>
      <c r="AKC17" s="137"/>
      <c r="AKD17" s="137"/>
      <c r="AKE17" s="137"/>
      <c r="AKF17" s="137"/>
      <c r="AKG17" s="137"/>
      <c r="AKH17" s="137"/>
      <c r="AKI17" s="137"/>
      <c r="AKJ17" s="137"/>
      <c r="AKK17" s="137"/>
      <c r="AKL17" s="137"/>
      <c r="AKM17" s="137"/>
      <c r="AKN17" s="137"/>
      <c r="AKO17" s="137"/>
      <c r="AKP17" s="137"/>
      <c r="AKQ17" s="137"/>
      <c r="AKR17" s="137"/>
      <c r="AKS17" s="137"/>
      <c r="AKT17" s="137"/>
      <c r="AKU17" s="137"/>
      <c r="AKV17" s="137"/>
      <c r="AKW17" s="137"/>
      <c r="AKX17" s="137"/>
      <c r="AKY17" s="137"/>
      <c r="AKZ17" s="137"/>
      <c r="ALA17" s="137"/>
      <c r="ALB17" s="137"/>
      <c r="ALC17" s="137"/>
      <c r="ALD17" s="137"/>
      <c r="ALE17" s="137"/>
      <c r="ALF17" s="137"/>
      <c r="ALG17" s="137"/>
      <c r="ALH17" s="137"/>
      <c r="ALI17" s="137"/>
      <c r="ALJ17" s="137"/>
      <c r="ALK17" s="137"/>
      <c r="ALL17" s="137"/>
      <c r="ALM17" s="137"/>
      <c r="ALN17" s="137"/>
      <c r="ALO17" s="137"/>
      <c r="ALP17" s="137"/>
      <c r="ALQ17" s="137"/>
      <c r="ALR17" s="137"/>
      <c r="ALS17" s="137"/>
      <c r="ALT17" s="137"/>
      <c r="ALU17" s="137"/>
      <c r="ALV17" s="137"/>
      <c r="ALW17" s="137"/>
      <c r="ALX17" s="137"/>
      <c r="ALY17" s="137"/>
      <c r="ALZ17" s="137"/>
      <c r="AMA17" s="137"/>
      <c r="AMB17" s="137"/>
      <c r="AMC17" s="137"/>
      <c r="AMD17" s="137"/>
      <c r="AME17" s="137"/>
      <c r="AMF17" s="137"/>
      <c r="AMG17" s="137"/>
      <c r="AMH17" s="137"/>
      <c r="AMI17" s="137"/>
    </row>
    <row r="18" hidden="1" customHeight="1" spans="1:1023">
      <c r="A18" s="121"/>
      <c r="B18" s="83" t="s">
        <v>1640</v>
      </c>
      <c r="C18" s="122"/>
      <c r="D18" s="123"/>
      <c r="E18" s="123"/>
      <c r="F18" s="123"/>
      <c r="G18" s="123"/>
      <c r="H18" s="83" t="s">
        <v>24214</v>
      </c>
      <c r="I18" s="86" t="s">
        <v>24215</v>
      </c>
      <c r="J18" s="83" t="s">
        <v>45</v>
      </c>
      <c r="K18" s="123"/>
      <c r="L18" s="83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8"/>
      <c r="AN18" s="123"/>
      <c r="AO18" s="134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36"/>
      <c r="DM18" s="136"/>
      <c r="DN18" s="136"/>
      <c r="DO18" s="136"/>
      <c r="DP18" s="136"/>
      <c r="DQ18" s="136"/>
      <c r="DR18" s="136"/>
      <c r="DS18" s="136"/>
      <c r="DT18" s="136"/>
      <c r="DU18" s="136"/>
      <c r="DV18" s="136"/>
      <c r="DW18" s="136"/>
      <c r="DX18" s="136"/>
      <c r="DY18" s="136"/>
      <c r="DZ18" s="136"/>
      <c r="EA18" s="136"/>
      <c r="EB18" s="136"/>
      <c r="EC18" s="136"/>
      <c r="ED18" s="136"/>
      <c r="EE18" s="136"/>
      <c r="EF18" s="136"/>
      <c r="EG18" s="136"/>
      <c r="EH18" s="136"/>
      <c r="EI18" s="136"/>
      <c r="EJ18" s="136"/>
      <c r="EK18" s="136"/>
      <c r="EL18" s="136"/>
      <c r="EM18" s="136"/>
      <c r="EN18" s="136"/>
      <c r="EO18" s="136"/>
      <c r="EP18" s="136"/>
      <c r="EQ18" s="136"/>
      <c r="ER18" s="136"/>
      <c r="ES18" s="136"/>
      <c r="ET18" s="136"/>
      <c r="EU18" s="136"/>
      <c r="EV18" s="136"/>
      <c r="EW18" s="136"/>
      <c r="EX18" s="136"/>
      <c r="EY18" s="136"/>
      <c r="EZ18" s="136"/>
      <c r="FA18" s="136"/>
      <c r="FB18" s="136"/>
      <c r="FC18" s="136"/>
      <c r="FD18" s="136"/>
      <c r="FE18" s="136"/>
      <c r="FF18" s="136"/>
      <c r="FG18" s="136"/>
      <c r="FH18" s="136"/>
      <c r="FI18" s="136"/>
      <c r="FJ18" s="136"/>
      <c r="FK18" s="136"/>
      <c r="FL18" s="136"/>
      <c r="FM18" s="136"/>
      <c r="FN18" s="136"/>
      <c r="FO18" s="136"/>
      <c r="FP18" s="136"/>
      <c r="FQ18" s="136"/>
      <c r="FR18" s="136"/>
      <c r="FS18" s="136"/>
      <c r="FT18" s="136"/>
      <c r="FU18" s="136"/>
      <c r="FV18" s="136"/>
      <c r="FW18" s="136"/>
      <c r="FX18" s="136"/>
      <c r="FY18" s="136"/>
      <c r="FZ18" s="136"/>
      <c r="GA18" s="136"/>
      <c r="GB18" s="136"/>
      <c r="GC18" s="136"/>
      <c r="GD18" s="136"/>
      <c r="GE18" s="136"/>
      <c r="GF18" s="136"/>
      <c r="GG18" s="136"/>
      <c r="GH18" s="136"/>
      <c r="GI18" s="136"/>
      <c r="GJ18" s="136"/>
      <c r="GK18" s="136"/>
      <c r="GL18" s="136"/>
      <c r="GM18" s="136"/>
      <c r="GN18" s="136"/>
      <c r="GO18" s="136"/>
      <c r="GP18" s="136"/>
      <c r="GQ18" s="136"/>
      <c r="GR18" s="136"/>
      <c r="GS18" s="136"/>
      <c r="GT18" s="136"/>
      <c r="GU18" s="136"/>
      <c r="GV18" s="136"/>
      <c r="GW18" s="136"/>
      <c r="GX18" s="136"/>
      <c r="GY18" s="136"/>
      <c r="GZ18" s="136"/>
      <c r="HA18" s="136"/>
      <c r="HB18" s="136"/>
      <c r="HC18" s="136"/>
      <c r="HD18" s="136"/>
      <c r="HE18" s="136"/>
      <c r="HF18" s="136"/>
      <c r="HG18" s="136"/>
      <c r="HH18" s="136"/>
      <c r="HI18" s="136"/>
      <c r="HJ18" s="136"/>
      <c r="HK18" s="136"/>
      <c r="HL18" s="136"/>
      <c r="HM18" s="136"/>
      <c r="HN18" s="136"/>
      <c r="HO18" s="136"/>
      <c r="HP18" s="136"/>
      <c r="HQ18" s="137"/>
      <c r="HR18" s="137"/>
      <c r="HS18" s="137"/>
      <c r="HT18" s="137"/>
      <c r="HU18" s="137"/>
      <c r="HV18" s="137"/>
      <c r="HW18" s="137"/>
      <c r="HX18" s="137"/>
      <c r="HY18" s="137"/>
      <c r="HZ18" s="137"/>
      <c r="IA18" s="137"/>
      <c r="IB18" s="137"/>
      <c r="IC18" s="137"/>
      <c r="ID18" s="137"/>
      <c r="IE18" s="137"/>
      <c r="IF18" s="137"/>
      <c r="IG18" s="137"/>
      <c r="IH18" s="137"/>
      <c r="II18" s="137"/>
      <c r="IJ18" s="137"/>
      <c r="IK18" s="137"/>
      <c r="IL18" s="137"/>
      <c r="IM18" s="137"/>
      <c r="IN18" s="137"/>
      <c r="IO18" s="137"/>
      <c r="IP18" s="137"/>
      <c r="IQ18" s="137"/>
      <c r="IR18" s="137"/>
      <c r="IS18" s="137"/>
      <c r="IT18" s="137"/>
      <c r="IU18" s="137"/>
      <c r="IV18" s="137"/>
      <c r="IW18" s="137"/>
      <c r="IX18" s="137"/>
      <c r="IY18" s="137"/>
      <c r="IZ18" s="137"/>
      <c r="JA18" s="137"/>
      <c r="JB18" s="137"/>
      <c r="JC18" s="137"/>
      <c r="JD18" s="137"/>
      <c r="JE18" s="137"/>
      <c r="JF18" s="137"/>
      <c r="JG18" s="137"/>
      <c r="JH18" s="137"/>
      <c r="JI18" s="137"/>
      <c r="JJ18" s="137"/>
      <c r="JK18" s="137"/>
      <c r="JL18" s="137"/>
      <c r="JM18" s="137"/>
      <c r="JN18" s="137"/>
      <c r="JO18" s="137"/>
      <c r="JP18" s="137"/>
      <c r="JQ18" s="137"/>
      <c r="JR18" s="137"/>
      <c r="JS18" s="137"/>
      <c r="JT18" s="137"/>
      <c r="JU18" s="137"/>
      <c r="JV18" s="137"/>
      <c r="JW18" s="137"/>
      <c r="JX18" s="137"/>
      <c r="JY18" s="137"/>
      <c r="JZ18" s="137"/>
      <c r="KA18" s="137"/>
      <c r="KB18" s="137"/>
      <c r="KC18" s="137"/>
      <c r="KD18" s="137"/>
      <c r="KE18" s="137"/>
      <c r="KF18" s="137"/>
      <c r="KG18" s="137"/>
      <c r="KH18" s="137"/>
      <c r="KI18" s="137"/>
      <c r="KJ18" s="137"/>
      <c r="KK18" s="137"/>
      <c r="KL18" s="137"/>
      <c r="KM18" s="137"/>
      <c r="KN18" s="137"/>
      <c r="KO18" s="137"/>
      <c r="KP18" s="137"/>
      <c r="KQ18" s="137"/>
      <c r="KR18" s="137"/>
      <c r="KS18" s="137"/>
      <c r="KT18" s="137"/>
      <c r="KU18" s="137"/>
      <c r="KV18" s="137"/>
      <c r="KW18" s="137"/>
      <c r="KX18" s="137"/>
      <c r="KY18" s="137"/>
      <c r="KZ18" s="137"/>
      <c r="LA18" s="137"/>
      <c r="LB18" s="137"/>
      <c r="LC18" s="137"/>
      <c r="LD18" s="137"/>
      <c r="LE18" s="137"/>
      <c r="LF18" s="137"/>
      <c r="LG18" s="137"/>
      <c r="LH18" s="137"/>
      <c r="LI18" s="137"/>
      <c r="LJ18" s="137"/>
      <c r="LK18" s="137"/>
      <c r="LL18" s="137"/>
      <c r="LM18" s="137"/>
      <c r="LN18" s="137"/>
      <c r="LO18" s="137"/>
      <c r="LP18" s="137"/>
      <c r="LQ18" s="137"/>
      <c r="LR18" s="137"/>
      <c r="LS18" s="137"/>
      <c r="LT18" s="137"/>
      <c r="LU18" s="137"/>
      <c r="LV18" s="137"/>
      <c r="LW18" s="137"/>
      <c r="LX18" s="137"/>
      <c r="LY18" s="137"/>
      <c r="LZ18" s="137"/>
      <c r="MA18" s="137"/>
      <c r="MB18" s="137"/>
      <c r="MC18" s="137"/>
      <c r="MD18" s="137"/>
      <c r="ME18" s="137"/>
      <c r="MF18" s="137"/>
      <c r="MG18" s="137"/>
      <c r="MH18" s="137"/>
      <c r="MI18" s="137"/>
      <c r="MJ18" s="137"/>
      <c r="MK18" s="137"/>
      <c r="ML18" s="137"/>
      <c r="MM18" s="137"/>
      <c r="MN18" s="137"/>
      <c r="MO18" s="137"/>
      <c r="MP18" s="137"/>
      <c r="MQ18" s="137"/>
      <c r="MR18" s="137"/>
      <c r="MS18" s="137"/>
      <c r="MT18" s="137"/>
      <c r="MU18" s="137"/>
      <c r="MV18" s="137"/>
      <c r="MW18" s="137"/>
      <c r="MX18" s="137"/>
      <c r="MY18" s="137"/>
      <c r="MZ18" s="137"/>
      <c r="NA18" s="137"/>
      <c r="NB18" s="137"/>
      <c r="NC18" s="137"/>
      <c r="ND18" s="137"/>
      <c r="NE18" s="137"/>
      <c r="NF18" s="137"/>
      <c r="NG18" s="137"/>
      <c r="NH18" s="137"/>
      <c r="NI18" s="137"/>
      <c r="NJ18" s="137"/>
      <c r="NK18" s="137"/>
      <c r="NL18" s="137"/>
      <c r="NM18" s="137"/>
      <c r="NN18" s="137"/>
      <c r="NO18" s="137"/>
      <c r="NP18" s="137"/>
      <c r="NQ18" s="137"/>
      <c r="NR18" s="137"/>
      <c r="NS18" s="137"/>
      <c r="NT18" s="137"/>
      <c r="NU18" s="137"/>
      <c r="NV18" s="137"/>
      <c r="NW18" s="137"/>
      <c r="NX18" s="137"/>
      <c r="NY18" s="137"/>
      <c r="NZ18" s="137"/>
      <c r="OA18" s="137"/>
      <c r="OB18" s="137"/>
      <c r="OC18" s="137"/>
      <c r="OD18" s="137"/>
      <c r="OE18" s="137"/>
      <c r="OF18" s="137"/>
      <c r="OG18" s="137"/>
      <c r="OH18" s="137"/>
      <c r="OI18" s="137"/>
      <c r="OJ18" s="137"/>
      <c r="OK18" s="137"/>
      <c r="OL18" s="137"/>
      <c r="OM18" s="137"/>
      <c r="ON18" s="137"/>
      <c r="OO18" s="137"/>
      <c r="OP18" s="137"/>
      <c r="OQ18" s="137"/>
      <c r="OR18" s="137"/>
      <c r="OS18" s="137"/>
      <c r="OT18" s="137"/>
      <c r="OU18" s="137"/>
      <c r="OV18" s="137"/>
      <c r="OW18" s="137"/>
      <c r="OX18" s="137"/>
      <c r="OY18" s="137"/>
      <c r="OZ18" s="137"/>
      <c r="PA18" s="137"/>
      <c r="PB18" s="137"/>
      <c r="PC18" s="137"/>
      <c r="PD18" s="137"/>
      <c r="PE18" s="137"/>
      <c r="PF18" s="137"/>
      <c r="PG18" s="137"/>
      <c r="PH18" s="137"/>
      <c r="PI18" s="137"/>
      <c r="PJ18" s="137"/>
      <c r="PK18" s="137"/>
      <c r="PL18" s="137"/>
      <c r="PM18" s="137"/>
      <c r="PN18" s="137"/>
      <c r="PO18" s="137"/>
      <c r="PP18" s="137"/>
      <c r="PQ18" s="137"/>
      <c r="PR18" s="137"/>
      <c r="PS18" s="137"/>
      <c r="PT18" s="137"/>
      <c r="PU18" s="137"/>
      <c r="PV18" s="137"/>
      <c r="PW18" s="137"/>
      <c r="PX18" s="137"/>
      <c r="PY18" s="137"/>
      <c r="PZ18" s="137"/>
      <c r="QA18" s="137"/>
      <c r="QB18" s="137"/>
      <c r="QC18" s="137"/>
      <c r="QD18" s="137"/>
      <c r="QE18" s="137"/>
      <c r="QF18" s="137"/>
      <c r="QG18" s="137"/>
      <c r="QH18" s="137"/>
      <c r="QI18" s="137"/>
      <c r="QJ18" s="137"/>
      <c r="QK18" s="137"/>
      <c r="QL18" s="137"/>
      <c r="QM18" s="137"/>
      <c r="QN18" s="137"/>
      <c r="QO18" s="137"/>
      <c r="QP18" s="137"/>
      <c r="QQ18" s="137"/>
      <c r="QR18" s="137"/>
      <c r="QS18" s="137"/>
      <c r="QT18" s="137"/>
      <c r="QU18" s="137"/>
      <c r="QV18" s="137"/>
      <c r="QW18" s="137"/>
      <c r="QX18" s="137"/>
      <c r="QY18" s="137"/>
      <c r="QZ18" s="137"/>
      <c r="RA18" s="137"/>
      <c r="RB18" s="137"/>
      <c r="RC18" s="137"/>
      <c r="RD18" s="137"/>
      <c r="RE18" s="137"/>
      <c r="RF18" s="137"/>
      <c r="RG18" s="137"/>
      <c r="RH18" s="137"/>
      <c r="RI18" s="137"/>
      <c r="RJ18" s="137"/>
      <c r="RK18" s="137"/>
      <c r="RL18" s="137"/>
      <c r="RM18" s="137"/>
      <c r="RN18" s="137"/>
      <c r="RO18" s="137"/>
      <c r="RP18" s="137"/>
      <c r="RQ18" s="137"/>
      <c r="RR18" s="137"/>
      <c r="RS18" s="137"/>
      <c r="RT18" s="137"/>
      <c r="RU18" s="137"/>
      <c r="RV18" s="137"/>
      <c r="RW18" s="137"/>
      <c r="RX18" s="137"/>
      <c r="RY18" s="137"/>
      <c r="RZ18" s="137"/>
      <c r="SA18" s="137"/>
      <c r="SB18" s="137"/>
      <c r="SC18" s="137"/>
      <c r="SD18" s="137"/>
      <c r="SE18" s="137"/>
      <c r="SF18" s="137"/>
      <c r="SG18" s="137"/>
      <c r="SH18" s="137"/>
      <c r="SI18" s="137"/>
      <c r="SJ18" s="137"/>
      <c r="SK18" s="137"/>
      <c r="SL18" s="137"/>
      <c r="SM18" s="137"/>
      <c r="SN18" s="137"/>
      <c r="SO18" s="137"/>
      <c r="SP18" s="137"/>
      <c r="SQ18" s="137"/>
      <c r="SR18" s="137"/>
      <c r="SS18" s="137"/>
      <c r="ST18" s="137"/>
      <c r="SU18" s="137"/>
      <c r="SV18" s="137"/>
      <c r="SW18" s="137"/>
      <c r="SX18" s="137"/>
      <c r="SY18" s="137"/>
      <c r="SZ18" s="137"/>
      <c r="TA18" s="137"/>
      <c r="TB18" s="137"/>
      <c r="TC18" s="137"/>
      <c r="TD18" s="137"/>
      <c r="TE18" s="137"/>
      <c r="TF18" s="137"/>
      <c r="TG18" s="137"/>
      <c r="TH18" s="137"/>
      <c r="TI18" s="137"/>
      <c r="TJ18" s="137"/>
      <c r="TK18" s="137"/>
      <c r="TL18" s="137"/>
      <c r="TM18" s="137"/>
      <c r="TN18" s="137"/>
      <c r="TO18" s="137"/>
      <c r="TP18" s="137"/>
      <c r="TQ18" s="137"/>
      <c r="TR18" s="137"/>
      <c r="TS18" s="137"/>
      <c r="TT18" s="137"/>
      <c r="TU18" s="137"/>
      <c r="TV18" s="137"/>
      <c r="TW18" s="137"/>
      <c r="TX18" s="137"/>
      <c r="TY18" s="137"/>
      <c r="TZ18" s="137"/>
      <c r="UA18" s="137"/>
      <c r="UB18" s="137"/>
      <c r="UC18" s="137"/>
      <c r="UD18" s="137"/>
      <c r="UE18" s="137"/>
      <c r="UF18" s="137"/>
      <c r="UG18" s="137"/>
      <c r="UH18" s="137"/>
      <c r="UI18" s="137"/>
      <c r="UJ18" s="137"/>
      <c r="UK18" s="137"/>
      <c r="UL18" s="137"/>
      <c r="UM18" s="137"/>
      <c r="UN18" s="137"/>
      <c r="UO18" s="137"/>
      <c r="UP18" s="137"/>
      <c r="UQ18" s="137"/>
      <c r="UR18" s="137"/>
      <c r="US18" s="137"/>
      <c r="UT18" s="137"/>
      <c r="UU18" s="137"/>
      <c r="UV18" s="137"/>
      <c r="UW18" s="137"/>
      <c r="UX18" s="137"/>
      <c r="UY18" s="137"/>
      <c r="UZ18" s="137"/>
      <c r="VA18" s="137"/>
      <c r="VB18" s="137"/>
      <c r="VC18" s="137"/>
      <c r="VD18" s="137"/>
      <c r="VE18" s="137"/>
      <c r="VF18" s="137"/>
      <c r="VG18" s="137"/>
      <c r="VH18" s="137"/>
      <c r="VI18" s="137"/>
      <c r="VJ18" s="137"/>
      <c r="VK18" s="137"/>
      <c r="VL18" s="137"/>
      <c r="VM18" s="137"/>
      <c r="VN18" s="137"/>
      <c r="VO18" s="137"/>
      <c r="VP18" s="137"/>
      <c r="VQ18" s="137"/>
      <c r="VR18" s="137"/>
      <c r="VS18" s="137"/>
      <c r="VT18" s="137"/>
      <c r="VU18" s="137"/>
      <c r="VV18" s="137"/>
      <c r="VW18" s="137"/>
      <c r="VX18" s="137"/>
      <c r="VY18" s="137"/>
      <c r="VZ18" s="137"/>
      <c r="WA18" s="137"/>
      <c r="WB18" s="137"/>
      <c r="WC18" s="137"/>
      <c r="WD18" s="137"/>
      <c r="WE18" s="137"/>
      <c r="WF18" s="137"/>
      <c r="WG18" s="137"/>
      <c r="WH18" s="137"/>
      <c r="WI18" s="137"/>
      <c r="WJ18" s="137"/>
      <c r="WK18" s="137"/>
      <c r="WL18" s="137"/>
      <c r="WM18" s="137"/>
      <c r="WN18" s="137"/>
      <c r="WO18" s="137"/>
      <c r="WP18" s="137"/>
      <c r="WQ18" s="137"/>
      <c r="WR18" s="137"/>
      <c r="WS18" s="137"/>
      <c r="WT18" s="137"/>
      <c r="WU18" s="137"/>
      <c r="WV18" s="137"/>
      <c r="WW18" s="137"/>
      <c r="WX18" s="137"/>
      <c r="WY18" s="137"/>
      <c r="WZ18" s="137"/>
      <c r="XA18" s="137"/>
      <c r="XB18" s="137"/>
      <c r="XC18" s="137"/>
      <c r="XD18" s="137"/>
      <c r="XE18" s="137"/>
      <c r="XF18" s="137"/>
      <c r="XG18" s="137"/>
      <c r="XH18" s="137"/>
      <c r="XI18" s="137"/>
      <c r="XJ18" s="137"/>
      <c r="XK18" s="137"/>
      <c r="XL18" s="137"/>
      <c r="XM18" s="137"/>
      <c r="XN18" s="137"/>
      <c r="XO18" s="137"/>
      <c r="XP18" s="137"/>
      <c r="XQ18" s="137"/>
      <c r="XR18" s="137"/>
      <c r="XS18" s="137"/>
      <c r="XT18" s="137"/>
      <c r="XU18" s="137"/>
      <c r="XV18" s="137"/>
      <c r="XW18" s="137"/>
      <c r="XX18" s="137"/>
      <c r="XY18" s="137"/>
      <c r="XZ18" s="137"/>
      <c r="YA18" s="137"/>
      <c r="YB18" s="137"/>
      <c r="YC18" s="137"/>
      <c r="YD18" s="137"/>
      <c r="YE18" s="137"/>
      <c r="YF18" s="137"/>
      <c r="YG18" s="137"/>
      <c r="YH18" s="137"/>
      <c r="YI18" s="137"/>
      <c r="YJ18" s="137"/>
      <c r="YK18" s="137"/>
      <c r="YL18" s="137"/>
      <c r="YM18" s="137"/>
      <c r="YN18" s="137"/>
      <c r="YO18" s="137"/>
      <c r="YP18" s="137"/>
      <c r="YQ18" s="137"/>
      <c r="YR18" s="137"/>
      <c r="YS18" s="137"/>
      <c r="YT18" s="137"/>
      <c r="YU18" s="137"/>
      <c r="YV18" s="137"/>
      <c r="YW18" s="137"/>
      <c r="YX18" s="137"/>
      <c r="YY18" s="137"/>
      <c r="YZ18" s="137"/>
      <c r="ZA18" s="137"/>
      <c r="ZB18" s="137"/>
      <c r="ZC18" s="137"/>
      <c r="ZD18" s="137"/>
      <c r="ZE18" s="137"/>
      <c r="ZF18" s="137"/>
      <c r="ZG18" s="137"/>
      <c r="ZH18" s="137"/>
      <c r="ZI18" s="137"/>
      <c r="ZJ18" s="137"/>
      <c r="ZK18" s="137"/>
      <c r="ZL18" s="137"/>
      <c r="ZM18" s="137"/>
      <c r="ZN18" s="137"/>
      <c r="ZO18" s="137"/>
      <c r="ZP18" s="137"/>
      <c r="ZQ18" s="137"/>
      <c r="ZR18" s="137"/>
      <c r="ZS18" s="137"/>
      <c r="ZT18" s="137"/>
      <c r="ZU18" s="137"/>
      <c r="ZV18" s="137"/>
      <c r="ZW18" s="137"/>
      <c r="ZX18" s="137"/>
      <c r="ZY18" s="137"/>
      <c r="ZZ18" s="137"/>
      <c r="AAA18" s="137"/>
      <c r="AAB18" s="137"/>
      <c r="AAC18" s="137"/>
      <c r="AAD18" s="137"/>
      <c r="AAE18" s="137"/>
      <c r="AAF18" s="137"/>
      <c r="AAG18" s="137"/>
      <c r="AAH18" s="137"/>
      <c r="AAI18" s="137"/>
      <c r="AAJ18" s="137"/>
      <c r="AAK18" s="137"/>
      <c r="AAL18" s="137"/>
      <c r="AAM18" s="137"/>
      <c r="AAN18" s="137"/>
      <c r="AAO18" s="137"/>
      <c r="AAP18" s="137"/>
      <c r="AAQ18" s="137"/>
      <c r="AAR18" s="137"/>
      <c r="AAS18" s="137"/>
      <c r="AAT18" s="137"/>
      <c r="AAU18" s="137"/>
      <c r="AAV18" s="137"/>
      <c r="AAW18" s="137"/>
      <c r="AAX18" s="137"/>
      <c r="AAY18" s="137"/>
      <c r="AAZ18" s="137"/>
      <c r="ABA18" s="137"/>
      <c r="ABB18" s="137"/>
      <c r="ABC18" s="137"/>
      <c r="ABD18" s="137"/>
      <c r="ABE18" s="137"/>
      <c r="ABF18" s="137"/>
      <c r="ABG18" s="137"/>
      <c r="ABH18" s="137"/>
      <c r="ABI18" s="137"/>
      <c r="ABJ18" s="137"/>
      <c r="ABK18" s="137"/>
      <c r="ABL18" s="137"/>
      <c r="ABM18" s="137"/>
      <c r="ABN18" s="137"/>
      <c r="ABO18" s="137"/>
      <c r="ABP18" s="137"/>
      <c r="ABQ18" s="137"/>
      <c r="ABR18" s="137"/>
      <c r="ABS18" s="137"/>
      <c r="ABT18" s="137"/>
      <c r="ABU18" s="137"/>
      <c r="ABV18" s="137"/>
      <c r="ABW18" s="137"/>
      <c r="ABX18" s="137"/>
      <c r="ABY18" s="137"/>
      <c r="ABZ18" s="137"/>
      <c r="ACA18" s="137"/>
      <c r="ACB18" s="137"/>
      <c r="ACC18" s="137"/>
      <c r="ACD18" s="137"/>
      <c r="ACE18" s="137"/>
      <c r="ACF18" s="137"/>
      <c r="ACG18" s="137"/>
      <c r="ACH18" s="137"/>
      <c r="ACI18" s="137"/>
      <c r="ACJ18" s="137"/>
      <c r="ACK18" s="137"/>
      <c r="ACL18" s="137"/>
      <c r="ACM18" s="137"/>
      <c r="ACN18" s="137"/>
      <c r="ACO18" s="137"/>
      <c r="ACP18" s="137"/>
      <c r="ACQ18" s="137"/>
      <c r="ACR18" s="137"/>
      <c r="ACS18" s="137"/>
      <c r="ACT18" s="137"/>
      <c r="ACU18" s="137"/>
      <c r="ACV18" s="137"/>
      <c r="ACW18" s="137"/>
      <c r="ACX18" s="137"/>
      <c r="ACY18" s="137"/>
      <c r="ACZ18" s="137"/>
      <c r="ADA18" s="137"/>
      <c r="ADB18" s="137"/>
      <c r="ADC18" s="137"/>
      <c r="ADD18" s="137"/>
      <c r="ADE18" s="137"/>
      <c r="ADF18" s="137"/>
      <c r="ADG18" s="137"/>
      <c r="ADH18" s="137"/>
      <c r="ADI18" s="137"/>
      <c r="ADJ18" s="137"/>
      <c r="ADK18" s="137"/>
      <c r="ADL18" s="137"/>
      <c r="ADM18" s="137"/>
      <c r="ADN18" s="137"/>
      <c r="ADO18" s="137"/>
      <c r="ADP18" s="137"/>
      <c r="ADQ18" s="137"/>
      <c r="ADR18" s="137"/>
      <c r="ADS18" s="137"/>
      <c r="ADT18" s="137"/>
      <c r="ADU18" s="137"/>
      <c r="ADV18" s="137"/>
      <c r="ADW18" s="137"/>
      <c r="ADX18" s="137"/>
      <c r="ADY18" s="137"/>
      <c r="ADZ18" s="137"/>
      <c r="AEA18" s="137"/>
      <c r="AEB18" s="137"/>
      <c r="AEC18" s="137"/>
      <c r="AED18" s="137"/>
      <c r="AEE18" s="137"/>
      <c r="AEF18" s="137"/>
      <c r="AEG18" s="137"/>
      <c r="AEH18" s="137"/>
      <c r="AEI18" s="137"/>
      <c r="AEJ18" s="137"/>
      <c r="AEK18" s="137"/>
      <c r="AEL18" s="137"/>
      <c r="AEM18" s="137"/>
      <c r="AEN18" s="137"/>
      <c r="AEO18" s="137"/>
      <c r="AEP18" s="137"/>
      <c r="AEQ18" s="137"/>
      <c r="AER18" s="137"/>
      <c r="AES18" s="137"/>
      <c r="AET18" s="137"/>
      <c r="AEU18" s="137"/>
      <c r="AEV18" s="137"/>
      <c r="AEW18" s="137"/>
      <c r="AEX18" s="137"/>
      <c r="AEY18" s="137"/>
      <c r="AEZ18" s="137"/>
      <c r="AFA18" s="137"/>
      <c r="AFB18" s="137"/>
      <c r="AFC18" s="137"/>
      <c r="AFD18" s="137"/>
      <c r="AFE18" s="137"/>
      <c r="AFF18" s="137"/>
      <c r="AFG18" s="137"/>
      <c r="AFH18" s="137"/>
      <c r="AFI18" s="137"/>
      <c r="AFJ18" s="137"/>
      <c r="AFK18" s="137"/>
      <c r="AFL18" s="137"/>
      <c r="AFM18" s="137"/>
      <c r="AFN18" s="137"/>
      <c r="AFO18" s="137"/>
      <c r="AFP18" s="137"/>
      <c r="AFQ18" s="137"/>
      <c r="AFR18" s="137"/>
      <c r="AFS18" s="137"/>
      <c r="AFT18" s="137"/>
      <c r="AFU18" s="137"/>
      <c r="AFV18" s="137"/>
      <c r="AFW18" s="137"/>
      <c r="AFX18" s="137"/>
      <c r="AFY18" s="137"/>
      <c r="AFZ18" s="137"/>
      <c r="AGA18" s="137"/>
      <c r="AGB18" s="137"/>
      <c r="AGC18" s="137"/>
      <c r="AGD18" s="137"/>
      <c r="AGE18" s="137"/>
      <c r="AGF18" s="137"/>
      <c r="AGG18" s="137"/>
      <c r="AGH18" s="137"/>
      <c r="AGI18" s="137"/>
      <c r="AGJ18" s="137"/>
      <c r="AGK18" s="137"/>
      <c r="AGL18" s="137"/>
      <c r="AGM18" s="137"/>
      <c r="AGN18" s="137"/>
      <c r="AGO18" s="137"/>
      <c r="AGP18" s="137"/>
      <c r="AGQ18" s="137"/>
      <c r="AGR18" s="137"/>
      <c r="AGS18" s="137"/>
      <c r="AGT18" s="137"/>
      <c r="AGU18" s="137"/>
      <c r="AGV18" s="137"/>
      <c r="AGW18" s="137"/>
      <c r="AGX18" s="137"/>
      <c r="AGY18" s="137"/>
      <c r="AGZ18" s="137"/>
      <c r="AHA18" s="137"/>
      <c r="AHB18" s="137"/>
      <c r="AHC18" s="137"/>
      <c r="AHD18" s="137"/>
      <c r="AHE18" s="137"/>
      <c r="AHF18" s="137"/>
      <c r="AHG18" s="137"/>
      <c r="AHH18" s="137"/>
      <c r="AHI18" s="137"/>
      <c r="AHJ18" s="137"/>
      <c r="AHK18" s="137"/>
      <c r="AHL18" s="137"/>
      <c r="AHM18" s="137"/>
      <c r="AHN18" s="137"/>
      <c r="AHO18" s="137"/>
      <c r="AHP18" s="137"/>
      <c r="AHQ18" s="137"/>
      <c r="AHR18" s="137"/>
      <c r="AHS18" s="137"/>
      <c r="AHT18" s="137"/>
      <c r="AHU18" s="137"/>
      <c r="AHV18" s="137"/>
      <c r="AHW18" s="137"/>
      <c r="AHX18" s="137"/>
      <c r="AHY18" s="137"/>
      <c r="AHZ18" s="137"/>
      <c r="AIA18" s="137"/>
      <c r="AIB18" s="137"/>
      <c r="AIC18" s="137"/>
      <c r="AID18" s="137"/>
      <c r="AIE18" s="137"/>
      <c r="AIF18" s="137"/>
      <c r="AIG18" s="137"/>
      <c r="AIH18" s="137"/>
      <c r="AII18" s="137"/>
      <c r="AIJ18" s="137"/>
      <c r="AIK18" s="137"/>
      <c r="AIL18" s="137"/>
      <c r="AIM18" s="137"/>
      <c r="AIN18" s="137"/>
      <c r="AIO18" s="137"/>
      <c r="AIP18" s="137"/>
      <c r="AIQ18" s="137"/>
      <c r="AIR18" s="137"/>
      <c r="AIS18" s="137"/>
      <c r="AIT18" s="137"/>
      <c r="AIU18" s="137"/>
      <c r="AIV18" s="137"/>
      <c r="AIW18" s="137"/>
      <c r="AIX18" s="137"/>
      <c r="AIY18" s="137"/>
      <c r="AIZ18" s="137"/>
      <c r="AJA18" s="137"/>
      <c r="AJB18" s="137"/>
      <c r="AJC18" s="137"/>
      <c r="AJD18" s="137"/>
      <c r="AJE18" s="137"/>
      <c r="AJF18" s="137"/>
      <c r="AJG18" s="137"/>
      <c r="AJH18" s="137"/>
      <c r="AJI18" s="137"/>
      <c r="AJJ18" s="137"/>
      <c r="AJK18" s="137"/>
      <c r="AJL18" s="137"/>
      <c r="AJM18" s="137"/>
      <c r="AJN18" s="137"/>
      <c r="AJO18" s="137"/>
      <c r="AJP18" s="137"/>
      <c r="AJQ18" s="137"/>
      <c r="AJR18" s="137"/>
      <c r="AJS18" s="137"/>
      <c r="AJT18" s="137"/>
      <c r="AJU18" s="137"/>
      <c r="AJV18" s="137"/>
      <c r="AJW18" s="137"/>
      <c r="AJX18" s="137"/>
      <c r="AJY18" s="137"/>
      <c r="AJZ18" s="137"/>
      <c r="AKA18" s="137"/>
      <c r="AKB18" s="137"/>
      <c r="AKC18" s="137"/>
      <c r="AKD18" s="137"/>
      <c r="AKE18" s="137"/>
      <c r="AKF18" s="137"/>
      <c r="AKG18" s="137"/>
      <c r="AKH18" s="137"/>
      <c r="AKI18" s="137"/>
      <c r="AKJ18" s="137"/>
      <c r="AKK18" s="137"/>
      <c r="AKL18" s="137"/>
      <c r="AKM18" s="137"/>
      <c r="AKN18" s="137"/>
      <c r="AKO18" s="137"/>
      <c r="AKP18" s="137"/>
      <c r="AKQ18" s="137"/>
      <c r="AKR18" s="137"/>
      <c r="AKS18" s="137"/>
      <c r="AKT18" s="137"/>
      <c r="AKU18" s="137"/>
      <c r="AKV18" s="137"/>
      <c r="AKW18" s="137"/>
      <c r="AKX18" s="137"/>
      <c r="AKY18" s="137"/>
      <c r="AKZ18" s="137"/>
      <c r="ALA18" s="137"/>
      <c r="ALB18" s="137"/>
      <c r="ALC18" s="137"/>
      <c r="ALD18" s="137"/>
      <c r="ALE18" s="137"/>
      <c r="ALF18" s="137"/>
      <c r="ALG18" s="137"/>
      <c r="ALH18" s="137"/>
      <c r="ALI18" s="137"/>
      <c r="ALJ18" s="137"/>
      <c r="ALK18" s="137"/>
      <c r="ALL18" s="137"/>
      <c r="ALM18" s="137"/>
      <c r="ALN18" s="137"/>
      <c r="ALO18" s="137"/>
      <c r="ALP18" s="137"/>
      <c r="ALQ18" s="137"/>
      <c r="ALR18" s="137"/>
      <c r="ALS18" s="137"/>
      <c r="ALT18" s="137"/>
      <c r="ALU18" s="137"/>
      <c r="ALV18" s="137"/>
      <c r="ALW18" s="137"/>
      <c r="ALX18" s="137"/>
      <c r="ALY18" s="137"/>
      <c r="ALZ18" s="137"/>
      <c r="AMA18" s="137"/>
      <c r="AMB18" s="137"/>
      <c r="AMC18" s="137"/>
      <c r="AMD18" s="137"/>
      <c r="AME18" s="137"/>
      <c r="AMF18" s="137"/>
      <c r="AMG18" s="137"/>
      <c r="AMH18" s="137"/>
      <c r="AMI18" s="137"/>
    </row>
    <row r="19" hidden="1" customHeight="1" spans="1:1023">
      <c r="A19" s="121"/>
      <c r="B19" s="83" t="s">
        <v>1640</v>
      </c>
      <c r="C19" s="122"/>
      <c r="D19" s="123"/>
      <c r="E19" s="123"/>
      <c r="F19" s="123"/>
      <c r="G19" s="123"/>
      <c r="H19" s="83" t="s">
        <v>4959</v>
      </c>
      <c r="I19" s="86" t="s">
        <v>4960</v>
      </c>
      <c r="J19" s="83" t="s">
        <v>88</v>
      </c>
      <c r="K19" s="123"/>
      <c r="L19" s="83" t="s">
        <v>4962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8"/>
      <c r="AN19" s="123"/>
      <c r="AO19" s="134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6"/>
      <c r="CO19" s="136"/>
      <c r="CP19" s="136"/>
      <c r="CQ19" s="136"/>
      <c r="CR19" s="136"/>
      <c r="CS19" s="136"/>
      <c r="CT19" s="136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6"/>
      <c r="DO19" s="136"/>
      <c r="DP19" s="136"/>
      <c r="DQ19" s="136"/>
      <c r="DR19" s="136"/>
      <c r="DS19" s="136"/>
      <c r="DT19" s="136"/>
      <c r="DU19" s="136"/>
      <c r="DV19" s="136"/>
      <c r="DW19" s="136"/>
      <c r="DX19" s="136"/>
      <c r="DY19" s="136"/>
      <c r="DZ19" s="136"/>
      <c r="EA19" s="136"/>
      <c r="EB19" s="136"/>
      <c r="EC19" s="136"/>
      <c r="ED19" s="136"/>
      <c r="EE19" s="136"/>
      <c r="EF19" s="136"/>
      <c r="EG19" s="136"/>
      <c r="EH19" s="136"/>
      <c r="EI19" s="136"/>
      <c r="EJ19" s="136"/>
      <c r="EK19" s="136"/>
      <c r="EL19" s="136"/>
      <c r="EM19" s="136"/>
      <c r="EN19" s="136"/>
      <c r="EO19" s="136"/>
      <c r="EP19" s="136"/>
      <c r="EQ19" s="136"/>
      <c r="ER19" s="136"/>
      <c r="ES19" s="136"/>
      <c r="ET19" s="136"/>
      <c r="EU19" s="136"/>
      <c r="EV19" s="136"/>
      <c r="EW19" s="136"/>
      <c r="EX19" s="136"/>
      <c r="EY19" s="136"/>
      <c r="EZ19" s="136"/>
      <c r="FA19" s="136"/>
      <c r="FB19" s="136"/>
      <c r="FC19" s="136"/>
      <c r="FD19" s="136"/>
      <c r="FE19" s="136"/>
      <c r="FF19" s="136"/>
      <c r="FG19" s="136"/>
      <c r="FH19" s="136"/>
      <c r="FI19" s="136"/>
      <c r="FJ19" s="136"/>
      <c r="FK19" s="136"/>
      <c r="FL19" s="136"/>
      <c r="FM19" s="136"/>
      <c r="FN19" s="136"/>
      <c r="FO19" s="136"/>
      <c r="FP19" s="136"/>
      <c r="FQ19" s="136"/>
      <c r="FR19" s="136"/>
      <c r="FS19" s="136"/>
      <c r="FT19" s="136"/>
      <c r="FU19" s="136"/>
      <c r="FV19" s="136"/>
      <c r="FW19" s="136"/>
      <c r="FX19" s="136"/>
      <c r="FY19" s="136"/>
      <c r="FZ19" s="136"/>
      <c r="GA19" s="136"/>
      <c r="GB19" s="136"/>
      <c r="GC19" s="136"/>
      <c r="GD19" s="136"/>
      <c r="GE19" s="136"/>
      <c r="GF19" s="136"/>
      <c r="GG19" s="136"/>
      <c r="GH19" s="136"/>
      <c r="GI19" s="136"/>
      <c r="GJ19" s="136"/>
      <c r="GK19" s="136"/>
      <c r="GL19" s="136"/>
      <c r="GM19" s="136"/>
      <c r="GN19" s="136"/>
      <c r="GO19" s="136"/>
      <c r="GP19" s="136"/>
      <c r="GQ19" s="136"/>
      <c r="GR19" s="136"/>
      <c r="GS19" s="136"/>
      <c r="GT19" s="136"/>
      <c r="GU19" s="136"/>
      <c r="GV19" s="136"/>
      <c r="GW19" s="136"/>
      <c r="GX19" s="136"/>
      <c r="GY19" s="136"/>
      <c r="GZ19" s="136"/>
      <c r="HA19" s="136"/>
      <c r="HB19" s="136"/>
      <c r="HC19" s="136"/>
      <c r="HD19" s="136"/>
      <c r="HE19" s="136"/>
      <c r="HF19" s="136"/>
      <c r="HG19" s="136"/>
      <c r="HH19" s="136"/>
      <c r="HI19" s="136"/>
      <c r="HJ19" s="136"/>
      <c r="HK19" s="136"/>
      <c r="HL19" s="136"/>
      <c r="HM19" s="136"/>
      <c r="HN19" s="136"/>
      <c r="HO19" s="136"/>
      <c r="HP19" s="136"/>
      <c r="HQ19" s="137"/>
      <c r="HR19" s="137"/>
      <c r="HS19" s="137"/>
      <c r="HT19" s="137"/>
      <c r="HU19" s="137"/>
      <c r="HV19" s="137"/>
      <c r="HW19" s="137"/>
      <c r="HX19" s="137"/>
      <c r="HY19" s="137"/>
      <c r="HZ19" s="137"/>
      <c r="IA19" s="137"/>
      <c r="IB19" s="137"/>
      <c r="IC19" s="137"/>
      <c r="ID19" s="137"/>
      <c r="IE19" s="137"/>
      <c r="IF19" s="137"/>
      <c r="IG19" s="137"/>
      <c r="IH19" s="137"/>
      <c r="II19" s="137"/>
      <c r="IJ19" s="137"/>
      <c r="IK19" s="137"/>
      <c r="IL19" s="137"/>
      <c r="IM19" s="137"/>
      <c r="IN19" s="137"/>
      <c r="IO19" s="137"/>
      <c r="IP19" s="137"/>
      <c r="IQ19" s="137"/>
      <c r="IR19" s="137"/>
      <c r="IS19" s="137"/>
      <c r="IT19" s="137"/>
      <c r="IU19" s="137"/>
      <c r="IV19" s="137"/>
      <c r="IW19" s="137"/>
      <c r="IX19" s="137"/>
      <c r="IY19" s="137"/>
      <c r="IZ19" s="137"/>
      <c r="JA19" s="137"/>
      <c r="JB19" s="137"/>
      <c r="JC19" s="137"/>
      <c r="JD19" s="137"/>
      <c r="JE19" s="137"/>
      <c r="JF19" s="137"/>
      <c r="JG19" s="137"/>
      <c r="JH19" s="137"/>
      <c r="JI19" s="137"/>
      <c r="JJ19" s="137"/>
      <c r="JK19" s="137"/>
      <c r="JL19" s="137"/>
      <c r="JM19" s="137"/>
      <c r="JN19" s="137"/>
      <c r="JO19" s="137"/>
      <c r="JP19" s="137"/>
      <c r="JQ19" s="137"/>
      <c r="JR19" s="137"/>
      <c r="JS19" s="137"/>
      <c r="JT19" s="137"/>
      <c r="JU19" s="137"/>
      <c r="JV19" s="137"/>
      <c r="JW19" s="137"/>
      <c r="JX19" s="137"/>
      <c r="JY19" s="137"/>
      <c r="JZ19" s="137"/>
      <c r="KA19" s="137"/>
      <c r="KB19" s="137"/>
      <c r="KC19" s="137"/>
      <c r="KD19" s="137"/>
      <c r="KE19" s="137"/>
      <c r="KF19" s="137"/>
      <c r="KG19" s="137"/>
      <c r="KH19" s="137"/>
      <c r="KI19" s="137"/>
      <c r="KJ19" s="137"/>
      <c r="KK19" s="137"/>
      <c r="KL19" s="137"/>
      <c r="KM19" s="137"/>
      <c r="KN19" s="137"/>
      <c r="KO19" s="137"/>
      <c r="KP19" s="137"/>
      <c r="KQ19" s="137"/>
      <c r="KR19" s="137"/>
      <c r="KS19" s="137"/>
      <c r="KT19" s="137"/>
      <c r="KU19" s="137"/>
      <c r="KV19" s="137"/>
      <c r="KW19" s="137"/>
      <c r="KX19" s="137"/>
      <c r="KY19" s="137"/>
      <c r="KZ19" s="137"/>
      <c r="LA19" s="137"/>
      <c r="LB19" s="137"/>
      <c r="LC19" s="137"/>
      <c r="LD19" s="137"/>
      <c r="LE19" s="137"/>
      <c r="LF19" s="137"/>
      <c r="LG19" s="137"/>
      <c r="LH19" s="137"/>
      <c r="LI19" s="137"/>
      <c r="LJ19" s="137"/>
      <c r="LK19" s="137"/>
      <c r="LL19" s="137"/>
      <c r="LM19" s="137"/>
      <c r="LN19" s="137"/>
      <c r="LO19" s="137"/>
      <c r="LP19" s="137"/>
      <c r="LQ19" s="137"/>
      <c r="LR19" s="137"/>
      <c r="LS19" s="137"/>
      <c r="LT19" s="137"/>
      <c r="LU19" s="137"/>
      <c r="LV19" s="137"/>
      <c r="LW19" s="137"/>
      <c r="LX19" s="137"/>
      <c r="LY19" s="137"/>
      <c r="LZ19" s="137"/>
      <c r="MA19" s="137"/>
      <c r="MB19" s="137"/>
      <c r="MC19" s="137"/>
      <c r="MD19" s="137"/>
      <c r="ME19" s="137"/>
      <c r="MF19" s="137"/>
      <c r="MG19" s="137"/>
      <c r="MH19" s="137"/>
      <c r="MI19" s="137"/>
      <c r="MJ19" s="137"/>
      <c r="MK19" s="137"/>
      <c r="ML19" s="137"/>
      <c r="MM19" s="137"/>
      <c r="MN19" s="137"/>
      <c r="MO19" s="137"/>
      <c r="MP19" s="137"/>
      <c r="MQ19" s="137"/>
      <c r="MR19" s="137"/>
      <c r="MS19" s="137"/>
      <c r="MT19" s="137"/>
      <c r="MU19" s="137"/>
      <c r="MV19" s="137"/>
      <c r="MW19" s="137"/>
      <c r="MX19" s="137"/>
      <c r="MY19" s="137"/>
      <c r="MZ19" s="137"/>
      <c r="NA19" s="137"/>
      <c r="NB19" s="137"/>
      <c r="NC19" s="137"/>
      <c r="ND19" s="137"/>
      <c r="NE19" s="137"/>
      <c r="NF19" s="137"/>
      <c r="NG19" s="137"/>
      <c r="NH19" s="137"/>
      <c r="NI19" s="137"/>
      <c r="NJ19" s="137"/>
      <c r="NK19" s="137"/>
      <c r="NL19" s="137"/>
      <c r="NM19" s="137"/>
      <c r="NN19" s="137"/>
      <c r="NO19" s="137"/>
      <c r="NP19" s="137"/>
      <c r="NQ19" s="137"/>
      <c r="NR19" s="137"/>
      <c r="NS19" s="137"/>
      <c r="NT19" s="137"/>
      <c r="NU19" s="137"/>
      <c r="NV19" s="137"/>
      <c r="NW19" s="137"/>
      <c r="NX19" s="137"/>
      <c r="NY19" s="137"/>
      <c r="NZ19" s="137"/>
      <c r="OA19" s="137"/>
      <c r="OB19" s="137"/>
      <c r="OC19" s="137"/>
      <c r="OD19" s="137"/>
      <c r="OE19" s="137"/>
      <c r="OF19" s="137"/>
      <c r="OG19" s="137"/>
      <c r="OH19" s="137"/>
      <c r="OI19" s="137"/>
      <c r="OJ19" s="137"/>
      <c r="OK19" s="137"/>
      <c r="OL19" s="137"/>
      <c r="OM19" s="137"/>
      <c r="ON19" s="137"/>
      <c r="OO19" s="137"/>
      <c r="OP19" s="137"/>
      <c r="OQ19" s="137"/>
      <c r="OR19" s="137"/>
      <c r="OS19" s="137"/>
      <c r="OT19" s="137"/>
      <c r="OU19" s="137"/>
      <c r="OV19" s="137"/>
      <c r="OW19" s="137"/>
      <c r="OX19" s="137"/>
      <c r="OY19" s="137"/>
      <c r="OZ19" s="137"/>
      <c r="PA19" s="137"/>
      <c r="PB19" s="137"/>
      <c r="PC19" s="137"/>
      <c r="PD19" s="137"/>
      <c r="PE19" s="137"/>
      <c r="PF19" s="137"/>
      <c r="PG19" s="137"/>
      <c r="PH19" s="137"/>
      <c r="PI19" s="137"/>
      <c r="PJ19" s="137"/>
      <c r="PK19" s="137"/>
      <c r="PL19" s="137"/>
      <c r="PM19" s="137"/>
      <c r="PN19" s="137"/>
      <c r="PO19" s="137"/>
      <c r="PP19" s="137"/>
      <c r="PQ19" s="137"/>
      <c r="PR19" s="137"/>
      <c r="PS19" s="137"/>
      <c r="PT19" s="137"/>
      <c r="PU19" s="137"/>
      <c r="PV19" s="137"/>
      <c r="PW19" s="137"/>
      <c r="PX19" s="137"/>
      <c r="PY19" s="137"/>
      <c r="PZ19" s="137"/>
      <c r="QA19" s="137"/>
      <c r="QB19" s="137"/>
      <c r="QC19" s="137"/>
      <c r="QD19" s="137"/>
      <c r="QE19" s="137"/>
      <c r="QF19" s="137"/>
      <c r="QG19" s="137"/>
      <c r="QH19" s="137"/>
      <c r="QI19" s="137"/>
      <c r="QJ19" s="137"/>
      <c r="QK19" s="137"/>
      <c r="QL19" s="137"/>
      <c r="QM19" s="137"/>
      <c r="QN19" s="137"/>
      <c r="QO19" s="137"/>
      <c r="QP19" s="137"/>
      <c r="QQ19" s="137"/>
      <c r="QR19" s="137"/>
      <c r="QS19" s="137"/>
      <c r="QT19" s="137"/>
      <c r="QU19" s="137"/>
      <c r="QV19" s="137"/>
      <c r="QW19" s="137"/>
      <c r="QX19" s="137"/>
      <c r="QY19" s="137"/>
      <c r="QZ19" s="137"/>
      <c r="RA19" s="137"/>
      <c r="RB19" s="137"/>
      <c r="RC19" s="137"/>
      <c r="RD19" s="137"/>
      <c r="RE19" s="137"/>
      <c r="RF19" s="137"/>
      <c r="RG19" s="137"/>
      <c r="RH19" s="137"/>
      <c r="RI19" s="137"/>
      <c r="RJ19" s="137"/>
      <c r="RK19" s="137"/>
      <c r="RL19" s="137"/>
      <c r="RM19" s="137"/>
      <c r="RN19" s="137"/>
      <c r="RO19" s="137"/>
      <c r="RP19" s="137"/>
      <c r="RQ19" s="137"/>
      <c r="RR19" s="137"/>
      <c r="RS19" s="137"/>
      <c r="RT19" s="137"/>
      <c r="RU19" s="137"/>
      <c r="RV19" s="137"/>
      <c r="RW19" s="137"/>
      <c r="RX19" s="137"/>
      <c r="RY19" s="137"/>
      <c r="RZ19" s="137"/>
      <c r="SA19" s="137"/>
      <c r="SB19" s="137"/>
      <c r="SC19" s="137"/>
      <c r="SD19" s="137"/>
      <c r="SE19" s="137"/>
      <c r="SF19" s="137"/>
      <c r="SG19" s="137"/>
      <c r="SH19" s="137"/>
      <c r="SI19" s="137"/>
      <c r="SJ19" s="137"/>
      <c r="SK19" s="137"/>
      <c r="SL19" s="137"/>
      <c r="SM19" s="137"/>
      <c r="SN19" s="137"/>
      <c r="SO19" s="137"/>
      <c r="SP19" s="137"/>
      <c r="SQ19" s="137"/>
      <c r="SR19" s="137"/>
      <c r="SS19" s="137"/>
      <c r="ST19" s="137"/>
      <c r="SU19" s="137"/>
      <c r="SV19" s="137"/>
      <c r="SW19" s="137"/>
      <c r="SX19" s="137"/>
      <c r="SY19" s="137"/>
      <c r="SZ19" s="137"/>
      <c r="TA19" s="137"/>
      <c r="TB19" s="137"/>
      <c r="TC19" s="137"/>
      <c r="TD19" s="137"/>
      <c r="TE19" s="137"/>
      <c r="TF19" s="137"/>
      <c r="TG19" s="137"/>
      <c r="TH19" s="137"/>
      <c r="TI19" s="137"/>
      <c r="TJ19" s="137"/>
      <c r="TK19" s="137"/>
      <c r="TL19" s="137"/>
      <c r="TM19" s="137"/>
      <c r="TN19" s="137"/>
      <c r="TO19" s="137"/>
      <c r="TP19" s="137"/>
      <c r="TQ19" s="137"/>
      <c r="TR19" s="137"/>
      <c r="TS19" s="137"/>
      <c r="TT19" s="137"/>
      <c r="TU19" s="137"/>
      <c r="TV19" s="137"/>
      <c r="TW19" s="137"/>
      <c r="TX19" s="137"/>
      <c r="TY19" s="137"/>
      <c r="TZ19" s="137"/>
      <c r="UA19" s="137"/>
      <c r="UB19" s="137"/>
      <c r="UC19" s="137"/>
      <c r="UD19" s="137"/>
      <c r="UE19" s="137"/>
      <c r="UF19" s="137"/>
      <c r="UG19" s="137"/>
      <c r="UH19" s="137"/>
      <c r="UI19" s="137"/>
      <c r="UJ19" s="137"/>
      <c r="UK19" s="137"/>
      <c r="UL19" s="137"/>
      <c r="UM19" s="137"/>
      <c r="UN19" s="137"/>
      <c r="UO19" s="137"/>
      <c r="UP19" s="137"/>
      <c r="UQ19" s="137"/>
      <c r="UR19" s="137"/>
      <c r="US19" s="137"/>
      <c r="UT19" s="137"/>
      <c r="UU19" s="137"/>
      <c r="UV19" s="137"/>
      <c r="UW19" s="137"/>
      <c r="UX19" s="137"/>
      <c r="UY19" s="137"/>
      <c r="UZ19" s="137"/>
      <c r="VA19" s="137"/>
      <c r="VB19" s="137"/>
      <c r="VC19" s="137"/>
      <c r="VD19" s="137"/>
      <c r="VE19" s="137"/>
      <c r="VF19" s="137"/>
      <c r="VG19" s="137"/>
      <c r="VH19" s="137"/>
      <c r="VI19" s="137"/>
      <c r="VJ19" s="137"/>
      <c r="VK19" s="137"/>
      <c r="VL19" s="137"/>
      <c r="VM19" s="137"/>
      <c r="VN19" s="137"/>
      <c r="VO19" s="137"/>
      <c r="VP19" s="137"/>
      <c r="VQ19" s="137"/>
      <c r="VR19" s="137"/>
      <c r="VS19" s="137"/>
      <c r="VT19" s="137"/>
      <c r="VU19" s="137"/>
      <c r="VV19" s="137"/>
      <c r="VW19" s="137"/>
      <c r="VX19" s="137"/>
      <c r="VY19" s="137"/>
      <c r="VZ19" s="137"/>
      <c r="WA19" s="137"/>
      <c r="WB19" s="137"/>
      <c r="WC19" s="137"/>
      <c r="WD19" s="137"/>
      <c r="WE19" s="137"/>
      <c r="WF19" s="137"/>
      <c r="WG19" s="137"/>
      <c r="WH19" s="137"/>
      <c r="WI19" s="137"/>
      <c r="WJ19" s="137"/>
      <c r="WK19" s="137"/>
      <c r="WL19" s="137"/>
      <c r="WM19" s="137"/>
      <c r="WN19" s="137"/>
      <c r="WO19" s="137"/>
      <c r="WP19" s="137"/>
      <c r="WQ19" s="137"/>
      <c r="WR19" s="137"/>
      <c r="WS19" s="137"/>
      <c r="WT19" s="137"/>
      <c r="WU19" s="137"/>
      <c r="WV19" s="137"/>
      <c r="WW19" s="137"/>
      <c r="WX19" s="137"/>
      <c r="WY19" s="137"/>
      <c r="WZ19" s="137"/>
      <c r="XA19" s="137"/>
      <c r="XB19" s="137"/>
      <c r="XC19" s="137"/>
      <c r="XD19" s="137"/>
      <c r="XE19" s="137"/>
      <c r="XF19" s="137"/>
      <c r="XG19" s="137"/>
      <c r="XH19" s="137"/>
      <c r="XI19" s="137"/>
      <c r="XJ19" s="137"/>
      <c r="XK19" s="137"/>
      <c r="XL19" s="137"/>
      <c r="XM19" s="137"/>
      <c r="XN19" s="137"/>
      <c r="XO19" s="137"/>
      <c r="XP19" s="137"/>
      <c r="XQ19" s="137"/>
      <c r="XR19" s="137"/>
      <c r="XS19" s="137"/>
      <c r="XT19" s="137"/>
      <c r="XU19" s="137"/>
      <c r="XV19" s="137"/>
      <c r="XW19" s="137"/>
      <c r="XX19" s="137"/>
      <c r="XY19" s="137"/>
      <c r="XZ19" s="137"/>
      <c r="YA19" s="137"/>
      <c r="YB19" s="137"/>
      <c r="YC19" s="137"/>
      <c r="YD19" s="137"/>
      <c r="YE19" s="137"/>
      <c r="YF19" s="137"/>
      <c r="YG19" s="137"/>
      <c r="YH19" s="137"/>
      <c r="YI19" s="137"/>
      <c r="YJ19" s="137"/>
      <c r="YK19" s="137"/>
      <c r="YL19" s="137"/>
      <c r="YM19" s="137"/>
      <c r="YN19" s="137"/>
      <c r="YO19" s="137"/>
      <c r="YP19" s="137"/>
      <c r="YQ19" s="137"/>
      <c r="YR19" s="137"/>
      <c r="YS19" s="137"/>
      <c r="YT19" s="137"/>
      <c r="YU19" s="137"/>
      <c r="YV19" s="137"/>
      <c r="YW19" s="137"/>
      <c r="YX19" s="137"/>
      <c r="YY19" s="137"/>
      <c r="YZ19" s="137"/>
      <c r="ZA19" s="137"/>
      <c r="ZB19" s="137"/>
      <c r="ZC19" s="137"/>
      <c r="ZD19" s="137"/>
      <c r="ZE19" s="137"/>
      <c r="ZF19" s="137"/>
      <c r="ZG19" s="137"/>
      <c r="ZH19" s="137"/>
      <c r="ZI19" s="137"/>
      <c r="ZJ19" s="137"/>
      <c r="ZK19" s="137"/>
      <c r="ZL19" s="137"/>
      <c r="ZM19" s="137"/>
      <c r="ZN19" s="137"/>
      <c r="ZO19" s="137"/>
      <c r="ZP19" s="137"/>
      <c r="ZQ19" s="137"/>
      <c r="ZR19" s="137"/>
      <c r="ZS19" s="137"/>
      <c r="ZT19" s="137"/>
      <c r="ZU19" s="137"/>
      <c r="ZV19" s="137"/>
      <c r="ZW19" s="137"/>
      <c r="ZX19" s="137"/>
      <c r="ZY19" s="137"/>
      <c r="ZZ19" s="137"/>
      <c r="AAA19" s="137"/>
      <c r="AAB19" s="137"/>
      <c r="AAC19" s="137"/>
      <c r="AAD19" s="137"/>
      <c r="AAE19" s="137"/>
      <c r="AAF19" s="137"/>
      <c r="AAG19" s="137"/>
      <c r="AAH19" s="137"/>
      <c r="AAI19" s="137"/>
      <c r="AAJ19" s="137"/>
      <c r="AAK19" s="137"/>
      <c r="AAL19" s="137"/>
      <c r="AAM19" s="137"/>
      <c r="AAN19" s="137"/>
      <c r="AAO19" s="137"/>
      <c r="AAP19" s="137"/>
      <c r="AAQ19" s="137"/>
      <c r="AAR19" s="137"/>
      <c r="AAS19" s="137"/>
      <c r="AAT19" s="137"/>
      <c r="AAU19" s="137"/>
      <c r="AAV19" s="137"/>
      <c r="AAW19" s="137"/>
      <c r="AAX19" s="137"/>
      <c r="AAY19" s="137"/>
      <c r="AAZ19" s="137"/>
      <c r="ABA19" s="137"/>
      <c r="ABB19" s="137"/>
      <c r="ABC19" s="137"/>
      <c r="ABD19" s="137"/>
      <c r="ABE19" s="137"/>
      <c r="ABF19" s="137"/>
      <c r="ABG19" s="137"/>
      <c r="ABH19" s="137"/>
      <c r="ABI19" s="137"/>
      <c r="ABJ19" s="137"/>
      <c r="ABK19" s="137"/>
      <c r="ABL19" s="137"/>
      <c r="ABM19" s="137"/>
      <c r="ABN19" s="137"/>
      <c r="ABO19" s="137"/>
      <c r="ABP19" s="137"/>
      <c r="ABQ19" s="137"/>
      <c r="ABR19" s="137"/>
      <c r="ABS19" s="137"/>
      <c r="ABT19" s="137"/>
      <c r="ABU19" s="137"/>
      <c r="ABV19" s="137"/>
      <c r="ABW19" s="137"/>
      <c r="ABX19" s="137"/>
      <c r="ABY19" s="137"/>
      <c r="ABZ19" s="137"/>
      <c r="ACA19" s="137"/>
      <c r="ACB19" s="137"/>
      <c r="ACC19" s="137"/>
      <c r="ACD19" s="137"/>
      <c r="ACE19" s="137"/>
      <c r="ACF19" s="137"/>
      <c r="ACG19" s="137"/>
      <c r="ACH19" s="137"/>
      <c r="ACI19" s="137"/>
      <c r="ACJ19" s="137"/>
      <c r="ACK19" s="137"/>
      <c r="ACL19" s="137"/>
      <c r="ACM19" s="137"/>
      <c r="ACN19" s="137"/>
      <c r="ACO19" s="137"/>
      <c r="ACP19" s="137"/>
      <c r="ACQ19" s="137"/>
      <c r="ACR19" s="137"/>
      <c r="ACS19" s="137"/>
      <c r="ACT19" s="137"/>
      <c r="ACU19" s="137"/>
      <c r="ACV19" s="137"/>
      <c r="ACW19" s="137"/>
      <c r="ACX19" s="137"/>
      <c r="ACY19" s="137"/>
      <c r="ACZ19" s="137"/>
      <c r="ADA19" s="137"/>
      <c r="ADB19" s="137"/>
      <c r="ADC19" s="137"/>
      <c r="ADD19" s="137"/>
      <c r="ADE19" s="137"/>
      <c r="ADF19" s="137"/>
      <c r="ADG19" s="137"/>
      <c r="ADH19" s="137"/>
      <c r="ADI19" s="137"/>
      <c r="ADJ19" s="137"/>
      <c r="ADK19" s="137"/>
      <c r="ADL19" s="137"/>
      <c r="ADM19" s="137"/>
      <c r="ADN19" s="137"/>
      <c r="ADO19" s="137"/>
      <c r="ADP19" s="137"/>
      <c r="ADQ19" s="137"/>
      <c r="ADR19" s="137"/>
      <c r="ADS19" s="137"/>
      <c r="ADT19" s="137"/>
      <c r="ADU19" s="137"/>
      <c r="ADV19" s="137"/>
      <c r="ADW19" s="137"/>
      <c r="ADX19" s="137"/>
      <c r="ADY19" s="137"/>
      <c r="ADZ19" s="137"/>
      <c r="AEA19" s="137"/>
      <c r="AEB19" s="137"/>
      <c r="AEC19" s="137"/>
      <c r="AED19" s="137"/>
      <c r="AEE19" s="137"/>
      <c r="AEF19" s="137"/>
      <c r="AEG19" s="137"/>
      <c r="AEH19" s="137"/>
      <c r="AEI19" s="137"/>
      <c r="AEJ19" s="137"/>
      <c r="AEK19" s="137"/>
      <c r="AEL19" s="137"/>
      <c r="AEM19" s="137"/>
      <c r="AEN19" s="137"/>
      <c r="AEO19" s="137"/>
      <c r="AEP19" s="137"/>
      <c r="AEQ19" s="137"/>
      <c r="AER19" s="137"/>
      <c r="AES19" s="137"/>
      <c r="AET19" s="137"/>
      <c r="AEU19" s="137"/>
      <c r="AEV19" s="137"/>
      <c r="AEW19" s="137"/>
      <c r="AEX19" s="137"/>
      <c r="AEY19" s="137"/>
      <c r="AEZ19" s="137"/>
      <c r="AFA19" s="137"/>
      <c r="AFB19" s="137"/>
      <c r="AFC19" s="137"/>
      <c r="AFD19" s="137"/>
      <c r="AFE19" s="137"/>
      <c r="AFF19" s="137"/>
      <c r="AFG19" s="137"/>
      <c r="AFH19" s="137"/>
      <c r="AFI19" s="137"/>
      <c r="AFJ19" s="137"/>
      <c r="AFK19" s="137"/>
      <c r="AFL19" s="137"/>
      <c r="AFM19" s="137"/>
      <c r="AFN19" s="137"/>
      <c r="AFO19" s="137"/>
      <c r="AFP19" s="137"/>
      <c r="AFQ19" s="137"/>
      <c r="AFR19" s="137"/>
      <c r="AFS19" s="137"/>
      <c r="AFT19" s="137"/>
      <c r="AFU19" s="137"/>
      <c r="AFV19" s="137"/>
      <c r="AFW19" s="137"/>
      <c r="AFX19" s="137"/>
      <c r="AFY19" s="137"/>
      <c r="AFZ19" s="137"/>
      <c r="AGA19" s="137"/>
      <c r="AGB19" s="137"/>
      <c r="AGC19" s="137"/>
      <c r="AGD19" s="137"/>
      <c r="AGE19" s="137"/>
      <c r="AGF19" s="137"/>
      <c r="AGG19" s="137"/>
      <c r="AGH19" s="137"/>
      <c r="AGI19" s="137"/>
      <c r="AGJ19" s="137"/>
      <c r="AGK19" s="137"/>
      <c r="AGL19" s="137"/>
      <c r="AGM19" s="137"/>
      <c r="AGN19" s="137"/>
      <c r="AGO19" s="137"/>
      <c r="AGP19" s="137"/>
      <c r="AGQ19" s="137"/>
      <c r="AGR19" s="137"/>
      <c r="AGS19" s="137"/>
      <c r="AGT19" s="137"/>
      <c r="AGU19" s="137"/>
      <c r="AGV19" s="137"/>
      <c r="AGW19" s="137"/>
      <c r="AGX19" s="137"/>
      <c r="AGY19" s="137"/>
      <c r="AGZ19" s="137"/>
      <c r="AHA19" s="137"/>
      <c r="AHB19" s="137"/>
      <c r="AHC19" s="137"/>
      <c r="AHD19" s="137"/>
      <c r="AHE19" s="137"/>
      <c r="AHF19" s="137"/>
      <c r="AHG19" s="137"/>
      <c r="AHH19" s="137"/>
      <c r="AHI19" s="137"/>
      <c r="AHJ19" s="137"/>
      <c r="AHK19" s="137"/>
      <c r="AHL19" s="137"/>
      <c r="AHM19" s="137"/>
      <c r="AHN19" s="137"/>
      <c r="AHO19" s="137"/>
      <c r="AHP19" s="137"/>
      <c r="AHQ19" s="137"/>
      <c r="AHR19" s="137"/>
      <c r="AHS19" s="137"/>
      <c r="AHT19" s="137"/>
      <c r="AHU19" s="137"/>
      <c r="AHV19" s="137"/>
      <c r="AHW19" s="137"/>
      <c r="AHX19" s="137"/>
      <c r="AHY19" s="137"/>
      <c r="AHZ19" s="137"/>
      <c r="AIA19" s="137"/>
      <c r="AIB19" s="137"/>
      <c r="AIC19" s="137"/>
      <c r="AID19" s="137"/>
      <c r="AIE19" s="137"/>
      <c r="AIF19" s="137"/>
      <c r="AIG19" s="137"/>
      <c r="AIH19" s="137"/>
      <c r="AII19" s="137"/>
      <c r="AIJ19" s="137"/>
      <c r="AIK19" s="137"/>
      <c r="AIL19" s="137"/>
      <c r="AIM19" s="137"/>
      <c r="AIN19" s="137"/>
      <c r="AIO19" s="137"/>
      <c r="AIP19" s="137"/>
      <c r="AIQ19" s="137"/>
      <c r="AIR19" s="137"/>
      <c r="AIS19" s="137"/>
      <c r="AIT19" s="137"/>
      <c r="AIU19" s="137"/>
      <c r="AIV19" s="137"/>
      <c r="AIW19" s="137"/>
      <c r="AIX19" s="137"/>
      <c r="AIY19" s="137"/>
      <c r="AIZ19" s="137"/>
      <c r="AJA19" s="137"/>
      <c r="AJB19" s="137"/>
      <c r="AJC19" s="137"/>
      <c r="AJD19" s="137"/>
      <c r="AJE19" s="137"/>
      <c r="AJF19" s="137"/>
      <c r="AJG19" s="137"/>
      <c r="AJH19" s="137"/>
      <c r="AJI19" s="137"/>
      <c r="AJJ19" s="137"/>
      <c r="AJK19" s="137"/>
      <c r="AJL19" s="137"/>
      <c r="AJM19" s="137"/>
      <c r="AJN19" s="137"/>
      <c r="AJO19" s="137"/>
      <c r="AJP19" s="137"/>
      <c r="AJQ19" s="137"/>
      <c r="AJR19" s="137"/>
      <c r="AJS19" s="137"/>
      <c r="AJT19" s="137"/>
      <c r="AJU19" s="137"/>
      <c r="AJV19" s="137"/>
      <c r="AJW19" s="137"/>
      <c r="AJX19" s="137"/>
      <c r="AJY19" s="137"/>
      <c r="AJZ19" s="137"/>
      <c r="AKA19" s="137"/>
      <c r="AKB19" s="137"/>
      <c r="AKC19" s="137"/>
      <c r="AKD19" s="137"/>
      <c r="AKE19" s="137"/>
      <c r="AKF19" s="137"/>
      <c r="AKG19" s="137"/>
      <c r="AKH19" s="137"/>
      <c r="AKI19" s="137"/>
      <c r="AKJ19" s="137"/>
      <c r="AKK19" s="137"/>
      <c r="AKL19" s="137"/>
      <c r="AKM19" s="137"/>
      <c r="AKN19" s="137"/>
      <c r="AKO19" s="137"/>
      <c r="AKP19" s="137"/>
      <c r="AKQ19" s="137"/>
      <c r="AKR19" s="137"/>
      <c r="AKS19" s="137"/>
      <c r="AKT19" s="137"/>
      <c r="AKU19" s="137"/>
      <c r="AKV19" s="137"/>
      <c r="AKW19" s="137"/>
      <c r="AKX19" s="137"/>
      <c r="AKY19" s="137"/>
      <c r="AKZ19" s="137"/>
      <c r="ALA19" s="137"/>
      <c r="ALB19" s="137"/>
      <c r="ALC19" s="137"/>
      <c r="ALD19" s="137"/>
      <c r="ALE19" s="137"/>
      <c r="ALF19" s="137"/>
      <c r="ALG19" s="137"/>
      <c r="ALH19" s="137"/>
      <c r="ALI19" s="137"/>
      <c r="ALJ19" s="137"/>
      <c r="ALK19" s="137"/>
      <c r="ALL19" s="137"/>
      <c r="ALM19" s="137"/>
      <c r="ALN19" s="137"/>
      <c r="ALO19" s="137"/>
      <c r="ALP19" s="137"/>
      <c r="ALQ19" s="137"/>
      <c r="ALR19" s="137"/>
      <c r="ALS19" s="137"/>
      <c r="ALT19" s="137"/>
      <c r="ALU19" s="137"/>
      <c r="ALV19" s="137"/>
      <c r="ALW19" s="137"/>
      <c r="ALX19" s="137"/>
      <c r="ALY19" s="137"/>
      <c r="ALZ19" s="137"/>
      <c r="AMA19" s="137"/>
      <c r="AMB19" s="137"/>
      <c r="AMC19" s="137"/>
      <c r="AMD19" s="137"/>
      <c r="AME19" s="137"/>
      <c r="AMF19" s="137"/>
      <c r="AMG19" s="137"/>
      <c r="AMH19" s="137"/>
      <c r="AMI19" s="137"/>
    </row>
    <row r="20" hidden="1" customHeight="1" spans="1:1023">
      <c r="A20" s="121"/>
      <c r="B20" s="83" t="s">
        <v>1670</v>
      </c>
      <c r="C20" s="122"/>
      <c r="D20" s="123"/>
      <c r="E20" s="123"/>
      <c r="F20" s="123"/>
      <c r="G20" s="123"/>
      <c r="H20" s="83" t="s">
        <v>5169</v>
      </c>
      <c r="I20" s="86" t="s">
        <v>5170</v>
      </c>
      <c r="J20" s="83" t="s">
        <v>45</v>
      </c>
      <c r="K20" s="123"/>
      <c r="L20" s="83" t="s">
        <v>454</v>
      </c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8"/>
      <c r="AN20" s="123"/>
      <c r="AO20" s="134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6"/>
      <c r="CO20" s="136"/>
      <c r="CP20" s="136"/>
      <c r="CQ20" s="136"/>
      <c r="CR20" s="136"/>
      <c r="CS20" s="136"/>
      <c r="CT20" s="136"/>
      <c r="CU20" s="136"/>
      <c r="CV20" s="136"/>
      <c r="CW20" s="136"/>
      <c r="CX20" s="136"/>
      <c r="CY20" s="136"/>
      <c r="CZ20" s="136"/>
      <c r="DA20" s="136"/>
      <c r="DB20" s="136"/>
      <c r="DC20" s="136"/>
      <c r="DD20" s="136"/>
      <c r="DE20" s="136"/>
      <c r="DF20" s="136"/>
      <c r="DG20" s="136"/>
      <c r="DH20" s="136"/>
      <c r="DI20" s="136"/>
      <c r="DJ20" s="136"/>
      <c r="DK20" s="136"/>
      <c r="DL20" s="136"/>
      <c r="DM20" s="136"/>
      <c r="DN20" s="136"/>
      <c r="DO20" s="136"/>
      <c r="DP20" s="136"/>
      <c r="DQ20" s="136"/>
      <c r="DR20" s="136"/>
      <c r="DS20" s="136"/>
      <c r="DT20" s="136"/>
      <c r="DU20" s="136"/>
      <c r="DV20" s="136"/>
      <c r="DW20" s="136"/>
      <c r="DX20" s="136"/>
      <c r="DY20" s="136"/>
      <c r="DZ20" s="136"/>
      <c r="EA20" s="136"/>
      <c r="EB20" s="136"/>
      <c r="EC20" s="136"/>
      <c r="ED20" s="136"/>
      <c r="EE20" s="136"/>
      <c r="EF20" s="136"/>
      <c r="EG20" s="136"/>
      <c r="EH20" s="136"/>
      <c r="EI20" s="136"/>
      <c r="EJ20" s="136"/>
      <c r="EK20" s="136"/>
      <c r="EL20" s="136"/>
      <c r="EM20" s="136"/>
      <c r="EN20" s="136"/>
      <c r="EO20" s="136"/>
      <c r="EP20" s="136"/>
      <c r="EQ20" s="136"/>
      <c r="ER20" s="136"/>
      <c r="ES20" s="136"/>
      <c r="ET20" s="136"/>
      <c r="EU20" s="136"/>
      <c r="EV20" s="136"/>
      <c r="EW20" s="136"/>
      <c r="EX20" s="136"/>
      <c r="EY20" s="136"/>
      <c r="EZ20" s="136"/>
      <c r="FA20" s="136"/>
      <c r="FB20" s="136"/>
      <c r="FC20" s="136"/>
      <c r="FD20" s="136"/>
      <c r="FE20" s="136"/>
      <c r="FF20" s="136"/>
      <c r="FG20" s="136"/>
      <c r="FH20" s="136"/>
      <c r="FI20" s="136"/>
      <c r="FJ20" s="136"/>
      <c r="FK20" s="136"/>
      <c r="FL20" s="136"/>
      <c r="FM20" s="136"/>
      <c r="FN20" s="136"/>
      <c r="FO20" s="136"/>
      <c r="FP20" s="136"/>
      <c r="FQ20" s="136"/>
      <c r="FR20" s="136"/>
      <c r="FS20" s="136"/>
      <c r="FT20" s="136"/>
      <c r="FU20" s="136"/>
      <c r="FV20" s="136"/>
      <c r="FW20" s="136"/>
      <c r="FX20" s="136"/>
      <c r="FY20" s="136"/>
      <c r="FZ20" s="136"/>
      <c r="GA20" s="136"/>
      <c r="GB20" s="136"/>
      <c r="GC20" s="136"/>
      <c r="GD20" s="136"/>
      <c r="GE20" s="136"/>
      <c r="GF20" s="136"/>
      <c r="GG20" s="136"/>
      <c r="GH20" s="136"/>
      <c r="GI20" s="136"/>
      <c r="GJ20" s="136"/>
      <c r="GK20" s="136"/>
      <c r="GL20" s="136"/>
      <c r="GM20" s="136"/>
      <c r="GN20" s="136"/>
      <c r="GO20" s="136"/>
      <c r="GP20" s="136"/>
      <c r="GQ20" s="136"/>
      <c r="GR20" s="136"/>
      <c r="GS20" s="136"/>
      <c r="GT20" s="136"/>
      <c r="GU20" s="136"/>
      <c r="GV20" s="136"/>
      <c r="GW20" s="136"/>
      <c r="GX20" s="136"/>
      <c r="GY20" s="136"/>
      <c r="GZ20" s="136"/>
      <c r="HA20" s="136"/>
      <c r="HB20" s="136"/>
      <c r="HC20" s="136"/>
      <c r="HD20" s="136"/>
      <c r="HE20" s="136"/>
      <c r="HF20" s="136"/>
      <c r="HG20" s="136"/>
      <c r="HH20" s="136"/>
      <c r="HI20" s="136"/>
      <c r="HJ20" s="136"/>
      <c r="HK20" s="136"/>
      <c r="HL20" s="136"/>
      <c r="HM20" s="136"/>
      <c r="HN20" s="136"/>
      <c r="HO20" s="136"/>
      <c r="HP20" s="136"/>
      <c r="HQ20" s="137"/>
      <c r="HR20" s="137"/>
      <c r="HS20" s="137"/>
      <c r="HT20" s="137"/>
      <c r="HU20" s="137"/>
      <c r="HV20" s="137"/>
      <c r="HW20" s="137"/>
      <c r="HX20" s="137"/>
      <c r="HY20" s="137"/>
      <c r="HZ20" s="137"/>
      <c r="IA20" s="137"/>
      <c r="IB20" s="137"/>
      <c r="IC20" s="137"/>
      <c r="ID20" s="137"/>
      <c r="IE20" s="137"/>
      <c r="IF20" s="137"/>
      <c r="IG20" s="137"/>
      <c r="IH20" s="137"/>
      <c r="II20" s="137"/>
      <c r="IJ20" s="137"/>
      <c r="IK20" s="137"/>
      <c r="IL20" s="137"/>
      <c r="IM20" s="137"/>
      <c r="IN20" s="137"/>
      <c r="IO20" s="137"/>
      <c r="IP20" s="137"/>
      <c r="IQ20" s="137"/>
      <c r="IR20" s="137"/>
      <c r="IS20" s="137"/>
      <c r="IT20" s="137"/>
      <c r="IU20" s="137"/>
      <c r="IV20" s="137"/>
      <c r="IW20" s="137"/>
      <c r="IX20" s="137"/>
      <c r="IY20" s="137"/>
      <c r="IZ20" s="137"/>
      <c r="JA20" s="137"/>
      <c r="JB20" s="137"/>
      <c r="JC20" s="137"/>
      <c r="JD20" s="137"/>
      <c r="JE20" s="137"/>
      <c r="JF20" s="137"/>
      <c r="JG20" s="137"/>
      <c r="JH20" s="137"/>
      <c r="JI20" s="137"/>
      <c r="JJ20" s="137"/>
      <c r="JK20" s="137"/>
      <c r="JL20" s="137"/>
      <c r="JM20" s="137"/>
      <c r="JN20" s="137"/>
      <c r="JO20" s="137"/>
      <c r="JP20" s="137"/>
      <c r="JQ20" s="137"/>
      <c r="JR20" s="137"/>
      <c r="JS20" s="137"/>
      <c r="JT20" s="137"/>
      <c r="JU20" s="137"/>
      <c r="JV20" s="137"/>
      <c r="JW20" s="137"/>
      <c r="JX20" s="137"/>
      <c r="JY20" s="137"/>
      <c r="JZ20" s="137"/>
      <c r="KA20" s="137"/>
      <c r="KB20" s="137"/>
      <c r="KC20" s="137"/>
      <c r="KD20" s="137"/>
      <c r="KE20" s="137"/>
      <c r="KF20" s="137"/>
      <c r="KG20" s="137"/>
      <c r="KH20" s="137"/>
      <c r="KI20" s="137"/>
      <c r="KJ20" s="137"/>
      <c r="KK20" s="137"/>
      <c r="KL20" s="137"/>
      <c r="KM20" s="137"/>
      <c r="KN20" s="137"/>
      <c r="KO20" s="137"/>
      <c r="KP20" s="137"/>
      <c r="KQ20" s="137"/>
      <c r="KR20" s="137"/>
      <c r="KS20" s="137"/>
      <c r="KT20" s="137"/>
      <c r="KU20" s="137"/>
      <c r="KV20" s="137"/>
      <c r="KW20" s="137"/>
      <c r="KX20" s="137"/>
      <c r="KY20" s="137"/>
      <c r="KZ20" s="137"/>
      <c r="LA20" s="137"/>
      <c r="LB20" s="137"/>
      <c r="LC20" s="137"/>
      <c r="LD20" s="137"/>
      <c r="LE20" s="137"/>
      <c r="LF20" s="137"/>
      <c r="LG20" s="137"/>
      <c r="LH20" s="137"/>
      <c r="LI20" s="137"/>
      <c r="LJ20" s="137"/>
      <c r="LK20" s="137"/>
      <c r="LL20" s="137"/>
      <c r="LM20" s="137"/>
      <c r="LN20" s="137"/>
      <c r="LO20" s="137"/>
      <c r="LP20" s="137"/>
      <c r="LQ20" s="137"/>
      <c r="LR20" s="137"/>
      <c r="LS20" s="137"/>
      <c r="LT20" s="137"/>
      <c r="LU20" s="137"/>
      <c r="LV20" s="137"/>
      <c r="LW20" s="137"/>
      <c r="LX20" s="137"/>
      <c r="LY20" s="137"/>
      <c r="LZ20" s="137"/>
      <c r="MA20" s="137"/>
      <c r="MB20" s="137"/>
      <c r="MC20" s="137"/>
      <c r="MD20" s="137"/>
      <c r="ME20" s="137"/>
      <c r="MF20" s="137"/>
      <c r="MG20" s="137"/>
      <c r="MH20" s="137"/>
      <c r="MI20" s="137"/>
      <c r="MJ20" s="137"/>
      <c r="MK20" s="137"/>
      <c r="ML20" s="137"/>
      <c r="MM20" s="137"/>
      <c r="MN20" s="137"/>
      <c r="MO20" s="137"/>
      <c r="MP20" s="137"/>
      <c r="MQ20" s="137"/>
      <c r="MR20" s="137"/>
      <c r="MS20" s="137"/>
      <c r="MT20" s="137"/>
      <c r="MU20" s="137"/>
      <c r="MV20" s="137"/>
      <c r="MW20" s="137"/>
      <c r="MX20" s="137"/>
      <c r="MY20" s="137"/>
      <c r="MZ20" s="137"/>
      <c r="NA20" s="137"/>
      <c r="NB20" s="137"/>
      <c r="NC20" s="137"/>
      <c r="ND20" s="137"/>
      <c r="NE20" s="137"/>
      <c r="NF20" s="137"/>
      <c r="NG20" s="137"/>
      <c r="NH20" s="137"/>
      <c r="NI20" s="137"/>
      <c r="NJ20" s="137"/>
      <c r="NK20" s="137"/>
      <c r="NL20" s="137"/>
      <c r="NM20" s="137"/>
      <c r="NN20" s="137"/>
      <c r="NO20" s="137"/>
      <c r="NP20" s="137"/>
      <c r="NQ20" s="137"/>
      <c r="NR20" s="137"/>
      <c r="NS20" s="137"/>
      <c r="NT20" s="137"/>
      <c r="NU20" s="137"/>
      <c r="NV20" s="137"/>
      <c r="NW20" s="137"/>
      <c r="NX20" s="137"/>
      <c r="NY20" s="137"/>
      <c r="NZ20" s="137"/>
      <c r="OA20" s="137"/>
      <c r="OB20" s="137"/>
      <c r="OC20" s="137"/>
      <c r="OD20" s="137"/>
      <c r="OE20" s="137"/>
      <c r="OF20" s="137"/>
      <c r="OG20" s="137"/>
      <c r="OH20" s="137"/>
      <c r="OI20" s="137"/>
      <c r="OJ20" s="137"/>
      <c r="OK20" s="137"/>
      <c r="OL20" s="137"/>
      <c r="OM20" s="137"/>
      <c r="ON20" s="137"/>
      <c r="OO20" s="137"/>
      <c r="OP20" s="137"/>
      <c r="OQ20" s="137"/>
      <c r="OR20" s="137"/>
      <c r="OS20" s="137"/>
      <c r="OT20" s="137"/>
      <c r="OU20" s="137"/>
      <c r="OV20" s="137"/>
      <c r="OW20" s="137"/>
      <c r="OX20" s="137"/>
      <c r="OY20" s="137"/>
      <c r="OZ20" s="137"/>
      <c r="PA20" s="137"/>
      <c r="PB20" s="137"/>
      <c r="PC20" s="137"/>
      <c r="PD20" s="137"/>
      <c r="PE20" s="137"/>
      <c r="PF20" s="137"/>
      <c r="PG20" s="137"/>
      <c r="PH20" s="137"/>
      <c r="PI20" s="137"/>
      <c r="PJ20" s="137"/>
      <c r="PK20" s="137"/>
      <c r="PL20" s="137"/>
      <c r="PM20" s="137"/>
      <c r="PN20" s="137"/>
      <c r="PO20" s="137"/>
      <c r="PP20" s="137"/>
      <c r="PQ20" s="137"/>
      <c r="PR20" s="137"/>
      <c r="PS20" s="137"/>
      <c r="PT20" s="137"/>
      <c r="PU20" s="137"/>
      <c r="PV20" s="137"/>
      <c r="PW20" s="137"/>
      <c r="PX20" s="137"/>
      <c r="PY20" s="137"/>
      <c r="PZ20" s="137"/>
      <c r="QA20" s="137"/>
      <c r="QB20" s="137"/>
      <c r="QC20" s="137"/>
      <c r="QD20" s="137"/>
      <c r="QE20" s="137"/>
      <c r="QF20" s="137"/>
      <c r="QG20" s="137"/>
      <c r="QH20" s="137"/>
      <c r="QI20" s="137"/>
      <c r="QJ20" s="137"/>
      <c r="QK20" s="137"/>
      <c r="QL20" s="137"/>
      <c r="QM20" s="137"/>
      <c r="QN20" s="137"/>
      <c r="QO20" s="137"/>
      <c r="QP20" s="137"/>
      <c r="QQ20" s="137"/>
      <c r="QR20" s="137"/>
      <c r="QS20" s="137"/>
      <c r="QT20" s="137"/>
      <c r="QU20" s="137"/>
      <c r="QV20" s="137"/>
      <c r="QW20" s="137"/>
      <c r="QX20" s="137"/>
      <c r="QY20" s="137"/>
      <c r="QZ20" s="137"/>
      <c r="RA20" s="137"/>
      <c r="RB20" s="137"/>
      <c r="RC20" s="137"/>
      <c r="RD20" s="137"/>
      <c r="RE20" s="137"/>
      <c r="RF20" s="137"/>
      <c r="RG20" s="137"/>
      <c r="RH20" s="137"/>
      <c r="RI20" s="137"/>
      <c r="RJ20" s="137"/>
      <c r="RK20" s="137"/>
      <c r="RL20" s="137"/>
      <c r="RM20" s="137"/>
      <c r="RN20" s="137"/>
      <c r="RO20" s="137"/>
      <c r="RP20" s="137"/>
      <c r="RQ20" s="137"/>
      <c r="RR20" s="137"/>
      <c r="RS20" s="137"/>
      <c r="RT20" s="137"/>
      <c r="RU20" s="137"/>
      <c r="RV20" s="137"/>
      <c r="RW20" s="137"/>
      <c r="RX20" s="137"/>
      <c r="RY20" s="137"/>
      <c r="RZ20" s="137"/>
      <c r="SA20" s="137"/>
      <c r="SB20" s="137"/>
      <c r="SC20" s="137"/>
      <c r="SD20" s="137"/>
      <c r="SE20" s="137"/>
      <c r="SF20" s="137"/>
      <c r="SG20" s="137"/>
      <c r="SH20" s="137"/>
      <c r="SI20" s="137"/>
      <c r="SJ20" s="137"/>
      <c r="SK20" s="137"/>
      <c r="SL20" s="137"/>
      <c r="SM20" s="137"/>
      <c r="SN20" s="137"/>
      <c r="SO20" s="137"/>
      <c r="SP20" s="137"/>
      <c r="SQ20" s="137"/>
      <c r="SR20" s="137"/>
      <c r="SS20" s="137"/>
      <c r="ST20" s="137"/>
      <c r="SU20" s="137"/>
      <c r="SV20" s="137"/>
      <c r="SW20" s="137"/>
      <c r="SX20" s="137"/>
      <c r="SY20" s="137"/>
      <c r="SZ20" s="137"/>
      <c r="TA20" s="137"/>
      <c r="TB20" s="137"/>
      <c r="TC20" s="137"/>
      <c r="TD20" s="137"/>
      <c r="TE20" s="137"/>
      <c r="TF20" s="137"/>
      <c r="TG20" s="137"/>
      <c r="TH20" s="137"/>
      <c r="TI20" s="137"/>
      <c r="TJ20" s="137"/>
      <c r="TK20" s="137"/>
      <c r="TL20" s="137"/>
      <c r="TM20" s="137"/>
      <c r="TN20" s="137"/>
      <c r="TO20" s="137"/>
      <c r="TP20" s="137"/>
      <c r="TQ20" s="137"/>
      <c r="TR20" s="137"/>
      <c r="TS20" s="137"/>
      <c r="TT20" s="137"/>
      <c r="TU20" s="137"/>
      <c r="TV20" s="137"/>
      <c r="TW20" s="137"/>
      <c r="TX20" s="137"/>
      <c r="TY20" s="137"/>
      <c r="TZ20" s="137"/>
      <c r="UA20" s="137"/>
      <c r="UB20" s="137"/>
      <c r="UC20" s="137"/>
      <c r="UD20" s="137"/>
      <c r="UE20" s="137"/>
      <c r="UF20" s="137"/>
      <c r="UG20" s="137"/>
      <c r="UH20" s="137"/>
      <c r="UI20" s="137"/>
      <c r="UJ20" s="137"/>
      <c r="UK20" s="137"/>
      <c r="UL20" s="137"/>
      <c r="UM20" s="137"/>
      <c r="UN20" s="137"/>
      <c r="UO20" s="137"/>
      <c r="UP20" s="137"/>
      <c r="UQ20" s="137"/>
      <c r="UR20" s="137"/>
      <c r="US20" s="137"/>
      <c r="UT20" s="137"/>
      <c r="UU20" s="137"/>
      <c r="UV20" s="137"/>
      <c r="UW20" s="137"/>
      <c r="UX20" s="137"/>
      <c r="UY20" s="137"/>
      <c r="UZ20" s="137"/>
      <c r="VA20" s="137"/>
      <c r="VB20" s="137"/>
      <c r="VC20" s="137"/>
      <c r="VD20" s="137"/>
      <c r="VE20" s="137"/>
      <c r="VF20" s="137"/>
      <c r="VG20" s="137"/>
      <c r="VH20" s="137"/>
      <c r="VI20" s="137"/>
      <c r="VJ20" s="137"/>
      <c r="VK20" s="137"/>
      <c r="VL20" s="137"/>
      <c r="VM20" s="137"/>
      <c r="VN20" s="137"/>
      <c r="VO20" s="137"/>
      <c r="VP20" s="137"/>
      <c r="VQ20" s="137"/>
      <c r="VR20" s="137"/>
      <c r="VS20" s="137"/>
      <c r="VT20" s="137"/>
      <c r="VU20" s="137"/>
      <c r="VV20" s="137"/>
      <c r="VW20" s="137"/>
      <c r="VX20" s="137"/>
      <c r="VY20" s="137"/>
      <c r="VZ20" s="137"/>
      <c r="WA20" s="137"/>
      <c r="WB20" s="137"/>
      <c r="WC20" s="137"/>
      <c r="WD20" s="137"/>
      <c r="WE20" s="137"/>
      <c r="WF20" s="137"/>
      <c r="WG20" s="137"/>
      <c r="WH20" s="137"/>
      <c r="WI20" s="137"/>
      <c r="WJ20" s="137"/>
      <c r="WK20" s="137"/>
      <c r="WL20" s="137"/>
      <c r="WM20" s="137"/>
      <c r="WN20" s="137"/>
      <c r="WO20" s="137"/>
      <c r="WP20" s="137"/>
      <c r="WQ20" s="137"/>
      <c r="WR20" s="137"/>
      <c r="WS20" s="137"/>
      <c r="WT20" s="137"/>
      <c r="WU20" s="137"/>
      <c r="WV20" s="137"/>
      <c r="WW20" s="137"/>
      <c r="WX20" s="137"/>
      <c r="WY20" s="137"/>
      <c r="WZ20" s="137"/>
      <c r="XA20" s="137"/>
      <c r="XB20" s="137"/>
      <c r="XC20" s="137"/>
      <c r="XD20" s="137"/>
      <c r="XE20" s="137"/>
      <c r="XF20" s="137"/>
      <c r="XG20" s="137"/>
      <c r="XH20" s="137"/>
      <c r="XI20" s="137"/>
      <c r="XJ20" s="137"/>
      <c r="XK20" s="137"/>
      <c r="XL20" s="137"/>
      <c r="XM20" s="137"/>
      <c r="XN20" s="137"/>
      <c r="XO20" s="137"/>
      <c r="XP20" s="137"/>
      <c r="XQ20" s="137"/>
      <c r="XR20" s="137"/>
      <c r="XS20" s="137"/>
      <c r="XT20" s="137"/>
      <c r="XU20" s="137"/>
      <c r="XV20" s="137"/>
      <c r="XW20" s="137"/>
      <c r="XX20" s="137"/>
      <c r="XY20" s="137"/>
      <c r="XZ20" s="137"/>
      <c r="YA20" s="137"/>
      <c r="YB20" s="137"/>
      <c r="YC20" s="137"/>
      <c r="YD20" s="137"/>
      <c r="YE20" s="137"/>
      <c r="YF20" s="137"/>
      <c r="YG20" s="137"/>
      <c r="YH20" s="137"/>
      <c r="YI20" s="137"/>
      <c r="YJ20" s="137"/>
      <c r="YK20" s="137"/>
      <c r="YL20" s="137"/>
      <c r="YM20" s="137"/>
      <c r="YN20" s="137"/>
      <c r="YO20" s="137"/>
      <c r="YP20" s="137"/>
      <c r="YQ20" s="137"/>
      <c r="YR20" s="137"/>
      <c r="YS20" s="137"/>
      <c r="YT20" s="137"/>
      <c r="YU20" s="137"/>
      <c r="YV20" s="137"/>
      <c r="YW20" s="137"/>
      <c r="YX20" s="137"/>
      <c r="YY20" s="137"/>
      <c r="YZ20" s="137"/>
      <c r="ZA20" s="137"/>
      <c r="ZB20" s="137"/>
      <c r="ZC20" s="137"/>
      <c r="ZD20" s="137"/>
      <c r="ZE20" s="137"/>
      <c r="ZF20" s="137"/>
      <c r="ZG20" s="137"/>
      <c r="ZH20" s="137"/>
      <c r="ZI20" s="137"/>
      <c r="ZJ20" s="137"/>
      <c r="ZK20" s="137"/>
      <c r="ZL20" s="137"/>
      <c r="ZM20" s="137"/>
      <c r="ZN20" s="137"/>
      <c r="ZO20" s="137"/>
      <c r="ZP20" s="137"/>
      <c r="ZQ20" s="137"/>
      <c r="ZR20" s="137"/>
      <c r="ZS20" s="137"/>
      <c r="ZT20" s="137"/>
      <c r="ZU20" s="137"/>
      <c r="ZV20" s="137"/>
      <c r="ZW20" s="137"/>
      <c r="ZX20" s="137"/>
      <c r="ZY20" s="137"/>
      <c r="ZZ20" s="137"/>
      <c r="AAA20" s="137"/>
      <c r="AAB20" s="137"/>
      <c r="AAC20" s="137"/>
      <c r="AAD20" s="137"/>
      <c r="AAE20" s="137"/>
      <c r="AAF20" s="137"/>
      <c r="AAG20" s="137"/>
      <c r="AAH20" s="137"/>
      <c r="AAI20" s="137"/>
      <c r="AAJ20" s="137"/>
      <c r="AAK20" s="137"/>
      <c r="AAL20" s="137"/>
      <c r="AAM20" s="137"/>
      <c r="AAN20" s="137"/>
      <c r="AAO20" s="137"/>
      <c r="AAP20" s="137"/>
      <c r="AAQ20" s="137"/>
      <c r="AAR20" s="137"/>
      <c r="AAS20" s="137"/>
      <c r="AAT20" s="137"/>
      <c r="AAU20" s="137"/>
      <c r="AAV20" s="137"/>
      <c r="AAW20" s="137"/>
      <c r="AAX20" s="137"/>
      <c r="AAY20" s="137"/>
      <c r="AAZ20" s="137"/>
      <c r="ABA20" s="137"/>
      <c r="ABB20" s="137"/>
      <c r="ABC20" s="137"/>
      <c r="ABD20" s="137"/>
      <c r="ABE20" s="137"/>
      <c r="ABF20" s="137"/>
      <c r="ABG20" s="137"/>
      <c r="ABH20" s="137"/>
      <c r="ABI20" s="137"/>
      <c r="ABJ20" s="137"/>
      <c r="ABK20" s="137"/>
      <c r="ABL20" s="137"/>
      <c r="ABM20" s="137"/>
      <c r="ABN20" s="137"/>
      <c r="ABO20" s="137"/>
      <c r="ABP20" s="137"/>
      <c r="ABQ20" s="137"/>
      <c r="ABR20" s="137"/>
      <c r="ABS20" s="137"/>
      <c r="ABT20" s="137"/>
      <c r="ABU20" s="137"/>
      <c r="ABV20" s="137"/>
      <c r="ABW20" s="137"/>
      <c r="ABX20" s="137"/>
      <c r="ABY20" s="137"/>
      <c r="ABZ20" s="137"/>
      <c r="ACA20" s="137"/>
      <c r="ACB20" s="137"/>
      <c r="ACC20" s="137"/>
      <c r="ACD20" s="137"/>
      <c r="ACE20" s="137"/>
      <c r="ACF20" s="137"/>
      <c r="ACG20" s="137"/>
      <c r="ACH20" s="137"/>
      <c r="ACI20" s="137"/>
      <c r="ACJ20" s="137"/>
      <c r="ACK20" s="137"/>
      <c r="ACL20" s="137"/>
      <c r="ACM20" s="137"/>
      <c r="ACN20" s="137"/>
      <c r="ACO20" s="137"/>
      <c r="ACP20" s="137"/>
      <c r="ACQ20" s="137"/>
      <c r="ACR20" s="137"/>
      <c r="ACS20" s="137"/>
      <c r="ACT20" s="137"/>
      <c r="ACU20" s="137"/>
      <c r="ACV20" s="137"/>
      <c r="ACW20" s="137"/>
      <c r="ACX20" s="137"/>
      <c r="ACY20" s="137"/>
      <c r="ACZ20" s="137"/>
      <c r="ADA20" s="137"/>
      <c r="ADB20" s="137"/>
      <c r="ADC20" s="137"/>
      <c r="ADD20" s="137"/>
      <c r="ADE20" s="137"/>
      <c r="ADF20" s="137"/>
      <c r="ADG20" s="137"/>
      <c r="ADH20" s="137"/>
      <c r="ADI20" s="137"/>
      <c r="ADJ20" s="137"/>
      <c r="ADK20" s="137"/>
      <c r="ADL20" s="137"/>
      <c r="ADM20" s="137"/>
      <c r="ADN20" s="137"/>
      <c r="ADO20" s="137"/>
      <c r="ADP20" s="137"/>
      <c r="ADQ20" s="137"/>
      <c r="ADR20" s="137"/>
      <c r="ADS20" s="137"/>
      <c r="ADT20" s="137"/>
      <c r="ADU20" s="137"/>
      <c r="ADV20" s="137"/>
      <c r="ADW20" s="137"/>
      <c r="ADX20" s="137"/>
      <c r="ADY20" s="137"/>
      <c r="ADZ20" s="137"/>
      <c r="AEA20" s="137"/>
      <c r="AEB20" s="137"/>
      <c r="AEC20" s="137"/>
      <c r="AED20" s="137"/>
      <c r="AEE20" s="137"/>
      <c r="AEF20" s="137"/>
      <c r="AEG20" s="137"/>
      <c r="AEH20" s="137"/>
      <c r="AEI20" s="137"/>
      <c r="AEJ20" s="137"/>
      <c r="AEK20" s="137"/>
      <c r="AEL20" s="137"/>
      <c r="AEM20" s="137"/>
      <c r="AEN20" s="137"/>
      <c r="AEO20" s="137"/>
      <c r="AEP20" s="137"/>
      <c r="AEQ20" s="137"/>
      <c r="AER20" s="137"/>
      <c r="AES20" s="137"/>
      <c r="AET20" s="137"/>
      <c r="AEU20" s="137"/>
      <c r="AEV20" s="137"/>
      <c r="AEW20" s="137"/>
      <c r="AEX20" s="137"/>
      <c r="AEY20" s="137"/>
      <c r="AEZ20" s="137"/>
      <c r="AFA20" s="137"/>
      <c r="AFB20" s="137"/>
      <c r="AFC20" s="137"/>
      <c r="AFD20" s="137"/>
      <c r="AFE20" s="137"/>
      <c r="AFF20" s="137"/>
      <c r="AFG20" s="137"/>
      <c r="AFH20" s="137"/>
      <c r="AFI20" s="137"/>
      <c r="AFJ20" s="137"/>
      <c r="AFK20" s="137"/>
      <c r="AFL20" s="137"/>
      <c r="AFM20" s="137"/>
      <c r="AFN20" s="137"/>
      <c r="AFO20" s="137"/>
      <c r="AFP20" s="137"/>
      <c r="AFQ20" s="137"/>
      <c r="AFR20" s="137"/>
      <c r="AFS20" s="137"/>
      <c r="AFT20" s="137"/>
      <c r="AFU20" s="137"/>
      <c r="AFV20" s="137"/>
      <c r="AFW20" s="137"/>
      <c r="AFX20" s="137"/>
      <c r="AFY20" s="137"/>
      <c r="AFZ20" s="137"/>
      <c r="AGA20" s="137"/>
      <c r="AGB20" s="137"/>
      <c r="AGC20" s="137"/>
      <c r="AGD20" s="137"/>
      <c r="AGE20" s="137"/>
      <c r="AGF20" s="137"/>
      <c r="AGG20" s="137"/>
      <c r="AGH20" s="137"/>
      <c r="AGI20" s="137"/>
      <c r="AGJ20" s="137"/>
      <c r="AGK20" s="137"/>
      <c r="AGL20" s="137"/>
      <c r="AGM20" s="137"/>
      <c r="AGN20" s="137"/>
      <c r="AGO20" s="137"/>
      <c r="AGP20" s="137"/>
      <c r="AGQ20" s="137"/>
      <c r="AGR20" s="137"/>
      <c r="AGS20" s="137"/>
      <c r="AGT20" s="137"/>
      <c r="AGU20" s="137"/>
      <c r="AGV20" s="137"/>
      <c r="AGW20" s="137"/>
      <c r="AGX20" s="137"/>
      <c r="AGY20" s="137"/>
      <c r="AGZ20" s="137"/>
      <c r="AHA20" s="137"/>
      <c r="AHB20" s="137"/>
      <c r="AHC20" s="137"/>
      <c r="AHD20" s="137"/>
      <c r="AHE20" s="137"/>
      <c r="AHF20" s="137"/>
      <c r="AHG20" s="137"/>
      <c r="AHH20" s="137"/>
      <c r="AHI20" s="137"/>
      <c r="AHJ20" s="137"/>
      <c r="AHK20" s="137"/>
      <c r="AHL20" s="137"/>
      <c r="AHM20" s="137"/>
      <c r="AHN20" s="137"/>
      <c r="AHO20" s="137"/>
      <c r="AHP20" s="137"/>
      <c r="AHQ20" s="137"/>
      <c r="AHR20" s="137"/>
      <c r="AHS20" s="137"/>
      <c r="AHT20" s="137"/>
      <c r="AHU20" s="137"/>
      <c r="AHV20" s="137"/>
      <c r="AHW20" s="137"/>
      <c r="AHX20" s="137"/>
      <c r="AHY20" s="137"/>
      <c r="AHZ20" s="137"/>
      <c r="AIA20" s="137"/>
      <c r="AIB20" s="137"/>
      <c r="AIC20" s="137"/>
      <c r="AID20" s="137"/>
      <c r="AIE20" s="137"/>
      <c r="AIF20" s="137"/>
      <c r="AIG20" s="137"/>
      <c r="AIH20" s="137"/>
      <c r="AII20" s="137"/>
      <c r="AIJ20" s="137"/>
      <c r="AIK20" s="137"/>
      <c r="AIL20" s="137"/>
      <c r="AIM20" s="137"/>
      <c r="AIN20" s="137"/>
      <c r="AIO20" s="137"/>
      <c r="AIP20" s="137"/>
      <c r="AIQ20" s="137"/>
      <c r="AIR20" s="137"/>
      <c r="AIS20" s="137"/>
      <c r="AIT20" s="137"/>
      <c r="AIU20" s="137"/>
      <c r="AIV20" s="137"/>
      <c r="AIW20" s="137"/>
      <c r="AIX20" s="137"/>
      <c r="AIY20" s="137"/>
      <c r="AIZ20" s="137"/>
      <c r="AJA20" s="137"/>
      <c r="AJB20" s="137"/>
      <c r="AJC20" s="137"/>
      <c r="AJD20" s="137"/>
      <c r="AJE20" s="137"/>
      <c r="AJF20" s="137"/>
      <c r="AJG20" s="137"/>
      <c r="AJH20" s="137"/>
      <c r="AJI20" s="137"/>
      <c r="AJJ20" s="137"/>
      <c r="AJK20" s="137"/>
      <c r="AJL20" s="137"/>
      <c r="AJM20" s="137"/>
      <c r="AJN20" s="137"/>
      <c r="AJO20" s="137"/>
      <c r="AJP20" s="137"/>
      <c r="AJQ20" s="137"/>
      <c r="AJR20" s="137"/>
      <c r="AJS20" s="137"/>
      <c r="AJT20" s="137"/>
      <c r="AJU20" s="137"/>
      <c r="AJV20" s="137"/>
      <c r="AJW20" s="137"/>
      <c r="AJX20" s="137"/>
      <c r="AJY20" s="137"/>
      <c r="AJZ20" s="137"/>
      <c r="AKA20" s="137"/>
      <c r="AKB20" s="137"/>
      <c r="AKC20" s="137"/>
      <c r="AKD20" s="137"/>
      <c r="AKE20" s="137"/>
      <c r="AKF20" s="137"/>
      <c r="AKG20" s="137"/>
      <c r="AKH20" s="137"/>
      <c r="AKI20" s="137"/>
      <c r="AKJ20" s="137"/>
      <c r="AKK20" s="137"/>
      <c r="AKL20" s="137"/>
      <c r="AKM20" s="137"/>
      <c r="AKN20" s="137"/>
      <c r="AKO20" s="137"/>
      <c r="AKP20" s="137"/>
      <c r="AKQ20" s="137"/>
      <c r="AKR20" s="137"/>
      <c r="AKS20" s="137"/>
      <c r="AKT20" s="137"/>
      <c r="AKU20" s="137"/>
      <c r="AKV20" s="137"/>
      <c r="AKW20" s="137"/>
      <c r="AKX20" s="137"/>
      <c r="AKY20" s="137"/>
      <c r="AKZ20" s="137"/>
      <c r="ALA20" s="137"/>
      <c r="ALB20" s="137"/>
      <c r="ALC20" s="137"/>
      <c r="ALD20" s="137"/>
      <c r="ALE20" s="137"/>
      <c r="ALF20" s="137"/>
      <c r="ALG20" s="137"/>
      <c r="ALH20" s="137"/>
      <c r="ALI20" s="137"/>
      <c r="ALJ20" s="137"/>
      <c r="ALK20" s="137"/>
      <c r="ALL20" s="137"/>
      <c r="ALM20" s="137"/>
      <c r="ALN20" s="137"/>
      <c r="ALO20" s="137"/>
      <c r="ALP20" s="137"/>
      <c r="ALQ20" s="137"/>
      <c r="ALR20" s="137"/>
      <c r="ALS20" s="137"/>
      <c r="ALT20" s="137"/>
      <c r="ALU20" s="137"/>
      <c r="ALV20" s="137"/>
      <c r="ALW20" s="137"/>
      <c r="ALX20" s="137"/>
      <c r="ALY20" s="137"/>
      <c r="ALZ20" s="137"/>
      <c r="AMA20" s="137"/>
      <c r="AMB20" s="137"/>
      <c r="AMC20" s="137"/>
      <c r="AMD20" s="137"/>
      <c r="AME20" s="137"/>
      <c r="AMF20" s="137"/>
      <c r="AMG20" s="137"/>
      <c r="AMH20" s="137"/>
      <c r="AMI20" s="137"/>
    </row>
    <row r="21" hidden="1" customHeight="1" spans="1:1023">
      <c r="A21" s="121"/>
      <c r="B21" s="83" t="s">
        <v>1670</v>
      </c>
      <c r="C21" s="122"/>
      <c r="D21" s="123"/>
      <c r="E21" s="123"/>
      <c r="F21" s="123"/>
      <c r="G21" s="123"/>
      <c r="H21" s="83" t="s">
        <v>5229</v>
      </c>
      <c r="I21" s="86" t="s">
        <v>5230</v>
      </c>
      <c r="J21" s="83" t="s">
        <v>88</v>
      </c>
      <c r="K21" s="123"/>
      <c r="L21" s="83" t="s">
        <v>1101</v>
      </c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8"/>
      <c r="AN21" s="123"/>
      <c r="AO21" s="134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6"/>
      <c r="CO21" s="136"/>
      <c r="CP21" s="136"/>
      <c r="CQ21" s="136"/>
      <c r="CR21" s="136"/>
      <c r="CS21" s="136"/>
      <c r="CT21" s="136"/>
      <c r="CU21" s="136"/>
      <c r="CV21" s="136"/>
      <c r="CW21" s="136"/>
      <c r="CX21" s="136"/>
      <c r="CY21" s="136"/>
      <c r="CZ21" s="136"/>
      <c r="DA21" s="136"/>
      <c r="DB21" s="136"/>
      <c r="DC21" s="136"/>
      <c r="DD21" s="136"/>
      <c r="DE21" s="136"/>
      <c r="DF21" s="136"/>
      <c r="DG21" s="136"/>
      <c r="DH21" s="136"/>
      <c r="DI21" s="136"/>
      <c r="DJ21" s="136"/>
      <c r="DK21" s="136"/>
      <c r="DL21" s="136"/>
      <c r="DM21" s="136"/>
      <c r="DN21" s="136"/>
      <c r="DO21" s="136"/>
      <c r="DP21" s="136"/>
      <c r="DQ21" s="136"/>
      <c r="DR21" s="136"/>
      <c r="DS21" s="136"/>
      <c r="DT21" s="136"/>
      <c r="DU21" s="136"/>
      <c r="DV21" s="136"/>
      <c r="DW21" s="136"/>
      <c r="DX21" s="136"/>
      <c r="DY21" s="136"/>
      <c r="DZ21" s="136"/>
      <c r="EA21" s="136"/>
      <c r="EB21" s="136"/>
      <c r="EC21" s="136"/>
      <c r="ED21" s="136"/>
      <c r="EE21" s="136"/>
      <c r="EF21" s="136"/>
      <c r="EG21" s="136"/>
      <c r="EH21" s="136"/>
      <c r="EI21" s="136"/>
      <c r="EJ21" s="136"/>
      <c r="EK21" s="136"/>
      <c r="EL21" s="136"/>
      <c r="EM21" s="136"/>
      <c r="EN21" s="136"/>
      <c r="EO21" s="136"/>
      <c r="EP21" s="136"/>
      <c r="EQ21" s="136"/>
      <c r="ER21" s="136"/>
      <c r="ES21" s="136"/>
      <c r="ET21" s="136"/>
      <c r="EU21" s="136"/>
      <c r="EV21" s="136"/>
      <c r="EW21" s="136"/>
      <c r="EX21" s="136"/>
      <c r="EY21" s="136"/>
      <c r="EZ21" s="136"/>
      <c r="FA21" s="136"/>
      <c r="FB21" s="136"/>
      <c r="FC21" s="136"/>
      <c r="FD21" s="136"/>
      <c r="FE21" s="136"/>
      <c r="FF21" s="136"/>
      <c r="FG21" s="136"/>
      <c r="FH21" s="136"/>
      <c r="FI21" s="136"/>
      <c r="FJ21" s="136"/>
      <c r="FK21" s="136"/>
      <c r="FL21" s="136"/>
      <c r="FM21" s="136"/>
      <c r="FN21" s="136"/>
      <c r="FO21" s="136"/>
      <c r="FP21" s="136"/>
      <c r="FQ21" s="136"/>
      <c r="FR21" s="136"/>
      <c r="FS21" s="136"/>
      <c r="FT21" s="136"/>
      <c r="FU21" s="136"/>
      <c r="FV21" s="136"/>
      <c r="FW21" s="136"/>
      <c r="FX21" s="136"/>
      <c r="FY21" s="136"/>
      <c r="FZ21" s="136"/>
      <c r="GA21" s="136"/>
      <c r="GB21" s="136"/>
      <c r="GC21" s="136"/>
      <c r="GD21" s="136"/>
      <c r="GE21" s="136"/>
      <c r="GF21" s="136"/>
      <c r="GG21" s="136"/>
      <c r="GH21" s="136"/>
      <c r="GI21" s="136"/>
      <c r="GJ21" s="136"/>
      <c r="GK21" s="136"/>
      <c r="GL21" s="136"/>
      <c r="GM21" s="136"/>
      <c r="GN21" s="136"/>
      <c r="GO21" s="136"/>
      <c r="GP21" s="136"/>
      <c r="GQ21" s="136"/>
      <c r="GR21" s="136"/>
      <c r="GS21" s="136"/>
      <c r="GT21" s="136"/>
      <c r="GU21" s="136"/>
      <c r="GV21" s="136"/>
      <c r="GW21" s="136"/>
      <c r="GX21" s="136"/>
      <c r="GY21" s="136"/>
      <c r="GZ21" s="136"/>
      <c r="HA21" s="136"/>
      <c r="HB21" s="136"/>
      <c r="HC21" s="136"/>
      <c r="HD21" s="136"/>
      <c r="HE21" s="136"/>
      <c r="HF21" s="136"/>
      <c r="HG21" s="136"/>
      <c r="HH21" s="136"/>
      <c r="HI21" s="136"/>
      <c r="HJ21" s="136"/>
      <c r="HK21" s="136"/>
      <c r="HL21" s="136"/>
      <c r="HM21" s="136"/>
      <c r="HN21" s="136"/>
      <c r="HO21" s="136"/>
      <c r="HP21" s="136"/>
      <c r="HQ21" s="137"/>
      <c r="HR21" s="137"/>
      <c r="HS21" s="137"/>
      <c r="HT21" s="137"/>
      <c r="HU21" s="137"/>
      <c r="HV21" s="137"/>
      <c r="HW21" s="137"/>
      <c r="HX21" s="137"/>
      <c r="HY21" s="137"/>
      <c r="HZ21" s="137"/>
      <c r="IA21" s="137"/>
      <c r="IB21" s="137"/>
      <c r="IC21" s="137"/>
      <c r="ID21" s="137"/>
      <c r="IE21" s="137"/>
      <c r="IF21" s="137"/>
      <c r="IG21" s="137"/>
      <c r="IH21" s="137"/>
      <c r="II21" s="137"/>
      <c r="IJ21" s="137"/>
      <c r="IK21" s="137"/>
      <c r="IL21" s="137"/>
      <c r="IM21" s="137"/>
      <c r="IN21" s="137"/>
      <c r="IO21" s="137"/>
      <c r="IP21" s="137"/>
      <c r="IQ21" s="137"/>
      <c r="IR21" s="137"/>
      <c r="IS21" s="137"/>
      <c r="IT21" s="137"/>
      <c r="IU21" s="137"/>
      <c r="IV21" s="137"/>
      <c r="IW21" s="137"/>
      <c r="IX21" s="137"/>
      <c r="IY21" s="137"/>
      <c r="IZ21" s="137"/>
      <c r="JA21" s="137"/>
      <c r="JB21" s="137"/>
      <c r="JC21" s="137"/>
      <c r="JD21" s="137"/>
      <c r="JE21" s="137"/>
      <c r="JF21" s="137"/>
      <c r="JG21" s="137"/>
      <c r="JH21" s="137"/>
      <c r="JI21" s="137"/>
      <c r="JJ21" s="137"/>
      <c r="JK21" s="137"/>
      <c r="JL21" s="137"/>
      <c r="JM21" s="137"/>
      <c r="JN21" s="137"/>
      <c r="JO21" s="137"/>
      <c r="JP21" s="137"/>
      <c r="JQ21" s="137"/>
      <c r="JR21" s="137"/>
      <c r="JS21" s="137"/>
      <c r="JT21" s="137"/>
      <c r="JU21" s="137"/>
      <c r="JV21" s="137"/>
      <c r="JW21" s="137"/>
      <c r="JX21" s="137"/>
      <c r="JY21" s="137"/>
      <c r="JZ21" s="137"/>
      <c r="KA21" s="137"/>
      <c r="KB21" s="137"/>
      <c r="KC21" s="137"/>
      <c r="KD21" s="137"/>
      <c r="KE21" s="137"/>
      <c r="KF21" s="137"/>
      <c r="KG21" s="137"/>
      <c r="KH21" s="137"/>
      <c r="KI21" s="137"/>
      <c r="KJ21" s="137"/>
      <c r="KK21" s="137"/>
      <c r="KL21" s="137"/>
      <c r="KM21" s="137"/>
      <c r="KN21" s="137"/>
      <c r="KO21" s="137"/>
      <c r="KP21" s="137"/>
      <c r="KQ21" s="137"/>
      <c r="KR21" s="137"/>
      <c r="KS21" s="137"/>
      <c r="KT21" s="137"/>
      <c r="KU21" s="137"/>
      <c r="KV21" s="137"/>
      <c r="KW21" s="137"/>
      <c r="KX21" s="137"/>
      <c r="KY21" s="137"/>
      <c r="KZ21" s="137"/>
      <c r="LA21" s="137"/>
      <c r="LB21" s="137"/>
      <c r="LC21" s="137"/>
      <c r="LD21" s="137"/>
      <c r="LE21" s="137"/>
      <c r="LF21" s="137"/>
      <c r="LG21" s="137"/>
      <c r="LH21" s="137"/>
      <c r="LI21" s="137"/>
      <c r="LJ21" s="137"/>
      <c r="LK21" s="137"/>
      <c r="LL21" s="137"/>
      <c r="LM21" s="137"/>
      <c r="LN21" s="137"/>
      <c r="LO21" s="137"/>
      <c r="LP21" s="137"/>
      <c r="LQ21" s="137"/>
      <c r="LR21" s="137"/>
      <c r="LS21" s="137"/>
      <c r="LT21" s="137"/>
      <c r="LU21" s="137"/>
      <c r="LV21" s="137"/>
      <c r="LW21" s="137"/>
      <c r="LX21" s="137"/>
      <c r="LY21" s="137"/>
      <c r="LZ21" s="137"/>
      <c r="MA21" s="137"/>
      <c r="MB21" s="137"/>
      <c r="MC21" s="137"/>
      <c r="MD21" s="137"/>
      <c r="ME21" s="137"/>
      <c r="MF21" s="137"/>
      <c r="MG21" s="137"/>
      <c r="MH21" s="137"/>
      <c r="MI21" s="137"/>
      <c r="MJ21" s="137"/>
      <c r="MK21" s="137"/>
      <c r="ML21" s="137"/>
      <c r="MM21" s="137"/>
      <c r="MN21" s="137"/>
      <c r="MO21" s="137"/>
      <c r="MP21" s="137"/>
      <c r="MQ21" s="137"/>
      <c r="MR21" s="137"/>
      <c r="MS21" s="137"/>
      <c r="MT21" s="137"/>
      <c r="MU21" s="137"/>
      <c r="MV21" s="137"/>
      <c r="MW21" s="137"/>
      <c r="MX21" s="137"/>
      <c r="MY21" s="137"/>
      <c r="MZ21" s="137"/>
      <c r="NA21" s="137"/>
      <c r="NB21" s="137"/>
      <c r="NC21" s="137"/>
      <c r="ND21" s="137"/>
      <c r="NE21" s="137"/>
      <c r="NF21" s="137"/>
      <c r="NG21" s="137"/>
      <c r="NH21" s="137"/>
      <c r="NI21" s="137"/>
      <c r="NJ21" s="137"/>
      <c r="NK21" s="137"/>
      <c r="NL21" s="137"/>
      <c r="NM21" s="137"/>
      <c r="NN21" s="137"/>
      <c r="NO21" s="137"/>
      <c r="NP21" s="137"/>
      <c r="NQ21" s="137"/>
      <c r="NR21" s="137"/>
      <c r="NS21" s="137"/>
      <c r="NT21" s="137"/>
      <c r="NU21" s="137"/>
      <c r="NV21" s="137"/>
      <c r="NW21" s="137"/>
      <c r="NX21" s="137"/>
      <c r="NY21" s="137"/>
      <c r="NZ21" s="137"/>
      <c r="OA21" s="137"/>
      <c r="OB21" s="137"/>
      <c r="OC21" s="137"/>
      <c r="OD21" s="137"/>
      <c r="OE21" s="137"/>
      <c r="OF21" s="137"/>
      <c r="OG21" s="137"/>
      <c r="OH21" s="137"/>
      <c r="OI21" s="137"/>
      <c r="OJ21" s="137"/>
      <c r="OK21" s="137"/>
      <c r="OL21" s="137"/>
      <c r="OM21" s="137"/>
      <c r="ON21" s="137"/>
      <c r="OO21" s="137"/>
      <c r="OP21" s="137"/>
      <c r="OQ21" s="137"/>
      <c r="OR21" s="137"/>
      <c r="OS21" s="137"/>
      <c r="OT21" s="137"/>
      <c r="OU21" s="137"/>
      <c r="OV21" s="137"/>
      <c r="OW21" s="137"/>
      <c r="OX21" s="137"/>
      <c r="OY21" s="137"/>
      <c r="OZ21" s="137"/>
      <c r="PA21" s="137"/>
      <c r="PB21" s="137"/>
      <c r="PC21" s="137"/>
      <c r="PD21" s="137"/>
      <c r="PE21" s="137"/>
      <c r="PF21" s="137"/>
      <c r="PG21" s="137"/>
      <c r="PH21" s="137"/>
      <c r="PI21" s="137"/>
      <c r="PJ21" s="137"/>
      <c r="PK21" s="137"/>
      <c r="PL21" s="137"/>
      <c r="PM21" s="137"/>
      <c r="PN21" s="137"/>
      <c r="PO21" s="137"/>
      <c r="PP21" s="137"/>
      <c r="PQ21" s="137"/>
      <c r="PR21" s="137"/>
      <c r="PS21" s="137"/>
      <c r="PT21" s="137"/>
      <c r="PU21" s="137"/>
      <c r="PV21" s="137"/>
      <c r="PW21" s="137"/>
      <c r="PX21" s="137"/>
      <c r="PY21" s="137"/>
      <c r="PZ21" s="137"/>
      <c r="QA21" s="137"/>
      <c r="QB21" s="137"/>
      <c r="QC21" s="137"/>
      <c r="QD21" s="137"/>
      <c r="QE21" s="137"/>
      <c r="QF21" s="137"/>
      <c r="QG21" s="137"/>
      <c r="QH21" s="137"/>
      <c r="QI21" s="137"/>
      <c r="QJ21" s="137"/>
      <c r="QK21" s="137"/>
      <c r="QL21" s="137"/>
      <c r="QM21" s="137"/>
      <c r="QN21" s="137"/>
      <c r="QO21" s="137"/>
      <c r="QP21" s="137"/>
      <c r="QQ21" s="137"/>
      <c r="QR21" s="137"/>
      <c r="QS21" s="137"/>
      <c r="QT21" s="137"/>
      <c r="QU21" s="137"/>
      <c r="QV21" s="137"/>
      <c r="QW21" s="137"/>
      <c r="QX21" s="137"/>
      <c r="QY21" s="137"/>
      <c r="QZ21" s="137"/>
      <c r="RA21" s="137"/>
      <c r="RB21" s="137"/>
      <c r="RC21" s="137"/>
      <c r="RD21" s="137"/>
      <c r="RE21" s="137"/>
      <c r="RF21" s="137"/>
      <c r="RG21" s="137"/>
      <c r="RH21" s="137"/>
      <c r="RI21" s="137"/>
      <c r="RJ21" s="137"/>
      <c r="RK21" s="137"/>
      <c r="RL21" s="137"/>
      <c r="RM21" s="137"/>
      <c r="RN21" s="137"/>
      <c r="RO21" s="137"/>
      <c r="RP21" s="137"/>
      <c r="RQ21" s="137"/>
      <c r="RR21" s="137"/>
      <c r="RS21" s="137"/>
      <c r="RT21" s="137"/>
      <c r="RU21" s="137"/>
      <c r="RV21" s="137"/>
      <c r="RW21" s="137"/>
      <c r="RX21" s="137"/>
      <c r="RY21" s="137"/>
      <c r="RZ21" s="137"/>
      <c r="SA21" s="137"/>
      <c r="SB21" s="137"/>
      <c r="SC21" s="137"/>
      <c r="SD21" s="137"/>
      <c r="SE21" s="137"/>
      <c r="SF21" s="137"/>
      <c r="SG21" s="137"/>
      <c r="SH21" s="137"/>
      <c r="SI21" s="137"/>
      <c r="SJ21" s="137"/>
      <c r="SK21" s="137"/>
      <c r="SL21" s="137"/>
      <c r="SM21" s="137"/>
      <c r="SN21" s="137"/>
      <c r="SO21" s="137"/>
      <c r="SP21" s="137"/>
      <c r="SQ21" s="137"/>
      <c r="SR21" s="137"/>
      <c r="SS21" s="137"/>
      <c r="ST21" s="137"/>
      <c r="SU21" s="137"/>
      <c r="SV21" s="137"/>
      <c r="SW21" s="137"/>
      <c r="SX21" s="137"/>
      <c r="SY21" s="137"/>
      <c r="SZ21" s="137"/>
      <c r="TA21" s="137"/>
      <c r="TB21" s="137"/>
      <c r="TC21" s="137"/>
      <c r="TD21" s="137"/>
      <c r="TE21" s="137"/>
      <c r="TF21" s="137"/>
      <c r="TG21" s="137"/>
      <c r="TH21" s="137"/>
      <c r="TI21" s="137"/>
      <c r="TJ21" s="137"/>
      <c r="TK21" s="137"/>
      <c r="TL21" s="137"/>
      <c r="TM21" s="137"/>
      <c r="TN21" s="137"/>
      <c r="TO21" s="137"/>
      <c r="TP21" s="137"/>
      <c r="TQ21" s="137"/>
      <c r="TR21" s="137"/>
      <c r="TS21" s="137"/>
      <c r="TT21" s="137"/>
      <c r="TU21" s="137"/>
      <c r="TV21" s="137"/>
      <c r="TW21" s="137"/>
      <c r="TX21" s="137"/>
      <c r="TY21" s="137"/>
      <c r="TZ21" s="137"/>
      <c r="UA21" s="137"/>
      <c r="UB21" s="137"/>
      <c r="UC21" s="137"/>
      <c r="UD21" s="137"/>
      <c r="UE21" s="137"/>
      <c r="UF21" s="137"/>
      <c r="UG21" s="137"/>
      <c r="UH21" s="137"/>
      <c r="UI21" s="137"/>
      <c r="UJ21" s="137"/>
      <c r="UK21" s="137"/>
      <c r="UL21" s="137"/>
      <c r="UM21" s="137"/>
      <c r="UN21" s="137"/>
      <c r="UO21" s="137"/>
      <c r="UP21" s="137"/>
      <c r="UQ21" s="137"/>
      <c r="UR21" s="137"/>
      <c r="US21" s="137"/>
      <c r="UT21" s="137"/>
      <c r="UU21" s="137"/>
      <c r="UV21" s="137"/>
      <c r="UW21" s="137"/>
      <c r="UX21" s="137"/>
      <c r="UY21" s="137"/>
      <c r="UZ21" s="137"/>
      <c r="VA21" s="137"/>
      <c r="VB21" s="137"/>
      <c r="VC21" s="137"/>
      <c r="VD21" s="137"/>
      <c r="VE21" s="137"/>
      <c r="VF21" s="137"/>
      <c r="VG21" s="137"/>
      <c r="VH21" s="137"/>
      <c r="VI21" s="137"/>
      <c r="VJ21" s="137"/>
      <c r="VK21" s="137"/>
      <c r="VL21" s="137"/>
      <c r="VM21" s="137"/>
      <c r="VN21" s="137"/>
      <c r="VO21" s="137"/>
      <c r="VP21" s="137"/>
      <c r="VQ21" s="137"/>
      <c r="VR21" s="137"/>
      <c r="VS21" s="137"/>
      <c r="VT21" s="137"/>
      <c r="VU21" s="137"/>
      <c r="VV21" s="137"/>
      <c r="VW21" s="137"/>
      <c r="VX21" s="137"/>
      <c r="VY21" s="137"/>
      <c r="VZ21" s="137"/>
      <c r="WA21" s="137"/>
      <c r="WB21" s="137"/>
      <c r="WC21" s="137"/>
      <c r="WD21" s="137"/>
      <c r="WE21" s="137"/>
      <c r="WF21" s="137"/>
      <c r="WG21" s="137"/>
      <c r="WH21" s="137"/>
      <c r="WI21" s="137"/>
      <c r="WJ21" s="137"/>
      <c r="WK21" s="137"/>
      <c r="WL21" s="137"/>
      <c r="WM21" s="137"/>
      <c r="WN21" s="137"/>
      <c r="WO21" s="137"/>
      <c r="WP21" s="137"/>
      <c r="WQ21" s="137"/>
      <c r="WR21" s="137"/>
      <c r="WS21" s="137"/>
      <c r="WT21" s="137"/>
      <c r="WU21" s="137"/>
      <c r="WV21" s="137"/>
      <c r="WW21" s="137"/>
      <c r="WX21" s="137"/>
      <c r="WY21" s="137"/>
      <c r="WZ21" s="137"/>
      <c r="XA21" s="137"/>
      <c r="XB21" s="137"/>
      <c r="XC21" s="137"/>
      <c r="XD21" s="137"/>
      <c r="XE21" s="137"/>
      <c r="XF21" s="137"/>
      <c r="XG21" s="137"/>
      <c r="XH21" s="137"/>
      <c r="XI21" s="137"/>
      <c r="XJ21" s="137"/>
      <c r="XK21" s="137"/>
      <c r="XL21" s="137"/>
      <c r="XM21" s="137"/>
      <c r="XN21" s="137"/>
      <c r="XO21" s="137"/>
      <c r="XP21" s="137"/>
      <c r="XQ21" s="137"/>
      <c r="XR21" s="137"/>
      <c r="XS21" s="137"/>
      <c r="XT21" s="137"/>
      <c r="XU21" s="137"/>
      <c r="XV21" s="137"/>
      <c r="XW21" s="137"/>
      <c r="XX21" s="137"/>
      <c r="XY21" s="137"/>
      <c r="XZ21" s="137"/>
      <c r="YA21" s="137"/>
      <c r="YB21" s="137"/>
      <c r="YC21" s="137"/>
      <c r="YD21" s="137"/>
      <c r="YE21" s="137"/>
      <c r="YF21" s="137"/>
      <c r="YG21" s="137"/>
      <c r="YH21" s="137"/>
      <c r="YI21" s="137"/>
      <c r="YJ21" s="137"/>
      <c r="YK21" s="137"/>
      <c r="YL21" s="137"/>
      <c r="YM21" s="137"/>
      <c r="YN21" s="137"/>
      <c r="YO21" s="137"/>
      <c r="YP21" s="137"/>
      <c r="YQ21" s="137"/>
      <c r="YR21" s="137"/>
      <c r="YS21" s="137"/>
      <c r="YT21" s="137"/>
      <c r="YU21" s="137"/>
      <c r="YV21" s="137"/>
      <c r="YW21" s="137"/>
      <c r="YX21" s="137"/>
      <c r="YY21" s="137"/>
      <c r="YZ21" s="137"/>
      <c r="ZA21" s="137"/>
      <c r="ZB21" s="137"/>
      <c r="ZC21" s="137"/>
      <c r="ZD21" s="137"/>
      <c r="ZE21" s="137"/>
      <c r="ZF21" s="137"/>
      <c r="ZG21" s="137"/>
      <c r="ZH21" s="137"/>
      <c r="ZI21" s="137"/>
      <c r="ZJ21" s="137"/>
      <c r="ZK21" s="137"/>
      <c r="ZL21" s="137"/>
      <c r="ZM21" s="137"/>
      <c r="ZN21" s="137"/>
      <c r="ZO21" s="137"/>
      <c r="ZP21" s="137"/>
      <c r="ZQ21" s="137"/>
      <c r="ZR21" s="137"/>
      <c r="ZS21" s="137"/>
      <c r="ZT21" s="137"/>
      <c r="ZU21" s="137"/>
      <c r="ZV21" s="137"/>
      <c r="ZW21" s="137"/>
      <c r="ZX21" s="137"/>
      <c r="ZY21" s="137"/>
      <c r="ZZ21" s="137"/>
      <c r="AAA21" s="137"/>
      <c r="AAB21" s="137"/>
      <c r="AAC21" s="137"/>
      <c r="AAD21" s="137"/>
      <c r="AAE21" s="137"/>
      <c r="AAF21" s="137"/>
      <c r="AAG21" s="137"/>
      <c r="AAH21" s="137"/>
      <c r="AAI21" s="137"/>
      <c r="AAJ21" s="137"/>
      <c r="AAK21" s="137"/>
      <c r="AAL21" s="137"/>
      <c r="AAM21" s="137"/>
      <c r="AAN21" s="137"/>
      <c r="AAO21" s="137"/>
      <c r="AAP21" s="137"/>
      <c r="AAQ21" s="137"/>
      <c r="AAR21" s="137"/>
      <c r="AAS21" s="137"/>
      <c r="AAT21" s="137"/>
      <c r="AAU21" s="137"/>
      <c r="AAV21" s="137"/>
      <c r="AAW21" s="137"/>
      <c r="AAX21" s="137"/>
      <c r="AAY21" s="137"/>
      <c r="AAZ21" s="137"/>
      <c r="ABA21" s="137"/>
      <c r="ABB21" s="137"/>
      <c r="ABC21" s="137"/>
      <c r="ABD21" s="137"/>
      <c r="ABE21" s="137"/>
      <c r="ABF21" s="137"/>
      <c r="ABG21" s="137"/>
      <c r="ABH21" s="137"/>
      <c r="ABI21" s="137"/>
      <c r="ABJ21" s="137"/>
      <c r="ABK21" s="137"/>
      <c r="ABL21" s="137"/>
      <c r="ABM21" s="137"/>
      <c r="ABN21" s="137"/>
      <c r="ABO21" s="137"/>
      <c r="ABP21" s="137"/>
      <c r="ABQ21" s="137"/>
      <c r="ABR21" s="137"/>
      <c r="ABS21" s="137"/>
      <c r="ABT21" s="137"/>
      <c r="ABU21" s="137"/>
      <c r="ABV21" s="137"/>
      <c r="ABW21" s="137"/>
      <c r="ABX21" s="137"/>
      <c r="ABY21" s="137"/>
      <c r="ABZ21" s="137"/>
      <c r="ACA21" s="137"/>
      <c r="ACB21" s="137"/>
      <c r="ACC21" s="137"/>
      <c r="ACD21" s="137"/>
      <c r="ACE21" s="137"/>
      <c r="ACF21" s="137"/>
      <c r="ACG21" s="137"/>
      <c r="ACH21" s="137"/>
      <c r="ACI21" s="137"/>
      <c r="ACJ21" s="137"/>
      <c r="ACK21" s="137"/>
      <c r="ACL21" s="137"/>
      <c r="ACM21" s="137"/>
      <c r="ACN21" s="137"/>
      <c r="ACO21" s="137"/>
      <c r="ACP21" s="137"/>
      <c r="ACQ21" s="137"/>
      <c r="ACR21" s="137"/>
      <c r="ACS21" s="137"/>
      <c r="ACT21" s="137"/>
      <c r="ACU21" s="137"/>
      <c r="ACV21" s="137"/>
      <c r="ACW21" s="137"/>
      <c r="ACX21" s="137"/>
      <c r="ACY21" s="137"/>
      <c r="ACZ21" s="137"/>
      <c r="ADA21" s="137"/>
      <c r="ADB21" s="137"/>
      <c r="ADC21" s="137"/>
      <c r="ADD21" s="137"/>
      <c r="ADE21" s="137"/>
      <c r="ADF21" s="137"/>
      <c r="ADG21" s="137"/>
      <c r="ADH21" s="137"/>
      <c r="ADI21" s="137"/>
      <c r="ADJ21" s="137"/>
      <c r="ADK21" s="137"/>
      <c r="ADL21" s="137"/>
      <c r="ADM21" s="137"/>
      <c r="ADN21" s="137"/>
      <c r="ADO21" s="137"/>
      <c r="ADP21" s="137"/>
      <c r="ADQ21" s="137"/>
      <c r="ADR21" s="137"/>
      <c r="ADS21" s="137"/>
      <c r="ADT21" s="137"/>
      <c r="ADU21" s="137"/>
      <c r="ADV21" s="137"/>
      <c r="ADW21" s="137"/>
      <c r="ADX21" s="137"/>
      <c r="ADY21" s="137"/>
      <c r="ADZ21" s="137"/>
      <c r="AEA21" s="137"/>
      <c r="AEB21" s="137"/>
      <c r="AEC21" s="137"/>
      <c r="AED21" s="137"/>
      <c r="AEE21" s="137"/>
      <c r="AEF21" s="137"/>
      <c r="AEG21" s="137"/>
      <c r="AEH21" s="137"/>
      <c r="AEI21" s="137"/>
      <c r="AEJ21" s="137"/>
      <c r="AEK21" s="137"/>
      <c r="AEL21" s="137"/>
      <c r="AEM21" s="137"/>
      <c r="AEN21" s="137"/>
      <c r="AEO21" s="137"/>
      <c r="AEP21" s="137"/>
      <c r="AEQ21" s="137"/>
      <c r="AER21" s="137"/>
      <c r="AES21" s="137"/>
      <c r="AET21" s="137"/>
      <c r="AEU21" s="137"/>
      <c r="AEV21" s="137"/>
      <c r="AEW21" s="137"/>
      <c r="AEX21" s="137"/>
      <c r="AEY21" s="137"/>
      <c r="AEZ21" s="137"/>
      <c r="AFA21" s="137"/>
      <c r="AFB21" s="137"/>
      <c r="AFC21" s="137"/>
      <c r="AFD21" s="137"/>
      <c r="AFE21" s="137"/>
      <c r="AFF21" s="137"/>
      <c r="AFG21" s="137"/>
      <c r="AFH21" s="137"/>
      <c r="AFI21" s="137"/>
      <c r="AFJ21" s="137"/>
      <c r="AFK21" s="137"/>
      <c r="AFL21" s="137"/>
      <c r="AFM21" s="137"/>
      <c r="AFN21" s="137"/>
      <c r="AFO21" s="137"/>
      <c r="AFP21" s="137"/>
      <c r="AFQ21" s="137"/>
      <c r="AFR21" s="137"/>
      <c r="AFS21" s="137"/>
      <c r="AFT21" s="137"/>
      <c r="AFU21" s="137"/>
      <c r="AFV21" s="137"/>
      <c r="AFW21" s="137"/>
      <c r="AFX21" s="137"/>
      <c r="AFY21" s="137"/>
      <c r="AFZ21" s="137"/>
      <c r="AGA21" s="137"/>
      <c r="AGB21" s="137"/>
      <c r="AGC21" s="137"/>
      <c r="AGD21" s="137"/>
      <c r="AGE21" s="137"/>
      <c r="AGF21" s="137"/>
      <c r="AGG21" s="137"/>
      <c r="AGH21" s="137"/>
      <c r="AGI21" s="137"/>
      <c r="AGJ21" s="137"/>
      <c r="AGK21" s="137"/>
      <c r="AGL21" s="137"/>
      <c r="AGM21" s="137"/>
      <c r="AGN21" s="137"/>
      <c r="AGO21" s="137"/>
      <c r="AGP21" s="137"/>
      <c r="AGQ21" s="137"/>
      <c r="AGR21" s="137"/>
      <c r="AGS21" s="137"/>
      <c r="AGT21" s="137"/>
      <c r="AGU21" s="137"/>
      <c r="AGV21" s="137"/>
      <c r="AGW21" s="137"/>
      <c r="AGX21" s="137"/>
      <c r="AGY21" s="137"/>
      <c r="AGZ21" s="137"/>
      <c r="AHA21" s="137"/>
      <c r="AHB21" s="137"/>
      <c r="AHC21" s="137"/>
      <c r="AHD21" s="137"/>
      <c r="AHE21" s="137"/>
      <c r="AHF21" s="137"/>
      <c r="AHG21" s="137"/>
      <c r="AHH21" s="137"/>
      <c r="AHI21" s="137"/>
      <c r="AHJ21" s="137"/>
      <c r="AHK21" s="137"/>
      <c r="AHL21" s="137"/>
      <c r="AHM21" s="137"/>
      <c r="AHN21" s="137"/>
      <c r="AHO21" s="137"/>
      <c r="AHP21" s="137"/>
      <c r="AHQ21" s="137"/>
      <c r="AHR21" s="137"/>
      <c r="AHS21" s="137"/>
      <c r="AHT21" s="137"/>
      <c r="AHU21" s="137"/>
      <c r="AHV21" s="137"/>
      <c r="AHW21" s="137"/>
      <c r="AHX21" s="137"/>
      <c r="AHY21" s="137"/>
      <c r="AHZ21" s="137"/>
      <c r="AIA21" s="137"/>
      <c r="AIB21" s="137"/>
      <c r="AIC21" s="137"/>
      <c r="AID21" s="137"/>
      <c r="AIE21" s="137"/>
      <c r="AIF21" s="137"/>
      <c r="AIG21" s="137"/>
      <c r="AIH21" s="137"/>
      <c r="AII21" s="137"/>
      <c r="AIJ21" s="137"/>
      <c r="AIK21" s="137"/>
      <c r="AIL21" s="137"/>
      <c r="AIM21" s="137"/>
      <c r="AIN21" s="137"/>
      <c r="AIO21" s="137"/>
      <c r="AIP21" s="137"/>
      <c r="AIQ21" s="137"/>
      <c r="AIR21" s="137"/>
      <c r="AIS21" s="137"/>
      <c r="AIT21" s="137"/>
      <c r="AIU21" s="137"/>
      <c r="AIV21" s="137"/>
      <c r="AIW21" s="137"/>
      <c r="AIX21" s="137"/>
      <c r="AIY21" s="137"/>
      <c r="AIZ21" s="137"/>
      <c r="AJA21" s="137"/>
      <c r="AJB21" s="137"/>
      <c r="AJC21" s="137"/>
      <c r="AJD21" s="137"/>
      <c r="AJE21" s="137"/>
      <c r="AJF21" s="137"/>
      <c r="AJG21" s="137"/>
      <c r="AJH21" s="137"/>
      <c r="AJI21" s="137"/>
      <c r="AJJ21" s="137"/>
      <c r="AJK21" s="137"/>
      <c r="AJL21" s="137"/>
      <c r="AJM21" s="137"/>
      <c r="AJN21" s="137"/>
      <c r="AJO21" s="137"/>
      <c r="AJP21" s="137"/>
      <c r="AJQ21" s="137"/>
      <c r="AJR21" s="137"/>
      <c r="AJS21" s="137"/>
      <c r="AJT21" s="137"/>
      <c r="AJU21" s="137"/>
      <c r="AJV21" s="137"/>
      <c r="AJW21" s="137"/>
      <c r="AJX21" s="137"/>
      <c r="AJY21" s="137"/>
      <c r="AJZ21" s="137"/>
      <c r="AKA21" s="137"/>
      <c r="AKB21" s="137"/>
      <c r="AKC21" s="137"/>
      <c r="AKD21" s="137"/>
      <c r="AKE21" s="137"/>
      <c r="AKF21" s="137"/>
      <c r="AKG21" s="137"/>
      <c r="AKH21" s="137"/>
      <c r="AKI21" s="137"/>
      <c r="AKJ21" s="137"/>
      <c r="AKK21" s="137"/>
      <c r="AKL21" s="137"/>
      <c r="AKM21" s="137"/>
      <c r="AKN21" s="137"/>
      <c r="AKO21" s="137"/>
      <c r="AKP21" s="137"/>
      <c r="AKQ21" s="137"/>
      <c r="AKR21" s="137"/>
      <c r="AKS21" s="137"/>
      <c r="AKT21" s="137"/>
      <c r="AKU21" s="137"/>
      <c r="AKV21" s="137"/>
      <c r="AKW21" s="137"/>
      <c r="AKX21" s="137"/>
      <c r="AKY21" s="137"/>
      <c r="AKZ21" s="137"/>
      <c r="ALA21" s="137"/>
      <c r="ALB21" s="137"/>
      <c r="ALC21" s="137"/>
      <c r="ALD21" s="137"/>
      <c r="ALE21" s="137"/>
      <c r="ALF21" s="137"/>
      <c r="ALG21" s="137"/>
      <c r="ALH21" s="137"/>
      <c r="ALI21" s="137"/>
      <c r="ALJ21" s="137"/>
      <c r="ALK21" s="137"/>
      <c r="ALL21" s="137"/>
      <c r="ALM21" s="137"/>
      <c r="ALN21" s="137"/>
      <c r="ALO21" s="137"/>
      <c r="ALP21" s="137"/>
      <c r="ALQ21" s="137"/>
      <c r="ALR21" s="137"/>
      <c r="ALS21" s="137"/>
      <c r="ALT21" s="137"/>
      <c r="ALU21" s="137"/>
      <c r="ALV21" s="137"/>
      <c r="ALW21" s="137"/>
      <c r="ALX21" s="137"/>
      <c r="ALY21" s="137"/>
      <c r="ALZ21" s="137"/>
      <c r="AMA21" s="137"/>
      <c r="AMB21" s="137"/>
      <c r="AMC21" s="137"/>
      <c r="AMD21" s="137"/>
      <c r="AME21" s="137"/>
      <c r="AMF21" s="137"/>
      <c r="AMG21" s="137"/>
      <c r="AMH21" s="137"/>
      <c r="AMI21" s="137"/>
    </row>
    <row r="22" hidden="1" customHeight="1" spans="1:1023">
      <c r="A22" s="121"/>
      <c r="B22" s="83" t="s">
        <v>1670</v>
      </c>
      <c r="C22" s="122"/>
      <c r="D22" s="123"/>
      <c r="E22" s="123"/>
      <c r="F22" s="123"/>
      <c r="G22" s="123"/>
      <c r="H22" s="83" t="s">
        <v>2165</v>
      </c>
      <c r="I22" s="86" t="s">
        <v>2166</v>
      </c>
      <c r="J22" s="83" t="s">
        <v>88</v>
      </c>
      <c r="K22" s="123"/>
      <c r="L22" s="83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8"/>
      <c r="AN22" s="123"/>
      <c r="AO22" s="134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6"/>
      <c r="CO22" s="136"/>
      <c r="CP22" s="136"/>
      <c r="CQ22" s="136"/>
      <c r="CR22" s="136"/>
      <c r="CS22" s="136"/>
      <c r="CT22" s="136"/>
      <c r="CU22" s="136"/>
      <c r="CV22" s="136"/>
      <c r="CW22" s="136"/>
      <c r="CX22" s="136"/>
      <c r="CY22" s="136"/>
      <c r="CZ22" s="136"/>
      <c r="DA22" s="136"/>
      <c r="DB22" s="136"/>
      <c r="DC22" s="136"/>
      <c r="DD22" s="136"/>
      <c r="DE22" s="136"/>
      <c r="DF22" s="136"/>
      <c r="DG22" s="136"/>
      <c r="DH22" s="136"/>
      <c r="DI22" s="136"/>
      <c r="DJ22" s="136"/>
      <c r="DK22" s="136"/>
      <c r="DL22" s="136"/>
      <c r="DM22" s="136"/>
      <c r="DN22" s="136"/>
      <c r="DO22" s="136"/>
      <c r="DP22" s="136"/>
      <c r="DQ22" s="136"/>
      <c r="DR22" s="136"/>
      <c r="DS22" s="136"/>
      <c r="DT22" s="136"/>
      <c r="DU22" s="136"/>
      <c r="DV22" s="136"/>
      <c r="DW22" s="136"/>
      <c r="DX22" s="136"/>
      <c r="DY22" s="136"/>
      <c r="DZ22" s="136"/>
      <c r="EA22" s="136"/>
      <c r="EB22" s="136"/>
      <c r="EC22" s="136"/>
      <c r="ED22" s="136"/>
      <c r="EE22" s="136"/>
      <c r="EF22" s="136"/>
      <c r="EG22" s="136"/>
      <c r="EH22" s="136"/>
      <c r="EI22" s="136"/>
      <c r="EJ22" s="136"/>
      <c r="EK22" s="136"/>
      <c r="EL22" s="136"/>
      <c r="EM22" s="136"/>
      <c r="EN22" s="136"/>
      <c r="EO22" s="136"/>
      <c r="EP22" s="136"/>
      <c r="EQ22" s="136"/>
      <c r="ER22" s="136"/>
      <c r="ES22" s="136"/>
      <c r="ET22" s="136"/>
      <c r="EU22" s="136"/>
      <c r="EV22" s="136"/>
      <c r="EW22" s="136"/>
      <c r="EX22" s="136"/>
      <c r="EY22" s="136"/>
      <c r="EZ22" s="136"/>
      <c r="FA22" s="136"/>
      <c r="FB22" s="136"/>
      <c r="FC22" s="136"/>
      <c r="FD22" s="136"/>
      <c r="FE22" s="136"/>
      <c r="FF22" s="136"/>
      <c r="FG22" s="136"/>
      <c r="FH22" s="136"/>
      <c r="FI22" s="136"/>
      <c r="FJ22" s="136"/>
      <c r="FK22" s="136"/>
      <c r="FL22" s="136"/>
      <c r="FM22" s="136"/>
      <c r="FN22" s="136"/>
      <c r="FO22" s="136"/>
      <c r="FP22" s="136"/>
      <c r="FQ22" s="136"/>
      <c r="FR22" s="136"/>
      <c r="FS22" s="136"/>
      <c r="FT22" s="136"/>
      <c r="FU22" s="136"/>
      <c r="FV22" s="136"/>
      <c r="FW22" s="136"/>
      <c r="FX22" s="136"/>
      <c r="FY22" s="136"/>
      <c r="FZ22" s="136"/>
      <c r="GA22" s="136"/>
      <c r="GB22" s="136"/>
      <c r="GC22" s="136"/>
      <c r="GD22" s="136"/>
      <c r="GE22" s="136"/>
      <c r="GF22" s="136"/>
      <c r="GG22" s="136"/>
      <c r="GH22" s="136"/>
      <c r="GI22" s="136"/>
      <c r="GJ22" s="136"/>
      <c r="GK22" s="136"/>
      <c r="GL22" s="136"/>
      <c r="GM22" s="136"/>
      <c r="GN22" s="136"/>
      <c r="GO22" s="136"/>
      <c r="GP22" s="136"/>
      <c r="GQ22" s="136"/>
      <c r="GR22" s="136"/>
      <c r="GS22" s="136"/>
      <c r="GT22" s="136"/>
      <c r="GU22" s="136"/>
      <c r="GV22" s="136"/>
      <c r="GW22" s="136"/>
      <c r="GX22" s="136"/>
      <c r="GY22" s="136"/>
      <c r="GZ22" s="136"/>
      <c r="HA22" s="136"/>
      <c r="HB22" s="136"/>
      <c r="HC22" s="136"/>
      <c r="HD22" s="136"/>
      <c r="HE22" s="136"/>
      <c r="HF22" s="136"/>
      <c r="HG22" s="136"/>
      <c r="HH22" s="136"/>
      <c r="HI22" s="136"/>
      <c r="HJ22" s="136"/>
      <c r="HK22" s="136"/>
      <c r="HL22" s="136"/>
      <c r="HM22" s="136"/>
      <c r="HN22" s="136"/>
      <c r="HO22" s="136"/>
      <c r="HP22" s="136"/>
      <c r="HQ22" s="137"/>
      <c r="HR22" s="137"/>
      <c r="HS22" s="137"/>
      <c r="HT22" s="137"/>
      <c r="HU22" s="137"/>
      <c r="HV22" s="137"/>
      <c r="HW22" s="137"/>
      <c r="HX22" s="137"/>
      <c r="HY22" s="137"/>
      <c r="HZ22" s="137"/>
      <c r="IA22" s="137"/>
      <c r="IB22" s="137"/>
      <c r="IC22" s="137"/>
      <c r="ID22" s="137"/>
      <c r="IE22" s="137"/>
      <c r="IF22" s="137"/>
      <c r="IG22" s="137"/>
      <c r="IH22" s="137"/>
      <c r="II22" s="137"/>
      <c r="IJ22" s="137"/>
      <c r="IK22" s="137"/>
      <c r="IL22" s="137"/>
      <c r="IM22" s="137"/>
      <c r="IN22" s="137"/>
      <c r="IO22" s="137"/>
      <c r="IP22" s="137"/>
      <c r="IQ22" s="137"/>
      <c r="IR22" s="137"/>
      <c r="IS22" s="137"/>
      <c r="IT22" s="137"/>
      <c r="IU22" s="137"/>
      <c r="IV22" s="137"/>
      <c r="IW22" s="137"/>
      <c r="IX22" s="137"/>
      <c r="IY22" s="137"/>
      <c r="IZ22" s="137"/>
      <c r="JA22" s="137"/>
      <c r="JB22" s="137"/>
      <c r="JC22" s="137"/>
      <c r="JD22" s="137"/>
      <c r="JE22" s="137"/>
      <c r="JF22" s="137"/>
      <c r="JG22" s="137"/>
      <c r="JH22" s="137"/>
      <c r="JI22" s="137"/>
      <c r="JJ22" s="137"/>
      <c r="JK22" s="137"/>
      <c r="JL22" s="137"/>
      <c r="JM22" s="137"/>
      <c r="JN22" s="137"/>
      <c r="JO22" s="137"/>
      <c r="JP22" s="137"/>
      <c r="JQ22" s="137"/>
      <c r="JR22" s="137"/>
      <c r="JS22" s="137"/>
      <c r="JT22" s="137"/>
      <c r="JU22" s="137"/>
      <c r="JV22" s="137"/>
      <c r="JW22" s="137"/>
      <c r="JX22" s="137"/>
      <c r="JY22" s="137"/>
      <c r="JZ22" s="137"/>
      <c r="KA22" s="137"/>
      <c r="KB22" s="137"/>
      <c r="KC22" s="137"/>
      <c r="KD22" s="137"/>
      <c r="KE22" s="137"/>
      <c r="KF22" s="137"/>
      <c r="KG22" s="137"/>
      <c r="KH22" s="137"/>
      <c r="KI22" s="137"/>
      <c r="KJ22" s="137"/>
      <c r="KK22" s="137"/>
      <c r="KL22" s="137"/>
      <c r="KM22" s="137"/>
      <c r="KN22" s="137"/>
      <c r="KO22" s="137"/>
      <c r="KP22" s="137"/>
      <c r="KQ22" s="137"/>
      <c r="KR22" s="137"/>
      <c r="KS22" s="137"/>
      <c r="KT22" s="137"/>
      <c r="KU22" s="137"/>
      <c r="KV22" s="137"/>
      <c r="KW22" s="137"/>
      <c r="KX22" s="137"/>
      <c r="KY22" s="137"/>
      <c r="KZ22" s="137"/>
      <c r="LA22" s="137"/>
      <c r="LB22" s="137"/>
      <c r="LC22" s="137"/>
      <c r="LD22" s="137"/>
      <c r="LE22" s="137"/>
      <c r="LF22" s="137"/>
      <c r="LG22" s="137"/>
      <c r="LH22" s="137"/>
      <c r="LI22" s="137"/>
      <c r="LJ22" s="137"/>
      <c r="LK22" s="137"/>
      <c r="LL22" s="137"/>
      <c r="LM22" s="137"/>
      <c r="LN22" s="137"/>
      <c r="LO22" s="137"/>
      <c r="LP22" s="137"/>
      <c r="LQ22" s="137"/>
      <c r="LR22" s="137"/>
      <c r="LS22" s="137"/>
      <c r="LT22" s="137"/>
      <c r="LU22" s="137"/>
      <c r="LV22" s="137"/>
      <c r="LW22" s="137"/>
      <c r="LX22" s="137"/>
      <c r="LY22" s="137"/>
      <c r="LZ22" s="137"/>
      <c r="MA22" s="137"/>
      <c r="MB22" s="137"/>
      <c r="MC22" s="137"/>
      <c r="MD22" s="137"/>
      <c r="ME22" s="137"/>
      <c r="MF22" s="137"/>
      <c r="MG22" s="137"/>
      <c r="MH22" s="137"/>
      <c r="MI22" s="137"/>
      <c r="MJ22" s="137"/>
      <c r="MK22" s="137"/>
      <c r="ML22" s="137"/>
      <c r="MM22" s="137"/>
      <c r="MN22" s="137"/>
      <c r="MO22" s="137"/>
      <c r="MP22" s="137"/>
      <c r="MQ22" s="137"/>
      <c r="MR22" s="137"/>
      <c r="MS22" s="137"/>
      <c r="MT22" s="137"/>
      <c r="MU22" s="137"/>
      <c r="MV22" s="137"/>
      <c r="MW22" s="137"/>
      <c r="MX22" s="137"/>
      <c r="MY22" s="137"/>
      <c r="MZ22" s="137"/>
      <c r="NA22" s="137"/>
      <c r="NB22" s="137"/>
      <c r="NC22" s="137"/>
      <c r="ND22" s="137"/>
      <c r="NE22" s="137"/>
      <c r="NF22" s="137"/>
      <c r="NG22" s="137"/>
      <c r="NH22" s="137"/>
      <c r="NI22" s="137"/>
      <c r="NJ22" s="137"/>
      <c r="NK22" s="137"/>
      <c r="NL22" s="137"/>
      <c r="NM22" s="137"/>
      <c r="NN22" s="137"/>
      <c r="NO22" s="137"/>
      <c r="NP22" s="137"/>
      <c r="NQ22" s="137"/>
      <c r="NR22" s="137"/>
      <c r="NS22" s="137"/>
      <c r="NT22" s="137"/>
      <c r="NU22" s="137"/>
      <c r="NV22" s="137"/>
      <c r="NW22" s="137"/>
      <c r="NX22" s="137"/>
      <c r="NY22" s="137"/>
      <c r="NZ22" s="137"/>
      <c r="OA22" s="137"/>
      <c r="OB22" s="137"/>
      <c r="OC22" s="137"/>
      <c r="OD22" s="137"/>
      <c r="OE22" s="137"/>
      <c r="OF22" s="137"/>
      <c r="OG22" s="137"/>
      <c r="OH22" s="137"/>
      <c r="OI22" s="137"/>
      <c r="OJ22" s="137"/>
      <c r="OK22" s="137"/>
      <c r="OL22" s="137"/>
      <c r="OM22" s="137"/>
      <c r="ON22" s="137"/>
      <c r="OO22" s="137"/>
      <c r="OP22" s="137"/>
      <c r="OQ22" s="137"/>
      <c r="OR22" s="137"/>
      <c r="OS22" s="137"/>
      <c r="OT22" s="137"/>
      <c r="OU22" s="137"/>
      <c r="OV22" s="137"/>
      <c r="OW22" s="137"/>
      <c r="OX22" s="137"/>
      <c r="OY22" s="137"/>
      <c r="OZ22" s="137"/>
      <c r="PA22" s="137"/>
      <c r="PB22" s="137"/>
      <c r="PC22" s="137"/>
      <c r="PD22" s="137"/>
      <c r="PE22" s="137"/>
      <c r="PF22" s="137"/>
      <c r="PG22" s="137"/>
      <c r="PH22" s="137"/>
      <c r="PI22" s="137"/>
      <c r="PJ22" s="137"/>
      <c r="PK22" s="137"/>
      <c r="PL22" s="137"/>
      <c r="PM22" s="137"/>
      <c r="PN22" s="137"/>
      <c r="PO22" s="137"/>
      <c r="PP22" s="137"/>
      <c r="PQ22" s="137"/>
      <c r="PR22" s="137"/>
      <c r="PS22" s="137"/>
      <c r="PT22" s="137"/>
      <c r="PU22" s="137"/>
      <c r="PV22" s="137"/>
      <c r="PW22" s="137"/>
      <c r="PX22" s="137"/>
      <c r="PY22" s="137"/>
      <c r="PZ22" s="137"/>
      <c r="QA22" s="137"/>
      <c r="QB22" s="137"/>
      <c r="QC22" s="137"/>
      <c r="QD22" s="137"/>
      <c r="QE22" s="137"/>
      <c r="QF22" s="137"/>
      <c r="QG22" s="137"/>
      <c r="QH22" s="137"/>
      <c r="QI22" s="137"/>
      <c r="QJ22" s="137"/>
      <c r="QK22" s="137"/>
      <c r="QL22" s="137"/>
      <c r="QM22" s="137"/>
      <c r="QN22" s="137"/>
      <c r="QO22" s="137"/>
      <c r="QP22" s="137"/>
      <c r="QQ22" s="137"/>
      <c r="QR22" s="137"/>
      <c r="QS22" s="137"/>
      <c r="QT22" s="137"/>
      <c r="QU22" s="137"/>
      <c r="QV22" s="137"/>
      <c r="QW22" s="137"/>
      <c r="QX22" s="137"/>
      <c r="QY22" s="137"/>
      <c r="QZ22" s="137"/>
      <c r="RA22" s="137"/>
      <c r="RB22" s="137"/>
      <c r="RC22" s="137"/>
      <c r="RD22" s="137"/>
      <c r="RE22" s="137"/>
      <c r="RF22" s="137"/>
      <c r="RG22" s="137"/>
      <c r="RH22" s="137"/>
      <c r="RI22" s="137"/>
      <c r="RJ22" s="137"/>
      <c r="RK22" s="137"/>
      <c r="RL22" s="137"/>
      <c r="RM22" s="137"/>
      <c r="RN22" s="137"/>
      <c r="RO22" s="137"/>
      <c r="RP22" s="137"/>
      <c r="RQ22" s="137"/>
      <c r="RR22" s="137"/>
      <c r="RS22" s="137"/>
      <c r="RT22" s="137"/>
      <c r="RU22" s="137"/>
      <c r="RV22" s="137"/>
      <c r="RW22" s="137"/>
      <c r="RX22" s="137"/>
      <c r="RY22" s="137"/>
      <c r="RZ22" s="137"/>
      <c r="SA22" s="137"/>
      <c r="SB22" s="137"/>
      <c r="SC22" s="137"/>
      <c r="SD22" s="137"/>
      <c r="SE22" s="137"/>
      <c r="SF22" s="137"/>
      <c r="SG22" s="137"/>
      <c r="SH22" s="137"/>
      <c r="SI22" s="137"/>
      <c r="SJ22" s="137"/>
      <c r="SK22" s="137"/>
      <c r="SL22" s="137"/>
      <c r="SM22" s="137"/>
      <c r="SN22" s="137"/>
      <c r="SO22" s="137"/>
      <c r="SP22" s="137"/>
      <c r="SQ22" s="137"/>
      <c r="SR22" s="137"/>
      <c r="SS22" s="137"/>
      <c r="ST22" s="137"/>
      <c r="SU22" s="137"/>
      <c r="SV22" s="137"/>
      <c r="SW22" s="137"/>
      <c r="SX22" s="137"/>
      <c r="SY22" s="137"/>
      <c r="SZ22" s="137"/>
      <c r="TA22" s="137"/>
      <c r="TB22" s="137"/>
      <c r="TC22" s="137"/>
      <c r="TD22" s="137"/>
      <c r="TE22" s="137"/>
      <c r="TF22" s="137"/>
      <c r="TG22" s="137"/>
      <c r="TH22" s="137"/>
      <c r="TI22" s="137"/>
      <c r="TJ22" s="137"/>
      <c r="TK22" s="137"/>
      <c r="TL22" s="137"/>
      <c r="TM22" s="137"/>
      <c r="TN22" s="137"/>
      <c r="TO22" s="137"/>
      <c r="TP22" s="137"/>
      <c r="TQ22" s="137"/>
      <c r="TR22" s="137"/>
      <c r="TS22" s="137"/>
      <c r="TT22" s="137"/>
      <c r="TU22" s="137"/>
      <c r="TV22" s="137"/>
      <c r="TW22" s="137"/>
      <c r="TX22" s="137"/>
      <c r="TY22" s="137"/>
      <c r="TZ22" s="137"/>
      <c r="UA22" s="137"/>
      <c r="UB22" s="137"/>
      <c r="UC22" s="137"/>
      <c r="UD22" s="137"/>
      <c r="UE22" s="137"/>
      <c r="UF22" s="137"/>
      <c r="UG22" s="137"/>
      <c r="UH22" s="137"/>
      <c r="UI22" s="137"/>
      <c r="UJ22" s="137"/>
      <c r="UK22" s="137"/>
      <c r="UL22" s="137"/>
      <c r="UM22" s="137"/>
      <c r="UN22" s="137"/>
      <c r="UO22" s="137"/>
      <c r="UP22" s="137"/>
      <c r="UQ22" s="137"/>
      <c r="UR22" s="137"/>
      <c r="US22" s="137"/>
      <c r="UT22" s="137"/>
      <c r="UU22" s="137"/>
      <c r="UV22" s="137"/>
      <c r="UW22" s="137"/>
      <c r="UX22" s="137"/>
      <c r="UY22" s="137"/>
      <c r="UZ22" s="137"/>
      <c r="VA22" s="137"/>
      <c r="VB22" s="137"/>
      <c r="VC22" s="137"/>
      <c r="VD22" s="137"/>
      <c r="VE22" s="137"/>
      <c r="VF22" s="137"/>
      <c r="VG22" s="137"/>
      <c r="VH22" s="137"/>
      <c r="VI22" s="137"/>
      <c r="VJ22" s="137"/>
      <c r="VK22" s="137"/>
      <c r="VL22" s="137"/>
      <c r="VM22" s="137"/>
      <c r="VN22" s="137"/>
      <c r="VO22" s="137"/>
      <c r="VP22" s="137"/>
      <c r="VQ22" s="137"/>
      <c r="VR22" s="137"/>
      <c r="VS22" s="137"/>
      <c r="VT22" s="137"/>
      <c r="VU22" s="137"/>
      <c r="VV22" s="137"/>
      <c r="VW22" s="137"/>
      <c r="VX22" s="137"/>
      <c r="VY22" s="137"/>
      <c r="VZ22" s="137"/>
      <c r="WA22" s="137"/>
      <c r="WB22" s="137"/>
      <c r="WC22" s="137"/>
      <c r="WD22" s="137"/>
      <c r="WE22" s="137"/>
      <c r="WF22" s="137"/>
      <c r="WG22" s="137"/>
      <c r="WH22" s="137"/>
      <c r="WI22" s="137"/>
      <c r="WJ22" s="137"/>
      <c r="WK22" s="137"/>
      <c r="WL22" s="137"/>
      <c r="WM22" s="137"/>
      <c r="WN22" s="137"/>
      <c r="WO22" s="137"/>
      <c r="WP22" s="137"/>
      <c r="WQ22" s="137"/>
      <c r="WR22" s="137"/>
      <c r="WS22" s="137"/>
      <c r="WT22" s="137"/>
      <c r="WU22" s="137"/>
      <c r="WV22" s="137"/>
      <c r="WW22" s="137"/>
      <c r="WX22" s="137"/>
      <c r="WY22" s="137"/>
      <c r="WZ22" s="137"/>
      <c r="XA22" s="137"/>
      <c r="XB22" s="137"/>
      <c r="XC22" s="137"/>
      <c r="XD22" s="137"/>
      <c r="XE22" s="137"/>
      <c r="XF22" s="137"/>
      <c r="XG22" s="137"/>
      <c r="XH22" s="137"/>
      <c r="XI22" s="137"/>
      <c r="XJ22" s="137"/>
      <c r="XK22" s="137"/>
      <c r="XL22" s="137"/>
      <c r="XM22" s="137"/>
      <c r="XN22" s="137"/>
      <c r="XO22" s="137"/>
      <c r="XP22" s="137"/>
      <c r="XQ22" s="137"/>
      <c r="XR22" s="137"/>
      <c r="XS22" s="137"/>
      <c r="XT22" s="137"/>
      <c r="XU22" s="137"/>
      <c r="XV22" s="137"/>
      <c r="XW22" s="137"/>
      <c r="XX22" s="137"/>
      <c r="XY22" s="137"/>
      <c r="XZ22" s="137"/>
      <c r="YA22" s="137"/>
      <c r="YB22" s="137"/>
      <c r="YC22" s="137"/>
      <c r="YD22" s="137"/>
      <c r="YE22" s="137"/>
      <c r="YF22" s="137"/>
      <c r="YG22" s="137"/>
      <c r="YH22" s="137"/>
      <c r="YI22" s="137"/>
      <c r="YJ22" s="137"/>
      <c r="YK22" s="137"/>
      <c r="YL22" s="137"/>
      <c r="YM22" s="137"/>
      <c r="YN22" s="137"/>
      <c r="YO22" s="137"/>
      <c r="YP22" s="137"/>
      <c r="YQ22" s="137"/>
      <c r="YR22" s="137"/>
      <c r="YS22" s="137"/>
      <c r="YT22" s="137"/>
      <c r="YU22" s="137"/>
      <c r="YV22" s="137"/>
      <c r="YW22" s="137"/>
      <c r="YX22" s="137"/>
      <c r="YY22" s="137"/>
      <c r="YZ22" s="137"/>
      <c r="ZA22" s="137"/>
      <c r="ZB22" s="137"/>
      <c r="ZC22" s="137"/>
      <c r="ZD22" s="137"/>
      <c r="ZE22" s="137"/>
      <c r="ZF22" s="137"/>
      <c r="ZG22" s="137"/>
      <c r="ZH22" s="137"/>
      <c r="ZI22" s="137"/>
      <c r="ZJ22" s="137"/>
      <c r="ZK22" s="137"/>
      <c r="ZL22" s="137"/>
      <c r="ZM22" s="137"/>
      <c r="ZN22" s="137"/>
      <c r="ZO22" s="137"/>
      <c r="ZP22" s="137"/>
      <c r="ZQ22" s="137"/>
      <c r="ZR22" s="137"/>
      <c r="ZS22" s="137"/>
      <c r="ZT22" s="137"/>
      <c r="ZU22" s="137"/>
      <c r="ZV22" s="137"/>
      <c r="ZW22" s="137"/>
      <c r="ZX22" s="137"/>
      <c r="ZY22" s="137"/>
      <c r="ZZ22" s="137"/>
      <c r="AAA22" s="137"/>
      <c r="AAB22" s="137"/>
      <c r="AAC22" s="137"/>
      <c r="AAD22" s="137"/>
      <c r="AAE22" s="137"/>
      <c r="AAF22" s="137"/>
      <c r="AAG22" s="137"/>
      <c r="AAH22" s="137"/>
      <c r="AAI22" s="137"/>
      <c r="AAJ22" s="137"/>
      <c r="AAK22" s="137"/>
      <c r="AAL22" s="137"/>
      <c r="AAM22" s="137"/>
      <c r="AAN22" s="137"/>
      <c r="AAO22" s="137"/>
      <c r="AAP22" s="137"/>
      <c r="AAQ22" s="137"/>
      <c r="AAR22" s="137"/>
      <c r="AAS22" s="137"/>
      <c r="AAT22" s="137"/>
      <c r="AAU22" s="137"/>
      <c r="AAV22" s="137"/>
      <c r="AAW22" s="137"/>
      <c r="AAX22" s="137"/>
      <c r="AAY22" s="137"/>
      <c r="AAZ22" s="137"/>
      <c r="ABA22" s="137"/>
      <c r="ABB22" s="137"/>
      <c r="ABC22" s="137"/>
      <c r="ABD22" s="137"/>
      <c r="ABE22" s="137"/>
      <c r="ABF22" s="137"/>
      <c r="ABG22" s="137"/>
      <c r="ABH22" s="137"/>
      <c r="ABI22" s="137"/>
      <c r="ABJ22" s="137"/>
      <c r="ABK22" s="137"/>
      <c r="ABL22" s="137"/>
      <c r="ABM22" s="137"/>
      <c r="ABN22" s="137"/>
      <c r="ABO22" s="137"/>
      <c r="ABP22" s="137"/>
      <c r="ABQ22" s="137"/>
      <c r="ABR22" s="137"/>
      <c r="ABS22" s="137"/>
      <c r="ABT22" s="137"/>
      <c r="ABU22" s="137"/>
      <c r="ABV22" s="137"/>
      <c r="ABW22" s="137"/>
      <c r="ABX22" s="137"/>
      <c r="ABY22" s="137"/>
      <c r="ABZ22" s="137"/>
      <c r="ACA22" s="137"/>
      <c r="ACB22" s="137"/>
      <c r="ACC22" s="137"/>
      <c r="ACD22" s="137"/>
      <c r="ACE22" s="137"/>
      <c r="ACF22" s="137"/>
      <c r="ACG22" s="137"/>
      <c r="ACH22" s="137"/>
      <c r="ACI22" s="137"/>
      <c r="ACJ22" s="137"/>
      <c r="ACK22" s="137"/>
      <c r="ACL22" s="137"/>
      <c r="ACM22" s="137"/>
      <c r="ACN22" s="137"/>
      <c r="ACO22" s="137"/>
      <c r="ACP22" s="137"/>
      <c r="ACQ22" s="137"/>
      <c r="ACR22" s="137"/>
      <c r="ACS22" s="137"/>
      <c r="ACT22" s="137"/>
      <c r="ACU22" s="137"/>
      <c r="ACV22" s="137"/>
      <c r="ACW22" s="137"/>
      <c r="ACX22" s="137"/>
      <c r="ACY22" s="137"/>
      <c r="ACZ22" s="137"/>
      <c r="ADA22" s="137"/>
      <c r="ADB22" s="137"/>
      <c r="ADC22" s="137"/>
      <c r="ADD22" s="137"/>
      <c r="ADE22" s="137"/>
      <c r="ADF22" s="137"/>
      <c r="ADG22" s="137"/>
      <c r="ADH22" s="137"/>
      <c r="ADI22" s="137"/>
      <c r="ADJ22" s="137"/>
      <c r="ADK22" s="137"/>
      <c r="ADL22" s="137"/>
      <c r="ADM22" s="137"/>
      <c r="ADN22" s="137"/>
      <c r="ADO22" s="137"/>
      <c r="ADP22" s="137"/>
      <c r="ADQ22" s="137"/>
      <c r="ADR22" s="137"/>
      <c r="ADS22" s="137"/>
      <c r="ADT22" s="137"/>
      <c r="ADU22" s="137"/>
      <c r="ADV22" s="137"/>
      <c r="ADW22" s="137"/>
      <c r="ADX22" s="137"/>
      <c r="ADY22" s="137"/>
      <c r="ADZ22" s="137"/>
      <c r="AEA22" s="137"/>
      <c r="AEB22" s="137"/>
      <c r="AEC22" s="137"/>
      <c r="AED22" s="137"/>
      <c r="AEE22" s="137"/>
      <c r="AEF22" s="137"/>
      <c r="AEG22" s="137"/>
      <c r="AEH22" s="137"/>
      <c r="AEI22" s="137"/>
      <c r="AEJ22" s="137"/>
      <c r="AEK22" s="137"/>
      <c r="AEL22" s="137"/>
      <c r="AEM22" s="137"/>
      <c r="AEN22" s="137"/>
      <c r="AEO22" s="137"/>
      <c r="AEP22" s="137"/>
      <c r="AEQ22" s="137"/>
      <c r="AER22" s="137"/>
      <c r="AES22" s="137"/>
      <c r="AET22" s="137"/>
      <c r="AEU22" s="137"/>
      <c r="AEV22" s="137"/>
      <c r="AEW22" s="137"/>
      <c r="AEX22" s="137"/>
      <c r="AEY22" s="137"/>
      <c r="AEZ22" s="137"/>
      <c r="AFA22" s="137"/>
      <c r="AFB22" s="137"/>
      <c r="AFC22" s="137"/>
      <c r="AFD22" s="137"/>
      <c r="AFE22" s="137"/>
      <c r="AFF22" s="137"/>
      <c r="AFG22" s="137"/>
      <c r="AFH22" s="137"/>
      <c r="AFI22" s="137"/>
      <c r="AFJ22" s="137"/>
      <c r="AFK22" s="137"/>
      <c r="AFL22" s="137"/>
      <c r="AFM22" s="137"/>
      <c r="AFN22" s="137"/>
      <c r="AFO22" s="137"/>
      <c r="AFP22" s="137"/>
      <c r="AFQ22" s="137"/>
      <c r="AFR22" s="137"/>
      <c r="AFS22" s="137"/>
      <c r="AFT22" s="137"/>
      <c r="AFU22" s="137"/>
      <c r="AFV22" s="137"/>
      <c r="AFW22" s="137"/>
      <c r="AFX22" s="137"/>
      <c r="AFY22" s="137"/>
      <c r="AFZ22" s="137"/>
      <c r="AGA22" s="137"/>
      <c r="AGB22" s="137"/>
      <c r="AGC22" s="137"/>
      <c r="AGD22" s="137"/>
      <c r="AGE22" s="137"/>
      <c r="AGF22" s="137"/>
      <c r="AGG22" s="137"/>
      <c r="AGH22" s="137"/>
      <c r="AGI22" s="137"/>
      <c r="AGJ22" s="137"/>
      <c r="AGK22" s="137"/>
      <c r="AGL22" s="137"/>
      <c r="AGM22" s="137"/>
      <c r="AGN22" s="137"/>
      <c r="AGO22" s="137"/>
      <c r="AGP22" s="137"/>
      <c r="AGQ22" s="137"/>
      <c r="AGR22" s="137"/>
      <c r="AGS22" s="137"/>
      <c r="AGT22" s="137"/>
      <c r="AGU22" s="137"/>
      <c r="AGV22" s="137"/>
      <c r="AGW22" s="137"/>
      <c r="AGX22" s="137"/>
      <c r="AGY22" s="137"/>
      <c r="AGZ22" s="137"/>
      <c r="AHA22" s="137"/>
      <c r="AHB22" s="137"/>
      <c r="AHC22" s="137"/>
      <c r="AHD22" s="137"/>
      <c r="AHE22" s="137"/>
      <c r="AHF22" s="137"/>
      <c r="AHG22" s="137"/>
      <c r="AHH22" s="137"/>
      <c r="AHI22" s="137"/>
      <c r="AHJ22" s="137"/>
      <c r="AHK22" s="137"/>
      <c r="AHL22" s="137"/>
      <c r="AHM22" s="137"/>
      <c r="AHN22" s="137"/>
      <c r="AHO22" s="137"/>
      <c r="AHP22" s="137"/>
      <c r="AHQ22" s="137"/>
      <c r="AHR22" s="137"/>
      <c r="AHS22" s="137"/>
      <c r="AHT22" s="137"/>
      <c r="AHU22" s="137"/>
      <c r="AHV22" s="137"/>
      <c r="AHW22" s="137"/>
      <c r="AHX22" s="137"/>
      <c r="AHY22" s="137"/>
      <c r="AHZ22" s="137"/>
      <c r="AIA22" s="137"/>
      <c r="AIB22" s="137"/>
      <c r="AIC22" s="137"/>
      <c r="AID22" s="137"/>
      <c r="AIE22" s="137"/>
      <c r="AIF22" s="137"/>
      <c r="AIG22" s="137"/>
      <c r="AIH22" s="137"/>
      <c r="AII22" s="137"/>
      <c r="AIJ22" s="137"/>
      <c r="AIK22" s="137"/>
      <c r="AIL22" s="137"/>
      <c r="AIM22" s="137"/>
      <c r="AIN22" s="137"/>
      <c r="AIO22" s="137"/>
      <c r="AIP22" s="137"/>
      <c r="AIQ22" s="137"/>
      <c r="AIR22" s="137"/>
      <c r="AIS22" s="137"/>
      <c r="AIT22" s="137"/>
      <c r="AIU22" s="137"/>
      <c r="AIV22" s="137"/>
      <c r="AIW22" s="137"/>
      <c r="AIX22" s="137"/>
      <c r="AIY22" s="137"/>
      <c r="AIZ22" s="137"/>
      <c r="AJA22" s="137"/>
      <c r="AJB22" s="137"/>
      <c r="AJC22" s="137"/>
      <c r="AJD22" s="137"/>
      <c r="AJE22" s="137"/>
      <c r="AJF22" s="137"/>
      <c r="AJG22" s="137"/>
      <c r="AJH22" s="137"/>
      <c r="AJI22" s="137"/>
      <c r="AJJ22" s="137"/>
      <c r="AJK22" s="137"/>
      <c r="AJL22" s="137"/>
      <c r="AJM22" s="137"/>
      <c r="AJN22" s="137"/>
      <c r="AJO22" s="137"/>
      <c r="AJP22" s="137"/>
      <c r="AJQ22" s="137"/>
      <c r="AJR22" s="137"/>
      <c r="AJS22" s="137"/>
      <c r="AJT22" s="137"/>
      <c r="AJU22" s="137"/>
      <c r="AJV22" s="137"/>
      <c r="AJW22" s="137"/>
      <c r="AJX22" s="137"/>
      <c r="AJY22" s="137"/>
      <c r="AJZ22" s="137"/>
      <c r="AKA22" s="137"/>
      <c r="AKB22" s="137"/>
      <c r="AKC22" s="137"/>
      <c r="AKD22" s="137"/>
      <c r="AKE22" s="137"/>
      <c r="AKF22" s="137"/>
      <c r="AKG22" s="137"/>
      <c r="AKH22" s="137"/>
      <c r="AKI22" s="137"/>
      <c r="AKJ22" s="137"/>
      <c r="AKK22" s="137"/>
      <c r="AKL22" s="137"/>
      <c r="AKM22" s="137"/>
      <c r="AKN22" s="137"/>
      <c r="AKO22" s="137"/>
      <c r="AKP22" s="137"/>
      <c r="AKQ22" s="137"/>
      <c r="AKR22" s="137"/>
      <c r="AKS22" s="137"/>
      <c r="AKT22" s="137"/>
      <c r="AKU22" s="137"/>
      <c r="AKV22" s="137"/>
      <c r="AKW22" s="137"/>
      <c r="AKX22" s="137"/>
      <c r="AKY22" s="137"/>
      <c r="AKZ22" s="137"/>
      <c r="ALA22" s="137"/>
      <c r="ALB22" s="137"/>
      <c r="ALC22" s="137"/>
      <c r="ALD22" s="137"/>
      <c r="ALE22" s="137"/>
      <c r="ALF22" s="137"/>
      <c r="ALG22" s="137"/>
      <c r="ALH22" s="137"/>
      <c r="ALI22" s="137"/>
      <c r="ALJ22" s="137"/>
      <c r="ALK22" s="137"/>
      <c r="ALL22" s="137"/>
      <c r="ALM22" s="137"/>
      <c r="ALN22" s="137"/>
      <c r="ALO22" s="137"/>
      <c r="ALP22" s="137"/>
      <c r="ALQ22" s="137"/>
      <c r="ALR22" s="137"/>
      <c r="ALS22" s="137"/>
      <c r="ALT22" s="137"/>
      <c r="ALU22" s="137"/>
      <c r="ALV22" s="137"/>
      <c r="ALW22" s="137"/>
      <c r="ALX22" s="137"/>
      <c r="ALY22" s="137"/>
      <c r="ALZ22" s="137"/>
      <c r="AMA22" s="137"/>
      <c r="AMB22" s="137"/>
      <c r="AMC22" s="137"/>
      <c r="AMD22" s="137"/>
      <c r="AME22" s="137"/>
      <c r="AMF22" s="137"/>
      <c r="AMG22" s="137"/>
      <c r="AMH22" s="137"/>
      <c r="AMI22" s="137"/>
    </row>
    <row r="23" hidden="1" customHeight="1" spans="1:1023">
      <c r="A23" s="121"/>
      <c r="B23" s="83" t="s">
        <v>5414</v>
      </c>
      <c r="C23" s="122"/>
      <c r="D23" s="123"/>
      <c r="E23" s="123"/>
      <c r="F23" s="123"/>
      <c r="G23" s="123"/>
      <c r="H23" s="83" t="s">
        <v>5412</v>
      </c>
      <c r="I23" s="86" t="s">
        <v>5413</v>
      </c>
      <c r="J23" s="83" t="s">
        <v>45</v>
      </c>
      <c r="K23" s="123"/>
      <c r="L23" s="83" t="s">
        <v>5415</v>
      </c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8"/>
      <c r="AN23" s="123"/>
      <c r="AO23" s="134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6"/>
      <c r="CO23" s="136"/>
      <c r="CP23" s="136"/>
      <c r="CQ23" s="136"/>
      <c r="CR23" s="136"/>
      <c r="CS23" s="136"/>
      <c r="CT23" s="136"/>
      <c r="CU23" s="136"/>
      <c r="CV23" s="136"/>
      <c r="CW23" s="136"/>
      <c r="CX23" s="136"/>
      <c r="CY23" s="136"/>
      <c r="CZ23" s="136"/>
      <c r="DA23" s="136"/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6"/>
      <c r="DO23" s="136"/>
      <c r="DP23" s="136"/>
      <c r="DQ23" s="136"/>
      <c r="DR23" s="136"/>
      <c r="DS23" s="136"/>
      <c r="DT23" s="136"/>
      <c r="DU23" s="136"/>
      <c r="DV23" s="136"/>
      <c r="DW23" s="136"/>
      <c r="DX23" s="136"/>
      <c r="DY23" s="136"/>
      <c r="DZ23" s="136"/>
      <c r="EA23" s="136"/>
      <c r="EB23" s="136"/>
      <c r="EC23" s="136"/>
      <c r="ED23" s="136"/>
      <c r="EE23" s="136"/>
      <c r="EF23" s="136"/>
      <c r="EG23" s="136"/>
      <c r="EH23" s="136"/>
      <c r="EI23" s="136"/>
      <c r="EJ23" s="136"/>
      <c r="EK23" s="136"/>
      <c r="EL23" s="136"/>
      <c r="EM23" s="136"/>
      <c r="EN23" s="136"/>
      <c r="EO23" s="136"/>
      <c r="EP23" s="136"/>
      <c r="EQ23" s="136"/>
      <c r="ER23" s="136"/>
      <c r="ES23" s="136"/>
      <c r="ET23" s="136"/>
      <c r="EU23" s="136"/>
      <c r="EV23" s="136"/>
      <c r="EW23" s="136"/>
      <c r="EX23" s="136"/>
      <c r="EY23" s="136"/>
      <c r="EZ23" s="136"/>
      <c r="FA23" s="136"/>
      <c r="FB23" s="136"/>
      <c r="FC23" s="136"/>
      <c r="FD23" s="136"/>
      <c r="FE23" s="136"/>
      <c r="FF23" s="136"/>
      <c r="FG23" s="136"/>
      <c r="FH23" s="136"/>
      <c r="FI23" s="136"/>
      <c r="FJ23" s="136"/>
      <c r="FK23" s="136"/>
      <c r="FL23" s="136"/>
      <c r="FM23" s="136"/>
      <c r="FN23" s="136"/>
      <c r="FO23" s="136"/>
      <c r="FP23" s="136"/>
      <c r="FQ23" s="136"/>
      <c r="FR23" s="136"/>
      <c r="FS23" s="136"/>
      <c r="FT23" s="136"/>
      <c r="FU23" s="136"/>
      <c r="FV23" s="136"/>
      <c r="FW23" s="136"/>
      <c r="FX23" s="136"/>
      <c r="FY23" s="136"/>
      <c r="FZ23" s="136"/>
      <c r="GA23" s="136"/>
      <c r="GB23" s="136"/>
      <c r="GC23" s="136"/>
      <c r="GD23" s="136"/>
      <c r="GE23" s="136"/>
      <c r="GF23" s="136"/>
      <c r="GG23" s="136"/>
      <c r="GH23" s="136"/>
      <c r="GI23" s="136"/>
      <c r="GJ23" s="136"/>
      <c r="GK23" s="136"/>
      <c r="GL23" s="136"/>
      <c r="GM23" s="136"/>
      <c r="GN23" s="136"/>
      <c r="GO23" s="136"/>
      <c r="GP23" s="136"/>
      <c r="GQ23" s="136"/>
      <c r="GR23" s="136"/>
      <c r="GS23" s="136"/>
      <c r="GT23" s="136"/>
      <c r="GU23" s="136"/>
      <c r="GV23" s="136"/>
      <c r="GW23" s="136"/>
      <c r="GX23" s="136"/>
      <c r="GY23" s="136"/>
      <c r="GZ23" s="136"/>
      <c r="HA23" s="136"/>
      <c r="HB23" s="136"/>
      <c r="HC23" s="136"/>
      <c r="HD23" s="136"/>
      <c r="HE23" s="136"/>
      <c r="HF23" s="136"/>
      <c r="HG23" s="136"/>
      <c r="HH23" s="136"/>
      <c r="HI23" s="136"/>
      <c r="HJ23" s="136"/>
      <c r="HK23" s="136"/>
      <c r="HL23" s="136"/>
      <c r="HM23" s="136"/>
      <c r="HN23" s="136"/>
      <c r="HO23" s="136"/>
      <c r="HP23" s="136"/>
      <c r="HQ23" s="137"/>
      <c r="HR23" s="137"/>
      <c r="HS23" s="137"/>
      <c r="HT23" s="137"/>
      <c r="HU23" s="137"/>
      <c r="HV23" s="137"/>
      <c r="HW23" s="137"/>
      <c r="HX23" s="137"/>
      <c r="HY23" s="137"/>
      <c r="HZ23" s="137"/>
      <c r="IA23" s="137"/>
      <c r="IB23" s="137"/>
      <c r="IC23" s="137"/>
      <c r="ID23" s="137"/>
      <c r="IE23" s="137"/>
      <c r="IF23" s="137"/>
      <c r="IG23" s="137"/>
      <c r="IH23" s="137"/>
      <c r="II23" s="137"/>
      <c r="IJ23" s="137"/>
      <c r="IK23" s="137"/>
      <c r="IL23" s="137"/>
      <c r="IM23" s="137"/>
      <c r="IN23" s="137"/>
      <c r="IO23" s="137"/>
      <c r="IP23" s="137"/>
      <c r="IQ23" s="137"/>
      <c r="IR23" s="137"/>
      <c r="IS23" s="137"/>
      <c r="IT23" s="137"/>
      <c r="IU23" s="137"/>
      <c r="IV23" s="137"/>
      <c r="IW23" s="137"/>
      <c r="IX23" s="137"/>
      <c r="IY23" s="137"/>
      <c r="IZ23" s="137"/>
      <c r="JA23" s="137"/>
      <c r="JB23" s="137"/>
      <c r="JC23" s="137"/>
      <c r="JD23" s="137"/>
      <c r="JE23" s="137"/>
      <c r="JF23" s="137"/>
      <c r="JG23" s="137"/>
      <c r="JH23" s="137"/>
      <c r="JI23" s="137"/>
      <c r="JJ23" s="137"/>
      <c r="JK23" s="137"/>
      <c r="JL23" s="137"/>
      <c r="JM23" s="137"/>
      <c r="JN23" s="137"/>
      <c r="JO23" s="137"/>
      <c r="JP23" s="137"/>
      <c r="JQ23" s="137"/>
      <c r="JR23" s="137"/>
      <c r="JS23" s="137"/>
      <c r="JT23" s="137"/>
      <c r="JU23" s="137"/>
      <c r="JV23" s="137"/>
      <c r="JW23" s="137"/>
      <c r="JX23" s="137"/>
      <c r="JY23" s="137"/>
      <c r="JZ23" s="137"/>
      <c r="KA23" s="137"/>
      <c r="KB23" s="137"/>
      <c r="KC23" s="137"/>
      <c r="KD23" s="137"/>
      <c r="KE23" s="137"/>
      <c r="KF23" s="137"/>
      <c r="KG23" s="137"/>
      <c r="KH23" s="137"/>
      <c r="KI23" s="137"/>
      <c r="KJ23" s="137"/>
      <c r="KK23" s="137"/>
      <c r="KL23" s="137"/>
      <c r="KM23" s="137"/>
      <c r="KN23" s="137"/>
      <c r="KO23" s="137"/>
      <c r="KP23" s="137"/>
      <c r="KQ23" s="137"/>
      <c r="KR23" s="137"/>
      <c r="KS23" s="137"/>
      <c r="KT23" s="137"/>
      <c r="KU23" s="137"/>
      <c r="KV23" s="137"/>
      <c r="KW23" s="137"/>
      <c r="KX23" s="137"/>
      <c r="KY23" s="137"/>
      <c r="KZ23" s="137"/>
      <c r="LA23" s="137"/>
      <c r="LB23" s="137"/>
      <c r="LC23" s="137"/>
      <c r="LD23" s="137"/>
      <c r="LE23" s="137"/>
      <c r="LF23" s="137"/>
      <c r="LG23" s="137"/>
      <c r="LH23" s="137"/>
      <c r="LI23" s="137"/>
      <c r="LJ23" s="137"/>
      <c r="LK23" s="137"/>
      <c r="LL23" s="137"/>
      <c r="LM23" s="137"/>
      <c r="LN23" s="137"/>
      <c r="LO23" s="137"/>
      <c r="LP23" s="137"/>
      <c r="LQ23" s="137"/>
      <c r="LR23" s="137"/>
      <c r="LS23" s="137"/>
      <c r="LT23" s="137"/>
      <c r="LU23" s="137"/>
      <c r="LV23" s="137"/>
      <c r="LW23" s="137"/>
      <c r="LX23" s="137"/>
      <c r="LY23" s="137"/>
      <c r="LZ23" s="137"/>
      <c r="MA23" s="137"/>
      <c r="MB23" s="137"/>
      <c r="MC23" s="137"/>
      <c r="MD23" s="137"/>
      <c r="ME23" s="137"/>
      <c r="MF23" s="137"/>
      <c r="MG23" s="137"/>
      <c r="MH23" s="137"/>
      <c r="MI23" s="137"/>
      <c r="MJ23" s="137"/>
      <c r="MK23" s="137"/>
      <c r="ML23" s="137"/>
      <c r="MM23" s="137"/>
      <c r="MN23" s="137"/>
      <c r="MO23" s="137"/>
      <c r="MP23" s="137"/>
      <c r="MQ23" s="137"/>
      <c r="MR23" s="137"/>
      <c r="MS23" s="137"/>
      <c r="MT23" s="137"/>
      <c r="MU23" s="137"/>
      <c r="MV23" s="137"/>
      <c r="MW23" s="137"/>
      <c r="MX23" s="137"/>
      <c r="MY23" s="137"/>
      <c r="MZ23" s="137"/>
      <c r="NA23" s="137"/>
      <c r="NB23" s="137"/>
      <c r="NC23" s="137"/>
      <c r="ND23" s="137"/>
      <c r="NE23" s="137"/>
      <c r="NF23" s="137"/>
      <c r="NG23" s="137"/>
      <c r="NH23" s="137"/>
      <c r="NI23" s="137"/>
      <c r="NJ23" s="137"/>
      <c r="NK23" s="137"/>
      <c r="NL23" s="137"/>
      <c r="NM23" s="137"/>
      <c r="NN23" s="137"/>
      <c r="NO23" s="137"/>
      <c r="NP23" s="137"/>
      <c r="NQ23" s="137"/>
      <c r="NR23" s="137"/>
      <c r="NS23" s="137"/>
      <c r="NT23" s="137"/>
      <c r="NU23" s="137"/>
      <c r="NV23" s="137"/>
      <c r="NW23" s="137"/>
      <c r="NX23" s="137"/>
      <c r="NY23" s="137"/>
      <c r="NZ23" s="137"/>
      <c r="OA23" s="137"/>
      <c r="OB23" s="137"/>
      <c r="OC23" s="137"/>
      <c r="OD23" s="137"/>
      <c r="OE23" s="137"/>
      <c r="OF23" s="137"/>
      <c r="OG23" s="137"/>
      <c r="OH23" s="137"/>
      <c r="OI23" s="137"/>
      <c r="OJ23" s="137"/>
      <c r="OK23" s="137"/>
      <c r="OL23" s="137"/>
      <c r="OM23" s="137"/>
      <c r="ON23" s="137"/>
      <c r="OO23" s="137"/>
      <c r="OP23" s="137"/>
      <c r="OQ23" s="137"/>
      <c r="OR23" s="137"/>
      <c r="OS23" s="137"/>
      <c r="OT23" s="137"/>
      <c r="OU23" s="137"/>
      <c r="OV23" s="137"/>
      <c r="OW23" s="137"/>
      <c r="OX23" s="137"/>
      <c r="OY23" s="137"/>
      <c r="OZ23" s="137"/>
      <c r="PA23" s="137"/>
      <c r="PB23" s="137"/>
      <c r="PC23" s="137"/>
      <c r="PD23" s="137"/>
      <c r="PE23" s="137"/>
      <c r="PF23" s="137"/>
      <c r="PG23" s="137"/>
      <c r="PH23" s="137"/>
      <c r="PI23" s="137"/>
      <c r="PJ23" s="137"/>
      <c r="PK23" s="137"/>
      <c r="PL23" s="137"/>
      <c r="PM23" s="137"/>
      <c r="PN23" s="137"/>
      <c r="PO23" s="137"/>
      <c r="PP23" s="137"/>
      <c r="PQ23" s="137"/>
      <c r="PR23" s="137"/>
      <c r="PS23" s="137"/>
      <c r="PT23" s="137"/>
      <c r="PU23" s="137"/>
      <c r="PV23" s="137"/>
      <c r="PW23" s="137"/>
      <c r="PX23" s="137"/>
      <c r="PY23" s="137"/>
      <c r="PZ23" s="137"/>
      <c r="QA23" s="137"/>
      <c r="QB23" s="137"/>
      <c r="QC23" s="137"/>
      <c r="QD23" s="137"/>
      <c r="QE23" s="137"/>
      <c r="QF23" s="137"/>
      <c r="QG23" s="137"/>
      <c r="QH23" s="137"/>
      <c r="QI23" s="137"/>
      <c r="QJ23" s="137"/>
      <c r="QK23" s="137"/>
      <c r="QL23" s="137"/>
      <c r="QM23" s="137"/>
      <c r="QN23" s="137"/>
      <c r="QO23" s="137"/>
      <c r="QP23" s="137"/>
      <c r="QQ23" s="137"/>
      <c r="QR23" s="137"/>
      <c r="QS23" s="137"/>
      <c r="QT23" s="137"/>
      <c r="QU23" s="137"/>
      <c r="QV23" s="137"/>
      <c r="QW23" s="137"/>
      <c r="QX23" s="137"/>
      <c r="QY23" s="137"/>
      <c r="QZ23" s="137"/>
      <c r="RA23" s="137"/>
      <c r="RB23" s="137"/>
      <c r="RC23" s="137"/>
      <c r="RD23" s="137"/>
      <c r="RE23" s="137"/>
      <c r="RF23" s="137"/>
      <c r="RG23" s="137"/>
      <c r="RH23" s="137"/>
      <c r="RI23" s="137"/>
      <c r="RJ23" s="137"/>
      <c r="RK23" s="137"/>
      <c r="RL23" s="137"/>
      <c r="RM23" s="137"/>
      <c r="RN23" s="137"/>
      <c r="RO23" s="137"/>
      <c r="RP23" s="137"/>
      <c r="RQ23" s="137"/>
      <c r="RR23" s="137"/>
      <c r="RS23" s="137"/>
      <c r="RT23" s="137"/>
      <c r="RU23" s="137"/>
      <c r="RV23" s="137"/>
      <c r="RW23" s="137"/>
      <c r="RX23" s="137"/>
      <c r="RY23" s="137"/>
      <c r="RZ23" s="137"/>
      <c r="SA23" s="137"/>
      <c r="SB23" s="137"/>
      <c r="SC23" s="137"/>
      <c r="SD23" s="137"/>
      <c r="SE23" s="137"/>
      <c r="SF23" s="137"/>
      <c r="SG23" s="137"/>
      <c r="SH23" s="137"/>
      <c r="SI23" s="137"/>
      <c r="SJ23" s="137"/>
      <c r="SK23" s="137"/>
      <c r="SL23" s="137"/>
      <c r="SM23" s="137"/>
      <c r="SN23" s="137"/>
      <c r="SO23" s="137"/>
      <c r="SP23" s="137"/>
      <c r="SQ23" s="137"/>
      <c r="SR23" s="137"/>
      <c r="SS23" s="137"/>
      <c r="ST23" s="137"/>
      <c r="SU23" s="137"/>
      <c r="SV23" s="137"/>
      <c r="SW23" s="137"/>
      <c r="SX23" s="137"/>
      <c r="SY23" s="137"/>
      <c r="SZ23" s="137"/>
      <c r="TA23" s="137"/>
      <c r="TB23" s="137"/>
      <c r="TC23" s="137"/>
      <c r="TD23" s="137"/>
      <c r="TE23" s="137"/>
      <c r="TF23" s="137"/>
      <c r="TG23" s="137"/>
      <c r="TH23" s="137"/>
      <c r="TI23" s="137"/>
      <c r="TJ23" s="137"/>
      <c r="TK23" s="137"/>
      <c r="TL23" s="137"/>
      <c r="TM23" s="137"/>
      <c r="TN23" s="137"/>
      <c r="TO23" s="137"/>
      <c r="TP23" s="137"/>
      <c r="TQ23" s="137"/>
      <c r="TR23" s="137"/>
      <c r="TS23" s="137"/>
      <c r="TT23" s="137"/>
      <c r="TU23" s="137"/>
      <c r="TV23" s="137"/>
      <c r="TW23" s="137"/>
      <c r="TX23" s="137"/>
      <c r="TY23" s="137"/>
      <c r="TZ23" s="137"/>
      <c r="UA23" s="137"/>
      <c r="UB23" s="137"/>
      <c r="UC23" s="137"/>
      <c r="UD23" s="137"/>
      <c r="UE23" s="137"/>
      <c r="UF23" s="137"/>
      <c r="UG23" s="137"/>
      <c r="UH23" s="137"/>
      <c r="UI23" s="137"/>
      <c r="UJ23" s="137"/>
      <c r="UK23" s="137"/>
      <c r="UL23" s="137"/>
      <c r="UM23" s="137"/>
      <c r="UN23" s="137"/>
      <c r="UO23" s="137"/>
      <c r="UP23" s="137"/>
      <c r="UQ23" s="137"/>
      <c r="UR23" s="137"/>
      <c r="US23" s="137"/>
      <c r="UT23" s="137"/>
      <c r="UU23" s="137"/>
      <c r="UV23" s="137"/>
      <c r="UW23" s="137"/>
      <c r="UX23" s="137"/>
      <c r="UY23" s="137"/>
      <c r="UZ23" s="137"/>
      <c r="VA23" s="137"/>
      <c r="VB23" s="137"/>
      <c r="VC23" s="137"/>
      <c r="VD23" s="137"/>
      <c r="VE23" s="137"/>
      <c r="VF23" s="137"/>
      <c r="VG23" s="137"/>
      <c r="VH23" s="137"/>
      <c r="VI23" s="137"/>
      <c r="VJ23" s="137"/>
      <c r="VK23" s="137"/>
      <c r="VL23" s="137"/>
      <c r="VM23" s="137"/>
      <c r="VN23" s="137"/>
      <c r="VO23" s="137"/>
      <c r="VP23" s="137"/>
      <c r="VQ23" s="137"/>
      <c r="VR23" s="137"/>
      <c r="VS23" s="137"/>
      <c r="VT23" s="137"/>
      <c r="VU23" s="137"/>
      <c r="VV23" s="137"/>
      <c r="VW23" s="137"/>
      <c r="VX23" s="137"/>
      <c r="VY23" s="137"/>
      <c r="VZ23" s="137"/>
      <c r="WA23" s="137"/>
      <c r="WB23" s="137"/>
      <c r="WC23" s="137"/>
      <c r="WD23" s="137"/>
      <c r="WE23" s="137"/>
      <c r="WF23" s="137"/>
      <c r="WG23" s="137"/>
      <c r="WH23" s="137"/>
      <c r="WI23" s="137"/>
      <c r="WJ23" s="137"/>
      <c r="WK23" s="137"/>
      <c r="WL23" s="137"/>
      <c r="WM23" s="137"/>
      <c r="WN23" s="137"/>
      <c r="WO23" s="137"/>
      <c r="WP23" s="137"/>
      <c r="WQ23" s="137"/>
      <c r="WR23" s="137"/>
      <c r="WS23" s="137"/>
      <c r="WT23" s="137"/>
      <c r="WU23" s="137"/>
      <c r="WV23" s="137"/>
      <c r="WW23" s="137"/>
      <c r="WX23" s="137"/>
      <c r="WY23" s="137"/>
      <c r="WZ23" s="137"/>
      <c r="XA23" s="137"/>
      <c r="XB23" s="137"/>
      <c r="XC23" s="137"/>
      <c r="XD23" s="137"/>
      <c r="XE23" s="137"/>
      <c r="XF23" s="137"/>
      <c r="XG23" s="137"/>
      <c r="XH23" s="137"/>
      <c r="XI23" s="137"/>
      <c r="XJ23" s="137"/>
      <c r="XK23" s="137"/>
      <c r="XL23" s="137"/>
      <c r="XM23" s="137"/>
      <c r="XN23" s="137"/>
      <c r="XO23" s="137"/>
      <c r="XP23" s="137"/>
      <c r="XQ23" s="137"/>
      <c r="XR23" s="137"/>
      <c r="XS23" s="137"/>
      <c r="XT23" s="137"/>
      <c r="XU23" s="137"/>
      <c r="XV23" s="137"/>
      <c r="XW23" s="137"/>
      <c r="XX23" s="137"/>
      <c r="XY23" s="137"/>
      <c r="XZ23" s="137"/>
      <c r="YA23" s="137"/>
      <c r="YB23" s="137"/>
      <c r="YC23" s="137"/>
      <c r="YD23" s="137"/>
      <c r="YE23" s="137"/>
      <c r="YF23" s="137"/>
      <c r="YG23" s="137"/>
      <c r="YH23" s="137"/>
      <c r="YI23" s="137"/>
      <c r="YJ23" s="137"/>
      <c r="YK23" s="137"/>
      <c r="YL23" s="137"/>
      <c r="YM23" s="137"/>
      <c r="YN23" s="137"/>
      <c r="YO23" s="137"/>
      <c r="YP23" s="137"/>
      <c r="YQ23" s="137"/>
      <c r="YR23" s="137"/>
      <c r="YS23" s="137"/>
      <c r="YT23" s="137"/>
      <c r="YU23" s="137"/>
      <c r="YV23" s="137"/>
      <c r="YW23" s="137"/>
      <c r="YX23" s="137"/>
      <c r="YY23" s="137"/>
      <c r="YZ23" s="137"/>
      <c r="ZA23" s="137"/>
      <c r="ZB23" s="137"/>
      <c r="ZC23" s="137"/>
      <c r="ZD23" s="137"/>
      <c r="ZE23" s="137"/>
      <c r="ZF23" s="137"/>
      <c r="ZG23" s="137"/>
      <c r="ZH23" s="137"/>
      <c r="ZI23" s="137"/>
      <c r="ZJ23" s="137"/>
      <c r="ZK23" s="137"/>
      <c r="ZL23" s="137"/>
      <c r="ZM23" s="137"/>
      <c r="ZN23" s="137"/>
      <c r="ZO23" s="137"/>
      <c r="ZP23" s="137"/>
      <c r="ZQ23" s="137"/>
      <c r="ZR23" s="137"/>
      <c r="ZS23" s="137"/>
      <c r="ZT23" s="137"/>
      <c r="ZU23" s="137"/>
      <c r="ZV23" s="137"/>
      <c r="ZW23" s="137"/>
      <c r="ZX23" s="137"/>
      <c r="ZY23" s="137"/>
      <c r="ZZ23" s="137"/>
      <c r="AAA23" s="137"/>
      <c r="AAB23" s="137"/>
      <c r="AAC23" s="137"/>
      <c r="AAD23" s="137"/>
      <c r="AAE23" s="137"/>
      <c r="AAF23" s="137"/>
      <c r="AAG23" s="137"/>
      <c r="AAH23" s="137"/>
      <c r="AAI23" s="137"/>
      <c r="AAJ23" s="137"/>
      <c r="AAK23" s="137"/>
      <c r="AAL23" s="137"/>
      <c r="AAM23" s="137"/>
      <c r="AAN23" s="137"/>
      <c r="AAO23" s="137"/>
      <c r="AAP23" s="137"/>
      <c r="AAQ23" s="137"/>
      <c r="AAR23" s="137"/>
      <c r="AAS23" s="137"/>
      <c r="AAT23" s="137"/>
      <c r="AAU23" s="137"/>
      <c r="AAV23" s="137"/>
      <c r="AAW23" s="137"/>
      <c r="AAX23" s="137"/>
      <c r="AAY23" s="137"/>
      <c r="AAZ23" s="137"/>
      <c r="ABA23" s="137"/>
      <c r="ABB23" s="137"/>
      <c r="ABC23" s="137"/>
      <c r="ABD23" s="137"/>
      <c r="ABE23" s="137"/>
      <c r="ABF23" s="137"/>
      <c r="ABG23" s="137"/>
      <c r="ABH23" s="137"/>
      <c r="ABI23" s="137"/>
      <c r="ABJ23" s="137"/>
      <c r="ABK23" s="137"/>
      <c r="ABL23" s="137"/>
      <c r="ABM23" s="137"/>
      <c r="ABN23" s="137"/>
      <c r="ABO23" s="137"/>
      <c r="ABP23" s="137"/>
      <c r="ABQ23" s="137"/>
      <c r="ABR23" s="137"/>
      <c r="ABS23" s="137"/>
      <c r="ABT23" s="137"/>
      <c r="ABU23" s="137"/>
      <c r="ABV23" s="137"/>
      <c r="ABW23" s="137"/>
      <c r="ABX23" s="137"/>
      <c r="ABY23" s="137"/>
      <c r="ABZ23" s="137"/>
      <c r="ACA23" s="137"/>
      <c r="ACB23" s="137"/>
      <c r="ACC23" s="137"/>
      <c r="ACD23" s="137"/>
      <c r="ACE23" s="137"/>
      <c r="ACF23" s="137"/>
      <c r="ACG23" s="137"/>
      <c r="ACH23" s="137"/>
      <c r="ACI23" s="137"/>
      <c r="ACJ23" s="137"/>
      <c r="ACK23" s="137"/>
      <c r="ACL23" s="137"/>
      <c r="ACM23" s="137"/>
      <c r="ACN23" s="137"/>
      <c r="ACO23" s="137"/>
      <c r="ACP23" s="137"/>
      <c r="ACQ23" s="137"/>
      <c r="ACR23" s="137"/>
      <c r="ACS23" s="137"/>
      <c r="ACT23" s="137"/>
      <c r="ACU23" s="137"/>
      <c r="ACV23" s="137"/>
      <c r="ACW23" s="137"/>
      <c r="ACX23" s="137"/>
      <c r="ACY23" s="137"/>
      <c r="ACZ23" s="137"/>
      <c r="ADA23" s="137"/>
      <c r="ADB23" s="137"/>
      <c r="ADC23" s="137"/>
      <c r="ADD23" s="137"/>
      <c r="ADE23" s="137"/>
      <c r="ADF23" s="137"/>
      <c r="ADG23" s="137"/>
      <c r="ADH23" s="137"/>
      <c r="ADI23" s="137"/>
      <c r="ADJ23" s="137"/>
      <c r="ADK23" s="137"/>
      <c r="ADL23" s="137"/>
      <c r="ADM23" s="137"/>
      <c r="ADN23" s="137"/>
      <c r="ADO23" s="137"/>
      <c r="ADP23" s="137"/>
      <c r="ADQ23" s="137"/>
      <c r="ADR23" s="137"/>
      <c r="ADS23" s="137"/>
      <c r="ADT23" s="137"/>
      <c r="ADU23" s="137"/>
      <c r="ADV23" s="137"/>
      <c r="ADW23" s="137"/>
      <c r="ADX23" s="137"/>
      <c r="ADY23" s="137"/>
      <c r="ADZ23" s="137"/>
      <c r="AEA23" s="137"/>
      <c r="AEB23" s="137"/>
      <c r="AEC23" s="137"/>
      <c r="AED23" s="137"/>
      <c r="AEE23" s="137"/>
      <c r="AEF23" s="137"/>
      <c r="AEG23" s="137"/>
      <c r="AEH23" s="137"/>
      <c r="AEI23" s="137"/>
      <c r="AEJ23" s="137"/>
      <c r="AEK23" s="137"/>
      <c r="AEL23" s="137"/>
      <c r="AEM23" s="137"/>
      <c r="AEN23" s="137"/>
      <c r="AEO23" s="137"/>
      <c r="AEP23" s="137"/>
      <c r="AEQ23" s="137"/>
      <c r="AER23" s="137"/>
      <c r="AES23" s="137"/>
      <c r="AET23" s="137"/>
      <c r="AEU23" s="137"/>
      <c r="AEV23" s="137"/>
      <c r="AEW23" s="137"/>
      <c r="AEX23" s="137"/>
      <c r="AEY23" s="137"/>
      <c r="AEZ23" s="137"/>
      <c r="AFA23" s="137"/>
      <c r="AFB23" s="137"/>
      <c r="AFC23" s="137"/>
      <c r="AFD23" s="137"/>
      <c r="AFE23" s="137"/>
      <c r="AFF23" s="137"/>
      <c r="AFG23" s="137"/>
      <c r="AFH23" s="137"/>
      <c r="AFI23" s="137"/>
      <c r="AFJ23" s="137"/>
      <c r="AFK23" s="137"/>
      <c r="AFL23" s="137"/>
      <c r="AFM23" s="137"/>
      <c r="AFN23" s="137"/>
      <c r="AFO23" s="137"/>
      <c r="AFP23" s="137"/>
      <c r="AFQ23" s="137"/>
      <c r="AFR23" s="137"/>
      <c r="AFS23" s="137"/>
      <c r="AFT23" s="137"/>
      <c r="AFU23" s="137"/>
      <c r="AFV23" s="137"/>
      <c r="AFW23" s="137"/>
      <c r="AFX23" s="137"/>
      <c r="AFY23" s="137"/>
      <c r="AFZ23" s="137"/>
      <c r="AGA23" s="137"/>
      <c r="AGB23" s="137"/>
      <c r="AGC23" s="137"/>
      <c r="AGD23" s="137"/>
      <c r="AGE23" s="137"/>
      <c r="AGF23" s="137"/>
      <c r="AGG23" s="137"/>
      <c r="AGH23" s="137"/>
      <c r="AGI23" s="137"/>
      <c r="AGJ23" s="137"/>
      <c r="AGK23" s="137"/>
      <c r="AGL23" s="137"/>
      <c r="AGM23" s="137"/>
      <c r="AGN23" s="137"/>
      <c r="AGO23" s="137"/>
      <c r="AGP23" s="137"/>
      <c r="AGQ23" s="137"/>
      <c r="AGR23" s="137"/>
      <c r="AGS23" s="137"/>
      <c r="AGT23" s="137"/>
      <c r="AGU23" s="137"/>
      <c r="AGV23" s="137"/>
      <c r="AGW23" s="137"/>
      <c r="AGX23" s="137"/>
      <c r="AGY23" s="137"/>
      <c r="AGZ23" s="137"/>
      <c r="AHA23" s="137"/>
      <c r="AHB23" s="137"/>
      <c r="AHC23" s="137"/>
      <c r="AHD23" s="137"/>
      <c r="AHE23" s="137"/>
      <c r="AHF23" s="137"/>
      <c r="AHG23" s="137"/>
      <c r="AHH23" s="137"/>
      <c r="AHI23" s="137"/>
      <c r="AHJ23" s="137"/>
      <c r="AHK23" s="137"/>
      <c r="AHL23" s="137"/>
      <c r="AHM23" s="137"/>
      <c r="AHN23" s="137"/>
      <c r="AHO23" s="137"/>
      <c r="AHP23" s="137"/>
      <c r="AHQ23" s="137"/>
      <c r="AHR23" s="137"/>
      <c r="AHS23" s="137"/>
      <c r="AHT23" s="137"/>
      <c r="AHU23" s="137"/>
      <c r="AHV23" s="137"/>
      <c r="AHW23" s="137"/>
      <c r="AHX23" s="137"/>
      <c r="AHY23" s="137"/>
      <c r="AHZ23" s="137"/>
      <c r="AIA23" s="137"/>
      <c r="AIB23" s="137"/>
      <c r="AIC23" s="137"/>
      <c r="AID23" s="137"/>
      <c r="AIE23" s="137"/>
      <c r="AIF23" s="137"/>
      <c r="AIG23" s="137"/>
      <c r="AIH23" s="137"/>
      <c r="AII23" s="137"/>
      <c r="AIJ23" s="137"/>
      <c r="AIK23" s="137"/>
      <c r="AIL23" s="137"/>
      <c r="AIM23" s="137"/>
      <c r="AIN23" s="137"/>
      <c r="AIO23" s="137"/>
      <c r="AIP23" s="137"/>
      <c r="AIQ23" s="137"/>
      <c r="AIR23" s="137"/>
      <c r="AIS23" s="137"/>
      <c r="AIT23" s="137"/>
      <c r="AIU23" s="137"/>
      <c r="AIV23" s="137"/>
      <c r="AIW23" s="137"/>
      <c r="AIX23" s="137"/>
      <c r="AIY23" s="137"/>
      <c r="AIZ23" s="137"/>
      <c r="AJA23" s="137"/>
      <c r="AJB23" s="137"/>
      <c r="AJC23" s="137"/>
      <c r="AJD23" s="137"/>
      <c r="AJE23" s="137"/>
      <c r="AJF23" s="137"/>
      <c r="AJG23" s="137"/>
      <c r="AJH23" s="137"/>
      <c r="AJI23" s="137"/>
      <c r="AJJ23" s="137"/>
      <c r="AJK23" s="137"/>
      <c r="AJL23" s="137"/>
      <c r="AJM23" s="137"/>
      <c r="AJN23" s="137"/>
      <c r="AJO23" s="137"/>
      <c r="AJP23" s="137"/>
      <c r="AJQ23" s="137"/>
      <c r="AJR23" s="137"/>
      <c r="AJS23" s="137"/>
      <c r="AJT23" s="137"/>
      <c r="AJU23" s="137"/>
      <c r="AJV23" s="137"/>
      <c r="AJW23" s="137"/>
      <c r="AJX23" s="137"/>
      <c r="AJY23" s="137"/>
      <c r="AJZ23" s="137"/>
      <c r="AKA23" s="137"/>
      <c r="AKB23" s="137"/>
      <c r="AKC23" s="137"/>
      <c r="AKD23" s="137"/>
      <c r="AKE23" s="137"/>
      <c r="AKF23" s="137"/>
      <c r="AKG23" s="137"/>
      <c r="AKH23" s="137"/>
      <c r="AKI23" s="137"/>
      <c r="AKJ23" s="137"/>
      <c r="AKK23" s="137"/>
      <c r="AKL23" s="137"/>
      <c r="AKM23" s="137"/>
      <c r="AKN23" s="137"/>
      <c r="AKO23" s="137"/>
      <c r="AKP23" s="137"/>
      <c r="AKQ23" s="137"/>
      <c r="AKR23" s="137"/>
      <c r="AKS23" s="137"/>
      <c r="AKT23" s="137"/>
      <c r="AKU23" s="137"/>
      <c r="AKV23" s="137"/>
      <c r="AKW23" s="137"/>
      <c r="AKX23" s="137"/>
      <c r="AKY23" s="137"/>
      <c r="AKZ23" s="137"/>
      <c r="ALA23" s="137"/>
      <c r="ALB23" s="137"/>
      <c r="ALC23" s="137"/>
      <c r="ALD23" s="137"/>
      <c r="ALE23" s="137"/>
      <c r="ALF23" s="137"/>
      <c r="ALG23" s="137"/>
      <c r="ALH23" s="137"/>
      <c r="ALI23" s="137"/>
      <c r="ALJ23" s="137"/>
      <c r="ALK23" s="137"/>
      <c r="ALL23" s="137"/>
      <c r="ALM23" s="137"/>
      <c r="ALN23" s="137"/>
      <c r="ALO23" s="137"/>
      <c r="ALP23" s="137"/>
      <c r="ALQ23" s="137"/>
      <c r="ALR23" s="137"/>
      <c r="ALS23" s="137"/>
      <c r="ALT23" s="137"/>
      <c r="ALU23" s="137"/>
      <c r="ALV23" s="137"/>
      <c r="ALW23" s="137"/>
      <c r="ALX23" s="137"/>
      <c r="ALY23" s="137"/>
      <c r="ALZ23" s="137"/>
      <c r="AMA23" s="137"/>
      <c r="AMB23" s="137"/>
      <c r="AMC23" s="137"/>
      <c r="AMD23" s="137"/>
      <c r="AME23" s="137"/>
      <c r="AMF23" s="137"/>
      <c r="AMG23" s="137"/>
      <c r="AMH23" s="137"/>
      <c r="AMI23" s="137"/>
    </row>
    <row r="24" hidden="1" customHeight="1" spans="1:1023">
      <c r="A24" s="121"/>
      <c r="B24" s="83" t="s">
        <v>5414</v>
      </c>
      <c r="C24" s="122"/>
      <c r="D24" s="123"/>
      <c r="E24" s="123"/>
      <c r="F24" s="123"/>
      <c r="G24" s="123"/>
      <c r="H24" s="83" t="s">
        <v>5475</v>
      </c>
      <c r="I24" s="86" t="s">
        <v>5476</v>
      </c>
      <c r="J24" s="83" t="s">
        <v>88</v>
      </c>
      <c r="K24" s="123"/>
      <c r="L24" s="83" t="s">
        <v>5430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8"/>
      <c r="AN24" s="123"/>
      <c r="AO24" s="134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  <c r="CP24" s="136"/>
      <c r="CQ24" s="136"/>
      <c r="CR24" s="136"/>
      <c r="CS24" s="136"/>
      <c r="CT24" s="136"/>
      <c r="CU24" s="136"/>
      <c r="CV24" s="136"/>
      <c r="CW24" s="136"/>
      <c r="CX24" s="136"/>
      <c r="CY24" s="136"/>
      <c r="CZ24" s="136"/>
      <c r="DA24" s="136"/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6"/>
      <c r="DO24" s="136"/>
      <c r="DP24" s="136"/>
      <c r="DQ24" s="136"/>
      <c r="DR24" s="136"/>
      <c r="DS24" s="136"/>
      <c r="DT24" s="136"/>
      <c r="DU24" s="136"/>
      <c r="DV24" s="136"/>
      <c r="DW24" s="136"/>
      <c r="DX24" s="136"/>
      <c r="DY24" s="136"/>
      <c r="DZ24" s="136"/>
      <c r="EA24" s="136"/>
      <c r="EB24" s="136"/>
      <c r="EC24" s="136"/>
      <c r="ED24" s="136"/>
      <c r="EE24" s="136"/>
      <c r="EF24" s="136"/>
      <c r="EG24" s="136"/>
      <c r="EH24" s="136"/>
      <c r="EI24" s="136"/>
      <c r="EJ24" s="136"/>
      <c r="EK24" s="136"/>
      <c r="EL24" s="136"/>
      <c r="EM24" s="136"/>
      <c r="EN24" s="136"/>
      <c r="EO24" s="136"/>
      <c r="EP24" s="136"/>
      <c r="EQ24" s="136"/>
      <c r="ER24" s="136"/>
      <c r="ES24" s="136"/>
      <c r="ET24" s="136"/>
      <c r="EU24" s="136"/>
      <c r="EV24" s="136"/>
      <c r="EW24" s="136"/>
      <c r="EX24" s="136"/>
      <c r="EY24" s="136"/>
      <c r="EZ24" s="136"/>
      <c r="FA24" s="136"/>
      <c r="FB24" s="136"/>
      <c r="FC24" s="136"/>
      <c r="FD24" s="136"/>
      <c r="FE24" s="136"/>
      <c r="FF24" s="136"/>
      <c r="FG24" s="136"/>
      <c r="FH24" s="136"/>
      <c r="FI24" s="136"/>
      <c r="FJ24" s="136"/>
      <c r="FK24" s="136"/>
      <c r="FL24" s="136"/>
      <c r="FM24" s="136"/>
      <c r="FN24" s="136"/>
      <c r="FO24" s="136"/>
      <c r="FP24" s="136"/>
      <c r="FQ24" s="136"/>
      <c r="FR24" s="136"/>
      <c r="FS24" s="136"/>
      <c r="FT24" s="136"/>
      <c r="FU24" s="136"/>
      <c r="FV24" s="136"/>
      <c r="FW24" s="136"/>
      <c r="FX24" s="136"/>
      <c r="FY24" s="136"/>
      <c r="FZ24" s="136"/>
      <c r="GA24" s="136"/>
      <c r="GB24" s="136"/>
      <c r="GC24" s="136"/>
      <c r="GD24" s="136"/>
      <c r="GE24" s="136"/>
      <c r="GF24" s="136"/>
      <c r="GG24" s="136"/>
      <c r="GH24" s="136"/>
      <c r="GI24" s="136"/>
      <c r="GJ24" s="136"/>
      <c r="GK24" s="136"/>
      <c r="GL24" s="136"/>
      <c r="GM24" s="136"/>
      <c r="GN24" s="136"/>
      <c r="GO24" s="136"/>
      <c r="GP24" s="136"/>
      <c r="GQ24" s="136"/>
      <c r="GR24" s="136"/>
      <c r="GS24" s="136"/>
      <c r="GT24" s="136"/>
      <c r="GU24" s="136"/>
      <c r="GV24" s="136"/>
      <c r="GW24" s="136"/>
      <c r="GX24" s="136"/>
      <c r="GY24" s="136"/>
      <c r="GZ24" s="136"/>
      <c r="HA24" s="136"/>
      <c r="HB24" s="136"/>
      <c r="HC24" s="136"/>
      <c r="HD24" s="136"/>
      <c r="HE24" s="136"/>
      <c r="HF24" s="136"/>
      <c r="HG24" s="136"/>
      <c r="HH24" s="136"/>
      <c r="HI24" s="136"/>
      <c r="HJ24" s="136"/>
      <c r="HK24" s="136"/>
      <c r="HL24" s="136"/>
      <c r="HM24" s="136"/>
      <c r="HN24" s="136"/>
      <c r="HO24" s="136"/>
      <c r="HP24" s="136"/>
      <c r="HQ24" s="137"/>
      <c r="HR24" s="137"/>
      <c r="HS24" s="137"/>
      <c r="HT24" s="137"/>
      <c r="HU24" s="137"/>
      <c r="HV24" s="137"/>
      <c r="HW24" s="137"/>
      <c r="HX24" s="137"/>
      <c r="HY24" s="137"/>
      <c r="HZ24" s="137"/>
      <c r="IA24" s="137"/>
      <c r="IB24" s="137"/>
      <c r="IC24" s="137"/>
      <c r="ID24" s="137"/>
      <c r="IE24" s="137"/>
      <c r="IF24" s="137"/>
      <c r="IG24" s="137"/>
      <c r="IH24" s="137"/>
      <c r="II24" s="137"/>
      <c r="IJ24" s="137"/>
      <c r="IK24" s="137"/>
      <c r="IL24" s="137"/>
      <c r="IM24" s="137"/>
      <c r="IN24" s="137"/>
      <c r="IO24" s="137"/>
      <c r="IP24" s="137"/>
      <c r="IQ24" s="137"/>
      <c r="IR24" s="137"/>
      <c r="IS24" s="137"/>
      <c r="IT24" s="137"/>
      <c r="IU24" s="137"/>
      <c r="IV24" s="137"/>
      <c r="IW24" s="137"/>
      <c r="IX24" s="137"/>
      <c r="IY24" s="137"/>
      <c r="IZ24" s="137"/>
      <c r="JA24" s="137"/>
      <c r="JB24" s="137"/>
      <c r="JC24" s="137"/>
      <c r="JD24" s="137"/>
      <c r="JE24" s="137"/>
      <c r="JF24" s="137"/>
      <c r="JG24" s="137"/>
      <c r="JH24" s="137"/>
      <c r="JI24" s="137"/>
      <c r="JJ24" s="137"/>
      <c r="JK24" s="137"/>
      <c r="JL24" s="137"/>
      <c r="JM24" s="137"/>
      <c r="JN24" s="137"/>
      <c r="JO24" s="137"/>
      <c r="JP24" s="137"/>
      <c r="JQ24" s="137"/>
      <c r="JR24" s="137"/>
      <c r="JS24" s="137"/>
      <c r="JT24" s="137"/>
      <c r="JU24" s="137"/>
      <c r="JV24" s="137"/>
      <c r="JW24" s="137"/>
      <c r="JX24" s="137"/>
      <c r="JY24" s="137"/>
      <c r="JZ24" s="137"/>
      <c r="KA24" s="137"/>
      <c r="KB24" s="137"/>
      <c r="KC24" s="137"/>
      <c r="KD24" s="137"/>
      <c r="KE24" s="137"/>
      <c r="KF24" s="137"/>
      <c r="KG24" s="137"/>
      <c r="KH24" s="137"/>
      <c r="KI24" s="137"/>
      <c r="KJ24" s="137"/>
      <c r="KK24" s="137"/>
      <c r="KL24" s="137"/>
      <c r="KM24" s="137"/>
      <c r="KN24" s="137"/>
      <c r="KO24" s="137"/>
      <c r="KP24" s="137"/>
      <c r="KQ24" s="137"/>
      <c r="KR24" s="137"/>
      <c r="KS24" s="137"/>
      <c r="KT24" s="137"/>
      <c r="KU24" s="137"/>
      <c r="KV24" s="137"/>
      <c r="KW24" s="137"/>
      <c r="KX24" s="137"/>
      <c r="KY24" s="137"/>
      <c r="KZ24" s="137"/>
      <c r="LA24" s="137"/>
      <c r="LB24" s="137"/>
      <c r="LC24" s="137"/>
      <c r="LD24" s="137"/>
      <c r="LE24" s="137"/>
      <c r="LF24" s="137"/>
      <c r="LG24" s="137"/>
      <c r="LH24" s="137"/>
      <c r="LI24" s="137"/>
      <c r="LJ24" s="137"/>
      <c r="LK24" s="137"/>
      <c r="LL24" s="137"/>
      <c r="LM24" s="137"/>
      <c r="LN24" s="137"/>
      <c r="LO24" s="137"/>
      <c r="LP24" s="137"/>
      <c r="LQ24" s="137"/>
      <c r="LR24" s="137"/>
      <c r="LS24" s="137"/>
      <c r="LT24" s="137"/>
      <c r="LU24" s="137"/>
      <c r="LV24" s="137"/>
      <c r="LW24" s="137"/>
      <c r="LX24" s="137"/>
      <c r="LY24" s="137"/>
      <c r="LZ24" s="137"/>
      <c r="MA24" s="137"/>
      <c r="MB24" s="137"/>
      <c r="MC24" s="137"/>
      <c r="MD24" s="137"/>
      <c r="ME24" s="137"/>
      <c r="MF24" s="137"/>
      <c r="MG24" s="137"/>
      <c r="MH24" s="137"/>
      <c r="MI24" s="137"/>
      <c r="MJ24" s="137"/>
      <c r="MK24" s="137"/>
      <c r="ML24" s="137"/>
      <c r="MM24" s="137"/>
      <c r="MN24" s="137"/>
      <c r="MO24" s="137"/>
      <c r="MP24" s="137"/>
      <c r="MQ24" s="137"/>
      <c r="MR24" s="137"/>
      <c r="MS24" s="137"/>
      <c r="MT24" s="137"/>
      <c r="MU24" s="137"/>
      <c r="MV24" s="137"/>
      <c r="MW24" s="137"/>
      <c r="MX24" s="137"/>
      <c r="MY24" s="137"/>
      <c r="MZ24" s="137"/>
      <c r="NA24" s="137"/>
      <c r="NB24" s="137"/>
      <c r="NC24" s="137"/>
      <c r="ND24" s="137"/>
      <c r="NE24" s="137"/>
      <c r="NF24" s="137"/>
      <c r="NG24" s="137"/>
      <c r="NH24" s="137"/>
      <c r="NI24" s="137"/>
      <c r="NJ24" s="137"/>
      <c r="NK24" s="137"/>
      <c r="NL24" s="137"/>
      <c r="NM24" s="137"/>
      <c r="NN24" s="137"/>
      <c r="NO24" s="137"/>
      <c r="NP24" s="137"/>
      <c r="NQ24" s="137"/>
      <c r="NR24" s="137"/>
      <c r="NS24" s="137"/>
      <c r="NT24" s="137"/>
      <c r="NU24" s="137"/>
      <c r="NV24" s="137"/>
      <c r="NW24" s="137"/>
      <c r="NX24" s="137"/>
      <c r="NY24" s="137"/>
      <c r="NZ24" s="137"/>
      <c r="OA24" s="137"/>
      <c r="OB24" s="137"/>
      <c r="OC24" s="137"/>
      <c r="OD24" s="137"/>
      <c r="OE24" s="137"/>
      <c r="OF24" s="137"/>
      <c r="OG24" s="137"/>
      <c r="OH24" s="137"/>
      <c r="OI24" s="137"/>
      <c r="OJ24" s="137"/>
      <c r="OK24" s="137"/>
      <c r="OL24" s="137"/>
      <c r="OM24" s="137"/>
      <c r="ON24" s="137"/>
      <c r="OO24" s="137"/>
      <c r="OP24" s="137"/>
      <c r="OQ24" s="137"/>
      <c r="OR24" s="137"/>
      <c r="OS24" s="137"/>
      <c r="OT24" s="137"/>
      <c r="OU24" s="137"/>
      <c r="OV24" s="137"/>
      <c r="OW24" s="137"/>
      <c r="OX24" s="137"/>
      <c r="OY24" s="137"/>
      <c r="OZ24" s="137"/>
      <c r="PA24" s="137"/>
      <c r="PB24" s="137"/>
      <c r="PC24" s="137"/>
      <c r="PD24" s="137"/>
      <c r="PE24" s="137"/>
      <c r="PF24" s="137"/>
      <c r="PG24" s="137"/>
      <c r="PH24" s="137"/>
      <c r="PI24" s="137"/>
      <c r="PJ24" s="137"/>
      <c r="PK24" s="137"/>
      <c r="PL24" s="137"/>
      <c r="PM24" s="137"/>
      <c r="PN24" s="137"/>
      <c r="PO24" s="137"/>
      <c r="PP24" s="137"/>
      <c r="PQ24" s="137"/>
      <c r="PR24" s="137"/>
      <c r="PS24" s="137"/>
      <c r="PT24" s="137"/>
      <c r="PU24" s="137"/>
      <c r="PV24" s="137"/>
      <c r="PW24" s="137"/>
      <c r="PX24" s="137"/>
      <c r="PY24" s="137"/>
      <c r="PZ24" s="137"/>
      <c r="QA24" s="137"/>
      <c r="QB24" s="137"/>
      <c r="QC24" s="137"/>
      <c r="QD24" s="137"/>
      <c r="QE24" s="137"/>
      <c r="QF24" s="137"/>
      <c r="QG24" s="137"/>
      <c r="QH24" s="137"/>
      <c r="QI24" s="137"/>
      <c r="QJ24" s="137"/>
      <c r="QK24" s="137"/>
      <c r="QL24" s="137"/>
      <c r="QM24" s="137"/>
      <c r="QN24" s="137"/>
      <c r="QO24" s="137"/>
      <c r="QP24" s="137"/>
      <c r="QQ24" s="137"/>
      <c r="QR24" s="137"/>
      <c r="QS24" s="137"/>
      <c r="QT24" s="137"/>
      <c r="QU24" s="137"/>
      <c r="QV24" s="137"/>
      <c r="QW24" s="137"/>
      <c r="QX24" s="137"/>
      <c r="QY24" s="137"/>
      <c r="QZ24" s="137"/>
      <c r="RA24" s="137"/>
      <c r="RB24" s="137"/>
      <c r="RC24" s="137"/>
      <c r="RD24" s="137"/>
      <c r="RE24" s="137"/>
      <c r="RF24" s="137"/>
      <c r="RG24" s="137"/>
      <c r="RH24" s="137"/>
      <c r="RI24" s="137"/>
      <c r="RJ24" s="137"/>
      <c r="RK24" s="137"/>
      <c r="RL24" s="137"/>
      <c r="RM24" s="137"/>
      <c r="RN24" s="137"/>
      <c r="RO24" s="137"/>
      <c r="RP24" s="137"/>
      <c r="RQ24" s="137"/>
      <c r="RR24" s="137"/>
      <c r="RS24" s="137"/>
      <c r="RT24" s="137"/>
      <c r="RU24" s="137"/>
      <c r="RV24" s="137"/>
      <c r="RW24" s="137"/>
      <c r="RX24" s="137"/>
      <c r="RY24" s="137"/>
      <c r="RZ24" s="137"/>
      <c r="SA24" s="137"/>
      <c r="SB24" s="137"/>
      <c r="SC24" s="137"/>
      <c r="SD24" s="137"/>
      <c r="SE24" s="137"/>
      <c r="SF24" s="137"/>
      <c r="SG24" s="137"/>
      <c r="SH24" s="137"/>
      <c r="SI24" s="137"/>
      <c r="SJ24" s="137"/>
      <c r="SK24" s="137"/>
      <c r="SL24" s="137"/>
      <c r="SM24" s="137"/>
      <c r="SN24" s="137"/>
      <c r="SO24" s="137"/>
      <c r="SP24" s="137"/>
      <c r="SQ24" s="137"/>
      <c r="SR24" s="137"/>
      <c r="SS24" s="137"/>
      <c r="ST24" s="137"/>
      <c r="SU24" s="137"/>
      <c r="SV24" s="137"/>
      <c r="SW24" s="137"/>
      <c r="SX24" s="137"/>
      <c r="SY24" s="137"/>
      <c r="SZ24" s="137"/>
      <c r="TA24" s="137"/>
      <c r="TB24" s="137"/>
      <c r="TC24" s="137"/>
      <c r="TD24" s="137"/>
      <c r="TE24" s="137"/>
      <c r="TF24" s="137"/>
      <c r="TG24" s="137"/>
      <c r="TH24" s="137"/>
      <c r="TI24" s="137"/>
      <c r="TJ24" s="137"/>
      <c r="TK24" s="137"/>
      <c r="TL24" s="137"/>
      <c r="TM24" s="137"/>
      <c r="TN24" s="137"/>
      <c r="TO24" s="137"/>
      <c r="TP24" s="137"/>
      <c r="TQ24" s="137"/>
      <c r="TR24" s="137"/>
      <c r="TS24" s="137"/>
      <c r="TT24" s="137"/>
      <c r="TU24" s="137"/>
      <c r="TV24" s="137"/>
      <c r="TW24" s="137"/>
      <c r="TX24" s="137"/>
      <c r="TY24" s="137"/>
      <c r="TZ24" s="137"/>
      <c r="UA24" s="137"/>
      <c r="UB24" s="137"/>
      <c r="UC24" s="137"/>
      <c r="UD24" s="137"/>
      <c r="UE24" s="137"/>
      <c r="UF24" s="137"/>
      <c r="UG24" s="137"/>
      <c r="UH24" s="137"/>
      <c r="UI24" s="137"/>
      <c r="UJ24" s="137"/>
      <c r="UK24" s="137"/>
      <c r="UL24" s="137"/>
      <c r="UM24" s="137"/>
      <c r="UN24" s="137"/>
      <c r="UO24" s="137"/>
      <c r="UP24" s="137"/>
      <c r="UQ24" s="137"/>
      <c r="UR24" s="137"/>
      <c r="US24" s="137"/>
      <c r="UT24" s="137"/>
      <c r="UU24" s="137"/>
      <c r="UV24" s="137"/>
      <c r="UW24" s="137"/>
      <c r="UX24" s="137"/>
      <c r="UY24" s="137"/>
      <c r="UZ24" s="137"/>
      <c r="VA24" s="137"/>
      <c r="VB24" s="137"/>
      <c r="VC24" s="137"/>
      <c r="VD24" s="137"/>
      <c r="VE24" s="137"/>
      <c r="VF24" s="137"/>
      <c r="VG24" s="137"/>
      <c r="VH24" s="137"/>
      <c r="VI24" s="137"/>
      <c r="VJ24" s="137"/>
      <c r="VK24" s="137"/>
      <c r="VL24" s="137"/>
      <c r="VM24" s="137"/>
      <c r="VN24" s="137"/>
      <c r="VO24" s="137"/>
      <c r="VP24" s="137"/>
      <c r="VQ24" s="137"/>
      <c r="VR24" s="137"/>
      <c r="VS24" s="137"/>
      <c r="VT24" s="137"/>
      <c r="VU24" s="137"/>
      <c r="VV24" s="137"/>
      <c r="VW24" s="137"/>
      <c r="VX24" s="137"/>
      <c r="VY24" s="137"/>
      <c r="VZ24" s="137"/>
      <c r="WA24" s="137"/>
      <c r="WB24" s="137"/>
      <c r="WC24" s="137"/>
      <c r="WD24" s="137"/>
      <c r="WE24" s="137"/>
      <c r="WF24" s="137"/>
      <c r="WG24" s="137"/>
      <c r="WH24" s="137"/>
      <c r="WI24" s="137"/>
      <c r="WJ24" s="137"/>
      <c r="WK24" s="137"/>
      <c r="WL24" s="137"/>
      <c r="WM24" s="137"/>
      <c r="WN24" s="137"/>
      <c r="WO24" s="137"/>
      <c r="WP24" s="137"/>
      <c r="WQ24" s="137"/>
      <c r="WR24" s="137"/>
      <c r="WS24" s="137"/>
      <c r="WT24" s="137"/>
      <c r="WU24" s="137"/>
      <c r="WV24" s="137"/>
      <c r="WW24" s="137"/>
      <c r="WX24" s="137"/>
      <c r="WY24" s="137"/>
      <c r="WZ24" s="137"/>
      <c r="XA24" s="137"/>
      <c r="XB24" s="137"/>
      <c r="XC24" s="137"/>
      <c r="XD24" s="137"/>
      <c r="XE24" s="137"/>
      <c r="XF24" s="137"/>
      <c r="XG24" s="137"/>
      <c r="XH24" s="137"/>
      <c r="XI24" s="137"/>
      <c r="XJ24" s="137"/>
      <c r="XK24" s="137"/>
      <c r="XL24" s="137"/>
      <c r="XM24" s="137"/>
      <c r="XN24" s="137"/>
      <c r="XO24" s="137"/>
      <c r="XP24" s="137"/>
      <c r="XQ24" s="137"/>
      <c r="XR24" s="137"/>
      <c r="XS24" s="137"/>
      <c r="XT24" s="137"/>
      <c r="XU24" s="137"/>
      <c r="XV24" s="137"/>
      <c r="XW24" s="137"/>
      <c r="XX24" s="137"/>
      <c r="XY24" s="137"/>
      <c r="XZ24" s="137"/>
      <c r="YA24" s="137"/>
      <c r="YB24" s="137"/>
      <c r="YC24" s="137"/>
      <c r="YD24" s="137"/>
      <c r="YE24" s="137"/>
      <c r="YF24" s="137"/>
      <c r="YG24" s="137"/>
      <c r="YH24" s="137"/>
      <c r="YI24" s="137"/>
      <c r="YJ24" s="137"/>
      <c r="YK24" s="137"/>
      <c r="YL24" s="137"/>
      <c r="YM24" s="137"/>
      <c r="YN24" s="137"/>
      <c r="YO24" s="137"/>
      <c r="YP24" s="137"/>
      <c r="YQ24" s="137"/>
      <c r="YR24" s="137"/>
      <c r="YS24" s="137"/>
      <c r="YT24" s="137"/>
      <c r="YU24" s="137"/>
      <c r="YV24" s="137"/>
      <c r="YW24" s="137"/>
      <c r="YX24" s="137"/>
      <c r="YY24" s="137"/>
      <c r="YZ24" s="137"/>
      <c r="ZA24" s="137"/>
      <c r="ZB24" s="137"/>
      <c r="ZC24" s="137"/>
      <c r="ZD24" s="137"/>
      <c r="ZE24" s="137"/>
      <c r="ZF24" s="137"/>
      <c r="ZG24" s="137"/>
      <c r="ZH24" s="137"/>
      <c r="ZI24" s="137"/>
      <c r="ZJ24" s="137"/>
      <c r="ZK24" s="137"/>
      <c r="ZL24" s="137"/>
      <c r="ZM24" s="137"/>
      <c r="ZN24" s="137"/>
      <c r="ZO24" s="137"/>
      <c r="ZP24" s="137"/>
      <c r="ZQ24" s="137"/>
      <c r="ZR24" s="137"/>
      <c r="ZS24" s="137"/>
      <c r="ZT24" s="137"/>
      <c r="ZU24" s="137"/>
      <c r="ZV24" s="137"/>
      <c r="ZW24" s="137"/>
      <c r="ZX24" s="137"/>
      <c r="ZY24" s="137"/>
      <c r="ZZ24" s="137"/>
      <c r="AAA24" s="137"/>
      <c r="AAB24" s="137"/>
      <c r="AAC24" s="137"/>
      <c r="AAD24" s="137"/>
      <c r="AAE24" s="137"/>
      <c r="AAF24" s="137"/>
      <c r="AAG24" s="137"/>
      <c r="AAH24" s="137"/>
      <c r="AAI24" s="137"/>
      <c r="AAJ24" s="137"/>
      <c r="AAK24" s="137"/>
      <c r="AAL24" s="137"/>
      <c r="AAM24" s="137"/>
      <c r="AAN24" s="137"/>
      <c r="AAO24" s="137"/>
      <c r="AAP24" s="137"/>
      <c r="AAQ24" s="137"/>
      <c r="AAR24" s="137"/>
      <c r="AAS24" s="137"/>
      <c r="AAT24" s="137"/>
      <c r="AAU24" s="137"/>
      <c r="AAV24" s="137"/>
      <c r="AAW24" s="137"/>
      <c r="AAX24" s="137"/>
      <c r="AAY24" s="137"/>
      <c r="AAZ24" s="137"/>
      <c r="ABA24" s="137"/>
      <c r="ABB24" s="137"/>
      <c r="ABC24" s="137"/>
      <c r="ABD24" s="137"/>
      <c r="ABE24" s="137"/>
      <c r="ABF24" s="137"/>
      <c r="ABG24" s="137"/>
      <c r="ABH24" s="137"/>
      <c r="ABI24" s="137"/>
      <c r="ABJ24" s="137"/>
      <c r="ABK24" s="137"/>
      <c r="ABL24" s="137"/>
      <c r="ABM24" s="137"/>
      <c r="ABN24" s="137"/>
      <c r="ABO24" s="137"/>
      <c r="ABP24" s="137"/>
      <c r="ABQ24" s="137"/>
      <c r="ABR24" s="137"/>
      <c r="ABS24" s="137"/>
      <c r="ABT24" s="137"/>
      <c r="ABU24" s="137"/>
      <c r="ABV24" s="137"/>
      <c r="ABW24" s="137"/>
      <c r="ABX24" s="137"/>
      <c r="ABY24" s="137"/>
      <c r="ABZ24" s="137"/>
      <c r="ACA24" s="137"/>
      <c r="ACB24" s="137"/>
      <c r="ACC24" s="137"/>
      <c r="ACD24" s="137"/>
      <c r="ACE24" s="137"/>
      <c r="ACF24" s="137"/>
      <c r="ACG24" s="137"/>
      <c r="ACH24" s="137"/>
      <c r="ACI24" s="137"/>
      <c r="ACJ24" s="137"/>
      <c r="ACK24" s="137"/>
      <c r="ACL24" s="137"/>
      <c r="ACM24" s="137"/>
      <c r="ACN24" s="137"/>
      <c r="ACO24" s="137"/>
      <c r="ACP24" s="137"/>
      <c r="ACQ24" s="137"/>
      <c r="ACR24" s="137"/>
      <c r="ACS24" s="137"/>
      <c r="ACT24" s="137"/>
      <c r="ACU24" s="137"/>
      <c r="ACV24" s="137"/>
      <c r="ACW24" s="137"/>
      <c r="ACX24" s="137"/>
      <c r="ACY24" s="137"/>
      <c r="ACZ24" s="137"/>
      <c r="ADA24" s="137"/>
      <c r="ADB24" s="137"/>
      <c r="ADC24" s="137"/>
      <c r="ADD24" s="137"/>
      <c r="ADE24" s="137"/>
      <c r="ADF24" s="137"/>
      <c r="ADG24" s="137"/>
      <c r="ADH24" s="137"/>
      <c r="ADI24" s="137"/>
      <c r="ADJ24" s="137"/>
      <c r="ADK24" s="137"/>
      <c r="ADL24" s="137"/>
      <c r="ADM24" s="137"/>
      <c r="ADN24" s="137"/>
      <c r="ADO24" s="137"/>
      <c r="ADP24" s="137"/>
      <c r="ADQ24" s="137"/>
      <c r="ADR24" s="137"/>
      <c r="ADS24" s="137"/>
      <c r="ADT24" s="137"/>
      <c r="ADU24" s="137"/>
      <c r="ADV24" s="137"/>
      <c r="ADW24" s="137"/>
      <c r="ADX24" s="137"/>
      <c r="ADY24" s="137"/>
      <c r="ADZ24" s="137"/>
      <c r="AEA24" s="137"/>
      <c r="AEB24" s="137"/>
      <c r="AEC24" s="137"/>
      <c r="AED24" s="137"/>
      <c r="AEE24" s="137"/>
      <c r="AEF24" s="137"/>
      <c r="AEG24" s="137"/>
      <c r="AEH24" s="137"/>
      <c r="AEI24" s="137"/>
      <c r="AEJ24" s="137"/>
      <c r="AEK24" s="137"/>
      <c r="AEL24" s="137"/>
      <c r="AEM24" s="137"/>
      <c r="AEN24" s="137"/>
      <c r="AEO24" s="137"/>
      <c r="AEP24" s="137"/>
      <c r="AEQ24" s="137"/>
      <c r="AER24" s="137"/>
      <c r="AES24" s="137"/>
      <c r="AET24" s="137"/>
      <c r="AEU24" s="137"/>
      <c r="AEV24" s="137"/>
      <c r="AEW24" s="137"/>
      <c r="AEX24" s="137"/>
      <c r="AEY24" s="137"/>
      <c r="AEZ24" s="137"/>
      <c r="AFA24" s="137"/>
      <c r="AFB24" s="137"/>
      <c r="AFC24" s="137"/>
      <c r="AFD24" s="137"/>
      <c r="AFE24" s="137"/>
      <c r="AFF24" s="137"/>
      <c r="AFG24" s="137"/>
      <c r="AFH24" s="137"/>
      <c r="AFI24" s="137"/>
      <c r="AFJ24" s="137"/>
      <c r="AFK24" s="137"/>
      <c r="AFL24" s="137"/>
      <c r="AFM24" s="137"/>
      <c r="AFN24" s="137"/>
      <c r="AFO24" s="137"/>
      <c r="AFP24" s="137"/>
      <c r="AFQ24" s="137"/>
      <c r="AFR24" s="137"/>
      <c r="AFS24" s="137"/>
      <c r="AFT24" s="137"/>
      <c r="AFU24" s="137"/>
      <c r="AFV24" s="137"/>
      <c r="AFW24" s="137"/>
      <c r="AFX24" s="137"/>
      <c r="AFY24" s="137"/>
      <c r="AFZ24" s="137"/>
      <c r="AGA24" s="137"/>
      <c r="AGB24" s="137"/>
      <c r="AGC24" s="137"/>
      <c r="AGD24" s="137"/>
      <c r="AGE24" s="137"/>
      <c r="AGF24" s="137"/>
      <c r="AGG24" s="137"/>
      <c r="AGH24" s="137"/>
      <c r="AGI24" s="137"/>
      <c r="AGJ24" s="137"/>
      <c r="AGK24" s="137"/>
      <c r="AGL24" s="137"/>
      <c r="AGM24" s="137"/>
      <c r="AGN24" s="137"/>
      <c r="AGO24" s="137"/>
      <c r="AGP24" s="137"/>
      <c r="AGQ24" s="137"/>
      <c r="AGR24" s="137"/>
      <c r="AGS24" s="137"/>
      <c r="AGT24" s="137"/>
      <c r="AGU24" s="137"/>
      <c r="AGV24" s="137"/>
      <c r="AGW24" s="137"/>
      <c r="AGX24" s="137"/>
      <c r="AGY24" s="137"/>
      <c r="AGZ24" s="137"/>
      <c r="AHA24" s="137"/>
      <c r="AHB24" s="137"/>
      <c r="AHC24" s="137"/>
      <c r="AHD24" s="137"/>
      <c r="AHE24" s="137"/>
      <c r="AHF24" s="137"/>
      <c r="AHG24" s="137"/>
      <c r="AHH24" s="137"/>
      <c r="AHI24" s="137"/>
      <c r="AHJ24" s="137"/>
      <c r="AHK24" s="137"/>
      <c r="AHL24" s="137"/>
      <c r="AHM24" s="137"/>
      <c r="AHN24" s="137"/>
      <c r="AHO24" s="137"/>
      <c r="AHP24" s="137"/>
      <c r="AHQ24" s="137"/>
      <c r="AHR24" s="137"/>
      <c r="AHS24" s="137"/>
      <c r="AHT24" s="137"/>
      <c r="AHU24" s="137"/>
      <c r="AHV24" s="137"/>
      <c r="AHW24" s="137"/>
      <c r="AHX24" s="137"/>
      <c r="AHY24" s="137"/>
      <c r="AHZ24" s="137"/>
      <c r="AIA24" s="137"/>
      <c r="AIB24" s="137"/>
      <c r="AIC24" s="137"/>
      <c r="AID24" s="137"/>
      <c r="AIE24" s="137"/>
      <c r="AIF24" s="137"/>
      <c r="AIG24" s="137"/>
      <c r="AIH24" s="137"/>
      <c r="AII24" s="137"/>
      <c r="AIJ24" s="137"/>
      <c r="AIK24" s="137"/>
      <c r="AIL24" s="137"/>
      <c r="AIM24" s="137"/>
      <c r="AIN24" s="137"/>
      <c r="AIO24" s="137"/>
      <c r="AIP24" s="137"/>
      <c r="AIQ24" s="137"/>
      <c r="AIR24" s="137"/>
      <c r="AIS24" s="137"/>
      <c r="AIT24" s="137"/>
      <c r="AIU24" s="137"/>
      <c r="AIV24" s="137"/>
      <c r="AIW24" s="137"/>
      <c r="AIX24" s="137"/>
      <c r="AIY24" s="137"/>
      <c r="AIZ24" s="137"/>
      <c r="AJA24" s="137"/>
      <c r="AJB24" s="137"/>
      <c r="AJC24" s="137"/>
      <c r="AJD24" s="137"/>
      <c r="AJE24" s="137"/>
      <c r="AJF24" s="137"/>
      <c r="AJG24" s="137"/>
      <c r="AJH24" s="137"/>
      <c r="AJI24" s="137"/>
      <c r="AJJ24" s="137"/>
      <c r="AJK24" s="137"/>
      <c r="AJL24" s="137"/>
      <c r="AJM24" s="137"/>
      <c r="AJN24" s="137"/>
      <c r="AJO24" s="137"/>
      <c r="AJP24" s="137"/>
      <c r="AJQ24" s="137"/>
      <c r="AJR24" s="137"/>
      <c r="AJS24" s="137"/>
      <c r="AJT24" s="137"/>
      <c r="AJU24" s="137"/>
      <c r="AJV24" s="137"/>
      <c r="AJW24" s="137"/>
      <c r="AJX24" s="137"/>
      <c r="AJY24" s="137"/>
      <c r="AJZ24" s="137"/>
      <c r="AKA24" s="137"/>
      <c r="AKB24" s="137"/>
      <c r="AKC24" s="137"/>
      <c r="AKD24" s="137"/>
      <c r="AKE24" s="137"/>
      <c r="AKF24" s="137"/>
      <c r="AKG24" s="137"/>
      <c r="AKH24" s="137"/>
      <c r="AKI24" s="137"/>
      <c r="AKJ24" s="137"/>
      <c r="AKK24" s="137"/>
      <c r="AKL24" s="137"/>
      <c r="AKM24" s="137"/>
      <c r="AKN24" s="137"/>
      <c r="AKO24" s="137"/>
      <c r="AKP24" s="137"/>
      <c r="AKQ24" s="137"/>
      <c r="AKR24" s="137"/>
      <c r="AKS24" s="137"/>
      <c r="AKT24" s="137"/>
      <c r="AKU24" s="137"/>
      <c r="AKV24" s="137"/>
      <c r="AKW24" s="137"/>
      <c r="AKX24" s="137"/>
      <c r="AKY24" s="137"/>
      <c r="AKZ24" s="137"/>
      <c r="ALA24" s="137"/>
      <c r="ALB24" s="137"/>
      <c r="ALC24" s="137"/>
      <c r="ALD24" s="137"/>
      <c r="ALE24" s="137"/>
      <c r="ALF24" s="137"/>
      <c r="ALG24" s="137"/>
      <c r="ALH24" s="137"/>
      <c r="ALI24" s="137"/>
      <c r="ALJ24" s="137"/>
      <c r="ALK24" s="137"/>
      <c r="ALL24" s="137"/>
      <c r="ALM24" s="137"/>
      <c r="ALN24" s="137"/>
      <c r="ALO24" s="137"/>
      <c r="ALP24" s="137"/>
      <c r="ALQ24" s="137"/>
      <c r="ALR24" s="137"/>
      <c r="ALS24" s="137"/>
      <c r="ALT24" s="137"/>
      <c r="ALU24" s="137"/>
      <c r="ALV24" s="137"/>
      <c r="ALW24" s="137"/>
      <c r="ALX24" s="137"/>
      <c r="ALY24" s="137"/>
      <c r="ALZ24" s="137"/>
      <c r="AMA24" s="137"/>
      <c r="AMB24" s="137"/>
      <c r="AMC24" s="137"/>
      <c r="AMD24" s="137"/>
      <c r="AME24" s="137"/>
      <c r="AMF24" s="137"/>
      <c r="AMG24" s="137"/>
      <c r="AMH24" s="137"/>
      <c r="AMI24" s="137"/>
    </row>
    <row r="25" hidden="1" customHeight="1" spans="1:1023">
      <c r="A25" s="121"/>
      <c r="B25" s="83" t="s">
        <v>5414</v>
      </c>
      <c r="C25" s="122"/>
      <c r="D25" s="123"/>
      <c r="E25" s="123"/>
      <c r="F25" s="123"/>
      <c r="G25" s="123"/>
      <c r="H25" s="83" t="s">
        <v>24620</v>
      </c>
      <c r="I25" s="86" t="s">
        <v>24621</v>
      </c>
      <c r="J25" s="83" t="s">
        <v>88</v>
      </c>
      <c r="K25" s="123"/>
      <c r="L25" s="83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8"/>
      <c r="AN25" s="123"/>
      <c r="AO25" s="134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136"/>
      <c r="BX25" s="136"/>
      <c r="BY25" s="136"/>
      <c r="BZ25" s="136"/>
      <c r="CA25" s="136"/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6"/>
      <c r="CO25" s="136"/>
      <c r="CP25" s="136"/>
      <c r="CQ25" s="136"/>
      <c r="CR25" s="136"/>
      <c r="CS25" s="136"/>
      <c r="CT25" s="136"/>
      <c r="CU25" s="136"/>
      <c r="CV25" s="136"/>
      <c r="CW25" s="136"/>
      <c r="CX25" s="136"/>
      <c r="CY25" s="136"/>
      <c r="CZ25" s="136"/>
      <c r="DA25" s="136"/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6"/>
      <c r="DO25" s="136"/>
      <c r="DP25" s="136"/>
      <c r="DQ25" s="136"/>
      <c r="DR25" s="136"/>
      <c r="DS25" s="136"/>
      <c r="DT25" s="136"/>
      <c r="DU25" s="136"/>
      <c r="DV25" s="136"/>
      <c r="DW25" s="136"/>
      <c r="DX25" s="136"/>
      <c r="DY25" s="136"/>
      <c r="DZ25" s="136"/>
      <c r="EA25" s="136"/>
      <c r="EB25" s="136"/>
      <c r="EC25" s="136"/>
      <c r="ED25" s="136"/>
      <c r="EE25" s="136"/>
      <c r="EF25" s="136"/>
      <c r="EG25" s="136"/>
      <c r="EH25" s="136"/>
      <c r="EI25" s="136"/>
      <c r="EJ25" s="136"/>
      <c r="EK25" s="136"/>
      <c r="EL25" s="136"/>
      <c r="EM25" s="136"/>
      <c r="EN25" s="136"/>
      <c r="EO25" s="136"/>
      <c r="EP25" s="136"/>
      <c r="EQ25" s="136"/>
      <c r="ER25" s="136"/>
      <c r="ES25" s="136"/>
      <c r="ET25" s="136"/>
      <c r="EU25" s="136"/>
      <c r="EV25" s="136"/>
      <c r="EW25" s="136"/>
      <c r="EX25" s="136"/>
      <c r="EY25" s="136"/>
      <c r="EZ25" s="136"/>
      <c r="FA25" s="136"/>
      <c r="FB25" s="136"/>
      <c r="FC25" s="136"/>
      <c r="FD25" s="136"/>
      <c r="FE25" s="136"/>
      <c r="FF25" s="136"/>
      <c r="FG25" s="136"/>
      <c r="FH25" s="136"/>
      <c r="FI25" s="136"/>
      <c r="FJ25" s="136"/>
      <c r="FK25" s="136"/>
      <c r="FL25" s="136"/>
      <c r="FM25" s="136"/>
      <c r="FN25" s="136"/>
      <c r="FO25" s="136"/>
      <c r="FP25" s="136"/>
      <c r="FQ25" s="136"/>
      <c r="FR25" s="136"/>
      <c r="FS25" s="136"/>
      <c r="FT25" s="136"/>
      <c r="FU25" s="136"/>
      <c r="FV25" s="136"/>
      <c r="FW25" s="136"/>
      <c r="FX25" s="136"/>
      <c r="FY25" s="136"/>
      <c r="FZ25" s="136"/>
      <c r="GA25" s="136"/>
      <c r="GB25" s="136"/>
      <c r="GC25" s="136"/>
      <c r="GD25" s="136"/>
      <c r="GE25" s="136"/>
      <c r="GF25" s="136"/>
      <c r="GG25" s="136"/>
      <c r="GH25" s="136"/>
      <c r="GI25" s="136"/>
      <c r="GJ25" s="136"/>
      <c r="GK25" s="136"/>
      <c r="GL25" s="136"/>
      <c r="GM25" s="136"/>
      <c r="GN25" s="136"/>
      <c r="GO25" s="136"/>
      <c r="GP25" s="136"/>
      <c r="GQ25" s="136"/>
      <c r="GR25" s="136"/>
      <c r="GS25" s="136"/>
      <c r="GT25" s="136"/>
      <c r="GU25" s="136"/>
      <c r="GV25" s="136"/>
      <c r="GW25" s="136"/>
      <c r="GX25" s="136"/>
      <c r="GY25" s="136"/>
      <c r="GZ25" s="136"/>
      <c r="HA25" s="136"/>
      <c r="HB25" s="136"/>
      <c r="HC25" s="136"/>
      <c r="HD25" s="136"/>
      <c r="HE25" s="136"/>
      <c r="HF25" s="136"/>
      <c r="HG25" s="136"/>
      <c r="HH25" s="136"/>
      <c r="HI25" s="136"/>
      <c r="HJ25" s="136"/>
      <c r="HK25" s="136"/>
      <c r="HL25" s="136"/>
      <c r="HM25" s="136"/>
      <c r="HN25" s="136"/>
      <c r="HO25" s="136"/>
      <c r="HP25" s="136"/>
      <c r="HQ25" s="137"/>
      <c r="HR25" s="137"/>
      <c r="HS25" s="137"/>
      <c r="HT25" s="137"/>
      <c r="HU25" s="137"/>
      <c r="HV25" s="137"/>
      <c r="HW25" s="137"/>
      <c r="HX25" s="137"/>
      <c r="HY25" s="137"/>
      <c r="HZ25" s="137"/>
      <c r="IA25" s="137"/>
      <c r="IB25" s="137"/>
      <c r="IC25" s="137"/>
      <c r="ID25" s="137"/>
      <c r="IE25" s="137"/>
      <c r="IF25" s="137"/>
      <c r="IG25" s="137"/>
      <c r="IH25" s="137"/>
      <c r="II25" s="137"/>
      <c r="IJ25" s="137"/>
      <c r="IK25" s="137"/>
      <c r="IL25" s="137"/>
      <c r="IM25" s="137"/>
      <c r="IN25" s="137"/>
      <c r="IO25" s="137"/>
      <c r="IP25" s="137"/>
      <c r="IQ25" s="137"/>
      <c r="IR25" s="137"/>
      <c r="IS25" s="137"/>
      <c r="IT25" s="137"/>
      <c r="IU25" s="137"/>
      <c r="IV25" s="137"/>
      <c r="IW25" s="137"/>
      <c r="IX25" s="137"/>
      <c r="IY25" s="137"/>
      <c r="IZ25" s="137"/>
      <c r="JA25" s="137"/>
      <c r="JB25" s="137"/>
      <c r="JC25" s="137"/>
      <c r="JD25" s="137"/>
      <c r="JE25" s="137"/>
      <c r="JF25" s="137"/>
      <c r="JG25" s="137"/>
      <c r="JH25" s="137"/>
      <c r="JI25" s="137"/>
      <c r="JJ25" s="137"/>
      <c r="JK25" s="137"/>
      <c r="JL25" s="137"/>
      <c r="JM25" s="137"/>
      <c r="JN25" s="137"/>
      <c r="JO25" s="137"/>
      <c r="JP25" s="137"/>
      <c r="JQ25" s="137"/>
      <c r="JR25" s="137"/>
      <c r="JS25" s="137"/>
      <c r="JT25" s="137"/>
      <c r="JU25" s="137"/>
      <c r="JV25" s="137"/>
      <c r="JW25" s="137"/>
      <c r="JX25" s="137"/>
      <c r="JY25" s="137"/>
      <c r="JZ25" s="137"/>
      <c r="KA25" s="137"/>
      <c r="KB25" s="137"/>
      <c r="KC25" s="137"/>
      <c r="KD25" s="137"/>
      <c r="KE25" s="137"/>
      <c r="KF25" s="137"/>
      <c r="KG25" s="137"/>
      <c r="KH25" s="137"/>
      <c r="KI25" s="137"/>
      <c r="KJ25" s="137"/>
      <c r="KK25" s="137"/>
      <c r="KL25" s="137"/>
      <c r="KM25" s="137"/>
      <c r="KN25" s="137"/>
      <c r="KO25" s="137"/>
      <c r="KP25" s="137"/>
      <c r="KQ25" s="137"/>
      <c r="KR25" s="137"/>
      <c r="KS25" s="137"/>
      <c r="KT25" s="137"/>
      <c r="KU25" s="137"/>
      <c r="KV25" s="137"/>
      <c r="KW25" s="137"/>
      <c r="KX25" s="137"/>
      <c r="KY25" s="137"/>
      <c r="KZ25" s="137"/>
      <c r="LA25" s="137"/>
      <c r="LB25" s="137"/>
      <c r="LC25" s="137"/>
      <c r="LD25" s="137"/>
      <c r="LE25" s="137"/>
      <c r="LF25" s="137"/>
      <c r="LG25" s="137"/>
      <c r="LH25" s="137"/>
      <c r="LI25" s="137"/>
      <c r="LJ25" s="137"/>
      <c r="LK25" s="137"/>
      <c r="LL25" s="137"/>
      <c r="LM25" s="137"/>
      <c r="LN25" s="137"/>
      <c r="LO25" s="137"/>
      <c r="LP25" s="137"/>
      <c r="LQ25" s="137"/>
      <c r="LR25" s="137"/>
      <c r="LS25" s="137"/>
      <c r="LT25" s="137"/>
      <c r="LU25" s="137"/>
      <c r="LV25" s="137"/>
      <c r="LW25" s="137"/>
      <c r="LX25" s="137"/>
      <c r="LY25" s="137"/>
      <c r="LZ25" s="137"/>
      <c r="MA25" s="137"/>
      <c r="MB25" s="137"/>
      <c r="MC25" s="137"/>
      <c r="MD25" s="137"/>
      <c r="ME25" s="137"/>
      <c r="MF25" s="137"/>
      <c r="MG25" s="137"/>
      <c r="MH25" s="137"/>
      <c r="MI25" s="137"/>
      <c r="MJ25" s="137"/>
      <c r="MK25" s="137"/>
      <c r="ML25" s="137"/>
      <c r="MM25" s="137"/>
      <c r="MN25" s="137"/>
      <c r="MO25" s="137"/>
      <c r="MP25" s="137"/>
      <c r="MQ25" s="137"/>
      <c r="MR25" s="137"/>
      <c r="MS25" s="137"/>
      <c r="MT25" s="137"/>
      <c r="MU25" s="137"/>
      <c r="MV25" s="137"/>
      <c r="MW25" s="137"/>
      <c r="MX25" s="137"/>
      <c r="MY25" s="137"/>
      <c r="MZ25" s="137"/>
      <c r="NA25" s="137"/>
      <c r="NB25" s="137"/>
      <c r="NC25" s="137"/>
      <c r="ND25" s="137"/>
      <c r="NE25" s="137"/>
      <c r="NF25" s="137"/>
      <c r="NG25" s="137"/>
      <c r="NH25" s="137"/>
      <c r="NI25" s="137"/>
      <c r="NJ25" s="137"/>
      <c r="NK25" s="137"/>
      <c r="NL25" s="137"/>
      <c r="NM25" s="137"/>
      <c r="NN25" s="137"/>
      <c r="NO25" s="137"/>
      <c r="NP25" s="137"/>
      <c r="NQ25" s="137"/>
      <c r="NR25" s="137"/>
      <c r="NS25" s="137"/>
      <c r="NT25" s="137"/>
      <c r="NU25" s="137"/>
      <c r="NV25" s="137"/>
      <c r="NW25" s="137"/>
      <c r="NX25" s="137"/>
      <c r="NY25" s="137"/>
      <c r="NZ25" s="137"/>
      <c r="OA25" s="137"/>
      <c r="OB25" s="137"/>
      <c r="OC25" s="137"/>
      <c r="OD25" s="137"/>
      <c r="OE25" s="137"/>
      <c r="OF25" s="137"/>
      <c r="OG25" s="137"/>
      <c r="OH25" s="137"/>
      <c r="OI25" s="137"/>
      <c r="OJ25" s="137"/>
      <c r="OK25" s="137"/>
      <c r="OL25" s="137"/>
      <c r="OM25" s="137"/>
      <c r="ON25" s="137"/>
      <c r="OO25" s="137"/>
      <c r="OP25" s="137"/>
      <c r="OQ25" s="137"/>
      <c r="OR25" s="137"/>
      <c r="OS25" s="137"/>
      <c r="OT25" s="137"/>
      <c r="OU25" s="137"/>
      <c r="OV25" s="137"/>
      <c r="OW25" s="137"/>
      <c r="OX25" s="137"/>
      <c r="OY25" s="137"/>
      <c r="OZ25" s="137"/>
      <c r="PA25" s="137"/>
      <c r="PB25" s="137"/>
      <c r="PC25" s="137"/>
      <c r="PD25" s="137"/>
      <c r="PE25" s="137"/>
      <c r="PF25" s="137"/>
      <c r="PG25" s="137"/>
      <c r="PH25" s="137"/>
      <c r="PI25" s="137"/>
      <c r="PJ25" s="137"/>
      <c r="PK25" s="137"/>
      <c r="PL25" s="137"/>
      <c r="PM25" s="137"/>
      <c r="PN25" s="137"/>
      <c r="PO25" s="137"/>
      <c r="PP25" s="137"/>
      <c r="PQ25" s="137"/>
      <c r="PR25" s="137"/>
      <c r="PS25" s="137"/>
      <c r="PT25" s="137"/>
      <c r="PU25" s="137"/>
      <c r="PV25" s="137"/>
      <c r="PW25" s="137"/>
      <c r="PX25" s="137"/>
      <c r="PY25" s="137"/>
      <c r="PZ25" s="137"/>
      <c r="QA25" s="137"/>
      <c r="QB25" s="137"/>
      <c r="QC25" s="137"/>
      <c r="QD25" s="137"/>
      <c r="QE25" s="137"/>
      <c r="QF25" s="137"/>
      <c r="QG25" s="137"/>
      <c r="QH25" s="137"/>
      <c r="QI25" s="137"/>
      <c r="QJ25" s="137"/>
      <c r="QK25" s="137"/>
      <c r="QL25" s="137"/>
      <c r="QM25" s="137"/>
      <c r="QN25" s="137"/>
      <c r="QO25" s="137"/>
      <c r="QP25" s="137"/>
      <c r="QQ25" s="137"/>
      <c r="QR25" s="137"/>
      <c r="QS25" s="137"/>
      <c r="QT25" s="137"/>
      <c r="QU25" s="137"/>
      <c r="QV25" s="137"/>
      <c r="QW25" s="137"/>
      <c r="QX25" s="137"/>
      <c r="QY25" s="137"/>
      <c r="QZ25" s="137"/>
      <c r="RA25" s="137"/>
      <c r="RB25" s="137"/>
      <c r="RC25" s="137"/>
      <c r="RD25" s="137"/>
      <c r="RE25" s="137"/>
      <c r="RF25" s="137"/>
      <c r="RG25" s="137"/>
      <c r="RH25" s="137"/>
      <c r="RI25" s="137"/>
      <c r="RJ25" s="137"/>
      <c r="RK25" s="137"/>
      <c r="RL25" s="137"/>
      <c r="RM25" s="137"/>
      <c r="RN25" s="137"/>
      <c r="RO25" s="137"/>
      <c r="RP25" s="137"/>
      <c r="RQ25" s="137"/>
      <c r="RR25" s="137"/>
      <c r="RS25" s="137"/>
      <c r="RT25" s="137"/>
      <c r="RU25" s="137"/>
      <c r="RV25" s="137"/>
      <c r="RW25" s="137"/>
      <c r="RX25" s="137"/>
      <c r="RY25" s="137"/>
      <c r="RZ25" s="137"/>
      <c r="SA25" s="137"/>
      <c r="SB25" s="137"/>
      <c r="SC25" s="137"/>
      <c r="SD25" s="137"/>
      <c r="SE25" s="137"/>
      <c r="SF25" s="137"/>
      <c r="SG25" s="137"/>
      <c r="SH25" s="137"/>
      <c r="SI25" s="137"/>
      <c r="SJ25" s="137"/>
      <c r="SK25" s="137"/>
      <c r="SL25" s="137"/>
      <c r="SM25" s="137"/>
      <c r="SN25" s="137"/>
      <c r="SO25" s="137"/>
      <c r="SP25" s="137"/>
      <c r="SQ25" s="137"/>
      <c r="SR25" s="137"/>
      <c r="SS25" s="137"/>
      <c r="ST25" s="137"/>
      <c r="SU25" s="137"/>
      <c r="SV25" s="137"/>
      <c r="SW25" s="137"/>
      <c r="SX25" s="137"/>
      <c r="SY25" s="137"/>
      <c r="SZ25" s="137"/>
      <c r="TA25" s="137"/>
      <c r="TB25" s="137"/>
      <c r="TC25" s="137"/>
      <c r="TD25" s="137"/>
      <c r="TE25" s="137"/>
      <c r="TF25" s="137"/>
      <c r="TG25" s="137"/>
      <c r="TH25" s="137"/>
      <c r="TI25" s="137"/>
      <c r="TJ25" s="137"/>
      <c r="TK25" s="137"/>
      <c r="TL25" s="137"/>
      <c r="TM25" s="137"/>
      <c r="TN25" s="137"/>
      <c r="TO25" s="137"/>
      <c r="TP25" s="137"/>
      <c r="TQ25" s="137"/>
      <c r="TR25" s="137"/>
      <c r="TS25" s="137"/>
      <c r="TT25" s="137"/>
      <c r="TU25" s="137"/>
      <c r="TV25" s="137"/>
      <c r="TW25" s="137"/>
      <c r="TX25" s="137"/>
      <c r="TY25" s="137"/>
      <c r="TZ25" s="137"/>
      <c r="UA25" s="137"/>
      <c r="UB25" s="137"/>
      <c r="UC25" s="137"/>
      <c r="UD25" s="137"/>
      <c r="UE25" s="137"/>
      <c r="UF25" s="137"/>
      <c r="UG25" s="137"/>
      <c r="UH25" s="137"/>
      <c r="UI25" s="137"/>
      <c r="UJ25" s="137"/>
      <c r="UK25" s="137"/>
      <c r="UL25" s="137"/>
      <c r="UM25" s="137"/>
      <c r="UN25" s="137"/>
      <c r="UO25" s="137"/>
      <c r="UP25" s="137"/>
      <c r="UQ25" s="137"/>
      <c r="UR25" s="137"/>
      <c r="US25" s="137"/>
      <c r="UT25" s="137"/>
      <c r="UU25" s="137"/>
      <c r="UV25" s="137"/>
      <c r="UW25" s="137"/>
      <c r="UX25" s="137"/>
      <c r="UY25" s="137"/>
      <c r="UZ25" s="137"/>
      <c r="VA25" s="137"/>
      <c r="VB25" s="137"/>
      <c r="VC25" s="137"/>
      <c r="VD25" s="137"/>
      <c r="VE25" s="137"/>
      <c r="VF25" s="137"/>
      <c r="VG25" s="137"/>
      <c r="VH25" s="137"/>
      <c r="VI25" s="137"/>
      <c r="VJ25" s="137"/>
      <c r="VK25" s="137"/>
      <c r="VL25" s="137"/>
      <c r="VM25" s="137"/>
      <c r="VN25" s="137"/>
      <c r="VO25" s="137"/>
      <c r="VP25" s="137"/>
      <c r="VQ25" s="137"/>
      <c r="VR25" s="137"/>
      <c r="VS25" s="137"/>
      <c r="VT25" s="137"/>
      <c r="VU25" s="137"/>
      <c r="VV25" s="137"/>
      <c r="VW25" s="137"/>
      <c r="VX25" s="137"/>
      <c r="VY25" s="137"/>
      <c r="VZ25" s="137"/>
      <c r="WA25" s="137"/>
      <c r="WB25" s="137"/>
      <c r="WC25" s="137"/>
      <c r="WD25" s="137"/>
      <c r="WE25" s="137"/>
      <c r="WF25" s="137"/>
      <c r="WG25" s="137"/>
      <c r="WH25" s="137"/>
      <c r="WI25" s="137"/>
      <c r="WJ25" s="137"/>
      <c r="WK25" s="137"/>
      <c r="WL25" s="137"/>
      <c r="WM25" s="137"/>
      <c r="WN25" s="137"/>
      <c r="WO25" s="137"/>
      <c r="WP25" s="137"/>
      <c r="WQ25" s="137"/>
      <c r="WR25" s="137"/>
      <c r="WS25" s="137"/>
      <c r="WT25" s="137"/>
      <c r="WU25" s="137"/>
      <c r="WV25" s="137"/>
      <c r="WW25" s="137"/>
      <c r="WX25" s="137"/>
      <c r="WY25" s="137"/>
      <c r="WZ25" s="137"/>
      <c r="XA25" s="137"/>
      <c r="XB25" s="137"/>
      <c r="XC25" s="137"/>
      <c r="XD25" s="137"/>
      <c r="XE25" s="137"/>
      <c r="XF25" s="137"/>
      <c r="XG25" s="137"/>
      <c r="XH25" s="137"/>
      <c r="XI25" s="137"/>
      <c r="XJ25" s="137"/>
      <c r="XK25" s="137"/>
      <c r="XL25" s="137"/>
      <c r="XM25" s="137"/>
      <c r="XN25" s="137"/>
      <c r="XO25" s="137"/>
      <c r="XP25" s="137"/>
      <c r="XQ25" s="137"/>
      <c r="XR25" s="137"/>
      <c r="XS25" s="137"/>
      <c r="XT25" s="137"/>
      <c r="XU25" s="137"/>
      <c r="XV25" s="137"/>
      <c r="XW25" s="137"/>
      <c r="XX25" s="137"/>
      <c r="XY25" s="137"/>
      <c r="XZ25" s="137"/>
      <c r="YA25" s="137"/>
      <c r="YB25" s="137"/>
      <c r="YC25" s="137"/>
      <c r="YD25" s="137"/>
      <c r="YE25" s="137"/>
      <c r="YF25" s="137"/>
      <c r="YG25" s="137"/>
      <c r="YH25" s="137"/>
      <c r="YI25" s="137"/>
      <c r="YJ25" s="137"/>
      <c r="YK25" s="137"/>
      <c r="YL25" s="137"/>
      <c r="YM25" s="137"/>
      <c r="YN25" s="137"/>
      <c r="YO25" s="137"/>
      <c r="YP25" s="137"/>
      <c r="YQ25" s="137"/>
      <c r="YR25" s="137"/>
      <c r="YS25" s="137"/>
      <c r="YT25" s="137"/>
      <c r="YU25" s="137"/>
      <c r="YV25" s="137"/>
      <c r="YW25" s="137"/>
      <c r="YX25" s="137"/>
      <c r="YY25" s="137"/>
      <c r="YZ25" s="137"/>
      <c r="ZA25" s="137"/>
      <c r="ZB25" s="137"/>
      <c r="ZC25" s="137"/>
      <c r="ZD25" s="137"/>
      <c r="ZE25" s="137"/>
      <c r="ZF25" s="137"/>
      <c r="ZG25" s="137"/>
      <c r="ZH25" s="137"/>
      <c r="ZI25" s="137"/>
      <c r="ZJ25" s="137"/>
      <c r="ZK25" s="137"/>
      <c r="ZL25" s="137"/>
      <c r="ZM25" s="137"/>
      <c r="ZN25" s="137"/>
      <c r="ZO25" s="137"/>
      <c r="ZP25" s="137"/>
      <c r="ZQ25" s="137"/>
      <c r="ZR25" s="137"/>
      <c r="ZS25" s="137"/>
      <c r="ZT25" s="137"/>
      <c r="ZU25" s="137"/>
      <c r="ZV25" s="137"/>
      <c r="ZW25" s="137"/>
      <c r="ZX25" s="137"/>
      <c r="ZY25" s="137"/>
      <c r="ZZ25" s="137"/>
      <c r="AAA25" s="137"/>
      <c r="AAB25" s="137"/>
      <c r="AAC25" s="137"/>
      <c r="AAD25" s="137"/>
      <c r="AAE25" s="137"/>
      <c r="AAF25" s="137"/>
      <c r="AAG25" s="137"/>
      <c r="AAH25" s="137"/>
      <c r="AAI25" s="137"/>
      <c r="AAJ25" s="137"/>
      <c r="AAK25" s="137"/>
      <c r="AAL25" s="137"/>
      <c r="AAM25" s="137"/>
      <c r="AAN25" s="137"/>
      <c r="AAO25" s="137"/>
      <c r="AAP25" s="137"/>
      <c r="AAQ25" s="137"/>
      <c r="AAR25" s="137"/>
      <c r="AAS25" s="137"/>
      <c r="AAT25" s="137"/>
      <c r="AAU25" s="137"/>
      <c r="AAV25" s="137"/>
      <c r="AAW25" s="137"/>
      <c r="AAX25" s="137"/>
      <c r="AAY25" s="137"/>
      <c r="AAZ25" s="137"/>
      <c r="ABA25" s="137"/>
      <c r="ABB25" s="137"/>
      <c r="ABC25" s="137"/>
      <c r="ABD25" s="137"/>
      <c r="ABE25" s="137"/>
      <c r="ABF25" s="137"/>
      <c r="ABG25" s="137"/>
      <c r="ABH25" s="137"/>
      <c r="ABI25" s="137"/>
      <c r="ABJ25" s="137"/>
      <c r="ABK25" s="137"/>
      <c r="ABL25" s="137"/>
      <c r="ABM25" s="137"/>
      <c r="ABN25" s="137"/>
      <c r="ABO25" s="137"/>
      <c r="ABP25" s="137"/>
      <c r="ABQ25" s="137"/>
      <c r="ABR25" s="137"/>
      <c r="ABS25" s="137"/>
      <c r="ABT25" s="137"/>
      <c r="ABU25" s="137"/>
      <c r="ABV25" s="137"/>
      <c r="ABW25" s="137"/>
      <c r="ABX25" s="137"/>
      <c r="ABY25" s="137"/>
      <c r="ABZ25" s="137"/>
      <c r="ACA25" s="137"/>
      <c r="ACB25" s="137"/>
      <c r="ACC25" s="137"/>
      <c r="ACD25" s="137"/>
      <c r="ACE25" s="137"/>
      <c r="ACF25" s="137"/>
      <c r="ACG25" s="137"/>
      <c r="ACH25" s="137"/>
      <c r="ACI25" s="137"/>
      <c r="ACJ25" s="137"/>
      <c r="ACK25" s="137"/>
      <c r="ACL25" s="137"/>
      <c r="ACM25" s="137"/>
      <c r="ACN25" s="137"/>
      <c r="ACO25" s="137"/>
      <c r="ACP25" s="137"/>
      <c r="ACQ25" s="137"/>
      <c r="ACR25" s="137"/>
      <c r="ACS25" s="137"/>
      <c r="ACT25" s="137"/>
      <c r="ACU25" s="137"/>
      <c r="ACV25" s="137"/>
      <c r="ACW25" s="137"/>
      <c r="ACX25" s="137"/>
      <c r="ACY25" s="137"/>
      <c r="ACZ25" s="137"/>
      <c r="ADA25" s="137"/>
      <c r="ADB25" s="137"/>
      <c r="ADC25" s="137"/>
      <c r="ADD25" s="137"/>
      <c r="ADE25" s="137"/>
      <c r="ADF25" s="137"/>
      <c r="ADG25" s="137"/>
      <c r="ADH25" s="137"/>
      <c r="ADI25" s="137"/>
      <c r="ADJ25" s="137"/>
      <c r="ADK25" s="137"/>
      <c r="ADL25" s="137"/>
      <c r="ADM25" s="137"/>
      <c r="ADN25" s="137"/>
      <c r="ADO25" s="137"/>
      <c r="ADP25" s="137"/>
      <c r="ADQ25" s="137"/>
      <c r="ADR25" s="137"/>
      <c r="ADS25" s="137"/>
      <c r="ADT25" s="137"/>
      <c r="ADU25" s="137"/>
      <c r="ADV25" s="137"/>
      <c r="ADW25" s="137"/>
      <c r="ADX25" s="137"/>
      <c r="ADY25" s="137"/>
      <c r="ADZ25" s="137"/>
      <c r="AEA25" s="137"/>
      <c r="AEB25" s="137"/>
      <c r="AEC25" s="137"/>
      <c r="AED25" s="137"/>
      <c r="AEE25" s="137"/>
      <c r="AEF25" s="137"/>
      <c r="AEG25" s="137"/>
      <c r="AEH25" s="137"/>
      <c r="AEI25" s="137"/>
      <c r="AEJ25" s="137"/>
      <c r="AEK25" s="137"/>
      <c r="AEL25" s="137"/>
      <c r="AEM25" s="137"/>
      <c r="AEN25" s="137"/>
      <c r="AEO25" s="137"/>
      <c r="AEP25" s="137"/>
      <c r="AEQ25" s="137"/>
      <c r="AER25" s="137"/>
      <c r="AES25" s="137"/>
      <c r="AET25" s="137"/>
      <c r="AEU25" s="137"/>
      <c r="AEV25" s="137"/>
      <c r="AEW25" s="137"/>
      <c r="AEX25" s="137"/>
      <c r="AEY25" s="137"/>
      <c r="AEZ25" s="137"/>
      <c r="AFA25" s="137"/>
      <c r="AFB25" s="137"/>
      <c r="AFC25" s="137"/>
      <c r="AFD25" s="137"/>
      <c r="AFE25" s="137"/>
      <c r="AFF25" s="137"/>
      <c r="AFG25" s="137"/>
      <c r="AFH25" s="137"/>
      <c r="AFI25" s="137"/>
      <c r="AFJ25" s="137"/>
      <c r="AFK25" s="137"/>
      <c r="AFL25" s="137"/>
      <c r="AFM25" s="137"/>
      <c r="AFN25" s="137"/>
      <c r="AFO25" s="137"/>
      <c r="AFP25" s="137"/>
      <c r="AFQ25" s="137"/>
      <c r="AFR25" s="137"/>
      <c r="AFS25" s="137"/>
      <c r="AFT25" s="137"/>
      <c r="AFU25" s="137"/>
      <c r="AFV25" s="137"/>
      <c r="AFW25" s="137"/>
      <c r="AFX25" s="137"/>
      <c r="AFY25" s="137"/>
      <c r="AFZ25" s="137"/>
      <c r="AGA25" s="137"/>
      <c r="AGB25" s="137"/>
      <c r="AGC25" s="137"/>
      <c r="AGD25" s="137"/>
      <c r="AGE25" s="137"/>
      <c r="AGF25" s="137"/>
      <c r="AGG25" s="137"/>
      <c r="AGH25" s="137"/>
      <c r="AGI25" s="137"/>
      <c r="AGJ25" s="137"/>
      <c r="AGK25" s="137"/>
      <c r="AGL25" s="137"/>
      <c r="AGM25" s="137"/>
      <c r="AGN25" s="137"/>
      <c r="AGO25" s="137"/>
      <c r="AGP25" s="137"/>
      <c r="AGQ25" s="137"/>
      <c r="AGR25" s="137"/>
      <c r="AGS25" s="137"/>
      <c r="AGT25" s="137"/>
      <c r="AGU25" s="137"/>
      <c r="AGV25" s="137"/>
      <c r="AGW25" s="137"/>
      <c r="AGX25" s="137"/>
      <c r="AGY25" s="137"/>
      <c r="AGZ25" s="137"/>
      <c r="AHA25" s="137"/>
      <c r="AHB25" s="137"/>
      <c r="AHC25" s="137"/>
      <c r="AHD25" s="137"/>
      <c r="AHE25" s="137"/>
      <c r="AHF25" s="137"/>
      <c r="AHG25" s="137"/>
      <c r="AHH25" s="137"/>
      <c r="AHI25" s="137"/>
      <c r="AHJ25" s="137"/>
      <c r="AHK25" s="137"/>
      <c r="AHL25" s="137"/>
      <c r="AHM25" s="137"/>
      <c r="AHN25" s="137"/>
      <c r="AHO25" s="137"/>
      <c r="AHP25" s="137"/>
      <c r="AHQ25" s="137"/>
      <c r="AHR25" s="137"/>
      <c r="AHS25" s="137"/>
      <c r="AHT25" s="137"/>
      <c r="AHU25" s="137"/>
      <c r="AHV25" s="137"/>
      <c r="AHW25" s="137"/>
      <c r="AHX25" s="137"/>
      <c r="AHY25" s="137"/>
      <c r="AHZ25" s="137"/>
      <c r="AIA25" s="137"/>
      <c r="AIB25" s="137"/>
      <c r="AIC25" s="137"/>
      <c r="AID25" s="137"/>
      <c r="AIE25" s="137"/>
      <c r="AIF25" s="137"/>
      <c r="AIG25" s="137"/>
      <c r="AIH25" s="137"/>
      <c r="AII25" s="137"/>
      <c r="AIJ25" s="137"/>
      <c r="AIK25" s="137"/>
      <c r="AIL25" s="137"/>
      <c r="AIM25" s="137"/>
      <c r="AIN25" s="137"/>
      <c r="AIO25" s="137"/>
      <c r="AIP25" s="137"/>
      <c r="AIQ25" s="137"/>
      <c r="AIR25" s="137"/>
      <c r="AIS25" s="137"/>
      <c r="AIT25" s="137"/>
      <c r="AIU25" s="137"/>
      <c r="AIV25" s="137"/>
      <c r="AIW25" s="137"/>
      <c r="AIX25" s="137"/>
      <c r="AIY25" s="137"/>
      <c r="AIZ25" s="137"/>
      <c r="AJA25" s="137"/>
      <c r="AJB25" s="137"/>
      <c r="AJC25" s="137"/>
      <c r="AJD25" s="137"/>
      <c r="AJE25" s="137"/>
      <c r="AJF25" s="137"/>
      <c r="AJG25" s="137"/>
      <c r="AJH25" s="137"/>
      <c r="AJI25" s="137"/>
      <c r="AJJ25" s="137"/>
      <c r="AJK25" s="137"/>
      <c r="AJL25" s="137"/>
      <c r="AJM25" s="137"/>
      <c r="AJN25" s="137"/>
      <c r="AJO25" s="137"/>
      <c r="AJP25" s="137"/>
      <c r="AJQ25" s="137"/>
      <c r="AJR25" s="137"/>
      <c r="AJS25" s="137"/>
      <c r="AJT25" s="137"/>
      <c r="AJU25" s="137"/>
      <c r="AJV25" s="137"/>
      <c r="AJW25" s="137"/>
      <c r="AJX25" s="137"/>
      <c r="AJY25" s="137"/>
      <c r="AJZ25" s="137"/>
      <c r="AKA25" s="137"/>
      <c r="AKB25" s="137"/>
      <c r="AKC25" s="137"/>
      <c r="AKD25" s="137"/>
      <c r="AKE25" s="137"/>
      <c r="AKF25" s="137"/>
      <c r="AKG25" s="137"/>
      <c r="AKH25" s="137"/>
      <c r="AKI25" s="137"/>
      <c r="AKJ25" s="137"/>
      <c r="AKK25" s="137"/>
      <c r="AKL25" s="137"/>
      <c r="AKM25" s="137"/>
      <c r="AKN25" s="137"/>
      <c r="AKO25" s="137"/>
      <c r="AKP25" s="137"/>
      <c r="AKQ25" s="137"/>
      <c r="AKR25" s="137"/>
      <c r="AKS25" s="137"/>
      <c r="AKT25" s="137"/>
      <c r="AKU25" s="137"/>
      <c r="AKV25" s="137"/>
      <c r="AKW25" s="137"/>
      <c r="AKX25" s="137"/>
      <c r="AKY25" s="137"/>
      <c r="AKZ25" s="137"/>
      <c r="ALA25" s="137"/>
      <c r="ALB25" s="137"/>
      <c r="ALC25" s="137"/>
      <c r="ALD25" s="137"/>
      <c r="ALE25" s="137"/>
      <c r="ALF25" s="137"/>
      <c r="ALG25" s="137"/>
      <c r="ALH25" s="137"/>
      <c r="ALI25" s="137"/>
      <c r="ALJ25" s="137"/>
      <c r="ALK25" s="137"/>
      <c r="ALL25" s="137"/>
      <c r="ALM25" s="137"/>
      <c r="ALN25" s="137"/>
      <c r="ALO25" s="137"/>
      <c r="ALP25" s="137"/>
      <c r="ALQ25" s="137"/>
      <c r="ALR25" s="137"/>
      <c r="ALS25" s="137"/>
      <c r="ALT25" s="137"/>
      <c r="ALU25" s="137"/>
      <c r="ALV25" s="137"/>
      <c r="ALW25" s="137"/>
      <c r="ALX25" s="137"/>
      <c r="ALY25" s="137"/>
      <c r="ALZ25" s="137"/>
      <c r="AMA25" s="137"/>
      <c r="AMB25" s="137"/>
      <c r="AMC25" s="137"/>
      <c r="AMD25" s="137"/>
      <c r="AME25" s="137"/>
      <c r="AMF25" s="137"/>
      <c r="AMG25" s="137"/>
      <c r="AMH25" s="137"/>
      <c r="AMI25" s="137"/>
    </row>
    <row r="26" hidden="1" customHeight="1" spans="1:1023">
      <c r="A26" s="121"/>
      <c r="B26" s="83" t="s">
        <v>2196</v>
      </c>
      <c r="C26" s="122"/>
      <c r="D26" s="123"/>
      <c r="E26" s="123"/>
      <c r="F26" s="123"/>
      <c r="G26" s="123"/>
      <c r="H26" s="83" t="s">
        <v>5662</v>
      </c>
      <c r="I26" s="86" t="s">
        <v>5663</v>
      </c>
      <c r="J26" s="83" t="s">
        <v>45</v>
      </c>
      <c r="K26" s="123"/>
      <c r="L26" s="83" t="s">
        <v>2458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8"/>
      <c r="AN26" s="123"/>
      <c r="AO26" s="134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  <c r="BX26" s="136"/>
      <c r="BY26" s="136"/>
      <c r="BZ26" s="136"/>
      <c r="CA26" s="136"/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6"/>
      <c r="CO26" s="136"/>
      <c r="CP26" s="136"/>
      <c r="CQ26" s="136"/>
      <c r="CR26" s="136"/>
      <c r="CS26" s="136"/>
      <c r="CT26" s="136"/>
      <c r="CU26" s="136"/>
      <c r="CV26" s="136"/>
      <c r="CW26" s="136"/>
      <c r="CX26" s="136"/>
      <c r="CY26" s="136"/>
      <c r="CZ26" s="136"/>
      <c r="DA26" s="136"/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6"/>
      <c r="DO26" s="136"/>
      <c r="DP26" s="136"/>
      <c r="DQ26" s="136"/>
      <c r="DR26" s="136"/>
      <c r="DS26" s="136"/>
      <c r="DT26" s="136"/>
      <c r="DU26" s="136"/>
      <c r="DV26" s="136"/>
      <c r="DW26" s="136"/>
      <c r="DX26" s="136"/>
      <c r="DY26" s="136"/>
      <c r="DZ26" s="136"/>
      <c r="EA26" s="136"/>
      <c r="EB26" s="136"/>
      <c r="EC26" s="136"/>
      <c r="ED26" s="136"/>
      <c r="EE26" s="136"/>
      <c r="EF26" s="136"/>
      <c r="EG26" s="136"/>
      <c r="EH26" s="136"/>
      <c r="EI26" s="136"/>
      <c r="EJ26" s="136"/>
      <c r="EK26" s="136"/>
      <c r="EL26" s="136"/>
      <c r="EM26" s="136"/>
      <c r="EN26" s="136"/>
      <c r="EO26" s="136"/>
      <c r="EP26" s="136"/>
      <c r="EQ26" s="136"/>
      <c r="ER26" s="136"/>
      <c r="ES26" s="136"/>
      <c r="ET26" s="136"/>
      <c r="EU26" s="136"/>
      <c r="EV26" s="136"/>
      <c r="EW26" s="136"/>
      <c r="EX26" s="136"/>
      <c r="EY26" s="136"/>
      <c r="EZ26" s="136"/>
      <c r="FA26" s="136"/>
      <c r="FB26" s="136"/>
      <c r="FC26" s="136"/>
      <c r="FD26" s="136"/>
      <c r="FE26" s="136"/>
      <c r="FF26" s="136"/>
      <c r="FG26" s="136"/>
      <c r="FH26" s="136"/>
      <c r="FI26" s="136"/>
      <c r="FJ26" s="136"/>
      <c r="FK26" s="136"/>
      <c r="FL26" s="136"/>
      <c r="FM26" s="136"/>
      <c r="FN26" s="136"/>
      <c r="FO26" s="136"/>
      <c r="FP26" s="136"/>
      <c r="FQ26" s="136"/>
      <c r="FR26" s="136"/>
      <c r="FS26" s="136"/>
      <c r="FT26" s="136"/>
      <c r="FU26" s="136"/>
      <c r="FV26" s="136"/>
      <c r="FW26" s="136"/>
      <c r="FX26" s="136"/>
      <c r="FY26" s="136"/>
      <c r="FZ26" s="136"/>
      <c r="GA26" s="136"/>
      <c r="GB26" s="136"/>
      <c r="GC26" s="136"/>
      <c r="GD26" s="136"/>
      <c r="GE26" s="136"/>
      <c r="GF26" s="136"/>
      <c r="GG26" s="136"/>
      <c r="GH26" s="136"/>
      <c r="GI26" s="136"/>
      <c r="GJ26" s="136"/>
      <c r="GK26" s="136"/>
      <c r="GL26" s="136"/>
      <c r="GM26" s="136"/>
      <c r="GN26" s="136"/>
      <c r="GO26" s="136"/>
      <c r="GP26" s="136"/>
      <c r="GQ26" s="136"/>
      <c r="GR26" s="136"/>
      <c r="GS26" s="136"/>
      <c r="GT26" s="136"/>
      <c r="GU26" s="136"/>
      <c r="GV26" s="136"/>
      <c r="GW26" s="136"/>
      <c r="GX26" s="136"/>
      <c r="GY26" s="136"/>
      <c r="GZ26" s="136"/>
      <c r="HA26" s="136"/>
      <c r="HB26" s="136"/>
      <c r="HC26" s="136"/>
      <c r="HD26" s="136"/>
      <c r="HE26" s="136"/>
      <c r="HF26" s="136"/>
      <c r="HG26" s="136"/>
      <c r="HH26" s="136"/>
      <c r="HI26" s="136"/>
      <c r="HJ26" s="136"/>
      <c r="HK26" s="136"/>
      <c r="HL26" s="136"/>
      <c r="HM26" s="136"/>
      <c r="HN26" s="136"/>
      <c r="HO26" s="136"/>
      <c r="HP26" s="136"/>
      <c r="HQ26" s="137"/>
      <c r="HR26" s="137"/>
      <c r="HS26" s="137"/>
      <c r="HT26" s="137"/>
      <c r="HU26" s="137"/>
      <c r="HV26" s="137"/>
      <c r="HW26" s="137"/>
      <c r="HX26" s="137"/>
      <c r="HY26" s="137"/>
      <c r="HZ26" s="137"/>
      <c r="IA26" s="137"/>
      <c r="IB26" s="137"/>
      <c r="IC26" s="137"/>
      <c r="ID26" s="137"/>
      <c r="IE26" s="137"/>
      <c r="IF26" s="137"/>
      <c r="IG26" s="137"/>
      <c r="IH26" s="137"/>
      <c r="II26" s="137"/>
      <c r="IJ26" s="137"/>
      <c r="IK26" s="137"/>
      <c r="IL26" s="137"/>
      <c r="IM26" s="137"/>
      <c r="IN26" s="137"/>
      <c r="IO26" s="137"/>
      <c r="IP26" s="137"/>
      <c r="IQ26" s="137"/>
      <c r="IR26" s="137"/>
      <c r="IS26" s="137"/>
      <c r="IT26" s="137"/>
      <c r="IU26" s="137"/>
      <c r="IV26" s="137"/>
      <c r="IW26" s="137"/>
      <c r="IX26" s="137"/>
      <c r="IY26" s="137"/>
      <c r="IZ26" s="137"/>
      <c r="JA26" s="137"/>
      <c r="JB26" s="137"/>
      <c r="JC26" s="137"/>
      <c r="JD26" s="137"/>
      <c r="JE26" s="137"/>
      <c r="JF26" s="137"/>
      <c r="JG26" s="137"/>
      <c r="JH26" s="137"/>
      <c r="JI26" s="137"/>
      <c r="JJ26" s="137"/>
      <c r="JK26" s="137"/>
      <c r="JL26" s="137"/>
      <c r="JM26" s="137"/>
      <c r="JN26" s="137"/>
      <c r="JO26" s="137"/>
      <c r="JP26" s="137"/>
      <c r="JQ26" s="137"/>
      <c r="JR26" s="137"/>
      <c r="JS26" s="137"/>
      <c r="JT26" s="137"/>
      <c r="JU26" s="137"/>
      <c r="JV26" s="137"/>
      <c r="JW26" s="137"/>
      <c r="JX26" s="137"/>
      <c r="JY26" s="137"/>
      <c r="JZ26" s="137"/>
      <c r="KA26" s="137"/>
      <c r="KB26" s="137"/>
      <c r="KC26" s="137"/>
      <c r="KD26" s="137"/>
      <c r="KE26" s="137"/>
      <c r="KF26" s="137"/>
      <c r="KG26" s="137"/>
      <c r="KH26" s="137"/>
      <c r="KI26" s="137"/>
      <c r="KJ26" s="137"/>
      <c r="KK26" s="137"/>
      <c r="KL26" s="137"/>
      <c r="KM26" s="137"/>
      <c r="KN26" s="137"/>
      <c r="KO26" s="137"/>
      <c r="KP26" s="137"/>
      <c r="KQ26" s="137"/>
      <c r="KR26" s="137"/>
      <c r="KS26" s="137"/>
      <c r="KT26" s="137"/>
      <c r="KU26" s="137"/>
      <c r="KV26" s="137"/>
      <c r="KW26" s="137"/>
      <c r="KX26" s="137"/>
      <c r="KY26" s="137"/>
      <c r="KZ26" s="137"/>
      <c r="LA26" s="137"/>
      <c r="LB26" s="137"/>
      <c r="LC26" s="137"/>
      <c r="LD26" s="137"/>
      <c r="LE26" s="137"/>
      <c r="LF26" s="137"/>
      <c r="LG26" s="137"/>
      <c r="LH26" s="137"/>
      <c r="LI26" s="137"/>
      <c r="LJ26" s="137"/>
      <c r="LK26" s="137"/>
      <c r="LL26" s="137"/>
      <c r="LM26" s="137"/>
      <c r="LN26" s="137"/>
      <c r="LO26" s="137"/>
      <c r="LP26" s="137"/>
      <c r="LQ26" s="137"/>
      <c r="LR26" s="137"/>
      <c r="LS26" s="137"/>
      <c r="LT26" s="137"/>
      <c r="LU26" s="137"/>
      <c r="LV26" s="137"/>
      <c r="LW26" s="137"/>
      <c r="LX26" s="137"/>
      <c r="LY26" s="137"/>
      <c r="LZ26" s="137"/>
      <c r="MA26" s="137"/>
      <c r="MB26" s="137"/>
      <c r="MC26" s="137"/>
      <c r="MD26" s="137"/>
      <c r="ME26" s="137"/>
      <c r="MF26" s="137"/>
      <c r="MG26" s="137"/>
      <c r="MH26" s="137"/>
      <c r="MI26" s="137"/>
      <c r="MJ26" s="137"/>
      <c r="MK26" s="137"/>
      <c r="ML26" s="137"/>
      <c r="MM26" s="137"/>
      <c r="MN26" s="137"/>
      <c r="MO26" s="137"/>
      <c r="MP26" s="137"/>
      <c r="MQ26" s="137"/>
      <c r="MR26" s="137"/>
      <c r="MS26" s="137"/>
      <c r="MT26" s="137"/>
      <c r="MU26" s="137"/>
      <c r="MV26" s="137"/>
      <c r="MW26" s="137"/>
      <c r="MX26" s="137"/>
      <c r="MY26" s="137"/>
      <c r="MZ26" s="137"/>
      <c r="NA26" s="137"/>
      <c r="NB26" s="137"/>
      <c r="NC26" s="137"/>
      <c r="ND26" s="137"/>
      <c r="NE26" s="137"/>
      <c r="NF26" s="137"/>
      <c r="NG26" s="137"/>
      <c r="NH26" s="137"/>
      <c r="NI26" s="137"/>
      <c r="NJ26" s="137"/>
      <c r="NK26" s="137"/>
      <c r="NL26" s="137"/>
      <c r="NM26" s="137"/>
      <c r="NN26" s="137"/>
      <c r="NO26" s="137"/>
      <c r="NP26" s="137"/>
      <c r="NQ26" s="137"/>
      <c r="NR26" s="137"/>
      <c r="NS26" s="137"/>
      <c r="NT26" s="137"/>
      <c r="NU26" s="137"/>
      <c r="NV26" s="137"/>
      <c r="NW26" s="137"/>
      <c r="NX26" s="137"/>
      <c r="NY26" s="137"/>
      <c r="NZ26" s="137"/>
      <c r="OA26" s="137"/>
      <c r="OB26" s="137"/>
      <c r="OC26" s="137"/>
      <c r="OD26" s="137"/>
      <c r="OE26" s="137"/>
      <c r="OF26" s="137"/>
      <c r="OG26" s="137"/>
      <c r="OH26" s="137"/>
      <c r="OI26" s="137"/>
      <c r="OJ26" s="137"/>
      <c r="OK26" s="137"/>
      <c r="OL26" s="137"/>
      <c r="OM26" s="137"/>
      <c r="ON26" s="137"/>
      <c r="OO26" s="137"/>
      <c r="OP26" s="137"/>
      <c r="OQ26" s="137"/>
      <c r="OR26" s="137"/>
      <c r="OS26" s="137"/>
      <c r="OT26" s="137"/>
      <c r="OU26" s="137"/>
      <c r="OV26" s="137"/>
      <c r="OW26" s="137"/>
      <c r="OX26" s="137"/>
      <c r="OY26" s="137"/>
      <c r="OZ26" s="137"/>
      <c r="PA26" s="137"/>
      <c r="PB26" s="137"/>
      <c r="PC26" s="137"/>
      <c r="PD26" s="137"/>
      <c r="PE26" s="137"/>
      <c r="PF26" s="137"/>
      <c r="PG26" s="137"/>
      <c r="PH26" s="137"/>
      <c r="PI26" s="137"/>
      <c r="PJ26" s="137"/>
      <c r="PK26" s="137"/>
      <c r="PL26" s="137"/>
      <c r="PM26" s="137"/>
      <c r="PN26" s="137"/>
      <c r="PO26" s="137"/>
      <c r="PP26" s="137"/>
      <c r="PQ26" s="137"/>
      <c r="PR26" s="137"/>
      <c r="PS26" s="137"/>
      <c r="PT26" s="137"/>
      <c r="PU26" s="137"/>
      <c r="PV26" s="137"/>
      <c r="PW26" s="137"/>
      <c r="PX26" s="137"/>
      <c r="PY26" s="137"/>
      <c r="PZ26" s="137"/>
      <c r="QA26" s="137"/>
      <c r="QB26" s="137"/>
      <c r="QC26" s="137"/>
      <c r="QD26" s="137"/>
      <c r="QE26" s="137"/>
      <c r="QF26" s="137"/>
      <c r="QG26" s="137"/>
      <c r="QH26" s="137"/>
      <c r="QI26" s="137"/>
      <c r="QJ26" s="137"/>
      <c r="QK26" s="137"/>
      <c r="QL26" s="137"/>
      <c r="QM26" s="137"/>
      <c r="QN26" s="137"/>
      <c r="QO26" s="137"/>
      <c r="QP26" s="137"/>
      <c r="QQ26" s="137"/>
      <c r="QR26" s="137"/>
      <c r="QS26" s="137"/>
      <c r="QT26" s="137"/>
      <c r="QU26" s="137"/>
      <c r="QV26" s="137"/>
      <c r="QW26" s="137"/>
      <c r="QX26" s="137"/>
      <c r="QY26" s="137"/>
      <c r="QZ26" s="137"/>
      <c r="RA26" s="137"/>
      <c r="RB26" s="137"/>
      <c r="RC26" s="137"/>
      <c r="RD26" s="137"/>
      <c r="RE26" s="137"/>
      <c r="RF26" s="137"/>
      <c r="RG26" s="137"/>
      <c r="RH26" s="137"/>
      <c r="RI26" s="137"/>
      <c r="RJ26" s="137"/>
      <c r="RK26" s="137"/>
      <c r="RL26" s="137"/>
      <c r="RM26" s="137"/>
      <c r="RN26" s="137"/>
      <c r="RO26" s="137"/>
      <c r="RP26" s="137"/>
      <c r="RQ26" s="137"/>
      <c r="RR26" s="137"/>
      <c r="RS26" s="137"/>
      <c r="RT26" s="137"/>
      <c r="RU26" s="137"/>
      <c r="RV26" s="137"/>
      <c r="RW26" s="137"/>
      <c r="RX26" s="137"/>
      <c r="RY26" s="137"/>
      <c r="RZ26" s="137"/>
      <c r="SA26" s="137"/>
      <c r="SB26" s="137"/>
      <c r="SC26" s="137"/>
      <c r="SD26" s="137"/>
      <c r="SE26" s="137"/>
      <c r="SF26" s="137"/>
      <c r="SG26" s="137"/>
      <c r="SH26" s="137"/>
      <c r="SI26" s="137"/>
      <c r="SJ26" s="137"/>
      <c r="SK26" s="137"/>
      <c r="SL26" s="137"/>
      <c r="SM26" s="137"/>
      <c r="SN26" s="137"/>
      <c r="SO26" s="137"/>
      <c r="SP26" s="137"/>
      <c r="SQ26" s="137"/>
      <c r="SR26" s="137"/>
      <c r="SS26" s="137"/>
      <c r="ST26" s="137"/>
      <c r="SU26" s="137"/>
      <c r="SV26" s="137"/>
      <c r="SW26" s="137"/>
      <c r="SX26" s="137"/>
      <c r="SY26" s="137"/>
      <c r="SZ26" s="137"/>
      <c r="TA26" s="137"/>
      <c r="TB26" s="137"/>
      <c r="TC26" s="137"/>
      <c r="TD26" s="137"/>
      <c r="TE26" s="137"/>
      <c r="TF26" s="137"/>
      <c r="TG26" s="137"/>
      <c r="TH26" s="137"/>
      <c r="TI26" s="137"/>
      <c r="TJ26" s="137"/>
      <c r="TK26" s="137"/>
      <c r="TL26" s="137"/>
      <c r="TM26" s="137"/>
      <c r="TN26" s="137"/>
      <c r="TO26" s="137"/>
      <c r="TP26" s="137"/>
      <c r="TQ26" s="137"/>
      <c r="TR26" s="137"/>
      <c r="TS26" s="137"/>
      <c r="TT26" s="137"/>
      <c r="TU26" s="137"/>
      <c r="TV26" s="137"/>
      <c r="TW26" s="137"/>
      <c r="TX26" s="137"/>
      <c r="TY26" s="137"/>
      <c r="TZ26" s="137"/>
      <c r="UA26" s="137"/>
      <c r="UB26" s="137"/>
      <c r="UC26" s="137"/>
      <c r="UD26" s="137"/>
      <c r="UE26" s="137"/>
      <c r="UF26" s="137"/>
      <c r="UG26" s="137"/>
      <c r="UH26" s="137"/>
      <c r="UI26" s="137"/>
      <c r="UJ26" s="137"/>
      <c r="UK26" s="137"/>
      <c r="UL26" s="137"/>
      <c r="UM26" s="137"/>
      <c r="UN26" s="137"/>
      <c r="UO26" s="137"/>
      <c r="UP26" s="137"/>
      <c r="UQ26" s="137"/>
      <c r="UR26" s="137"/>
      <c r="US26" s="137"/>
      <c r="UT26" s="137"/>
      <c r="UU26" s="137"/>
      <c r="UV26" s="137"/>
      <c r="UW26" s="137"/>
      <c r="UX26" s="137"/>
      <c r="UY26" s="137"/>
      <c r="UZ26" s="137"/>
      <c r="VA26" s="137"/>
      <c r="VB26" s="137"/>
      <c r="VC26" s="137"/>
      <c r="VD26" s="137"/>
      <c r="VE26" s="137"/>
      <c r="VF26" s="137"/>
      <c r="VG26" s="137"/>
      <c r="VH26" s="137"/>
      <c r="VI26" s="137"/>
      <c r="VJ26" s="137"/>
      <c r="VK26" s="137"/>
      <c r="VL26" s="137"/>
      <c r="VM26" s="137"/>
      <c r="VN26" s="137"/>
      <c r="VO26" s="137"/>
      <c r="VP26" s="137"/>
      <c r="VQ26" s="137"/>
      <c r="VR26" s="137"/>
      <c r="VS26" s="137"/>
      <c r="VT26" s="137"/>
      <c r="VU26" s="137"/>
      <c r="VV26" s="137"/>
      <c r="VW26" s="137"/>
      <c r="VX26" s="137"/>
      <c r="VY26" s="137"/>
      <c r="VZ26" s="137"/>
      <c r="WA26" s="137"/>
      <c r="WB26" s="137"/>
      <c r="WC26" s="137"/>
      <c r="WD26" s="137"/>
      <c r="WE26" s="137"/>
      <c r="WF26" s="137"/>
      <c r="WG26" s="137"/>
      <c r="WH26" s="137"/>
      <c r="WI26" s="137"/>
      <c r="WJ26" s="137"/>
      <c r="WK26" s="137"/>
      <c r="WL26" s="137"/>
      <c r="WM26" s="137"/>
      <c r="WN26" s="137"/>
      <c r="WO26" s="137"/>
      <c r="WP26" s="137"/>
      <c r="WQ26" s="137"/>
      <c r="WR26" s="137"/>
      <c r="WS26" s="137"/>
      <c r="WT26" s="137"/>
      <c r="WU26" s="137"/>
      <c r="WV26" s="137"/>
      <c r="WW26" s="137"/>
      <c r="WX26" s="137"/>
      <c r="WY26" s="137"/>
      <c r="WZ26" s="137"/>
      <c r="XA26" s="137"/>
      <c r="XB26" s="137"/>
      <c r="XC26" s="137"/>
      <c r="XD26" s="137"/>
      <c r="XE26" s="137"/>
      <c r="XF26" s="137"/>
      <c r="XG26" s="137"/>
      <c r="XH26" s="137"/>
      <c r="XI26" s="137"/>
      <c r="XJ26" s="137"/>
      <c r="XK26" s="137"/>
      <c r="XL26" s="137"/>
      <c r="XM26" s="137"/>
      <c r="XN26" s="137"/>
      <c r="XO26" s="137"/>
      <c r="XP26" s="137"/>
      <c r="XQ26" s="137"/>
      <c r="XR26" s="137"/>
      <c r="XS26" s="137"/>
      <c r="XT26" s="137"/>
      <c r="XU26" s="137"/>
      <c r="XV26" s="137"/>
      <c r="XW26" s="137"/>
      <c r="XX26" s="137"/>
      <c r="XY26" s="137"/>
      <c r="XZ26" s="137"/>
      <c r="YA26" s="137"/>
      <c r="YB26" s="137"/>
      <c r="YC26" s="137"/>
      <c r="YD26" s="137"/>
      <c r="YE26" s="137"/>
      <c r="YF26" s="137"/>
      <c r="YG26" s="137"/>
      <c r="YH26" s="137"/>
      <c r="YI26" s="137"/>
      <c r="YJ26" s="137"/>
      <c r="YK26" s="137"/>
      <c r="YL26" s="137"/>
      <c r="YM26" s="137"/>
      <c r="YN26" s="137"/>
      <c r="YO26" s="137"/>
      <c r="YP26" s="137"/>
      <c r="YQ26" s="137"/>
      <c r="YR26" s="137"/>
      <c r="YS26" s="137"/>
      <c r="YT26" s="137"/>
      <c r="YU26" s="137"/>
      <c r="YV26" s="137"/>
      <c r="YW26" s="137"/>
      <c r="YX26" s="137"/>
      <c r="YY26" s="137"/>
      <c r="YZ26" s="137"/>
      <c r="ZA26" s="137"/>
      <c r="ZB26" s="137"/>
      <c r="ZC26" s="137"/>
      <c r="ZD26" s="137"/>
      <c r="ZE26" s="137"/>
      <c r="ZF26" s="137"/>
      <c r="ZG26" s="137"/>
      <c r="ZH26" s="137"/>
      <c r="ZI26" s="137"/>
      <c r="ZJ26" s="137"/>
      <c r="ZK26" s="137"/>
      <c r="ZL26" s="137"/>
      <c r="ZM26" s="137"/>
      <c r="ZN26" s="137"/>
      <c r="ZO26" s="137"/>
      <c r="ZP26" s="137"/>
      <c r="ZQ26" s="137"/>
      <c r="ZR26" s="137"/>
      <c r="ZS26" s="137"/>
      <c r="ZT26" s="137"/>
      <c r="ZU26" s="137"/>
      <c r="ZV26" s="137"/>
      <c r="ZW26" s="137"/>
      <c r="ZX26" s="137"/>
      <c r="ZY26" s="137"/>
      <c r="ZZ26" s="137"/>
      <c r="AAA26" s="137"/>
      <c r="AAB26" s="137"/>
      <c r="AAC26" s="137"/>
      <c r="AAD26" s="137"/>
      <c r="AAE26" s="137"/>
      <c r="AAF26" s="137"/>
      <c r="AAG26" s="137"/>
      <c r="AAH26" s="137"/>
      <c r="AAI26" s="137"/>
      <c r="AAJ26" s="137"/>
      <c r="AAK26" s="137"/>
      <c r="AAL26" s="137"/>
      <c r="AAM26" s="137"/>
      <c r="AAN26" s="137"/>
      <c r="AAO26" s="137"/>
      <c r="AAP26" s="137"/>
      <c r="AAQ26" s="137"/>
      <c r="AAR26" s="137"/>
      <c r="AAS26" s="137"/>
      <c r="AAT26" s="137"/>
      <c r="AAU26" s="137"/>
      <c r="AAV26" s="137"/>
      <c r="AAW26" s="137"/>
      <c r="AAX26" s="137"/>
      <c r="AAY26" s="137"/>
      <c r="AAZ26" s="137"/>
      <c r="ABA26" s="137"/>
      <c r="ABB26" s="137"/>
      <c r="ABC26" s="137"/>
      <c r="ABD26" s="137"/>
      <c r="ABE26" s="137"/>
      <c r="ABF26" s="137"/>
      <c r="ABG26" s="137"/>
      <c r="ABH26" s="137"/>
      <c r="ABI26" s="137"/>
      <c r="ABJ26" s="137"/>
      <c r="ABK26" s="137"/>
      <c r="ABL26" s="137"/>
      <c r="ABM26" s="137"/>
      <c r="ABN26" s="137"/>
      <c r="ABO26" s="137"/>
      <c r="ABP26" s="137"/>
      <c r="ABQ26" s="137"/>
      <c r="ABR26" s="137"/>
      <c r="ABS26" s="137"/>
      <c r="ABT26" s="137"/>
      <c r="ABU26" s="137"/>
      <c r="ABV26" s="137"/>
      <c r="ABW26" s="137"/>
      <c r="ABX26" s="137"/>
      <c r="ABY26" s="137"/>
      <c r="ABZ26" s="137"/>
      <c r="ACA26" s="137"/>
      <c r="ACB26" s="137"/>
      <c r="ACC26" s="137"/>
      <c r="ACD26" s="137"/>
      <c r="ACE26" s="137"/>
      <c r="ACF26" s="137"/>
      <c r="ACG26" s="137"/>
      <c r="ACH26" s="137"/>
      <c r="ACI26" s="137"/>
      <c r="ACJ26" s="137"/>
      <c r="ACK26" s="137"/>
      <c r="ACL26" s="137"/>
      <c r="ACM26" s="137"/>
      <c r="ACN26" s="137"/>
      <c r="ACO26" s="137"/>
      <c r="ACP26" s="137"/>
      <c r="ACQ26" s="137"/>
      <c r="ACR26" s="137"/>
      <c r="ACS26" s="137"/>
      <c r="ACT26" s="137"/>
      <c r="ACU26" s="137"/>
      <c r="ACV26" s="137"/>
      <c r="ACW26" s="137"/>
      <c r="ACX26" s="137"/>
      <c r="ACY26" s="137"/>
      <c r="ACZ26" s="137"/>
      <c r="ADA26" s="137"/>
      <c r="ADB26" s="137"/>
      <c r="ADC26" s="137"/>
      <c r="ADD26" s="137"/>
      <c r="ADE26" s="137"/>
      <c r="ADF26" s="137"/>
      <c r="ADG26" s="137"/>
      <c r="ADH26" s="137"/>
      <c r="ADI26" s="137"/>
      <c r="ADJ26" s="137"/>
      <c r="ADK26" s="137"/>
      <c r="ADL26" s="137"/>
      <c r="ADM26" s="137"/>
      <c r="ADN26" s="137"/>
      <c r="ADO26" s="137"/>
      <c r="ADP26" s="137"/>
      <c r="ADQ26" s="137"/>
      <c r="ADR26" s="137"/>
      <c r="ADS26" s="137"/>
      <c r="ADT26" s="137"/>
      <c r="ADU26" s="137"/>
      <c r="ADV26" s="137"/>
      <c r="ADW26" s="137"/>
      <c r="ADX26" s="137"/>
      <c r="ADY26" s="137"/>
      <c r="ADZ26" s="137"/>
      <c r="AEA26" s="137"/>
      <c r="AEB26" s="137"/>
      <c r="AEC26" s="137"/>
      <c r="AED26" s="137"/>
      <c r="AEE26" s="137"/>
      <c r="AEF26" s="137"/>
      <c r="AEG26" s="137"/>
      <c r="AEH26" s="137"/>
      <c r="AEI26" s="137"/>
      <c r="AEJ26" s="137"/>
      <c r="AEK26" s="137"/>
      <c r="AEL26" s="137"/>
      <c r="AEM26" s="137"/>
      <c r="AEN26" s="137"/>
      <c r="AEO26" s="137"/>
      <c r="AEP26" s="137"/>
      <c r="AEQ26" s="137"/>
      <c r="AER26" s="137"/>
      <c r="AES26" s="137"/>
      <c r="AET26" s="137"/>
      <c r="AEU26" s="137"/>
      <c r="AEV26" s="137"/>
      <c r="AEW26" s="137"/>
      <c r="AEX26" s="137"/>
      <c r="AEY26" s="137"/>
      <c r="AEZ26" s="137"/>
      <c r="AFA26" s="137"/>
      <c r="AFB26" s="137"/>
      <c r="AFC26" s="137"/>
      <c r="AFD26" s="137"/>
      <c r="AFE26" s="137"/>
      <c r="AFF26" s="137"/>
      <c r="AFG26" s="137"/>
      <c r="AFH26" s="137"/>
      <c r="AFI26" s="137"/>
      <c r="AFJ26" s="137"/>
      <c r="AFK26" s="137"/>
      <c r="AFL26" s="137"/>
      <c r="AFM26" s="137"/>
      <c r="AFN26" s="137"/>
      <c r="AFO26" s="137"/>
      <c r="AFP26" s="137"/>
      <c r="AFQ26" s="137"/>
      <c r="AFR26" s="137"/>
      <c r="AFS26" s="137"/>
      <c r="AFT26" s="137"/>
      <c r="AFU26" s="137"/>
      <c r="AFV26" s="137"/>
      <c r="AFW26" s="137"/>
      <c r="AFX26" s="137"/>
      <c r="AFY26" s="137"/>
      <c r="AFZ26" s="137"/>
      <c r="AGA26" s="137"/>
      <c r="AGB26" s="137"/>
      <c r="AGC26" s="137"/>
      <c r="AGD26" s="137"/>
      <c r="AGE26" s="137"/>
      <c r="AGF26" s="137"/>
      <c r="AGG26" s="137"/>
      <c r="AGH26" s="137"/>
      <c r="AGI26" s="137"/>
      <c r="AGJ26" s="137"/>
      <c r="AGK26" s="137"/>
      <c r="AGL26" s="137"/>
      <c r="AGM26" s="137"/>
      <c r="AGN26" s="137"/>
      <c r="AGO26" s="137"/>
      <c r="AGP26" s="137"/>
      <c r="AGQ26" s="137"/>
      <c r="AGR26" s="137"/>
      <c r="AGS26" s="137"/>
      <c r="AGT26" s="137"/>
      <c r="AGU26" s="137"/>
      <c r="AGV26" s="137"/>
      <c r="AGW26" s="137"/>
      <c r="AGX26" s="137"/>
      <c r="AGY26" s="137"/>
      <c r="AGZ26" s="137"/>
      <c r="AHA26" s="137"/>
      <c r="AHB26" s="137"/>
      <c r="AHC26" s="137"/>
      <c r="AHD26" s="137"/>
      <c r="AHE26" s="137"/>
      <c r="AHF26" s="137"/>
      <c r="AHG26" s="137"/>
      <c r="AHH26" s="137"/>
      <c r="AHI26" s="137"/>
      <c r="AHJ26" s="137"/>
      <c r="AHK26" s="137"/>
      <c r="AHL26" s="137"/>
      <c r="AHM26" s="137"/>
      <c r="AHN26" s="137"/>
      <c r="AHO26" s="137"/>
      <c r="AHP26" s="137"/>
      <c r="AHQ26" s="137"/>
      <c r="AHR26" s="137"/>
      <c r="AHS26" s="137"/>
      <c r="AHT26" s="137"/>
      <c r="AHU26" s="137"/>
      <c r="AHV26" s="137"/>
      <c r="AHW26" s="137"/>
      <c r="AHX26" s="137"/>
      <c r="AHY26" s="137"/>
      <c r="AHZ26" s="137"/>
      <c r="AIA26" s="137"/>
      <c r="AIB26" s="137"/>
      <c r="AIC26" s="137"/>
      <c r="AID26" s="137"/>
      <c r="AIE26" s="137"/>
      <c r="AIF26" s="137"/>
      <c r="AIG26" s="137"/>
      <c r="AIH26" s="137"/>
      <c r="AII26" s="137"/>
      <c r="AIJ26" s="137"/>
      <c r="AIK26" s="137"/>
      <c r="AIL26" s="137"/>
      <c r="AIM26" s="137"/>
      <c r="AIN26" s="137"/>
      <c r="AIO26" s="137"/>
      <c r="AIP26" s="137"/>
      <c r="AIQ26" s="137"/>
      <c r="AIR26" s="137"/>
      <c r="AIS26" s="137"/>
      <c r="AIT26" s="137"/>
      <c r="AIU26" s="137"/>
      <c r="AIV26" s="137"/>
      <c r="AIW26" s="137"/>
      <c r="AIX26" s="137"/>
      <c r="AIY26" s="137"/>
      <c r="AIZ26" s="137"/>
      <c r="AJA26" s="137"/>
      <c r="AJB26" s="137"/>
      <c r="AJC26" s="137"/>
      <c r="AJD26" s="137"/>
      <c r="AJE26" s="137"/>
      <c r="AJF26" s="137"/>
      <c r="AJG26" s="137"/>
      <c r="AJH26" s="137"/>
      <c r="AJI26" s="137"/>
      <c r="AJJ26" s="137"/>
      <c r="AJK26" s="137"/>
      <c r="AJL26" s="137"/>
      <c r="AJM26" s="137"/>
      <c r="AJN26" s="137"/>
      <c r="AJO26" s="137"/>
      <c r="AJP26" s="137"/>
      <c r="AJQ26" s="137"/>
      <c r="AJR26" s="137"/>
      <c r="AJS26" s="137"/>
      <c r="AJT26" s="137"/>
      <c r="AJU26" s="137"/>
      <c r="AJV26" s="137"/>
      <c r="AJW26" s="137"/>
      <c r="AJX26" s="137"/>
      <c r="AJY26" s="137"/>
      <c r="AJZ26" s="137"/>
      <c r="AKA26" s="137"/>
      <c r="AKB26" s="137"/>
      <c r="AKC26" s="137"/>
      <c r="AKD26" s="137"/>
      <c r="AKE26" s="137"/>
      <c r="AKF26" s="137"/>
      <c r="AKG26" s="137"/>
      <c r="AKH26" s="137"/>
      <c r="AKI26" s="137"/>
      <c r="AKJ26" s="137"/>
      <c r="AKK26" s="137"/>
      <c r="AKL26" s="137"/>
      <c r="AKM26" s="137"/>
      <c r="AKN26" s="137"/>
      <c r="AKO26" s="137"/>
      <c r="AKP26" s="137"/>
      <c r="AKQ26" s="137"/>
      <c r="AKR26" s="137"/>
      <c r="AKS26" s="137"/>
      <c r="AKT26" s="137"/>
      <c r="AKU26" s="137"/>
      <c r="AKV26" s="137"/>
      <c r="AKW26" s="137"/>
      <c r="AKX26" s="137"/>
      <c r="AKY26" s="137"/>
      <c r="AKZ26" s="137"/>
      <c r="ALA26" s="137"/>
      <c r="ALB26" s="137"/>
      <c r="ALC26" s="137"/>
      <c r="ALD26" s="137"/>
      <c r="ALE26" s="137"/>
      <c r="ALF26" s="137"/>
      <c r="ALG26" s="137"/>
      <c r="ALH26" s="137"/>
      <c r="ALI26" s="137"/>
      <c r="ALJ26" s="137"/>
      <c r="ALK26" s="137"/>
      <c r="ALL26" s="137"/>
      <c r="ALM26" s="137"/>
      <c r="ALN26" s="137"/>
      <c r="ALO26" s="137"/>
      <c r="ALP26" s="137"/>
      <c r="ALQ26" s="137"/>
      <c r="ALR26" s="137"/>
      <c r="ALS26" s="137"/>
      <c r="ALT26" s="137"/>
      <c r="ALU26" s="137"/>
      <c r="ALV26" s="137"/>
      <c r="ALW26" s="137"/>
      <c r="ALX26" s="137"/>
      <c r="ALY26" s="137"/>
      <c r="ALZ26" s="137"/>
      <c r="AMA26" s="137"/>
      <c r="AMB26" s="137"/>
      <c r="AMC26" s="137"/>
      <c r="AMD26" s="137"/>
      <c r="AME26" s="137"/>
      <c r="AMF26" s="137"/>
      <c r="AMG26" s="137"/>
      <c r="AMH26" s="137"/>
      <c r="AMI26" s="137"/>
    </row>
    <row r="27" hidden="1" customHeight="1" spans="1:1023">
      <c r="A27" s="121"/>
      <c r="B27" s="83" t="s">
        <v>2196</v>
      </c>
      <c r="C27" s="122"/>
      <c r="D27" s="123"/>
      <c r="E27" s="123"/>
      <c r="F27" s="123"/>
      <c r="G27" s="123"/>
      <c r="H27" s="83" t="s">
        <v>24202</v>
      </c>
      <c r="I27" s="86" t="s">
        <v>24203</v>
      </c>
      <c r="J27" s="83" t="s">
        <v>45</v>
      </c>
      <c r="K27" s="123"/>
      <c r="L27" s="83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8"/>
      <c r="AN27" s="123"/>
      <c r="AO27" s="134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  <c r="BX27" s="136"/>
      <c r="BY27" s="136"/>
      <c r="BZ27" s="136"/>
      <c r="CA27" s="136"/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6"/>
      <c r="CY27" s="136"/>
      <c r="CZ27" s="136"/>
      <c r="DA27" s="136"/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6"/>
      <c r="DO27" s="136"/>
      <c r="DP27" s="136"/>
      <c r="DQ27" s="136"/>
      <c r="DR27" s="136"/>
      <c r="DS27" s="136"/>
      <c r="DT27" s="136"/>
      <c r="DU27" s="136"/>
      <c r="DV27" s="136"/>
      <c r="DW27" s="136"/>
      <c r="DX27" s="136"/>
      <c r="DY27" s="136"/>
      <c r="DZ27" s="136"/>
      <c r="EA27" s="136"/>
      <c r="EB27" s="136"/>
      <c r="EC27" s="136"/>
      <c r="ED27" s="136"/>
      <c r="EE27" s="136"/>
      <c r="EF27" s="136"/>
      <c r="EG27" s="136"/>
      <c r="EH27" s="136"/>
      <c r="EI27" s="136"/>
      <c r="EJ27" s="136"/>
      <c r="EK27" s="136"/>
      <c r="EL27" s="136"/>
      <c r="EM27" s="136"/>
      <c r="EN27" s="136"/>
      <c r="EO27" s="136"/>
      <c r="EP27" s="136"/>
      <c r="EQ27" s="136"/>
      <c r="ER27" s="136"/>
      <c r="ES27" s="136"/>
      <c r="ET27" s="136"/>
      <c r="EU27" s="136"/>
      <c r="EV27" s="136"/>
      <c r="EW27" s="136"/>
      <c r="EX27" s="136"/>
      <c r="EY27" s="136"/>
      <c r="EZ27" s="136"/>
      <c r="FA27" s="136"/>
      <c r="FB27" s="136"/>
      <c r="FC27" s="136"/>
      <c r="FD27" s="136"/>
      <c r="FE27" s="136"/>
      <c r="FF27" s="136"/>
      <c r="FG27" s="136"/>
      <c r="FH27" s="136"/>
      <c r="FI27" s="136"/>
      <c r="FJ27" s="136"/>
      <c r="FK27" s="136"/>
      <c r="FL27" s="136"/>
      <c r="FM27" s="136"/>
      <c r="FN27" s="136"/>
      <c r="FO27" s="136"/>
      <c r="FP27" s="136"/>
      <c r="FQ27" s="136"/>
      <c r="FR27" s="136"/>
      <c r="FS27" s="136"/>
      <c r="FT27" s="136"/>
      <c r="FU27" s="136"/>
      <c r="FV27" s="136"/>
      <c r="FW27" s="136"/>
      <c r="FX27" s="136"/>
      <c r="FY27" s="136"/>
      <c r="FZ27" s="136"/>
      <c r="GA27" s="136"/>
      <c r="GB27" s="136"/>
      <c r="GC27" s="136"/>
      <c r="GD27" s="136"/>
      <c r="GE27" s="136"/>
      <c r="GF27" s="136"/>
      <c r="GG27" s="136"/>
      <c r="GH27" s="136"/>
      <c r="GI27" s="136"/>
      <c r="GJ27" s="136"/>
      <c r="GK27" s="136"/>
      <c r="GL27" s="136"/>
      <c r="GM27" s="136"/>
      <c r="GN27" s="136"/>
      <c r="GO27" s="136"/>
      <c r="GP27" s="136"/>
      <c r="GQ27" s="136"/>
      <c r="GR27" s="136"/>
      <c r="GS27" s="136"/>
      <c r="GT27" s="136"/>
      <c r="GU27" s="136"/>
      <c r="GV27" s="136"/>
      <c r="GW27" s="136"/>
      <c r="GX27" s="136"/>
      <c r="GY27" s="136"/>
      <c r="GZ27" s="136"/>
      <c r="HA27" s="136"/>
      <c r="HB27" s="136"/>
      <c r="HC27" s="136"/>
      <c r="HD27" s="136"/>
      <c r="HE27" s="136"/>
      <c r="HF27" s="136"/>
      <c r="HG27" s="136"/>
      <c r="HH27" s="136"/>
      <c r="HI27" s="136"/>
      <c r="HJ27" s="136"/>
      <c r="HK27" s="136"/>
      <c r="HL27" s="136"/>
      <c r="HM27" s="136"/>
      <c r="HN27" s="136"/>
      <c r="HO27" s="136"/>
      <c r="HP27" s="136"/>
      <c r="HQ27" s="137"/>
      <c r="HR27" s="137"/>
      <c r="HS27" s="137"/>
      <c r="HT27" s="137"/>
      <c r="HU27" s="137"/>
      <c r="HV27" s="137"/>
      <c r="HW27" s="137"/>
      <c r="HX27" s="137"/>
      <c r="HY27" s="137"/>
      <c r="HZ27" s="137"/>
      <c r="IA27" s="137"/>
      <c r="IB27" s="137"/>
      <c r="IC27" s="137"/>
      <c r="ID27" s="137"/>
      <c r="IE27" s="137"/>
      <c r="IF27" s="137"/>
      <c r="IG27" s="137"/>
      <c r="IH27" s="137"/>
      <c r="II27" s="137"/>
      <c r="IJ27" s="137"/>
      <c r="IK27" s="137"/>
      <c r="IL27" s="137"/>
      <c r="IM27" s="137"/>
      <c r="IN27" s="137"/>
      <c r="IO27" s="137"/>
      <c r="IP27" s="137"/>
      <c r="IQ27" s="137"/>
      <c r="IR27" s="137"/>
      <c r="IS27" s="137"/>
      <c r="IT27" s="137"/>
      <c r="IU27" s="137"/>
      <c r="IV27" s="137"/>
      <c r="IW27" s="137"/>
      <c r="IX27" s="137"/>
      <c r="IY27" s="137"/>
      <c r="IZ27" s="137"/>
      <c r="JA27" s="137"/>
      <c r="JB27" s="137"/>
      <c r="JC27" s="137"/>
      <c r="JD27" s="137"/>
      <c r="JE27" s="137"/>
      <c r="JF27" s="137"/>
      <c r="JG27" s="137"/>
      <c r="JH27" s="137"/>
      <c r="JI27" s="137"/>
      <c r="JJ27" s="137"/>
      <c r="JK27" s="137"/>
      <c r="JL27" s="137"/>
      <c r="JM27" s="137"/>
      <c r="JN27" s="137"/>
      <c r="JO27" s="137"/>
      <c r="JP27" s="137"/>
      <c r="JQ27" s="137"/>
      <c r="JR27" s="137"/>
      <c r="JS27" s="137"/>
      <c r="JT27" s="137"/>
      <c r="JU27" s="137"/>
      <c r="JV27" s="137"/>
      <c r="JW27" s="137"/>
      <c r="JX27" s="137"/>
      <c r="JY27" s="137"/>
      <c r="JZ27" s="137"/>
      <c r="KA27" s="137"/>
      <c r="KB27" s="137"/>
      <c r="KC27" s="137"/>
      <c r="KD27" s="137"/>
      <c r="KE27" s="137"/>
      <c r="KF27" s="137"/>
      <c r="KG27" s="137"/>
      <c r="KH27" s="137"/>
      <c r="KI27" s="137"/>
      <c r="KJ27" s="137"/>
      <c r="KK27" s="137"/>
      <c r="KL27" s="137"/>
      <c r="KM27" s="137"/>
      <c r="KN27" s="137"/>
      <c r="KO27" s="137"/>
      <c r="KP27" s="137"/>
      <c r="KQ27" s="137"/>
      <c r="KR27" s="137"/>
      <c r="KS27" s="137"/>
      <c r="KT27" s="137"/>
      <c r="KU27" s="137"/>
      <c r="KV27" s="137"/>
      <c r="KW27" s="137"/>
      <c r="KX27" s="137"/>
      <c r="KY27" s="137"/>
      <c r="KZ27" s="137"/>
      <c r="LA27" s="137"/>
      <c r="LB27" s="137"/>
      <c r="LC27" s="137"/>
      <c r="LD27" s="137"/>
      <c r="LE27" s="137"/>
      <c r="LF27" s="137"/>
      <c r="LG27" s="137"/>
      <c r="LH27" s="137"/>
      <c r="LI27" s="137"/>
      <c r="LJ27" s="137"/>
      <c r="LK27" s="137"/>
      <c r="LL27" s="137"/>
      <c r="LM27" s="137"/>
      <c r="LN27" s="137"/>
      <c r="LO27" s="137"/>
      <c r="LP27" s="137"/>
      <c r="LQ27" s="137"/>
      <c r="LR27" s="137"/>
      <c r="LS27" s="137"/>
      <c r="LT27" s="137"/>
      <c r="LU27" s="137"/>
      <c r="LV27" s="137"/>
      <c r="LW27" s="137"/>
      <c r="LX27" s="137"/>
      <c r="LY27" s="137"/>
      <c r="LZ27" s="137"/>
      <c r="MA27" s="137"/>
      <c r="MB27" s="137"/>
      <c r="MC27" s="137"/>
      <c r="MD27" s="137"/>
      <c r="ME27" s="137"/>
      <c r="MF27" s="137"/>
      <c r="MG27" s="137"/>
      <c r="MH27" s="137"/>
      <c r="MI27" s="137"/>
      <c r="MJ27" s="137"/>
      <c r="MK27" s="137"/>
      <c r="ML27" s="137"/>
      <c r="MM27" s="137"/>
      <c r="MN27" s="137"/>
      <c r="MO27" s="137"/>
      <c r="MP27" s="137"/>
      <c r="MQ27" s="137"/>
      <c r="MR27" s="137"/>
      <c r="MS27" s="137"/>
      <c r="MT27" s="137"/>
      <c r="MU27" s="137"/>
      <c r="MV27" s="137"/>
      <c r="MW27" s="137"/>
      <c r="MX27" s="137"/>
      <c r="MY27" s="137"/>
      <c r="MZ27" s="137"/>
      <c r="NA27" s="137"/>
      <c r="NB27" s="137"/>
      <c r="NC27" s="137"/>
      <c r="ND27" s="137"/>
      <c r="NE27" s="137"/>
      <c r="NF27" s="137"/>
      <c r="NG27" s="137"/>
      <c r="NH27" s="137"/>
      <c r="NI27" s="137"/>
      <c r="NJ27" s="137"/>
      <c r="NK27" s="137"/>
      <c r="NL27" s="137"/>
      <c r="NM27" s="137"/>
      <c r="NN27" s="137"/>
      <c r="NO27" s="137"/>
      <c r="NP27" s="137"/>
      <c r="NQ27" s="137"/>
      <c r="NR27" s="137"/>
      <c r="NS27" s="137"/>
      <c r="NT27" s="137"/>
      <c r="NU27" s="137"/>
      <c r="NV27" s="137"/>
      <c r="NW27" s="137"/>
      <c r="NX27" s="137"/>
      <c r="NY27" s="137"/>
      <c r="NZ27" s="137"/>
      <c r="OA27" s="137"/>
      <c r="OB27" s="137"/>
      <c r="OC27" s="137"/>
      <c r="OD27" s="137"/>
      <c r="OE27" s="137"/>
      <c r="OF27" s="137"/>
      <c r="OG27" s="137"/>
      <c r="OH27" s="137"/>
      <c r="OI27" s="137"/>
      <c r="OJ27" s="137"/>
      <c r="OK27" s="137"/>
      <c r="OL27" s="137"/>
      <c r="OM27" s="137"/>
      <c r="ON27" s="137"/>
      <c r="OO27" s="137"/>
      <c r="OP27" s="137"/>
      <c r="OQ27" s="137"/>
      <c r="OR27" s="137"/>
      <c r="OS27" s="137"/>
      <c r="OT27" s="137"/>
      <c r="OU27" s="137"/>
      <c r="OV27" s="137"/>
      <c r="OW27" s="137"/>
      <c r="OX27" s="137"/>
      <c r="OY27" s="137"/>
      <c r="OZ27" s="137"/>
      <c r="PA27" s="137"/>
      <c r="PB27" s="137"/>
      <c r="PC27" s="137"/>
      <c r="PD27" s="137"/>
      <c r="PE27" s="137"/>
      <c r="PF27" s="137"/>
      <c r="PG27" s="137"/>
      <c r="PH27" s="137"/>
      <c r="PI27" s="137"/>
      <c r="PJ27" s="137"/>
      <c r="PK27" s="137"/>
      <c r="PL27" s="137"/>
      <c r="PM27" s="137"/>
      <c r="PN27" s="137"/>
      <c r="PO27" s="137"/>
      <c r="PP27" s="137"/>
      <c r="PQ27" s="137"/>
      <c r="PR27" s="137"/>
      <c r="PS27" s="137"/>
      <c r="PT27" s="137"/>
      <c r="PU27" s="137"/>
      <c r="PV27" s="137"/>
      <c r="PW27" s="137"/>
      <c r="PX27" s="137"/>
      <c r="PY27" s="137"/>
      <c r="PZ27" s="137"/>
      <c r="QA27" s="137"/>
      <c r="QB27" s="137"/>
      <c r="QC27" s="137"/>
      <c r="QD27" s="137"/>
      <c r="QE27" s="137"/>
      <c r="QF27" s="137"/>
      <c r="QG27" s="137"/>
      <c r="QH27" s="137"/>
      <c r="QI27" s="137"/>
      <c r="QJ27" s="137"/>
      <c r="QK27" s="137"/>
      <c r="QL27" s="137"/>
      <c r="QM27" s="137"/>
      <c r="QN27" s="137"/>
      <c r="QO27" s="137"/>
      <c r="QP27" s="137"/>
      <c r="QQ27" s="137"/>
      <c r="QR27" s="137"/>
      <c r="QS27" s="137"/>
      <c r="QT27" s="137"/>
      <c r="QU27" s="137"/>
      <c r="QV27" s="137"/>
      <c r="QW27" s="137"/>
      <c r="QX27" s="137"/>
      <c r="QY27" s="137"/>
      <c r="QZ27" s="137"/>
      <c r="RA27" s="137"/>
      <c r="RB27" s="137"/>
      <c r="RC27" s="137"/>
      <c r="RD27" s="137"/>
      <c r="RE27" s="137"/>
      <c r="RF27" s="137"/>
      <c r="RG27" s="137"/>
      <c r="RH27" s="137"/>
      <c r="RI27" s="137"/>
      <c r="RJ27" s="137"/>
      <c r="RK27" s="137"/>
      <c r="RL27" s="137"/>
      <c r="RM27" s="137"/>
      <c r="RN27" s="137"/>
      <c r="RO27" s="137"/>
      <c r="RP27" s="137"/>
      <c r="RQ27" s="137"/>
      <c r="RR27" s="137"/>
      <c r="RS27" s="137"/>
      <c r="RT27" s="137"/>
      <c r="RU27" s="137"/>
      <c r="RV27" s="137"/>
      <c r="RW27" s="137"/>
      <c r="RX27" s="137"/>
      <c r="RY27" s="137"/>
      <c r="RZ27" s="137"/>
      <c r="SA27" s="137"/>
      <c r="SB27" s="137"/>
      <c r="SC27" s="137"/>
      <c r="SD27" s="137"/>
      <c r="SE27" s="137"/>
      <c r="SF27" s="137"/>
      <c r="SG27" s="137"/>
      <c r="SH27" s="137"/>
      <c r="SI27" s="137"/>
      <c r="SJ27" s="137"/>
      <c r="SK27" s="137"/>
      <c r="SL27" s="137"/>
      <c r="SM27" s="137"/>
      <c r="SN27" s="137"/>
      <c r="SO27" s="137"/>
      <c r="SP27" s="137"/>
      <c r="SQ27" s="137"/>
      <c r="SR27" s="137"/>
      <c r="SS27" s="137"/>
      <c r="ST27" s="137"/>
      <c r="SU27" s="137"/>
      <c r="SV27" s="137"/>
      <c r="SW27" s="137"/>
      <c r="SX27" s="137"/>
      <c r="SY27" s="137"/>
      <c r="SZ27" s="137"/>
      <c r="TA27" s="137"/>
      <c r="TB27" s="137"/>
      <c r="TC27" s="137"/>
      <c r="TD27" s="137"/>
      <c r="TE27" s="137"/>
      <c r="TF27" s="137"/>
      <c r="TG27" s="137"/>
      <c r="TH27" s="137"/>
      <c r="TI27" s="137"/>
      <c r="TJ27" s="137"/>
      <c r="TK27" s="137"/>
      <c r="TL27" s="137"/>
      <c r="TM27" s="137"/>
      <c r="TN27" s="137"/>
      <c r="TO27" s="137"/>
      <c r="TP27" s="137"/>
      <c r="TQ27" s="137"/>
      <c r="TR27" s="137"/>
      <c r="TS27" s="137"/>
      <c r="TT27" s="137"/>
      <c r="TU27" s="137"/>
      <c r="TV27" s="137"/>
      <c r="TW27" s="137"/>
      <c r="TX27" s="137"/>
      <c r="TY27" s="137"/>
      <c r="TZ27" s="137"/>
      <c r="UA27" s="137"/>
      <c r="UB27" s="137"/>
      <c r="UC27" s="137"/>
      <c r="UD27" s="137"/>
      <c r="UE27" s="137"/>
      <c r="UF27" s="137"/>
      <c r="UG27" s="137"/>
      <c r="UH27" s="137"/>
      <c r="UI27" s="137"/>
      <c r="UJ27" s="137"/>
      <c r="UK27" s="137"/>
      <c r="UL27" s="137"/>
      <c r="UM27" s="137"/>
      <c r="UN27" s="137"/>
      <c r="UO27" s="137"/>
      <c r="UP27" s="137"/>
      <c r="UQ27" s="137"/>
      <c r="UR27" s="137"/>
      <c r="US27" s="137"/>
      <c r="UT27" s="137"/>
      <c r="UU27" s="137"/>
      <c r="UV27" s="137"/>
      <c r="UW27" s="137"/>
      <c r="UX27" s="137"/>
      <c r="UY27" s="137"/>
      <c r="UZ27" s="137"/>
      <c r="VA27" s="137"/>
      <c r="VB27" s="137"/>
      <c r="VC27" s="137"/>
      <c r="VD27" s="137"/>
      <c r="VE27" s="137"/>
      <c r="VF27" s="137"/>
      <c r="VG27" s="137"/>
      <c r="VH27" s="137"/>
      <c r="VI27" s="137"/>
      <c r="VJ27" s="137"/>
      <c r="VK27" s="137"/>
      <c r="VL27" s="137"/>
      <c r="VM27" s="137"/>
      <c r="VN27" s="137"/>
      <c r="VO27" s="137"/>
      <c r="VP27" s="137"/>
      <c r="VQ27" s="137"/>
      <c r="VR27" s="137"/>
      <c r="VS27" s="137"/>
      <c r="VT27" s="137"/>
      <c r="VU27" s="137"/>
      <c r="VV27" s="137"/>
      <c r="VW27" s="137"/>
      <c r="VX27" s="137"/>
      <c r="VY27" s="137"/>
      <c r="VZ27" s="137"/>
      <c r="WA27" s="137"/>
      <c r="WB27" s="137"/>
      <c r="WC27" s="137"/>
      <c r="WD27" s="137"/>
      <c r="WE27" s="137"/>
      <c r="WF27" s="137"/>
      <c r="WG27" s="137"/>
      <c r="WH27" s="137"/>
      <c r="WI27" s="137"/>
      <c r="WJ27" s="137"/>
      <c r="WK27" s="137"/>
      <c r="WL27" s="137"/>
      <c r="WM27" s="137"/>
      <c r="WN27" s="137"/>
      <c r="WO27" s="137"/>
      <c r="WP27" s="137"/>
      <c r="WQ27" s="137"/>
      <c r="WR27" s="137"/>
      <c r="WS27" s="137"/>
      <c r="WT27" s="137"/>
      <c r="WU27" s="137"/>
      <c r="WV27" s="137"/>
      <c r="WW27" s="137"/>
      <c r="WX27" s="137"/>
      <c r="WY27" s="137"/>
      <c r="WZ27" s="137"/>
      <c r="XA27" s="137"/>
      <c r="XB27" s="137"/>
      <c r="XC27" s="137"/>
      <c r="XD27" s="137"/>
      <c r="XE27" s="137"/>
      <c r="XF27" s="137"/>
      <c r="XG27" s="137"/>
      <c r="XH27" s="137"/>
      <c r="XI27" s="137"/>
      <c r="XJ27" s="137"/>
      <c r="XK27" s="137"/>
      <c r="XL27" s="137"/>
      <c r="XM27" s="137"/>
      <c r="XN27" s="137"/>
      <c r="XO27" s="137"/>
      <c r="XP27" s="137"/>
      <c r="XQ27" s="137"/>
      <c r="XR27" s="137"/>
      <c r="XS27" s="137"/>
      <c r="XT27" s="137"/>
      <c r="XU27" s="137"/>
      <c r="XV27" s="137"/>
      <c r="XW27" s="137"/>
      <c r="XX27" s="137"/>
      <c r="XY27" s="137"/>
      <c r="XZ27" s="137"/>
      <c r="YA27" s="137"/>
      <c r="YB27" s="137"/>
      <c r="YC27" s="137"/>
      <c r="YD27" s="137"/>
      <c r="YE27" s="137"/>
      <c r="YF27" s="137"/>
      <c r="YG27" s="137"/>
      <c r="YH27" s="137"/>
      <c r="YI27" s="137"/>
      <c r="YJ27" s="137"/>
      <c r="YK27" s="137"/>
      <c r="YL27" s="137"/>
      <c r="YM27" s="137"/>
      <c r="YN27" s="137"/>
      <c r="YO27" s="137"/>
      <c r="YP27" s="137"/>
      <c r="YQ27" s="137"/>
      <c r="YR27" s="137"/>
      <c r="YS27" s="137"/>
      <c r="YT27" s="137"/>
      <c r="YU27" s="137"/>
      <c r="YV27" s="137"/>
      <c r="YW27" s="137"/>
      <c r="YX27" s="137"/>
      <c r="YY27" s="137"/>
      <c r="YZ27" s="137"/>
      <c r="ZA27" s="137"/>
      <c r="ZB27" s="137"/>
      <c r="ZC27" s="137"/>
      <c r="ZD27" s="137"/>
      <c r="ZE27" s="137"/>
      <c r="ZF27" s="137"/>
      <c r="ZG27" s="137"/>
      <c r="ZH27" s="137"/>
      <c r="ZI27" s="137"/>
      <c r="ZJ27" s="137"/>
      <c r="ZK27" s="137"/>
      <c r="ZL27" s="137"/>
      <c r="ZM27" s="137"/>
      <c r="ZN27" s="137"/>
      <c r="ZO27" s="137"/>
      <c r="ZP27" s="137"/>
      <c r="ZQ27" s="137"/>
      <c r="ZR27" s="137"/>
      <c r="ZS27" s="137"/>
      <c r="ZT27" s="137"/>
      <c r="ZU27" s="137"/>
      <c r="ZV27" s="137"/>
      <c r="ZW27" s="137"/>
      <c r="ZX27" s="137"/>
      <c r="ZY27" s="137"/>
      <c r="ZZ27" s="137"/>
      <c r="AAA27" s="137"/>
      <c r="AAB27" s="137"/>
      <c r="AAC27" s="137"/>
      <c r="AAD27" s="137"/>
      <c r="AAE27" s="137"/>
      <c r="AAF27" s="137"/>
      <c r="AAG27" s="137"/>
      <c r="AAH27" s="137"/>
      <c r="AAI27" s="137"/>
      <c r="AAJ27" s="137"/>
      <c r="AAK27" s="137"/>
      <c r="AAL27" s="137"/>
      <c r="AAM27" s="137"/>
      <c r="AAN27" s="137"/>
      <c r="AAO27" s="137"/>
      <c r="AAP27" s="137"/>
      <c r="AAQ27" s="137"/>
      <c r="AAR27" s="137"/>
      <c r="AAS27" s="137"/>
      <c r="AAT27" s="137"/>
      <c r="AAU27" s="137"/>
      <c r="AAV27" s="137"/>
      <c r="AAW27" s="137"/>
      <c r="AAX27" s="137"/>
      <c r="AAY27" s="137"/>
      <c r="AAZ27" s="137"/>
      <c r="ABA27" s="137"/>
      <c r="ABB27" s="137"/>
      <c r="ABC27" s="137"/>
      <c r="ABD27" s="137"/>
      <c r="ABE27" s="137"/>
      <c r="ABF27" s="137"/>
      <c r="ABG27" s="137"/>
      <c r="ABH27" s="137"/>
      <c r="ABI27" s="137"/>
      <c r="ABJ27" s="137"/>
      <c r="ABK27" s="137"/>
      <c r="ABL27" s="137"/>
      <c r="ABM27" s="137"/>
      <c r="ABN27" s="137"/>
      <c r="ABO27" s="137"/>
      <c r="ABP27" s="137"/>
      <c r="ABQ27" s="137"/>
      <c r="ABR27" s="137"/>
      <c r="ABS27" s="137"/>
      <c r="ABT27" s="137"/>
      <c r="ABU27" s="137"/>
      <c r="ABV27" s="137"/>
      <c r="ABW27" s="137"/>
      <c r="ABX27" s="137"/>
      <c r="ABY27" s="137"/>
      <c r="ABZ27" s="137"/>
      <c r="ACA27" s="137"/>
      <c r="ACB27" s="137"/>
      <c r="ACC27" s="137"/>
      <c r="ACD27" s="137"/>
      <c r="ACE27" s="137"/>
      <c r="ACF27" s="137"/>
      <c r="ACG27" s="137"/>
      <c r="ACH27" s="137"/>
      <c r="ACI27" s="137"/>
      <c r="ACJ27" s="137"/>
      <c r="ACK27" s="137"/>
      <c r="ACL27" s="137"/>
      <c r="ACM27" s="137"/>
      <c r="ACN27" s="137"/>
      <c r="ACO27" s="137"/>
      <c r="ACP27" s="137"/>
      <c r="ACQ27" s="137"/>
      <c r="ACR27" s="137"/>
      <c r="ACS27" s="137"/>
      <c r="ACT27" s="137"/>
      <c r="ACU27" s="137"/>
      <c r="ACV27" s="137"/>
      <c r="ACW27" s="137"/>
      <c r="ACX27" s="137"/>
      <c r="ACY27" s="137"/>
      <c r="ACZ27" s="137"/>
      <c r="ADA27" s="137"/>
      <c r="ADB27" s="137"/>
      <c r="ADC27" s="137"/>
      <c r="ADD27" s="137"/>
      <c r="ADE27" s="137"/>
      <c r="ADF27" s="137"/>
      <c r="ADG27" s="137"/>
      <c r="ADH27" s="137"/>
      <c r="ADI27" s="137"/>
      <c r="ADJ27" s="137"/>
      <c r="ADK27" s="137"/>
      <c r="ADL27" s="137"/>
      <c r="ADM27" s="137"/>
      <c r="ADN27" s="137"/>
      <c r="ADO27" s="137"/>
      <c r="ADP27" s="137"/>
      <c r="ADQ27" s="137"/>
      <c r="ADR27" s="137"/>
      <c r="ADS27" s="137"/>
      <c r="ADT27" s="137"/>
      <c r="ADU27" s="137"/>
      <c r="ADV27" s="137"/>
      <c r="ADW27" s="137"/>
      <c r="ADX27" s="137"/>
      <c r="ADY27" s="137"/>
      <c r="ADZ27" s="137"/>
      <c r="AEA27" s="137"/>
      <c r="AEB27" s="137"/>
      <c r="AEC27" s="137"/>
      <c r="AED27" s="137"/>
      <c r="AEE27" s="137"/>
      <c r="AEF27" s="137"/>
      <c r="AEG27" s="137"/>
      <c r="AEH27" s="137"/>
      <c r="AEI27" s="137"/>
      <c r="AEJ27" s="137"/>
      <c r="AEK27" s="137"/>
      <c r="AEL27" s="137"/>
      <c r="AEM27" s="137"/>
      <c r="AEN27" s="137"/>
      <c r="AEO27" s="137"/>
      <c r="AEP27" s="137"/>
      <c r="AEQ27" s="137"/>
      <c r="AER27" s="137"/>
      <c r="AES27" s="137"/>
      <c r="AET27" s="137"/>
      <c r="AEU27" s="137"/>
      <c r="AEV27" s="137"/>
      <c r="AEW27" s="137"/>
      <c r="AEX27" s="137"/>
      <c r="AEY27" s="137"/>
      <c r="AEZ27" s="137"/>
      <c r="AFA27" s="137"/>
      <c r="AFB27" s="137"/>
      <c r="AFC27" s="137"/>
      <c r="AFD27" s="137"/>
      <c r="AFE27" s="137"/>
      <c r="AFF27" s="137"/>
      <c r="AFG27" s="137"/>
      <c r="AFH27" s="137"/>
      <c r="AFI27" s="137"/>
      <c r="AFJ27" s="137"/>
      <c r="AFK27" s="137"/>
      <c r="AFL27" s="137"/>
      <c r="AFM27" s="137"/>
      <c r="AFN27" s="137"/>
      <c r="AFO27" s="137"/>
      <c r="AFP27" s="137"/>
      <c r="AFQ27" s="137"/>
      <c r="AFR27" s="137"/>
      <c r="AFS27" s="137"/>
      <c r="AFT27" s="137"/>
      <c r="AFU27" s="137"/>
      <c r="AFV27" s="137"/>
      <c r="AFW27" s="137"/>
      <c r="AFX27" s="137"/>
      <c r="AFY27" s="137"/>
      <c r="AFZ27" s="137"/>
      <c r="AGA27" s="137"/>
      <c r="AGB27" s="137"/>
      <c r="AGC27" s="137"/>
      <c r="AGD27" s="137"/>
      <c r="AGE27" s="137"/>
      <c r="AGF27" s="137"/>
      <c r="AGG27" s="137"/>
      <c r="AGH27" s="137"/>
      <c r="AGI27" s="137"/>
      <c r="AGJ27" s="137"/>
      <c r="AGK27" s="137"/>
      <c r="AGL27" s="137"/>
      <c r="AGM27" s="137"/>
      <c r="AGN27" s="137"/>
      <c r="AGO27" s="137"/>
      <c r="AGP27" s="137"/>
      <c r="AGQ27" s="137"/>
      <c r="AGR27" s="137"/>
      <c r="AGS27" s="137"/>
      <c r="AGT27" s="137"/>
      <c r="AGU27" s="137"/>
      <c r="AGV27" s="137"/>
      <c r="AGW27" s="137"/>
      <c r="AGX27" s="137"/>
      <c r="AGY27" s="137"/>
      <c r="AGZ27" s="137"/>
      <c r="AHA27" s="137"/>
      <c r="AHB27" s="137"/>
      <c r="AHC27" s="137"/>
      <c r="AHD27" s="137"/>
      <c r="AHE27" s="137"/>
      <c r="AHF27" s="137"/>
      <c r="AHG27" s="137"/>
      <c r="AHH27" s="137"/>
      <c r="AHI27" s="137"/>
      <c r="AHJ27" s="137"/>
      <c r="AHK27" s="137"/>
      <c r="AHL27" s="137"/>
      <c r="AHM27" s="137"/>
      <c r="AHN27" s="137"/>
      <c r="AHO27" s="137"/>
      <c r="AHP27" s="137"/>
      <c r="AHQ27" s="137"/>
      <c r="AHR27" s="137"/>
      <c r="AHS27" s="137"/>
      <c r="AHT27" s="137"/>
      <c r="AHU27" s="137"/>
      <c r="AHV27" s="137"/>
      <c r="AHW27" s="137"/>
      <c r="AHX27" s="137"/>
      <c r="AHY27" s="137"/>
      <c r="AHZ27" s="137"/>
      <c r="AIA27" s="137"/>
      <c r="AIB27" s="137"/>
      <c r="AIC27" s="137"/>
      <c r="AID27" s="137"/>
      <c r="AIE27" s="137"/>
      <c r="AIF27" s="137"/>
      <c r="AIG27" s="137"/>
      <c r="AIH27" s="137"/>
      <c r="AII27" s="137"/>
      <c r="AIJ27" s="137"/>
      <c r="AIK27" s="137"/>
      <c r="AIL27" s="137"/>
      <c r="AIM27" s="137"/>
      <c r="AIN27" s="137"/>
      <c r="AIO27" s="137"/>
      <c r="AIP27" s="137"/>
      <c r="AIQ27" s="137"/>
      <c r="AIR27" s="137"/>
      <c r="AIS27" s="137"/>
      <c r="AIT27" s="137"/>
      <c r="AIU27" s="137"/>
      <c r="AIV27" s="137"/>
      <c r="AIW27" s="137"/>
      <c r="AIX27" s="137"/>
      <c r="AIY27" s="137"/>
      <c r="AIZ27" s="137"/>
      <c r="AJA27" s="137"/>
      <c r="AJB27" s="137"/>
      <c r="AJC27" s="137"/>
      <c r="AJD27" s="137"/>
      <c r="AJE27" s="137"/>
      <c r="AJF27" s="137"/>
      <c r="AJG27" s="137"/>
      <c r="AJH27" s="137"/>
      <c r="AJI27" s="137"/>
      <c r="AJJ27" s="137"/>
      <c r="AJK27" s="137"/>
      <c r="AJL27" s="137"/>
      <c r="AJM27" s="137"/>
      <c r="AJN27" s="137"/>
      <c r="AJO27" s="137"/>
      <c r="AJP27" s="137"/>
      <c r="AJQ27" s="137"/>
      <c r="AJR27" s="137"/>
      <c r="AJS27" s="137"/>
      <c r="AJT27" s="137"/>
      <c r="AJU27" s="137"/>
      <c r="AJV27" s="137"/>
      <c r="AJW27" s="137"/>
      <c r="AJX27" s="137"/>
      <c r="AJY27" s="137"/>
      <c r="AJZ27" s="137"/>
      <c r="AKA27" s="137"/>
      <c r="AKB27" s="137"/>
      <c r="AKC27" s="137"/>
      <c r="AKD27" s="137"/>
      <c r="AKE27" s="137"/>
      <c r="AKF27" s="137"/>
      <c r="AKG27" s="137"/>
      <c r="AKH27" s="137"/>
      <c r="AKI27" s="137"/>
      <c r="AKJ27" s="137"/>
      <c r="AKK27" s="137"/>
      <c r="AKL27" s="137"/>
      <c r="AKM27" s="137"/>
      <c r="AKN27" s="137"/>
      <c r="AKO27" s="137"/>
      <c r="AKP27" s="137"/>
      <c r="AKQ27" s="137"/>
      <c r="AKR27" s="137"/>
      <c r="AKS27" s="137"/>
      <c r="AKT27" s="137"/>
      <c r="AKU27" s="137"/>
      <c r="AKV27" s="137"/>
      <c r="AKW27" s="137"/>
      <c r="AKX27" s="137"/>
      <c r="AKY27" s="137"/>
      <c r="AKZ27" s="137"/>
      <c r="ALA27" s="137"/>
      <c r="ALB27" s="137"/>
      <c r="ALC27" s="137"/>
      <c r="ALD27" s="137"/>
      <c r="ALE27" s="137"/>
      <c r="ALF27" s="137"/>
      <c r="ALG27" s="137"/>
      <c r="ALH27" s="137"/>
      <c r="ALI27" s="137"/>
      <c r="ALJ27" s="137"/>
      <c r="ALK27" s="137"/>
      <c r="ALL27" s="137"/>
      <c r="ALM27" s="137"/>
      <c r="ALN27" s="137"/>
      <c r="ALO27" s="137"/>
      <c r="ALP27" s="137"/>
      <c r="ALQ27" s="137"/>
      <c r="ALR27" s="137"/>
      <c r="ALS27" s="137"/>
      <c r="ALT27" s="137"/>
      <c r="ALU27" s="137"/>
      <c r="ALV27" s="137"/>
      <c r="ALW27" s="137"/>
      <c r="ALX27" s="137"/>
      <c r="ALY27" s="137"/>
      <c r="ALZ27" s="137"/>
      <c r="AMA27" s="137"/>
      <c r="AMB27" s="137"/>
      <c r="AMC27" s="137"/>
      <c r="AMD27" s="137"/>
      <c r="AME27" s="137"/>
      <c r="AMF27" s="137"/>
      <c r="AMG27" s="137"/>
      <c r="AMH27" s="137"/>
      <c r="AMI27" s="137"/>
    </row>
    <row r="28" hidden="1" customHeight="1" spans="1:1023">
      <c r="A28" s="121"/>
      <c r="B28" s="83" t="s">
        <v>2196</v>
      </c>
      <c r="C28" s="122"/>
      <c r="D28" s="123"/>
      <c r="E28" s="123"/>
      <c r="F28" s="123"/>
      <c r="G28" s="123"/>
      <c r="H28" s="83" t="s">
        <v>5722</v>
      </c>
      <c r="I28" s="86" t="s">
        <v>5723</v>
      </c>
      <c r="J28" s="83" t="s">
        <v>88</v>
      </c>
      <c r="K28" s="123"/>
      <c r="L28" s="83" t="s">
        <v>2069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8"/>
      <c r="AN28" s="123"/>
      <c r="AO28" s="134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  <c r="BX28" s="136"/>
      <c r="BY28" s="136"/>
      <c r="BZ28" s="136"/>
      <c r="CA28" s="136"/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6"/>
      <c r="CO28" s="136"/>
      <c r="CP28" s="136"/>
      <c r="CQ28" s="136"/>
      <c r="CR28" s="136"/>
      <c r="CS28" s="136"/>
      <c r="CT28" s="136"/>
      <c r="CU28" s="136"/>
      <c r="CV28" s="136"/>
      <c r="CW28" s="136"/>
      <c r="CX28" s="136"/>
      <c r="CY28" s="136"/>
      <c r="CZ28" s="136"/>
      <c r="DA28" s="136"/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6"/>
      <c r="DO28" s="136"/>
      <c r="DP28" s="136"/>
      <c r="DQ28" s="136"/>
      <c r="DR28" s="136"/>
      <c r="DS28" s="136"/>
      <c r="DT28" s="136"/>
      <c r="DU28" s="136"/>
      <c r="DV28" s="136"/>
      <c r="DW28" s="136"/>
      <c r="DX28" s="136"/>
      <c r="DY28" s="136"/>
      <c r="DZ28" s="136"/>
      <c r="EA28" s="136"/>
      <c r="EB28" s="136"/>
      <c r="EC28" s="136"/>
      <c r="ED28" s="136"/>
      <c r="EE28" s="136"/>
      <c r="EF28" s="136"/>
      <c r="EG28" s="136"/>
      <c r="EH28" s="136"/>
      <c r="EI28" s="136"/>
      <c r="EJ28" s="136"/>
      <c r="EK28" s="136"/>
      <c r="EL28" s="136"/>
      <c r="EM28" s="136"/>
      <c r="EN28" s="136"/>
      <c r="EO28" s="136"/>
      <c r="EP28" s="136"/>
      <c r="EQ28" s="136"/>
      <c r="ER28" s="136"/>
      <c r="ES28" s="136"/>
      <c r="ET28" s="136"/>
      <c r="EU28" s="136"/>
      <c r="EV28" s="136"/>
      <c r="EW28" s="136"/>
      <c r="EX28" s="136"/>
      <c r="EY28" s="136"/>
      <c r="EZ28" s="136"/>
      <c r="FA28" s="136"/>
      <c r="FB28" s="136"/>
      <c r="FC28" s="136"/>
      <c r="FD28" s="136"/>
      <c r="FE28" s="136"/>
      <c r="FF28" s="136"/>
      <c r="FG28" s="136"/>
      <c r="FH28" s="136"/>
      <c r="FI28" s="136"/>
      <c r="FJ28" s="136"/>
      <c r="FK28" s="136"/>
      <c r="FL28" s="136"/>
      <c r="FM28" s="136"/>
      <c r="FN28" s="136"/>
      <c r="FO28" s="136"/>
      <c r="FP28" s="136"/>
      <c r="FQ28" s="136"/>
      <c r="FR28" s="136"/>
      <c r="FS28" s="136"/>
      <c r="FT28" s="136"/>
      <c r="FU28" s="136"/>
      <c r="FV28" s="136"/>
      <c r="FW28" s="136"/>
      <c r="FX28" s="136"/>
      <c r="FY28" s="136"/>
      <c r="FZ28" s="136"/>
      <c r="GA28" s="136"/>
      <c r="GB28" s="136"/>
      <c r="GC28" s="136"/>
      <c r="GD28" s="136"/>
      <c r="GE28" s="136"/>
      <c r="GF28" s="136"/>
      <c r="GG28" s="136"/>
      <c r="GH28" s="136"/>
      <c r="GI28" s="136"/>
      <c r="GJ28" s="136"/>
      <c r="GK28" s="136"/>
      <c r="GL28" s="136"/>
      <c r="GM28" s="136"/>
      <c r="GN28" s="136"/>
      <c r="GO28" s="136"/>
      <c r="GP28" s="136"/>
      <c r="GQ28" s="136"/>
      <c r="GR28" s="136"/>
      <c r="GS28" s="136"/>
      <c r="GT28" s="136"/>
      <c r="GU28" s="136"/>
      <c r="GV28" s="136"/>
      <c r="GW28" s="136"/>
      <c r="GX28" s="136"/>
      <c r="GY28" s="136"/>
      <c r="GZ28" s="136"/>
      <c r="HA28" s="136"/>
      <c r="HB28" s="136"/>
      <c r="HC28" s="136"/>
      <c r="HD28" s="136"/>
      <c r="HE28" s="136"/>
      <c r="HF28" s="136"/>
      <c r="HG28" s="136"/>
      <c r="HH28" s="136"/>
      <c r="HI28" s="136"/>
      <c r="HJ28" s="136"/>
      <c r="HK28" s="136"/>
      <c r="HL28" s="136"/>
      <c r="HM28" s="136"/>
      <c r="HN28" s="136"/>
      <c r="HO28" s="136"/>
      <c r="HP28" s="136"/>
      <c r="HQ28" s="137"/>
      <c r="HR28" s="137"/>
      <c r="HS28" s="137"/>
      <c r="HT28" s="137"/>
      <c r="HU28" s="137"/>
      <c r="HV28" s="137"/>
      <c r="HW28" s="137"/>
      <c r="HX28" s="137"/>
      <c r="HY28" s="137"/>
      <c r="HZ28" s="137"/>
      <c r="IA28" s="137"/>
      <c r="IB28" s="137"/>
      <c r="IC28" s="137"/>
      <c r="ID28" s="137"/>
      <c r="IE28" s="137"/>
      <c r="IF28" s="137"/>
      <c r="IG28" s="137"/>
      <c r="IH28" s="137"/>
      <c r="II28" s="137"/>
      <c r="IJ28" s="137"/>
      <c r="IK28" s="137"/>
      <c r="IL28" s="137"/>
      <c r="IM28" s="137"/>
      <c r="IN28" s="137"/>
      <c r="IO28" s="137"/>
      <c r="IP28" s="137"/>
      <c r="IQ28" s="137"/>
      <c r="IR28" s="137"/>
      <c r="IS28" s="137"/>
      <c r="IT28" s="137"/>
      <c r="IU28" s="137"/>
      <c r="IV28" s="137"/>
      <c r="IW28" s="137"/>
      <c r="IX28" s="137"/>
      <c r="IY28" s="137"/>
      <c r="IZ28" s="137"/>
      <c r="JA28" s="137"/>
      <c r="JB28" s="137"/>
      <c r="JC28" s="137"/>
      <c r="JD28" s="137"/>
      <c r="JE28" s="137"/>
      <c r="JF28" s="137"/>
      <c r="JG28" s="137"/>
      <c r="JH28" s="137"/>
      <c r="JI28" s="137"/>
      <c r="JJ28" s="137"/>
      <c r="JK28" s="137"/>
      <c r="JL28" s="137"/>
      <c r="JM28" s="137"/>
      <c r="JN28" s="137"/>
      <c r="JO28" s="137"/>
      <c r="JP28" s="137"/>
      <c r="JQ28" s="137"/>
      <c r="JR28" s="137"/>
      <c r="JS28" s="137"/>
      <c r="JT28" s="137"/>
      <c r="JU28" s="137"/>
      <c r="JV28" s="137"/>
      <c r="JW28" s="137"/>
      <c r="JX28" s="137"/>
      <c r="JY28" s="137"/>
      <c r="JZ28" s="137"/>
      <c r="KA28" s="137"/>
      <c r="KB28" s="137"/>
      <c r="KC28" s="137"/>
      <c r="KD28" s="137"/>
      <c r="KE28" s="137"/>
      <c r="KF28" s="137"/>
      <c r="KG28" s="137"/>
      <c r="KH28" s="137"/>
      <c r="KI28" s="137"/>
      <c r="KJ28" s="137"/>
      <c r="KK28" s="137"/>
      <c r="KL28" s="137"/>
      <c r="KM28" s="137"/>
      <c r="KN28" s="137"/>
      <c r="KO28" s="137"/>
      <c r="KP28" s="137"/>
      <c r="KQ28" s="137"/>
      <c r="KR28" s="137"/>
      <c r="KS28" s="137"/>
      <c r="KT28" s="137"/>
      <c r="KU28" s="137"/>
      <c r="KV28" s="137"/>
      <c r="KW28" s="137"/>
      <c r="KX28" s="137"/>
      <c r="KY28" s="137"/>
      <c r="KZ28" s="137"/>
      <c r="LA28" s="137"/>
      <c r="LB28" s="137"/>
      <c r="LC28" s="137"/>
      <c r="LD28" s="137"/>
      <c r="LE28" s="137"/>
      <c r="LF28" s="137"/>
      <c r="LG28" s="137"/>
      <c r="LH28" s="137"/>
      <c r="LI28" s="137"/>
      <c r="LJ28" s="137"/>
      <c r="LK28" s="137"/>
      <c r="LL28" s="137"/>
      <c r="LM28" s="137"/>
      <c r="LN28" s="137"/>
      <c r="LO28" s="137"/>
      <c r="LP28" s="137"/>
      <c r="LQ28" s="137"/>
      <c r="LR28" s="137"/>
      <c r="LS28" s="137"/>
      <c r="LT28" s="137"/>
      <c r="LU28" s="137"/>
      <c r="LV28" s="137"/>
      <c r="LW28" s="137"/>
      <c r="LX28" s="137"/>
      <c r="LY28" s="137"/>
      <c r="LZ28" s="137"/>
      <c r="MA28" s="137"/>
      <c r="MB28" s="137"/>
      <c r="MC28" s="137"/>
      <c r="MD28" s="137"/>
      <c r="ME28" s="137"/>
      <c r="MF28" s="137"/>
      <c r="MG28" s="137"/>
      <c r="MH28" s="137"/>
      <c r="MI28" s="137"/>
      <c r="MJ28" s="137"/>
      <c r="MK28" s="137"/>
      <c r="ML28" s="137"/>
      <c r="MM28" s="137"/>
      <c r="MN28" s="137"/>
      <c r="MO28" s="137"/>
      <c r="MP28" s="137"/>
      <c r="MQ28" s="137"/>
      <c r="MR28" s="137"/>
      <c r="MS28" s="137"/>
      <c r="MT28" s="137"/>
      <c r="MU28" s="137"/>
      <c r="MV28" s="137"/>
      <c r="MW28" s="137"/>
      <c r="MX28" s="137"/>
      <c r="MY28" s="137"/>
      <c r="MZ28" s="137"/>
      <c r="NA28" s="137"/>
      <c r="NB28" s="137"/>
      <c r="NC28" s="137"/>
      <c r="ND28" s="137"/>
      <c r="NE28" s="137"/>
      <c r="NF28" s="137"/>
      <c r="NG28" s="137"/>
      <c r="NH28" s="137"/>
      <c r="NI28" s="137"/>
      <c r="NJ28" s="137"/>
      <c r="NK28" s="137"/>
      <c r="NL28" s="137"/>
      <c r="NM28" s="137"/>
      <c r="NN28" s="137"/>
      <c r="NO28" s="137"/>
      <c r="NP28" s="137"/>
      <c r="NQ28" s="137"/>
      <c r="NR28" s="137"/>
      <c r="NS28" s="137"/>
      <c r="NT28" s="137"/>
      <c r="NU28" s="137"/>
      <c r="NV28" s="137"/>
      <c r="NW28" s="137"/>
      <c r="NX28" s="137"/>
      <c r="NY28" s="137"/>
      <c r="NZ28" s="137"/>
      <c r="OA28" s="137"/>
      <c r="OB28" s="137"/>
      <c r="OC28" s="137"/>
      <c r="OD28" s="137"/>
      <c r="OE28" s="137"/>
      <c r="OF28" s="137"/>
      <c r="OG28" s="137"/>
      <c r="OH28" s="137"/>
      <c r="OI28" s="137"/>
      <c r="OJ28" s="137"/>
      <c r="OK28" s="137"/>
      <c r="OL28" s="137"/>
      <c r="OM28" s="137"/>
      <c r="ON28" s="137"/>
      <c r="OO28" s="137"/>
      <c r="OP28" s="137"/>
      <c r="OQ28" s="137"/>
      <c r="OR28" s="137"/>
      <c r="OS28" s="137"/>
      <c r="OT28" s="137"/>
      <c r="OU28" s="137"/>
      <c r="OV28" s="137"/>
      <c r="OW28" s="137"/>
      <c r="OX28" s="137"/>
      <c r="OY28" s="137"/>
      <c r="OZ28" s="137"/>
      <c r="PA28" s="137"/>
      <c r="PB28" s="137"/>
      <c r="PC28" s="137"/>
      <c r="PD28" s="137"/>
      <c r="PE28" s="137"/>
      <c r="PF28" s="137"/>
      <c r="PG28" s="137"/>
      <c r="PH28" s="137"/>
      <c r="PI28" s="137"/>
      <c r="PJ28" s="137"/>
      <c r="PK28" s="137"/>
      <c r="PL28" s="137"/>
      <c r="PM28" s="137"/>
      <c r="PN28" s="137"/>
      <c r="PO28" s="137"/>
      <c r="PP28" s="137"/>
      <c r="PQ28" s="137"/>
      <c r="PR28" s="137"/>
      <c r="PS28" s="137"/>
      <c r="PT28" s="137"/>
      <c r="PU28" s="137"/>
      <c r="PV28" s="137"/>
      <c r="PW28" s="137"/>
      <c r="PX28" s="137"/>
      <c r="PY28" s="137"/>
      <c r="PZ28" s="137"/>
      <c r="QA28" s="137"/>
      <c r="QB28" s="137"/>
      <c r="QC28" s="137"/>
      <c r="QD28" s="137"/>
      <c r="QE28" s="137"/>
      <c r="QF28" s="137"/>
      <c r="QG28" s="137"/>
      <c r="QH28" s="137"/>
      <c r="QI28" s="137"/>
      <c r="QJ28" s="137"/>
      <c r="QK28" s="137"/>
      <c r="QL28" s="137"/>
      <c r="QM28" s="137"/>
      <c r="QN28" s="137"/>
      <c r="QO28" s="137"/>
      <c r="QP28" s="137"/>
      <c r="QQ28" s="137"/>
      <c r="QR28" s="137"/>
      <c r="QS28" s="137"/>
      <c r="QT28" s="137"/>
      <c r="QU28" s="137"/>
      <c r="QV28" s="137"/>
      <c r="QW28" s="137"/>
      <c r="QX28" s="137"/>
      <c r="QY28" s="137"/>
      <c r="QZ28" s="137"/>
      <c r="RA28" s="137"/>
      <c r="RB28" s="137"/>
      <c r="RC28" s="137"/>
      <c r="RD28" s="137"/>
      <c r="RE28" s="137"/>
      <c r="RF28" s="137"/>
      <c r="RG28" s="137"/>
      <c r="RH28" s="137"/>
      <c r="RI28" s="137"/>
      <c r="RJ28" s="137"/>
      <c r="RK28" s="137"/>
      <c r="RL28" s="137"/>
      <c r="RM28" s="137"/>
      <c r="RN28" s="137"/>
      <c r="RO28" s="137"/>
      <c r="RP28" s="137"/>
      <c r="RQ28" s="137"/>
      <c r="RR28" s="137"/>
      <c r="RS28" s="137"/>
      <c r="RT28" s="137"/>
      <c r="RU28" s="137"/>
      <c r="RV28" s="137"/>
      <c r="RW28" s="137"/>
      <c r="RX28" s="137"/>
      <c r="RY28" s="137"/>
      <c r="RZ28" s="137"/>
      <c r="SA28" s="137"/>
      <c r="SB28" s="137"/>
      <c r="SC28" s="137"/>
      <c r="SD28" s="137"/>
      <c r="SE28" s="137"/>
      <c r="SF28" s="137"/>
      <c r="SG28" s="137"/>
      <c r="SH28" s="137"/>
      <c r="SI28" s="137"/>
      <c r="SJ28" s="137"/>
      <c r="SK28" s="137"/>
      <c r="SL28" s="137"/>
      <c r="SM28" s="137"/>
      <c r="SN28" s="137"/>
      <c r="SO28" s="137"/>
      <c r="SP28" s="137"/>
      <c r="SQ28" s="137"/>
      <c r="SR28" s="137"/>
      <c r="SS28" s="137"/>
      <c r="ST28" s="137"/>
      <c r="SU28" s="137"/>
      <c r="SV28" s="137"/>
      <c r="SW28" s="137"/>
      <c r="SX28" s="137"/>
      <c r="SY28" s="137"/>
      <c r="SZ28" s="137"/>
      <c r="TA28" s="137"/>
      <c r="TB28" s="137"/>
      <c r="TC28" s="137"/>
      <c r="TD28" s="137"/>
      <c r="TE28" s="137"/>
      <c r="TF28" s="137"/>
      <c r="TG28" s="137"/>
      <c r="TH28" s="137"/>
      <c r="TI28" s="137"/>
      <c r="TJ28" s="137"/>
      <c r="TK28" s="137"/>
      <c r="TL28" s="137"/>
      <c r="TM28" s="137"/>
      <c r="TN28" s="137"/>
      <c r="TO28" s="137"/>
      <c r="TP28" s="137"/>
      <c r="TQ28" s="137"/>
      <c r="TR28" s="137"/>
      <c r="TS28" s="137"/>
      <c r="TT28" s="137"/>
      <c r="TU28" s="137"/>
      <c r="TV28" s="137"/>
      <c r="TW28" s="137"/>
      <c r="TX28" s="137"/>
      <c r="TY28" s="137"/>
      <c r="TZ28" s="137"/>
      <c r="UA28" s="137"/>
      <c r="UB28" s="137"/>
      <c r="UC28" s="137"/>
      <c r="UD28" s="137"/>
      <c r="UE28" s="137"/>
      <c r="UF28" s="137"/>
      <c r="UG28" s="137"/>
      <c r="UH28" s="137"/>
      <c r="UI28" s="137"/>
      <c r="UJ28" s="137"/>
      <c r="UK28" s="137"/>
      <c r="UL28" s="137"/>
      <c r="UM28" s="137"/>
      <c r="UN28" s="137"/>
      <c r="UO28" s="137"/>
      <c r="UP28" s="137"/>
      <c r="UQ28" s="137"/>
      <c r="UR28" s="137"/>
      <c r="US28" s="137"/>
      <c r="UT28" s="137"/>
      <c r="UU28" s="137"/>
      <c r="UV28" s="137"/>
      <c r="UW28" s="137"/>
      <c r="UX28" s="137"/>
      <c r="UY28" s="137"/>
      <c r="UZ28" s="137"/>
      <c r="VA28" s="137"/>
      <c r="VB28" s="137"/>
      <c r="VC28" s="137"/>
      <c r="VD28" s="137"/>
      <c r="VE28" s="137"/>
      <c r="VF28" s="137"/>
      <c r="VG28" s="137"/>
      <c r="VH28" s="137"/>
      <c r="VI28" s="137"/>
      <c r="VJ28" s="137"/>
      <c r="VK28" s="137"/>
      <c r="VL28" s="137"/>
      <c r="VM28" s="137"/>
      <c r="VN28" s="137"/>
      <c r="VO28" s="137"/>
      <c r="VP28" s="137"/>
      <c r="VQ28" s="137"/>
      <c r="VR28" s="137"/>
      <c r="VS28" s="137"/>
      <c r="VT28" s="137"/>
      <c r="VU28" s="137"/>
      <c r="VV28" s="137"/>
      <c r="VW28" s="137"/>
      <c r="VX28" s="137"/>
      <c r="VY28" s="137"/>
      <c r="VZ28" s="137"/>
      <c r="WA28" s="137"/>
      <c r="WB28" s="137"/>
      <c r="WC28" s="137"/>
      <c r="WD28" s="137"/>
      <c r="WE28" s="137"/>
      <c r="WF28" s="137"/>
      <c r="WG28" s="137"/>
      <c r="WH28" s="137"/>
      <c r="WI28" s="137"/>
      <c r="WJ28" s="137"/>
      <c r="WK28" s="137"/>
      <c r="WL28" s="137"/>
      <c r="WM28" s="137"/>
      <c r="WN28" s="137"/>
      <c r="WO28" s="137"/>
      <c r="WP28" s="137"/>
      <c r="WQ28" s="137"/>
      <c r="WR28" s="137"/>
      <c r="WS28" s="137"/>
      <c r="WT28" s="137"/>
      <c r="WU28" s="137"/>
      <c r="WV28" s="137"/>
      <c r="WW28" s="137"/>
      <c r="WX28" s="137"/>
      <c r="WY28" s="137"/>
      <c r="WZ28" s="137"/>
      <c r="XA28" s="137"/>
      <c r="XB28" s="137"/>
      <c r="XC28" s="137"/>
      <c r="XD28" s="137"/>
      <c r="XE28" s="137"/>
      <c r="XF28" s="137"/>
      <c r="XG28" s="137"/>
      <c r="XH28" s="137"/>
      <c r="XI28" s="137"/>
      <c r="XJ28" s="137"/>
      <c r="XK28" s="137"/>
      <c r="XL28" s="137"/>
      <c r="XM28" s="137"/>
      <c r="XN28" s="137"/>
      <c r="XO28" s="137"/>
      <c r="XP28" s="137"/>
      <c r="XQ28" s="137"/>
      <c r="XR28" s="137"/>
      <c r="XS28" s="137"/>
      <c r="XT28" s="137"/>
      <c r="XU28" s="137"/>
      <c r="XV28" s="137"/>
      <c r="XW28" s="137"/>
      <c r="XX28" s="137"/>
      <c r="XY28" s="137"/>
      <c r="XZ28" s="137"/>
      <c r="YA28" s="137"/>
      <c r="YB28" s="137"/>
      <c r="YC28" s="137"/>
      <c r="YD28" s="137"/>
      <c r="YE28" s="137"/>
      <c r="YF28" s="137"/>
      <c r="YG28" s="137"/>
      <c r="YH28" s="137"/>
      <c r="YI28" s="137"/>
      <c r="YJ28" s="137"/>
      <c r="YK28" s="137"/>
      <c r="YL28" s="137"/>
      <c r="YM28" s="137"/>
      <c r="YN28" s="137"/>
      <c r="YO28" s="137"/>
      <c r="YP28" s="137"/>
      <c r="YQ28" s="137"/>
      <c r="YR28" s="137"/>
      <c r="YS28" s="137"/>
      <c r="YT28" s="137"/>
      <c r="YU28" s="137"/>
      <c r="YV28" s="137"/>
      <c r="YW28" s="137"/>
      <c r="YX28" s="137"/>
      <c r="YY28" s="137"/>
      <c r="YZ28" s="137"/>
      <c r="ZA28" s="137"/>
      <c r="ZB28" s="137"/>
      <c r="ZC28" s="137"/>
      <c r="ZD28" s="137"/>
      <c r="ZE28" s="137"/>
      <c r="ZF28" s="137"/>
      <c r="ZG28" s="137"/>
      <c r="ZH28" s="137"/>
      <c r="ZI28" s="137"/>
      <c r="ZJ28" s="137"/>
      <c r="ZK28" s="137"/>
      <c r="ZL28" s="137"/>
      <c r="ZM28" s="137"/>
      <c r="ZN28" s="137"/>
      <c r="ZO28" s="137"/>
      <c r="ZP28" s="137"/>
      <c r="ZQ28" s="137"/>
      <c r="ZR28" s="137"/>
      <c r="ZS28" s="137"/>
      <c r="ZT28" s="137"/>
      <c r="ZU28" s="137"/>
      <c r="ZV28" s="137"/>
      <c r="ZW28" s="137"/>
      <c r="ZX28" s="137"/>
      <c r="ZY28" s="137"/>
      <c r="ZZ28" s="137"/>
      <c r="AAA28" s="137"/>
      <c r="AAB28" s="137"/>
      <c r="AAC28" s="137"/>
      <c r="AAD28" s="137"/>
      <c r="AAE28" s="137"/>
      <c r="AAF28" s="137"/>
      <c r="AAG28" s="137"/>
      <c r="AAH28" s="137"/>
      <c r="AAI28" s="137"/>
      <c r="AAJ28" s="137"/>
      <c r="AAK28" s="137"/>
      <c r="AAL28" s="137"/>
      <c r="AAM28" s="137"/>
      <c r="AAN28" s="137"/>
      <c r="AAO28" s="137"/>
      <c r="AAP28" s="137"/>
      <c r="AAQ28" s="137"/>
      <c r="AAR28" s="137"/>
      <c r="AAS28" s="137"/>
      <c r="AAT28" s="137"/>
      <c r="AAU28" s="137"/>
      <c r="AAV28" s="137"/>
      <c r="AAW28" s="137"/>
      <c r="AAX28" s="137"/>
      <c r="AAY28" s="137"/>
      <c r="AAZ28" s="137"/>
      <c r="ABA28" s="137"/>
      <c r="ABB28" s="137"/>
      <c r="ABC28" s="137"/>
      <c r="ABD28" s="137"/>
      <c r="ABE28" s="137"/>
      <c r="ABF28" s="137"/>
      <c r="ABG28" s="137"/>
      <c r="ABH28" s="137"/>
      <c r="ABI28" s="137"/>
      <c r="ABJ28" s="137"/>
      <c r="ABK28" s="137"/>
      <c r="ABL28" s="137"/>
      <c r="ABM28" s="137"/>
      <c r="ABN28" s="137"/>
      <c r="ABO28" s="137"/>
      <c r="ABP28" s="137"/>
      <c r="ABQ28" s="137"/>
      <c r="ABR28" s="137"/>
      <c r="ABS28" s="137"/>
      <c r="ABT28" s="137"/>
      <c r="ABU28" s="137"/>
      <c r="ABV28" s="137"/>
      <c r="ABW28" s="137"/>
      <c r="ABX28" s="137"/>
      <c r="ABY28" s="137"/>
      <c r="ABZ28" s="137"/>
      <c r="ACA28" s="137"/>
      <c r="ACB28" s="137"/>
      <c r="ACC28" s="137"/>
      <c r="ACD28" s="137"/>
      <c r="ACE28" s="137"/>
      <c r="ACF28" s="137"/>
      <c r="ACG28" s="137"/>
      <c r="ACH28" s="137"/>
      <c r="ACI28" s="137"/>
      <c r="ACJ28" s="137"/>
      <c r="ACK28" s="137"/>
      <c r="ACL28" s="137"/>
      <c r="ACM28" s="137"/>
      <c r="ACN28" s="137"/>
      <c r="ACO28" s="137"/>
      <c r="ACP28" s="137"/>
      <c r="ACQ28" s="137"/>
      <c r="ACR28" s="137"/>
      <c r="ACS28" s="137"/>
      <c r="ACT28" s="137"/>
      <c r="ACU28" s="137"/>
      <c r="ACV28" s="137"/>
      <c r="ACW28" s="137"/>
      <c r="ACX28" s="137"/>
      <c r="ACY28" s="137"/>
      <c r="ACZ28" s="137"/>
      <c r="ADA28" s="137"/>
      <c r="ADB28" s="137"/>
      <c r="ADC28" s="137"/>
      <c r="ADD28" s="137"/>
      <c r="ADE28" s="137"/>
      <c r="ADF28" s="137"/>
      <c r="ADG28" s="137"/>
      <c r="ADH28" s="137"/>
      <c r="ADI28" s="137"/>
      <c r="ADJ28" s="137"/>
      <c r="ADK28" s="137"/>
      <c r="ADL28" s="137"/>
      <c r="ADM28" s="137"/>
      <c r="ADN28" s="137"/>
      <c r="ADO28" s="137"/>
      <c r="ADP28" s="137"/>
      <c r="ADQ28" s="137"/>
      <c r="ADR28" s="137"/>
      <c r="ADS28" s="137"/>
      <c r="ADT28" s="137"/>
      <c r="ADU28" s="137"/>
      <c r="ADV28" s="137"/>
      <c r="ADW28" s="137"/>
      <c r="ADX28" s="137"/>
      <c r="ADY28" s="137"/>
      <c r="ADZ28" s="137"/>
      <c r="AEA28" s="137"/>
      <c r="AEB28" s="137"/>
      <c r="AEC28" s="137"/>
      <c r="AED28" s="137"/>
      <c r="AEE28" s="137"/>
      <c r="AEF28" s="137"/>
      <c r="AEG28" s="137"/>
      <c r="AEH28" s="137"/>
      <c r="AEI28" s="137"/>
      <c r="AEJ28" s="137"/>
      <c r="AEK28" s="137"/>
      <c r="AEL28" s="137"/>
      <c r="AEM28" s="137"/>
      <c r="AEN28" s="137"/>
      <c r="AEO28" s="137"/>
      <c r="AEP28" s="137"/>
      <c r="AEQ28" s="137"/>
      <c r="AER28" s="137"/>
      <c r="AES28" s="137"/>
      <c r="AET28" s="137"/>
      <c r="AEU28" s="137"/>
      <c r="AEV28" s="137"/>
      <c r="AEW28" s="137"/>
      <c r="AEX28" s="137"/>
      <c r="AEY28" s="137"/>
      <c r="AEZ28" s="137"/>
      <c r="AFA28" s="137"/>
      <c r="AFB28" s="137"/>
      <c r="AFC28" s="137"/>
      <c r="AFD28" s="137"/>
      <c r="AFE28" s="137"/>
      <c r="AFF28" s="137"/>
      <c r="AFG28" s="137"/>
      <c r="AFH28" s="137"/>
      <c r="AFI28" s="137"/>
      <c r="AFJ28" s="137"/>
      <c r="AFK28" s="137"/>
      <c r="AFL28" s="137"/>
      <c r="AFM28" s="137"/>
      <c r="AFN28" s="137"/>
      <c r="AFO28" s="137"/>
      <c r="AFP28" s="137"/>
      <c r="AFQ28" s="137"/>
      <c r="AFR28" s="137"/>
      <c r="AFS28" s="137"/>
      <c r="AFT28" s="137"/>
      <c r="AFU28" s="137"/>
      <c r="AFV28" s="137"/>
      <c r="AFW28" s="137"/>
      <c r="AFX28" s="137"/>
      <c r="AFY28" s="137"/>
      <c r="AFZ28" s="137"/>
      <c r="AGA28" s="137"/>
      <c r="AGB28" s="137"/>
      <c r="AGC28" s="137"/>
      <c r="AGD28" s="137"/>
      <c r="AGE28" s="137"/>
      <c r="AGF28" s="137"/>
      <c r="AGG28" s="137"/>
      <c r="AGH28" s="137"/>
      <c r="AGI28" s="137"/>
      <c r="AGJ28" s="137"/>
      <c r="AGK28" s="137"/>
      <c r="AGL28" s="137"/>
      <c r="AGM28" s="137"/>
      <c r="AGN28" s="137"/>
      <c r="AGO28" s="137"/>
      <c r="AGP28" s="137"/>
      <c r="AGQ28" s="137"/>
      <c r="AGR28" s="137"/>
      <c r="AGS28" s="137"/>
      <c r="AGT28" s="137"/>
      <c r="AGU28" s="137"/>
      <c r="AGV28" s="137"/>
      <c r="AGW28" s="137"/>
      <c r="AGX28" s="137"/>
      <c r="AGY28" s="137"/>
      <c r="AGZ28" s="137"/>
      <c r="AHA28" s="137"/>
      <c r="AHB28" s="137"/>
      <c r="AHC28" s="137"/>
      <c r="AHD28" s="137"/>
      <c r="AHE28" s="137"/>
      <c r="AHF28" s="137"/>
      <c r="AHG28" s="137"/>
      <c r="AHH28" s="137"/>
      <c r="AHI28" s="137"/>
      <c r="AHJ28" s="137"/>
      <c r="AHK28" s="137"/>
      <c r="AHL28" s="137"/>
      <c r="AHM28" s="137"/>
      <c r="AHN28" s="137"/>
      <c r="AHO28" s="137"/>
      <c r="AHP28" s="137"/>
      <c r="AHQ28" s="137"/>
      <c r="AHR28" s="137"/>
      <c r="AHS28" s="137"/>
      <c r="AHT28" s="137"/>
      <c r="AHU28" s="137"/>
      <c r="AHV28" s="137"/>
      <c r="AHW28" s="137"/>
      <c r="AHX28" s="137"/>
      <c r="AHY28" s="137"/>
      <c r="AHZ28" s="137"/>
      <c r="AIA28" s="137"/>
      <c r="AIB28" s="137"/>
      <c r="AIC28" s="137"/>
      <c r="AID28" s="137"/>
      <c r="AIE28" s="137"/>
      <c r="AIF28" s="137"/>
      <c r="AIG28" s="137"/>
      <c r="AIH28" s="137"/>
      <c r="AII28" s="137"/>
      <c r="AIJ28" s="137"/>
      <c r="AIK28" s="137"/>
      <c r="AIL28" s="137"/>
      <c r="AIM28" s="137"/>
      <c r="AIN28" s="137"/>
      <c r="AIO28" s="137"/>
      <c r="AIP28" s="137"/>
      <c r="AIQ28" s="137"/>
      <c r="AIR28" s="137"/>
      <c r="AIS28" s="137"/>
      <c r="AIT28" s="137"/>
      <c r="AIU28" s="137"/>
      <c r="AIV28" s="137"/>
      <c r="AIW28" s="137"/>
      <c r="AIX28" s="137"/>
      <c r="AIY28" s="137"/>
      <c r="AIZ28" s="137"/>
      <c r="AJA28" s="137"/>
      <c r="AJB28" s="137"/>
      <c r="AJC28" s="137"/>
      <c r="AJD28" s="137"/>
      <c r="AJE28" s="137"/>
      <c r="AJF28" s="137"/>
      <c r="AJG28" s="137"/>
      <c r="AJH28" s="137"/>
      <c r="AJI28" s="137"/>
      <c r="AJJ28" s="137"/>
      <c r="AJK28" s="137"/>
      <c r="AJL28" s="137"/>
      <c r="AJM28" s="137"/>
      <c r="AJN28" s="137"/>
      <c r="AJO28" s="137"/>
      <c r="AJP28" s="137"/>
      <c r="AJQ28" s="137"/>
      <c r="AJR28" s="137"/>
      <c r="AJS28" s="137"/>
      <c r="AJT28" s="137"/>
      <c r="AJU28" s="137"/>
      <c r="AJV28" s="137"/>
      <c r="AJW28" s="137"/>
      <c r="AJX28" s="137"/>
      <c r="AJY28" s="137"/>
      <c r="AJZ28" s="137"/>
      <c r="AKA28" s="137"/>
      <c r="AKB28" s="137"/>
      <c r="AKC28" s="137"/>
      <c r="AKD28" s="137"/>
      <c r="AKE28" s="137"/>
      <c r="AKF28" s="137"/>
      <c r="AKG28" s="137"/>
      <c r="AKH28" s="137"/>
      <c r="AKI28" s="137"/>
      <c r="AKJ28" s="137"/>
      <c r="AKK28" s="137"/>
      <c r="AKL28" s="137"/>
      <c r="AKM28" s="137"/>
      <c r="AKN28" s="137"/>
      <c r="AKO28" s="137"/>
      <c r="AKP28" s="137"/>
      <c r="AKQ28" s="137"/>
      <c r="AKR28" s="137"/>
      <c r="AKS28" s="137"/>
      <c r="AKT28" s="137"/>
      <c r="AKU28" s="137"/>
      <c r="AKV28" s="137"/>
      <c r="AKW28" s="137"/>
      <c r="AKX28" s="137"/>
      <c r="AKY28" s="137"/>
      <c r="AKZ28" s="137"/>
      <c r="ALA28" s="137"/>
      <c r="ALB28" s="137"/>
      <c r="ALC28" s="137"/>
      <c r="ALD28" s="137"/>
      <c r="ALE28" s="137"/>
      <c r="ALF28" s="137"/>
      <c r="ALG28" s="137"/>
      <c r="ALH28" s="137"/>
      <c r="ALI28" s="137"/>
      <c r="ALJ28" s="137"/>
      <c r="ALK28" s="137"/>
      <c r="ALL28" s="137"/>
      <c r="ALM28" s="137"/>
      <c r="ALN28" s="137"/>
      <c r="ALO28" s="137"/>
      <c r="ALP28" s="137"/>
      <c r="ALQ28" s="137"/>
      <c r="ALR28" s="137"/>
      <c r="ALS28" s="137"/>
      <c r="ALT28" s="137"/>
      <c r="ALU28" s="137"/>
      <c r="ALV28" s="137"/>
      <c r="ALW28" s="137"/>
      <c r="ALX28" s="137"/>
      <c r="ALY28" s="137"/>
      <c r="ALZ28" s="137"/>
      <c r="AMA28" s="137"/>
      <c r="AMB28" s="137"/>
      <c r="AMC28" s="137"/>
      <c r="AMD28" s="137"/>
      <c r="AME28" s="137"/>
      <c r="AMF28" s="137"/>
      <c r="AMG28" s="137"/>
      <c r="AMH28" s="137"/>
      <c r="AMI28" s="137"/>
    </row>
    <row r="29" hidden="1" customHeight="1" spans="1:1023">
      <c r="A29" s="121"/>
      <c r="B29" s="83" t="s">
        <v>2053</v>
      </c>
      <c r="C29" s="122"/>
      <c r="D29" s="123"/>
      <c r="E29" s="123"/>
      <c r="F29" s="123"/>
      <c r="G29" s="123"/>
      <c r="H29" s="83" t="s">
        <v>5899</v>
      </c>
      <c r="I29" s="86" t="s">
        <v>5900</v>
      </c>
      <c r="J29" s="83" t="s">
        <v>45</v>
      </c>
      <c r="K29" s="123"/>
      <c r="L29" s="83" t="s">
        <v>2306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8"/>
      <c r="AN29" s="123"/>
      <c r="AO29" s="134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  <c r="BX29" s="136"/>
      <c r="BY29" s="136"/>
      <c r="BZ29" s="136"/>
      <c r="CA29" s="136"/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6"/>
      <c r="CO29" s="136"/>
      <c r="CP29" s="136"/>
      <c r="CQ29" s="136"/>
      <c r="CR29" s="136"/>
      <c r="CS29" s="136"/>
      <c r="CT29" s="136"/>
      <c r="CU29" s="136"/>
      <c r="CV29" s="136"/>
      <c r="CW29" s="136"/>
      <c r="CX29" s="136"/>
      <c r="CY29" s="136"/>
      <c r="CZ29" s="136"/>
      <c r="DA29" s="136"/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36"/>
      <c r="DV29" s="136"/>
      <c r="DW29" s="136"/>
      <c r="DX29" s="136"/>
      <c r="DY29" s="136"/>
      <c r="DZ29" s="136"/>
      <c r="EA29" s="136"/>
      <c r="EB29" s="136"/>
      <c r="EC29" s="136"/>
      <c r="ED29" s="136"/>
      <c r="EE29" s="136"/>
      <c r="EF29" s="136"/>
      <c r="EG29" s="136"/>
      <c r="EH29" s="136"/>
      <c r="EI29" s="136"/>
      <c r="EJ29" s="136"/>
      <c r="EK29" s="136"/>
      <c r="EL29" s="136"/>
      <c r="EM29" s="136"/>
      <c r="EN29" s="136"/>
      <c r="EO29" s="136"/>
      <c r="EP29" s="136"/>
      <c r="EQ29" s="136"/>
      <c r="ER29" s="136"/>
      <c r="ES29" s="136"/>
      <c r="ET29" s="136"/>
      <c r="EU29" s="136"/>
      <c r="EV29" s="136"/>
      <c r="EW29" s="136"/>
      <c r="EX29" s="136"/>
      <c r="EY29" s="136"/>
      <c r="EZ29" s="136"/>
      <c r="FA29" s="136"/>
      <c r="FB29" s="136"/>
      <c r="FC29" s="136"/>
      <c r="FD29" s="136"/>
      <c r="FE29" s="136"/>
      <c r="FF29" s="136"/>
      <c r="FG29" s="136"/>
      <c r="FH29" s="136"/>
      <c r="FI29" s="136"/>
      <c r="FJ29" s="136"/>
      <c r="FK29" s="136"/>
      <c r="FL29" s="136"/>
      <c r="FM29" s="136"/>
      <c r="FN29" s="136"/>
      <c r="FO29" s="136"/>
      <c r="FP29" s="136"/>
      <c r="FQ29" s="136"/>
      <c r="FR29" s="136"/>
      <c r="FS29" s="136"/>
      <c r="FT29" s="136"/>
      <c r="FU29" s="136"/>
      <c r="FV29" s="136"/>
      <c r="FW29" s="136"/>
      <c r="FX29" s="136"/>
      <c r="FY29" s="136"/>
      <c r="FZ29" s="136"/>
      <c r="GA29" s="136"/>
      <c r="GB29" s="136"/>
      <c r="GC29" s="136"/>
      <c r="GD29" s="136"/>
      <c r="GE29" s="136"/>
      <c r="GF29" s="136"/>
      <c r="GG29" s="136"/>
      <c r="GH29" s="136"/>
      <c r="GI29" s="136"/>
      <c r="GJ29" s="136"/>
      <c r="GK29" s="136"/>
      <c r="GL29" s="136"/>
      <c r="GM29" s="136"/>
      <c r="GN29" s="136"/>
      <c r="GO29" s="136"/>
      <c r="GP29" s="136"/>
      <c r="GQ29" s="136"/>
      <c r="GR29" s="136"/>
      <c r="GS29" s="136"/>
      <c r="GT29" s="136"/>
      <c r="GU29" s="136"/>
      <c r="GV29" s="136"/>
      <c r="GW29" s="136"/>
      <c r="GX29" s="136"/>
      <c r="GY29" s="136"/>
      <c r="GZ29" s="136"/>
      <c r="HA29" s="136"/>
      <c r="HB29" s="136"/>
      <c r="HC29" s="136"/>
      <c r="HD29" s="136"/>
      <c r="HE29" s="136"/>
      <c r="HF29" s="136"/>
      <c r="HG29" s="136"/>
      <c r="HH29" s="136"/>
      <c r="HI29" s="136"/>
      <c r="HJ29" s="136"/>
      <c r="HK29" s="136"/>
      <c r="HL29" s="136"/>
      <c r="HM29" s="136"/>
      <c r="HN29" s="136"/>
      <c r="HO29" s="136"/>
      <c r="HP29" s="136"/>
      <c r="HQ29" s="137"/>
      <c r="HR29" s="137"/>
      <c r="HS29" s="137"/>
      <c r="HT29" s="137"/>
      <c r="HU29" s="137"/>
      <c r="HV29" s="137"/>
      <c r="HW29" s="137"/>
      <c r="HX29" s="137"/>
      <c r="HY29" s="137"/>
      <c r="HZ29" s="137"/>
      <c r="IA29" s="137"/>
      <c r="IB29" s="137"/>
      <c r="IC29" s="137"/>
      <c r="ID29" s="137"/>
      <c r="IE29" s="137"/>
      <c r="IF29" s="137"/>
      <c r="IG29" s="137"/>
      <c r="IH29" s="137"/>
      <c r="II29" s="137"/>
      <c r="IJ29" s="137"/>
      <c r="IK29" s="137"/>
      <c r="IL29" s="137"/>
      <c r="IM29" s="137"/>
      <c r="IN29" s="137"/>
      <c r="IO29" s="137"/>
      <c r="IP29" s="137"/>
      <c r="IQ29" s="137"/>
      <c r="IR29" s="137"/>
      <c r="IS29" s="137"/>
      <c r="IT29" s="137"/>
      <c r="IU29" s="137"/>
      <c r="IV29" s="137"/>
      <c r="IW29" s="137"/>
      <c r="IX29" s="137"/>
      <c r="IY29" s="137"/>
      <c r="IZ29" s="137"/>
      <c r="JA29" s="137"/>
      <c r="JB29" s="137"/>
      <c r="JC29" s="137"/>
      <c r="JD29" s="137"/>
      <c r="JE29" s="137"/>
      <c r="JF29" s="137"/>
      <c r="JG29" s="137"/>
      <c r="JH29" s="137"/>
      <c r="JI29" s="137"/>
      <c r="JJ29" s="137"/>
      <c r="JK29" s="137"/>
      <c r="JL29" s="137"/>
      <c r="JM29" s="137"/>
      <c r="JN29" s="137"/>
      <c r="JO29" s="137"/>
      <c r="JP29" s="137"/>
      <c r="JQ29" s="137"/>
      <c r="JR29" s="137"/>
      <c r="JS29" s="137"/>
      <c r="JT29" s="137"/>
      <c r="JU29" s="137"/>
      <c r="JV29" s="137"/>
      <c r="JW29" s="137"/>
      <c r="JX29" s="137"/>
      <c r="JY29" s="137"/>
      <c r="JZ29" s="137"/>
      <c r="KA29" s="137"/>
      <c r="KB29" s="137"/>
      <c r="KC29" s="137"/>
      <c r="KD29" s="137"/>
      <c r="KE29" s="137"/>
      <c r="KF29" s="137"/>
      <c r="KG29" s="137"/>
      <c r="KH29" s="137"/>
      <c r="KI29" s="137"/>
      <c r="KJ29" s="137"/>
      <c r="KK29" s="137"/>
      <c r="KL29" s="137"/>
      <c r="KM29" s="137"/>
      <c r="KN29" s="137"/>
      <c r="KO29" s="137"/>
      <c r="KP29" s="137"/>
      <c r="KQ29" s="137"/>
      <c r="KR29" s="137"/>
      <c r="KS29" s="137"/>
      <c r="KT29" s="137"/>
      <c r="KU29" s="137"/>
      <c r="KV29" s="137"/>
      <c r="KW29" s="137"/>
      <c r="KX29" s="137"/>
      <c r="KY29" s="137"/>
      <c r="KZ29" s="137"/>
      <c r="LA29" s="137"/>
      <c r="LB29" s="137"/>
      <c r="LC29" s="137"/>
      <c r="LD29" s="137"/>
      <c r="LE29" s="137"/>
      <c r="LF29" s="137"/>
      <c r="LG29" s="137"/>
      <c r="LH29" s="137"/>
      <c r="LI29" s="137"/>
      <c r="LJ29" s="137"/>
      <c r="LK29" s="137"/>
      <c r="LL29" s="137"/>
      <c r="LM29" s="137"/>
      <c r="LN29" s="137"/>
      <c r="LO29" s="137"/>
      <c r="LP29" s="137"/>
      <c r="LQ29" s="137"/>
      <c r="LR29" s="137"/>
      <c r="LS29" s="137"/>
      <c r="LT29" s="137"/>
      <c r="LU29" s="137"/>
      <c r="LV29" s="137"/>
      <c r="LW29" s="137"/>
      <c r="LX29" s="137"/>
      <c r="LY29" s="137"/>
      <c r="LZ29" s="137"/>
      <c r="MA29" s="137"/>
      <c r="MB29" s="137"/>
      <c r="MC29" s="137"/>
      <c r="MD29" s="137"/>
      <c r="ME29" s="137"/>
      <c r="MF29" s="137"/>
      <c r="MG29" s="137"/>
      <c r="MH29" s="137"/>
      <c r="MI29" s="137"/>
      <c r="MJ29" s="137"/>
      <c r="MK29" s="137"/>
      <c r="ML29" s="137"/>
      <c r="MM29" s="137"/>
      <c r="MN29" s="137"/>
      <c r="MO29" s="137"/>
      <c r="MP29" s="137"/>
      <c r="MQ29" s="137"/>
      <c r="MR29" s="137"/>
      <c r="MS29" s="137"/>
      <c r="MT29" s="137"/>
      <c r="MU29" s="137"/>
      <c r="MV29" s="137"/>
      <c r="MW29" s="137"/>
      <c r="MX29" s="137"/>
      <c r="MY29" s="137"/>
      <c r="MZ29" s="137"/>
      <c r="NA29" s="137"/>
      <c r="NB29" s="137"/>
      <c r="NC29" s="137"/>
      <c r="ND29" s="137"/>
      <c r="NE29" s="137"/>
      <c r="NF29" s="137"/>
      <c r="NG29" s="137"/>
      <c r="NH29" s="137"/>
      <c r="NI29" s="137"/>
      <c r="NJ29" s="137"/>
      <c r="NK29" s="137"/>
      <c r="NL29" s="137"/>
      <c r="NM29" s="137"/>
      <c r="NN29" s="137"/>
      <c r="NO29" s="137"/>
      <c r="NP29" s="137"/>
      <c r="NQ29" s="137"/>
      <c r="NR29" s="137"/>
      <c r="NS29" s="137"/>
      <c r="NT29" s="137"/>
      <c r="NU29" s="137"/>
      <c r="NV29" s="137"/>
      <c r="NW29" s="137"/>
      <c r="NX29" s="137"/>
      <c r="NY29" s="137"/>
      <c r="NZ29" s="137"/>
      <c r="OA29" s="137"/>
      <c r="OB29" s="137"/>
      <c r="OC29" s="137"/>
      <c r="OD29" s="137"/>
      <c r="OE29" s="137"/>
      <c r="OF29" s="137"/>
      <c r="OG29" s="137"/>
      <c r="OH29" s="137"/>
      <c r="OI29" s="137"/>
      <c r="OJ29" s="137"/>
      <c r="OK29" s="137"/>
      <c r="OL29" s="137"/>
      <c r="OM29" s="137"/>
      <c r="ON29" s="137"/>
      <c r="OO29" s="137"/>
      <c r="OP29" s="137"/>
      <c r="OQ29" s="137"/>
      <c r="OR29" s="137"/>
      <c r="OS29" s="137"/>
      <c r="OT29" s="137"/>
      <c r="OU29" s="137"/>
      <c r="OV29" s="137"/>
      <c r="OW29" s="137"/>
      <c r="OX29" s="137"/>
      <c r="OY29" s="137"/>
      <c r="OZ29" s="137"/>
      <c r="PA29" s="137"/>
      <c r="PB29" s="137"/>
      <c r="PC29" s="137"/>
      <c r="PD29" s="137"/>
      <c r="PE29" s="137"/>
      <c r="PF29" s="137"/>
      <c r="PG29" s="137"/>
      <c r="PH29" s="137"/>
      <c r="PI29" s="137"/>
      <c r="PJ29" s="137"/>
      <c r="PK29" s="137"/>
      <c r="PL29" s="137"/>
      <c r="PM29" s="137"/>
      <c r="PN29" s="137"/>
      <c r="PO29" s="137"/>
      <c r="PP29" s="137"/>
      <c r="PQ29" s="137"/>
      <c r="PR29" s="137"/>
      <c r="PS29" s="137"/>
      <c r="PT29" s="137"/>
      <c r="PU29" s="137"/>
      <c r="PV29" s="137"/>
      <c r="PW29" s="137"/>
      <c r="PX29" s="137"/>
      <c r="PY29" s="137"/>
      <c r="PZ29" s="137"/>
      <c r="QA29" s="137"/>
      <c r="QB29" s="137"/>
      <c r="QC29" s="137"/>
      <c r="QD29" s="137"/>
      <c r="QE29" s="137"/>
      <c r="QF29" s="137"/>
      <c r="QG29" s="137"/>
      <c r="QH29" s="137"/>
      <c r="QI29" s="137"/>
      <c r="QJ29" s="137"/>
      <c r="QK29" s="137"/>
      <c r="QL29" s="137"/>
      <c r="QM29" s="137"/>
      <c r="QN29" s="137"/>
      <c r="QO29" s="137"/>
      <c r="QP29" s="137"/>
      <c r="QQ29" s="137"/>
      <c r="QR29" s="137"/>
      <c r="QS29" s="137"/>
      <c r="QT29" s="137"/>
      <c r="QU29" s="137"/>
      <c r="QV29" s="137"/>
      <c r="QW29" s="137"/>
      <c r="QX29" s="137"/>
      <c r="QY29" s="137"/>
      <c r="QZ29" s="137"/>
      <c r="RA29" s="137"/>
      <c r="RB29" s="137"/>
      <c r="RC29" s="137"/>
      <c r="RD29" s="137"/>
      <c r="RE29" s="137"/>
      <c r="RF29" s="137"/>
      <c r="RG29" s="137"/>
      <c r="RH29" s="137"/>
      <c r="RI29" s="137"/>
      <c r="RJ29" s="137"/>
      <c r="RK29" s="137"/>
      <c r="RL29" s="137"/>
      <c r="RM29" s="137"/>
      <c r="RN29" s="137"/>
      <c r="RO29" s="137"/>
      <c r="RP29" s="137"/>
      <c r="RQ29" s="137"/>
      <c r="RR29" s="137"/>
      <c r="RS29" s="137"/>
      <c r="RT29" s="137"/>
      <c r="RU29" s="137"/>
      <c r="RV29" s="137"/>
      <c r="RW29" s="137"/>
      <c r="RX29" s="137"/>
      <c r="RY29" s="137"/>
      <c r="RZ29" s="137"/>
      <c r="SA29" s="137"/>
      <c r="SB29" s="137"/>
      <c r="SC29" s="137"/>
      <c r="SD29" s="137"/>
      <c r="SE29" s="137"/>
      <c r="SF29" s="137"/>
      <c r="SG29" s="137"/>
      <c r="SH29" s="137"/>
      <c r="SI29" s="137"/>
      <c r="SJ29" s="137"/>
      <c r="SK29" s="137"/>
      <c r="SL29" s="137"/>
      <c r="SM29" s="137"/>
      <c r="SN29" s="137"/>
      <c r="SO29" s="137"/>
      <c r="SP29" s="137"/>
      <c r="SQ29" s="137"/>
      <c r="SR29" s="137"/>
      <c r="SS29" s="137"/>
      <c r="ST29" s="137"/>
      <c r="SU29" s="137"/>
      <c r="SV29" s="137"/>
      <c r="SW29" s="137"/>
      <c r="SX29" s="137"/>
      <c r="SY29" s="137"/>
      <c r="SZ29" s="137"/>
      <c r="TA29" s="137"/>
      <c r="TB29" s="137"/>
      <c r="TC29" s="137"/>
      <c r="TD29" s="137"/>
      <c r="TE29" s="137"/>
      <c r="TF29" s="137"/>
      <c r="TG29" s="137"/>
      <c r="TH29" s="137"/>
      <c r="TI29" s="137"/>
      <c r="TJ29" s="137"/>
      <c r="TK29" s="137"/>
      <c r="TL29" s="137"/>
      <c r="TM29" s="137"/>
      <c r="TN29" s="137"/>
      <c r="TO29" s="137"/>
      <c r="TP29" s="137"/>
      <c r="TQ29" s="137"/>
      <c r="TR29" s="137"/>
      <c r="TS29" s="137"/>
      <c r="TT29" s="137"/>
      <c r="TU29" s="137"/>
      <c r="TV29" s="137"/>
      <c r="TW29" s="137"/>
      <c r="TX29" s="137"/>
      <c r="TY29" s="137"/>
      <c r="TZ29" s="137"/>
      <c r="UA29" s="137"/>
      <c r="UB29" s="137"/>
      <c r="UC29" s="137"/>
      <c r="UD29" s="137"/>
      <c r="UE29" s="137"/>
      <c r="UF29" s="137"/>
      <c r="UG29" s="137"/>
      <c r="UH29" s="137"/>
      <c r="UI29" s="137"/>
      <c r="UJ29" s="137"/>
      <c r="UK29" s="137"/>
      <c r="UL29" s="137"/>
      <c r="UM29" s="137"/>
      <c r="UN29" s="137"/>
      <c r="UO29" s="137"/>
      <c r="UP29" s="137"/>
      <c r="UQ29" s="137"/>
      <c r="UR29" s="137"/>
      <c r="US29" s="137"/>
      <c r="UT29" s="137"/>
      <c r="UU29" s="137"/>
      <c r="UV29" s="137"/>
      <c r="UW29" s="137"/>
      <c r="UX29" s="137"/>
      <c r="UY29" s="137"/>
      <c r="UZ29" s="137"/>
      <c r="VA29" s="137"/>
      <c r="VB29" s="137"/>
      <c r="VC29" s="137"/>
      <c r="VD29" s="137"/>
      <c r="VE29" s="137"/>
      <c r="VF29" s="137"/>
      <c r="VG29" s="137"/>
      <c r="VH29" s="137"/>
      <c r="VI29" s="137"/>
      <c r="VJ29" s="137"/>
      <c r="VK29" s="137"/>
      <c r="VL29" s="137"/>
      <c r="VM29" s="137"/>
      <c r="VN29" s="137"/>
      <c r="VO29" s="137"/>
      <c r="VP29" s="137"/>
      <c r="VQ29" s="137"/>
      <c r="VR29" s="137"/>
      <c r="VS29" s="137"/>
      <c r="VT29" s="137"/>
      <c r="VU29" s="137"/>
      <c r="VV29" s="137"/>
      <c r="VW29" s="137"/>
      <c r="VX29" s="137"/>
      <c r="VY29" s="137"/>
      <c r="VZ29" s="137"/>
      <c r="WA29" s="137"/>
      <c r="WB29" s="137"/>
      <c r="WC29" s="137"/>
      <c r="WD29" s="137"/>
      <c r="WE29" s="137"/>
      <c r="WF29" s="137"/>
      <c r="WG29" s="137"/>
      <c r="WH29" s="137"/>
      <c r="WI29" s="137"/>
      <c r="WJ29" s="137"/>
      <c r="WK29" s="137"/>
      <c r="WL29" s="137"/>
      <c r="WM29" s="137"/>
      <c r="WN29" s="137"/>
      <c r="WO29" s="137"/>
      <c r="WP29" s="137"/>
      <c r="WQ29" s="137"/>
      <c r="WR29" s="137"/>
      <c r="WS29" s="137"/>
      <c r="WT29" s="137"/>
      <c r="WU29" s="137"/>
      <c r="WV29" s="137"/>
      <c r="WW29" s="137"/>
      <c r="WX29" s="137"/>
      <c r="WY29" s="137"/>
      <c r="WZ29" s="137"/>
      <c r="XA29" s="137"/>
      <c r="XB29" s="137"/>
      <c r="XC29" s="137"/>
      <c r="XD29" s="137"/>
      <c r="XE29" s="137"/>
      <c r="XF29" s="137"/>
      <c r="XG29" s="137"/>
      <c r="XH29" s="137"/>
      <c r="XI29" s="137"/>
      <c r="XJ29" s="137"/>
      <c r="XK29" s="137"/>
      <c r="XL29" s="137"/>
      <c r="XM29" s="137"/>
      <c r="XN29" s="137"/>
      <c r="XO29" s="137"/>
      <c r="XP29" s="137"/>
      <c r="XQ29" s="137"/>
      <c r="XR29" s="137"/>
      <c r="XS29" s="137"/>
      <c r="XT29" s="137"/>
      <c r="XU29" s="137"/>
      <c r="XV29" s="137"/>
      <c r="XW29" s="137"/>
      <c r="XX29" s="137"/>
      <c r="XY29" s="137"/>
      <c r="XZ29" s="137"/>
      <c r="YA29" s="137"/>
      <c r="YB29" s="137"/>
      <c r="YC29" s="137"/>
      <c r="YD29" s="137"/>
      <c r="YE29" s="137"/>
      <c r="YF29" s="137"/>
      <c r="YG29" s="137"/>
      <c r="YH29" s="137"/>
      <c r="YI29" s="137"/>
      <c r="YJ29" s="137"/>
      <c r="YK29" s="137"/>
      <c r="YL29" s="137"/>
      <c r="YM29" s="137"/>
      <c r="YN29" s="137"/>
      <c r="YO29" s="137"/>
      <c r="YP29" s="137"/>
      <c r="YQ29" s="137"/>
      <c r="YR29" s="137"/>
      <c r="YS29" s="137"/>
      <c r="YT29" s="137"/>
      <c r="YU29" s="137"/>
      <c r="YV29" s="137"/>
      <c r="YW29" s="137"/>
      <c r="YX29" s="137"/>
      <c r="YY29" s="137"/>
      <c r="YZ29" s="137"/>
      <c r="ZA29" s="137"/>
      <c r="ZB29" s="137"/>
      <c r="ZC29" s="137"/>
      <c r="ZD29" s="137"/>
      <c r="ZE29" s="137"/>
      <c r="ZF29" s="137"/>
      <c r="ZG29" s="137"/>
      <c r="ZH29" s="137"/>
      <c r="ZI29" s="137"/>
      <c r="ZJ29" s="137"/>
      <c r="ZK29" s="137"/>
      <c r="ZL29" s="137"/>
      <c r="ZM29" s="137"/>
      <c r="ZN29" s="137"/>
      <c r="ZO29" s="137"/>
      <c r="ZP29" s="137"/>
      <c r="ZQ29" s="137"/>
      <c r="ZR29" s="137"/>
      <c r="ZS29" s="137"/>
      <c r="ZT29" s="137"/>
      <c r="ZU29" s="137"/>
      <c r="ZV29" s="137"/>
      <c r="ZW29" s="137"/>
      <c r="ZX29" s="137"/>
      <c r="ZY29" s="137"/>
      <c r="ZZ29" s="137"/>
      <c r="AAA29" s="137"/>
      <c r="AAB29" s="137"/>
      <c r="AAC29" s="137"/>
      <c r="AAD29" s="137"/>
      <c r="AAE29" s="137"/>
      <c r="AAF29" s="137"/>
      <c r="AAG29" s="137"/>
      <c r="AAH29" s="137"/>
      <c r="AAI29" s="137"/>
      <c r="AAJ29" s="137"/>
      <c r="AAK29" s="137"/>
      <c r="AAL29" s="137"/>
      <c r="AAM29" s="137"/>
      <c r="AAN29" s="137"/>
      <c r="AAO29" s="137"/>
      <c r="AAP29" s="137"/>
      <c r="AAQ29" s="137"/>
      <c r="AAR29" s="137"/>
      <c r="AAS29" s="137"/>
      <c r="AAT29" s="137"/>
      <c r="AAU29" s="137"/>
      <c r="AAV29" s="137"/>
      <c r="AAW29" s="137"/>
      <c r="AAX29" s="137"/>
      <c r="AAY29" s="137"/>
      <c r="AAZ29" s="137"/>
      <c r="ABA29" s="137"/>
      <c r="ABB29" s="137"/>
      <c r="ABC29" s="137"/>
      <c r="ABD29" s="137"/>
      <c r="ABE29" s="137"/>
      <c r="ABF29" s="137"/>
      <c r="ABG29" s="137"/>
      <c r="ABH29" s="137"/>
      <c r="ABI29" s="137"/>
      <c r="ABJ29" s="137"/>
      <c r="ABK29" s="137"/>
      <c r="ABL29" s="137"/>
      <c r="ABM29" s="137"/>
      <c r="ABN29" s="137"/>
      <c r="ABO29" s="137"/>
      <c r="ABP29" s="137"/>
      <c r="ABQ29" s="137"/>
      <c r="ABR29" s="137"/>
      <c r="ABS29" s="137"/>
      <c r="ABT29" s="137"/>
      <c r="ABU29" s="137"/>
      <c r="ABV29" s="137"/>
      <c r="ABW29" s="137"/>
      <c r="ABX29" s="137"/>
      <c r="ABY29" s="137"/>
      <c r="ABZ29" s="137"/>
      <c r="ACA29" s="137"/>
      <c r="ACB29" s="137"/>
      <c r="ACC29" s="137"/>
      <c r="ACD29" s="137"/>
      <c r="ACE29" s="137"/>
      <c r="ACF29" s="137"/>
      <c r="ACG29" s="137"/>
      <c r="ACH29" s="137"/>
      <c r="ACI29" s="137"/>
      <c r="ACJ29" s="137"/>
      <c r="ACK29" s="137"/>
      <c r="ACL29" s="137"/>
      <c r="ACM29" s="137"/>
      <c r="ACN29" s="137"/>
      <c r="ACO29" s="137"/>
      <c r="ACP29" s="137"/>
      <c r="ACQ29" s="137"/>
      <c r="ACR29" s="137"/>
      <c r="ACS29" s="137"/>
      <c r="ACT29" s="137"/>
      <c r="ACU29" s="137"/>
      <c r="ACV29" s="137"/>
      <c r="ACW29" s="137"/>
      <c r="ACX29" s="137"/>
      <c r="ACY29" s="137"/>
      <c r="ACZ29" s="137"/>
      <c r="ADA29" s="137"/>
      <c r="ADB29" s="137"/>
      <c r="ADC29" s="137"/>
      <c r="ADD29" s="137"/>
      <c r="ADE29" s="137"/>
      <c r="ADF29" s="137"/>
      <c r="ADG29" s="137"/>
      <c r="ADH29" s="137"/>
      <c r="ADI29" s="137"/>
      <c r="ADJ29" s="137"/>
      <c r="ADK29" s="137"/>
      <c r="ADL29" s="137"/>
      <c r="ADM29" s="137"/>
      <c r="ADN29" s="137"/>
      <c r="ADO29" s="137"/>
      <c r="ADP29" s="137"/>
      <c r="ADQ29" s="137"/>
      <c r="ADR29" s="137"/>
      <c r="ADS29" s="137"/>
      <c r="ADT29" s="137"/>
      <c r="ADU29" s="137"/>
      <c r="ADV29" s="137"/>
      <c r="ADW29" s="137"/>
      <c r="ADX29" s="137"/>
      <c r="ADY29" s="137"/>
      <c r="ADZ29" s="137"/>
      <c r="AEA29" s="137"/>
      <c r="AEB29" s="137"/>
      <c r="AEC29" s="137"/>
      <c r="AED29" s="137"/>
      <c r="AEE29" s="137"/>
      <c r="AEF29" s="137"/>
      <c r="AEG29" s="137"/>
      <c r="AEH29" s="137"/>
      <c r="AEI29" s="137"/>
      <c r="AEJ29" s="137"/>
      <c r="AEK29" s="137"/>
      <c r="AEL29" s="137"/>
      <c r="AEM29" s="137"/>
      <c r="AEN29" s="137"/>
      <c r="AEO29" s="137"/>
      <c r="AEP29" s="137"/>
      <c r="AEQ29" s="137"/>
      <c r="AER29" s="137"/>
      <c r="AES29" s="137"/>
      <c r="AET29" s="137"/>
      <c r="AEU29" s="137"/>
      <c r="AEV29" s="137"/>
      <c r="AEW29" s="137"/>
      <c r="AEX29" s="137"/>
      <c r="AEY29" s="137"/>
      <c r="AEZ29" s="137"/>
      <c r="AFA29" s="137"/>
      <c r="AFB29" s="137"/>
      <c r="AFC29" s="137"/>
      <c r="AFD29" s="137"/>
      <c r="AFE29" s="137"/>
      <c r="AFF29" s="137"/>
      <c r="AFG29" s="137"/>
      <c r="AFH29" s="137"/>
      <c r="AFI29" s="137"/>
      <c r="AFJ29" s="137"/>
      <c r="AFK29" s="137"/>
      <c r="AFL29" s="137"/>
      <c r="AFM29" s="137"/>
      <c r="AFN29" s="137"/>
      <c r="AFO29" s="137"/>
      <c r="AFP29" s="137"/>
      <c r="AFQ29" s="137"/>
      <c r="AFR29" s="137"/>
      <c r="AFS29" s="137"/>
      <c r="AFT29" s="137"/>
      <c r="AFU29" s="137"/>
      <c r="AFV29" s="137"/>
      <c r="AFW29" s="137"/>
      <c r="AFX29" s="137"/>
      <c r="AFY29" s="137"/>
      <c r="AFZ29" s="137"/>
      <c r="AGA29" s="137"/>
      <c r="AGB29" s="137"/>
      <c r="AGC29" s="137"/>
      <c r="AGD29" s="137"/>
      <c r="AGE29" s="137"/>
      <c r="AGF29" s="137"/>
      <c r="AGG29" s="137"/>
      <c r="AGH29" s="137"/>
      <c r="AGI29" s="137"/>
      <c r="AGJ29" s="137"/>
      <c r="AGK29" s="137"/>
      <c r="AGL29" s="137"/>
      <c r="AGM29" s="137"/>
      <c r="AGN29" s="137"/>
      <c r="AGO29" s="137"/>
      <c r="AGP29" s="137"/>
      <c r="AGQ29" s="137"/>
      <c r="AGR29" s="137"/>
      <c r="AGS29" s="137"/>
      <c r="AGT29" s="137"/>
      <c r="AGU29" s="137"/>
      <c r="AGV29" s="137"/>
      <c r="AGW29" s="137"/>
      <c r="AGX29" s="137"/>
      <c r="AGY29" s="137"/>
      <c r="AGZ29" s="137"/>
      <c r="AHA29" s="137"/>
      <c r="AHB29" s="137"/>
      <c r="AHC29" s="137"/>
      <c r="AHD29" s="137"/>
      <c r="AHE29" s="137"/>
      <c r="AHF29" s="137"/>
      <c r="AHG29" s="137"/>
      <c r="AHH29" s="137"/>
      <c r="AHI29" s="137"/>
      <c r="AHJ29" s="137"/>
      <c r="AHK29" s="137"/>
      <c r="AHL29" s="137"/>
      <c r="AHM29" s="137"/>
      <c r="AHN29" s="137"/>
      <c r="AHO29" s="137"/>
      <c r="AHP29" s="137"/>
      <c r="AHQ29" s="137"/>
      <c r="AHR29" s="137"/>
      <c r="AHS29" s="137"/>
      <c r="AHT29" s="137"/>
      <c r="AHU29" s="137"/>
      <c r="AHV29" s="137"/>
      <c r="AHW29" s="137"/>
      <c r="AHX29" s="137"/>
      <c r="AHY29" s="137"/>
      <c r="AHZ29" s="137"/>
      <c r="AIA29" s="137"/>
      <c r="AIB29" s="137"/>
      <c r="AIC29" s="137"/>
      <c r="AID29" s="137"/>
      <c r="AIE29" s="137"/>
      <c r="AIF29" s="137"/>
      <c r="AIG29" s="137"/>
      <c r="AIH29" s="137"/>
      <c r="AII29" s="137"/>
      <c r="AIJ29" s="137"/>
      <c r="AIK29" s="137"/>
      <c r="AIL29" s="137"/>
      <c r="AIM29" s="137"/>
      <c r="AIN29" s="137"/>
      <c r="AIO29" s="137"/>
      <c r="AIP29" s="137"/>
      <c r="AIQ29" s="137"/>
      <c r="AIR29" s="137"/>
      <c r="AIS29" s="137"/>
      <c r="AIT29" s="137"/>
      <c r="AIU29" s="137"/>
      <c r="AIV29" s="137"/>
      <c r="AIW29" s="137"/>
      <c r="AIX29" s="137"/>
      <c r="AIY29" s="137"/>
      <c r="AIZ29" s="137"/>
      <c r="AJA29" s="137"/>
      <c r="AJB29" s="137"/>
      <c r="AJC29" s="137"/>
      <c r="AJD29" s="137"/>
      <c r="AJE29" s="137"/>
      <c r="AJF29" s="137"/>
      <c r="AJG29" s="137"/>
      <c r="AJH29" s="137"/>
      <c r="AJI29" s="137"/>
      <c r="AJJ29" s="137"/>
      <c r="AJK29" s="137"/>
      <c r="AJL29" s="137"/>
      <c r="AJM29" s="137"/>
      <c r="AJN29" s="137"/>
      <c r="AJO29" s="137"/>
      <c r="AJP29" s="137"/>
      <c r="AJQ29" s="137"/>
      <c r="AJR29" s="137"/>
      <c r="AJS29" s="137"/>
      <c r="AJT29" s="137"/>
      <c r="AJU29" s="137"/>
      <c r="AJV29" s="137"/>
      <c r="AJW29" s="137"/>
      <c r="AJX29" s="137"/>
      <c r="AJY29" s="137"/>
      <c r="AJZ29" s="137"/>
      <c r="AKA29" s="137"/>
      <c r="AKB29" s="137"/>
      <c r="AKC29" s="137"/>
      <c r="AKD29" s="137"/>
      <c r="AKE29" s="137"/>
      <c r="AKF29" s="137"/>
      <c r="AKG29" s="137"/>
      <c r="AKH29" s="137"/>
      <c r="AKI29" s="137"/>
      <c r="AKJ29" s="137"/>
      <c r="AKK29" s="137"/>
      <c r="AKL29" s="137"/>
      <c r="AKM29" s="137"/>
      <c r="AKN29" s="137"/>
      <c r="AKO29" s="137"/>
      <c r="AKP29" s="137"/>
      <c r="AKQ29" s="137"/>
      <c r="AKR29" s="137"/>
      <c r="AKS29" s="137"/>
      <c r="AKT29" s="137"/>
      <c r="AKU29" s="137"/>
      <c r="AKV29" s="137"/>
      <c r="AKW29" s="137"/>
      <c r="AKX29" s="137"/>
      <c r="AKY29" s="137"/>
      <c r="AKZ29" s="137"/>
      <c r="ALA29" s="137"/>
      <c r="ALB29" s="137"/>
      <c r="ALC29" s="137"/>
      <c r="ALD29" s="137"/>
      <c r="ALE29" s="137"/>
      <c r="ALF29" s="137"/>
      <c r="ALG29" s="137"/>
      <c r="ALH29" s="137"/>
      <c r="ALI29" s="137"/>
      <c r="ALJ29" s="137"/>
      <c r="ALK29" s="137"/>
      <c r="ALL29" s="137"/>
      <c r="ALM29" s="137"/>
      <c r="ALN29" s="137"/>
      <c r="ALO29" s="137"/>
      <c r="ALP29" s="137"/>
      <c r="ALQ29" s="137"/>
      <c r="ALR29" s="137"/>
      <c r="ALS29" s="137"/>
      <c r="ALT29" s="137"/>
      <c r="ALU29" s="137"/>
      <c r="ALV29" s="137"/>
      <c r="ALW29" s="137"/>
      <c r="ALX29" s="137"/>
      <c r="ALY29" s="137"/>
      <c r="ALZ29" s="137"/>
      <c r="AMA29" s="137"/>
      <c r="AMB29" s="137"/>
      <c r="AMC29" s="137"/>
      <c r="AMD29" s="137"/>
      <c r="AME29" s="137"/>
      <c r="AMF29" s="137"/>
      <c r="AMG29" s="137"/>
      <c r="AMH29" s="137"/>
      <c r="AMI29" s="137"/>
    </row>
    <row r="30" hidden="1" customHeight="1" spans="1:1023">
      <c r="A30" s="121"/>
      <c r="B30" s="83" t="s">
        <v>2053</v>
      </c>
      <c r="C30" s="122"/>
      <c r="D30" s="123"/>
      <c r="E30" s="123"/>
      <c r="F30" s="123"/>
      <c r="G30" s="123"/>
      <c r="H30" s="83" t="s">
        <v>24227</v>
      </c>
      <c r="I30" s="86" t="s">
        <v>24228</v>
      </c>
      <c r="J30" s="83" t="s">
        <v>45</v>
      </c>
      <c r="K30" s="123"/>
      <c r="L30" s="83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8"/>
      <c r="AN30" s="123"/>
      <c r="AO30" s="134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36"/>
      <c r="EC30" s="136"/>
      <c r="ED30" s="136"/>
      <c r="EE30" s="136"/>
      <c r="EF30" s="136"/>
      <c r="EG30" s="136"/>
      <c r="EH30" s="136"/>
      <c r="EI30" s="136"/>
      <c r="EJ30" s="136"/>
      <c r="EK30" s="136"/>
      <c r="EL30" s="136"/>
      <c r="EM30" s="136"/>
      <c r="EN30" s="136"/>
      <c r="EO30" s="136"/>
      <c r="EP30" s="136"/>
      <c r="EQ30" s="136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36"/>
      <c r="FC30" s="136"/>
      <c r="FD30" s="136"/>
      <c r="FE30" s="136"/>
      <c r="FF30" s="136"/>
      <c r="FG30" s="136"/>
      <c r="FH30" s="136"/>
      <c r="FI30" s="136"/>
      <c r="FJ30" s="136"/>
      <c r="FK30" s="136"/>
      <c r="FL30" s="136"/>
      <c r="FM30" s="136"/>
      <c r="FN30" s="136"/>
      <c r="FO30" s="136"/>
      <c r="FP30" s="136"/>
      <c r="FQ30" s="136"/>
      <c r="FR30" s="136"/>
      <c r="FS30" s="136"/>
      <c r="FT30" s="136"/>
      <c r="FU30" s="136"/>
      <c r="FV30" s="136"/>
      <c r="FW30" s="136"/>
      <c r="FX30" s="136"/>
      <c r="FY30" s="136"/>
      <c r="FZ30" s="136"/>
      <c r="GA30" s="136"/>
      <c r="GB30" s="136"/>
      <c r="GC30" s="136"/>
      <c r="GD30" s="136"/>
      <c r="GE30" s="136"/>
      <c r="GF30" s="136"/>
      <c r="GG30" s="136"/>
      <c r="GH30" s="136"/>
      <c r="GI30" s="136"/>
      <c r="GJ30" s="136"/>
      <c r="GK30" s="136"/>
      <c r="GL30" s="136"/>
      <c r="GM30" s="136"/>
      <c r="GN30" s="136"/>
      <c r="GO30" s="136"/>
      <c r="GP30" s="136"/>
      <c r="GQ30" s="136"/>
      <c r="GR30" s="136"/>
      <c r="GS30" s="136"/>
      <c r="GT30" s="136"/>
      <c r="GU30" s="136"/>
      <c r="GV30" s="136"/>
      <c r="GW30" s="136"/>
      <c r="GX30" s="136"/>
      <c r="GY30" s="136"/>
      <c r="GZ30" s="136"/>
      <c r="HA30" s="136"/>
      <c r="HB30" s="136"/>
      <c r="HC30" s="136"/>
      <c r="HD30" s="136"/>
      <c r="HE30" s="136"/>
      <c r="HF30" s="136"/>
      <c r="HG30" s="136"/>
      <c r="HH30" s="136"/>
      <c r="HI30" s="136"/>
      <c r="HJ30" s="136"/>
      <c r="HK30" s="136"/>
      <c r="HL30" s="136"/>
      <c r="HM30" s="136"/>
      <c r="HN30" s="136"/>
      <c r="HO30" s="136"/>
      <c r="HP30" s="136"/>
      <c r="HQ30" s="137"/>
      <c r="HR30" s="137"/>
      <c r="HS30" s="137"/>
      <c r="HT30" s="137"/>
      <c r="HU30" s="137"/>
      <c r="HV30" s="137"/>
      <c r="HW30" s="137"/>
      <c r="HX30" s="137"/>
      <c r="HY30" s="137"/>
      <c r="HZ30" s="137"/>
      <c r="IA30" s="137"/>
      <c r="IB30" s="137"/>
      <c r="IC30" s="137"/>
      <c r="ID30" s="137"/>
      <c r="IE30" s="137"/>
      <c r="IF30" s="137"/>
      <c r="IG30" s="137"/>
      <c r="IH30" s="137"/>
      <c r="II30" s="137"/>
      <c r="IJ30" s="137"/>
      <c r="IK30" s="137"/>
      <c r="IL30" s="137"/>
      <c r="IM30" s="137"/>
      <c r="IN30" s="137"/>
      <c r="IO30" s="137"/>
      <c r="IP30" s="137"/>
      <c r="IQ30" s="137"/>
      <c r="IR30" s="137"/>
      <c r="IS30" s="137"/>
      <c r="IT30" s="137"/>
      <c r="IU30" s="137"/>
      <c r="IV30" s="137"/>
      <c r="IW30" s="137"/>
      <c r="IX30" s="137"/>
      <c r="IY30" s="137"/>
      <c r="IZ30" s="137"/>
      <c r="JA30" s="137"/>
      <c r="JB30" s="137"/>
      <c r="JC30" s="137"/>
      <c r="JD30" s="137"/>
      <c r="JE30" s="137"/>
      <c r="JF30" s="137"/>
      <c r="JG30" s="137"/>
      <c r="JH30" s="137"/>
      <c r="JI30" s="137"/>
      <c r="JJ30" s="137"/>
      <c r="JK30" s="137"/>
      <c r="JL30" s="137"/>
      <c r="JM30" s="137"/>
      <c r="JN30" s="137"/>
      <c r="JO30" s="137"/>
      <c r="JP30" s="137"/>
      <c r="JQ30" s="137"/>
      <c r="JR30" s="137"/>
      <c r="JS30" s="137"/>
      <c r="JT30" s="137"/>
      <c r="JU30" s="137"/>
      <c r="JV30" s="137"/>
      <c r="JW30" s="137"/>
      <c r="JX30" s="137"/>
      <c r="JY30" s="137"/>
      <c r="JZ30" s="137"/>
      <c r="KA30" s="137"/>
      <c r="KB30" s="137"/>
      <c r="KC30" s="137"/>
      <c r="KD30" s="137"/>
      <c r="KE30" s="137"/>
      <c r="KF30" s="137"/>
      <c r="KG30" s="137"/>
      <c r="KH30" s="137"/>
      <c r="KI30" s="137"/>
      <c r="KJ30" s="137"/>
      <c r="KK30" s="137"/>
      <c r="KL30" s="137"/>
      <c r="KM30" s="137"/>
      <c r="KN30" s="137"/>
      <c r="KO30" s="137"/>
      <c r="KP30" s="137"/>
      <c r="KQ30" s="137"/>
      <c r="KR30" s="137"/>
      <c r="KS30" s="137"/>
      <c r="KT30" s="137"/>
      <c r="KU30" s="137"/>
      <c r="KV30" s="137"/>
      <c r="KW30" s="137"/>
      <c r="KX30" s="137"/>
      <c r="KY30" s="137"/>
      <c r="KZ30" s="137"/>
      <c r="LA30" s="137"/>
      <c r="LB30" s="137"/>
      <c r="LC30" s="137"/>
      <c r="LD30" s="137"/>
      <c r="LE30" s="137"/>
      <c r="LF30" s="137"/>
      <c r="LG30" s="137"/>
      <c r="LH30" s="137"/>
      <c r="LI30" s="137"/>
      <c r="LJ30" s="137"/>
      <c r="LK30" s="137"/>
      <c r="LL30" s="137"/>
      <c r="LM30" s="137"/>
      <c r="LN30" s="137"/>
      <c r="LO30" s="137"/>
      <c r="LP30" s="137"/>
      <c r="LQ30" s="137"/>
      <c r="LR30" s="137"/>
      <c r="LS30" s="137"/>
      <c r="LT30" s="137"/>
      <c r="LU30" s="137"/>
      <c r="LV30" s="137"/>
      <c r="LW30" s="137"/>
      <c r="LX30" s="137"/>
      <c r="LY30" s="137"/>
      <c r="LZ30" s="137"/>
      <c r="MA30" s="137"/>
      <c r="MB30" s="137"/>
      <c r="MC30" s="137"/>
      <c r="MD30" s="137"/>
      <c r="ME30" s="137"/>
      <c r="MF30" s="137"/>
      <c r="MG30" s="137"/>
      <c r="MH30" s="137"/>
      <c r="MI30" s="137"/>
      <c r="MJ30" s="137"/>
      <c r="MK30" s="137"/>
      <c r="ML30" s="137"/>
      <c r="MM30" s="137"/>
      <c r="MN30" s="137"/>
      <c r="MO30" s="137"/>
      <c r="MP30" s="137"/>
      <c r="MQ30" s="137"/>
      <c r="MR30" s="137"/>
      <c r="MS30" s="137"/>
      <c r="MT30" s="137"/>
      <c r="MU30" s="137"/>
      <c r="MV30" s="137"/>
      <c r="MW30" s="137"/>
      <c r="MX30" s="137"/>
      <c r="MY30" s="137"/>
      <c r="MZ30" s="137"/>
      <c r="NA30" s="137"/>
      <c r="NB30" s="137"/>
      <c r="NC30" s="137"/>
      <c r="ND30" s="137"/>
      <c r="NE30" s="137"/>
      <c r="NF30" s="137"/>
      <c r="NG30" s="137"/>
      <c r="NH30" s="137"/>
      <c r="NI30" s="137"/>
      <c r="NJ30" s="137"/>
      <c r="NK30" s="137"/>
      <c r="NL30" s="137"/>
      <c r="NM30" s="137"/>
      <c r="NN30" s="137"/>
      <c r="NO30" s="137"/>
      <c r="NP30" s="137"/>
      <c r="NQ30" s="137"/>
      <c r="NR30" s="137"/>
      <c r="NS30" s="137"/>
      <c r="NT30" s="137"/>
      <c r="NU30" s="137"/>
      <c r="NV30" s="137"/>
      <c r="NW30" s="137"/>
      <c r="NX30" s="137"/>
      <c r="NY30" s="137"/>
      <c r="NZ30" s="137"/>
      <c r="OA30" s="137"/>
      <c r="OB30" s="137"/>
      <c r="OC30" s="137"/>
      <c r="OD30" s="137"/>
      <c r="OE30" s="137"/>
      <c r="OF30" s="137"/>
      <c r="OG30" s="137"/>
      <c r="OH30" s="137"/>
      <c r="OI30" s="137"/>
      <c r="OJ30" s="137"/>
      <c r="OK30" s="137"/>
      <c r="OL30" s="137"/>
      <c r="OM30" s="137"/>
      <c r="ON30" s="137"/>
      <c r="OO30" s="137"/>
      <c r="OP30" s="137"/>
      <c r="OQ30" s="137"/>
      <c r="OR30" s="137"/>
      <c r="OS30" s="137"/>
      <c r="OT30" s="137"/>
      <c r="OU30" s="137"/>
      <c r="OV30" s="137"/>
      <c r="OW30" s="137"/>
      <c r="OX30" s="137"/>
      <c r="OY30" s="137"/>
      <c r="OZ30" s="137"/>
      <c r="PA30" s="137"/>
      <c r="PB30" s="137"/>
      <c r="PC30" s="137"/>
      <c r="PD30" s="137"/>
      <c r="PE30" s="137"/>
      <c r="PF30" s="137"/>
      <c r="PG30" s="137"/>
      <c r="PH30" s="137"/>
      <c r="PI30" s="137"/>
      <c r="PJ30" s="137"/>
      <c r="PK30" s="137"/>
      <c r="PL30" s="137"/>
      <c r="PM30" s="137"/>
      <c r="PN30" s="137"/>
      <c r="PO30" s="137"/>
      <c r="PP30" s="137"/>
      <c r="PQ30" s="137"/>
      <c r="PR30" s="137"/>
      <c r="PS30" s="137"/>
      <c r="PT30" s="137"/>
      <c r="PU30" s="137"/>
      <c r="PV30" s="137"/>
      <c r="PW30" s="137"/>
      <c r="PX30" s="137"/>
      <c r="PY30" s="137"/>
      <c r="PZ30" s="137"/>
      <c r="QA30" s="137"/>
      <c r="QB30" s="137"/>
      <c r="QC30" s="137"/>
      <c r="QD30" s="137"/>
      <c r="QE30" s="137"/>
      <c r="QF30" s="137"/>
      <c r="QG30" s="137"/>
      <c r="QH30" s="137"/>
      <c r="QI30" s="137"/>
      <c r="QJ30" s="137"/>
      <c r="QK30" s="137"/>
      <c r="QL30" s="137"/>
      <c r="QM30" s="137"/>
      <c r="QN30" s="137"/>
      <c r="QO30" s="137"/>
      <c r="QP30" s="137"/>
      <c r="QQ30" s="137"/>
      <c r="QR30" s="137"/>
      <c r="QS30" s="137"/>
      <c r="QT30" s="137"/>
      <c r="QU30" s="137"/>
      <c r="QV30" s="137"/>
      <c r="QW30" s="137"/>
      <c r="QX30" s="137"/>
      <c r="QY30" s="137"/>
      <c r="QZ30" s="137"/>
      <c r="RA30" s="137"/>
      <c r="RB30" s="137"/>
      <c r="RC30" s="137"/>
      <c r="RD30" s="137"/>
      <c r="RE30" s="137"/>
      <c r="RF30" s="137"/>
      <c r="RG30" s="137"/>
      <c r="RH30" s="137"/>
      <c r="RI30" s="137"/>
      <c r="RJ30" s="137"/>
      <c r="RK30" s="137"/>
      <c r="RL30" s="137"/>
      <c r="RM30" s="137"/>
      <c r="RN30" s="137"/>
      <c r="RO30" s="137"/>
      <c r="RP30" s="137"/>
      <c r="RQ30" s="137"/>
      <c r="RR30" s="137"/>
      <c r="RS30" s="137"/>
      <c r="RT30" s="137"/>
      <c r="RU30" s="137"/>
      <c r="RV30" s="137"/>
      <c r="RW30" s="137"/>
      <c r="RX30" s="137"/>
      <c r="RY30" s="137"/>
      <c r="RZ30" s="137"/>
      <c r="SA30" s="137"/>
      <c r="SB30" s="137"/>
      <c r="SC30" s="137"/>
      <c r="SD30" s="137"/>
      <c r="SE30" s="137"/>
      <c r="SF30" s="137"/>
      <c r="SG30" s="137"/>
      <c r="SH30" s="137"/>
      <c r="SI30" s="137"/>
      <c r="SJ30" s="137"/>
      <c r="SK30" s="137"/>
      <c r="SL30" s="137"/>
      <c r="SM30" s="137"/>
      <c r="SN30" s="137"/>
      <c r="SO30" s="137"/>
      <c r="SP30" s="137"/>
      <c r="SQ30" s="137"/>
      <c r="SR30" s="137"/>
      <c r="SS30" s="137"/>
      <c r="ST30" s="137"/>
      <c r="SU30" s="137"/>
      <c r="SV30" s="137"/>
      <c r="SW30" s="137"/>
      <c r="SX30" s="137"/>
      <c r="SY30" s="137"/>
      <c r="SZ30" s="137"/>
      <c r="TA30" s="137"/>
      <c r="TB30" s="137"/>
      <c r="TC30" s="137"/>
      <c r="TD30" s="137"/>
      <c r="TE30" s="137"/>
      <c r="TF30" s="137"/>
      <c r="TG30" s="137"/>
      <c r="TH30" s="137"/>
      <c r="TI30" s="137"/>
      <c r="TJ30" s="137"/>
      <c r="TK30" s="137"/>
      <c r="TL30" s="137"/>
      <c r="TM30" s="137"/>
      <c r="TN30" s="137"/>
      <c r="TO30" s="137"/>
      <c r="TP30" s="137"/>
      <c r="TQ30" s="137"/>
      <c r="TR30" s="137"/>
      <c r="TS30" s="137"/>
      <c r="TT30" s="137"/>
      <c r="TU30" s="137"/>
      <c r="TV30" s="137"/>
      <c r="TW30" s="137"/>
      <c r="TX30" s="137"/>
      <c r="TY30" s="137"/>
      <c r="TZ30" s="137"/>
      <c r="UA30" s="137"/>
      <c r="UB30" s="137"/>
      <c r="UC30" s="137"/>
      <c r="UD30" s="137"/>
      <c r="UE30" s="137"/>
      <c r="UF30" s="137"/>
      <c r="UG30" s="137"/>
      <c r="UH30" s="137"/>
      <c r="UI30" s="137"/>
      <c r="UJ30" s="137"/>
      <c r="UK30" s="137"/>
      <c r="UL30" s="137"/>
      <c r="UM30" s="137"/>
      <c r="UN30" s="137"/>
      <c r="UO30" s="137"/>
      <c r="UP30" s="137"/>
      <c r="UQ30" s="137"/>
      <c r="UR30" s="137"/>
      <c r="US30" s="137"/>
      <c r="UT30" s="137"/>
      <c r="UU30" s="137"/>
      <c r="UV30" s="137"/>
      <c r="UW30" s="137"/>
      <c r="UX30" s="137"/>
      <c r="UY30" s="137"/>
      <c r="UZ30" s="137"/>
      <c r="VA30" s="137"/>
      <c r="VB30" s="137"/>
      <c r="VC30" s="137"/>
      <c r="VD30" s="137"/>
      <c r="VE30" s="137"/>
      <c r="VF30" s="137"/>
      <c r="VG30" s="137"/>
      <c r="VH30" s="137"/>
      <c r="VI30" s="137"/>
      <c r="VJ30" s="137"/>
      <c r="VK30" s="137"/>
      <c r="VL30" s="137"/>
      <c r="VM30" s="137"/>
      <c r="VN30" s="137"/>
      <c r="VO30" s="137"/>
      <c r="VP30" s="137"/>
      <c r="VQ30" s="137"/>
      <c r="VR30" s="137"/>
      <c r="VS30" s="137"/>
      <c r="VT30" s="137"/>
      <c r="VU30" s="137"/>
      <c r="VV30" s="137"/>
      <c r="VW30" s="137"/>
      <c r="VX30" s="137"/>
      <c r="VY30" s="137"/>
      <c r="VZ30" s="137"/>
      <c r="WA30" s="137"/>
      <c r="WB30" s="137"/>
      <c r="WC30" s="137"/>
      <c r="WD30" s="137"/>
      <c r="WE30" s="137"/>
      <c r="WF30" s="137"/>
      <c r="WG30" s="137"/>
      <c r="WH30" s="137"/>
      <c r="WI30" s="137"/>
      <c r="WJ30" s="137"/>
      <c r="WK30" s="137"/>
      <c r="WL30" s="137"/>
      <c r="WM30" s="137"/>
      <c r="WN30" s="137"/>
      <c r="WO30" s="137"/>
      <c r="WP30" s="137"/>
      <c r="WQ30" s="137"/>
      <c r="WR30" s="137"/>
      <c r="WS30" s="137"/>
      <c r="WT30" s="137"/>
      <c r="WU30" s="137"/>
      <c r="WV30" s="137"/>
      <c r="WW30" s="137"/>
      <c r="WX30" s="137"/>
      <c r="WY30" s="137"/>
      <c r="WZ30" s="137"/>
      <c r="XA30" s="137"/>
      <c r="XB30" s="137"/>
      <c r="XC30" s="137"/>
      <c r="XD30" s="137"/>
      <c r="XE30" s="137"/>
      <c r="XF30" s="137"/>
      <c r="XG30" s="137"/>
      <c r="XH30" s="137"/>
      <c r="XI30" s="137"/>
      <c r="XJ30" s="137"/>
      <c r="XK30" s="137"/>
      <c r="XL30" s="137"/>
      <c r="XM30" s="137"/>
      <c r="XN30" s="137"/>
      <c r="XO30" s="137"/>
      <c r="XP30" s="137"/>
      <c r="XQ30" s="137"/>
      <c r="XR30" s="137"/>
      <c r="XS30" s="137"/>
      <c r="XT30" s="137"/>
      <c r="XU30" s="137"/>
      <c r="XV30" s="137"/>
      <c r="XW30" s="137"/>
      <c r="XX30" s="137"/>
      <c r="XY30" s="137"/>
      <c r="XZ30" s="137"/>
      <c r="YA30" s="137"/>
      <c r="YB30" s="137"/>
      <c r="YC30" s="137"/>
      <c r="YD30" s="137"/>
      <c r="YE30" s="137"/>
      <c r="YF30" s="137"/>
      <c r="YG30" s="137"/>
      <c r="YH30" s="137"/>
      <c r="YI30" s="137"/>
      <c r="YJ30" s="137"/>
      <c r="YK30" s="137"/>
      <c r="YL30" s="137"/>
      <c r="YM30" s="137"/>
      <c r="YN30" s="137"/>
      <c r="YO30" s="137"/>
      <c r="YP30" s="137"/>
      <c r="YQ30" s="137"/>
      <c r="YR30" s="137"/>
      <c r="YS30" s="137"/>
      <c r="YT30" s="137"/>
      <c r="YU30" s="137"/>
      <c r="YV30" s="137"/>
      <c r="YW30" s="137"/>
      <c r="YX30" s="137"/>
      <c r="YY30" s="137"/>
      <c r="YZ30" s="137"/>
      <c r="ZA30" s="137"/>
      <c r="ZB30" s="137"/>
      <c r="ZC30" s="137"/>
      <c r="ZD30" s="137"/>
      <c r="ZE30" s="137"/>
      <c r="ZF30" s="137"/>
      <c r="ZG30" s="137"/>
      <c r="ZH30" s="137"/>
      <c r="ZI30" s="137"/>
      <c r="ZJ30" s="137"/>
      <c r="ZK30" s="137"/>
      <c r="ZL30" s="137"/>
      <c r="ZM30" s="137"/>
      <c r="ZN30" s="137"/>
      <c r="ZO30" s="137"/>
      <c r="ZP30" s="137"/>
      <c r="ZQ30" s="137"/>
      <c r="ZR30" s="137"/>
      <c r="ZS30" s="137"/>
      <c r="ZT30" s="137"/>
      <c r="ZU30" s="137"/>
      <c r="ZV30" s="137"/>
      <c r="ZW30" s="137"/>
      <c r="ZX30" s="137"/>
      <c r="ZY30" s="137"/>
      <c r="ZZ30" s="137"/>
      <c r="AAA30" s="137"/>
      <c r="AAB30" s="137"/>
      <c r="AAC30" s="137"/>
      <c r="AAD30" s="137"/>
      <c r="AAE30" s="137"/>
      <c r="AAF30" s="137"/>
      <c r="AAG30" s="137"/>
      <c r="AAH30" s="137"/>
      <c r="AAI30" s="137"/>
      <c r="AAJ30" s="137"/>
      <c r="AAK30" s="137"/>
      <c r="AAL30" s="137"/>
      <c r="AAM30" s="137"/>
      <c r="AAN30" s="137"/>
      <c r="AAO30" s="137"/>
      <c r="AAP30" s="137"/>
      <c r="AAQ30" s="137"/>
      <c r="AAR30" s="137"/>
      <c r="AAS30" s="137"/>
      <c r="AAT30" s="137"/>
      <c r="AAU30" s="137"/>
      <c r="AAV30" s="137"/>
      <c r="AAW30" s="137"/>
      <c r="AAX30" s="137"/>
      <c r="AAY30" s="137"/>
      <c r="AAZ30" s="137"/>
      <c r="ABA30" s="137"/>
      <c r="ABB30" s="137"/>
      <c r="ABC30" s="137"/>
      <c r="ABD30" s="137"/>
      <c r="ABE30" s="137"/>
      <c r="ABF30" s="137"/>
      <c r="ABG30" s="137"/>
      <c r="ABH30" s="137"/>
      <c r="ABI30" s="137"/>
      <c r="ABJ30" s="137"/>
      <c r="ABK30" s="137"/>
      <c r="ABL30" s="137"/>
      <c r="ABM30" s="137"/>
      <c r="ABN30" s="137"/>
      <c r="ABO30" s="137"/>
      <c r="ABP30" s="137"/>
      <c r="ABQ30" s="137"/>
      <c r="ABR30" s="137"/>
      <c r="ABS30" s="137"/>
      <c r="ABT30" s="137"/>
      <c r="ABU30" s="137"/>
      <c r="ABV30" s="137"/>
      <c r="ABW30" s="137"/>
      <c r="ABX30" s="137"/>
      <c r="ABY30" s="137"/>
      <c r="ABZ30" s="137"/>
      <c r="ACA30" s="137"/>
      <c r="ACB30" s="137"/>
      <c r="ACC30" s="137"/>
      <c r="ACD30" s="137"/>
      <c r="ACE30" s="137"/>
      <c r="ACF30" s="137"/>
      <c r="ACG30" s="137"/>
      <c r="ACH30" s="137"/>
      <c r="ACI30" s="137"/>
      <c r="ACJ30" s="137"/>
      <c r="ACK30" s="137"/>
      <c r="ACL30" s="137"/>
      <c r="ACM30" s="137"/>
      <c r="ACN30" s="137"/>
      <c r="ACO30" s="137"/>
      <c r="ACP30" s="137"/>
      <c r="ACQ30" s="137"/>
      <c r="ACR30" s="137"/>
      <c r="ACS30" s="137"/>
      <c r="ACT30" s="137"/>
      <c r="ACU30" s="137"/>
      <c r="ACV30" s="137"/>
      <c r="ACW30" s="137"/>
      <c r="ACX30" s="137"/>
      <c r="ACY30" s="137"/>
      <c r="ACZ30" s="137"/>
      <c r="ADA30" s="137"/>
      <c r="ADB30" s="137"/>
      <c r="ADC30" s="137"/>
      <c r="ADD30" s="137"/>
      <c r="ADE30" s="137"/>
      <c r="ADF30" s="137"/>
      <c r="ADG30" s="137"/>
      <c r="ADH30" s="137"/>
      <c r="ADI30" s="137"/>
      <c r="ADJ30" s="137"/>
      <c r="ADK30" s="137"/>
      <c r="ADL30" s="137"/>
      <c r="ADM30" s="137"/>
      <c r="ADN30" s="137"/>
      <c r="ADO30" s="137"/>
      <c r="ADP30" s="137"/>
      <c r="ADQ30" s="137"/>
      <c r="ADR30" s="137"/>
      <c r="ADS30" s="137"/>
      <c r="ADT30" s="137"/>
      <c r="ADU30" s="137"/>
      <c r="ADV30" s="137"/>
      <c r="ADW30" s="137"/>
      <c r="ADX30" s="137"/>
      <c r="ADY30" s="137"/>
      <c r="ADZ30" s="137"/>
      <c r="AEA30" s="137"/>
      <c r="AEB30" s="137"/>
      <c r="AEC30" s="137"/>
      <c r="AED30" s="137"/>
      <c r="AEE30" s="137"/>
      <c r="AEF30" s="137"/>
      <c r="AEG30" s="137"/>
      <c r="AEH30" s="137"/>
      <c r="AEI30" s="137"/>
      <c r="AEJ30" s="137"/>
      <c r="AEK30" s="137"/>
      <c r="AEL30" s="137"/>
      <c r="AEM30" s="137"/>
      <c r="AEN30" s="137"/>
      <c r="AEO30" s="137"/>
      <c r="AEP30" s="137"/>
      <c r="AEQ30" s="137"/>
      <c r="AER30" s="137"/>
      <c r="AES30" s="137"/>
      <c r="AET30" s="137"/>
      <c r="AEU30" s="137"/>
      <c r="AEV30" s="137"/>
      <c r="AEW30" s="137"/>
      <c r="AEX30" s="137"/>
      <c r="AEY30" s="137"/>
      <c r="AEZ30" s="137"/>
      <c r="AFA30" s="137"/>
      <c r="AFB30" s="137"/>
      <c r="AFC30" s="137"/>
      <c r="AFD30" s="137"/>
      <c r="AFE30" s="137"/>
      <c r="AFF30" s="137"/>
      <c r="AFG30" s="137"/>
      <c r="AFH30" s="137"/>
      <c r="AFI30" s="137"/>
      <c r="AFJ30" s="137"/>
      <c r="AFK30" s="137"/>
      <c r="AFL30" s="137"/>
      <c r="AFM30" s="137"/>
      <c r="AFN30" s="137"/>
      <c r="AFO30" s="137"/>
      <c r="AFP30" s="137"/>
      <c r="AFQ30" s="137"/>
      <c r="AFR30" s="137"/>
      <c r="AFS30" s="137"/>
      <c r="AFT30" s="137"/>
      <c r="AFU30" s="137"/>
      <c r="AFV30" s="137"/>
      <c r="AFW30" s="137"/>
      <c r="AFX30" s="137"/>
      <c r="AFY30" s="137"/>
      <c r="AFZ30" s="137"/>
      <c r="AGA30" s="137"/>
      <c r="AGB30" s="137"/>
      <c r="AGC30" s="137"/>
      <c r="AGD30" s="137"/>
      <c r="AGE30" s="137"/>
      <c r="AGF30" s="137"/>
      <c r="AGG30" s="137"/>
      <c r="AGH30" s="137"/>
      <c r="AGI30" s="137"/>
      <c r="AGJ30" s="137"/>
      <c r="AGK30" s="137"/>
      <c r="AGL30" s="137"/>
      <c r="AGM30" s="137"/>
      <c r="AGN30" s="137"/>
      <c r="AGO30" s="137"/>
      <c r="AGP30" s="137"/>
      <c r="AGQ30" s="137"/>
      <c r="AGR30" s="137"/>
      <c r="AGS30" s="137"/>
      <c r="AGT30" s="137"/>
      <c r="AGU30" s="137"/>
      <c r="AGV30" s="137"/>
      <c r="AGW30" s="137"/>
      <c r="AGX30" s="137"/>
      <c r="AGY30" s="137"/>
      <c r="AGZ30" s="137"/>
      <c r="AHA30" s="137"/>
      <c r="AHB30" s="137"/>
      <c r="AHC30" s="137"/>
      <c r="AHD30" s="137"/>
      <c r="AHE30" s="137"/>
      <c r="AHF30" s="137"/>
      <c r="AHG30" s="137"/>
      <c r="AHH30" s="137"/>
      <c r="AHI30" s="137"/>
      <c r="AHJ30" s="137"/>
      <c r="AHK30" s="137"/>
      <c r="AHL30" s="137"/>
      <c r="AHM30" s="137"/>
      <c r="AHN30" s="137"/>
      <c r="AHO30" s="137"/>
      <c r="AHP30" s="137"/>
      <c r="AHQ30" s="137"/>
      <c r="AHR30" s="137"/>
      <c r="AHS30" s="137"/>
      <c r="AHT30" s="137"/>
      <c r="AHU30" s="137"/>
      <c r="AHV30" s="137"/>
      <c r="AHW30" s="137"/>
      <c r="AHX30" s="137"/>
      <c r="AHY30" s="137"/>
      <c r="AHZ30" s="137"/>
      <c r="AIA30" s="137"/>
      <c r="AIB30" s="137"/>
      <c r="AIC30" s="137"/>
      <c r="AID30" s="137"/>
      <c r="AIE30" s="137"/>
      <c r="AIF30" s="137"/>
      <c r="AIG30" s="137"/>
      <c r="AIH30" s="137"/>
      <c r="AII30" s="137"/>
      <c r="AIJ30" s="137"/>
      <c r="AIK30" s="137"/>
      <c r="AIL30" s="137"/>
      <c r="AIM30" s="137"/>
      <c r="AIN30" s="137"/>
      <c r="AIO30" s="137"/>
      <c r="AIP30" s="137"/>
      <c r="AIQ30" s="137"/>
      <c r="AIR30" s="137"/>
      <c r="AIS30" s="137"/>
      <c r="AIT30" s="137"/>
      <c r="AIU30" s="137"/>
      <c r="AIV30" s="137"/>
      <c r="AIW30" s="137"/>
      <c r="AIX30" s="137"/>
      <c r="AIY30" s="137"/>
      <c r="AIZ30" s="137"/>
      <c r="AJA30" s="137"/>
      <c r="AJB30" s="137"/>
      <c r="AJC30" s="137"/>
      <c r="AJD30" s="137"/>
      <c r="AJE30" s="137"/>
      <c r="AJF30" s="137"/>
      <c r="AJG30" s="137"/>
      <c r="AJH30" s="137"/>
      <c r="AJI30" s="137"/>
      <c r="AJJ30" s="137"/>
      <c r="AJK30" s="137"/>
      <c r="AJL30" s="137"/>
      <c r="AJM30" s="137"/>
      <c r="AJN30" s="137"/>
      <c r="AJO30" s="137"/>
      <c r="AJP30" s="137"/>
      <c r="AJQ30" s="137"/>
      <c r="AJR30" s="137"/>
      <c r="AJS30" s="137"/>
      <c r="AJT30" s="137"/>
      <c r="AJU30" s="137"/>
      <c r="AJV30" s="137"/>
      <c r="AJW30" s="137"/>
      <c r="AJX30" s="137"/>
      <c r="AJY30" s="137"/>
      <c r="AJZ30" s="137"/>
      <c r="AKA30" s="137"/>
      <c r="AKB30" s="137"/>
      <c r="AKC30" s="137"/>
      <c r="AKD30" s="137"/>
      <c r="AKE30" s="137"/>
      <c r="AKF30" s="137"/>
      <c r="AKG30" s="137"/>
      <c r="AKH30" s="137"/>
      <c r="AKI30" s="137"/>
      <c r="AKJ30" s="137"/>
      <c r="AKK30" s="137"/>
      <c r="AKL30" s="137"/>
      <c r="AKM30" s="137"/>
      <c r="AKN30" s="137"/>
      <c r="AKO30" s="137"/>
      <c r="AKP30" s="137"/>
      <c r="AKQ30" s="137"/>
      <c r="AKR30" s="137"/>
      <c r="AKS30" s="137"/>
      <c r="AKT30" s="137"/>
      <c r="AKU30" s="137"/>
      <c r="AKV30" s="137"/>
      <c r="AKW30" s="137"/>
      <c r="AKX30" s="137"/>
      <c r="AKY30" s="137"/>
      <c r="AKZ30" s="137"/>
      <c r="ALA30" s="137"/>
      <c r="ALB30" s="137"/>
      <c r="ALC30" s="137"/>
      <c r="ALD30" s="137"/>
      <c r="ALE30" s="137"/>
      <c r="ALF30" s="137"/>
      <c r="ALG30" s="137"/>
      <c r="ALH30" s="137"/>
      <c r="ALI30" s="137"/>
      <c r="ALJ30" s="137"/>
      <c r="ALK30" s="137"/>
      <c r="ALL30" s="137"/>
      <c r="ALM30" s="137"/>
      <c r="ALN30" s="137"/>
      <c r="ALO30" s="137"/>
      <c r="ALP30" s="137"/>
      <c r="ALQ30" s="137"/>
      <c r="ALR30" s="137"/>
      <c r="ALS30" s="137"/>
      <c r="ALT30" s="137"/>
      <c r="ALU30" s="137"/>
      <c r="ALV30" s="137"/>
      <c r="ALW30" s="137"/>
      <c r="ALX30" s="137"/>
      <c r="ALY30" s="137"/>
      <c r="ALZ30" s="137"/>
      <c r="AMA30" s="137"/>
      <c r="AMB30" s="137"/>
      <c r="AMC30" s="137"/>
      <c r="AMD30" s="137"/>
      <c r="AME30" s="137"/>
      <c r="AMF30" s="137"/>
      <c r="AMG30" s="137"/>
      <c r="AMH30" s="137"/>
      <c r="AMI30" s="137"/>
    </row>
    <row r="31" hidden="1" customHeight="1" spans="1:1023">
      <c r="A31" s="121"/>
      <c r="B31" s="83" t="s">
        <v>2053</v>
      </c>
      <c r="C31" s="122"/>
      <c r="D31" s="123"/>
      <c r="E31" s="123"/>
      <c r="F31" s="123"/>
      <c r="G31" s="123"/>
      <c r="H31" s="83" t="s">
        <v>5959</v>
      </c>
      <c r="I31" s="86" t="s">
        <v>5960</v>
      </c>
      <c r="J31" s="83" t="s">
        <v>88</v>
      </c>
      <c r="K31" s="123"/>
      <c r="L31" s="83" t="s">
        <v>2306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8"/>
      <c r="AN31" s="123"/>
      <c r="AO31" s="134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  <c r="BX31" s="136"/>
      <c r="BY31" s="136"/>
      <c r="BZ31" s="136"/>
      <c r="CA31" s="136"/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6"/>
      <c r="CO31" s="136"/>
      <c r="CP31" s="136"/>
      <c r="CQ31" s="136"/>
      <c r="CR31" s="136"/>
      <c r="CS31" s="136"/>
      <c r="CT31" s="136"/>
      <c r="CU31" s="136"/>
      <c r="CV31" s="136"/>
      <c r="CW31" s="136"/>
      <c r="CX31" s="136"/>
      <c r="CY31" s="136"/>
      <c r="CZ31" s="136"/>
      <c r="DA31" s="136"/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6"/>
      <c r="DZ31" s="136"/>
      <c r="EA31" s="136"/>
      <c r="EB31" s="136"/>
      <c r="EC31" s="136"/>
      <c r="ED31" s="136"/>
      <c r="EE31" s="136"/>
      <c r="EF31" s="136"/>
      <c r="EG31" s="136"/>
      <c r="EH31" s="136"/>
      <c r="EI31" s="136"/>
      <c r="EJ31" s="136"/>
      <c r="EK31" s="136"/>
      <c r="EL31" s="136"/>
      <c r="EM31" s="136"/>
      <c r="EN31" s="136"/>
      <c r="EO31" s="136"/>
      <c r="EP31" s="136"/>
      <c r="EQ31" s="136"/>
      <c r="ER31" s="136"/>
      <c r="ES31" s="136"/>
      <c r="ET31" s="136"/>
      <c r="EU31" s="136"/>
      <c r="EV31" s="136"/>
      <c r="EW31" s="136"/>
      <c r="EX31" s="136"/>
      <c r="EY31" s="136"/>
      <c r="EZ31" s="136"/>
      <c r="FA31" s="136"/>
      <c r="FB31" s="136"/>
      <c r="FC31" s="136"/>
      <c r="FD31" s="136"/>
      <c r="FE31" s="136"/>
      <c r="FF31" s="136"/>
      <c r="FG31" s="136"/>
      <c r="FH31" s="136"/>
      <c r="FI31" s="136"/>
      <c r="FJ31" s="136"/>
      <c r="FK31" s="136"/>
      <c r="FL31" s="136"/>
      <c r="FM31" s="136"/>
      <c r="FN31" s="136"/>
      <c r="FO31" s="136"/>
      <c r="FP31" s="136"/>
      <c r="FQ31" s="136"/>
      <c r="FR31" s="136"/>
      <c r="FS31" s="136"/>
      <c r="FT31" s="136"/>
      <c r="FU31" s="136"/>
      <c r="FV31" s="136"/>
      <c r="FW31" s="136"/>
      <c r="FX31" s="136"/>
      <c r="FY31" s="136"/>
      <c r="FZ31" s="136"/>
      <c r="GA31" s="136"/>
      <c r="GB31" s="136"/>
      <c r="GC31" s="136"/>
      <c r="GD31" s="136"/>
      <c r="GE31" s="136"/>
      <c r="GF31" s="136"/>
      <c r="GG31" s="136"/>
      <c r="GH31" s="136"/>
      <c r="GI31" s="136"/>
      <c r="GJ31" s="136"/>
      <c r="GK31" s="136"/>
      <c r="GL31" s="136"/>
      <c r="GM31" s="136"/>
      <c r="GN31" s="136"/>
      <c r="GO31" s="136"/>
      <c r="GP31" s="136"/>
      <c r="GQ31" s="136"/>
      <c r="GR31" s="136"/>
      <c r="GS31" s="136"/>
      <c r="GT31" s="136"/>
      <c r="GU31" s="136"/>
      <c r="GV31" s="136"/>
      <c r="GW31" s="136"/>
      <c r="GX31" s="136"/>
      <c r="GY31" s="136"/>
      <c r="GZ31" s="136"/>
      <c r="HA31" s="136"/>
      <c r="HB31" s="136"/>
      <c r="HC31" s="136"/>
      <c r="HD31" s="136"/>
      <c r="HE31" s="136"/>
      <c r="HF31" s="136"/>
      <c r="HG31" s="136"/>
      <c r="HH31" s="136"/>
      <c r="HI31" s="136"/>
      <c r="HJ31" s="136"/>
      <c r="HK31" s="136"/>
      <c r="HL31" s="136"/>
      <c r="HM31" s="136"/>
      <c r="HN31" s="136"/>
      <c r="HO31" s="136"/>
      <c r="HP31" s="136"/>
      <c r="HQ31" s="137"/>
      <c r="HR31" s="137"/>
      <c r="HS31" s="137"/>
      <c r="HT31" s="137"/>
      <c r="HU31" s="137"/>
      <c r="HV31" s="137"/>
      <c r="HW31" s="137"/>
      <c r="HX31" s="137"/>
      <c r="HY31" s="137"/>
      <c r="HZ31" s="137"/>
      <c r="IA31" s="137"/>
      <c r="IB31" s="137"/>
      <c r="IC31" s="137"/>
      <c r="ID31" s="137"/>
      <c r="IE31" s="137"/>
      <c r="IF31" s="137"/>
      <c r="IG31" s="137"/>
      <c r="IH31" s="137"/>
      <c r="II31" s="137"/>
      <c r="IJ31" s="137"/>
      <c r="IK31" s="137"/>
      <c r="IL31" s="137"/>
      <c r="IM31" s="137"/>
      <c r="IN31" s="137"/>
      <c r="IO31" s="137"/>
      <c r="IP31" s="137"/>
      <c r="IQ31" s="137"/>
      <c r="IR31" s="137"/>
      <c r="IS31" s="137"/>
      <c r="IT31" s="137"/>
      <c r="IU31" s="137"/>
      <c r="IV31" s="137"/>
      <c r="IW31" s="137"/>
      <c r="IX31" s="137"/>
      <c r="IY31" s="137"/>
      <c r="IZ31" s="137"/>
      <c r="JA31" s="137"/>
      <c r="JB31" s="137"/>
      <c r="JC31" s="137"/>
      <c r="JD31" s="137"/>
      <c r="JE31" s="137"/>
      <c r="JF31" s="137"/>
      <c r="JG31" s="137"/>
      <c r="JH31" s="137"/>
      <c r="JI31" s="137"/>
      <c r="JJ31" s="137"/>
      <c r="JK31" s="137"/>
      <c r="JL31" s="137"/>
      <c r="JM31" s="137"/>
      <c r="JN31" s="137"/>
      <c r="JO31" s="137"/>
      <c r="JP31" s="137"/>
      <c r="JQ31" s="137"/>
      <c r="JR31" s="137"/>
      <c r="JS31" s="137"/>
      <c r="JT31" s="137"/>
      <c r="JU31" s="137"/>
      <c r="JV31" s="137"/>
      <c r="JW31" s="137"/>
      <c r="JX31" s="137"/>
      <c r="JY31" s="137"/>
      <c r="JZ31" s="137"/>
      <c r="KA31" s="137"/>
      <c r="KB31" s="137"/>
      <c r="KC31" s="137"/>
      <c r="KD31" s="137"/>
      <c r="KE31" s="137"/>
      <c r="KF31" s="137"/>
      <c r="KG31" s="137"/>
      <c r="KH31" s="137"/>
      <c r="KI31" s="137"/>
      <c r="KJ31" s="137"/>
      <c r="KK31" s="137"/>
      <c r="KL31" s="137"/>
      <c r="KM31" s="137"/>
      <c r="KN31" s="137"/>
      <c r="KO31" s="137"/>
      <c r="KP31" s="137"/>
      <c r="KQ31" s="137"/>
      <c r="KR31" s="137"/>
      <c r="KS31" s="137"/>
      <c r="KT31" s="137"/>
      <c r="KU31" s="137"/>
      <c r="KV31" s="137"/>
      <c r="KW31" s="137"/>
      <c r="KX31" s="137"/>
      <c r="KY31" s="137"/>
      <c r="KZ31" s="137"/>
      <c r="LA31" s="137"/>
      <c r="LB31" s="137"/>
      <c r="LC31" s="137"/>
      <c r="LD31" s="137"/>
      <c r="LE31" s="137"/>
      <c r="LF31" s="137"/>
      <c r="LG31" s="137"/>
      <c r="LH31" s="137"/>
      <c r="LI31" s="137"/>
      <c r="LJ31" s="137"/>
      <c r="LK31" s="137"/>
      <c r="LL31" s="137"/>
      <c r="LM31" s="137"/>
      <c r="LN31" s="137"/>
      <c r="LO31" s="137"/>
      <c r="LP31" s="137"/>
      <c r="LQ31" s="137"/>
      <c r="LR31" s="137"/>
      <c r="LS31" s="137"/>
      <c r="LT31" s="137"/>
      <c r="LU31" s="137"/>
      <c r="LV31" s="137"/>
      <c r="LW31" s="137"/>
      <c r="LX31" s="137"/>
      <c r="LY31" s="137"/>
      <c r="LZ31" s="137"/>
      <c r="MA31" s="137"/>
      <c r="MB31" s="137"/>
      <c r="MC31" s="137"/>
      <c r="MD31" s="137"/>
      <c r="ME31" s="137"/>
      <c r="MF31" s="137"/>
      <c r="MG31" s="137"/>
      <c r="MH31" s="137"/>
      <c r="MI31" s="137"/>
      <c r="MJ31" s="137"/>
      <c r="MK31" s="137"/>
      <c r="ML31" s="137"/>
      <c r="MM31" s="137"/>
      <c r="MN31" s="137"/>
      <c r="MO31" s="137"/>
      <c r="MP31" s="137"/>
      <c r="MQ31" s="137"/>
      <c r="MR31" s="137"/>
      <c r="MS31" s="137"/>
      <c r="MT31" s="137"/>
      <c r="MU31" s="137"/>
      <c r="MV31" s="137"/>
      <c r="MW31" s="137"/>
      <c r="MX31" s="137"/>
      <c r="MY31" s="137"/>
      <c r="MZ31" s="137"/>
      <c r="NA31" s="137"/>
      <c r="NB31" s="137"/>
      <c r="NC31" s="137"/>
      <c r="ND31" s="137"/>
      <c r="NE31" s="137"/>
      <c r="NF31" s="137"/>
      <c r="NG31" s="137"/>
      <c r="NH31" s="137"/>
      <c r="NI31" s="137"/>
      <c r="NJ31" s="137"/>
      <c r="NK31" s="137"/>
      <c r="NL31" s="137"/>
      <c r="NM31" s="137"/>
      <c r="NN31" s="137"/>
      <c r="NO31" s="137"/>
      <c r="NP31" s="137"/>
      <c r="NQ31" s="137"/>
      <c r="NR31" s="137"/>
      <c r="NS31" s="137"/>
      <c r="NT31" s="137"/>
      <c r="NU31" s="137"/>
      <c r="NV31" s="137"/>
      <c r="NW31" s="137"/>
      <c r="NX31" s="137"/>
      <c r="NY31" s="137"/>
      <c r="NZ31" s="137"/>
      <c r="OA31" s="137"/>
      <c r="OB31" s="137"/>
      <c r="OC31" s="137"/>
      <c r="OD31" s="137"/>
      <c r="OE31" s="137"/>
      <c r="OF31" s="137"/>
      <c r="OG31" s="137"/>
      <c r="OH31" s="137"/>
      <c r="OI31" s="137"/>
      <c r="OJ31" s="137"/>
      <c r="OK31" s="137"/>
      <c r="OL31" s="137"/>
      <c r="OM31" s="137"/>
      <c r="ON31" s="137"/>
      <c r="OO31" s="137"/>
      <c r="OP31" s="137"/>
      <c r="OQ31" s="137"/>
      <c r="OR31" s="137"/>
      <c r="OS31" s="137"/>
      <c r="OT31" s="137"/>
      <c r="OU31" s="137"/>
      <c r="OV31" s="137"/>
      <c r="OW31" s="137"/>
      <c r="OX31" s="137"/>
      <c r="OY31" s="137"/>
      <c r="OZ31" s="137"/>
      <c r="PA31" s="137"/>
      <c r="PB31" s="137"/>
      <c r="PC31" s="137"/>
      <c r="PD31" s="137"/>
      <c r="PE31" s="137"/>
      <c r="PF31" s="137"/>
      <c r="PG31" s="137"/>
      <c r="PH31" s="137"/>
      <c r="PI31" s="137"/>
      <c r="PJ31" s="137"/>
      <c r="PK31" s="137"/>
      <c r="PL31" s="137"/>
      <c r="PM31" s="137"/>
      <c r="PN31" s="137"/>
      <c r="PO31" s="137"/>
      <c r="PP31" s="137"/>
      <c r="PQ31" s="137"/>
      <c r="PR31" s="137"/>
      <c r="PS31" s="137"/>
      <c r="PT31" s="137"/>
      <c r="PU31" s="137"/>
      <c r="PV31" s="137"/>
      <c r="PW31" s="137"/>
      <c r="PX31" s="137"/>
      <c r="PY31" s="137"/>
      <c r="PZ31" s="137"/>
      <c r="QA31" s="137"/>
      <c r="QB31" s="137"/>
      <c r="QC31" s="137"/>
      <c r="QD31" s="137"/>
      <c r="QE31" s="137"/>
      <c r="QF31" s="137"/>
      <c r="QG31" s="137"/>
      <c r="QH31" s="137"/>
      <c r="QI31" s="137"/>
      <c r="QJ31" s="137"/>
      <c r="QK31" s="137"/>
      <c r="QL31" s="137"/>
      <c r="QM31" s="137"/>
      <c r="QN31" s="137"/>
      <c r="QO31" s="137"/>
      <c r="QP31" s="137"/>
      <c r="QQ31" s="137"/>
      <c r="QR31" s="137"/>
      <c r="QS31" s="137"/>
      <c r="QT31" s="137"/>
      <c r="QU31" s="137"/>
      <c r="QV31" s="137"/>
      <c r="QW31" s="137"/>
      <c r="QX31" s="137"/>
      <c r="QY31" s="137"/>
      <c r="QZ31" s="137"/>
      <c r="RA31" s="137"/>
      <c r="RB31" s="137"/>
      <c r="RC31" s="137"/>
      <c r="RD31" s="137"/>
      <c r="RE31" s="137"/>
      <c r="RF31" s="137"/>
      <c r="RG31" s="137"/>
      <c r="RH31" s="137"/>
      <c r="RI31" s="137"/>
      <c r="RJ31" s="137"/>
      <c r="RK31" s="137"/>
      <c r="RL31" s="137"/>
      <c r="RM31" s="137"/>
      <c r="RN31" s="137"/>
      <c r="RO31" s="137"/>
      <c r="RP31" s="137"/>
      <c r="RQ31" s="137"/>
      <c r="RR31" s="137"/>
      <c r="RS31" s="137"/>
      <c r="RT31" s="137"/>
      <c r="RU31" s="137"/>
      <c r="RV31" s="137"/>
      <c r="RW31" s="137"/>
      <c r="RX31" s="137"/>
      <c r="RY31" s="137"/>
      <c r="RZ31" s="137"/>
      <c r="SA31" s="137"/>
      <c r="SB31" s="137"/>
      <c r="SC31" s="137"/>
      <c r="SD31" s="137"/>
      <c r="SE31" s="137"/>
      <c r="SF31" s="137"/>
      <c r="SG31" s="137"/>
      <c r="SH31" s="137"/>
      <c r="SI31" s="137"/>
      <c r="SJ31" s="137"/>
      <c r="SK31" s="137"/>
      <c r="SL31" s="137"/>
      <c r="SM31" s="137"/>
      <c r="SN31" s="137"/>
      <c r="SO31" s="137"/>
      <c r="SP31" s="137"/>
      <c r="SQ31" s="137"/>
      <c r="SR31" s="137"/>
      <c r="SS31" s="137"/>
      <c r="ST31" s="137"/>
      <c r="SU31" s="137"/>
      <c r="SV31" s="137"/>
      <c r="SW31" s="137"/>
      <c r="SX31" s="137"/>
      <c r="SY31" s="137"/>
      <c r="SZ31" s="137"/>
      <c r="TA31" s="137"/>
      <c r="TB31" s="137"/>
      <c r="TC31" s="137"/>
      <c r="TD31" s="137"/>
      <c r="TE31" s="137"/>
      <c r="TF31" s="137"/>
      <c r="TG31" s="137"/>
      <c r="TH31" s="137"/>
      <c r="TI31" s="137"/>
      <c r="TJ31" s="137"/>
      <c r="TK31" s="137"/>
      <c r="TL31" s="137"/>
      <c r="TM31" s="137"/>
      <c r="TN31" s="137"/>
      <c r="TO31" s="137"/>
      <c r="TP31" s="137"/>
      <c r="TQ31" s="137"/>
      <c r="TR31" s="137"/>
      <c r="TS31" s="137"/>
      <c r="TT31" s="137"/>
      <c r="TU31" s="137"/>
      <c r="TV31" s="137"/>
      <c r="TW31" s="137"/>
      <c r="TX31" s="137"/>
      <c r="TY31" s="137"/>
      <c r="TZ31" s="137"/>
      <c r="UA31" s="137"/>
      <c r="UB31" s="137"/>
      <c r="UC31" s="137"/>
      <c r="UD31" s="137"/>
      <c r="UE31" s="137"/>
      <c r="UF31" s="137"/>
      <c r="UG31" s="137"/>
      <c r="UH31" s="137"/>
      <c r="UI31" s="137"/>
      <c r="UJ31" s="137"/>
      <c r="UK31" s="137"/>
      <c r="UL31" s="137"/>
      <c r="UM31" s="137"/>
      <c r="UN31" s="137"/>
      <c r="UO31" s="137"/>
      <c r="UP31" s="137"/>
      <c r="UQ31" s="137"/>
      <c r="UR31" s="137"/>
      <c r="US31" s="137"/>
      <c r="UT31" s="137"/>
      <c r="UU31" s="137"/>
      <c r="UV31" s="137"/>
      <c r="UW31" s="137"/>
      <c r="UX31" s="137"/>
      <c r="UY31" s="137"/>
      <c r="UZ31" s="137"/>
      <c r="VA31" s="137"/>
      <c r="VB31" s="137"/>
      <c r="VC31" s="137"/>
      <c r="VD31" s="137"/>
      <c r="VE31" s="137"/>
      <c r="VF31" s="137"/>
      <c r="VG31" s="137"/>
      <c r="VH31" s="137"/>
      <c r="VI31" s="137"/>
      <c r="VJ31" s="137"/>
      <c r="VK31" s="137"/>
      <c r="VL31" s="137"/>
      <c r="VM31" s="137"/>
      <c r="VN31" s="137"/>
      <c r="VO31" s="137"/>
      <c r="VP31" s="137"/>
      <c r="VQ31" s="137"/>
      <c r="VR31" s="137"/>
      <c r="VS31" s="137"/>
      <c r="VT31" s="137"/>
      <c r="VU31" s="137"/>
      <c r="VV31" s="137"/>
      <c r="VW31" s="137"/>
      <c r="VX31" s="137"/>
      <c r="VY31" s="137"/>
      <c r="VZ31" s="137"/>
      <c r="WA31" s="137"/>
      <c r="WB31" s="137"/>
      <c r="WC31" s="137"/>
      <c r="WD31" s="137"/>
      <c r="WE31" s="137"/>
      <c r="WF31" s="137"/>
      <c r="WG31" s="137"/>
      <c r="WH31" s="137"/>
      <c r="WI31" s="137"/>
      <c r="WJ31" s="137"/>
      <c r="WK31" s="137"/>
      <c r="WL31" s="137"/>
      <c r="WM31" s="137"/>
      <c r="WN31" s="137"/>
      <c r="WO31" s="137"/>
      <c r="WP31" s="137"/>
      <c r="WQ31" s="137"/>
      <c r="WR31" s="137"/>
      <c r="WS31" s="137"/>
      <c r="WT31" s="137"/>
      <c r="WU31" s="137"/>
      <c r="WV31" s="137"/>
      <c r="WW31" s="137"/>
      <c r="WX31" s="137"/>
      <c r="WY31" s="137"/>
      <c r="WZ31" s="137"/>
      <c r="XA31" s="137"/>
      <c r="XB31" s="137"/>
      <c r="XC31" s="137"/>
      <c r="XD31" s="137"/>
      <c r="XE31" s="137"/>
      <c r="XF31" s="137"/>
      <c r="XG31" s="137"/>
      <c r="XH31" s="137"/>
      <c r="XI31" s="137"/>
      <c r="XJ31" s="137"/>
      <c r="XK31" s="137"/>
      <c r="XL31" s="137"/>
      <c r="XM31" s="137"/>
      <c r="XN31" s="137"/>
      <c r="XO31" s="137"/>
      <c r="XP31" s="137"/>
      <c r="XQ31" s="137"/>
      <c r="XR31" s="137"/>
      <c r="XS31" s="137"/>
      <c r="XT31" s="137"/>
      <c r="XU31" s="137"/>
      <c r="XV31" s="137"/>
      <c r="XW31" s="137"/>
      <c r="XX31" s="137"/>
      <c r="XY31" s="137"/>
      <c r="XZ31" s="137"/>
      <c r="YA31" s="137"/>
      <c r="YB31" s="137"/>
      <c r="YC31" s="137"/>
      <c r="YD31" s="137"/>
      <c r="YE31" s="137"/>
      <c r="YF31" s="137"/>
      <c r="YG31" s="137"/>
      <c r="YH31" s="137"/>
      <c r="YI31" s="137"/>
      <c r="YJ31" s="137"/>
      <c r="YK31" s="137"/>
      <c r="YL31" s="137"/>
      <c r="YM31" s="137"/>
      <c r="YN31" s="137"/>
      <c r="YO31" s="137"/>
      <c r="YP31" s="137"/>
      <c r="YQ31" s="137"/>
      <c r="YR31" s="137"/>
      <c r="YS31" s="137"/>
      <c r="YT31" s="137"/>
      <c r="YU31" s="137"/>
      <c r="YV31" s="137"/>
      <c r="YW31" s="137"/>
      <c r="YX31" s="137"/>
      <c r="YY31" s="137"/>
      <c r="YZ31" s="137"/>
      <c r="ZA31" s="137"/>
      <c r="ZB31" s="137"/>
      <c r="ZC31" s="137"/>
      <c r="ZD31" s="137"/>
      <c r="ZE31" s="137"/>
      <c r="ZF31" s="137"/>
      <c r="ZG31" s="137"/>
      <c r="ZH31" s="137"/>
      <c r="ZI31" s="137"/>
      <c r="ZJ31" s="137"/>
      <c r="ZK31" s="137"/>
      <c r="ZL31" s="137"/>
      <c r="ZM31" s="137"/>
      <c r="ZN31" s="137"/>
      <c r="ZO31" s="137"/>
      <c r="ZP31" s="137"/>
      <c r="ZQ31" s="137"/>
      <c r="ZR31" s="137"/>
      <c r="ZS31" s="137"/>
      <c r="ZT31" s="137"/>
      <c r="ZU31" s="137"/>
      <c r="ZV31" s="137"/>
      <c r="ZW31" s="137"/>
      <c r="ZX31" s="137"/>
      <c r="ZY31" s="137"/>
      <c r="ZZ31" s="137"/>
      <c r="AAA31" s="137"/>
      <c r="AAB31" s="137"/>
      <c r="AAC31" s="137"/>
      <c r="AAD31" s="137"/>
      <c r="AAE31" s="137"/>
      <c r="AAF31" s="137"/>
      <c r="AAG31" s="137"/>
      <c r="AAH31" s="137"/>
      <c r="AAI31" s="137"/>
      <c r="AAJ31" s="137"/>
      <c r="AAK31" s="137"/>
      <c r="AAL31" s="137"/>
      <c r="AAM31" s="137"/>
      <c r="AAN31" s="137"/>
      <c r="AAO31" s="137"/>
      <c r="AAP31" s="137"/>
      <c r="AAQ31" s="137"/>
      <c r="AAR31" s="137"/>
      <c r="AAS31" s="137"/>
      <c r="AAT31" s="137"/>
      <c r="AAU31" s="137"/>
      <c r="AAV31" s="137"/>
      <c r="AAW31" s="137"/>
      <c r="AAX31" s="137"/>
      <c r="AAY31" s="137"/>
      <c r="AAZ31" s="137"/>
      <c r="ABA31" s="137"/>
      <c r="ABB31" s="137"/>
      <c r="ABC31" s="137"/>
      <c r="ABD31" s="137"/>
      <c r="ABE31" s="137"/>
      <c r="ABF31" s="137"/>
      <c r="ABG31" s="137"/>
      <c r="ABH31" s="137"/>
      <c r="ABI31" s="137"/>
      <c r="ABJ31" s="137"/>
      <c r="ABK31" s="137"/>
      <c r="ABL31" s="137"/>
      <c r="ABM31" s="137"/>
      <c r="ABN31" s="137"/>
      <c r="ABO31" s="137"/>
      <c r="ABP31" s="137"/>
      <c r="ABQ31" s="137"/>
      <c r="ABR31" s="137"/>
      <c r="ABS31" s="137"/>
      <c r="ABT31" s="137"/>
      <c r="ABU31" s="137"/>
      <c r="ABV31" s="137"/>
      <c r="ABW31" s="137"/>
      <c r="ABX31" s="137"/>
      <c r="ABY31" s="137"/>
      <c r="ABZ31" s="137"/>
      <c r="ACA31" s="137"/>
      <c r="ACB31" s="137"/>
      <c r="ACC31" s="137"/>
      <c r="ACD31" s="137"/>
      <c r="ACE31" s="137"/>
      <c r="ACF31" s="137"/>
      <c r="ACG31" s="137"/>
      <c r="ACH31" s="137"/>
      <c r="ACI31" s="137"/>
      <c r="ACJ31" s="137"/>
      <c r="ACK31" s="137"/>
      <c r="ACL31" s="137"/>
      <c r="ACM31" s="137"/>
      <c r="ACN31" s="137"/>
      <c r="ACO31" s="137"/>
      <c r="ACP31" s="137"/>
      <c r="ACQ31" s="137"/>
      <c r="ACR31" s="137"/>
      <c r="ACS31" s="137"/>
      <c r="ACT31" s="137"/>
      <c r="ACU31" s="137"/>
      <c r="ACV31" s="137"/>
      <c r="ACW31" s="137"/>
      <c r="ACX31" s="137"/>
      <c r="ACY31" s="137"/>
      <c r="ACZ31" s="137"/>
      <c r="ADA31" s="137"/>
      <c r="ADB31" s="137"/>
      <c r="ADC31" s="137"/>
      <c r="ADD31" s="137"/>
      <c r="ADE31" s="137"/>
      <c r="ADF31" s="137"/>
      <c r="ADG31" s="137"/>
      <c r="ADH31" s="137"/>
      <c r="ADI31" s="137"/>
      <c r="ADJ31" s="137"/>
      <c r="ADK31" s="137"/>
      <c r="ADL31" s="137"/>
      <c r="ADM31" s="137"/>
      <c r="ADN31" s="137"/>
      <c r="ADO31" s="137"/>
      <c r="ADP31" s="137"/>
      <c r="ADQ31" s="137"/>
      <c r="ADR31" s="137"/>
      <c r="ADS31" s="137"/>
      <c r="ADT31" s="137"/>
      <c r="ADU31" s="137"/>
      <c r="ADV31" s="137"/>
      <c r="ADW31" s="137"/>
      <c r="ADX31" s="137"/>
      <c r="ADY31" s="137"/>
      <c r="ADZ31" s="137"/>
      <c r="AEA31" s="137"/>
      <c r="AEB31" s="137"/>
      <c r="AEC31" s="137"/>
      <c r="AED31" s="137"/>
      <c r="AEE31" s="137"/>
      <c r="AEF31" s="137"/>
      <c r="AEG31" s="137"/>
      <c r="AEH31" s="137"/>
      <c r="AEI31" s="137"/>
      <c r="AEJ31" s="137"/>
      <c r="AEK31" s="137"/>
      <c r="AEL31" s="137"/>
      <c r="AEM31" s="137"/>
      <c r="AEN31" s="137"/>
      <c r="AEO31" s="137"/>
      <c r="AEP31" s="137"/>
      <c r="AEQ31" s="137"/>
      <c r="AER31" s="137"/>
      <c r="AES31" s="137"/>
      <c r="AET31" s="137"/>
      <c r="AEU31" s="137"/>
      <c r="AEV31" s="137"/>
      <c r="AEW31" s="137"/>
      <c r="AEX31" s="137"/>
      <c r="AEY31" s="137"/>
      <c r="AEZ31" s="137"/>
      <c r="AFA31" s="137"/>
      <c r="AFB31" s="137"/>
      <c r="AFC31" s="137"/>
      <c r="AFD31" s="137"/>
      <c r="AFE31" s="137"/>
      <c r="AFF31" s="137"/>
      <c r="AFG31" s="137"/>
      <c r="AFH31" s="137"/>
      <c r="AFI31" s="137"/>
      <c r="AFJ31" s="137"/>
      <c r="AFK31" s="137"/>
      <c r="AFL31" s="137"/>
      <c r="AFM31" s="137"/>
      <c r="AFN31" s="137"/>
      <c r="AFO31" s="137"/>
      <c r="AFP31" s="137"/>
      <c r="AFQ31" s="137"/>
      <c r="AFR31" s="137"/>
      <c r="AFS31" s="137"/>
      <c r="AFT31" s="137"/>
      <c r="AFU31" s="137"/>
      <c r="AFV31" s="137"/>
      <c r="AFW31" s="137"/>
      <c r="AFX31" s="137"/>
      <c r="AFY31" s="137"/>
      <c r="AFZ31" s="137"/>
      <c r="AGA31" s="137"/>
      <c r="AGB31" s="137"/>
      <c r="AGC31" s="137"/>
      <c r="AGD31" s="137"/>
      <c r="AGE31" s="137"/>
      <c r="AGF31" s="137"/>
      <c r="AGG31" s="137"/>
      <c r="AGH31" s="137"/>
      <c r="AGI31" s="137"/>
      <c r="AGJ31" s="137"/>
      <c r="AGK31" s="137"/>
      <c r="AGL31" s="137"/>
      <c r="AGM31" s="137"/>
      <c r="AGN31" s="137"/>
      <c r="AGO31" s="137"/>
      <c r="AGP31" s="137"/>
      <c r="AGQ31" s="137"/>
      <c r="AGR31" s="137"/>
      <c r="AGS31" s="137"/>
      <c r="AGT31" s="137"/>
      <c r="AGU31" s="137"/>
      <c r="AGV31" s="137"/>
      <c r="AGW31" s="137"/>
      <c r="AGX31" s="137"/>
      <c r="AGY31" s="137"/>
      <c r="AGZ31" s="137"/>
      <c r="AHA31" s="137"/>
      <c r="AHB31" s="137"/>
      <c r="AHC31" s="137"/>
      <c r="AHD31" s="137"/>
      <c r="AHE31" s="137"/>
      <c r="AHF31" s="137"/>
      <c r="AHG31" s="137"/>
      <c r="AHH31" s="137"/>
      <c r="AHI31" s="137"/>
      <c r="AHJ31" s="137"/>
      <c r="AHK31" s="137"/>
      <c r="AHL31" s="137"/>
      <c r="AHM31" s="137"/>
      <c r="AHN31" s="137"/>
      <c r="AHO31" s="137"/>
      <c r="AHP31" s="137"/>
      <c r="AHQ31" s="137"/>
      <c r="AHR31" s="137"/>
      <c r="AHS31" s="137"/>
      <c r="AHT31" s="137"/>
      <c r="AHU31" s="137"/>
      <c r="AHV31" s="137"/>
      <c r="AHW31" s="137"/>
      <c r="AHX31" s="137"/>
      <c r="AHY31" s="137"/>
      <c r="AHZ31" s="137"/>
      <c r="AIA31" s="137"/>
      <c r="AIB31" s="137"/>
      <c r="AIC31" s="137"/>
      <c r="AID31" s="137"/>
      <c r="AIE31" s="137"/>
      <c r="AIF31" s="137"/>
      <c r="AIG31" s="137"/>
      <c r="AIH31" s="137"/>
      <c r="AII31" s="137"/>
      <c r="AIJ31" s="137"/>
      <c r="AIK31" s="137"/>
      <c r="AIL31" s="137"/>
      <c r="AIM31" s="137"/>
      <c r="AIN31" s="137"/>
      <c r="AIO31" s="137"/>
      <c r="AIP31" s="137"/>
      <c r="AIQ31" s="137"/>
      <c r="AIR31" s="137"/>
      <c r="AIS31" s="137"/>
      <c r="AIT31" s="137"/>
      <c r="AIU31" s="137"/>
      <c r="AIV31" s="137"/>
      <c r="AIW31" s="137"/>
      <c r="AIX31" s="137"/>
      <c r="AIY31" s="137"/>
      <c r="AIZ31" s="137"/>
      <c r="AJA31" s="137"/>
      <c r="AJB31" s="137"/>
      <c r="AJC31" s="137"/>
      <c r="AJD31" s="137"/>
      <c r="AJE31" s="137"/>
      <c r="AJF31" s="137"/>
      <c r="AJG31" s="137"/>
      <c r="AJH31" s="137"/>
      <c r="AJI31" s="137"/>
      <c r="AJJ31" s="137"/>
      <c r="AJK31" s="137"/>
      <c r="AJL31" s="137"/>
      <c r="AJM31" s="137"/>
      <c r="AJN31" s="137"/>
      <c r="AJO31" s="137"/>
      <c r="AJP31" s="137"/>
      <c r="AJQ31" s="137"/>
      <c r="AJR31" s="137"/>
      <c r="AJS31" s="137"/>
      <c r="AJT31" s="137"/>
      <c r="AJU31" s="137"/>
      <c r="AJV31" s="137"/>
      <c r="AJW31" s="137"/>
      <c r="AJX31" s="137"/>
      <c r="AJY31" s="137"/>
      <c r="AJZ31" s="137"/>
      <c r="AKA31" s="137"/>
      <c r="AKB31" s="137"/>
      <c r="AKC31" s="137"/>
      <c r="AKD31" s="137"/>
      <c r="AKE31" s="137"/>
      <c r="AKF31" s="137"/>
      <c r="AKG31" s="137"/>
      <c r="AKH31" s="137"/>
      <c r="AKI31" s="137"/>
      <c r="AKJ31" s="137"/>
      <c r="AKK31" s="137"/>
      <c r="AKL31" s="137"/>
      <c r="AKM31" s="137"/>
      <c r="AKN31" s="137"/>
      <c r="AKO31" s="137"/>
      <c r="AKP31" s="137"/>
      <c r="AKQ31" s="137"/>
      <c r="AKR31" s="137"/>
      <c r="AKS31" s="137"/>
      <c r="AKT31" s="137"/>
      <c r="AKU31" s="137"/>
      <c r="AKV31" s="137"/>
      <c r="AKW31" s="137"/>
      <c r="AKX31" s="137"/>
      <c r="AKY31" s="137"/>
      <c r="AKZ31" s="137"/>
      <c r="ALA31" s="137"/>
      <c r="ALB31" s="137"/>
      <c r="ALC31" s="137"/>
      <c r="ALD31" s="137"/>
      <c r="ALE31" s="137"/>
      <c r="ALF31" s="137"/>
      <c r="ALG31" s="137"/>
      <c r="ALH31" s="137"/>
      <c r="ALI31" s="137"/>
      <c r="ALJ31" s="137"/>
      <c r="ALK31" s="137"/>
      <c r="ALL31" s="137"/>
      <c r="ALM31" s="137"/>
      <c r="ALN31" s="137"/>
      <c r="ALO31" s="137"/>
      <c r="ALP31" s="137"/>
      <c r="ALQ31" s="137"/>
      <c r="ALR31" s="137"/>
      <c r="ALS31" s="137"/>
      <c r="ALT31" s="137"/>
      <c r="ALU31" s="137"/>
      <c r="ALV31" s="137"/>
      <c r="ALW31" s="137"/>
      <c r="ALX31" s="137"/>
      <c r="ALY31" s="137"/>
      <c r="ALZ31" s="137"/>
      <c r="AMA31" s="137"/>
      <c r="AMB31" s="137"/>
      <c r="AMC31" s="137"/>
      <c r="AMD31" s="137"/>
      <c r="AME31" s="137"/>
      <c r="AMF31" s="137"/>
      <c r="AMG31" s="137"/>
      <c r="AMH31" s="137"/>
      <c r="AMI31" s="137"/>
    </row>
    <row r="32" hidden="1" customHeight="1" spans="1:1023">
      <c r="A32" s="121"/>
      <c r="B32" s="83" t="s">
        <v>2053</v>
      </c>
      <c r="C32" s="122"/>
      <c r="D32" s="123"/>
      <c r="E32" s="123"/>
      <c r="F32" s="123"/>
      <c r="G32" s="123"/>
      <c r="H32" s="83" t="s">
        <v>24709</v>
      </c>
      <c r="I32" s="86" t="s">
        <v>24710</v>
      </c>
      <c r="J32" s="83" t="s">
        <v>88</v>
      </c>
      <c r="K32" s="123"/>
      <c r="L32" s="83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8"/>
      <c r="AN32" s="123"/>
      <c r="AO32" s="134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  <c r="BX32" s="136"/>
      <c r="BY32" s="136"/>
      <c r="BZ32" s="136"/>
      <c r="CA32" s="136"/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6"/>
      <c r="CO32" s="136"/>
      <c r="CP32" s="136"/>
      <c r="CQ32" s="136"/>
      <c r="CR32" s="136"/>
      <c r="CS32" s="136"/>
      <c r="CT32" s="136"/>
      <c r="CU32" s="136"/>
      <c r="CV32" s="136"/>
      <c r="CW32" s="136"/>
      <c r="CX32" s="136"/>
      <c r="CY32" s="136"/>
      <c r="CZ32" s="136"/>
      <c r="DA32" s="136"/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36"/>
      <c r="DZ32" s="136"/>
      <c r="EA32" s="136"/>
      <c r="EB32" s="136"/>
      <c r="EC32" s="136"/>
      <c r="ED32" s="136"/>
      <c r="EE32" s="136"/>
      <c r="EF32" s="136"/>
      <c r="EG32" s="136"/>
      <c r="EH32" s="136"/>
      <c r="EI32" s="136"/>
      <c r="EJ32" s="136"/>
      <c r="EK32" s="136"/>
      <c r="EL32" s="136"/>
      <c r="EM32" s="136"/>
      <c r="EN32" s="136"/>
      <c r="EO32" s="136"/>
      <c r="EP32" s="136"/>
      <c r="EQ32" s="136"/>
      <c r="ER32" s="136"/>
      <c r="ES32" s="136"/>
      <c r="ET32" s="136"/>
      <c r="EU32" s="136"/>
      <c r="EV32" s="136"/>
      <c r="EW32" s="136"/>
      <c r="EX32" s="136"/>
      <c r="EY32" s="136"/>
      <c r="EZ32" s="136"/>
      <c r="FA32" s="136"/>
      <c r="FB32" s="136"/>
      <c r="FC32" s="136"/>
      <c r="FD32" s="136"/>
      <c r="FE32" s="136"/>
      <c r="FF32" s="136"/>
      <c r="FG32" s="136"/>
      <c r="FH32" s="136"/>
      <c r="FI32" s="136"/>
      <c r="FJ32" s="136"/>
      <c r="FK32" s="136"/>
      <c r="FL32" s="136"/>
      <c r="FM32" s="136"/>
      <c r="FN32" s="136"/>
      <c r="FO32" s="136"/>
      <c r="FP32" s="136"/>
      <c r="FQ32" s="136"/>
      <c r="FR32" s="136"/>
      <c r="FS32" s="136"/>
      <c r="FT32" s="136"/>
      <c r="FU32" s="136"/>
      <c r="FV32" s="136"/>
      <c r="FW32" s="136"/>
      <c r="FX32" s="136"/>
      <c r="FY32" s="136"/>
      <c r="FZ32" s="136"/>
      <c r="GA32" s="136"/>
      <c r="GB32" s="136"/>
      <c r="GC32" s="136"/>
      <c r="GD32" s="136"/>
      <c r="GE32" s="136"/>
      <c r="GF32" s="136"/>
      <c r="GG32" s="136"/>
      <c r="GH32" s="136"/>
      <c r="GI32" s="136"/>
      <c r="GJ32" s="136"/>
      <c r="GK32" s="136"/>
      <c r="GL32" s="136"/>
      <c r="GM32" s="136"/>
      <c r="GN32" s="136"/>
      <c r="GO32" s="136"/>
      <c r="GP32" s="136"/>
      <c r="GQ32" s="136"/>
      <c r="GR32" s="136"/>
      <c r="GS32" s="136"/>
      <c r="GT32" s="136"/>
      <c r="GU32" s="136"/>
      <c r="GV32" s="136"/>
      <c r="GW32" s="136"/>
      <c r="GX32" s="136"/>
      <c r="GY32" s="136"/>
      <c r="GZ32" s="136"/>
      <c r="HA32" s="136"/>
      <c r="HB32" s="136"/>
      <c r="HC32" s="136"/>
      <c r="HD32" s="136"/>
      <c r="HE32" s="136"/>
      <c r="HF32" s="136"/>
      <c r="HG32" s="136"/>
      <c r="HH32" s="136"/>
      <c r="HI32" s="136"/>
      <c r="HJ32" s="136"/>
      <c r="HK32" s="136"/>
      <c r="HL32" s="136"/>
      <c r="HM32" s="136"/>
      <c r="HN32" s="136"/>
      <c r="HO32" s="136"/>
      <c r="HP32" s="136"/>
      <c r="HQ32" s="137"/>
      <c r="HR32" s="137"/>
      <c r="HS32" s="137"/>
      <c r="HT32" s="137"/>
      <c r="HU32" s="137"/>
      <c r="HV32" s="137"/>
      <c r="HW32" s="137"/>
      <c r="HX32" s="137"/>
      <c r="HY32" s="137"/>
      <c r="HZ32" s="137"/>
      <c r="IA32" s="137"/>
      <c r="IB32" s="137"/>
      <c r="IC32" s="137"/>
      <c r="ID32" s="137"/>
      <c r="IE32" s="137"/>
      <c r="IF32" s="137"/>
      <c r="IG32" s="137"/>
      <c r="IH32" s="137"/>
      <c r="II32" s="137"/>
      <c r="IJ32" s="137"/>
      <c r="IK32" s="137"/>
      <c r="IL32" s="137"/>
      <c r="IM32" s="137"/>
      <c r="IN32" s="137"/>
      <c r="IO32" s="137"/>
      <c r="IP32" s="137"/>
      <c r="IQ32" s="137"/>
      <c r="IR32" s="137"/>
      <c r="IS32" s="137"/>
      <c r="IT32" s="137"/>
      <c r="IU32" s="137"/>
      <c r="IV32" s="137"/>
      <c r="IW32" s="137"/>
      <c r="IX32" s="137"/>
      <c r="IY32" s="137"/>
      <c r="IZ32" s="137"/>
      <c r="JA32" s="137"/>
      <c r="JB32" s="137"/>
      <c r="JC32" s="137"/>
      <c r="JD32" s="137"/>
      <c r="JE32" s="137"/>
      <c r="JF32" s="137"/>
      <c r="JG32" s="137"/>
      <c r="JH32" s="137"/>
      <c r="JI32" s="137"/>
      <c r="JJ32" s="137"/>
      <c r="JK32" s="137"/>
      <c r="JL32" s="137"/>
      <c r="JM32" s="137"/>
      <c r="JN32" s="137"/>
      <c r="JO32" s="137"/>
      <c r="JP32" s="137"/>
      <c r="JQ32" s="137"/>
      <c r="JR32" s="137"/>
      <c r="JS32" s="137"/>
      <c r="JT32" s="137"/>
      <c r="JU32" s="137"/>
      <c r="JV32" s="137"/>
      <c r="JW32" s="137"/>
      <c r="JX32" s="137"/>
      <c r="JY32" s="137"/>
      <c r="JZ32" s="137"/>
      <c r="KA32" s="137"/>
      <c r="KB32" s="137"/>
      <c r="KC32" s="137"/>
      <c r="KD32" s="137"/>
      <c r="KE32" s="137"/>
      <c r="KF32" s="137"/>
      <c r="KG32" s="137"/>
      <c r="KH32" s="137"/>
      <c r="KI32" s="137"/>
      <c r="KJ32" s="137"/>
      <c r="KK32" s="137"/>
      <c r="KL32" s="137"/>
      <c r="KM32" s="137"/>
      <c r="KN32" s="137"/>
      <c r="KO32" s="137"/>
      <c r="KP32" s="137"/>
      <c r="KQ32" s="137"/>
      <c r="KR32" s="137"/>
      <c r="KS32" s="137"/>
      <c r="KT32" s="137"/>
      <c r="KU32" s="137"/>
      <c r="KV32" s="137"/>
      <c r="KW32" s="137"/>
      <c r="KX32" s="137"/>
      <c r="KY32" s="137"/>
      <c r="KZ32" s="137"/>
      <c r="LA32" s="137"/>
      <c r="LB32" s="137"/>
      <c r="LC32" s="137"/>
      <c r="LD32" s="137"/>
      <c r="LE32" s="137"/>
      <c r="LF32" s="137"/>
      <c r="LG32" s="137"/>
      <c r="LH32" s="137"/>
      <c r="LI32" s="137"/>
      <c r="LJ32" s="137"/>
      <c r="LK32" s="137"/>
      <c r="LL32" s="137"/>
      <c r="LM32" s="137"/>
      <c r="LN32" s="137"/>
      <c r="LO32" s="137"/>
      <c r="LP32" s="137"/>
      <c r="LQ32" s="137"/>
      <c r="LR32" s="137"/>
      <c r="LS32" s="137"/>
      <c r="LT32" s="137"/>
      <c r="LU32" s="137"/>
      <c r="LV32" s="137"/>
      <c r="LW32" s="137"/>
      <c r="LX32" s="137"/>
      <c r="LY32" s="137"/>
      <c r="LZ32" s="137"/>
      <c r="MA32" s="137"/>
      <c r="MB32" s="137"/>
      <c r="MC32" s="137"/>
      <c r="MD32" s="137"/>
      <c r="ME32" s="137"/>
      <c r="MF32" s="137"/>
      <c r="MG32" s="137"/>
      <c r="MH32" s="137"/>
      <c r="MI32" s="137"/>
      <c r="MJ32" s="137"/>
      <c r="MK32" s="137"/>
      <c r="ML32" s="137"/>
      <c r="MM32" s="137"/>
      <c r="MN32" s="137"/>
      <c r="MO32" s="137"/>
      <c r="MP32" s="137"/>
      <c r="MQ32" s="137"/>
      <c r="MR32" s="137"/>
      <c r="MS32" s="137"/>
      <c r="MT32" s="137"/>
      <c r="MU32" s="137"/>
      <c r="MV32" s="137"/>
      <c r="MW32" s="137"/>
      <c r="MX32" s="137"/>
      <c r="MY32" s="137"/>
      <c r="MZ32" s="137"/>
      <c r="NA32" s="137"/>
      <c r="NB32" s="137"/>
      <c r="NC32" s="137"/>
      <c r="ND32" s="137"/>
      <c r="NE32" s="137"/>
      <c r="NF32" s="137"/>
      <c r="NG32" s="137"/>
      <c r="NH32" s="137"/>
      <c r="NI32" s="137"/>
      <c r="NJ32" s="137"/>
      <c r="NK32" s="137"/>
      <c r="NL32" s="137"/>
      <c r="NM32" s="137"/>
      <c r="NN32" s="137"/>
      <c r="NO32" s="137"/>
      <c r="NP32" s="137"/>
      <c r="NQ32" s="137"/>
      <c r="NR32" s="137"/>
      <c r="NS32" s="137"/>
      <c r="NT32" s="137"/>
      <c r="NU32" s="137"/>
      <c r="NV32" s="137"/>
      <c r="NW32" s="137"/>
      <c r="NX32" s="137"/>
      <c r="NY32" s="137"/>
      <c r="NZ32" s="137"/>
      <c r="OA32" s="137"/>
      <c r="OB32" s="137"/>
      <c r="OC32" s="137"/>
      <c r="OD32" s="137"/>
      <c r="OE32" s="137"/>
      <c r="OF32" s="137"/>
      <c r="OG32" s="137"/>
      <c r="OH32" s="137"/>
      <c r="OI32" s="137"/>
      <c r="OJ32" s="137"/>
      <c r="OK32" s="137"/>
      <c r="OL32" s="137"/>
      <c r="OM32" s="137"/>
      <c r="ON32" s="137"/>
      <c r="OO32" s="137"/>
      <c r="OP32" s="137"/>
      <c r="OQ32" s="137"/>
      <c r="OR32" s="137"/>
      <c r="OS32" s="137"/>
      <c r="OT32" s="137"/>
      <c r="OU32" s="137"/>
      <c r="OV32" s="137"/>
      <c r="OW32" s="137"/>
      <c r="OX32" s="137"/>
      <c r="OY32" s="137"/>
      <c r="OZ32" s="137"/>
      <c r="PA32" s="137"/>
      <c r="PB32" s="137"/>
      <c r="PC32" s="137"/>
      <c r="PD32" s="137"/>
      <c r="PE32" s="137"/>
      <c r="PF32" s="137"/>
      <c r="PG32" s="137"/>
      <c r="PH32" s="137"/>
      <c r="PI32" s="137"/>
      <c r="PJ32" s="137"/>
      <c r="PK32" s="137"/>
      <c r="PL32" s="137"/>
      <c r="PM32" s="137"/>
      <c r="PN32" s="137"/>
      <c r="PO32" s="137"/>
      <c r="PP32" s="137"/>
      <c r="PQ32" s="137"/>
      <c r="PR32" s="137"/>
      <c r="PS32" s="137"/>
      <c r="PT32" s="137"/>
      <c r="PU32" s="137"/>
      <c r="PV32" s="137"/>
      <c r="PW32" s="137"/>
      <c r="PX32" s="137"/>
      <c r="PY32" s="137"/>
      <c r="PZ32" s="137"/>
      <c r="QA32" s="137"/>
      <c r="QB32" s="137"/>
      <c r="QC32" s="137"/>
      <c r="QD32" s="137"/>
      <c r="QE32" s="137"/>
      <c r="QF32" s="137"/>
      <c r="QG32" s="137"/>
      <c r="QH32" s="137"/>
      <c r="QI32" s="137"/>
      <c r="QJ32" s="137"/>
      <c r="QK32" s="137"/>
      <c r="QL32" s="137"/>
      <c r="QM32" s="137"/>
      <c r="QN32" s="137"/>
      <c r="QO32" s="137"/>
      <c r="QP32" s="137"/>
      <c r="QQ32" s="137"/>
      <c r="QR32" s="137"/>
      <c r="QS32" s="137"/>
      <c r="QT32" s="137"/>
      <c r="QU32" s="137"/>
      <c r="QV32" s="137"/>
      <c r="QW32" s="137"/>
      <c r="QX32" s="137"/>
      <c r="QY32" s="137"/>
      <c r="QZ32" s="137"/>
      <c r="RA32" s="137"/>
      <c r="RB32" s="137"/>
      <c r="RC32" s="137"/>
      <c r="RD32" s="137"/>
      <c r="RE32" s="137"/>
      <c r="RF32" s="137"/>
      <c r="RG32" s="137"/>
      <c r="RH32" s="137"/>
      <c r="RI32" s="137"/>
      <c r="RJ32" s="137"/>
      <c r="RK32" s="137"/>
      <c r="RL32" s="137"/>
      <c r="RM32" s="137"/>
      <c r="RN32" s="137"/>
      <c r="RO32" s="137"/>
      <c r="RP32" s="137"/>
      <c r="RQ32" s="137"/>
      <c r="RR32" s="137"/>
      <c r="RS32" s="137"/>
      <c r="RT32" s="137"/>
      <c r="RU32" s="137"/>
      <c r="RV32" s="137"/>
      <c r="RW32" s="137"/>
      <c r="RX32" s="137"/>
      <c r="RY32" s="137"/>
      <c r="RZ32" s="137"/>
      <c r="SA32" s="137"/>
      <c r="SB32" s="137"/>
      <c r="SC32" s="137"/>
      <c r="SD32" s="137"/>
      <c r="SE32" s="137"/>
      <c r="SF32" s="137"/>
      <c r="SG32" s="137"/>
      <c r="SH32" s="137"/>
      <c r="SI32" s="137"/>
      <c r="SJ32" s="137"/>
      <c r="SK32" s="137"/>
      <c r="SL32" s="137"/>
      <c r="SM32" s="137"/>
      <c r="SN32" s="137"/>
      <c r="SO32" s="137"/>
      <c r="SP32" s="137"/>
      <c r="SQ32" s="137"/>
      <c r="SR32" s="137"/>
      <c r="SS32" s="137"/>
      <c r="ST32" s="137"/>
      <c r="SU32" s="137"/>
      <c r="SV32" s="137"/>
      <c r="SW32" s="137"/>
      <c r="SX32" s="137"/>
      <c r="SY32" s="137"/>
      <c r="SZ32" s="137"/>
      <c r="TA32" s="137"/>
      <c r="TB32" s="137"/>
      <c r="TC32" s="137"/>
      <c r="TD32" s="137"/>
      <c r="TE32" s="137"/>
      <c r="TF32" s="137"/>
      <c r="TG32" s="137"/>
      <c r="TH32" s="137"/>
      <c r="TI32" s="137"/>
      <c r="TJ32" s="137"/>
      <c r="TK32" s="137"/>
      <c r="TL32" s="137"/>
      <c r="TM32" s="137"/>
      <c r="TN32" s="137"/>
      <c r="TO32" s="137"/>
      <c r="TP32" s="137"/>
      <c r="TQ32" s="137"/>
      <c r="TR32" s="137"/>
      <c r="TS32" s="137"/>
      <c r="TT32" s="137"/>
      <c r="TU32" s="137"/>
      <c r="TV32" s="137"/>
      <c r="TW32" s="137"/>
      <c r="TX32" s="137"/>
      <c r="TY32" s="137"/>
      <c r="TZ32" s="137"/>
      <c r="UA32" s="137"/>
      <c r="UB32" s="137"/>
      <c r="UC32" s="137"/>
      <c r="UD32" s="137"/>
      <c r="UE32" s="137"/>
      <c r="UF32" s="137"/>
      <c r="UG32" s="137"/>
      <c r="UH32" s="137"/>
      <c r="UI32" s="137"/>
      <c r="UJ32" s="137"/>
      <c r="UK32" s="137"/>
      <c r="UL32" s="137"/>
      <c r="UM32" s="137"/>
      <c r="UN32" s="137"/>
      <c r="UO32" s="137"/>
      <c r="UP32" s="137"/>
      <c r="UQ32" s="137"/>
      <c r="UR32" s="137"/>
      <c r="US32" s="137"/>
      <c r="UT32" s="137"/>
      <c r="UU32" s="137"/>
      <c r="UV32" s="137"/>
      <c r="UW32" s="137"/>
      <c r="UX32" s="137"/>
      <c r="UY32" s="137"/>
      <c r="UZ32" s="137"/>
      <c r="VA32" s="137"/>
      <c r="VB32" s="137"/>
      <c r="VC32" s="137"/>
      <c r="VD32" s="137"/>
      <c r="VE32" s="137"/>
      <c r="VF32" s="137"/>
      <c r="VG32" s="137"/>
      <c r="VH32" s="137"/>
      <c r="VI32" s="137"/>
      <c r="VJ32" s="137"/>
      <c r="VK32" s="137"/>
      <c r="VL32" s="137"/>
      <c r="VM32" s="137"/>
      <c r="VN32" s="137"/>
      <c r="VO32" s="137"/>
      <c r="VP32" s="137"/>
      <c r="VQ32" s="137"/>
      <c r="VR32" s="137"/>
      <c r="VS32" s="137"/>
      <c r="VT32" s="137"/>
      <c r="VU32" s="137"/>
      <c r="VV32" s="137"/>
      <c r="VW32" s="137"/>
      <c r="VX32" s="137"/>
      <c r="VY32" s="137"/>
      <c r="VZ32" s="137"/>
      <c r="WA32" s="137"/>
      <c r="WB32" s="137"/>
      <c r="WC32" s="137"/>
      <c r="WD32" s="137"/>
      <c r="WE32" s="137"/>
      <c r="WF32" s="137"/>
      <c r="WG32" s="137"/>
      <c r="WH32" s="137"/>
      <c r="WI32" s="137"/>
      <c r="WJ32" s="137"/>
      <c r="WK32" s="137"/>
      <c r="WL32" s="137"/>
      <c r="WM32" s="137"/>
      <c r="WN32" s="137"/>
      <c r="WO32" s="137"/>
      <c r="WP32" s="137"/>
      <c r="WQ32" s="137"/>
      <c r="WR32" s="137"/>
      <c r="WS32" s="137"/>
      <c r="WT32" s="137"/>
      <c r="WU32" s="137"/>
      <c r="WV32" s="137"/>
      <c r="WW32" s="137"/>
      <c r="WX32" s="137"/>
      <c r="WY32" s="137"/>
      <c r="WZ32" s="137"/>
      <c r="XA32" s="137"/>
      <c r="XB32" s="137"/>
      <c r="XC32" s="137"/>
      <c r="XD32" s="137"/>
      <c r="XE32" s="137"/>
      <c r="XF32" s="137"/>
      <c r="XG32" s="137"/>
      <c r="XH32" s="137"/>
      <c r="XI32" s="137"/>
      <c r="XJ32" s="137"/>
      <c r="XK32" s="137"/>
      <c r="XL32" s="137"/>
      <c r="XM32" s="137"/>
      <c r="XN32" s="137"/>
      <c r="XO32" s="137"/>
      <c r="XP32" s="137"/>
      <c r="XQ32" s="137"/>
      <c r="XR32" s="137"/>
      <c r="XS32" s="137"/>
      <c r="XT32" s="137"/>
      <c r="XU32" s="137"/>
      <c r="XV32" s="137"/>
      <c r="XW32" s="137"/>
      <c r="XX32" s="137"/>
      <c r="XY32" s="137"/>
      <c r="XZ32" s="137"/>
      <c r="YA32" s="137"/>
      <c r="YB32" s="137"/>
      <c r="YC32" s="137"/>
      <c r="YD32" s="137"/>
      <c r="YE32" s="137"/>
      <c r="YF32" s="137"/>
      <c r="YG32" s="137"/>
      <c r="YH32" s="137"/>
      <c r="YI32" s="137"/>
      <c r="YJ32" s="137"/>
      <c r="YK32" s="137"/>
      <c r="YL32" s="137"/>
      <c r="YM32" s="137"/>
      <c r="YN32" s="137"/>
      <c r="YO32" s="137"/>
      <c r="YP32" s="137"/>
      <c r="YQ32" s="137"/>
      <c r="YR32" s="137"/>
      <c r="YS32" s="137"/>
      <c r="YT32" s="137"/>
      <c r="YU32" s="137"/>
      <c r="YV32" s="137"/>
      <c r="YW32" s="137"/>
      <c r="YX32" s="137"/>
      <c r="YY32" s="137"/>
      <c r="YZ32" s="137"/>
      <c r="ZA32" s="137"/>
      <c r="ZB32" s="137"/>
      <c r="ZC32" s="137"/>
      <c r="ZD32" s="137"/>
      <c r="ZE32" s="137"/>
      <c r="ZF32" s="137"/>
      <c r="ZG32" s="137"/>
      <c r="ZH32" s="137"/>
      <c r="ZI32" s="137"/>
      <c r="ZJ32" s="137"/>
      <c r="ZK32" s="137"/>
      <c r="ZL32" s="137"/>
      <c r="ZM32" s="137"/>
      <c r="ZN32" s="137"/>
      <c r="ZO32" s="137"/>
      <c r="ZP32" s="137"/>
      <c r="ZQ32" s="137"/>
      <c r="ZR32" s="137"/>
      <c r="ZS32" s="137"/>
      <c r="ZT32" s="137"/>
      <c r="ZU32" s="137"/>
      <c r="ZV32" s="137"/>
      <c r="ZW32" s="137"/>
      <c r="ZX32" s="137"/>
      <c r="ZY32" s="137"/>
      <c r="ZZ32" s="137"/>
      <c r="AAA32" s="137"/>
      <c r="AAB32" s="137"/>
      <c r="AAC32" s="137"/>
      <c r="AAD32" s="137"/>
      <c r="AAE32" s="137"/>
      <c r="AAF32" s="137"/>
      <c r="AAG32" s="137"/>
      <c r="AAH32" s="137"/>
      <c r="AAI32" s="137"/>
      <c r="AAJ32" s="137"/>
      <c r="AAK32" s="137"/>
      <c r="AAL32" s="137"/>
      <c r="AAM32" s="137"/>
      <c r="AAN32" s="137"/>
      <c r="AAO32" s="137"/>
      <c r="AAP32" s="137"/>
      <c r="AAQ32" s="137"/>
      <c r="AAR32" s="137"/>
      <c r="AAS32" s="137"/>
      <c r="AAT32" s="137"/>
      <c r="AAU32" s="137"/>
      <c r="AAV32" s="137"/>
      <c r="AAW32" s="137"/>
      <c r="AAX32" s="137"/>
      <c r="AAY32" s="137"/>
      <c r="AAZ32" s="137"/>
      <c r="ABA32" s="137"/>
      <c r="ABB32" s="137"/>
      <c r="ABC32" s="137"/>
      <c r="ABD32" s="137"/>
      <c r="ABE32" s="137"/>
      <c r="ABF32" s="137"/>
      <c r="ABG32" s="137"/>
      <c r="ABH32" s="137"/>
      <c r="ABI32" s="137"/>
      <c r="ABJ32" s="137"/>
      <c r="ABK32" s="137"/>
      <c r="ABL32" s="137"/>
      <c r="ABM32" s="137"/>
      <c r="ABN32" s="137"/>
      <c r="ABO32" s="137"/>
      <c r="ABP32" s="137"/>
      <c r="ABQ32" s="137"/>
      <c r="ABR32" s="137"/>
      <c r="ABS32" s="137"/>
      <c r="ABT32" s="137"/>
      <c r="ABU32" s="137"/>
      <c r="ABV32" s="137"/>
      <c r="ABW32" s="137"/>
      <c r="ABX32" s="137"/>
      <c r="ABY32" s="137"/>
      <c r="ABZ32" s="137"/>
      <c r="ACA32" s="137"/>
      <c r="ACB32" s="137"/>
      <c r="ACC32" s="137"/>
      <c r="ACD32" s="137"/>
      <c r="ACE32" s="137"/>
      <c r="ACF32" s="137"/>
      <c r="ACG32" s="137"/>
      <c r="ACH32" s="137"/>
      <c r="ACI32" s="137"/>
      <c r="ACJ32" s="137"/>
      <c r="ACK32" s="137"/>
      <c r="ACL32" s="137"/>
      <c r="ACM32" s="137"/>
      <c r="ACN32" s="137"/>
      <c r="ACO32" s="137"/>
      <c r="ACP32" s="137"/>
      <c r="ACQ32" s="137"/>
      <c r="ACR32" s="137"/>
      <c r="ACS32" s="137"/>
      <c r="ACT32" s="137"/>
      <c r="ACU32" s="137"/>
      <c r="ACV32" s="137"/>
      <c r="ACW32" s="137"/>
      <c r="ACX32" s="137"/>
      <c r="ACY32" s="137"/>
      <c r="ACZ32" s="137"/>
      <c r="ADA32" s="137"/>
      <c r="ADB32" s="137"/>
      <c r="ADC32" s="137"/>
      <c r="ADD32" s="137"/>
      <c r="ADE32" s="137"/>
      <c r="ADF32" s="137"/>
      <c r="ADG32" s="137"/>
      <c r="ADH32" s="137"/>
      <c r="ADI32" s="137"/>
      <c r="ADJ32" s="137"/>
      <c r="ADK32" s="137"/>
      <c r="ADL32" s="137"/>
      <c r="ADM32" s="137"/>
      <c r="ADN32" s="137"/>
      <c r="ADO32" s="137"/>
      <c r="ADP32" s="137"/>
      <c r="ADQ32" s="137"/>
      <c r="ADR32" s="137"/>
      <c r="ADS32" s="137"/>
      <c r="ADT32" s="137"/>
      <c r="ADU32" s="137"/>
      <c r="ADV32" s="137"/>
      <c r="ADW32" s="137"/>
      <c r="ADX32" s="137"/>
      <c r="ADY32" s="137"/>
      <c r="ADZ32" s="137"/>
      <c r="AEA32" s="137"/>
      <c r="AEB32" s="137"/>
      <c r="AEC32" s="137"/>
      <c r="AED32" s="137"/>
      <c r="AEE32" s="137"/>
      <c r="AEF32" s="137"/>
      <c r="AEG32" s="137"/>
      <c r="AEH32" s="137"/>
      <c r="AEI32" s="137"/>
      <c r="AEJ32" s="137"/>
      <c r="AEK32" s="137"/>
      <c r="AEL32" s="137"/>
      <c r="AEM32" s="137"/>
      <c r="AEN32" s="137"/>
      <c r="AEO32" s="137"/>
      <c r="AEP32" s="137"/>
      <c r="AEQ32" s="137"/>
      <c r="AER32" s="137"/>
      <c r="AES32" s="137"/>
      <c r="AET32" s="137"/>
      <c r="AEU32" s="137"/>
      <c r="AEV32" s="137"/>
      <c r="AEW32" s="137"/>
      <c r="AEX32" s="137"/>
      <c r="AEY32" s="137"/>
      <c r="AEZ32" s="137"/>
      <c r="AFA32" s="137"/>
      <c r="AFB32" s="137"/>
      <c r="AFC32" s="137"/>
      <c r="AFD32" s="137"/>
      <c r="AFE32" s="137"/>
      <c r="AFF32" s="137"/>
      <c r="AFG32" s="137"/>
      <c r="AFH32" s="137"/>
      <c r="AFI32" s="137"/>
      <c r="AFJ32" s="137"/>
      <c r="AFK32" s="137"/>
      <c r="AFL32" s="137"/>
      <c r="AFM32" s="137"/>
      <c r="AFN32" s="137"/>
      <c r="AFO32" s="137"/>
      <c r="AFP32" s="137"/>
      <c r="AFQ32" s="137"/>
      <c r="AFR32" s="137"/>
      <c r="AFS32" s="137"/>
      <c r="AFT32" s="137"/>
      <c r="AFU32" s="137"/>
      <c r="AFV32" s="137"/>
      <c r="AFW32" s="137"/>
      <c r="AFX32" s="137"/>
      <c r="AFY32" s="137"/>
      <c r="AFZ32" s="137"/>
      <c r="AGA32" s="137"/>
      <c r="AGB32" s="137"/>
      <c r="AGC32" s="137"/>
      <c r="AGD32" s="137"/>
      <c r="AGE32" s="137"/>
      <c r="AGF32" s="137"/>
      <c r="AGG32" s="137"/>
      <c r="AGH32" s="137"/>
      <c r="AGI32" s="137"/>
      <c r="AGJ32" s="137"/>
      <c r="AGK32" s="137"/>
      <c r="AGL32" s="137"/>
      <c r="AGM32" s="137"/>
      <c r="AGN32" s="137"/>
      <c r="AGO32" s="137"/>
      <c r="AGP32" s="137"/>
      <c r="AGQ32" s="137"/>
      <c r="AGR32" s="137"/>
      <c r="AGS32" s="137"/>
      <c r="AGT32" s="137"/>
      <c r="AGU32" s="137"/>
      <c r="AGV32" s="137"/>
      <c r="AGW32" s="137"/>
      <c r="AGX32" s="137"/>
      <c r="AGY32" s="137"/>
      <c r="AGZ32" s="137"/>
      <c r="AHA32" s="137"/>
      <c r="AHB32" s="137"/>
      <c r="AHC32" s="137"/>
      <c r="AHD32" s="137"/>
      <c r="AHE32" s="137"/>
      <c r="AHF32" s="137"/>
      <c r="AHG32" s="137"/>
      <c r="AHH32" s="137"/>
      <c r="AHI32" s="137"/>
      <c r="AHJ32" s="137"/>
      <c r="AHK32" s="137"/>
      <c r="AHL32" s="137"/>
      <c r="AHM32" s="137"/>
      <c r="AHN32" s="137"/>
      <c r="AHO32" s="137"/>
      <c r="AHP32" s="137"/>
      <c r="AHQ32" s="137"/>
      <c r="AHR32" s="137"/>
      <c r="AHS32" s="137"/>
      <c r="AHT32" s="137"/>
      <c r="AHU32" s="137"/>
      <c r="AHV32" s="137"/>
      <c r="AHW32" s="137"/>
      <c r="AHX32" s="137"/>
      <c r="AHY32" s="137"/>
      <c r="AHZ32" s="137"/>
      <c r="AIA32" s="137"/>
      <c r="AIB32" s="137"/>
      <c r="AIC32" s="137"/>
      <c r="AID32" s="137"/>
      <c r="AIE32" s="137"/>
      <c r="AIF32" s="137"/>
      <c r="AIG32" s="137"/>
      <c r="AIH32" s="137"/>
      <c r="AII32" s="137"/>
      <c r="AIJ32" s="137"/>
      <c r="AIK32" s="137"/>
      <c r="AIL32" s="137"/>
      <c r="AIM32" s="137"/>
      <c r="AIN32" s="137"/>
      <c r="AIO32" s="137"/>
      <c r="AIP32" s="137"/>
      <c r="AIQ32" s="137"/>
      <c r="AIR32" s="137"/>
      <c r="AIS32" s="137"/>
      <c r="AIT32" s="137"/>
      <c r="AIU32" s="137"/>
      <c r="AIV32" s="137"/>
      <c r="AIW32" s="137"/>
      <c r="AIX32" s="137"/>
      <c r="AIY32" s="137"/>
      <c r="AIZ32" s="137"/>
      <c r="AJA32" s="137"/>
      <c r="AJB32" s="137"/>
      <c r="AJC32" s="137"/>
      <c r="AJD32" s="137"/>
      <c r="AJE32" s="137"/>
      <c r="AJF32" s="137"/>
      <c r="AJG32" s="137"/>
      <c r="AJH32" s="137"/>
      <c r="AJI32" s="137"/>
      <c r="AJJ32" s="137"/>
      <c r="AJK32" s="137"/>
      <c r="AJL32" s="137"/>
      <c r="AJM32" s="137"/>
      <c r="AJN32" s="137"/>
      <c r="AJO32" s="137"/>
      <c r="AJP32" s="137"/>
      <c r="AJQ32" s="137"/>
      <c r="AJR32" s="137"/>
      <c r="AJS32" s="137"/>
      <c r="AJT32" s="137"/>
      <c r="AJU32" s="137"/>
      <c r="AJV32" s="137"/>
      <c r="AJW32" s="137"/>
      <c r="AJX32" s="137"/>
      <c r="AJY32" s="137"/>
      <c r="AJZ32" s="137"/>
      <c r="AKA32" s="137"/>
      <c r="AKB32" s="137"/>
      <c r="AKC32" s="137"/>
      <c r="AKD32" s="137"/>
      <c r="AKE32" s="137"/>
      <c r="AKF32" s="137"/>
      <c r="AKG32" s="137"/>
      <c r="AKH32" s="137"/>
      <c r="AKI32" s="137"/>
      <c r="AKJ32" s="137"/>
      <c r="AKK32" s="137"/>
      <c r="AKL32" s="137"/>
      <c r="AKM32" s="137"/>
      <c r="AKN32" s="137"/>
      <c r="AKO32" s="137"/>
      <c r="AKP32" s="137"/>
      <c r="AKQ32" s="137"/>
      <c r="AKR32" s="137"/>
      <c r="AKS32" s="137"/>
      <c r="AKT32" s="137"/>
      <c r="AKU32" s="137"/>
      <c r="AKV32" s="137"/>
      <c r="AKW32" s="137"/>
      <c r="AKX32" s="137"/>
      <c r="AKY32" s="137"/>
      <c r="AKZ32" s="137"/>
      <c r="ALA32" s="137"/>
      <c r="ALB32" s="137"/>
      <c r="ALC32" s="137"/>
      <c r="ALD32" s="137"/>
      <c r="ALE32" s="137"/>
      <c r="ALF32" s="137"/>
      <c r="ALG32" s="137"/>
      <c r="ALH32" s="137"/>
      <c r="ALI32" s="137"/>
      <c r="ALJ32" s="137"/>
      <c r="ALK32" s="137"/>
      <c r="ALL32" s="137"/>
      <c r="ALM32" s="137"/>
      <c r="ALN32" s="137"/>
      <c r="ALO32" s="137"/>
      <c r="ALP32" s="137"/>
      <c r="ALQ32" s="137"/>
      <c r="ALR32" s="137"/>
      <c r="ALS32" s="137"/>
      <c r="ALT32" s="137"/>
      <c r="ALU32" s="137"/>
      <c r="ALV32" s="137"/>
      <c r="ALW32" s="137"/>
      <c r="ALX32" s="137"/>
      <c r="ALY32" s="137"/>
      <c r="ALZ32" s="137"/>
      <c r="AMA32" s="137"/>
      <c r="AMB32" s="137"/>
      <c r="AMC32" s="137"/>
      <c r="AMD32" s="137"/>
      <c r="AME32" s="137"/>
      <c r="AMF32" s="137"/>
      <c r="AMG32" s="137"/>
      <c r="AMH32" s="137"/>
      <c r="AMI32" s="137"/>
    </row>
    <row r="33" hidden="1" customHeight="1" spans="1:1023">
      <c r="A33" s="121"/>
      <c r="B33" s="83" t="s">
        <v>2116</v>
      </c>
      <c r="C33" s="122"/>
      <c r="D33" s="123"/>
      <c r="E33" s="123"/>
      <c r="F33" s="123"/>
      <c r="G33" s="123"/>
      <c r="H33" s="83" t="s">
        <v>6113</v>
      </c>
      <c r="I33" s="86" t="s">
        <v>6114</v>
      </c>
      <c r="J33" s="83" t="s">
        <v>45</v>
      </c>
      <c r="K33" s="123"/>
      <c r="L33" s="83" t="s">
        <v>2487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8"/>
      <c r="AN33" s="123"/>
      <c r="AO33" s="134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  <c r="FD33" s="136"/>
      <c r="FE33" s="136"/>
      <c r="FF33" s="136"/>
      <c r="FG33" s="136"/>
      <c r="FH33" s="136"/>
      <c r="FI33" s="136"/>
      <c r="FJ33" s="136"/>
      <c r="FK33" s="13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W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36"/>
      <c r="GN33" s="136"/>
      <c r="GO33" s="136"/>
      <c r="GP33" s="136"/>
      <c r="GQ33" s="136"/>
      <c r="GR33" s="136"/>
      <c r="GS33" s="136"/>
      <c r="GT33" s="136"/>
      <c r="GU33" s="136"/>
      <c r="GV33" s="136"/>
      <c r="GW33" s="136"/>
      <c r="GX33" s="136"/>
      <c r="GY33" s="136"/>
      <c r="GZ33" s="136"/>
      <c r="HA33" s="136"/>
      <c r="HB33" s="136"/>
      <c r="HC33" s="136"/>
      <c r="HD33" s="136"/>
      <c r="HE33" s="136"/>
      <c r="HF33" s="136"/>
      <c r="HG33" s="136"/>
      <c r="HH33" s="136"/>
      <c r="HI33" s="136"/>
      <c r="HJ33" s="136"/>
      <c r="HK33" s="136"/>
      <c r="HL33" s="136"/>
      <c r="HM33" s="136"/>
      <c r="HN33" s="136"/>
      <c r="HO33" s="136"/>
      <c r="HP33" s="136"/>
      <c r="HQ33" s="137"/>
      <c r="HR33" s="137"/>
      <c r="HS33" s="137"/>
      <c r="HT33" s="137"/>
      <c r="HU33" s="137"/>
      <c r="HV33" s="137"/>
      <c r="HW33" s="137"/>
      <c r="HX33" s="137"/>
      <c r="HY33" s="137"/>
      <c r="HZ33" s="137"/>
      <c r="IA33" s="137"/>
      <c r="IB33" s="137"/>
      <c r="IC33" s="137"/>
      <c r="ID33" s="137"/>
      <c r="IE33" s="137"/>
      <c r="IF33" s="137"/>
      <c r="IG33" s="137"/>
      <c r="IH33" s="137"/>
      <c r="II33" s="137"/>
      <c r="IJ33" s="137"/>
      <c r="IK33" s="137"/>
      <c r="IL33" s="137"/>
      <c r="IM33" s="137"/>
      <c r="IN33" s="137"/>
      <c r="IO33" s="137"/>
      <c r="IP33" s="137"/>
      <c r="IQ33" s="137"/>
      <c r="IR33" s="137"/>
      <c r="IS33" s="137"/>
      <c r="IT33" s="137"/>
      <c r="IU33" s="137"/>
      <c r="IV33" s="137"/>
      <c r="IW33" s="137"/>
      <c r="IX33" s="137"/>
      <c r="IY33" s="137"/>
      <c r="IZ33" s="137"/>
      <c r="JA33" s="137"/>
      <c r="JB33" s="137"/>
      <c r="JC33" s="137"/>
      <c r="JD33" s="137"/>
      <c r="JE33" s="137"/>
      <c r="JF33" s="137"/>
      <c r="JG33" s="137"/>
      <c r="JH33" s="137"/>
      <c r="JI33" s="137"/>
      <c r="JJ33" s="137"/>
      <c r="JK33" s="137"/>
      <c r="JL33" s="137"/>
      <c r="JM33" s="137"/>
      <c r="JN33" s="137"/>
      <c r="JO33" s="137"/>
      <c r="JP33" s="137"/>
      <c r="JQ33" s="137"/>
      <c r="JR33" s="137"/>
      <c r="JS33" s="137"/>
      <c r="JT33" s="137"/>
      <c r="JU33" s="137"/>
      <c r="JV33" s="137"/>
      <c r="JW33" s="137"/>
      <c r="JX33" s="137"/>
      <c r="JY33" s="137"/>
      <c r="JZ33" s="137"/>
      <c r="KA33" s="137"/>
      <c r="KB33" s="137"/>
      <c r="KC33" s="137"/>
      <c r="KD33" s="137"/>
      <c r="KE33" s="137"/>
      <c r="KF33" s="137"/>
      <c r="KG33" s="137"/>
      <c r="KH33" s="137"/>
      <c r="KI33" s="137"/>
      <c r="KJ33" s="137"/>
      <c r="KK33" s="137"/>
      <c r="KL33" s="137"/>
      <c r="KM33" s="137"/>
      <c r="KN33" s="137"/>
      <c r="KO33" s="137"/>
      <c r="KP33" s="137"/>
      <c r="KQ33" s="137"/>
      <c r="KR33" s="137"/>
      <c r="KS33" s="137"/>
      <c r="KT33" s="137"/>
      <c r="KU33" s="137"/>
      <c r="KV33" s="137"/>
      <c r="KW33" s="137"/>
      <c r="KX33" s="137"/>
      <c r="KY33" s="137"/>
      <c r="KZ33" s="137"/>
      <c r="LA33" s="137"/>
      <c r="LB33" s="137"/>
      <c r="LC33" s="137"/>
      <c r="LD33" s="137"/>
      <c r="LE33" s="137"/>
      <c r="LF33" s="137"/>
      <c r="LG33" s="137"/>
      <c r="LH33" s="137"/>
      <c r="LI33" s="137"/>
      <c r="LJ33" s="137"/>
      <c r="LK33" s="137"/>
      <c r="LL33" s="137"/>
      <c r="LM33" s="137"/>
      <c r="LN33" s="137"/>
      <c r="LO33" s="137"/>
      <c r="LP33" s="137"/>
      <c r="LQ33" s="137"/>
      <c r="LR33" s="137"/>
      <c r="LS33" s="137"/>
      <c r="LT33" s="137"/>
      <c r="LU33" s="137"/>
      <c r="LV33" s="137"/>
      <c r="LW33" s="137"/>
      <c r="LX33" s="137"/>
      <c r="LY33" s="137"/>
      <c r="LZ33" s="137"/>
      <c r="MA33" s="137"/>
      <c r="MB33" s="137"/>
      <c r="MC33" s="137"/>
      <c r="MD33" s="137"/>
      <c r="ME33" s="137"/>
      <c r="MF33" s="137"/>
      <c r="MG33" s="137"/>
      <c r="MH33" s="137"/>
      <c r="MI33" s="137"/>
      <c r="MJ33" s="137"/>
      <c r="MK33" s="137"/>
      <c r="ML33" s="137"/>
      <c r="MM33" s="137"/>
      <c r="MN33" s="137"/>
      <c r="MO33" s="137"/>
      <c r="MP33" s="137"/>
      <c r="MQ33" s="137"/>
      <c r="MR33" s="137"/>
      <c r="MS33" s="137"/>
      <c r="MT33" s="137"/>
      <c r="MU33" s="137"/>
      <c r="MV33" s="137"/>
      <c r="MW33" s="137"/>
      <c r="MX33" s="137"/>
      <c r="MY33" s="137"/>
      <c r="MZ33" s="137"/>
      <c r="NA33" s="137"/>
      <c r="NB33" s="137"/>
      <c r="NC33" s="137"/>
      <c r="ND33" s="137"/>
      <c r="NE33" s="137"/>
      <c r="NF33" s="137"/>
      <c r="NG33" s="137"/>
      <c r="NH33" s="137"/>
      <c r="NI33" s="137"/>
      <c r="NJ33" s="137"/>
      <c r="NK33" s="137"/>
      <c r="NL33" s="137"/>
      <c r="NM33" s="137"/>
      <c r="NN33" s="137"/>
      <c r="NO33" s="137"/>
      <c r="NP33" s="137"/>
      <c r="NQ33" s="137"/>
      <c r="NR33" s="137"/>
      <c r="NS33" s="137"/>
      <c r="NT33" s="137"/>
      <c r="NU33" s="137"/>
      <c r="NV33" s="137"/>
      <c r="NW33" s="137"/>
      <c r="NX33" s="137"/>
      <c r="NY33" s="137"/>
      <c r="NZ33" s="137"/>
      <c r="OA33" s="137"/>
      <c r="OB33" s="137"/>
      <c r="OC33" s="137"/>
      <c r="OD33" s="137"/>
      <c r="OE33" s="137"/>
      <c r="OF33" s="137"/>
      <c r="OG33" s="137"/>
      <c r="OH33" s="137"/>
      <c r="OI33" s="137"/>
      <c r="OJ33" s="137"/>
      <c r="OK33" s="137"/>
      <c r="OL33" s="137"/>
      <c r="OM33" s="137"/>
      <c r="ON33" s="137"/>
      <c r="OO33" s="137"/>
      <c r="OP33" s="137"/>
      <c r="OQ33" s="137"/>
      <c r="OR33" s="137"/>
      <c r="OS33" s="137"/>
      <c r="OT33" s="137"/>
      <c r="OU33" s="137"/>
      <c r="OV33" s="137"/>
      <c r="OW33" s="137"/>
      <c r="OX33" s="137"/>
      <c r="OY33" s="137"/>
      <c r="OZ33" s="137"/>
      <c r="PA33" s="137"/>
      <c r="PB33" s="137"/>
      <c r="PC33" s="137"/>
      <c r="PD33" s="137"/>
      <c r="PE33" s="137"/>
      <c r="PF33" s="137"/>
      <c r="PG33" s="137"/>
      <c r="PH33" s="137"/>
      <c r="PI33" s="137"/>
      <c r="PJ33" s="137"/>
      <c r="PK33" s="137"/>
      <c r="PL33" s="137"/>
      <c r="PM33" s="137"/>
      <c r="PN33" s="137"/>
      <c r="PO33" s="137"/>
      <c r="PP33" s="137"/>
      <c r="PQ33" s="137"/>
      <c r="PR33" s="137"/>
      <c r="PS33" s="137"/>
      <c r="PT33" s="137"/>
      <c r="PU33" s="137"/>
      <c r="PV33" s="137"/>
      <c r="PW33" s="137"/>
      <c r="PX33" s="137"/>
      <c r="PY33" s="137"/>
      <c r="PZ33" s="137"/>
      <c r="QA33" s="137"/>
      <c r="QB33" s="137"/>
      <c r="QC33" s="137"/>
      <c r="QD33" s="137"/>
      <c r="QE33" s="137"/>
      <c r="QF33" s="137"/>
      <c r="QG33" s="137"/>
      <c r="QH33" s="137"/>
      <c r="QI33" s="137"/>
      <c r="QJ33" s="137"/>
      <c r="QK33" s="137"/>
      <c r="QL33" s="137"/>
      <c r="QM33" s="137"/>
      <c r="QN33" s="137"/>
      <c r="QO33" s="137"/>
      <c r="QP33" s="137"/>
      <c r="QQ33" s="137"/>
      <c r="QR33" s="137"/>
      <c r="QS33" s="137"/>
      <c r="QT33" s="137"/>
      <c r="QU33" s="137"/>
      <c r="QV33" s="137"/>
      <c r="QW33" s="137"/>
      <c r="QX33" s="137"/>
      <c r="QY33" s="137"/>
      <c r="QZ33" s="137"/>
      <c r="RA33" s="137"/>
      <c r="RB33" s="137"/>
      <c r="RC33" s="137"/>
      <c r="RD33" s="137"/>
      <c r="RE33" s="137"/>
      <c r="RF33" s="137"/>
      <c r="RG33" s="137"/>
      <c r="RH33" s="137"/>
      <c r="RI33" s="137"/>
      <c r="RJ33" s="137"/>
      <c r="RK33" s="137"/>
      <c r="RL33" s="137"/>
      <c r="RM33" s="137"/>
      <c r="RN33" s="137"/>
      <c r="RO33" s="137"/>
      <c r="RP33" s="137"/>
      <c r="RQ33" s="137"/>
      <c r="RR33" s="137"/>
      <c r="RS33" s="137"/>
      <c r="RT33" s="137"/>
      <c r="RU33" s="137"/>
      <c r="RV33" s="137"/>
      <c r="RW33" s="137"/>
      <c r="RX33" s="137"/>
      <c r="RY33" s="137"/>
      <c r="RZ33" s="137"/>
      <c r="SA33" s="137"/>
      <c r="SB33" s="137"/>
      <c r="SC33" s="137"/>
      <c r="SD33" s="137"/>
      <c r="SE33" s="137"/>
      <c r="SF33" s="137"/>
      <c r="SG33" s="137"/>
      <c r="SH33" s="137"/>
      <c r="SI33" s="137"/>
      <c r="SJ33" s="137"/>
      <c r="SK33" s="137"/>
      <c r="SL33" s="137"/>
      <c r="SM33" s="137"/>
      <c r="SN33" s="137"/>
      <c r="SO33" s="137"/>
      <c r="SP33" s="137"/>
      <c r="SQ33" s="137"/>
      <c r="SR33" s="137"/>
      <c r="SS33" s="137"/>
      <c r="ST33" s="137"/>
      <c r="SU33" s="137"/>
      <c r="SV33" s="137"/>
      <c r="SW33" s="137"/>
      <c r="SX33" s="137"/>
      <c r="SY33" s="137"/>
      <c r="SZ33" s="137"/>
      <c r="TA33" s="137"/>
      <c r="TB33" s="137"/>
      <c r="TC33" s="137"/>
      <c r="TD33" s="137"/>
      <c r="TE33" s="137"/>
      <c r="TF33" s="137"/>
      <c r="TG33" s="137"/>
      <c r="TH33" s="137"/>
      <c r="TI33" s="137"/>
      <c r="TJ33" s="137"/>
      <c r="TK33" s="137"/>
      <c r="TL33" s="137"/>
      <c r="TM33" s="137"/>
      <c r="TN33" s="137"/>
      <c r="TO33" s="137"/>
      <c r="TP33" s="137"/>
      <c r="TQ33" s="137"/>
      <c r="TR33" s="137"/>
      <c r="TS33" s="137"/>
      <c r="TT33" s="137"/>
      <c r="TU33" s="137"/>
      <c r="TV33" s="137"/>
      <c r="TW33" s="137"/>
      <c r="TX33" s="137"/>
      <c r="TY33" s="137"/>
      <c r="TZ33" s="137"/>
      <c r="UA33" s="137"/>
      <c r="UB33" s="137"/>
      <c r="UC33" s="137"/>
      <c r="UD33" s="137"/>
      <c r="UE33" s="137"/>
      <c r="UF33" s="137"/>
      <c r="UG33" s="137"/>
      <c r="UH33" s="137"/>
      <c r="UI33" s="137"/>
      <c r="UJ33" s="137"/>
      <c r="UK33" s="137"/>
      <c r="UL33" s="137"/>
      <c r="UM33" s="137"/>
      <c r="UN33" s="137"/>
      <c r="UO33" s="137"/>
      <c r="UP33" s="137"/>
      <c r="UQ33" s="137"/>
      <c r="UR33" s="137"/>
      <c r="US33" s="137"/>
      <c r="UT33" s="137"/>
      <c r="UU33" s="137"/>
      <c r="UV33" s="137"/>
      <c r="UW33" s="137"/>
      <c r="UX33" s="137"/>
      <c r="UY33" s="137"/>
      <c r="UZ33" s="137"/>
      <c r="VA33" s="137"/>
      <c r="VB33" s="137"/>
      <c r="VC33" s="137"/>
      <c r="VD33" s="137"/>
      <c r="VE33" s="137"/>
      <c r="VF33" s="137"/>
      <c r="VG33" s="137"/>
      <c r="VH33" s="137"/>
      <c r="VI33" s="137"/>
      <c r="VJ33" s="137"/>
      <c r="VK33" s="137"/>
      <c r="VL33" s="137"/>
      <c r="VM33" s="137"/>
      <c r="VN33" s="137"/>
      <c r="VO33" s="137"/>
      <c r="VP33" s="137"/>
      <c r="VQ33" s="137"/>
      <c r="VR33" s="137"/>
      <c r="VS33" s="137"/>
      <c r="VT33" s="137"/>
      <c r="VU33" s="137"/>
      <c r="VV33" s="137"/>
      <c r="VW33" s="137"/>
      <c r="VX33" s="137"/>
      <c r="VY33" s="137"/>
      <c r="VZ33" s="137"/>
      <c r="WA33" s="137"/>
      <c r="WB33" s="137"/>
      <c r="WC33" s="137"/>
      <c r="WD33" s="137"/>
      <c r="WE33" s="137"/>
      <c r="WF33" s="137"/>
      <c r="WG33" s="137"/>
      <c r="WH33" s="137"/>
      <c r="WI33" s="137"/>
      <c r="WJ33" s="137"/>
      <c r="WK33" s="137"/>
      <c r="WL33" s="137"/>
      <c r="WM33" s="137"/>
      <c r="WN33" s="137"/>
      <c r="WO33" s="137"/>
      <c r="WP33" s="137"/>
      <c r="WQ33" s="137"/>
      <c r="WR33" s="137"/>
      <c r="WS33" s="137"/>
      <c r="WT33" s="137"/>
      <c r="WU33" s="137"/>
      <c r="WV33" s="137"/>
      <c r="WW33" s="137"/>
      <c r="WX33" s="137"/>
      <c r="WY33" s="137"/>
      <c r="WZ33" s="137"/>
      <c r="XA33" s="137"/>
      <c r="XB33" s="137"/>
      <c r="XC33" s="137"/>
      <c r="XD33" s="137"/>
      <c r="XE33" s="137"/>
      <c r="XF33" s="137"/>
      <c r="XG33" s="137"/>
      <c r="XH33" s="137"/>
      <c r="XI33" s="137"/>
      <c r="XJ33" s="137"/>
      <c r="XK33" s="137"/>
      <c r="XL33" s="137"/>
      <c r="XM33" s="137"/>
      <c r="XN33" s="137"/>
      <c r="XO33" s="137"/>
      <c r="XP33" s="137"/>
      <c r="XQ33" s="137"/>
      <c r="XR33" s="137"/>
      <c r="XS33" s="137"/>
      <c r="XT33" s="137"/>
      <c r="XU33" s="137"/>
      <c r="XV33" s="137"/>
      <c r="XW33" s="137"/>
      <c r="XX33" s="137"/>
      <c r="XY33" s="137"/>
      <c r="XZ33" s="137"/>
      <c r="YA33" s="137"/>
      <c r="YB33" s="137"/>
      <c r="YC33" s="137"/>
      <c r="YD33" s="137"/>
      <c r="YE33" s="137"/>
      <c r="YF33" s="137"/>
      <c r="YG33" s="137"/>
      <c r="YH33" s="137"/>
      <c r="YI33" s="137"/>
      <c r="YJ33" s="137"/>
      <c r="YK33" s="137"/>
      <c r="YL33" s="137"/>
      <c r="YM33" s="137"/>
      <c r="YN33" s="137"/>
      <c r="YO33" s="137"/>
      <c r="YP33" s="137"/>
      <c r="YQ33" s="137"/>
      <c r="YR33" s="137"/>
      <c r="YS33" s="137"/>
      <c r="YT33" s="137"/>
      <c r="YU33" s="137"/>
      <c r="YV33" s="137"/>
      <c r="YW33" s="137"/>
      <c r="YX33" s="137"/>
      <c r="YY33" s="137"/>
      <c r="YZ33" s="137"/>
      <c r="ZA33" s="137"/>
      <c r="ZB33" s="137"/>
      <c r="ZC33" s="137"/>
      <c r="ZD33" s="137"/>
      <c r="ZE33" s="137"/>
      <c r="ZF33" s="137"/>
      <c r="ZG33" s="137"/>
      <c r="ZH33" s="137"/>
      <c r="ZI33" s="137"/>
      <c r="ZJ33" s="137"/>
      <c r="ZK33" s="137"/>
      <c r="ZL33" s="137"/>
      <c r="ZM33" s="137"/>
      <c r="ZN33" s="137"/>
      <c r="ZO33" s="137"/>
      <c r="ZP33" s="137"/>
      <c r="ZQ33" s="137"/>
      <c r="ZR33" s="137"/>
      <c r="ZS33" s="137"/>
      <c r="ZT33" s="137"/>
      <c r="ZU33" s="137"/>
      <c r="ZV33" s="137"/>
      <c r="ZW33" s="137"/>
      <c r="ZX33" s="137"/>
      <c r="ZY33" s="137"/>
      <c r="ZZ33" s="137"/>
      <c r="AAA33" s="137"/>
      <c r="AAB33" s="137"/>
      <c r="AAC33" s="137"/>
      <c r="AAD33" s="137"/>
      <c r="AAE33" s="137"/>
      <c r="AAF33" s="137"/>
      <c r="AAG33" s="137"/>
      <c r="AAH33" s="137"/>
      <c r="AAI33" s="137"/>
      <c r="AAJ33" s="137"/>
      <c r="AAK33" s="137"/>
      <c r="AAL33" s="137"/>
      <c r="AAM33" s="137"/>
      <c r="AAN33" s="137"/>
      <c r="AAO33" s="137"/>
      <c r="AAP33" s="137"/>
      <c r="AAQ33" s="137"/>
      <c r="AAR33" s="137"/>
      <c r="AAS33" s="137"/>
      <c r="AAT33" s="137"/>
      <c r="AAU33" s="137"/>
      <c r="AAV33" s="137"/>
      <c r="AAW33" s="137"/>
      <c r="AAX33" s="137"/>
      <c r="AAY33" s="137"/>
      <c r="AAZ33" s="137"/>
      <c r="ABA33" s="137"/>
      <c r="ABB33" s="137"/>
      <c r="ABC33" s="137"/>
      <c r="ABD33" s="137"/>
      <c r="ABE33" s="137"/>
      <c r="ABF33" s="137"/>
      <c r="ABG33" s="137"/>
      <c r="ABH33" s="137"/>
      <c r="ABI33" s="137"/>
      <c r="ABJ33" s="137"/>
      <c r="ABK33" s="137"/>
      <c r="ABL33" s="137"/>
      <c r="ABM33" s="137"/>
      <c r="ABN33" s="137"/>
      <c r="ABO33" s="137"/>
      <c r="ABP33" s="137"/>
      <c r="ABQ33" s="137"/>
      <c r="ABR33" s="137"/>
      <c r="ABS33" s="137"/>
      <c r="ABT33" s="137"/>
      <c r="ABU33" s="137"/>
      <c r="ABV33" s="137"/>
      <c r="ABW33" s="137"/>
      <c r="ABX33" s="137"/>
      <c r="ABY33" s="137"/>
      <c r="ABZ33" s="137"/>
      <c r="ACA33" s="137"/>
      <c r="ACB33" s="137"/>
      <c r="ACC33" s="137"/>
      <c r="ACD33" s="137"/>
      <c r="ACE33" s="137"/>
      <c r="ACF33" s="137"/>
      <c r="ACG33" s="137"/>
      <c r="ACH33" s="137"/>
      <c r="ACI33" s="137"/>
      <c r="ACJ33" s="137"/>
      <c r="ACK33" s="137"/>
      <c r="ACL33" s="137"/>
      <c r="ACM33" s="137"/>
      <c r="ACN33" s="137"/>
      <c r="ACO33" s="137"/>
      <c r="ACP33" s="137"/>
      <c r="ACQ33" s="137"/>
      <c r="ACR33" s="137"/>
      <c r="ACS33" s="137"/>
      <c r="ACT33" s="137"/>
      <c r="ACU33" s="137"/>
      <c r="ACV33" s="137"/>
      <c r="ACW33" s="137"/>
      <c r="ACX33" s="137"/>
      <c r="ACY33" s="137"/>
      <c r="ACZ33" s="137"/>
      <c r="ADA33" s="137"/>
      <c r="ADB33" s="137"/>
      <c r="ADC33" s="137"/>
      <c r="ADD33" s="137"/>
      <c r="ADE33" s="137"/>
      <c r="ADF33" s="137"/>
      <c r="ADG33" s="137"/>
      <c r="ADH33" s="137"/>
      <c r="ADI33" s="137"/>
      <c r="ADJ33" s="137"/>
      <c r="ADK33" s="137"/>
      <c r="ADL33" s="137"/>
      <c r="ADM33" s="137"/>
      <c r="ADN33" s="137"/>
      <c r="ADO33" s="137"/>
      <c r="ADP33" s="137"/>
      <c r="ADQ33" s="137"/>
      <c r="ADR33" s="137"/>
      <c r="ADS33" s="137"/>
      <c r="ADT33" s="137"/>
      <c r="ADU33" s="137"/>
      <c r="ADV33" s="137"/>
      <c r="ADW33" s="137"/>
      <c r="ADX33" s="137"/>
      <c r="ADY33" s="137"/>
      <c r="ADZ33" s="137"/>
      <c r="AEA33" s="137"/>
      <c r="AEB33" s="137"/>
      <c r="AEC33" s="137"/>
      <c r="AED33" s="137"/>
      <c r="AEE33" s="137"/>
      <c r="AEF33" s="137"/>
      <c r="AEG33" s="137"/>
      <c r="AEH33" s="137"/>
      <c r="AEI33" s="137"/>
      <c r="AEJ33" s="137"/>
      <c r="AEK33" s="137"/>
      <c r="AEL33" s="137"/>
      <c r="AEM33" s="137"/>
      <c r="AEN33" s="137"/>
      <c r="AEO33" s="137"/>
      <c r="AEP33" s="137"/>
      <c r="AEQ33" s="137"/>
      <c r="AER33" s="137"/>
      <c r="AES33" s="137"/>
      <c r="AET33" s="137"/>
      <c r="AEU33" s="137"/>
      <c r="AEV33" s="137"/>
      <c r="AEW33" s="137"/>
      <c r="AEX33" s="137"/>
      <c r="AEY33" s="137"/>
      <c r="AEZ33" s="137"/>
      <c r="AFA33" s="137"/>
      <c r="AFB33" s="137"/>
      <c r="AFC33" s="137"/>
      <c r="AFD33" s="137"/>
      <c r="AFE33" s="137"/>
      <c r="AFF33" s="137"/>
      <c r="AFG33" s="137"/>
      <c r="AFH33" s="137"/>
      <c r="AFI33" s="137"/>
      <c r="AFJ33" s="137"/>
      <c r="AFK33" s="137"/>
      <c r="AFL33" s="137"/>
      <c r="AFM33" s="137"/>
      <c r="AFN33" s="137"/>
      <c r="AFO33" s="137"/>
      <c r="AFP33" s="137"/>
      <c r="AFQ33" s="137"/>
      <c r="AFR33" s="137"/>
      <c r="AFS33" s="137"/>
      <c r="AFT33" s="137"/>
      <c r="AFU33" s="137"/>
      <c r="AFV33" s="137"/>
      <c r="AFW33" s="137"/>
      <c r="AFX33" s="137"/>
      <c r="AFY33" s="137"/>
      <c r="AFZ33" s="137"/>
      <c r="AGA33" s="137"/>
      <c r="AGB33" s="137"/>
      <c r="AGC33" s="137"/>
      <c r="AGD33" s="137"/>
      <c r="AGE33" s="137"/>
      <c r="AGF33" s="137"/>
      <c r="AGG33" s="137"/>
      <c r="AGH33" s="137"/>
      <c r="AGI33" s="137"/>
      <c r="AGJ33" s="137"/>
      <c r="AGK33" s="137"/>
      <c r="AGL33" s="137"/>
      <c r="AGM33" s="137"/>
      <c r="AGN33" s="137"/>
      <c r="AGO33" s="137"/>
      <c r="AGP33" s="137"/>
      <c r="AGQ33" s="137"/>
      <c r="AGR33" s="137"/>
      <c r="AGS33" s="137"/>
      <c r="AGT33" s="137"/>
      <c r="AGU33" s="137"/>
      <c r="AGV33" s="137"/>
      <c r="AGW33" s="137"/>
      <c r="AGX33" s="137"/>
      <c r="AGY33" s="137"/>
      <c r="AGZ33" s="137"/>
      <c r="AHA33" s="137"/>
      <c r="AHB33" s="137"/>
      <c r="AHC33" s="137"/>
      <c r="AHD33" s="137"/>
      <c r="AHE33" s="137"/>
      <c r="AHF33" s="137"/>
      <c r="AHG33" s="137"/>
      <c r="AHH33" s="137"/>
      <c r="AHI33" s="137"/>
      <c r="AHJ33" s="137"/>
      <c r="AHK33" s="137"/>
      <c r="AHL33" s="137"/>
      <c r="AHM33" s="137"/>
      <c r="AHN33" s="137"/>
      <c r="AHO33" s="137"/>
      <c r="AHP33" s="137"/>
      <c r="AHQ33" s="137"/>
      <c r="AHR33" s="137"/>
      <c r="AHS33" s="137"/>
      <c r="AHT33" s="137"/>
      <c r="AHU33" s="137"/>
      <c r="AHV33" s="137"/>
      <c r="AHW33" s="137"/>
      <c r="AHX33" s="137"/>
      <c r="AHY33" s="137"/>
      <c r="AHZ33" s="137"/>
      <c r="AIA33" s="137"/>
      <c r="AIB33" s="137"/>
      <c r="AIC33" s="137"/>
      <c r="AID33" s="137"/>
      <c r="AIE33" s="137"/>
      <c r="AIF33" s="137"/>
      <c r="AIG33" s="137"/>
      <c r="AIH33" s="137"/>
      <c r="AII33" s="137"/>
      <c r="AIJ33" s="137"/>
      <c r="AIK33" s="137"/>
      <c r="AIL33" s="137"/>
      <c r="AIM33" s="137"/>
      <c r="AIN33" s="137"/>
      <c r="AIO33" s="137"/>
      <c r="AIP33" s="137"/>
      <c r="AIQ33" s="137"/>
      <c r="AIR33" s="137"/>
      <c r="AIS33" s="137"/>
      <c r="AIT33" s="137"/>
      <c r="AIU33" s="137"/>
      <c r="AIV33" s="137"/>
      <c r="AIW33" s="137"/>
      <c r="AIX33" s="137"/>
      <c r="AIY33" s="137"/>
      <c r="AIZ33" s="137"/>
      <c r="AJA33" s="137"/>
      <c r="AJB33" s="137"/>
      <c r="AJC33" s="137"/>
      <c r="AJD33" s="137"/>
      <c r="AJE33" s="137"/>
      <c r="AJF33" s="137"/>
      <c r="AJG33" s="137"/>
      <c r="AJH33" s="137"/>
      <c r="AJI33" s="137"/>
      <c r="AJJ33" s="137"/>
      <c r="AJK33" s="137"/>
      <c r="AJL33" s="137"/>
      <c r="AJM33" s="137"/>
      <c r="AJN33" s="137"/>
      <c r="AJO33" s="137"/>
      <c r="AJP33" s="137"/>
      <c r="AJQ33" s="137"/>
      <c r="AJR33" s="137"/>
      <c r="AJS33" s="137"/>
      <c r="AJT33" s="137"/>
      <c r="AJU33" s="137"/>
      <c r="AJV33" s="137"/>
      <c r="AJW33" s="137"/>
      <c r="AJX33" s="137"/>
      <c r="AJY33" s="137"/>
      <c r="AJZ33" s="137"/>
      <c r="AKA33" s="137"/>
      <c r="AKB33" s="137"/>
      <c r="AKC33" s="137"/>
      <c r="AKD33" s="137"/>
      <c r="AKE33" s="137"/>
      <c r="AKF33" s="137"/>
      <c r="AKG33" s="137"/>
      <c r="AKH33" s="137"/>
      <c r="AKI33" s="137"/>
      <c r="AKJ33" s="137"/>
      <c r="AKK33" s="137"/>
      <c r="AKL33" s="137"/>
      <c r="AKM33" s="137"/>
      <c r="AKN33" s="137"/>
      <c r="AKO33" s="137"/>
      <c r="AKP33" s="137"/>
      <c r="AKQ33" s="137"/>
      <c r="AKR33" s="137"/>
      <c r="AKS33" s="137"/>
      <c r="AKT33" s="137"/>
      <c r="AKU33" s="137"/>
      <c r="AKV33" s="137"/>
      <c r="AKW33" s="137"/>
      <c r="AKX33" s="137"/>
      <c r="AKY33" s="137"/>
      <c r="AKZ33" s="137"/>
      <c r="ALA33" s="137"/>
      <c r="ALB33" s="137"/>
      <c r="ALC33" s="137"/>
      <c r="ALD33" s="137"/>
      <c r="ALE33" s="137"/>
      <c r="ALF33" s="137"/>
      <c r="ALG33" s="137"/>
      <c r="ALH33" s="137"/>
      <c r="ALI33" s="137"/>
      <c r="ALJ33" s="137"/>
      <c r="ALK33" s="137"/>
      <c r="ALL33" s="137"/>
      <c r="ALM33" s="137"/>
      <c r="ALN33" s="137"/>
      <c r="ALO33" s="137"/>
      <c r="ALP33" s="137"/>
      <c r="ALQ33" s="137"/>
      <c r="ALR33" s="137"/>
      <c r="ALS33" s="137"/>
      <c r="ALT33" s="137"/>
      <c r="ALU33" s="137"/>
      <c r="ALV33" s="137"/>
      <c r="ALW33" s="137"/>
      <c r="ALX33" s="137"/>
      <c r="ALY33" s="137"/>
      <c r="ALZ33" s="137"/>
      <c r="AMA33" s="137"/>
      <c r="AMB33" s="137"/>
      <c r="AMC33" s="137"/>
      <c r="AMD33" s="137"/>
      <c r="AME33" s="137"/>
      <c r="AMF33" s="137"/>
      <c r="AMG33" s="137"/>
      <c r="AMH33" s="137"/>
      <c r="AMI33" s="137"/>
    </row>
    <row r="34" hidden="1" customHeight="1" spans="1:1023">
      <c r="A34" s="121"/>
      <c r="B34" s="83" t="s">
        <v>2116</v>
      </c>
      <c r="C34" s="122"/>
      <c r="D34" s="123"/>
      <c r="E34" s="123"/>
      <c r="F34" s="123"/>
      <c r="G34" s="123"/>
      <c r="H34" s="83" t="s">
        <v>6170</v>
      </c>
      <c r="I34" s="86" t="s">
        <v>6171</v>
      </c>
      <c r="J34" s="83" t="s">
        <v>88</v>
      </c>
      <c r="K34" s="123"/>
      <c r="L34" s="83" t="s">
        <v>2118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8"/>
      <c r="AN34" s="123"/>
      <c r="AO34" s="134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6"/>
      <c r="DO34" s="136"/>
      <c r="DP34" s="136"/>
      <c r="DQ34" s="136"/>
      <c r="DR34" s="136"/>
      <c r="DS34" s="136"/>
      <c r="DT34" s="136"/>
      <c r="DU34" s="136"/>
      <c r="DV34" s="136"/>
      <c r="DW34" s="136"/>
      <c r="DX34" s="136"/>
      <c r="DY34" s="136"/>
      <c r="DZ34" s="136"/>
      <c r="EA34" s="136"/>
      <c r="EB34" s="136"/>
      <c r="EC34" s="136"/>
      <c r="ED34" s="136"/>
      <c r="EE34" s="136"/>
      <c r="EF34" s="136"/>
      <c r="EG34" s="136"/>
      <c r="EH34" s="136"/>
      <c r="EI34" s="136"/>
      <c r="EJ34" s="136"/>
      <c r="EK34" s="136"/>
      <c r="EL34" s="136"/>
      <c r="EM34" s="136"/>
      <c r="EN34" s="136"/>
      <c r="EO34" s="136"/>
      <c r="EP34" s="136"/>
      <c r="EQ34" s="136"/>
      <c r="ER34" s="136"/>
      <c r="ES34" s="136"/>
      <c r="ET34" s="136"/>
      <c r="EU34" s="136"/>
      <c r="EV34" s="136"/>
      <c r="EW34" s="136"/>
      <c r="EX34" s="136"/>
      <c r="EY34" s="136"/>
      <c r="EZ34" s="136"/>
      <c r="FA34" s="136"/>
      <c r="FB34" s="136"/>
      <c r="FC34" s="136"/>
      <c r="FD34" s="136"/>
      <c r="FE34" s="136"/>
      <c r="FF34" s="136"/>
      <c r="FG34" s="136"/>
      <c r="FH34" s="136"/>
      <c r="FI34" s="136"/>
      <c r="FJ34" s="136"/>
      <c r="FK34" s="136"/>
      <c r="FL34" s="136"/>
      <c r="FM34" s="136"/>
      <c r="FN34" s="136"/>
      <c r="FO34" s="136"/>
      <c r="FP34" s="136"/>
      <c r="FQ34" s="136"/>
      <c r="FR34" s="136"/>
      <c r="FS34" s="136"/>
      <c r="FT34" s="136"/>
      <c r="FU34" s="136"/>
      <c r="FV34" s="136"/>
      <c r="FW34" s="136"/>
      <c r="FX34" s="136"/>
      <c r="FY34" s="136"/>
      <c r="FZ34" s="136"/>
      <c r="GA34" s="136"/>
      <c r="GB34" s="136"/>
      <c r="GC34" s="136"/>
      <c r="GD34" s="136"/>
      <c r="GE34" s="136"/>
      <c r="GF34" s="136"/>
      <c r="GG34" s="136"/>
      <c r="GH34" s="136"/>
      <c r="GI34" s="136"/>
      <c r="GJ34" s="136"/>
      <c r="GK34" s="136"/>
      <c r="GL34" s="136"/>
      <c r="GM34" s="136"/>
      <c r="GN34" s="136"/>
      <c r="GO34" s="136"/>
      <c r="GP34" s="136"/>
      <c r="GQ34" s="136"/>
      <c r="GR34" s="136"/>
      <c r="GS34" s="136"/>
      <c r="GT34" s="136"/>
      <c r="GU34" s="136"/>
      <c r="GV34" s="136"/>
      <c r="GW34" s="136"/>
      <c r="GX34" s="136"/>
      <c r="GY34" s="136"/>
      <c r="GZ34" s="136"/>
      <c r="HA34" s="136"/>
      <c r="HB34" s="136"/>
      <c r="HC34" s="136"/>
      <c r="HD34" s="136"/>
      <c r="HE34" s="136"/>
      <c r="HF34" s="136"/>
      <c r="HG34" s="136"/>
      <c r="HH34" s="136"/>
      <c r="HI34" s="136"/>
      <c r="HJ34" s="136"/>
      <c r="HK34" s="136"/>
      <c r="HL34" s="136"/>
      <c r="HM34" s="136"/>
      <c r="HN34" s="136"/>
      <c r="HO34" s="136"/>
      <c r="HP34" s="136"/>
      <c r="HQ34" s="137"/>
      <c r="HR34" s="137"/>
      <c r="HS34" s="137"/>
      <c r="HT34" s="137"/>
      <c r="HU34" s="137"/>
      <c r="HV34" s="137"/>
      <c r="HW34" s="137"/>
      <c r="HX34" s="137"/>
      <c r="HY34" s="137"/>
      <c r="HZ34" s="137"/>
      <c r="IA34" s="137"/>
      <c r="IB34" s="137"/>
      <c r="IC34" s="137"/>
      <c r="ID34" s="137"/>
      <c r="IE34" s="137"/>
      <c r="IF34" s="137"/>
      <c r="IG34" s="137"/>
      <c r="IH34" s="137"/>
      <c r="II34" s="137"/>
      <c r="IJ34" s="137"/>
      <c r="IK34" s="137"/>
      <c r="IL34" s="137"/>
      <c r="IM34" s="137"/>
      <c r="IN34" s="137"/>
      <c r="IO34" s="137"/>
      <c r="IP34" s="137"/>
      <c r="IQ34" s="137"/>
      <c r="IR34" s="137"/>
      <c r="IS34" s="137"/>
      <c r="IT34" s="137"/>
      <c r="IU34" s="137"/>
      <c r="IV34" s="137"/>
      <c r="IW34" s="137"/>
      <c r="IX34" s="137"/>
      <c r="IY34" s="137"/>
      <c r="IZ34" s="137"/>
      <c r="JA34" s="137"/>
      <c r="JB34" s="137"/>
      <c r="JC34" s="137"/>
      <c r="JD34" s="137"/>
      <c r="JE34" s="137"/>
      <c r="JF34" s="137"/>
      <c r="JG34" s="137"/>
      <c r="JH34" s="137"/>
      <c r="JI34" s="137"/>
      <c r="JJ34" s="137"/>
      <c r="JK34" s="137"/>
      <c r="JL34" s="137"/>
      <c r="JM34" s="137"/>
      <c r="JN34" s="137"/>
      <c r="JO34" s="137"/>
      <c r="JP34" s="137"/>
      <c r="JQ34" s="137"/>
      <c r="JR34" s="137"/>
      <c r="JS34" s="137"/>
      <c r="JT34" s="137"/>
      <c r="JU34" s="137"/>
      <c r="JV34" s="137"/>
      <c r="JW34" s="137"/>
      <c r="JX34" s="137"/>
      <c r="JY34" s="137"/>
      <c r="JZ34" s="137"/>
      <c r="KA34" s="137"/>
      <c r="KB34" s="137"/>
      <c r="KC34" s="137"/>
      <c r="KD34" s="137"/>
      <c r="KE34" s="137"/>
      <c r="KF34" s="137"/>
      <c r="KG34" s="137"/>
      <c r="KH34" s="137"/>
      <c r="KI34" s="137"/>
      <c r="KJ34" s="137"/>
      <c r="KK34" s="137"/>
      <c r="KL34" s="137"/>
      <c r="KM34" s="137"/>
      <c r="KN34" s="137"/>
      <c r="KO34" s="137"/>
      <c r="KP34" s="137"/>
      <c r="KQ34" s="137"/>
      <c r="KR34" s="137"/>
      <c r="KS34" s="137"/>
      <c r="KT34" s="137"/>
      <c r="KU34" s="137"/>
      <c r="KV34" s="137"/>
      <c r="KW34" s="137"/>
      <c r="KX34" s="137"/>
      <c r="KY34" s="137"/>
      <c r="KZ34" s="137"/>
      <c r="LA34" s="137"/>
      <c r="LB34" s="137"/>
      <c r="LC34" s="137"/>
      <c r="LD34" s="137"/>
      <c r="LE34" s="137"/>
      <c r="LF34" s="137"/>
      <c r="LG34" s="137"/>
      <c r="LH34" s="137"/>
      <c r="LI34" s="137"/>
      <c r="LJ34" s="137"/>
      <c r="LK34" s="137"/>
      <c r="LL34" s="137"/>
      <c r="LM34" s="137"/>
      <c r="LN34" s="137"/>
      <c r="LO34" s="137"/>
      <c r="LP34" s="137"/>
      <c r="LQ34" s="137"/>
      <c r="LR34" s="137"/>
      <c r="LS34" s="137"/>
      <c r="LT34" s="137"/>
      <c r="LU34" s="137"/>
      <c r="LV34" s="137"/>
      <c r="LW34" s="137"/>
      <c r="LX34" s="137"/>
      <c r="LY34" s="137"/>
      <c r="LZ34" s="137"/>
      <c r="MA34" s="137"/>
      <c r="MB34" s="137"/>
      <c r="MC34" s="137"/>
      <c r="MD34" s="137"/>
      <c r="ME34" s="137"/>
      <c r="MF34" s="137"/>
      <c r="MG34" s="137"/>
      <c r="MH34" s="137"/>
      <c r="MI34" s="137"/>
      <c r="MJ34" s="137"/>
      <c r="MK34" s="137"/>
      <c r="ML34" s="137"/>
      <c r="MM34" s="137"/>
      <c r="MN34" s="137"/>
      <c r="MO34" s="137"/>
      <c r="MP34" s="137"/>
      <c r="MQ34" s="137"/>
      <c r="MR34" s="137"/>
      <c r="MS34" s="137"/>
      <c r="MT34" s="137"/>
      <c r="MU34" s="137"/>
      <c r="MV34" s="137"/>
      <c r="MW34" s="137"/>
      <c r="MX34" s="137"/>
      <c r="MY34" s="137"/>
      <c r="MZ34" s="137"/>
      <c r="NA34" s="137"/>
      <c r="NB34" s="137"/>
      <c r="NC34" s="137"/>
      <c r="ND34" s="137"/>
      <c r="NE34" s="137"/>
      <c r="NF34" s="137"/>
      <c r="NG34" s="137"/>
      <c r="NH34" s="137"/>
      <c r="NI34" s="137"/>
      <c r="NJ34" s="137"/>
      <c r="NK34" s="137"/>
      <c r="NL34" s="137"/>
      <c r="NM34" s="137"/>
      <c r="NN34" s="137"/>
      <c r="NO34" s="137"/>
      <c r="NP34" s="137"/>
      <c r="NQ34" s="137"/>
      <c r="NR34" s="137"/>
      <c r="NS34" s="137"/>
      <c r="NT34" s="137"/>
      <c r="NU34" s="137"/>
      <c r="NV34" s="137"/>
      <c r="NW34" s="137"/>
      <c r="NX34" s="137"/>
      <c r="NY34" s="137"/>
      <c r="NZ34" s="137"/>
      <c r="OA34" s="137"/>
      <c r="OB34" s="137"/>
      <c r="OC34" s="137"/>
      <c r="OD34" s="137"/>
      <c r="OE34" s="137"/>
      <c r="OF34" s="137"/>
      <c r="OG34" s="137"/>
      <c r="OH34" s="137"/>
      <c r="OI34" s="137"/>
      <c r="OJ34" s="137"/>
      <c r="OK34" s="137"/>
      <c r="OL34" s="137"/>
      <c r="OM34" s="137"/>
      <c r="ON34" s="137"/>
      <c r="OO34" s="137"/>
      <c r="OP34" s="137"/>
      <c r="OQ34" s="137"/>
      <c r="OR34" s="137"/>
      <c r="OS34" s="137"/>
      <c r="OT34" s="137"/>
      <c r="OU34" s="137"/>
      <c r="OV34" s="137"/>
      <c r="OW34" s="137"/>
      <c r="OX34" s="137"/>
      <c r="OY34" s="137"/>
      <c r="OZ34" s="137"/>
      <c r="PA34" s="137"/>
      <c r="PB34" s="137"/>
      <c r="PC34" s="137"/>
      <c r="PD34" s="137"/>
      <c r="PE34" s="137"/>
      <c r="PF34" s="137"/>
      <c r="PG34" s="137"/>
      <c r="PH34" s="137"/>
      <c r="PI34" s="137"/>
      <c r="PJ34" s="137"/>
      <c r="PK34" s="137"/>
      <c r="PL34" s="137"/>
      <c r="PM34" s="137"/>
      <c r="PN34" s="137"/>
      <c r="PO34" s="137"/>
      <c r="PP34" s="137"/>
      <c r="PQ34" s="137"/>
      <c r="PR34" s="137"/>
      <c r="PS34" s="137"/>
      <c r="PT34" s="137"/>
      <c r="PU34" s="137"/>
      <c r="PV34" s="137"/>
      <c r="PW34" s="137"/>
      <c r="PX34" s="137"/>
      <c r="PY34" s="137"/>
      <c r="PZ34" s="137"/>
      <c r="QA34" s="137"/>
      <c r="QB34" s="137"/>
      <c r="QC34" s="137"/>
      <c r="QD34" s="137"/>
      <c r="QE34" s="137"/>
      <c r="QF34" s="137"/>
      <c r="QG34" s="137"/>
      <c r="QH34" s="137"/>
      <c r="QI34" s="137"/>
      <c r="QJ34" s="137"/>
      <c r="QK34" s="137"/>
      <c r="QL34" s="137"/>
      <c r="QM34" s="137"/>
      <c r="QN34" s="137"/>
      <c r="QO34" s="137"/>
      <c r="QP34" s="137"/>
      <c r="QQ34" s="137"/>
      <c r="QR34" s="137"/>
      <c r="QS34" s="137"/>
      <c r="QT34" s="137"/>
      <c r="QU34" s="137"/>
      <c r="QV34" s="137"/>
      <c r="QW34" s="137"/>
      <c r="QX34" s="137"/>
      <c r="QY34" s="137"/>
      <c r="QZ34" s="137"/>
      <c r="RA34" s="137"/>
      <c r="RB34" s="137"/>
      <c r="RC34" s="137"/>
      <c r="RD34" s="137"/>
      <c r="RE34" s="137"/>
      <c r="RF34" s="137"/>
      <c r="RG34" s="137"/>
      <c r="RH34" s="137"/>
      <c r="RI34" s="137"/>
      <c r="RJ34" s="137"/>
      <c r="RK34" s="137"/>
      <c r="RL34" s="137"/>
      <c r="RM34" s="137"/>
      <c r="RN34" s="137"/>
      <c r="RO34" s="137"/>
      <c r="RP34" s="137"/>
      <c r="RQ34" s="137"/>
      <c r="RR34" s="137"/>
      <c r="RS34" s="137"/>
      <c r="RT34" s="137"/>
      <c r="RU34" s="137"/>
      <c r="RV34" s="137"/>
      <c r="RW34" s="137"/>
      <c r="RX34" s="137"/>
      <c r="RY34" s="137"/>
      <c r="RZ34" s="137"/>
      <c r="SA34" s="137"/>
      <c r="SB34" s="137"/>
      <c r="SC34" s="137"/>
      <c r="SD34" s="137"/>
      <c r="SE34" s="137"/>
      <c r="SF34" s="137"/>
      <c r="SG34" s="137"/>
      <c r="SH34" s="137"/>
      <c r="SI34" s="137"/>
      <c r="SJ34" s="137"/>
      <c r="SK34" s="137"/>
      <c r="SL34" s="137"/>
      <c r="SM34" s="137"/>
      <c r="SN34" s="137"/>
      <c r="SO34" s="137"/>
      <c r="SP34" s="137"/>
      <c r="SQ34" s="137"/>
      <c r="SR34" s="137"/>
      <c r="SS34" s="137"/>
      <c r="ST34" s="137"/>
      <c r="SU34" s="137"/>
      <c r="SV34" s="137"/>
      <c r="SW34" s="137"/>
      <c r="SX34" s="137"/>
      <c r="SY34" s="137"/>
      <c r="SZ34" s="137"/>
      <c r="TA34" s="137"/>
      <c r="TB34" s="137"/>
      <c r="TC34" s="137"/>
      <c r="TD34" s="137"/>
      <c r="TE34" s="137"/>
      <c r="TF34" s="137"/>
      <c r="TG34" s="137"/>
      <c r="TH34" s="137"/>
      <c r="TI34" s="137"/>
      <c r="TJ34" s="137"/>
      <c r="TK34" s="137"/>
      <c r="TL34" s="137"/>
      <c r="TM34" s="137"/>
      <c r="TN34" s="137"/>
      <c r="TO34" s="137"/>
      <c r="TP34" s="137"/>
      <c r="TQ34" s="137"/>
      <c r="TR34" s="137"/>
      <c r="TS34" s="137"/>
      <c r="TT34" s="137"/>
      <c r="TU34" s="137"/>
      <c r="TV34" s="137"/>
      <c r="TW34" s="137"/>
      <c r="TX34" s="137"/>
      <c r="TY34" s="137"/>
      <c r="TZ34" s="137"/>
      <c r="UA34" s="137"/>
      <c r="UB34" s="137"/>
      <c r="UC34" s="137"/>
      <c r="UD34" s="137"/>
      <c r="UE34" s="137"/>
      <c r="UF34" s="137"/>
      <c r="UG34" s="137"/>
      <c r="UH34" s="137"/>
      <c r="UI34" s="137"/>
      <c r="UJ34" s="137"/>
      <c r="UK34" s="137"/>
      <c r="UL34" s="137"/>
      <c r="UM34" s="137"/>
      <c r="UN34" s="137"/>
      <c r="UO34" s="137"/>
      <c r="UP34" s="137"/>
      <c r="UQ34" s="137"/>
      <c r="UR34" s="137"/>
      <c r="US34" s="137"/>
      <c r="UT34" s="137"/>
      <c r="UU34" s="137"/>
      <c r="UV34" s="137"/>
      <c r="UW34" s="137"/>
      <c r="UX34" s="137"/>
      <c r="UY34" s="137"/>
      <c r="UZ34" s="137"/>
      <c r="VA34" s="137"/>
      <c r="VB34" s="137"/>
      <c r="VC34" s="137"/>
      <c r="VD34" s="137"/>
      <c r="VE34" s="137"/>
      <c r="VF34" s="137"/>
      <c r="VG34" s="137"/>
      <c r="VH34" s="137"/>
      <c r="VI34" s="137"/>
      <c r="VJ34" s="137"/>
      <c r="VK34" s="137"/>
      <c r="VL34" s="137"/>
      <c r="VM34" s="137"/>
      <c r="VN34" s="137"/>
      <c r="VO34" s="137"/>
      <c r="VP34" s="137"/>
      <c r="VQ34" s="137"/>
      <c r="VR34" s="137"/>
      <c r="VS34" s="137"/>
      <c r="VT34" s="137"/>
      <c r="VU34" s="137"/>
      <c r="VV34" s="137"/>
      <c r="VW34" s="137"/>
      <c r="VX34" s="137"/>
      <c r="VY34" s="137"/>
      <c r="VZ34" s="137"/>
      <c r="WA34" s="137"/>
      <c r="WB34" s="137"/>
      <c r="WC34" s="137"/>
      <c r="WD34" s="137"/>
      <c r="WE34" s="137"/>
      <c r="WF34" s="137"/>
      <c r="WG34" s="137"/>
      <c r="WH34" s="137"/>
      <c r="WI34" s="137"/>
      <c r="WJ34" s="137"/>
      <c r="WK34" s="137"/>
      <c r="WL34" s="137"/>
      <c r="WM34" s="137"/>
      <c r="WN34" s="137"/>
      <c r="WO34" s="137"/>
      <c r="WP34" s="137"/>
      <c r="WQ34" s="137"/>
      <c r="WR34" s="137"/>
      <c r="WS34" s="137"/>
      <c r="WT34" s="137"/>
      <c r="WU34" s="137"/>
      <c r="WV34" s="137"/>
      <c r="WW34" s="137"/>
      <c r="WX34" s="137"/>
      <c r="WY34" s="137"/>
      <c r="WZ34" s="137"/>
      <c r="XA34" s="137"/>
      <c r="XB34" s="137"/>
      <c r="XC34" s="137"/>
      <c r="XD34" s="137"/>
      <c r="XE34" s="137"/>
      <c r="XF34" s="137"/>
      <c r="XG34" s="137"/>
      <c r="XH34" s="137"/>
      <c r="XI34" s="137"/>
      <c r="XJ34" s="137"/>
      <c r="XK34" s="137"/>
      <c r="XL34" s="137"/>
      <c r="XM34" s="137"/>
      <c r="XN34" s="137"/>
      <c r="XO34" s="137"/>
      <c r="XP34" s="137"/>
      <c r="XQ34" s="137"/>
      <c r="XR34" s="137"/>
      <c r="XS34" s="137"/>
      <c r="XT34" s="137"/>
      <c r="XU34" s="137"/>
      <c r="XV34" s="137"/>
      <c r="XW34" s="137"/>
      <c r="XX34" s="137"/>
      <c r="XY34" s="137"/>
      <c r="XZ34" s="137"/>
      <c r="YA34" s="137"/>
      <c r="YB34" s="137"/>
      <c r="YC34" s="137"/>
      <c r="YD34" s="137"/>
      <c r="YE34" s="137"/>
      <c r="YF34" s="137"/>
      <c r="YG34" s="137"/>
      <c r="YH34" s="137"/>
      <c r="YI34" s="137"/>
      <c r="YJ34" s="137"/>
      <c r="YK34" s="137"/>
      <c r="YL34" s="137"/>
      <c r="YM34" s="137"/>
      <c r="YN34" s="137"/>
      <c r="YO34" s="137"/>
      <c r="YP34" s="137"/>
      <c r="YQ34" s="137"/>
      <c r="YR34" s="137"/>
      <c r="YS34" s="137"/>
      <c r="YT34" s="137"/>
      <c r="YU34" s="137"/>
      <c r="YV34" s="137"/>
      <c r="YW34" s="137"/>
      <c r="YX34" s="137"/>
      <c r="YY34" s="137"/>
      <c r="YZ34" s="137"/>
      <c r="ZA34" s="137"/>
      <c r="ZB34" s="137"/>
      <c r="ZC34" s="137"/>
      <c r="ZD34" s="137"/>
      <c r="ZE34" s="137"/>
      <c r="ZF34" s="137"/>
      <c r="ZG34" s="137"/>
      <c r="ZH34" s="137"/>
      <c r="ZI34" s="137"/>
      <c r="ZJ34" s="137"/>
      <c r="ZK34" s="137"/>
      <c r="ZL34" s="137"/>
      <c r="ZM34" s="137"/>
      <c r="ZN34" s="137"/>
      <c r="ZO34" s="137"/>
      <c r="ZP34" s="137"/>
      <c r="ZQ34" s="137"/>
      <c r="ZR34" s="137"/>
      <c r="ZS34" s="137"/>
      <c r="ZT34" s="137"/>
      <c r="ZU34" s="137"/>
      <c r="ZV34" s="137"/>
      <c r="ZW34" s="137"/>
      <c r="ZX34" s="137"/>
      <c r="ZY34" s="137"/>
      <c r="ZZ34" s="137"/>
      <c r="AAA34" s="137"/>
      <c r="AAB34" s="137"/>
      <c r="AAC34" s="137"/>
      <c r="AAD34" s="137"/>
      <c r="AAE34" s="137"/>
      <c r="AAF34" s="137"/>
      <c r="AAG34" s="137"/>
      <c r="AAH34" s="137"/>
      <c r="AAI34" s="137"/>
      <c r="AAJ34" s="137"/>
      <c r="AAK34" s="137"/>
      <c r="AAL34" s="137"/>
      <c r="AAM34" s="137"/>
      <c r="AAN34" s="137"/>
      <c r="AAO34" s="137"/>
      <c r="AAP34" s="137"/>
      <c r="AAQ34" s="137"/>
      <c r="AAR34" s="137"/>
      <c r="AAS34" s="137"/>
      <c r="AAT34" s="137"/>
      <c r="AAU34" s="137"/>
      <c r="AAV34" s="137"/>
      <c r="AAW34" s="137"/>
      <c r="AAX34" s="137"/>
      <c r="AAY34" s="137"/>
      <c r="AAZ34" s="137"/>
      <c r="ABA34" s="137"/>
      <c r="ABB34" s="137"/>
      <c r="ABC34" s="137"/>
      <c r="ABD34" s="137"/>
      <c r="ABE34" s="137"/>
      <c r="ABF34" s="137"/>
      <c r="ABG34" s="137"/>
      <c r="ABH34" s="137"/>
      <c r="ABI34" s="137"/>
      <c r="ABJ34" s="137"/>
      <c r="ABK34" s="137"/>
      <c r="ABL34" s="137"/>
      <c r="ABM34" s="137"/>
      <c r="ABN34" s="137"/>
      <c r="ABO34" s="137"/>
      <c r="ABP34" s="137"/>
      <c r="ABQ34" s="137"/>
      <c r="ABR34" s="137"/>
      <c r="ABS34" s="137"/>
      <c r="ABT34" s="137"/>
      <c r="ABU34" s="137"/>
      <c r="ABV34" s="137"/>
      <c r="ABW34" s="137"/>
      <c r="ABX34" s="137"/>
      <c r="ABY34" s="137"/>
      <c r="ABZ34" s="137"/>
      <c r="ACA34" s="137"/>
      <c r="ACB34" s="137"/>
      <c r="ACC34" s="137"/>
      <c r="ACD34" s="137"/>
      <c r="ACE34" s="137"/>
      <c r="ACF34" s="137"/>
      <c r="ACG34" s="137"/>
      <c r="ACH34" s="137"/>
      <c r="ACI34" s="137"/>
      <c r="ACJ34" s="137"/>
      <c r="ACK34" s="137"/>
      <c r="ACL34" s="137"/>
      <c r="ACM34" s="137"/>
      <c r="ACN34" s="137"/>
      <c r="ACO34" s="137"/>
      <c r="ACP34" s="137"/>
      <c r="ACQ34" s="137"/>
      <c r="ACR34" s="137"/>
      <c r="ACS34" s="137"/>
      <c r="ACT34" s="137"/>
      <c r="ACU34" s="137"/>
      <c r="ACV34" s="137"/>
      <c r="ACW34" s="137"/>
      <c r="ACX34" s="137"/>
      <c r="ACY34" s="137"/>
      <c r="ACZ34" s="137"/>
      <c r="ADA34" s="137"/>
      <c r="ADB34" s="137"/>
      <c r="ADC34" s="137"/>
      <c r="ADD34" s="137"/>
      <c r="ADE34" s="137"/>
      <c r="ADF34" s="137"/>
      <c r="ADG34" s="137"/>
      <c r="ADH34" s="137"/>
      <c r="ADI34" s="137"/>
      <c r="ADJ34" s="137"/>
      <c r="ADK34" s="137"/>
      <c r="ADL34" s="137"/>
      <c r="ADM34" s="137"/>
      <c r="ADN34" s="137"/>
      <c r="ADO34" s="137"/>
      <c r="ADP34" s="137"/>
      <c r="ADQ34" s="137"/>
      <c r="ADR34" s="137"/>
      <c r="ADS34" s="137"/>
      <c r="ADT34" s="137"/>
      <c r="ADU34" s="137"/>
      <c r="ADV34" s="137"/>
      <c r="ADW34" s="137"/>
      <c r="ADX34" s="137"/>
      <c r="ADY34" s="137"/>
      <c r="ADZ34" s="137"/>
      <c r="AEA34" s="137"/>
      <c r="AEB34" s="137"/>
      <c r="AEC34" s="137"/>
      <c r="AED34" s="137"/>
      <c r="AEE34" s="137"/>
      <c r="AEF34" s="137"/>
      <c r="AEG34" s="137"/>
      <c r="AEH34" s="137"/>
      <c r="AEI34" s="137"/>
      <c r="AEJ34" s="137"/>
      <c r="AEK34" s="137"/>
      <c r="AEL34" s="137"/>
      <c r="AEM34" s="137"/>
      <c r="AEN34" s="137"/>
      <c r="AEO34" s="137"/>
      <c r="AEP34" s="137"/>
      <c r="AEQ34" s="137"/>
      <c r="AER34" s="137"/>
      <c r="AES34" s="137"/>
      <c r="AET34" s="137"/>
      <c r="AEU34" s="137"/>
      <c r="AEV34" s="137"/>
      <c r="AEW34" s="137"/>
      <c r="AEX34" s="137"/>
      <c r="AEY34" s="137"/>
      <c r="AEZ34" s="137"/>
      <c r="AFA34" s="137"/>
      <c r="AFB34" s="137"/>
      <c r="AFC34" s="137"/>
      <c r="AFD34" s="137"/>
      <c r="AFE34" s="137"/>
      <c r="AFF34" s="137"/>
      <c r="AFG34" s="137"/>
      <c r="AFH34" s="137"/>
      <c r="AFI34" s="137"/>
      <c r="AFJ34" s="137"/>
      <c r="AFK34" s="137"/>
      <c r="AFL34" s="137"/>
      <c r="AFM34" s="137"/>
      <c r="AFN34" s="137"/>
      <c r="AFO34" s="137"/>
      <c r="AFP34" s="137"/>
      <c r="AFQ34" s="137"/>
      <c r="AFR34" s="137"/>
      <c r="AFS34" s="137"/>
      <c r="AFT34" s="137"/>
      <c r="AFU34" s="137"/>
      <c r="AFV34" s="137"/>
      <c r="AFW34" s="137"/>
      <c r="AFX34" s="137"/>
      <c r="AFY34" s="137"/>
      <c r="AFZ34" s="137"/>
      <c r="AGA34" s="137"/>
      <c r="AGB34" s="137"/>
      <c r="AGC34" s="137"/>
      <c r="AGD34" s="137"/>
      <c r="AGE34" s="137"/>
      <c r="AGF34" s="137"/>
      <c r="AGG34" s="137"/>
      <c r="AGH34" s="137"/>
      <c r="AGI34" s="137"/>
      <c r="AGJ34" s="137"/>
      <c r="AGK34" s="137"/>
      <c r="AGL34" s="137"/>
      <c r="AGM34" s="137"/>
      <c r="AGN34" s="137"/>
      <c r="AGO34" s="137"/>
      <c r="AGP34" s="137"/>
      <c r="AGQ34" s="137"/>
      <c r="AGR34" s="137"/>
      <c r="AGS34" s="137"/>
      <c r="AGT34" s="137"/>
      <c r="AGU34" s="137"/>
      <c r="AGV34" s="137"/>
      <c r="AGW34" s="137"/>
      <c r="AGX34" s="137"/>
      <c r="AGY34" s="137"/>
      <c r="AGZ34" s="137"/>
      <c r="AHA34" s="137"/>
      <c r="AHB34" s="137"/>
      <c r="AHC34" s="137"/>
      <c r="AHD34" s="137"/>
      <c r="AHE34" s="137"/>
      <c r="AHF34" s="137"/>
      <c r="AHG34" s="137"/>
      <c r="AHH34" s="137"/>
      <c r="AHI34" s="137"/>
      <c r="AHJ34" s="137"/>
      <c r="AHK34" s="137"/>
      <c r="AHL34" s="137"/>
      <c r="AHM34" s="137"/>
      <c r="AHN34" s="137"/>
      <c r="AHO34" s="137"/>
      <c r="AHP34" s="137"/>
      <c r="AHQ34" s="137"/>
      <c r="AHR34" s="137"/>
      <c r="AHS34" s="137"/>
      <c r="AHT34" s="137"/>
      <c r="AHU34" s="137"/>
      <c r="AHV34" s="137"/>
      <c r="AHW34" s="137"/>
      <c r="AHX34" s="137"/>
      <c r="AHY34" s="137"/>
      <c r="AHZ34" s="137"/>
      <c r="AIA34" s="137"/>
      <c r="AIB34" s="137"/>
      <c r="AIC34" s="137"/>
      <c r="AID34" s="137"/>
      <c r="AIE34" s="137"/>
      <c r="AIF34" s="137"/>
      <c r="AIG34" s="137"/>
      <c r="AIH34" s="137"/>
      <c r="AII34" s="137"/>
      <c r="AIJ34" s="137"/>
      <c r="AIK34" s="137"/>
      <c r="AIL34" s="137"/>
      <c r="AIM34" s="137"/>
      <c r="AIN34" s="137"/>
      <c r="AIO34" s="137"/>
      <c r="AIP34" s="137"/>
      <c r="AIQ34" s="137"/>
      <c r="AIR34" s="137"/>
      <c r="AIS34" s="137"/>
      <c r="AIT34" s="137"/>
      <c r="AIU34" s="137"/>
      <c r="AIV34" s="137"/>
      <c r="AIW34" s="137"/>
      <c r="AIX34" s="137"/>
      <c r="AIY34" s="137"/>
      <c r="AIZ34" s="137"/>
      <c r="AJA34" s="137"/>
      <c r="AJB34" s="137"/>
      <c r="AJC34" s="137"/>
      <c r="AJD34" s="137"/>
      <c r="AJE34" s="137"/>
      <c r="AJF34" s="137"/>
      <c r="AJG34" s="137"/>
      <c r="AJH34" s="137"/>
      <c r="AJI34" s="137"/>
      <c r="AJJ34" s="137"/>
      <c r="AJK34" s="137"/>
      <c r="AJL34" s="137"/>
      <c r="AJM34" s="137"/>
      <c r="AJN34" s="137"/>
      <c r="AJO34" s="137"/>
      <c r="AJP34" s="137"/>
      <c r="AJQ34" s="137"/>
      <c r="AJR34" s="137"/>
      <c r="AJS34" s="137"/>
      <c r="AJT34" s="137"/>
      <c r="AJU34" s="137"/>
      <c r="AJV34" s="137"/>
      <c r="AJW34" s="137"/>
      <c r="AJX34" s="137"/>
      <c r="AJY34" s="137"/>
      <c r="AJZ34" s="137"/>
      <c r="AKA34" s="137"/>
      <c r="AKB34" s="137"/>
      <c r="AKC34" s="137"/>
      <c r="AKD34" s="137"/>
      <c r="AKE34" s="137"/>
      <c r="AKF34" s="137"/>
      <c r="AKG34" s="137"/>
      <c r="AKH34" s="137"/>
      <c r="AKI34" s="137"/>
      <c r="AKJ34" s="137"/>
      <c r="AKK34" s="137"/>
      <c r="AKL34" s="137"/>
      <c r="AKM34" s="137"/>
      <c r="AKN34" s="137"/>
      <c r="AKO34" s="137"/>
      <c r="AKP34" s="137"/>
      <c r="AKQ34" s="137"/>
      <c r="AKR34" s="137"/>
      <c r="AKS34" s="137"/>
      <c r="AKT34" s="137"/>
      <c r="AKU34" s="137"/>
      <c r="AKV34" s="137"/>
      <c r="AKW34" s="137"/>
      <c r="AKX34" s="137"/>
      <c r="AKY34" s="137"/>
      <c r="AKZ34" s="137"/>
      <c r="ALA34" s="137"/>
      <c r="ALB34" s="137"/>
      <c r="ALC34" s="137"/>
      <c r="ALD34" s="137"/>
      <c r="ALE34" s="137"/>
      <c r="ALF34" s="137"/>
      <c r="ALG34" s="137"/>
      <c r="ALH34" s="137"/>
      <c r="ALI34" s="137"/>
      <c r="ALJ34" s="137"/>
      <c r="ALK34" s="137"/>
      <c r="ALL34" s="137"/>
      <c r="ALM34" s="137"/>
      <c r="ALN34" s="137"/>
      <c r="ALO34" s="137"/>
      <c r="ALP34" s="137"/>
      <c r="ALQ34" s="137"/>
      <c r="ALR34" s="137"/>
      <c r="ALS34" s="137"/>
      <c r="ALT34" s="137"/>
      <c r="ALU34" s="137"/>
      <c r="ALV34" s="137"/>
      <c r="ALW34" s="137"/>
      <c r="ALX34" s="137"/>
      <c r="ALY34" s="137"/>
      <c r="ALZ34" s="137"/>
      <c r="AMA34" s="137"/>
      <c r="AMB34" s="137"/>
      <c r="AMC34" s="137"/>
      <c r="AMD34" s="137"/>
      <c r="AME34" s="137"/>
      <c r="AMF34" s="137"/>
      <c r="AMG34" s="137"/>
      <c r="AMH34" s="137"/>
      <c r="AMI34" s="137"/>
    </row>
    <row r="35" hidden="1" customHeight="1" spans="1:1023">
      <c r="A35" s="121"/>
      <c r="B35" s="83" t="s">
        <v>2116</v>
      </c>
      <c r="C35" s="122"/>
      <c r="D35" s="123"/>
      <c r="E35" s="123"/>
      <c r="F35" s="123"/>
      <c r="G35" s="123"/>
      <c r="H35" s="83" t="s">
        <v>2114</v>
      </c>
      <c r="I35" s="86" t="s">
        <v>2115</v>
      </c>
      <c r="J35" s="83" t="s">
        <v>88</v>
      </c>
      <c r="K35" s="123"/>
      <c r="L35" s="83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8"/>
      <c r="AN35" s="123"/>
      <c r="AO35" s="134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6"/>
      <c r="CR35" s="136"/>
      <c r="CS35" s="136"/>
      <c r="CT35" s="136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36"/>
      <c r="DZ35" s="136"/>
      <c r="EA35" s="136"/>
      <c r="EB35" s="136"/>
      <c r="EC35" s="136"/>
      <c r="ED35" s="136"/>
      <c r="EE35" s="136"/>
      <c r="EF35" s="136"/>
      <c r="EG35" s="136"/>
      <c r="EH35" s="136"/>
      <c r="EI35" s="136"/>
      <c r="EJ35" s="136"/>
      <c r="EK35" s="136"/>
      <c r="EL35" s="136"/>
      <c r="EM35" s="136"/>
      <c r="EN35" s="136"/>
      <c r="EO35" s="136"/>
      <c r="EP35" s="136"/>
      <c r="EQ35" s="136"/>
      <c r="ER35" s="136"/>
      <c r="ES35" s="136"/>
      <c r="ET35" s="136"/>
      <c r="EU35" s="136"/>
      <c r="EV35" s="136"/>
      <c r="EW35" s="136"/>
      <c r="EX35" s="136"/>
      <c r="EY35" s="136"/>
      <c r="EZ35" s="136"/>
      <c r="FA35" s="136"/>
      <c r="FB35" s="136"/>
      <c r="FC35" s="136"/>
      <c r="FD35" s="136"/>
      <c r="FE35" s="136"/>
      <c r="FF35" s="136"/>
      <c r="FG35" s="136"/>
      <c r="FH35" s="136"/>
      <c r="FI35" s="136"/>
      <c r="FJ35" s="136"/>
      <c r="FK35" s="136"/>
      <c r="FL35" s="136"/>
      <c r="FM35" s="136"/>
      <c r="FN35" s="136"/>
      <c r="FO35" s="136"/>
      <c r="FP35" s="136"/>
      <c r="FQ35" s="136"/>
      <c r="FR35" s="136"/>
      <c r="FS35" s="136"/>
      <c r="FT35" s="136"/>
      <c r="FU35" s="136"/>
      <c r="FV35" s="136"/>
      <c r="FW35" s="136"/>
      <c r="FX35" s="136"/>
      <c r="FY35" s="136"/>
      <c r="FZ35" s="136"/>
      <c r="GA35" s="136"/>
      <c r="GB35" s="136"/>
      <c r="GC35" s="136"/>
      <c r="GD35" s="136"/>
      <c r="GE35" s="136"/>
      <c r="GF35" s="136"/>
      <c r="GG35" s="136"/>
      <c r="GH35" s="136"/>
      <c r="GI35" s="136"/>
      <c r="GJ35" s="136"/>
      <c r="GK35" s="136"/>
      <c r="GL35" s="136"/>
      <c r="GM35" s="136"/>
      <c r="GN35" s="136"/>
      <c r="GO35" s="136"/>
      <c r="GP35" s="136"/>
      <c r="GQ35" s="136"/>
      <c r="GR35" s="136"/>
      <c r="GS35" s="136"/>
      <c r="GT35" s="136"/>
      <c r="GU35" s="136"/>
      <c r="GV35" s="136"/>
      <c r="GW35" s="136"/>
      <c r="GX35" s="136"/>
      <c r="GY35" s="136"/>
      <c r="GZ35" s="136"/>
      <c r="HA35" s="136"/>
      <c r="HB35" s="136"/>
      <c r="HC35" s="136"/>
      <c r="HD35" s="136"/>
      <c r="HE35" s="136"/>
      <c r="HF35" s="136"/>
      <c r="HG35" s="136"/>
      <c r="HH35" s="136"/>
      <c r="HI35" s="136"/>
      <c r="HJ35" s="136"/>
      <c r="HK35" s="136"/>
      <c r="HL35" s="136"/>
      <c r="HM35" s="136"/>
      <c r="HN35" s="136"/>
      <c r="HO35" s="136"/>
      <c r="HP35" s="136"/>
      <c r="HQ35" s="137"/>
      <c r="HR35" s="137"/>
      <c r="HS35" s="137"/>
      <c r="HT35" s="137"/>
      <c r="HU35" s="137"/>
      <c r="HV35" s="137"/>
      <c r="HW35" s="137"/>
      <c r="HX35" s="137"/>
      <c r="HY35" s="137"/>
      <c r="HZ35" s="137"/>
      <c r="IA35" s="137"/>
      <c r="IB35" s="137"/>
      <c r="IC35" s="137"/>
      <c r="ID35" s="137"/>
      <c r="IE35" s="137"/>
      <c r="IF35" s="137"/>
      <c r="IG35" s="137"/>
      <c r="IH35" s="137"/>
      <c r="II35" s="137"/>
      <c r="IJ35" s="137"/>
      <c r="IK35" s="137"/>
      <c r="IL35" s="137"/>
      <c r="IM35" s="137"/>
      <c r="IN35" s="137"/>
      <c r="IO35" s="137"/>
      <c r="IP35" s="137"/>
      <c r="IQ35" s="137"/>
      <c r="IR35" s="137"/>
      <c r="IS35" s="137"/>
      <c r="IT35" s="137"/>
      <c r="IU35" s="137"/>
      <c r="IV35" s="137"/>
      <c r="IW35" s="137"/>
      <c r="IX35" s="137"/>
      <c r="IY35" s="137"/>
      <c r="IZ35" s="137"/>
      <c r="JA35" s="137"/>
      <c r="JB35" s="137"/>
      <c r="JC35" s="137"/>
      <c r="JD35" s="137"/>
      <c r="JE35" s="137"/>
      <c r="JF35" s="137"/>
      <c r="JG35" s="137"/>
      <c r="JH35" s="137"/>
      <c r="JI35" s="137"/>
      <c r="JJ35" s="137"/>
      <c r="JK35" s="137"/>
      <c r="JL35" s="137"/>
      <c r="JM35" s="137"/>
      <c r="JN35" s="137"/>
      <c r="JO35" s="137"/>
      <c r="JP35" s="137"/>
      <c r="JQ35" s="137"/>
      <c r="JR35" s="137"/>
      <c r="JS35" s="137"/>
      <c r="JT35" s="137"/>
      <c r="JU35" s="137"/>
      <c r="JV35" s="137"/>
      <c r="JW35" s="137"/>
      <c r="JX35" s="137"/>
      <c r="JY35" s="137"/>
      <c r="JZ35" s="137"/>
      <c r="KA35" s="137"/>
      <c r="KB35" s="137"/>
      <c r="KC35" s="137"/>
      <c r="KD35" s="137"/>
      <c r="KE35" s="137"/>
      <c r="KF35" s="137"/>
      <c r="KG35" s="137"/>
      <c r="KH35" s="137"/>
      <c r="KI35" s="137"/>
      <c r="KJ35" s="137"/>
      <c r="KK35" s="137"/>
      <c r="KL35" s="137"/>
      <c r="KM35" s="137"/>
      <c r="KN35" s="137"/>
      <c r="KO35" s="137"/>
      <c r="KP35" s="137"/>
      <c r="KQ35" s="137"/>
      <c r="KR35" s="137"/>
      <c r="KS35" s="137"/>
      <c r="KT35" s="137"/>
      <c r="KU35" s="137"/>
      <c r="KV35" s="137"/>
      <c r="KW35" s="137"/>
      <c r="KX35" s="137"/>
      <c r="KY35" s="137"/>
      <c r="KZ35" s="137"/>
      <c r="LA35" s="137"/>
      <c r="LB35" s="137"/>
      <c r="LC35" s="137"/>
      <c r="LD35" s="137"/>
      <c r="LE35" s="137"/>
      <c r="LF35" s="137"/>
      <c r="LG35" s="137"/>
      <c r="LH35" s="137"/>
      <c r="LI35" s="137"/>
      <c r="LJ35" s="137"/>
      <c r="LK35" s="137"/>
      <c r="LL35" s="137"/>
      <c r="LM35" s="137"/>
      <c r="LN35" s="137"/>
      <c r="LO35" s="137"/>
      <c r="LP35" s="137"/>
      <c r="LQ35" s="137"/>
      <c r="LR35" s="137"/>
      <c r="LS35" s="137"/>
      <c r="LT35" s="137"/>
      <c r="LU35" s="137"/>
      <c r="LV35" s="137"/>
      <c r="LW35" s="137"/>
      <c r="LX35" s="137"/>
      <c r="LY35" s="137"/>
      <c r="LZ35" s="137"/>
      <c r="MA35" s="137"/>
      <c r="MB35" s="137"/>
      <c r="MC35" s="137"/>
      <c r="MD35" s="137"/>
      <c r="ME35" s="137"/>
      <c r="MF35" s="137"/>
      <c r="MG35" s="137"/>
      <c r="MH35" s="137"/>
      <c r="MI35" s="137"/>
      <c r="MJ35" s="137"/>
      <c r="MK35" s="137"/>
      <c r="ML35" s="137"/>
      <c r="MM35" s="137"/>
      <c r="MN35" s="137"/>
      <c r="MO35" s="137"/>
      <c r="MP35" s="137"/>
      <c r="MQ35" s="137"/>
      <c r="MR35" s="137"/>
      <c r="MS35" s="137"/>
      <c r="MT35" s="137"/>
      <c r="MU35" s="137"/>
      <c r="MV35" s="137"/>
      <c r="MW35" s="137"/>
      <c r="MX35" s="137"/>
      <c r="MY35" s="137"/>
      <c r="MZ35" s="137"/>
      <c r="NA35" s="137"/>
      <c r="NB35" s="137"/>
      <c r="NC35" s="137"/>
      <c r="ND35" s="137"/>
      <c r="NE35" s="137"/>
      <c r="NF35" s="137"/>
      <c r="NG35" s="137"/>
      <c r="NH35" s="137"/>
      <c r="NI35" s="137"/>
      <c r="NJ35" s="137"/>
      <c r="NK35" s="137"/>
      <c r="NL35" s="137"/>
      <c r="NM35" s="137"/>
      <c r="NN35" s="137"/>
      <c r="NO35" s="137"/>
      <c r="NP35" s="137"/>
      <c r="NQ35" s="137"/>
      <c r="NR35" s="137"/>
      <c r="NS35" s="137"/>
      <c r="NT35" s="137"/>
      <c r="NU35" s="137"/>
      <c r="NV35" s="137"/>
      <c r="NW35" s="137"/>
      <c r="NX35" s="137"/>
      <c r="NY35" s="137"/>
      <c r="NZ35" s="137"/>
      <c r="OA35" s="137"/>
      <c r="OB35" s="137"/>
      <c r="OC35" s="137"/>
      <c r="OD35" s="137"/>
      <c r="OE35" s="137"/>
      <c r="OF35" s="137"/>
      <c r="OG35" s="137"/>
      <c r="OH35" s="137"/>
      <c r="OI35" s="137"/>
      <c r="OJ35" s="137"/>
      <c r="OK35" s="137"/>
      <c r="OL35" s="137"/>
      <c r="OM35" s="137"/>
      <c r="ON35" s="137"/>
      <c r="OO35" s="137"/>
      <c r="OP35" s="137"/>
      <c r="OQ35" s="137"/>
      <c r="OR35" s="137"/>
      <c r="OS35" s="137"/>
      <c r="OT35" s="137"/>
      <c r="OU35" s="137"/>
      <c r="OV35" s="137"/>
      <c r="OW35" s="137"/>
      <c r="OX35" s="137"/>
      <c r="OY35" s="137"/>
      <c r="OZ35" s="137"/>
      <c r="PA35" s="137"/>
      <c r="PB35" s="137"/>
      <c r="PC35" s="137"/>
      <c r="PD35" s="137"/>
      <c r="PE35" s="137"/>
      <c r="PF35" s="137"/>
      <c r="PG35" s="137"/>
      <c r="PH35" s="137"/>
      <c r="PI35" s="137"/>
      <c r="PJ35" s="137"/>
      <c r="PK35" s="137"/>
      <c r="PL35" s="137"/>
      <c r="PM35" s="137"/>
      <c r="PN35" s="137"/>
      <c r="PO35" s="137"/>
      <c r="PP35" s="137"/>
      <c r="PQ35" s="137"/>
      <c r="PR35" s="137"/>
      <c r="PS35" s="137"/>
      <c r="PT35" s="137"/>
      <c r="PU35" s="137"/>
      <c r="PV35" s="137"/>
      <c r="PW35" s="137"/>
      <c r="PX35" s="137"/>
      <c r="PY35" s="137"/>
      <c r="PZ35" s="137"/>
      <c r="QA35" s="137"/>
      <c r="QB35" s="137"/>
      <c r="QC35" s="137"/>
      <c r="QD35" s="137"/>
      <c r="QE35" s="137"/>
      <c r="QF35" s="137"/>
      <c r="QG35" s="137"/>
      <c r="QH35" s="137"/>
      <c r="QI35" s="137"/>
      <c r="QJ35" s="137"/>
      <c r="QK35" s="137"/>
      <c r="QL35" s="137"/>
      <c r="QM35" s="137"/>
      <c r="QN35" s="137"/>
      <c r="QO35" s="137"/>
      <c r="QP35" s="137"/>
      <c r="QQ35" s="137"/>
      <c r="QR35" s="137"/>
      <c r="QS35" s="137"/>
      <c r="QT35" s="137"/>
      <c r="QU35" s="137"/>
      <c r="QV35" s="137"/>
      <c r="QW35" s="137"/>
      <c r="QX35" s="137"/>
      <c r="QY35" s="137"/>
      <c r="QZ35" s="137"/>
      <c r="RA35" s="137"/>
      <c r="RB35" s="137"/>
      <c r="RC35" s="137"/>
      <c r="RD35" s="137"/>
      <c r="RE35" s="137"/>
      <c r="RF35" s="137"/>
      <c r="RG35" s="137"/>
      <c r="RH35" s="137"/>
      <c r="RI35" s="137"/>
      <c r="RJ35" s="137"/>
      <c r="RK35" s="137"/>
      <c r="RL35" s="137"/>
      <c r="RM35" s="137"/>
      <c r="RN35" s="137"/>
      <c r="RO35" s="137"/>
      <c r="RP35" s="137"/>
      <c r="RQ35" s="137"/>
      <c r="RR35" s="137"/>
      <c r="RS35" s="137"/>
      <c r="RT35" s="137"/>
      <c r="RU35" s="137"/>
      <c r="RV35" s="137"/>
      <c r="RW35" s="137"/>
      <c r="RX35" s="137"/>
      <c r="RY35" s="137"/>
      <c r="RZ35" s="137"/>
      <c r="SA35" s="137"/>
      <c r="SB35" s="137"/>
      <c r="SC35" s="137"/>
      <c r="SD35" s="137"/>
      <c r="SE35" s="137"/>
      <c r="SF35" s="137"/>
      <c r="SG35" s="137"/>
      <c r="SH35" s="137"/>
      <c r="SI35" s="137"/>
      <c r="SJ35" s="137"/>
      <c r="SK35" s="137"/>
      <c r="SL35" s="137"/>
      <c r="SM35" s="137"/>
      <c r="SN35" s="137"/>
      <c r="SO35" s="137"/>
      <c r="SP35" s="137"/>
      <c r="SQ35" s="137"/>
      <c r="SR35" s="137"/>
      <c r="SS35" s="137"/>
      <c r="ST35" s="137"/>
      <c r="SU35" s="137"/>
      <c r="SV35" s="137"/>
      <c r="SW35" s="137"/>
      <c r="SX35" s="137"/>
      <c r="SY35" s="137"/>
      <c r="SZ35" s="137"/>
      <c r="TA35" s="137"/>
      <c r="TB35" s="137"/>
      <c r="TC35" s="137"/>
      <c r="TD35" s="137"/>
      <c r="TE35" s="137"/>
      <c r="TF35" s="137"/>
      <c r="TG35" s="137"/>
      <c r="TH35" s="137"/>
      <c r="TI35" s="137"/>
      <c r="TJ35" s="137"/>
      <c r="TK35" s="137"/>
      <c r="TL35" s="137"/>
      <c r="TM35" s="137"/>
      <c r="TN35" s="137"/>
      <c r="TO35" s="137"/>
      <c r="TP35" s="137"/>
      <c r="TQ35" s="137"/>
      <c r="TR35" s="137"/>
      <c r="TS35" s="137"/>
      <c r="TT35" s="137"/>
      <c r="TU35" s="137"/>
      <c r="TV35" s="137"/>
      <c r="TW35" s="137"/>
      <c r="TX35" s="137"/>
      <c r="TY35" s="137"/>
      <c r="TZ35" s="137"/>
      <c r="UA35" s="137"/>
      <c r="UB35" s="137"/>
      <c r="UC35" s="137"/>
      <c r="UD35" s="137"/>
      <c r="UE35" s="137"/>
      <c r="UF35" s="137"/>
      <c r="UG35" s="137"/>
      <c r="UH35" s="137"/>
      <c r="UI35" s="137"/>
      <c r="UJ35" s="137"/>
      <c r="UK35" s="137"/>
      <c r="UL35" s="137"/>
      <c r="UM35" s="137"/>
      <c r="UN35" s="137"/>
      <c r="UO35" s="137"/>
      <c r="UP35" s="137"/>
      <c r="UQ35" s="137"/>
      <c r="UR35" s="137"/>
      <c r="US35" s="137"/>
      <c r="UT35" s="137"/>
      <c r="UU35" s="137"/>
      <c r="UV35" s="137"/>
      <c r="UW35" s="137"/>
      <c r="UX35" s="137"/>
      <c r="UY35" s="137"/>
      <c r="UZ35" s="137"/>
      <c r="VA35" s="137"/>
      <c r="VB35" s="137"/>
      <c r="VC35" s="137"/>
      <c r="VD35" s="137"/>
      <c r="VE35" s="137"/>
      <c r="VF35" s="137"/>
      <c r="VG35" s="137"/>
      <c r="VH35" s="137"/>
      <c r="VI35" s="137"/>
      <c r="VJ35" s="137"/>
      <c r="VK35" s="137"/>
      <c r="VL35" s="137"/>
      <c r="VM35" s="137"/>
      <c r="VN35" s="137"/>
      <c r="VO35" s="137"/>
      <c r="VP35" s="137"/>
      <c r="VQ35" s="137"/>
      <c r="VR35" s="137"/>
      <c r="VS35" s="137"/>
      <c r="VT35" s="137"/>
      <c r="VU35" s="137"/>
      <c r="VV35" s="137"/>
      <c r="VW35" s="137"/>
      <c r="VX35" s="137"/>
      <c r="VY35" s="137"/>
      <c r="VZ35" s="137"/>
      <c r="WA35" s="137"/>
      <c r="WB35" s="137"/>
      <c r="WC35" s="137"/>
      <c r="WD35" s="137"/>
      <c r="WE35" s="137"/>
      <c r="WF35" s="137"/>
      <c r="WG35" s="137"/>
      <c r="WH35" s="137"/>
      <c r="WI35" s="137"/>
      <c r="WJ35" s="137"/>
      <c r="WK35" s="137"/>
      <c r="WL35" s="137"/>
      <c r="WM35" s="137"/>
      <c r="WN35" s="137"/>
      <c r="WO35" s="137"/>
      <c r="WP35" s="137"/>
      <c r="WQ35" s="137"/>
      <c r="WR35" s="137"/>
      <c r="WS35" s="137"/>
      <c r="WT35" s="137"/>
      <c r="WU35" s="137"/>
      <c r="WV35" s="137"/>
      <c r="WW35" s="137"/>
      <c r="WX35" s="137"/>
      <c r="WY35" s="137"/>
      <c r="WZ35" s="137"/>
      <c r="XA35" s="137"/>
      <c r="XB35" s="137"/>
      <c r="XC35" s="137"/>
      <c r="XD35" s="137"/>
      <c r="XE35" s="137"/>
      <c r="XF35" s="137"/>
      <c r="XG35" s="137"/>
      <c r="XH35" s="137"/>
      <c r="XI35" s="137"/>
      <c r="XJ35" s="137"/>
      <c r="XK35" s="137"/>
      <c r="XL35" s="137"/>
      <c r="XM35" s="137"/>
      <c r="XN35" s="137"/>
      <c r="XO35" s="137"/>
      <c r="XP35" s="137"/>
      <c r="XQ35" s="137"/>
      <c r="XR35" s="137"/>
      <c r="XS35" s="137"/>
      <c r="XT35" s="137"/>
      <c r="XU35" s="137"/>
      <c r="XV35" s="137"/>
      <c r="XW35" s="137"/>
      <c r="XX35" s="137"/>
      <c r="XY35" s="137"/>
      <c r="XZ35" s="137"/>
      <c r="YA35" s="137"/>
      <c r="YB35" s="137"/>
      <c r="YC35" s="137"/>
      <c r="YD35" s="137"/>
      <c r="YE35" s="137"/>
      <c r="YF35" s="137"/>
      <c r="YG35" s="137"/>
      <c r="YH35" s="137"/>
      <c r="YI35" s="137"/>
      <c r="YJ35" s="137"/>
      <c r="YK35" s="137"/>
      <c r="YL35" s="137"/>
      <c r="YM35" s="137"/>
      <c r="YN35" s="137"/>
      <c r="YO35" s="137"/>
      <c r="YP35" s="137"/>
      <c r="YQ35" s="137"/>
      <c r="YR35" s="137"/>
      <c r="YS35" s="137"/>
      <c r="YT35" s="137"/>
      <c r="YU35" s="137"/>
      <c r="YV35" s="137"/>
      <c r="YW35" s="137"/>
      <c r="YX35" s="137"/>
      <c r="YY35" s="137"/>
      <c r="YZ35" s="137"/>
      <c r="ZA35" s="137"/>
      <c r="ZB35" s="137"/>
      <c r="ZC35" s="137"/>
      <c r="ZD35" s="137"/>
      <c r="ZE35" s="137"/>
      <c r="ZF35" s="137"/>
      <c r="ZG35" s="137"/>
      <c r="ZH35" s="137"/>
      <c r="ZI35" s="137"/>
      <c r="ZJ35" s="137"/>
      <c r="ZK35" s="137"/>
      <c r="ZL35" s="137"/>
      <c r="ZM35" s="137"/>
      <c r="ZN35" s="137"/>
      <c r="ZO35" s="137"/>
      <c r="ZP35" s="137"/>
      <c r="ZQ35" s="137"/>
      <c r="ZR35" s="137"/>
      <c r="ZS35" s="137"/>
      <c r="ZT35" s="137"/>
      <c r="ZU35" s="137"/>
      <c r="ZV35" s="137"/>
      <c r="ZW35" s="137"/>
      <c r="ZX35" s="137"/>
      <c r="ZY35" s="137"/>
      <c r="ZZ35" s="137"/>
      <c r="AAA35" s="137"/>
      <c r="AAB35" s="137"/>
      <c r="AAC35" s="137"/>
      <c r="AAD35" s="137"/>
      <c r="AAE35" s="137"/>
      <c r="AAF35" s="137"/>
      <c r="AAG35" s="137"/>
      <c r="AAH35" s="137"/>
      <c r="AAI35" s="137"/>
      <c r="AAJ35" s="137"/>
      <c r="AAK35" s="137"/>
      <c r="AAL35" s="137"/>
      <c r="AAM35" s="137"/>
      <c r="AAN35" s="137"/>
      <c r="AAO35" s="137"/>
      <c r="AAP35" s="137"/>
      <c r="AAQ35" s="137"/>
      <c r="AAR35" s="137"/>
      <c r="AAS35" s="137"/>
      <c r="AAT35" s="137"/>
      <c r="AAU35" s="137"/>
      <c r="AAV35" s="137"/>
      <c r="AAW35" s="137"/>
      <c r="AAX35" s="137"/>
      <c r="AAY35" s="137"/>
      <c r="AAZ35" s="137"/>
      <c r="ABA35" s="137"/>
      <c r="ABB35" s="137"/>
      <c r="ABC35" s="137"/>
      <c r="ABD35" s="137"/>
      <c r="ABE35" s="137"/>
      <c r="ABF35" s="137"/>
      <c r="ABG35" s="137"/>
      <c r="ABH35" s="137"/>
      <c r="ABI35" s="137"/>
      <c r="ABJ35" s="137"/>
      <c r="ABK35" s="137"/>
      <c r="ABL35" s="137"/>
      <c r="ABM35" s="137"/>
      <c r="ABN35" s="137"/>
      <c r="ABO35" s="137"/>
      <c r="ABP35" s="137"/>
      <c r="ABQ35" s="137"/>
      <c r="ABR35" s="137"/>
      <c r="ABS35" s="137"/>
      <c r="ABT35" s="137"/>
      <c r="ABU35" s="137"/>
      <c r="ABV35" s="137"/>
      <c r="ABW35" s="137"/>
      <c r="ABX35" s="137"/>
      <c r="ABY35" s="137"/>
      <c r="ABZ35" s="137"/>
      <c r="ACA35" s="137"/>
      <c r="ACB35" s="137"/>
      <c r="ACC35" s="137"/>
      <c r="ACD35" s="137"/>
      <c r="ACE35" s="137"/>
      <c r="ACF35" s="137"/>
      <c r="ACG35" s="137"/>
      <c r="ACH35" s="137"/>
      <c r="ACI35" s="137"/>
      <c r="ACJ35" s="137"/>
      <c r="ACK35" s="137"/>
      <c r="ACL35" s="137"/>
      <c r="ACM35" s="137"/>
      <c r="ACN35" s="137"/>
      <c r="ACO35" s="137"/>
      <c r="ACP35" s="137"/>
      <c r="ACQ35" s="137"/>
      <c r="ACR35" s="137"/>
      <c r="ACS35" s="137"/>
      <c r="ACT35" s="137"/>
      <c r="ACU35" s="137"/>
      <c r="ACV35" s="137"/>
      <c r="ACW35" s="137"/>
      <c r="ACX35" s="137"/>
      <c r="ACY35" s="137"/>
      <c r="ACZ35" s="137"/>
      <c r="ADA35" s="137"/>
      <c r="ADB35" s="137"/>
      <c r="ADC35" s="137"/>
      <c r="ADD35" s="137"/>
      <c r="ADE35" s="137"/>
      <c r="ADF35" s="137"/>
      <c r="ADG35" s="137"/>
      <c r="ADH35" s="137"/>
      <c r="ADI35" s="137"/>
      <c r="ADJ35" s="137"/>
      <c r="ADK35" s="137"/>
      <c r="ADL35" s="137"/>
      <c r="ADM35" s="137"/>
      <c r="ADN35" s="137"/>
      <c r="ADO35" s="137"/>
      <c r="ADP35" s="137"/>
      <c r="ADQ35" s="137"/>
      <c r="ADR35" s="137"/>
      <c r="ADS35" s="137"/>
      <c r="ADT35" s="137"/>
      <c r="ADU35" s="137"/>
      <c r="ADV35" s="137"/>
      <c r="ADW35" s="137"/>
      <c r="ADX35" s="137"/>
      <c r="ADY35" s="137"/>
      <c r="ADZ35" s="137"/>
      <c r="AEA35" s="137"/>
      <c r="AEB35" s="137"/>
      <c r="AEC35" s="137"/>
      <c r="AED35" s="137"/>
      <c r="AEE35" s="137"/>
      <c r="AEF35" s="137"/>
      <c r="AEG35" s="137"/>
      <c r="AEH35" s="137"/>
      <c r="AEI35" s="137"/>
      <c r="AEJ35" s="137"/>
      <c r="AEK35" s="137"/>
      <c r="AEL35" s="137"/>
      <c r="AEM35" s="137"/>
      <c r="AEN35" s="137"/>
      <c r="AEO35" s="137"/>
      <c r="AEP35" s="137"/>
      <c r="AEQ35" s="137"/>
      <c r="AER35" s="137"/>
      <c r="AES35" s="137"/>
      <c r="AET35" s="137"/>
      <c r="AEU35" s="137"/>
      <c r="AEV35" s="137"/>
      <c r="AEW35" s="137"/>
      <c r="AEX35" s="137"/>
      <c r="AEY35" s="137"/>
      <c r="AEZ35" s="137"/>
      <c r="AFA35" s="137"/>
      <c r="AFB35" s="137"/>
      <c r="AFC35" s="137"/>
      <c r="AFD35" s="137"/>
      <c r="AFE35" s="137"/>
      <c r="AFF35" s="137"/>
      <c r="AFG35" s="137"/>
      <c r="AFH35" s="137"/>
      <c r="AFI35" s="137"/>
      <c r="AFJ35" s="137"/>
      <c r="AFK35" s="137"/>
      <c r="AFL35" s="137"/>
      <c r="AFM35" s="137"/>
      <c r="AFN35" s="137"/>
      <c r="AFO35" s="137"/>
      <c r="AFP35" s="137"/>
      <c r="AFQ35" s="137"/>
      <c r="AFR35" s="137"/>
      <c r="AFS35" s="137"/>
      <c r="AFT35" s="137"/>
      <c r="AFU35" s="137"/>
      <c r="AFV35" s="137"/>
      <c r="AFW35" s="137"/>
      <c r="AFX35" s="137"/>
      <c r="AFY35" s="137"/>
      <c r="AFZ35" s="137"/>
      <c r="AGA35" s="137"/>
      <c r="AGB35" s="137"/>
      <c r="AGC35" s="137"/>
      <c r="AGD35" s="137"/>
      <c r="AGE35" s="137"/>
      <c r="AGF35" s="137"/>
      <c r="AGG35" s="137"/>
      <c r="AGH35" s="137"/>
      <c r="AGI35" s="137"/>
      <c r="AGJ35" s="137"/>
      <c r="AGK35" s="137"/>
      <c r="AGL35" s="137"/>
      <c r="AGM35" s="137"/>
      <c r="AGN35" s="137"/>
      <c r="AGO35" s="137"/>
      <c r="AGP35" s="137"/>
      <c r="AGQ35" s="137"/>
      <c r="AGR35" s="137"/>
      <c r="AGS35" s="137"/>
      <c r="AGT35" s="137"/>
      <c r="AGU35" s="137"/>
      <c r="AGV35" s="137"/>
      <c r="AGW35" s="137"/>
      <c r="AGX35" s="137"/>
      <c r="AGY35" s="137"/>
      <c r="AGZ35" s="137"/>
      <c r="AHA35" s="137"/>
      <c r="AHB35" s="137"/>
      <c r="AHC35" s="137"/>
      <c r="AHD35" s="137"/>
      <c r="AHE35" s="137"/>
      <c r="AHF35" s="137"/>
      <c r="AHG35" s="137"/>
      <c r="AHH35" s="137"/>
      <c r="AHI35" s="137"/>
      <c r="AHJ35" s="137"/>
      <c r="AHK35" s="137"/>
      <c r="AHL35" s="137"/>
      <c r="AHM35" s="137"/>
      <c r="AHN35" s="137"/>
      <c r="AHO35" s="137"/>
      <c r="AHP35" s="137"/>
      <c r="AHQ35" s="137"/>
      <c r="AHR35" s="137"/>
      <c r="AHS35" s="137"/>
      <c r="AHT35" s="137"/>
      <c r="AHU35" s="137"/>
      <c r="AHV35" s="137"/>
      <c r="AHW35" s="137"/>
      <c r="AHX35" s="137"/>
      <c r="AHY35" s="137"/>
      <c r="AHZ35" s="137"/>
      <c r="AIA35" s="137"/>
      <c r="AIB35" s="137"/>
      <c r="AIC35" s="137"/>
      <c r="AID35" s="137"/>
      <c r="AIE35" s="137"/>
      <c r="AIF35" s="137"/>
      <c r="AIG35" s="137"/>
      <c r="AIH35" s="137"/>
      <c r="AII35" s="137"/>
      <c r="AIJ35" s="137"/>
      <c r="AIK35" s="137"/>
      <c r="AIL35" s="137"/>
      <c r="AIM35" s="137"/>
      <c r="AIN35" s="137"/>
      <c r="AIO35" s="137"/>
      <c r="AIP35" s="137"/>
      <c r="AIQ35" s="137"/>
      <c r="AIR35" s="137"/>
      <c r="AIS35" s="137"/>
      <c r="AIT35" s="137"/>
      <c r="AIU35" s="137"/>
      <c r="AIV35" s="137"/>
      <c r="AIW35" s="137"/>
      <c r="AIX35" s="137"/>
      <c r="AIY35" s="137"/>
      <c r="AIZ35" s="137"/>
      <c r="AJA35" s="137"/>
      <c r="AJB35" s="137"/>
      <c r="AJC35" s="137"/>
      <c r="AJD35" s="137"/>
      <c r="AJE35" s="137"/>
      <c r="AJF35" s="137"/>
      <c r="AJG35" s="137"/>
      <c r="AJH35" s="137"/>
      <c r="AJI35" s="137"/>
      <c r="AJJ35" s="137"/>
      <c r="AJK35" s="137"/>
      <c r="AJL35" s="137"/>
      <c r="AJM35" s="137"/>
      <c r="AJN35" s="137"/>
      <c r="AJO35" s="137"/>
      <c r="AJP35" s="137"/>
      <c r="AJQ35" s="137"/>
      <c r="AJR35" s="137"/>
      <c r="AJS35" s="137"/>
      <c r="AJT35" s="137"/>
      <c r="AJU35" s="137"/>
      <c r="AJV35" s="137"/>
      <c r="AJW35" s="137"/>
      <c r="AJX35" s="137"/>
      <c r="AJY35" s="137"/>
      <c r="AJZ35" s="137"/>
      <c r="AKA35" s="137"/>
      <c r="AKB35" s="137"/>
      <c r="AKC35" s="137"/>
      <c r="AKD35" s="137"/>
      <c r="AKE35" s="137"/>
      <c r="AKF35" s="137"/>
      <c r="AKG35" s="137"/>
      <c r="AKH35" s="137"/>
      <c r="AKI35" s="137"/>
      <c r="AKJ35" s="137"/>
      <c r="AKK35" s="137"/>
      <c r="AKL35" s="137"/>
      <c r="AKM35" s="137"/>
      <c r="AKN35" s="137"/>
      <c r="AKO35" s="137"/>
      <c r="AKP35" s="137"/>
      <c r="AKQ35" s="137"/>
      <c r="AKR35" s="137"/>
      <c r="AKS35" s="137"/>
      <c r="AKT35" s="137"/>
      <c r="AKU35" s="137"/>
      <c r="AKV35" s="137"/>
      <c r="AKW35" s="137"/>
      <c r="AKX35" s="137"/>
      <c r="AKY35" s="137"/>
      <c r="AKZ35" s="137"/>
      <c r="ALA35" s="137"/>
      <c r="ALB35" s="137"/>
      <c r="ALC35" s="137"/>
      <c r="ALD35" s="137"/>
      <c r="ALE35" s="137"/>
      <c r="ALF35" s="137"/>
      <c r="ALG35" s="137"/>
      <c r="ALH35" s="137"/>
      <c r="ALI35" s="137"/>
      <c r="ALJ35" s="137"/>
      <c r="ALK35" s="137"/>
      <c r="ALL35" s="137"/>
      <c r="ALM35" s="137"/>
      <c r="ALN35" s="137"/>
      <c r="ALO35" s="137"/>
      <c r="ALP35" s="137"/>
      <c r="ALQ35" s="137"/>
      <c r="ALR35" s="137"/>
      <c r="ALS35" s="137"/>
      <c r="ALT35" s="137"/>
      <c r="ALU35" s="137"/>
      <c r="ALV35" s="137"/>
      <c r="ALW35" s="137"/>
      <c r="ALX35" s="137"/>
      <c r="ALY35" s="137"/>
      <c r="ALZ35" s="137"/>
      <c r="AMA35" s="137"/>
      <c r="AMB35" s="137"/>
      <c r="AMC35" s="137"/>
      <c r="AMD35" s="137"/>
      <c r="AME35" s="137"/>
      <c r="AMF35" s="137"/>
      <c r="AMG35" s="137"/>
      <c r="AMH35" s="137"/>
      <c r="AMI35" s="137"/>
    </row>
    <row r="36" hidden="1" customHeight="1" spans="1:1023">
      <c r="A36" s="121"/>
      <c r="B36" s="83" t="s">
        <v>2502</v>
      </c>
      <c r="C36" s="122"/>
      <c r="D36" s="123"/>
      <c r="E36" s="123"/>
      <c r="F36" s="123"/>
      <c r="G36" s="123"/>
      <c r="H36" s="83" t="s">
        <v>23215</v>
      </c>
      <c r="I36" s="86" t="s">
        <v>23216</v>
      </c>
      <c r="J36" s="83" t="s">
        <v>45</v>
      </c>
      <c r="K36" s="123"/>
      <c r="L36" s="83" t="s">
        <v>1906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8"/>
      <c r="AN36" s="123"/>
      <c r="AO36" s="134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6"/>
      <c r="BZ36" s="136"/>
      <c r="CA36" s="136"/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6"/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136"/>
      <c r="DY36" s="136"/>
      <c r="DZ36" s="136"/>
      <c r="EA36" s="136"/>
      <c r="EB36" s="136"/>
      <c r="EC36" s="136"/>
      <c r="ED36" s="136"/>
      <c r="EE36" s="136"/>
      <c r="EF36" s="136"/>
      <c r="EG36" s="136"/>
      <c r="EH36" s="136"/>
      <c r="EI36" s="136"/>
      <c r="EJ36" s="136"/>
      <c r="EK36" s="136"/>
      <c r="EL36" s="136"/>
      <c r="EM36" s="136"/>
      <c r="EN36" s="136"/>
      <c r="EO36" s="136"/>
      <c r="EP36" s="136"/>
      <c r="EQ36" s="136"/>
      <c r="ER36" s="136"/>
      <c r="ES36" s="136"/>
      <c r="ET36" s="136"/>
      <c r="EU36" s="136"/>
      <c r="EV36" s="136"/>
      <c r="EW36" s="136"/>
      <c r="EX36" s="136"/>
      <c r="EY36" s="136"/>
      <c r="EZ36" s="136"/>
      <c r="FA36" s="136"/>
      <c r="FB36" s="136"/>
      <c r="FC36" s="136"/>
      <c r="FD36" s="136"/>
      <c r="FE36" s="136"/>
      <c r="FF36" s="136"/>
      <c r="FG36" s="136"/>
      <c r="FH36" s="136"/>
      <c r="FI36" s="136"/>
      <c r="FJ36" s="136"/>
      <c r="FK36" s="136"/>
      <c r="FL36" s="136"/>
      <c r="FM36" s="136"/>
      <c r="FN36" s="136"/>
      <c r="FO36" s="136"/>
      <c r="FP36" s="136"/>
      <c r="FQ36" s="136"/>
      <c r="FR36" s="136"/>
      <c r="FS36" s="136"/>
      <c r="FT36" s="136"/>
      <c r="FU36" s="136"/>
      <c r="FV36" s="136"/>
      <c r="FW36" s="136"/>
      <c r="FX36" s="136"/>
      <c r="FY36" s="136"/>
      <c r="FZ36" s="136"/>
      <c r="GA36" s="136"/>
      <c r="GB36" s="136"/>
      <c r="GC36" s="136"/>
      <c r="GD36" s="136"/>
      <c r="GE36" s="136"/>
      <c r="GF36" s="136"/>
      <c r="GG36" s="136"/>
      <c r="GH36" s="136"/>
      <c r="GI36" s="136"/>
      <c r="GJ36" s="136"/>
      <c r="GK36" s="136"/>
      <c r="GL36" s="136"/>
      <c r="GM36" s="136"/>
      <c r="GN36" s="136"/>
      <c r="GO36" s="136"/>
      <c r="GP36" s="136"/>
      <c r="GQ36" s="136"/>
      <c r="GR36" s="136"/>
      <c r="GS36" s="136"/>
      <c r="GT36" s="136"/>
      <c r="GU36" s="136"/>
      <c r="GV36" s="136"/>
      <c r="GW36" s="136"/>
      <c r="GX36" s="136"/>
      <c r="GY36" s="136"/>
      <c r="GZ36" s="136"/>
      <c r="HA36" s="136"/>
      <c r="HB36" s="136"/>
      <c r="HC36" s="136"/>
      <c r="HD36" s="136"/>
      <c r="HE36" s="136"/>
      <c r="HF36" s="136"/>
      <c r="HG36" s="136"/>
      <c r="HH36" s="136"/>
      <c r="HI36" s="136"/>
      <c r="HJ36" s="136"/>
      <c r="HK36" s="136"/>
      <c r="HL36" s="136"/>
      <c r="HM36" s="136"/>
      <c r="HN36" s="136"/>
      <c r="HO36" s="136"/>
      <c r="HP36" s="136"/>
      <c r="HQ36" s="137"/>
      <c r="HR36" s="137"/>
      <c r="HS36" s="137"/>
      <c r="HT36" s="137"/>
      <c r="HU36" s="137"/>
      <c r="HV36" s="137"/>
      <c r="HW36" s="137"/>
      <c r="HX36" s="137"/>
      <c r="HY36" s="137"/>
      <c r="HZ36" s="137"/>
      <c r="IA36" s="137"/>
      <c r="IB36" s="137"/>
      <c r="IC36" s="137"/>
      <c r="ID36" s="137"/>
      <c r="IE36" s="137"/>
      <c r="IF36" s="137"/>
      <c r="IG36" s="137"/>
      <c r="IH36" s="137"/>
      <c r="II36" s="137"/>
      <c r="IJ36" s="137"/>
      <c r="IK36" s="137"/>
      <c r="IL36" s="137"/>
      <c r="IM36" s="137"/>
      <c r="IN36" s="137"/>
      <c r="IO36" s="137"/>
      <c r="IP36" s="137"/>
      <c r="IQ36" s="137"/>
      <c r="IR36" s="137"/>
      <c r="IS36" s="137"/>
      <c r="IT36" s="137"/>
      <c r="IU36" s="137"/>
      <c r="IV36" s="137"/>
      <c r="IW36" s="137"/>
      <c r="IX36" s="137"/>
      <c r="IY36" s="137"/>
      <c r="IZ36" s="137"/>
      <c r="JA36" s="137"/>
      <c r="JB36" s="137"/>
      <c r="JC36" s="137"/>
      <c r="JD36" s="137"/>
      <c r="JE36" s="137"/>
      <c r="JF36" s="137"/>
      <c r="JG36" s="137"/>
      <c r="JH36" s="137"/>
      <c r="JI36" s="137"/>
      <c r="JJ36" s="137"/>
      <c r="JK36" s="137"/>
      <c r="JL36" s="137"/>
      <c r="JM36" s="137"/>
      <c r="JN36" s="137"/>
      <c r="JO36" s="137"/>
      <c r="JP36" s="137"/>
      <c r="JQ36" s="137"/>
      <c r="JR36" s="137"/>
      <c r="JS36" s="137"/>
      <c r="JT36" s="137"/>
      <c r="JU36" s="137"/>
      <c r="JV36" s="137"/>
      <c r="JW36" s="137"/>
      <c r="JX36" s="137"/>
      <c r="JY36" s="137"/>
      <c r="JZ36" s="137"/>
      <c r="KA36" s="137"/>
      <c r="KB36" s="137"/>
      <c r="KC36" s="137"/>
      <c r="KD36" s="137"/>
      <c r="KE36" s="137"/>
      <c r="KF36" s="137"/>
      <c r="KG36" s="137"/>
      <c r="KH36" s="137"/>
      <c r="KI36" s="137"/>
      <c r="KJ36" s="137"/>
      <c r="KK36" s="137"/>
      <c r="KL36" s="137"/>
      <c r="KM36" s="137"/>
      <c r="KN36" s="137"/>
      <c r="KO36" s="137"/>
      <c r="KP36" s="137"/>
      <c r="KQ36" s="137"/>
      <c r="KR36" s="137"/>
      <c r="KS36" s="137"/>
      <c r="KT36" s="137"/>
      <c r="KU36" s="137"/>
      <c r="KV36" s="137"/>
      <c r="KW36" s="137"/>
      <c r="KX36" s="137"/>
      <c r="KY36" s="137"/>
      <c r="KZ36" s="137"/>
      <c r="LA36" s="137"/>
      <c r="LB36" s="137"/>
      <c r="LC36" s="137"/>
      <c r="LD36" s="137"/>
      <c r="LE36" s="137"/>
      <c r="LF36" s="137"/>
      <c r="LG36" s="137"/>
      <c r="LH36" s="137"/>
      <c r="LI36" s="137"/>
      <c r="LJ36" s="137"/>
      <c r="LK36" s="137"/>
      <c r="LL36" s="137"/>
      <c r="LM36" s="137"/>
      <c r="LN36" s="137"/>
      <c r="LO36" s="137"/>
      <c r="LP36" s="137"/>
      <c r="LQ36" s="137"/>
      <c r="LR36" s="137"/>
      <c r="LS36" s="137"/>
      <c r="LT36" s="137"/>
      <c r="LU36" s="137"/>
      <c r="LV36" s="137"/>
      <c r="LW36" s="137"/>
      <c r="LX36" s="137"/>
      <c r="LY36" s="137"/>
      <c r="LZ36" s="137"/>
      <c r="MA36" s="137"/>
      <c r="MB36" s="137"/>
      <c r="MC36" s="137"/>
      <c r="MD36" s="137"/>
      <c r="ME36" s="137"/>
      <c r="MF36" s="137"/>
      <c r="MG36" s="137"/>
      <c r="MH36" s="137"/>
      <c r="MI36" s="137"/>
      <c r="MJ36" s="137"/>
      <c r="MK36" s="137"/>
      <c r="ML36" s="137"/>
      <c r="MM36" s="137"/>
      <c r="MN36" s="137"/>
      <c r="MO36" s="137"/>
      <c r="MP36" s="137"/>
      <c r="MQ36" s="137"/>
      <c r="MR36" s="137"/>
      <c r="MS36" s="137"/>
      <c r="MT36" s="137"/>
      <c r="MU36" s="137"/>
      <c r="MV36" s="137"/>
      <c r="MW36" s="137"/>
      <c r="MX36" s="137"/>
      <c r="MY36" s="137"/>
      <c r="MZ36" s="137"/>
      <c r="NA36" s="137"/>
      <c r="NB36" s="137"/>
      <c r="NC36" s="137"/>
      <c r="ND36" s="137"/>
      <c r="NE36" s="137"/>
      <c r="NF36" s="137"/>
      <c r="NG36" s="137"/>
      <c r="NH36" s="137"/>
      <c r="NI36" s="137"/>
      <c r="NJ36" s="137"/>
      <c r="NK36" s="137"/>
      <c r="NL36" s="137"/>
      <c r="NM36" s="137"/>
      <c r="NN36" s="137"/>
      <c r="NO36" s="137"/>
      <c r="NP36" s="137"/>
      <c r="NQ36" s="137"/>
      <c r="NR36" s="137"/>
      <c r="NS36" s="137"/>
      <c r="NT36" s="137"/>
      <c r="NU36" s="137"/>
      <c r="NV36" s="137"/>
      <c r="NW36" s="137"/>
      <c r="NX36" s="137"/>
      <c r="NY36" s="137"/>
      <c r="NZ36" s="137"/>
      <c r="OA36" s="137"/>
      <c r="OB36" s="137"/>
      <c r="OC36" s="137"/>
      <c r="OD36" s="137"/>
      <c r="OE36" s="137"/>
      <c r="OF36" s="137"/>
      <c r="OG36" s="137"/>
      <c r="OH36" s="137"/>
      <c r="OI36" s="137"/>
      <c r="OJ36" s="137"/>
      <c r="OK36" s="137"/>
      <c r="OL36" s="137"/>
      <c r="OM36" s="137"/>
      <c r="ON36" s="137"/>
      <c r="OO36" s="137"/>
      <c r="OP36" s="137"/>
      <c r="OQ36" s="137"/>
      <c r="OR36" s="137"/>
      <c r="OS36" s="137"/>
      <c r="OT36" s="137"/>
      <c r="OU36" s="137"/>
      <c r="OV36" s="137"/>
      <c r="OW36" s="137"/>
      <c r="OX36" s="137"/>
      <c r="OY36" s="137"/>
      <c r="OZ36" s="137"/>
      <c r="PA36" s="137"/>
      <c r="PB36" s="137"/>
      <c r="PC36" s="137"/>
      <c r="PD36" s="137"/>
      <c r="PE36" s="137"/>
      <c r="PF36" s="137"/>
      <c r="PG36" s="137"/>
      <c r="PH36" s="137"/>
      <c r="PI36" s="137"/>
      <c r="PJ36" s="137"/>
      <c r="PK36" s="137"/>
      <c r="PL36" s="137"/>
      <c r="PM36" s="137"/>
      <c r="PN36" s="137"/>
      <c r="PO36" s="137"/>
      <c r="PP36" s="137"/>
      <c r="PQ36" s="137"/>
      <c r="PR36" s="137"/>
      <c r="PS36" s="137"/>
      <c r="PT36" s="137"/>
      <c r="PU36" s="137"/>
      <c r="PV36" s="137"/>
      <c r="PW36" s="137"/>
      <c r="PX36" s="137"/>
      <c r="PY36" s="137"/>
      <c r="PZ36" s="137"/>
      <c r="QA36" s="137"/>
      <c r="QB36" s="137"/>
      <c r="QC36" s="137"/>
      <c r="QD36" s="137"/>
      <c r="QE36" s="137"/>
      <c r="QF36" s="137"/>
      <c r="QG36" s="137"/>
      <c r="QH36" s="137"/>
      <c r="QI36" s="137"/>
      <c r="QJ36" s="137"/>
      <c r="QK36" s="137"/>
      <c r="QL36" s="137"/>
      <c r="QM36" s="137"/>
      <c r="QN36" s="137"/>
      <c r="QO36" s="137"/>
      <c r="QP36" s="137"/>
      <c r="QQ36" s="137"/>
      <c r="QR36" s="137"/>
      <c r="QS36" s="137"/>
      <c r="QT36" s="137"/>
      <c r="QU36" s="137"/>
      <c r="QV36" s="137"/>
      <c r="QW36" s="137"/>
      <c r="QX36" s="137"/>
      <c r="QY36" s="137"/>
      <c r="QZ36" s="137"/>
      <c r="RA36" s="137"/>
      <c r="RB36" s="137"/>
      <c r="RC36" s="137"/>
      <c r="RD36" s="137"/>
      <c r="RE36" s="137"/>
      <c r="RF36" s="137"/>
      <c r="RG36" s="137"/>
      <c r="RH36" s="137"/>
      <c r="RI36" s="137"/>
      <c r="RJ36" s="137"/>
      <c r="RK36" s="137"/>
      <c r="RL36" s="137"/>
      <c r="RM36" s="137"/>
      <c r="RN36" s="137"/>
      <c r="RO36" s="137"/>
      <c r="RP36" s="137"/>
      <c r="RQ36" s="137"/>
      <c r="RR36" s="137"/>
      <c r="RS36" s="137"/>
      <c r="RT36" s="137"/>
      <c r="RU36" s="137"/>
      <c r="RV36" s="137"/>
      <c r="RW36" s="137"/>
      <c r="RX36" s="137"/>
      <c r="RY36" s="137"/>
      <c r="RZ36" s="137"/>
      <c r="SA36" s="137"/>
      <c r="SB36" s="137"/>
      <c r="SC36" s="137"/>
      <c r="SD36" s="137"/>
      <c r="SE36" s="137"/>
      <c r="SF36" s="137"/>
      <c r="SG36" s="137"/>
      <c r="SH36" s="137"/>
      <c r="SI36" s="137"/>
      <c r="SJ36" s="137"/>
      <c r="SK36" s="137"/>
      <c r="SL36" s="137"/>
      <c r="SM36" s="137"/>
      <c r="SN36" s="137"/>
      <c r="SO36" s="137"/>
      <c r="SP36" s="137"/>
      <c r="SQ36" s="137"/>
      <c r="SR36" s="137"/>
      <c r="SS36" s="137"/>
      <c r="ST36" s="137"/>
      <c r="SU36" s="137"/>
      <c r="SV36" s="137"/>
      <c r="SW36" s="137"/>
      <c r="SX36" s="137"/>
      <c r="SY36" s="137"/>
      <c r="SZ36" s="137"/>
      <c r="TA36" s="137"/>
      <c r="TB36" s="137"/>
      <c r="TC36" s="137"/>
      <c r="TD36" s="137"/>
      <c r="TE36" s="137"/>
      <c r="TF36" s="137"/>
      <c r="TG36" s="137"/>
      <c r="TH36" s="137"/>
      <c r="TI36" s="137"/>
      <c r="TJ36" s="137"/>
      <c r="TK36" s="137"/>
      <c r="TL36" s="137"/>
      <c r="TM36" s="137"/>
      <c r="TN36" s="137"/>
      <c r="TO36" s="137"/>
      <c r="TP36" s="137"/>
      <c r="TQ36" s="137"/>
      <c r="TR36" s="137"/>
      <c r="TS36" s="137"/>
      <c r="TT36" s="137"/>
      <c r="TU36" s="137"/>
      <c r="TV36" s="137"/>
      <c r="TW36" s="137"/>
      <c r="TX36" s="137"/>
      <c r="TY36" s="137"/>
      <c r="TZ36" s="137"/>
      <c r="UA36" s="137"/>
      <c r="UB36" s="137"/>
      <c r="UC36" s="137"/>
      <c r="UD36" s="137"/>
      <c r="UE36" s="137"/>
      <c r="UF36" s="137"/>
      <c r="UG36" s="137"/>
      <c r="UH36" s="137"/>
      <c r="UI36" s="137"/>
      <c r="UJ36" s="137"/>
      <c r="UK36" s="137"/>
      <c r="UL36" s="137"/>
      <c r="UM36" s="137"/>
      <c r="UN36" s="137"/>
      <c r="UO36" s="137"/>
      <c r="UP36" s="137"/>
      <c r="UQ36" s="137"/>
      <c r="UR36" s="137"/>
      <c r="US36" s="137"/>
      <c r="UT36" s="137"/>
      <c r="UU36" s="137"/>
      <c r="UV36" s="137"/>
      <c r="UW36" s="137"/>
      <c r="UX36" s="137"/>
      <c r="UY36" s="137"/>
      <c r="UZ36" s="137"/>
      <c r="VA36" s="137"/>
      <c r="VB36" s="137"/>
      <c r="VC36" s="137"/>
      <c r="VD36" s="137"/>
      <c r="VE36" s="137"/>
      <c r="VF36" s="137"/>
      <c r="VG36" s="137"/>
      <c r="VH36" s="137"/>
      <c r="VI36" s="137"/>
      <c r="VJ36" s="137"/>
      <c r="VK36" s="137"/>
      <c r="VL36" s="137"/>
      <c r="VM36" s="137"/>
      <c r="VN36" s="137"/>
      <c r="VO36" s="137"/>
      <c r="VP36" s="137"/>
      <c r="VQ36" s="137"/>
      <c r="VR36" s="137"/>
      <c r="VS36" s="137"/>
      <c r="VT36" s="137"/>
      <c r="VU36" s="137"/>
      <c r="VV36" s="137"/>
      <c r="VW36" s="137"/>
      <c r="VX36" s="137"/>
      <c r="VY36" s="137"/>
      <c r="VZ36" s="137"/>
      <c r="WA36" s="137"/>
      <c r="WB36" s="137"/>
      <c r="WC36" s="137"/>
      <c r="WD36" s="137"/>
      <c r="WE36" s="137"/>
      <c r="WF36" s="137"/>
      <c r="WG36" s="137"/>
      <c r="WH36" s="137"/>
      <c r="WI36" s="137"/>
      <c r="WJ36" s="137"/>
      <c r="WK36" s="137"/>
      <c r="WL36" s="137"/>
      <c r="WM36" s="137"/>
      <c r="WN36" s="137"/>
      <c r="WO36" s="137"/>
      <c r="WP36" s="137"/>
      <c r="WQ36" s="137"/>
      <c r="WR36" s="137"/>
      <c r="WS36" s="137"/>
      <c r="WT36" s="137"/>
      <c r="WU36" s="137"/>
      <c r="WV36" s="137"/>
      <c r="WW36" s="137"/>
      <c r="WX36" s="137"/>
      <c r="WY36" s="137"/>
      <c r="WZ36" s="137"/>
      <c r="XA36" s="137"/>
      <c r="XB36" s="137"/>
      <c r="XC36" s="137"/>
      <c r="XD36" s="137"/>
      <c r="XE36" s="137"/>
      <c r="XF36" s="137"/>
      <c r="XG36" s="137"/>
      <c r="XH36" s="137"/>
      <c r="XI36" s="137"/>
      <c r="XJ36" s="137"/>
      <c r="XK36" s="137"/>
      <c r="XL36" s="137"/>
      <c r="XM36" s="137"/>
      <c r="XN36" s="137"/>
      <c r="XO36" s="137"/>
      <c r="XP36" s="137"/>
      <c r="XQ36" s="137"/>
      <c r="XR36" s="137"/>
      <c r="XS36" s="137"/>
      <c r="XT36" s="137"/>
      <c r="XU36" s="137"/>
      <c r="XV36" s="137"/>
      <c r="XW36" s="137"/>
      <c r="XX36" s="137"/>
      <c r="XY36" s="137"/>
      <c r="XZ36" s="137"/>
      <c r="YA36" s="137"/>
      <c r="YB36" s="137"/>
      <c r="YC36" s="137"/>
      <c r="YD36" s="137"/>
      <c r="YE36" s="137"/>
      <c r="YF36" s="137"/>
      <c r="YG36" s="137"/>
      <c r="YH36" s="137"/>
      <c r="YI36" s="137"/>
      <c r="YJ36" s="137"/>
      <c r="YK36" s="137"/>
      <c r="YL36" s="137"/>
      <c r="YM36" s="137"/>
      <c r="YN36" s="137"/>
      <c r="YO36" s="137"/>
      <c r="YP36" s="137"/>
      <c r="YQ36" s="137"/>
      <c r="YR36" s="137"/>
      <c r="YS36" s="137"/>
      <c r="YT36" s="137"/>
      <c r="YU36" s="137"/>
      <c r="YV36" s="137"/>
      <c r="YW36" s="137"/>
      <c r="YX36" s="137"/>
      <c r="YY36" s="137"/>
      <c r="YZ36" s="137"/>
      <c r="ZA36" s="137"/>
      <c r="ZB36" s="137"/>
      <c r="ZC36" s="137"/>
      <c r="ZD36" s="137"/>
      <c r="ZE36" s="137"/>
      <c r="ZF36" s="137"/>
      <c r="ZG36" s="137"/>
      <c r="ZH36" s="137"/>
      <c r="ZI36" s="137"/>
      <c r="ZJ36" s="137"/>
      <c r="ZK36" s="137"/>
      <c r="ZL36" s="137"/>
      <c r="ZM36" s="137"/>
      <c r="ZN36" s="137"/>
      <c r="ZO36" s="137"/>
      <c r="ZP36" s="137"/>
      <c r="ZQ36" s="137"/>
      <c r="ZR36" s="137"/>
      <c r="ZS36" s="137"/>
      <c r="ZT36" s="137"/>
      <c r="ZU36" s="137"/>
      <c r="ZV36" s="137"/>
      <c r="ZW36" s="137"/>
      <c r="ZX36" s="137"/>
      <c r="ZY36" s="137"/>
      <c r="ZZ36" s="137"/>
      <c r="AAA36" s="137"/>
      <c r="AAB36" s="137"/>
      <c r="AAC36" s="137"/>
      <c r="AAD36" s="137"/>
      <c r="AAE36" s="137"/>
      <c r="AAF36" s="137"/>
      <c r="AAG36" s="137"/>
      <c r="AAH36" s="137"/>
      <c r="AAI36" s="137"/>
      <c r="AAJ36" s="137"/>
      <c r="AAK36" s="137"/>
      <c r="AAL36" s="137"/>
      <c r="AAM36" s="137"/>
      <c r="AAN36" s="137"/>
      <c r="AAO36" s="137"/>
      <c r="AAP36" s="137"/>
      <c r="AAQ36" s="137"/>
      <c r="AAR36" s="137"/>
      <c r="AAS36" s="137"/>
      <c r="AAT36" s="137"/>
      <c r="AAU36" s="137"/>
      <c r="AAV36" s="137"/>
      <c r="AAW36" s="137"/>
      <c r="AAX36" s="137"/>
      <c r="AAY36" s="137"/>
      <c r="AAZ36" s="137"/>
      <c r="ABA36" s="137"/>
      <c r="ABB36" s="137"/>
      <c r="ABC36" s="137"/>
      <c r="ABD36" s="137"/>
      <c r="ABE36" s="137"/>
      <c r="ABF36" s="137"/>
      <c r="ABG36" s="137"/>
      <c r="ABH36" s="137"/>
      <c r="ABI36" s="137"/>
      <c r="ABJ36" s="137"/>
      <c r="ABK36" s="137"/>
      <c r="ABL36" s="137"/>
      <c r="ABM36" s="137"/>
      <c r="ABN36" s="137"/>
      <c r="ABO36" s="137"/>
      <c r="ABP36" s="137"/>
      <c r="ABQ36" s="137"/>
      <c r="ABR36" s="137"/>
      <c r="ABS36" s="137"/>
      <c r="ABT36" s="137"/>
      <c r="ABU36" s="137"/>
      <c r="ABV36" s="137"/>
      <c r="ABW36" s="137"/>
      <c r="ABX36" s="137"/>
      <c r="ABY36" s="137"/>
      <c r="ABZ36" s="137"/>
      <c r="ACA36" s="137"/>
      <c r="ACB36" s="137"/>
      <c r="ACC36" s="137"/>
      <c r="ACD36" s="137"/>
      <c r="ACE36" s="137"/>
      <c r="ACF36" s="137"/>
      <c r="ACG36" s="137"/>
      <c r="ACH36" s="137"/>
      <c r="ACI36" s="137"/>
      <c r="ACJ36" s="137"/>
      <c r="ACK36" s="137"/>
      <c r="ACL36" s="137"/>
      <c r="ACM36" s="137"/>
      <c r="ACN36" s="137"/>
      <c r="ACO36" s="137"/>
      <c r="ACP36" s="137"/>
      <c r="ACQ36" s="137"/>
      <c r="ACR36" s="137"/>
      <c r="ACS36" s="137"/>
      <c r="ACT36" s="137"/>
      <c r="ACU36" s="137"/>
      <c r="ACV36" s="137"/>
      <c r="ACW36" s="137"/>
      <c r="ACX36" s="137"/>
      <c r="ACY36" s="137"/>
      <c r="ACZ36" s="137"/>
      <c r="ADA36" s="137"/>
      <c r="ADB36" s="137"/>
      <c r="ADC36" s="137"/>
      <c r="ADD36" s="137"/>
      <c r="ADE36" s="137"/>
      <c r="ADF36" s="137"/>
      <c r="ADG36" s="137"/>
      <c r="ADH36" s="137"/>
      <c r="ADI36" s="137"/>
      <c r="ADJ36" s="137"/>
      <c r="ADK36" s="137"/>
      <c r="ADL36" s="137"/>
      <c r="ADM36" s="137"/>
      <c r="ADN36" s="137"/>
      <c r="ADO36" s="137"/>
      <c r="ADP36" s="137"/>
      <c r="ADQ36" s="137"/>
      <c r="ADR36" s="137"/>
      <c r="ADS36" s="137"/>
      <c r="ADT36" s="137"/>
      <c r="ADU36" s="137"/>
      <c r="ADV36" s="137"/>
      <c r="ADW36" s="137"/>
      <c r="ADX36" s="137"/>
      <c r="ADY36" s="137"/>
      <c r="ADZ36" s="137"/>
      <c r="AEA36" s="137"/>
      <c r="AEB36" s="137"/>
      <c r="AEC36" s="137"/>
      <c r="AED36" s="137"/>
      <c r="AEE36" s="137"/>
      <c r="AEF36" s="137"/>
      <c r="AEG36" s="137"/>
      <c r="AEH36" s="137"/>
      <c r="AEI36" s="137"/>
      <c r="AEJ36" s="137"/>
      <c r="AEK36" s="137"/>
      <c r="AEL36" s="137"/>
      <c r="AEM36" s="137"/>
      <c r="AEN36" s="137"/>
      <c r="AEO36" s="137"/>
      <c r="AEP36" s="137"/>
      <c r="AEQ36" s="137"/>
      <c r="AER36" s="137"/>
      <c r="AES36" s="137"/>
      <c r="AET36" s="137"/>
      <c r="AEU36" s="137"/>
      <c r="AEV36" s="137"/>
      <c r="AEW36" s="137"/>
      <c r="AEX36" s="137"/>
      <c r="AEY36" s="137"/>
      <c r="AEZ36" s="137"/>
      <c r="AFA36" s="137"/>
      <c r="AFB36" s="137"/>
      <c r="AFC36" s="137"/>
      <c r="AFD36" s="137"/>
      <c r="AFE36" s="137"/>
      <c r="AFF36" s="137"/>
      <c r="AFG36" s="137"/>
      <c r="AFH36" s="137"/>
      <c r="AFI36" s="137"/>
      <c r="AFJ36" s="137"/>
      <c r="AFK36" s="137"/>
      <c r="AFL36" s="137"/>
      <c r="AFM36" s="137"/>
      <c r="AFN36" s="137"/>
      <c r="AFO36" s="137"/>
      <c r="AFP36" s="137"/>
      <c r="AFQ36" s="137"/>
      <c r="AFR36" s="137"/>
      <c r="AFS36" s="137"/>
      <c r="AFT36" s="137"/>
      <c r="AFU36" s="137"/>
      <c r="AFV36" s="137"/>
      <c r="AFW36" s="137"/>
      <c r="AFX36" s="137"/>
      <c r="AFY36" s="137"/>
      <c r="AFZ36" s="137"/>
      <c r="AGA36" s="137"/>
      <c r="AGB36" s="137"/>
      <c r="AGC36" s="137"/>
      <c r="AGD36" s="137"/>
      <c r="AGE36" s="137"/>
      <c r="AGF36" s="137"/>
      <c r="AGG36" s="137"/>
      <c r="AGH36" s="137"/>
      <c r="AGI36" s="137"/>
      <c r="AGJ36" s="137"/>
      <c r="AGK36" s="137"/>
      <c r="AGL36" s="137"/>
      <c r="AGM36" s="137"/>
      <c r="AGN36" s="137"/>
      <c r="AGO36" s="137"/>
      <c r="AGP36" s="137"/>
      <c r="AGQ36" s="137"/>
      <c r="AGR36" s="137"/>
      <c r="AGS36" s="137"/>
      <c r="AGT36" s="137"/>
      <c r="AGU36" s="137"/>
      <c r="AGV36" s="137"/>
      <c r="AGW36" s="137"/>
      <c r="AGX36" s="137"/>
      <c r="AGY36" s="137"/>
      <c r="AGZ36" s="137"/>
      <c r="AHA36" s="137"/>
      <c r="AHB36" s="137"/>
      <c r="AHC36" s="137"/>
      <c r="AHD36" s="137"/>
      <c r="AHE36" s="137"/>
      <c r="AHF36" s="137"/>
      <c r="AHG36" s="137"/>
      <c r="AHH36" s="137"/>
      <c r="AHI36" s="137"/>
      <c r="AHJ36" s="137"/>
      <c r="AHK36" s="137"/>
      <c r="AHL36" s="137"/>
      <c r="AHM36" s="137"/>
      <c r="AHN36" s="137"/>
      <c r="AHO36" s="137"/>
      <c r="AHP36" s="137"/>
      <c r="AHQ36" s="137"/>
      <c r="AHR36" s="137"/>
      <c r="AHS36" s="137"/>
      <c r="AHT36" s="137"/>
      <c r="AHU36" s="137"/>
      <c r="AHV36" s="137"/>
      <c r="AHW36" s="137"/>
      <c r="AHX36" s="137"/>
      <c r="AHY36" s="137"/>
      <c r="AHZ36" s="137"/>
      <c r="AIA36" s="137"/>
      <c r="AIB36" s="137"/>
      <c r="AIC36" s="137"/>
      <c r="AID36" s="137"/>
      <c r="AIE36" s="137"/>
      <c r="AIF36" s="137"/>
      <c r="AIG36" s="137"/>
      <c r="AIH36" s="137"/>
      <c r="AII36" s="137"/>
      <c r="AIJ36" s="137"/>
      <c r="AIK36" s="137"/>
      <c r="AIL36" s="137"/>
      <c r="AIM36" s="137"/>
      <c r="AIN36" s="137"/>
      <c r="AIO36" s="137"/>
      <c r="AIP36" s="137"/>
      <c r="AIQ36" s="137"/>
      <c r="AIR36" s="137"/>
      <c r="AIS36" s="137"/>
      <c r="AIT36" s="137"/>
      <c r="AIU36" s="137"/>
      <c r="AIV36" s="137"/>
      <c r="AIW36" s="137"/>
      <c r="AIX36" s="137"/>
      <c r="AIY36" s="137"/>
      <c r="AIZ36" s="137"/>
      <c r="AJA36" s="137"/>
      <c r="AJB36" s="137"/>
      <c r="AJC36" s="137"/>
      <c r="AJD36" s="137"/>
      <c r="AJE36" s="137"/>
      <c r="AJF36" s="137"/>
      <c r="AJG36" s="137"/>
      <c r="AJH36" s="137"/>
      <c r="AJI36" s="137"/>
      <c r="AJJ36" s="137"/>
      <c r="AJK36" s="137"/>
      <c r="AJL36" s="137"/>
      <c r="AJM36" s="137"/>
      <c r="AJN36" s="137"/>
      <c r="AJO36" s="137"/>
      <c r="AJP36" s="137"/>
      <c r="AJQ36" s="137"/>
      <c r="AJR36" s="137"/>
      <c r="AJS36" s="137"/>
      <c r="AJT36" s="137"/>
      <c r="AJU36" s="137"/>
      <c r="AJV36" s="137"/>
      <c r="AJW36" s="137"/>
      <c r="AJX36" s="137"/>
      <c r="AJY36" s="137"/>
      <c r="AJZ36" s="137"/>
      <c r="AKA36" s="137"/>
      <c r="AKB36" s="137"/>
      <c r="AKC36" s="137"/>
      <c r="AKD36" s="137"/>
      <c r="AKE36" s="137"/>
      <c r="AKF36" s="137"/>
      <c r="AKG36" s="137"/>
      <c r="AKH36" s="137"/>
      <c r="AKI36" s="137"/>
      <c r="AKJ36" s="137"/>
      <c r="AKK36" s="137"/>
      <c r="AKL36" s="137"/>
      <c r="AKM36" s="137"/>
      <c r="AKN36" s="137"/>
      <c r="AKO36" s="137"/>
      <c r="AKP36" s="137"/>
      <c r="AKQ36" s="137"/>
      <c r="AKR36" s="137"/>
      <c r="AKS36" s="137"/>
      <c r="AKT36" s="137"/>
      <c r="AKU36" s="137"/>
      <c r="AKV36" s="137"/>
      <c r="AKW36" s="137"/>
      <c r="AKX36" s="137"/>
      <c r="AKY36" s="137"/>
      <c r="AKZ36" s="137"/>
      <c r="ALA36" s="137"/>
      <c r="ALB36" s="137"/>
      <c r="ALC36" s="137"/>
      <c r="ALD36" s="137"/>
      <c r="ALE36" s="137"/>
      <c r="ALF36" s="137"/>
      <c r="ALG36" s="137"/>
      <c r="ALH36" s="137"/>
      <c r="ALI36" s="137"/>
      <c r="ALJ36" s="137"/>
      <c r="ALK36" s="137"/>
      <c r="ALL36" s="137"/>
      <c r="ALM36" s="137"/>
      <c r="ALN36" s="137"/>
      <c r="ALO36" s="137"/>
      <c r="ALP36" s="137"/>
      <c r="ALQ36" s="137"/>
      <c r="ALR36" s="137"/>
      <c r="ALS36" s="137"/>
      <c r="ALT36" s="137"/>
      <c r="ALU36" s="137"/>
      <c r="ALV36" s="137"/>
      <c r="ALW36" s="137"/>
      <c r="ALX36" s="137"/>
      <c r="ALY36" s="137"/>
      <c r="ALZ36" s="137"/>
      <c r="AMA36" s="137"/>
      <c r="AMB36" s="137"/>
      <c r="AMC36" s="137"/>
      <c r="AMD36" s="137"/>
      <c r="AME36" s="137"/>
      <c r="AMF36" s="137"/>
      <c r="AMG36" s="137"/>
      <c r="AMH36" s="137"/>
      <c r="AMI36" s="137"/>
    </row>
    <row r="37" hidden="1" customHeight="1" spans="1:1023">
      <c r="A37" s="121"/>
      <c r="B37" s="83" t="s">
        <v>2502</v>
      </c>
      <c r="C37" s="122"/>
      <c r="D37" s="123"/>
      <c r="E37" s="123"/>
      <c r="F37" s="123"/>
      <c r="G37" s="123"/>
      <c r="H37" s="83" t="s">
        <v>6409</v>
      </c>
      <c r="I37" s="86" t="s">
        <v>6410</v>
      </c>
      <c r="J37" s="83" t="s">
        <v>88</v>
      </c>
      <c r="K37" s="123"/>
      <c r="L37" s="83" t="s">
        <v>2487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8"/>
      <c r="AN37" s="123"/>
      <c r="AO37" s="134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136"/>
      <c r="DY37" s="136"/>
      <c r="DZ37" s="136"/>
      <c r="EA37" s="136"/>
      <c r="EB37" s="136"/>
      <c r="EC37" s="136"/>
      <c r="ED37" s="136"/>
      <c r="EE37" s="136"/>
      <c r="EF37" s="136"/>
      <c r="EG37" s="136"/>
      <c r="EH37" s="136"/>
      <c r="EI37" s="136"/>
      <c r="EJ37" s="136"/>
      <c r="EK37" s="136"/>
      <c r="EL37" s="136"/>
      <c r="EM37" s="136"/>
      <c r="EN37" s="136"/>
      <c r="EO37" s="136"/>
      <c r="EP37" s="136"/>
      <c r="EQ37" s="136"/>
      <c r="ER37" s="136"/>
      <c r="ES37" s="136"/>
      <c r="ET37" s="136"/>
      <c r="EU37" s="136"/>
      <c r="EV37" s="136"/>
      <c r="EW37" s="136"/>
      <c r="EX37" s="136"/>
      <c r="EY37" s="136"/>
      <c r="EZ37" s="136"/>
      <c r="FA37" s="136"/>
      <c r="FB37" s="136"/>
      <c r="FC37" s="136"/>
      <c r="FD37" s="136"/>
      <c r="FE37" s="136"/>
      <c r="FF37" s="136"/>
      <c r="FG37" s="136"/>
      <c r="FH37" s="136"/>
      <c r="FI37" s="136"/>
      <c r="FJ37" s="136"/>
      <c r="FK37" s="136"/>
      <c r="FL37" s="136"/>
      <c r="FM37" s="136"/>
      <c r="FN37" s="136"/>
      <c r="FO37" s="136"/>
      <c r="FP37" s="136"/>
      <c r="FQ37" s="136"/>
      <c r="FR37" s="136"/>
      <c r="FS37" s="136"/>
      <c r="FT37" s="136"/>
      <c r="FU37" s="136"/>
      <c r="FV37" s="136"/>
      <c r="FW37" s="136"/>
      <c r="FX37" s="136"/>
      <c r="FY37" s="136"/>
      <c r="FZ37" s="136"/>
      <c r="GA37" s="136"/>
      <c r="GB37" s="136"/>
      <c r="GC37" s="136"/>
      <c r="GD37" s="136"/>
      <c r="GE37" s="136"/>
      <c r="GF37" s="136"/>
      <c r="GG37" s="136"/>
      <c r="GH37" s="136"/>
      <c r="GI37" s="136"/>
      <c r="GJ37" s="136"/>
      <c r="GK37" s="136"/>
      <c r="GL37" s="136"/>
      <c r="GM37" s="136"/>
      <c r="GN37" s="136"/>
      <c r="GO37" s="136"/>
      <c r="GP37" s="136"/>
      <c r="GQ37" s="136"/>
      <c r="GR37" s="136"/>
      <c r="GS37" s="136"/>
      <c r="GT37" s="136"/>
      <c r="GU37" s="136"/>
      <c r="GV37" s="136"/>
      <c r="GW37" s="136"/>
      <c r="GX37" s="136"/>
      <c r="GY37" s="136"/>
      <c r="GZ37" s="136"/>
      <c r="HA37" s="136"/>
      <c r="HB37" s="136"/>
      <c r="HC37" s="136"/>
      <c r="HD37" s="136"/>
      <c r="HE37" s="136"/>
      <c r="HF37" s="136"/>
      <c r="HG37" s="136"/>
      <c r="HH37" s="136"/>
      <c r="HI37" s="136"/>
      <c r="HJ37" s="136"/>
      <c r="HK37" s="136"/>
      <c r="HL37" s="136"/>
      <c r="HM37" s="136"/>
      <c r="HN37" s="136"/>
      <c r="HO37" s="136"/>
      <c r="HP37" s="136"/>
      <c r="HQ37" s="137"/>
      <c r="HR37" s="137"/>
      <c r="HS37" s="137"/>
      <c r="HT37" s="137"/>
      <c r="HU37" s="137"/>
      <c r="HV37" s="137"/>
      <c r="HW37" s="137"/>
      <c r="HX37" s="137"/>
      <c r="HY37" s="137"/>
      <c r="HZ37" s="137"/>
      <c r="IA37" s="137"/>
      <c r="IB37" s="137"/>
      <c r="IC37" s="137"/>
      <c r="ID37" s="137"/>
      <c r="IE37" s="137"/>
      <c r="IF37" s="137"/>
      <c r="IG37" s="137"/>
      <c r="IH37" s="137"/>
      <c r="II37" s="137"/>
      <c r="IJ37" s="137"/>
      <c r="IK37" s="137"/>
      <c r="IL37" s="137"/>
      <c r="IM37" s="137"/>
      <c r="IN37" s="137"/>
      <c r="IO37" s="137"/>
      <c r="IP37" s="137"/>
      <c r="IQ37" s="137"/>
      <c r="IR37" s="137"/>
      <c r="IS37" s="137"/>
      <c r="IT37" s="137"/>
      <c r="IU37" s="137"/>
      <c r="IV37" s="137"/>
      <c r="IW37" s="137"/>
      <c r="IX37" s="137"/>
      <c r="IY37" s="137"/>
      <c r="IZ37" s="137"/>
      <c r="JA37" s="137"/>
      <c r="JB37" s="137"/>
      <c r="JC37" s="137"/>
      <c r="JD37" s="137"/>
      <c r="JE37" s="137"/>
      <c r="JF37" s="137"/>
      <c r="JG37" s="137"/>
      <c r="JH37" s="137"/>
      <c r="JI37" s="137"/>
      <c r="JJ37" s="137"/>
      <c r="JK37" s="137"/>
      <c r="JL37" s="137"/>
      <c r="JM37" s="137"/>
      <c r="JN37" s="137"/>
      <c r="JO37" s="137"/>
      <c r="JP37" s="137"/>
      <c r="JQ37" s="137"/>
      <c r="JR37" s="137"/>
      <c r="JS37" s="137"/>
      <c r="JT37" s="137"/>
      <c r="JU37" s="137"/>
      <c r="JV37" s="137"/>
      <c r="JW37" s="137"/>
      <c r="JX37" s="137"/>
      <c r="JY37" s="137"/>
      <c r="JZ37" s="137"/>
      <c r="KA37" s="137"/>
      <c r="KB37" s="137"/>
      <c r="KC37" s="137"/>
      <c r="KD37" s="137"/>
      <c r="KE37" s="137"/>
      <c r="KF37" s="137"/>
      <c r="KG37" s="137"/>
      <c r="KH37" s="137"/>
      <c r="KI37" s="137"/>
      <c r="KJ37" s="137"/>
      <c r="KK37" s="137"/>
      <c r="KL37" s="137"/>
      <c r="KM37" s="137"/>
      <c r="KN37" s="137"/>
      <c r="KO37" s="137"/>
      <c r="KP37" s="137"/>
      <c r="KQ37" s="137"/>
      <c r="KR37" s="137"/>
      <c r="KS37" s="137"/>
      <c r="KT37" s="137"/>
      <c r="KU37" s="137"/>
      <c r="KV37" s="137"/>
      <c r="KW37" s="137"/>
      <c r="KX37" s="137"/>
      <c r="KY37" s="137"/>
      <c r="KZ37" s="137"/>
      <c r="LA37" s="137"/>
      <c r="LB37" s="137"/>
      <c r="LC37" s="137"/>
      <c r="LD37" s="137"/>
      <c r="LE37" s="137"/>
      <c r="LF37" s="137"/>
      <c r="LG37" s="137"/>
      <c r="LH37" s="137"/>
      <c r="LI37" s="137"/>
      <c r="LJ37" s="137"/>
      <c r="LK37" s="137"/>
      <c r="LL37" s="137"/>
      <c r="LM37" s="137"/>
      <c r="LN37" s="137"/>
      <c r="LO37" s="137"/>
      <c r="LP37" s="137"/>
      <c r="LQ37" s="137"/>
      <c r="LR37" s="137"/>
      <c r="LS37" s="137"/>
      <c r="LT37" s="137"/>
      <c r="LU37" s="137"/>
      <c r="LV37" s="137"/>
      <c r="LW37" s="137"/>
      <c r="LX37" s="137"/>
      <c r="LY37" s="137"/>
      <c r="LZ37" s="137"/>
      <c r="MA37" s="137"/>
      <c r="MB37" s="137"/>
      <c r="MC37" s="137"/>
      <c r="MD37" s="137"/>
      <c r="ME37" s="137"/>
      <c r="MF37" s="137"/>
      <c r="MG37" s="137"/>
      <c r="MH37" s="137"/>
      <c r="MI37" s="137"/>
      <c r="MJ37" s="137"/>
      <c r="MK37" s="137"/>
      <c r="ML37" s="137"/>
      <c r="MM37" s="137"/>
      <c r="MN37" s="137"/>
      <c r="MO37" s="137"/>
      <c r="MP37" s="137"/>
      <c r="MQ37" s="137"/>
      <c r="MR37" s="137"/>
      <c r="MS37" s="137"/>
      <c r="MT37" s="137"/>
      <c r="MU37" s="137"/>
      <c r="MV37" s="137"/>
      <c r="MW37" s="137"/>
      <c r="MX37" s="137"/>
      <c r="MY37" s="137"/>
      <c r="MZ37" s="137"/>
      <c r="NA37" s="137"/>
      <c r="NB37" s="137"/>
      <c r="NC37" s="137"/>
      <c r="ND37" s="137"/>
      <c r="NE37" s="137"/>
      <c r="NF37" s="137"/>
      <c r="NG37" s="137"/>
      <c r="NH37" s="137"/>
      <c r="NI37" s="137"/>
      <c r="NJ37" s="137"/>
      <c r="NK37" s="137"/>
      <c r="NL37" s="137"/>
      <c r="NM37" s="137"/>
      <c r="NN37" s="137"/>
      <c r="NO37" s="137"/>
      <c r="NP37" s="137"/>
      <c r="NQ37" s="137"/>
      <c r="NR37" s="137"/>
      <c r="NS37" s="137"/>
      <c r="NT37" s="137"/>
      <c r="NU37" s="137"/>
      <c r="NV37" s="137"/>
      <c r="NW37" s="137"/>
      <c r="NX37" s="137"/>
      <c r="NY37" s="137"/>
      <c r="NZ37" s="137"/>
      <c r="OA37" s="137"/>
      <c r="OB37" s="137"/>
      <c r="OC37" s="137"/>
      <c r="OD37" s="137"/>
      <c r="OE37" s="137"/>
      <c r="OF37" s="137"/>
      <c r="OG37" s="137"/>
      <c r="OH37" s="137"/>
      <c r="OI37" s="137"/>
      <c r="OJ37" s="137"/>
      <c r="OK37" s="137"/>
      <c r="OL37" s="137"/>
      <c r="OM37" s="137"/>
      <c r="ON37" s="137"/>
      <c r="OO37" s="137"/>
      <c r="OP37" s="137"/>
      <c r="OQ37" s="137"/>
      <c r="OR37" s="137"/>
      <c r="OS37" s="137"/>
      <c r="OT37" s="137"/>
      <c r="OU37" s="137"/>
      <c r="OV37" s="137"/>
      <c r="OW37" s="137"/>
      <c r="OX37" s="137"/>
      <c r="OY37" s="137"/>
      <c r="OZ37" s="137"/>
      <c r="PA37" s="137"/>
      <c r="PB37" s="137"/>
      <c r="PC37" s="137"/>
      <c r="PD37" s="137"/>
      <c r="PE37" s="137"/>
      <c r="PF37" s="137"/>
      <c r="PG37" s="137"/>
      <c r="PH37" s="137"/>
      <c r="PI37" s="137"/>
      <c r="PJ37" s="137"/>
      <c r="PK37" s="137"/>
      <c r="PL37" s="137"/>
      <c r="PM37" s="137"/>
      <c r="PN37" s="137"/>
      <c r="PO37" s="137"/>
      <c r="PP37" s="137"/>
      <c r="PQ37" s="137"/>
      <c r="PR37" s="137"/>
      <c r="PS37" s="137"/>
      <c r="PT37" s="137"/>
      <c r="PU37" s="137"/>
      <c r="PV37" s="137"/>
      <c r="PW37" s="137"/>
      <c r="PX37" s="137"/>
      <c r="PY37" s="137"/>
      <c r="PZ37" s="137"/>
      <c r="QA37" s="137"/>
      <c r="QB37" s="137"/>
      <c r="QC37" s="137"/>
      <c r="QD37" s="137"/>
      <c r="QE37" s="137"/>
      <c r="QF37" s="137"/>
      <c r="QG37" s="137"/>
      <c r="QH37" s="137"/>
      <c r="QI37" s="137"/>
      <c r="QJ37" s="137"/>
      <c r="QK37" s="137"/>
      <c r="QL37" s="137"/>
      <c r="QM37" s="137"/>
      <c r="QN37" s="137"/>
      <c r="QO37" s="137"/>
      <c r="QP37" s="137"/>
      <c r="QQ37" s="137"/>
      <c r="QR37" s="137"/>
      <c r="QS37" s="137"/>
      <c r="QT37" s="137"/>
      <c r="QU37" s="137"/>
      <c r="QV37" s="137"/>
      <c r="QW37" s="137"/>
      <c r="QX37" s="137"/>
      <c r="QY37" s="137"/>
      <c r="QZ37" s="137"/>
      <c r="RA37" s="137"/>
      <c r="RB37" s="137"/>
      <c r="RC37" s="137"/>
      <c r="RD37" s="137"/>
      <c r="RE37" s="137"/>
      <c r="RF37" s="137"/>
      <c r="RG37" s="137"/>
      <c r="RH37" s="137"/>
      <c r="RI37" s="137"/>
      <c r="RJ37" s="137"/>
      <c r="RK37" s="137"/>
      <c r="RL37" s="137"/>
      <c r="RM37" s="137"/>
      <c r="RN37" s="137"/>
      <c r="RO37" s="137"/>
      <c r="RP37" s="137"/>
      <c r="RQ37" s="137"/>
      <c r="RR37" s="137"/>
      <c r="RS37" s="137"/>
      <c r="RT37" s="137"/>
      <c r="RU37" s="137"/>
      <c r="RV37" s="137"/>
      <c r="RW37" s="137"/>
      <c r="RX37" s="137"/>
      <c r="RY37" s="137"/>
      <c r="RZ37" s="137"/>
      <c r="SA37" s="137"/>
      <c r="SB37" s="137"/>
      <c r="SC37" s="137"/>
      <c r="SD37" s="137"/>
      <c r="SE37" s="137"/>
      <c r="SF37" s="137"/>
      <c r="SG37" s="137"/>
      <c r="SH37" s="137"/>
      <c r="SI37" s="137"/>
      <c r="SJ37" s="137"/>
      <c r="SK37" s="137"/>
      <c r="SL37" s="137"/>
      <c r="SM37" s="137"/>
      <c r="SN37" s="137"/>
      <c r="SO37" s="137"/>
      <c r="SP37" s="137"/>
      <c r="SQ37" s="137"/>
      <c r="SR37" s="137"/>
      <c r="SS37" s="137"/>
      <c r="ST37" s="137"/>
      <c r="SU37" s="137"/>
      <c r="SV37" s="137"/>
      <c r="SW37" s="137"/>
      <c r="SX37" s="137"/>
      <c r="SY37" s="137"/>
      <c r="SZ37" s="137"/>
      <c r="TA37" s="137"/>
      <c r="TB37" s="137"/>
      <c r="TC37" s="137"/>
      <c r="TD37" s="137"/>
      <c r="TE37" s="137"/>
      <c r="TF37" s="137"/>
      <c r="TG37" s="137"/>
      <c r="TH37" s="137"/>
      <c r="TI37" s="137"/>
      <c r="TJ37" s="137"/>
      <c r="TK37" s="137"/>
      <c r="TL37" s="137"/>
      <c r="TM37" s="137"/>
      <c r="TN37" s="137"/>
      <c r="TO37" s="137"/>
      <c r="TP37" s="137"/>
      <c r="TQ37" s="137"/>
      <c r="TR37" s="137"/>
      <c r="TS37" s="137"/>
      <c r="TT37" s="137"/>
      <c r="TU37" s="137"/>
      <c r="TV37" s="137"/>
      <c r="TW37" s="137"/>
      <c r="TX37" s="137"/>
      <c r="TY37" s="137"/>
      <c r="TZ37" s="137"/>
      <c r="UA37" s="137"/>
      <c r="UB37" s="137"/>
      <c r="UC37" s="137"/>
      <c r="UD37" s="137"/>
      <c r="UE37" s="137"/>
      <c r="UF37" s="137"/>
      <c r="UG37" s="137"/>
      <c r="UH37" s="137"/>
      <c r="UI37" s="137"/>
      <c r="UJ37" s="137"/>
      <c r="UK37" s="137"/>
      <c r="UL37" s="137"/>
      <c r="UM37" s="137"/>
      <c r="UN37" s="137"/>
      <c r="UO37" s="137"/>
      <c r="UP37" s="137"/>
      <c r="UQ37" s="137"/>
      <c r="UR37" s="137"/>
      <c r="US37" s="137"/>
      <c r="UT37" s="137"/>
      <c r="UU37" s="137"/>
      <c r="UV37" s="137"/>
      <c r="UW37" s="137"/>
      <c r="UX37" s="137"/>
      <c r="UY37" s="137"/>
      <c r="UZ37" s="137"/>
      <c r="VA37" s="137"/>
      <c r="VB37" s="137"/>
      <c r="VC37" s="137"/>
      <c r="VD37" s="137"/>
      <c r="VE37" s="137"/>
      <c r="VF37" s="137"/>
      <c r="VG37" s="137"/>
      <c r="VH37" s="137"/>
      <c r="VI37" s="137"/>
      <c r="VJ37" s="137"/>
      <c r="VK37" s="137"/>
      <c r="VL37" s="137"/>
      <c r="VM37" s="137"/>
      <c r="VN37" s="137"/>
      <c r="VO37" s="137"/>
      <c r="VP37" s="137"/>
      <c r="VQ37" s="137"/>
      <c r="VR37" s="137"/>
      <c r="VS37" s="137"/>
      <c r="VT37" s="137"/>
      <c r="VU37" s="137"/>
      <c r="VV37" s="137"/>
      <c r="VW37" s="137"/>
      <c r="VX37" s="137"/>
      <c r="VY37" s="137"/>
      <c r="VZ37" s="137"/>
      <c r="WA37" s="137"/>
      <c r="WB37" s="137"/>
      <c r="WC37" s="137"/>
      <c r="WD37" s="137"/>
      <c r="WE37" s="137"/>
      <c r="WF37" s="137"/>
      <c r="WG37" s="137"/>
      <c r="WH37" s="137"/>
      <c r="WI37" s="137"/>
      <c r="WJ37" s="137"/>
      <c r="WK37" s="137"/>
      <c r="WL37" s="137"/>
      <c r="WM37" s="137"/>
      <c r="WN37" s="137"/>
      <c r="WO37" s="137"/>
      <c r="WP37" s="137"/>
      <c r="WQ37" s="137"/>
      <c r="WR37" s="137"/>
      <c r="WS37" s="137"/>
      <c r="WT37" s="137"/>
      <c r="WU37" s="137"/>
      <c r="WV37" s="137"/>
      <c r="WW37" s="137"/>
      <c r="WX37" s="137"/>
      <c r="WY37" s="137"/>
      <c r="WZ37" s="137"/>
      <c r="XA37" s="137"/>
      <c r="XB37" s="137"/>
      <c r="XC37" s="137"/>
      <c r="XD37" s="137"/>
      <c r="XE37" s="137"/>
      <c r="XF37" s="137"/>
      <c r="XG37" s="137"/>
      <c r="XH37" s="137"/>
      <c r="XI37" s="137"/>
      <c r="XJ37" s="137"/>
      <c r="XK37" s="137"/>
      <c r="XL37" s="137"/>
      <c r="XM37" s="137"/>
      <c r="XN37" s="137"/>
      <c r="XO37" s="137"/>
      <c r="XP37" s="137"/>
      <c r="XQ37" s="137"/>
      <c r="XR37" s="137"/>
      <c r="XS37" s="137"/>
      <c r="XT37" s="137"/>
      <c r="XU37" s="137"/>
      <c r="XV37" s="137"/>
      <c r="XW37" s="137"/>
      <c r="XX37" s="137"/>
      <c r="XY37" s="137"/>
      <c r="XZ37" s="137"/>
      <c r="YA37" s="137"/>
      <c r="YB37" s="137"/>
      <c r="YC37" s="137"/>
      <c r="YD37" s="137"/>
      <c r="YE37" s="137"/>
      <c r="YF37" s="137"/>
      <c r="YG37" s="137"/>
      <c r="YH37" s="137"/>
      <c r="YI37" s="137"/>
      <c r="YJ37" s="137"/>
      <c r="YK37" s="137"/>
      <c r="YL37" s="137"/>
      <c r="YM37" s="137"/>
      <c r="YN37" s="137"/>
      <c r="YO37" s="137"/>
      <c r="YP37" s="137"/>
      <c r="YQ37" s="137"/>
      <c r="YR37" s="137"/>
      <c r="YS37" s="137"/>
      <c r="YT37" s="137"/>
      <c r="YU37" s="137"/>
      <c r="YV37" s="137"/>
      <c r="YW37" s="137"/>
      <c r="YX37" s="137"/>
      <c r="YY37" s="137"/>
      <c r="YZ37" s="137"/>
      <c r="ZA37" s="137"/>
      <c r="ZB37" s="137"/>
      <c r="ZC37" s="137"/>
      <c r="ZD37" s="137"/>
      <c r="ZE37" s="137"/>
      <c r="ZF37" s="137"/>
      <c r="ZG37" s="137"/>
      <c r="ZH37" s="137"/>
      <c r="ZI37" s="137"/>
      <c r="ZJ37" s="137"/>
      <c r="ZK37" s="137"/>
      <c r="ZL37" s="137"/>
      <c r="ZM37" s="137"/>
      <c r="ZN37" s="137"/>
      <c r="ZO37" s="137"/>
      <c r="ZP37" s="137"/>
      <c r="ZQ37" s="137"/>
      <c r="ZR37" s="137"/>
      <c r="ZS37" s="137"/>
      <c r="ZT37" s="137"/>
      <c r="ZU37" s="137"/>
      <c r="ZV37" s="137"/>
      <c r="ZW37" s="137"/>
      <c r="ZX37" s="137"/>
      <c r="ZY37" s="137"/>
      <c r="ZZ37" s="137"/>
      <c r="AAA37" s="137"/>
      <c r="AAB37" s="137"/>
      <c r="AAC37" s="137"/>
      <c r="AAD37" s="137"/>
      <c r="AAE37" s="137"/>
      <c r="AAF37" s="137"/>
      <c r="AAG37" s="137"/>
      <c r="AAH37" s="137"/>
      <c r="AAI37" s="137"/>
      <c r="AAJ37" s="137"/>
      <c r="AAK37" s="137"/>
      <c r="AAL37" s="137"/>
      <c r="AAM37" s="137"/>
      <c r="AAN37" s="137"/>
      <c r="AAO37" s="137"/>
      <c r="AAP37" s="137"/>
      <c r="AAQ37" s="137"/>
      <c r="AAR37" s="137"/>
      <c r="AAS37" s="137"/>
      <c r="AAT37" s="137"/>
      <c r="AAU37" s="137"/>
      <c r="AAV37" s="137"/>
      <c r="AAW37" s="137"/>
      <c r="AAX37" s="137"/>
      <c r="AAY37" s="137"/>
      <c r="AAZ37" s="137"/>
      <c r="ABA37" s="137"/>
      <c r="ABB37" s="137"/>
      <c r="ABC37" s="137"/>
      <c r="ABD37" s="137"/>
      <c r="ABE37" s="137"/>
      <c r="ABF37" s="137"/>
      <c r="ABG37" s="137"/>
      <c r="ABH37" s="137"/>
      <c r="ABI37" s="137"/>
      <c r="ABJ37" s="137"/>
      <c r="ABK37" s="137"/>
      <c r="ABL37" s="137"/>
      <c r="ABM37" s="137"/>
      <c r="ABN37" s="137"/>
      <c r="ABO37" s="137"/>
      <c r="ABP37" s="137"/>
      <c r="ABQ37" s="137"/>
      <c r="ABR37" s="137"/>
      <c r="ABS37" s="137"/>
      <c r="ABT37" s="137"/>
      <c r="ABU37" s="137"/>
      <c r="ABV37" s="137"/>
      <c r="ABW37" s="137"/>
      <c r="ABX37" s="137"/>
      <c r="ABY37" s="137"/>
      <c r="ABZ37" s="137"/>
      <c r="ACA37" s="137"/>
      <c r="ACB37" s="137"/>
      <c r="ACC37" s="137"/>
      <c r="ACD37" s="137"/>
      <c r="ACE37" s="137"/>
      <c r="ACF37" s="137"/>
      <c r="ACG37" s="137"/>
      <c r="ACH37" s="137"/>
      <c r="ACI37" s="137"/>
      <c r="ACJ37" s="137"/>
      <c r="ACK37" s="137"/>
      <c r="ACL37" s="137"/>
      <c r="ACM37" s="137"/>
      <c r="ACN37" s="137"/>
      <c r="ACO37" s="137"/>
      <c r="ACP37" s="137"/>
      <c r="ACQ37" s="137"/>
      <c r="ACR37" s="137"/>
      <c r="ACS37" s="137"/>
      <c r="ACT37" s="137"/>
      <c r="ACU37" s="137"/>
      <c r="ACV37" s="137"/>
      <c r="ACW37" s="137"/>
      <c r="ACX37" s="137"/>
      <c r="ACY37" s="137"/>
      <c r="ACZ37" s="137"/>
      <c r="ADA37" s="137"/>
      <c r="ADB37" s="137"/>
      <c r="ADC37" s="137"/>
      <c r="ADD37" s="137"/>
      <c r="ADE37" s="137"/>
      <c r="ADF37" s="137"/>
      <c r="ADG37" s="137"/>
      <c r="ADH37" s="137"/>
      <c r="ADI37" s="137"/>
      <c r="ADJ37" s="137"/>
      <c r="ADK37" s="137"/>
      <c r="ADL37" s="137"/>
      <c r="ADM37" s="137"/>
      <c r="ADN37" s="137"/>
      <c r="ADO37" s="137"/>
      <c r="ADP37" s="137"/>
      <c r="ADQ37" s="137"/>
      <c r="ADR37" s="137"/>
      <c r="ADS37" s="137"/>
      <c r="ADT37" s="137"/>
      <c r="ADU37" s="137"/>
      <c r="ADV37" s="137"/>
      <c r="ADW37" s="137"/>
      <c r="ADX37" s="137"/>
      <c r="ADY37" s="137"/>
      <c r="ADZ37" s="137"/>
      <c r="AEA37" s="137"/>
      <c r="AEB37" s="137"/>
      <c r="AEC37" s="137"/>
      <c r="AED37" s="137"/>
      <c r="AEE37" s="137"/>
      <c r="AEF37" s="137"/>
      <c r="AEG37" s="137"/>
      <c r="AEH37" s="137"/>
      <c r="AEI37" s="137"/>
      <c r="AEJ37" s="137"/>
      <c r="AEK37" s="137"/>
      <c r="AEL37" s="137"/>
      <c r="AEM37" s="137"/>
      <c r="AEN37" s="137"/>
      <c r="AEO37" s="137"/>
      <c r="AEP37" s="137"/>
      <c r="AEQ37" s="137"/>
      <c r="AER37" s="137"/>
      <c r="AES37" s="137"/>
      <c r="AET37" s="137"/>
      <c r="AEU37" s="137"/>
      <c r="AEV37" s="137"/>
      <c r="AEW37" s="137"/>
      <c r="AEX37" s="137"/>
      <c r="AEY37" s="137"/>
      <c r="AEZ37" s="137"/>
      <c r="AFA37" s="137"/>
      <c r="AFB37" s="137"/>
      <c r="AFC37" s="137"/>
      <c r="AFD37" s="137"/>
      <c r="AFE37" s="137"/>
      <c r="AFF37" s="137"/>
      <c r="AFG37" s="137"/>
      <c r="AFH37" s="137"/>
      <c r="AFI37" s="137"/>
      <c r="AFJ37" s="137"/>
      <c r="AFK37" s="137"/>
      <c r="AFL37" s="137"/>
      <c r="AFM37" s="137"/>
      <c r="AFN37" s="137"/>
      <c r="AFO37" s="137"/>
      <c r="AFP37" s="137"/>
      <c r="AFQ37" s="137"/>
      <c r="AFR37" s="137"/>
      <c r="AFS37" s="137"/>
      <c r="AFT37" s="137"/>
      <c r="AFU37" s="137"/>
      <c r="AFV37" s="137"/>
      <c r="AFW37" s="137"/>
      <c r="AFX37" s="137"/>
      <c r="AFY37" s="137"/>
      <c r="AFZ37" s="137"/>
      <c r="AGA37" s="137"/>
      <c r="AGB37" s="137"/>
      <c r="AGC37" s="137"/>
      <c r="AGD37" s="137"/>
      <c r="AGE37" s="137"/>
      <c r="AGF37" s="137"/>
      <c r="AGG37" s="137"/>
      <c r="AGH37" s="137"/>
      <c r="AGI37" s="137"/>
      <c r="AGJ37" s="137"/>
      <c r="AGK37" s="137"/>
      <c r="AGL37" s="137"/>
      <c r="AGM37" s="137"/>
      <c r="AGN37" s="137"/>
      <c r="AGO37" s="137"/>
      <c r="AGP37" s="137"/>
      <c r="AGQ37" s="137"/>
      <c r="AGR37" s="137"/>
      <c r="AGS37" s="137"/>
      <c r="AGT37" s="137"/>
      <c r="AGU37" s="137"/>
      <c r="AGV37" s="137"/>
      <c r="AGW37" s="137"/>
      <c r="AGX37" s="137"/>
      <c r="AGY37" s="137"/>
      <c r="AGZ37" s="137"/>
      <c r="AHA37" s="137"/>
      <c r="AHB37" s="137"/>
      <c r="AHC37" s="137"/>
      <c r="AHD37" s="137"/>
      <c r="AHE37" s="137"/>
      <c r="AHF37" s="137"/>
      <c r="AHG37" s="137"/>
      <c r="AHH37" s="137"/>
      <c r="AHI37" s="137"/>
      <c r="AHJ37" s="137"/>
      <c r="AHK37" s="137"/>
      <c r="AHL37" s="137"/>
      <c r="AHM37" s="137"/>
      <c r="AHN37" s="137"/>
      <c r="AHO37" s="137"/>
      <c r="AHP37" s="137"/>
      <c r="AHQ37" s="137"/>
      <c r="AHR37" s="137"/>
      <c r="AHS37" s="137"/>
      <c r="AHT37" s="137"/>
      <c r="AHU37" s="137"/>
      <c r="AHV37" s="137"/>
      <c r="AHW37" s="137"/>
      <c r="AHX37" s="137"/>
      <c r="AHY37" s="137"/>
      <c r="AHZ37" s="137"/>
      <c r="AIA37" s="137"/>
      <c r="AIB37" s="137"/>
      <c r="AIC37" s="137"/>
      <c r="AID37" s="137"/>
      <c r="AIE37" s="137"/>
      <c r="AIF37" s="137"/>
      <c r="AIG37" s="137"/>
      <c r="AIH37" s="137"/>
      <c r="AII37" s="137"/>
      <c r="AIJ37" s="137"/>
      <c r="AIK37" s="137"/>
      <c r="AIL37" s="137"/>
      <c r="AIM37" s="137"/>
      <c r="AIN37" s="137"/>
      <c r="AIO37" s="137"/>
      <c r="AIP37" s="137"/>
      <c r="AIQ37" s="137"/>
      <c r="AIR37" s="137"/>
      <c r="AIS37" s="137"/>
      <c r="AIT37" s="137"/>
      <c r="AIU37" s="137"/>
      <c r="AIV37" s="137"/>
      <c r="AIW37" s="137"/>
      <c r="AIX37" s="137"/>
      <c r="AIY37" s="137"/>
      <c r="AIZ37" s="137"/>
      <c r="AJA37" s="137"/>
      <c r="AJB37" s="137"/>
      <c r="AJC37" s="137"/>
      <c r="AJD37" s="137"/>
      <c r="AJE37" s="137"/>
      <c r="AJF37" s="137"/>
      <c r="AJG37" s="137"/>
      <c r="AJH37" s="137"/>
      <c r="AJI37" s="137"/>
      <c r="AJJ37" s="137"/>
      <c r="AJK37" s="137"/>
      <c r="AJL37" s="137"/>
      <c r="AJM37" s="137"/>
      <c r="AJN37" s="137"/>
      <c r="AJO37" s="137"/>
      <c r="AJP37" s="137"/>
      <c r="AJQ37" s="137"/>
      <c r="AJR37" s="137"/>
      <c r="AJS37" s="137"/>
      <c r="AJT37" s="137"/>
      <c r="AJU37" s="137"/>
      <c r="AJV37" s="137"/>
      <c r="AJW37" s="137"/>
      <c r="AJX37" s="137"/>
      <c r="AJY37" s="137"/>
      <c r="AJZ37" s="137"/>
      <c r="AKA37" s="137"/>
      <c r="AKB37" s="137"/>
      <c r="AKC37" s="137"/>
      <c r="AKD37" s="137"/>
      <c r="AKE37" s="137"/>
      <c r="AKF37" s="137"/>
      <c r="AKG37" s="137"/>
      <c r="AKH37" s="137"/>
      <c r="AKI37" s="137"/>
      <c r="AKJ37" s="137"/>
      <c r="AKK37" s="137"/>
      <c r="AKL37" s="137"/>
      <c r="AKM37" s="137"/>
      <c r="AKN37" s="137"/>
      <c r="AKO37" s="137"/>
      <c r="AKP37" s="137"/>
      <c r="AKQ37" s="137"/>
      <c r="AKR37" s="137"/>
      <c r="AKS37" s="137"/>
      <c r="AKT37" s="137"/>
      <c r="AKU37" s="137"/>
      <c r="AKV37" s="137"/>
      <c r="AKW37" s="137"/>
      <c r="AKX37" s="137"/>
      <c r="AKY37" s="137"/>
      <c r="AKZ37" s="137"/>
      <c r="ALA37" s="137"/>
      <c r="ALB37" s="137"/>
      <c r="ALC37" s="137"/>
      <c r="ALD37" s="137"/>
      <c r="ALE37" s="137"/>
      <c r="ALF37" s="137"/>
      <c r="ALG37" s="137"/>
      <c r="ALH37" s="137"/>
      <c r="ALI37" s="137"/>
      <c r="ALJ37" s="137"/>
      <c r="ALK37" s="137"/>
      <c r="ALL37" s="137"/>
      <c r="ALM37" s="137"/>
      <c r="ALN37" s="137"/>
      <c r="ALO37" s="137"/>
      <c r="ALP37" s="137"/>
      <c r="ALQ37" s="137"/>
      <c r="ALR37" s="137"/>
      <c r="ALS37" s="137"/>
      <c r="ALT37" s="137"/>
      <c r="ALU37" s="137"/>
      <c r="ALV37" s="137"/>
      <c r="ALW37" s="137"/>
      <c r="ALX37" s="137"/>
      <c r="ALY37" s="137"/>
      <c r="ALZ37" s="137"/>
      <c r="AMA37" s="137"/>
      <c r="AMB37" s="137"/>
      <c r="AMC37" s="137"/>
      <c r="AMD37" s="137"/>
      <c r="AME37" s="137"/>
      <c r="AMF37" s="137"/>
      <c r="AMG37" s="137"/>
      <c r="AMH37" s="137"/>
      <c r="AMI37" s="137"/>
    </row>
    <row r="38" hidden="1" customHeight="1" spans="1:1023">
      <c r="A38" s="121"/>
      <c r="B38" s="83" t="s">
        <v>6574</v>
      </c>
      <c r="C38" s="122"/>
      <c r="D38" s="123"/>
      <c r="E38" s="123"/>
      <c r="F38" s="123"/>
      <c r="G38" s="123"/>
      <c r="H38" s="83" t="s">
        <v>6572</v>
      </c>
      <c r="I38" s="86" t="s">
        <v>6573</v>
      </c>
      <c r="J38" s="83" t="s">
        <v>45</v>
      </c>
      <c r="K38" s="123"/>
      <c r="L38" s="83" t="s">
        <v>2350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8"/>
      <c r="AN38" s="123"/>
      <c r="AO38" s="134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  <c r="BX38" s="136"/>
      <c r="BY38" s="136"/>
      <c r="BZ38" s="136"/>
      <c r="CA38" s="136"/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6"/>
      <c r="CO38" s="136"/>
      <c r="CP38" s="136"/>
      <c r="CQ38" s="136"/>
      <c r="CR38" s="136"/>
      <c r="CS38" s="136"/>
      <c r="CT38" s="136"/>
      <c r="CU38" s="136"/>
      <c r="CV38" s="136"/>
      <c r="CW38" s="136"/>
      <c r="CX38" s="136"/>
      <c r="CY38" s="136"/>
      <c r="CZ38" s="136"/>
      <c r="DA38" s="136"/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/>
      <c r="DV38" s="136"/>
      <c r="DW38" s="136"/>
      <c r="DX38" s="136"/>
      <c r="DY38" s="136"/>
      <c r="DZ38" s="136"/>
      <c r="EA38" s="136"/>
      <c r="EB38" s="136"/>
      <c r="EC38" s="136"/>
      <c r="ED38" s="136"/>
      <c r="EE38" s="136"/>
      <c r="EF38" s="136"/>
      <c r="EG38" s="136"/>
      <c r="EH38" s="136"/>
      <c r="EI38" s="136"/>
      <c r="EJ38" s="136"/>
      <c r="EK38" s="136"/>
      <c r="EL38" s="136"/>
      <c r="EM38" s="136"/>
      <c r="EN38" s="136"/>
      <c r="EO38" s="136"/>
      <c r="EP38" s="136"/>
      <c r="EQ38" s="136"/>
      <c r="ER38" s="136"/>
      <c r="ES38" s="136"/>
      <c r="ET38" s="136"/>
      <c r="EU38" s="136"/>
      <c r="EV38" s="136"/>
      <c r="EW38" s="136"/>
      <c r="EX38" s="136"/>
      <c r="EY38" s="136"/>
      <c r="EZ38" s="136"/>
      <c r="FA38" s="136"/>
      <c r="FB38" s="136"/>
      <c r="FC38" s="136"/>
      <c r="FD38" s="136"/>
      <c r="FE38" s="136"/>
      <c r="FF38" s="136"/>
      <c r="FG38" s="136"/>
      <c r="FH38" s="136"/>
      <c r="FI38" s="136"/>
      <c r="FJ38" s="136"/>
      <c r="FK38" s="136"/>
      <c r="FL38" s="136"/>
      <c r="FM38" s="136"/>
      <c r="FN38" s="136"/>
      <c r="FO38" s="136"/>
      <c r="FP38" s="136"/>
      <c r="FQ38" s="136"/>
      <c r="FR38" s="136"/>
      <c r="FS38" s="136"/>
      <c r="FT38" s="136"/>
      <c r="FU38" s="136"/>
      <c r="FV38" s="136"/>
      <c r="FW38" s="136"/>
      <c r="FX38" s="136"/>
      <c r="FY38" s="136"/>
      <c r="FZ38" s="136"/>
      <c r="GA38" s="136"/>
      <c r="GB38" s="136"/>
      <c r="GC38" s="136"/>
      <c r="GD38" s="136"/>
      <c r="GE38" s="136"/>
      <c r="GF38" s="136"/>
      <c r="GG38" s="136"/>
      <c r="GH38" s="136"/>
      <c r="GI38" s="136"/>
      <c r="GJ38" s="136"/>
      <c r="GK38" s="136"/>
      <c r="GL38" s="136"/>
      <c r="GM38" s="136"/>
      <c r="GN38" s="136"/>
      <c r="GO38" s="136"/>
      <c r="GP38" s="136"/>
      <c r="GQ38" s="136"/>
      <c r="GR38" s="136"/>
      <c r="GS38" s="136"/>
      <c r="GT38" s="136"/>
      <c r="GU38" s="136"/>
      <c r="GV38" s="136"/>
      <c r="GW38" s="136"/>
      <c r="GX38" s="136"/>
      <c r="GY38" s="136"/>
      <c r="GZ38" s="136"/>
      <c r="HA38" s="136"/>
      <c r="HB38" s="136"/>
      <c r="HC38" s="136"/>
      <c r="HD38" s="136"/>
      <c r="HE38" s="136"/>
      <c r="HF38" s="136"/>
      <c r="HG38" s="136"/>
      <c r="HH38" s="136"/>
      <c r="HI38" s="136"/>
      <c r="HJ38" s="136"/>
      <c r="HK38" s="136"/>
      <c r="HL38" s="136"/>
      <c r="HM38" s="136"/>
      <c r="HN38" s="136"/>
      <c r="HO38" s="136"/>
      <c r="HP38" s="136"/>
      <c r="HQ38" s="137"/>
      <c r="HR38" s="137"/>
      <c r="HS38" s="137"/>
      <c r="HT38" s="137"/>
      <c r="HU38" s="137"/>
      <c r="HV38" s="137"/>
      <c r="HW38" s="137"/>
      <c r="HX38" s="137"/>
      <c r="HY38" s="137"/>
      <c r="HZ38" s="137"/>
      <c r="IA38" s="137"/>
      <c r="IB38" s="137"/>
      <c r="IC38" s="137"/>
      <c r="ID38" s="137"/>
      <c r="IE38" s="137"/>
      <c r="IF38" s="137"/>
      <c r="IG38" s="137"/>
      <c r="IH38" s="137"/>
      <c r="II38" s="137"/>
      <c r="IJ38" s="137"/>
      <c r="IK38" s="137"/>
      <c r="IL38" s="137"/>
      <c r="IM38" s="137"/>
      <c r="IN38" s="137"/>
      <c r="IO38" s="137"/>
      <c r="IP38" s="137"/>
      <c r="IQ38" s="137"/>
      <c r="IR38" s="137"/>
      <c r="IS38" s="137"/>
      <c r="IT38" s="137"/>
      <c r="IU38" s="137"/>
      <c r="IV38" s="137"/>
      <c r="IW38" s="137"/>
      <c r="IX38" s="137"/>
      <c r="IY38" s="137"/>
      <c r="IZ38" s="137"/>
      <c r="JA38" s="137"/>
      <c r="JB38" s="137"/>
      <c r="JC38" s="137"/>
      <c r="JD38" s="137"/>
      <c r="JE38" s="137"/>
      <c r="JF38" s="137"/>
      <c r="JG38" s="137"/>
      <c r="JH38" s="137"/>
      <c r="JI38" s="137"/>
      <c r="JJ38" s="137"/>
      <c r="JK38" s="137"/>
      <c r="JL38" s="137"/>
      <c r="JM38" s="137"/>
      <c r="JN38" s="137"/>
      <c r="JO38" s="137"/>
      <c r="JP38" s="137"/>
      <c r="JQ38" s="137"/>
      <c r="JR38" s="137"/>
      <c r="JS38" s="137"/>
      <c r="JT38" s="137"/>
      <c r="JU38" s="137"/>
      <c r="JV38" s="137"/>
      <c r="JW38" s="137"/>
      <c r="JX38" s="137"/>
      <c r="JY38" s="137"/>
      <c r="JZ38" s="137"/>
      <c r="KA38" s="137"/>
      <c r="KB38" s="137"/>
      <c r="KC38" s="137"/>
      <c r="KD38" s="137"/>
      <c r="KE38" s="137"/>
      <c r="KF38" s="137"/>
      <c r="KG38" s="137"/>
      <c r="KH38" s="137"/>
      <c r="KI38" s="137"/>
      <c r="KJ38" s="137"/>
      <c r="KK38" s="137"/>
      <c r="KL38" s="137"/>
      <c r="KM38" s="137"/>
      <c r="KN38" s="137"/>
      <c r="KO38" s="137"/>
      <c r="KP38" s="137"/>
      <c r="KQ38" s="137"/>
      <c r="KR38" s="137"/>
      <c r="KS38" s="137"/>
      <c r="KT38" s="137"/>
      <c r="KU38" s="137"/>
      <c r="KV38" s="137"/>
      <c r="KW38" s="137"/>
      <c r="KX38" s="137"/>
      <c r="KY38" s="137"/>
      <c r="KZ38" s="137"/>
      <c r="LA38" s="137"/>
      <c r="LB38" s="137"/>
      <c r="LC38" s="137"/>
      <c r="LD38" s="137"/>
      <c r="LE38" s="137"/>
      <c r="LF38" s="137"/>
      <c r="LG38" s="137"/>
      <c r="LH38" s="137"/>
      <c r="LI38" s="137"/>
      <c r="LJ38" s="137"/>
      <c r="LK38" s="137"/>
      <c r="LL38" s="137"/>
      <c r="LM38" s="137"/>
      <c r="LN38" s="137"/>
      <c r="LO38" s="137"/>
      <c r="LP38" s="137"/>
      <c r="LQ38" s="137"/>
      <c r="LR38" s="137"/>
      <c r="LS38" s="137"/>
      <c r="LT38" s="137"/>
      <c r="LU38" s="137"/>
      <c r="LV38" s="137"/>
      <c r="LW38" s="137"/>
      <c r="LX38" s="137"/>
      <c r="LY38" s="137"/>
      <c r="LZ38" s="137"/>
      <c r="MA38" s="137"/>
      <c r="MB38" s="137"/>
      <c r="MC38" s="137"/>
      <c r="MD38" s="137"/>
      <c r="ME38" s="137"/>
      <c r="MF38" s="137"/>
      <c r="MG38" s="137"/>
      <c r="MH38" s="137"/>
      <c r="MI38" s="137"/>
      <c r="MJ38" s="137"/>
      <c r="MK38" s="137"/>
      <c r="ML38" s="137"/>
      <c r="MM38" s="137"/>
      <c r="MN38" s="137"/>
      <c r="MO38" s="137"/>
      <c r="MP38" s="137"/>
      <c r="MQ38" s="137"/>
      <c r="MR38" s="137"/>
      <c r="MS38" s="137"/>
      <c r="MT38" s="137"/>
      <c r="MU38" s="137"/>
      <c r="MV38" s="137"/>
      <c r="MW38" s="137"/>
      <c r="MX38" s="137"/>
      <c r="MY38" s="137"/>
      <c r="MZ38" s="137"/>
      <c r="NA38" s="137"/>
      <c r="NB38" s="137"/>
      <c r="NC38" s="137"/>
      <c r="ND38" s="137"/>
      <c r="NE38" s="137"/>
      <c r="NF38" s="137"/>
      <c r="NG38" s="137"/>
      <c r="NH38" s="137"/>
      <c r="NI38" s="137"/>
      <c r="NJ38" s="137"/>
      <c r="NK38" s="137"/>
      <c r="NL38" s="137"/>
      <c r="NM38" s="137"/>
      <c r="NN38" s="137"/>
      <c r="NO38" s="137"/>
      <c r="NP38" s="137"/>
      <c r="NQ38" s="137"/>
      <c r="NR38" s="137"/>
      <c r="NS38" s="137"/>
      <c r="NT38" s="137"/>
      <c r="NU38" s="137"/>
      <c r="NV38" s="137"/>
      <c r="NW38" s="137"/>
      <c r="NX38" s="137"/>
      <c r="NY38" s="137"/>
      <c r="NZ38" s="137"/>
      <c r="OA38" s="137"/>
      <c r="OB38" s="137"/>
      <c r="OC38" s="137"/>
      <c r="OD38" s="137"/>
      <c r="OE38" s="137"/>
      <c r="OF38" s="137"/>
      <c r="OG38" s="137"/>
      <c r="OH38" s="137"/>
      <c r="OI38" s="137"/>
      <c r="OJ38" s="137"/>
      <c r="OK38" s="137"/>
      <c r="OL38" s="137"/>
      <c r="OM38" s="137"/>
      <c r="ON38" s="137"/>
      <c r="OO38" s="137"/>
      <c r="OP38" s="137"/>
      <c r="OQ38" s="137"/>
      <c r="OR38" s="137"/>
      <c r="OS38" s="137"/>
      <c r="OT38" s="137"/>
      <c r="OU38" s="137"/>
      <c r="OV38" s="137"/>
      <c r="OW38" s="137"/>
      <c r="OX38" s="137"/>
      <c r="OY38" s="137"/>
      <c r="OZ38" s="137"/>
      <c r="PA38" s="137"/>
      <c r="PB38" s="137"/>
      <c r="PC38" s="137"/>
      <c r="PD38" s="137"/>
      <c r="PE38" s="137"/>
      <c r="PF38" s="137"/>
      <c r="PG38" s="137"/>
      <c r="PH38" s="137"/>
      <c r="PI38" s="137"/>
      <c r="PJ38" s="137"/>
      <c r="PK38" s="137"/>
      <c r="PL38" s="137"/>
      <c r="PM38" s="137"/>
      <c r="PN38" s="137"/>
      <c r="PO38" s="137"/>
      <c r="PP38" s="137"/>
      <c r="PQ38" s="137"/>
      <c r="PR38" s="137"/>
      <c r="PS38" s="137"/>
      <c r="PT38" s="137"/>
      <c r="PU38" s="137"/>
      <c r="PV38" s="137"/>
      <c r="PW38" s="137"/>
      <c r="PX38" s="137"/>
      <c r="PY38" s="137"/>
      <c r="PZ38" s="137"/>
      <c r="QA38" s="137"/>
      <c r="QB38" s="137"/>
      <c r="QC38" s="137"/>
      <c r="QD38" s="137"/>
      <c r="QE38" s="137"/>
      <c r="QF38" s="137"/>
      <c r="QG38" s="137"/>
      <c r="QH38" s="137"/>
      <c r="QI38" s="137"/>
      <c r="QJ38" s="137"/>
      <c r="QK38" s="137"/>
      <c r="QL38" s="137"/>
      <c r="QM38" s="137"/>
      <c r="QN38" s="137"/>
      <c r="QO38" s="137"/>
      <c r="QP38" s="137"/>
      <c r="QQ38" s="137"/>
      <c r="QR38" s="137"/>
      <c r="QS38" s="137"/>
      <c r="QT38" s="137"/>
      <c r="QU38" s="137"/>
      <c r="QV38" s="137"/>
      <c r="QW38" s="137"/>
      <c r="QX38" s="137"/>
      <c r="QY38" s="137"/>
      <c r="QZ38" s="137"/>
      <c r="RA38" s="137"/>
      <c r="RB38" s="137"/>
      <c r="RC38" s="137"/>
      <c r="RD38" s="137"/>
      <c r="RE38" s="137"/>
      <c r="RF38" s="137"/>
      <c r="RG38" s="137"/>
      <c r="RH38" s="137"/>
      <c r="RI38" s="137"/>
      <c r="RJ38" s="137"/>
      <c r="RK38" s="137"/>
      <c r="RL38" s="137"/>
      <c r="RM38" s="137"/>
      <c r="RN38" s="137"/>
      <c r="RO38" s="137"/>
      <c r="RP38" s="137"/>
      <c r="RQ38" s="137"/>
      <c r="RR38" s="137"/>
      <c r="RS38" s="137"/>
      <c r="RT38" s="137"/>
      <c r="RU38" s="137"/>
      <c r="RV38" s="137"/>
      <c r="RW38" s="137"/>
      <c r="RX38" s="137"/>
      <c r="RY38" s="137"/>
      <c r="RZ38" s="137"/>
      <c r="SA38" s="137"/>
      <c r="SB38" s="137"/>
      <c r="SC38" s="137"/>
      <c r="SD38" s="137"/>
      <c r="SE38" s="137"/>
      <c r="SF38" s="137"/>
      <c r="SG38" s="137"/>
      <c r="SH38" s="137"/>
      <c r="SI38" s="137"/>
      <c r="SJ38" s="137"/>
      <c r="SK38" s="137"/>
      <c r="SL38" s="137"/>
      <c r="SM38" s="137"/>
      <c r="SN38" s="137"/>
      <c r="SO38" s="137"/>
      <c r="SP38" s="137"/>
      <c r="SQ38" s="137"/>
      <c r="SR38" s="137"/>
      <c r="SS38" s="137"/>
      <c r="ST38" s="137"/>
      <c r="SU38" s="137"/>
      <c r="SV38" s="137"/>
      <c r="SW38" s="137"/>
      <c r="SX38" s="137"/>
      <c r="SY38" s="137"/>
      <c r="SZ38" s="137"/>
      <c r="TA38" s="137"/>
      <c r="TB38" s="137"/>
      <c r="TC38" s="137"/>
      <c r="TD38" s="137"/>
      <c r="TE38" s="137"/>
      <c r="TF38" s="137"/>
      <c r="TG38" s="137"/>
      <c r="TH38" s="137"/>
      <c r="TI38" s="137"/>
      <c r="TJ38" s="137"/>
      <c r="TK38" s="137"/>
      <c r="TL38" s="137"/>
      <c r="TM38" s="137"/>
      <c r="TN38" s="137"/>
      <c r="TO38" s="137"/>
      <c r="TP38" s="137"/>
      <c r="TQ38" s="137"/>
      <c r="TR38" s="137"/>
      <c r="TS38" s="137"/>
      <c r="TT38" s="137"/>
      <c r="TU38" s="137"/>
      <c r="TV38" s="137"/>
      <c r="TW38" s="137"/>
      <c r="TX38" s="137"/>
      <c r="TY38" s="137"/>
      <c r="TZ38" s="137"/>
      <c r="UA38" s="137"/>
      <c r="UB38" s="137"/>
      <c r="UC38" s="137"/>
      <c r="UD38" s="137"/>
      <c r="UE38" s="137"/>
      <c r="UF38" s="137"/>
      <c r="UG38" s="137"/>
      <c r="UH38" s="137"/>
      <c r="UI38" s="137"/>
      <c r="UJ38" s="137"/>
      <c r="UK38" s="137"/>
      <c r="UL38" s="137"/>
      <c r="UM38" s="137"/>
      <c r="UN38" s="137"/>
      <c r="UO38" s="137"/>
      <c r="UP38" s="137"/>
      <c r="UQ38" s="137"/>
      <c r="UR38" s="137"/>
      <c r="US38" s="137"/>
      <c r="UT38" s="137"/>
      <c r="UU38" s="137"/>
      <c r="UV38" s="137"/>
      <c r="UW38" s="137"/>
      <c r="UX38" s="137"/>
      <c r="UY38" s="137"/>
      <c r="UZ38" s="137"/>
      <c r="VA38" s="137"/>
      <c r="VB38" s="137"/>
      <c r="VC38" s="137"/>
      <c r="VD38" s="137"/>
      <c r="VE38" s="137"/>
      <c r="VF38" s="137"/>
      <c r="VG38" s="137"/>
      <c r="VH38" s="137"/>
      <c r="VI38" s="137"/>
      <c r="VJ38" s="137"/>
      <c r="VK38" s="137"/>
      <c r="VL38" s="137"/>
      <c r="VM38" s="137"/>
      <c r="VN38" s="137"/>
      <c r="VO38" s="137"/>
      <c r="VP38" s="137"/>
      <c r="VQ38" s="137"/>
      <c r="VR38" s="137"/>
      <c r="VS38" s="137"/>
      <c r="VT38" s="137"/>
      <c r="VU38" s="137"/>
      <c r="VV38" s="137"/>
      <c r="VW38" s="137"/>
      <c r="VX38" s="137"/>
      <c r="VY38" s="137"/>
      <c r="VZ38" s="137"/>
      <c r="WA38" s="137"/>
      <c r="WB38" s="137"/>
      <c r="WC38" s="137"/>
      <c r="WD38" s="137"/>
      <c r="WE38" s="137"/>
      <c r="WF38" s="137"/>
      <c r="WG38" s="137"/>
      <c r="WH38" s="137"/>
      <c r="WI38" s="137"/>
      <c r="WJ38" s="137"/>
      <c r="WK38" s="137"/>
      <c r="WL38" s="137"/>
      <c r="WM38" s="137"/>
      <c r="WN38" s="137"/>
      <c r="WO38" s="137"/>
      <c r="WP38" s="137"/>
      <c r="WQ38" s="137"/>
      <c r="WR38" s="137"/>
      <c r="WS38" s="137"/>
      <c r="WT38" s="137"/>
      <c r="WU38" s="137"/>
      <c r="WV38" s="137"/>
      <c r="WW38" s="137"/>
      <c r="WX38" s="137"/>
      <c r="WY38" s="137"/>
      <c r="WZ38" s="137"/>
      <c r="XA38" s="137"/>
      <c r="XB38" s="137"/>
      <c r="XC38" s="137"/>
      <c r="XD38" s="137"/>
      <c r="XE38" s="137"/>
      <c r="XF38" s="137"/>
      <c r="XG38" s="137"/>
      <c r="XH38" s="137"/>
      <c r="XI38" s="137"/>
      <c r="XJ38" s="137"/>
      <c r="XK38" s="137"/>
      <c r="XL38" s="137"/>
      <c r="XM38" s="137"/>
      <c r="XN38" s="137"/>
      <c r="XO38" s="137"/>
      <c r="XP38" s="137"/>
      <c r="XQ38" s="137"/>
      <c r="XR38" s="137"/>
      <c r="XS38" s="137"/>
      <c r="XT38" s="137"/>
      <c r="XU38" s="137"/>
      <c r="XV38" s="137"/>
      <c r="XW38" s="137"/>
      <c r="XX38" s="137"/>
      <c r="XY38" s="137"/>
      <c r="XZ38" s="137"/>
      <c r="YA38" s="137"/>
      <c r="YB38" s="137"/>
      <c r="YC38" s="137"/>
      <c r="YD38" s="137"/>
      <c r="YE38" s="137"/>
      <c r="YF38" s="137"/>
      <c r="YG38" s="137"/>
      <c r="YH38" s="137"/>
      <c r="YI38" s="137"/>
      <c r="YJ38" s="137"/>
      <c r="YK38" s="137"/>
      <c r="YL38" s="137"/>
      <c r="YM38" s="137"/>
      <c r="YN38" s="137"/>
      <c r="YO38" s="137"/>
      <c r="YP38" s="137"/>
      <c r="YQ38" s="137"/>
      <c r="YR38" s="137"/>
      <c r="YS38" s="137"/>
      <c r="YT38" s="137"/>
      <c r="YU38" s="137"/>
      <c r="YV38" s="137"/>
      <c r="YW38" s="137"/>
      <c r="YX38" s="137"/>
      <c r="YY38" s="137"/>
      <c r="YZ38" s="137"/>
      <c r="ZA38" s="137"/>
      <c r="ZB38" s="137"/>
      <c r="ZC38" s="137"/>
      <c r="ZD38" s="137"/>
      <c r="ZE38" s="137"/>
      <c r="ZF38" s="137"/>
      <c r="ZG38" s="137"/>
      <c r="ZH38" s="137"/>
      <c r="ZI38" s="137"/>
      <c r="ZJ38" s="137"/>
      <c r="ZK38" s="137"/>
      <c r="ZL38" s="137"/>
      <c r="ZM38" s="137"/>
      <c r="ZN38" s="137"/>
      <c r="ZO38" s="137"/>
      <c r="ZP38" s="137"/>
      <c r="ZQ38" s="137"/>
      <c r="ZR38" s="137"/>
      <c r="ZS38" s="137"/>
      <c r="ZT38" s="137"/>
      <c r="ZU38" s="137"/>
      <c r="ZV38" s="137"/>
      <c r="ZW38" s="137"/>
      <c r="ZX38" s="137"/>
      <c r="ZY38" s="137"/>
      <c r="ZZ38" s="137"/>
      <c r="AAA38" s="137"/>
      <c r="AAB38" s="137"/>
      <c r="AAC38" s="137"/>
      <c r="AAD38" s="137"/>
      <c r="AAE38" s="137"/>
      <c r="AAF38" s="137"/>
      <c r="AAG38" s="137"/>
      <c r="AAH38" s="137"/>
      <c r="AAI38" s="137"/>
      <c r="AAJ38" s="137"/>
      <c r="AAK38" s="137"/>
      <c r="AAL38" s="137"/>
      <c r="AAM38" s="137"/>
      <c r="AAN38" s="137"/>
      <c r="AAO38" s="137"/>
      <c r="AAP38" s="137"/>
      <c r="AAQ38" s="137"/>
      <c r="AAR38" s="137"/>
      <c r="AAS38" s="137"/>
      <c r="AAT38" s="137"/>
      <c r="AAU38" s="137"/>
      <c r="AAV38" s="137"/>
      <c r="AAW38" s="137"/>
      <c r="AAX38" s="137"/>
      <c r="AAY38" s="137"/>
      <c r="AAZ38" s="137"/>
      <c r="ABA38" s="137"/>
      <c r="ABB38" s="137"/>
      <c r="ABC38" s="137"/>
      <c r="ABD38" s="137"/>
      <c r="ABE38" s="137"/>
      <c r="ABF38" s="137"/>
      <c r="ABG38" s="137"/>
      <c r="ABH38" s="137"/>
      <c r="ABI38" s="137"/>
      <c r="ABJ38" s="137"/>
      <c r="ABK38" s="137"/>
      <c r="ABL38" s="137"/>
      <c r="ABM38" s="137"/>
      <c r="ABN38" s="137"/>
      <c r="ABO38" s="137"/>
      <c r="ABP38" s="137"/>
      <c r="ABQ38" s="137"/>
      <c r="ABR38" s="137"/>
      <c r="ABS38" s="137"/>
      <c r="ABT38" s="137"/>
      <c r="ABU38" s="137"/>
      <c r="ABV38" s="137"/>
      <c r="ABW38" s="137"/>
      <c r="ABX38" s="137"/>
      <c r="ABY38" s="137"/>
      <c r="ABZ38" s="137"/>
      <c r="ACA38" s="137"/>
      <c r="ACB38" s="137"/>
      <c r="ACC38" s="137"/>
      <c r="ACD38" s="137"/>
      <c r="ACE38" s="137"/>
      <c r="ACF38" s="137"/>
      <c r="ACG38" s="137"/>
      <c r="ACH38" s="137"/>
      <c r="ACI38" s="137"/>
      <c r="ACJ38" s="137"/>
      <c r="ACK38" s="137"/>
      <c r="ACL38" s="137"/>
      <c r="ACM38" s="137"/>
      <c r="ACN38" s="137"/>
      <c r="ACO38" s="137"/>
      <c r="ACP38" s="137"/>
      <c r="ACQ38" s="137"/>
      <c r="ACR38" s="137"/>
      <c r="ACS38" s="137"/>
      <c r="ACT38" s="137"/>
      <c r="ACU38" s="137"/>
      <c r="ACV38" s="137"/>
      <c r="ACW38" s="137"/>
      <c r="ACX38" s="137"/>
      <c r="ACY38" s="137"/>
      <c r="ACZ38" s="137"/>
      <c r="ADA38" s="137"/>
      <c r="ADB38" s="137"/>
      <c r="ADC38" s="137"/>
      <c r="ADD38" s="137"/>
      <c r="ADE38" s="137"/>
      <c r="ADF38" s="137"/>
      <c r="ADG38" s="137"/>
      <c r="ADH38" s="137"/>
      <c r="ADI38" s="137"/>
      <c r="ADJ38" s="137"/>
      <c r="ADK38" s="137"/>
      <c r="ADL38" s="137"/>
      <c r="ADM38" s="137"/>
      <c r="ADN38" s="137"/>
      <c r="ADO38" s="137"/>
      <c r="ADP38" s="137"/>
      <c r="ADQ38" s="137"/>
      <c r="ADR38" s="137"/>
      <c r="ADS38" s="137"/>
      <c r="ADT38" s="137"/>
      <c r="ADU38" s="137"/>
      <c r="ADV38" s="137"/>
      <c r="ADW38" s="137"/>
      <c r="ADX38" s="137"/>
      <c r="ADY38" s="137"/>
      <c r="ADZ38" s="137"/>
      <c r="AEA38" s="137"/>
      <c r="AEB38" s="137"/>
      <c r="AEC38" s="137"/>
      <c r="AED38" s="137"/>
      <c r="AEE38" s="137"/>
      <c r="AEF38" s="137"/>
      <c r="AEG38" s="137"/>
      <c r="AEH38" s="137"/>
      <c r="AEI38" s="137"/>
      <c r="AEJ38" s="137"/>
      <c r="AEK38" s="137"/>
      <c r="AEL38" s="137"/>
      <c r="AEM38" s="137"/>
      <c r="AEN38" s="137"/>
      <c r="AEO38" s="137"/>
      <c r="AEP38" s="137"/>
      <c r="AEQ38" s="137"/>
      <c r="AER38" s="137"/>
      <c r="AES38" s="137"/>
      <c r="AET38" s="137"/>
      <c r="AEU38" s="137"/>
      <c r="AEV38" s="137"/>
      <c r="AEW38" s="137"/>
      <c r="AEX38" s="137"/>
      <c r="AEY38" s="137"/>
      <c r="AEZ38" s="137"/>
      <c r="AFA38" s="137"/>
      <c r="AFB38" s="137"/>
      <c r="AFC38" s="137"/>
      <c r="AFD38" s="137"/>
      <c r="AFE38" s="137"/>
      <c r="AFF38" s="137"/>
      <c r="AFG38" s="137"/>
      <c r="AFH38" s="137"/>
      <c r="AFI38" s="137"/>
      <c r="AFJ38" s="137"/>
      <c r="AFK38" s="137"/>
      <c r="AFL38" s="137"/>
      <c r="AFM38" s="137"/>
      <c r="AFN38" s="137"/>
      <c r="AFO38" s="137"/>
      <c r="AFP38" s="137"/>
      <c r="AFQ38" s="137"/>
      <c r="AFR38" s="137"/>
      <c r="AFS38" s="137"/>
      <c r="AFT38" s="137"/>
      <c r="AFU38" s="137"/>
      <c r="AFV38" s="137"/>
      <c r="AFW38" s="137"/>
      <c r="AFX38" s="137"/>
      <c r="AFY38" s="137"/>
      <c r="AFZ38" s="137"/>
      <c r="AGA38" s="137"/>
      <c r="AGB38" s="137"/>
      <c r="AGC38" s="137"/>
      <c r="AGD38" s="137"/>
      <c r="AGE38" s="137"/>
      <c r="AGF38" s="137"/>
      <c r="AGG38" s="137"/>
      <c r="AGH38" s="137"/>
      <c r="AGI38" s="137"/>
      <c r="AGJ38" s="137"/>
      <c r="AGK38" s="137"/>
      <c r="AGL38" s="137"/>
      <c r="AGM38" s="137"/>
      <c r="AGN38" s="137"/>
      <c r="AGO38" s="137"/>
      <c r="AGP38" s="137"/>
      <c r="AGQ38" s="137"/>
      <c r="AGR38" s="137"/>
      <c r="AGS38" s="137"/>
      <c r="AGT38" s="137"/>
      <c r="AGU38" s="137"/>
      <c r="AGV38" s="137"/>
      <c r="AGW38" s="137"/>
      <c r="AGX38" s="137"/>
      <c r="AGY38" s="137"/>
      <c r="AGZ38" s="137"/>
      <c r="AHA38" s="137"/>
      <c r="AHB38" s="137"/>
      <c r="AHC38" s="137"/>
      <c r="AHD38" s="137"/>
      <c r="AHE38" s="137"/>
      <c r="AHF38" s="137"/>
      <c r="AHG38" s="137"/>
      <c r="AHH38" s="137"/>
      <c r="AHI38" s="137"/>
      <c r="AHJ38" s="137"/>
      <c r="AHK38" s="137"/>
      <c r="AHL38" s="137"/>
      <c r="AHM38" s="137"/>
      <c r="AHN38" s="137"/>
      <c r="AHO38" s="137"/>
      <c r="AHP38" s="137"/>
      <c r="AHQ38" s="137"/>
      <c r="AHR38" s="137"/>
      <c r="AHS38" s="137"/>
      <c r="AHT38" s="137"/>
      <c r="AHU38" s="137"/>
      <c r="AHV38" s="137"/>
      <c r="AHW38" s="137"/>
      <c r="AHX38" s="137"/>
      <c r="AHY38" s="137"/>
      <c r="AHZ38" s="137"/>
      <c r="AIA38" s="137"/>
      <c r="AIB38" s="137"/>
      <c r="AIC38" s="137"/>
      <c r="AID38" s="137"/>
      <c r="AIE38" s="137"/>
      <c r="AIF38" s="137"/>
      <c r="AIG38" s="137"/>
      <c r="AIH38" s="137"/>
      <c r="AII38" s="137"/>
      <c r="AIJ38" s="137"/>
      <c r="AIK38" s="137"/>
      <c r="AIL38" s="137"/>
      <c r="AIM38" s="137"/>
      <c r="AIN38" s="137"/>
      <c r="AIO38" s="137"/>
      <c r="AIP38" s="137"/>
      <c r="AIQ38" s="137"/>
      <c r="AIR38" s="137"/>
      <c r="AIS38" s="137"/>
      <c r="AIT38" s="137"/>
      <c r="AIU38" s="137"/>
      <c r="AIV38" s="137"/>
      <c r="AIW38" s="137"/>
      <c r="AIX38" s="137"/>
      <c r="AIY38" s="137"/>
      <c r="AIZ38" s="137"/>
      <c r="AJA38" s="137"/>
      <c r="AJB38" s="137"/>
      <c r="AJC38" s="137"/>
      <c r="AJD38" s="137"/>
      <c r="AJE38" s="137"/>
      <c r="AJF38" s="137"/>
      <c r="AJG38" s="137"/>
      <c r="AJH38" s="137"/>
      <c r="AJI38" s="137"/>
      <c r="AJJ38" s="137"/>
      <c r="AJK38" s="137"/>
      <c r="AJL38" s="137"/>
      <c r="AJM38" s="137"/>
      <c r="AJN38" s="137"/>
      <c r="AJO38" s="137"/>
      <c r="AJP38" s="137"/>
      <c r="AJQ38" s="137"/>
      <c r="AJR38" s="137"/>
      <c r="AJS38" s="137"/>
      <c r="AJT38" s="137"/>
      <c r="AJU38" s="137"/>
      <c r="AJV38" s="137"/>
      <c r="AJW38" s="137"/>
      <c r="AJX38" s="137"/>
      <c r="AJY38" s="137"/>
      <c r="AJZ38" s="137"/>
      <c r="AKA38" s="137"/>
      <c r="AKB38" s="137"/>
      <c r="AKC38" s="137"/>
      <c r="AKD38" s="137"/>
      <c r="AKE38" s="137"/>
      <c r="AKF38" s="137"/>
      <c r="AKG38" s="137"/>
      <c r="AKH38" s="137"/>
      <c r="AKI38" s="137"/>
      <c r="AKJ38" s="137"/>
      <c r="AKK38" s="137"/>
      <c r="AKL38" s="137"/>
      <c r="AKM38" s="137"/>
      <c r="AKN38" s="137"/>
      <c r="AKO38" s="137"/>
      <c r="AKP38" s="137"/>
      <c r="AKQ38" s="137"/>
      <c r="AKR38" s="137"/>
      <c r="AKS38" s="137"/>
      <c r="AKT38" s="137"/>
      <c r="AKU38" s="137"/>
      <c r="AKV38" s="137"/>
      <c r="AKW38" s="137"/>
      <c r="AKX38" s="137"/>
      <c r="AKY38" s="137"/>
      <c r="AKZ38" s="137"/>
      <c r="ALA38" s="137"/>
      <c r="ALB38" s="137"/>
      <c r="ALC38" s="137"/>
      <c r="ALD38" s="137"/>
      <c r="ALE38" s="137"/>
      <c r="ALF38" s="137"/>
      <c r="ALG38" s="137"/>
      <c r="ALH38" s="137"/>
      <c r="ALI38" s="137"/>
      <c r="ALJ38" s="137"/>
      <c r="ALK38" s="137"/>
      <c r="ALL38" s="137"/>
      <c r="ALM38" s="137"/>
      <c r="ALN38" s="137"/>
      <c r="ALO38" s="137"/>
      <c r="ALP38" s="137"/>
      <c r="ALQ38" s="137"/>
      <c r="ALR38" s="137"/>
      <c r="ALS38" s="137"/>
      <c r="ALT38" s="137"/>
      <c r="ALU38" s="137"/>
      <c r="ALV38" s="137"/>
      <c r="ALW38" s="137"/>
      <c r="ALX38" s="137"/>
      <c r="ALY38" s="137"/>
      <c r="ALZ38" s="137"/>
      <c r="AMA38" s="137"/>
      <c r="AMB38" s="137"/>
      <c r="AMC38" s="137"/>
      <c r="AMD38" s="137"/>
      <c r="AME38" s="137"/>
      <c r="AMF38" s="137"/>
      <c r="AMG38" s="137"/>
      <c r="AMH38" s="137"/>
      <c r="AMI38" s="137"/>
    </row>
    <row r="39" hidden="1" customHeight="1" spans="1:1023">
      <c r="A39" s="121"/>
      <c r="B39" s="83" t="s">
        <v>6574</v>
      </c>
      <c r="C39" s="122"/>
      <c r="D39" s="123"/>
      <c r="E39" s="123"/>
      <c r="F39" s="123"/>
      <c r="G39" s="123"/>
      <c r="H39" s="83" t="s">
        <v>6632</v>
      </c>
      <c r="I39" s="86" t="s">
        <v>6633</v>
      </c>
      <c r="J39" s="83" t="s">
        <v>88</v>
      </c>
      <c r="K39" s="123"/>
      <c r="L39" s="83" t="s">
        <v>2055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8"/>
      <c r="AN39" s="123"/>
      <c r="AO39" s="134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/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36"/>
      <c r="DY39" s="136"/>
      <c r="DZ39" s="136"/>
      <c r="EA39" s="136"/>
      <c r="EB39" s="136"/>
      <c r="EC39" s="136"/>
      <c r="ED39" s="136"/>
      <c r="EE39" s="136"/>
      <c r="EF39" s="136"/>
      <c r="EG39" s="136"/>
      <c r="EH39" s="136"/>
      <c r="EI39" s="136"/>
      <c r="EJ39" s="136"/>
      <c r="EK39" s="136"/>
      <c r="EL39" s="136"/>
      <c r="EM39" s="136"/>
      <c r="EN39" s="136"/>
      <c r="EO39" s="136"/>
      <c r="EP39" s="136"/>
      <c r="EQ39" s="136"/>
      <c r="ER39" s="136"/>
      <c r="ES39" s="136"/>
      <c r="ET39" s="136"/>
      <c r="EU39" s="136"/>
      <c r="EV39" s="136"/>
      <c r="EW39" s="136"/>
      <c r="EX39" s="136"/>
      <c r="EY39" s="136"/>
      <c r="EZ39" s="136"/>
      <c r="FA39" s="136"/>
      <c r="FB39" s="136"/>
      <c r="FC39" s="136"/>
      <c r="FD39" s="136"/>
      <c r="FE39" s="136"/>
      <c r="FF39" s="136"/>
      <c r="FG39" s="136"/>
      <c r="FH39" s="136"/>
      <c r="FI39" s="136"/>
      <c r="FJ39" s="136"/>
      <c r="FK39" s="136"/>
      <c r="FL39" s="136"/>
      <c r="FM39" s="136"/>
      <c r="FN39" s="136"/>
      <c r="FO39" s="136"/>
      <c r="FP39" s="136"/>
      <c r="FQ39" s="136"/>
      <c r="FR39" s="136"/>
      <c r="FS39" s="136"/>
      <c r="FT39" s="136"/>
      <c r="FU39" s="136"/>
      <c r="FV39" s="136"/>
      <c r="FW39" s="136"/>
      <c r="FX39" s="136"/>
      <c r="FY39" s="136"/>
      <c r="FZ39" s="136"/>
      <c r="GA39" s="136"/>
      <c r="GB39" s="136"/>
      <c r="GC39" s="136"/>
      <c r="GD39" s="136"/>
      <c r="GE39" s="136"/>
      <c r="GF39" s="136"/>
      <c r="GG39" s="136"/>
      <c r="GH39" s="136"/>
      <c r="GI39" s="136"/>
      <c r="GJ39" s="136"/>
      <c r="GK39" s="136"/>
      <c r="GL39" s="136"/>
      <c r="GM39" s="136"/>
      <c r="GN39" s="136"/>
      <c r="GO39" s="136"/>
      <c r="GP39" s="136"/>
      <c r="GQ39" s="136"/>
      <c r="GR39" s="136"/>
      <c r="GS39" s="136"/>
      <c r="GT39" s="136"/>
      <c r="GU39" s="136"/>
      <c r="GV39" s="136"/>
      <c r="GW39" s="136"/>
      <c r="GX39" s="136"/>
      <c r="GY39" s="136"/>
      <c r="GZ39" s="136"/>
      <c r="HA39" s="136"/>
      <c r="HB39" s="136"/>
      <c r="HC39" s="136"/>
      <c r="HD39" s="136"/>
      <c r="HE39" s="136"/>
      <c r="HF39" s="136"/>
      <c r="HG39" s="136"/>
      <c r="HH39" s="136"/>
      <c r="HI39" s="136"/>
      <c r="HJ39" s="136"/>
      <c r="HK39" s="136"/>
      <c r="HL39" s="136"/>
      <c r="HM39" s="136"/>
      <c r="HN39" s="136"/>
      <c r="HO39" s="136"/>
      <c r="HP39" s="136"/>
      <c r="HQ39" s="137"/>
      <c r="HR39" s="137"/>
      <c r="HS39" s="137"/>
      <c r="HT39" s="137"/>
      <c r="HU39" s="137"/>
      <c r="HV39" s="137"/>
      <c r="HW39" s="137"/>
      <c r="HX39" s="137"/>
      <c r="HY39" s="137"/>
      <c r="HZ39" s="137"/>
      <c r="IA39" s="137"/>
      <c r="IB39" s="137"/>
      <c r="IC39" s="137"/>
      <c r="ID39" s="137"/>
      <c r="IE39" s="137"/>
      <c r="IF39" s="137"/>
      <c r="IG39" s="137"/>
      <c r="IH39" s="137"/>
      <c r="II39" s="137"/>
      <c r="IJ39" s="137"/>
      <c r="IK39" s="137"/>
      <c r="IL39" s="137"/>
      <c r="IM39" s="137"/>
      <c r="IN39" s="137"/>
      <c r="IO39" s="137"/>
      <c r="IP39" s="137"/>
      <c r="IQ39" s="137"/>
      <c r="IR39" s="137"/>
      <c r="IS39" s="137"/>
      <c r="IT39" s="137"/>
      <c r="IU39" s="137"/>
      <c r="IV39" s="137"/>
      <c r="IW39" s="137"/>
      <c r="IX39" s="137"/>
      <c r="IY39" s="137"/>
      <c r="IZ39" s="137"/>
      <c r="JA39" s="137"/>
      <c r="JB39" s="137"/>
      <c r="JC39" s="137"/>
      <c r="JD39" s="137"/>
      <c r="JE39" s="137"/>
      <c r="JF39" s="137"/>
      <c r="JG39" s="137"/>
      <c r="JH39" s="137"/>
      <c r="JI39" s="137"/>
      <c r="JJ39" s="137"/>
      <c r="JK39" s="137"/>
      <c r="JL39" s="137"/>
      <c r="JM39" s="137"/>
      <c r="JN39" s="137"/>
      <c r="JO39" s="137"/>
      <c r="JP39" s="137"/>
      <c r="JQ39" s="137"/>
      <c r="JR39" s="137"/>
      <c r="JS39" s="137"/>
      <c r="JT39" s="137"/>
      <c r="JU39" s="137"/>
      <c r="JV39" s="137"/>
      <c r="JW39" s="137"/>
      <c r="JX39" s="137"/>
      <c r="JY39" s="137"/>
      <c r="JZ39" s="137"/>
      <c r="KA39" s="137"/>
      <c r="KB39" s="137"/>
      <c r="KC39" s="137"/>
      <c r="KD39" s="137"/>
      <c r="KE39" s="137"/>
      <c r="KF39" s="137"/>
      <c r="KG39" s="137"/>
      <c r="KH39" s="137"/>
      <c r="KI39" s="137"/>
      <c r="KJ39" s="137"/>
      <c r="KK39" s="137"/>
      <c r="KL39" s="137"/>
      <c r="KM39" s="137"/>
      <c r="KN39" s="137"/>
      <c r="KO39" s="137"/>
      <c r="KP39" s="137"/>
      <c r="KQ39" s="137"/>
      <c r="KR39" s="137"/>
      <c r="KS39" s="137"/>
      <c r="KT39" s="137"/>
      <c r="KU39" s="137"/>
      <c r="KV39" s="137"/>
      <c r="KW39" s="137"/>
      <c r="KX39" s="137"/>
      <c r="KY39" s="137"/>
      <c r="KZ39" s="137"/>
      <c r="LA39" s="137"/>
      <c r="LB39" s="137"/>
      <c r="LC39" s="137"/>
      <c r="LD39" s="137"/>
      <c r="LE39" s="137"/>
      <c r="LF39" s="137"/>
      <c r="LG39" s="137"/>
      <c r="LH39" s="137"/>
      <c r="LI39" s="137"/>
      <c r="LJ39" s="137"/>
      <c r="LK39" s="137"/>
      <c r="LL39" s="137"/>
      <c r="LM39" s="137"/>
      <c r="LN39" s="137"/>
      <c r="LO39" s="137"/>
      <c r="LP39" s="137"/>
      <c r="LQ39" s="137"/>
      <c r="LR39" s="137"/>
      <c r="LS39" s="137"/>
      <c r="LT39" s="137"/>
      <c r="LU39" s="137"/>
      <c r="LV39" s="137"/>
      <c r="LW39" s="137"/>
      <c r="LX39" s="137"/>
      <c r="LY39" s="137"/>
      <c r="LZ39" s="137"/>
      <c r="MA39" s="137"/>
      <c r="MB39" s="137"/>
      <c r="MC39" s="137"/>
      <c r="MD39" s="137"/>
      <c r="ME39" s="137"/>
      <c r="MF39" s="137"/>
      <c r="MG39" s="137"/>
      <c r="MH39" s="137"/>
      <c r="MI39" s="137"/>
      <c r="MJ39" s="137"/>
      <c r="MK39" s="137"/>
      <c r="ML39" s="137"/>
      <c r="MM39" s="137"/>
      <c r="MN39" s="137"/>
      <c r="MO39" s="137"/>
      <c r="MP39" s="137"/>
      <c r="MQ39" s="137"/>
      <c r="MR39" s="137"/>
      <c r="MS39" s="137"/>
      <c r="MT39" s="137"/>
      <c r="MU39" s="137"/>
      <c r="MV39" s="137"/>
      <c r="MW39" s="137"/>
      <c r="MX39" s="137"/>
      <c r="MY39" s="137"/>
      <c r="MZ39" s="137"/>
      <c r="NA39" s="137"/>
      <c r="NB39" s="137"/>
      <c r="NC39" s="137"/>
      <c r="ND39" s="137"/>
      <c r="NE39" s="137"/>
      <c r="NF39" s="137"/>
      <c r="NG39" s="137"/>
      <c r="NH39" s="137"/>
      <c r="NI39" s="137"/>
      <c r="NJ39" s="137"/>
      <c r="NK39" s="137"/>
      <c r="NL39" s="137"/>
      <c r="NM39" s="137"/>
      <c r="NN39" s="137"/>
      <c r="NO39" s="137"/>
      <c r="NP39" s="137"/>
      <c r="NQ39" s="137"/>
      <c r="NR39" s="137"/>
      <c r="NS39" s="137"/>
      <c r="NT39" s="137"/>
      <c r="NU39" s="137"/>
      <c r="NV39" s="137"/>
      <c r="NW39" s="137"/>
      <c r="NX39" s="137"/>
      <c r="NY39" s="137"/>
      <c r="NZ39" s="137"/>
      <c r="OA39" s="137"/>
      <c r="OB39" s="137"/>
      <c r="OC39" s="137"/>
      <c r="OD39" s="137"/>
      <c r="OE39" s="137"/>
      <c r="OF39" s="137"/>
      <c r="OG39" s="137"/>
      <c r="OH39" s="137"/>
      <c r="OI39" s="137"/>
      <c r="OJ39" s="137"/>
      <c r="OK39" s="137"/>
      <c r="OL39" s="137"/>
      <c r="OM39" s="137"/>
      <c r="ON39" s="137"/>
      <c r="OO39" s="137"/>
      <c r="OP39" s="137"/>
      <c r="OQ39" s="137"/>
      <c r="OR39" s="137"/>
      <c r="OS39" s="137"/>
      <c r="OT39" s="137"/>
      <c r="OU39" s="137"/>
      <c r="OV39" s="137"/>
      <c r="OW39" s="137"/>
      <c r="OX39" s="137"/>
      <c r="OY39" s="137"/>
      <c r="OZ39" s="137"/>
      <c r="PA39" s="137"/>
      <c r="PB39" s="137"/>
      <c r="PC39" s="137"/>
      <c r="PD39" s="137"/>
      <c r="PE39" s="137"/>
      <c r="PF39" s="137"/>
      <c r="PG39" s="137"/>
      <c r="PH39" s="137"/>
      <c r="PI39" s="137"/>
      <c r="PJ39" s="137"/>
      <c r="PK39" s="137"/>
      <c r="PL39" s="137"/>
      <c r="PM39" s="137"/>
      <c r="PN39" s="137"/>
      <c r="PO39" s="137"/>
      <c r="PP39" s="137"/>
      <c r="PQ39" s="137"/>
      <c r="PR39" s="137"/>
      <c r="PS39" s="137"/>
      <c r="PT39" s="137"/>
      <c r="PU39" s="137"/>
      <c r="PV39" s="137"/>
      <c r="PW39" s="137"/>
      <c r="PX39" s="137"/>
      <c r="PY39" s="137"/>
      <c r="PZ39" s="137"/>
      <c r="QA39" s="137"/>
      <c r="QB39" s="137"/>
      <c r="QC39" s="137"/>
      <c r="QD39" s="137"/>
      <c r="QE39" s="137"/>
      <c r="QF39" s="137"/>
      <c r="QG39" s="137"/>
      <c r="QH39" s="137"/>
      <c r="QI39" s="137"/>
      <c r="QJ39" s="137"/>
      <c r="QK39" s="137"/>
      <c r="QL39" s="137"/>
      <c r="QM39" s="137"/>
      <c r="QN39" s="137"/>
      <c r="QO39" s="137"/>
      <c r="QP39" s="137"/>
      <c r="QQ39" s="137"/>
      <c r="QR39" s="137"/>
      <c r="QS39" s="137"/>
      <c r="QT39" s="137"/>
      <c r="QU39" s="137"/>
      <c r="QV39" s="137"/>
      <c r="QW39" s="137"/>
      <c r="QX39" s="137"/>
      <c r="QY39" s="137"/>
      <c r="QZ39" s="137"/>
      <c r="RA39" s="137"/>
      <c r="RB39" s="137"/>
      <c r="RC39" s="137"/>
      <c r="RD39" s="137"/>
      <c r="RE39" s="137"/>
      <c r="RF39" s="137"/>
      <c r="RG39" s="137"/>
      <c r="RH39" s="137"/>
      <c r="RI39" s="137"/>
      <c r="RJ39" s="137"/>
      <c r="RK39" s="137"/>
      <c r="RL39" s="137"/>
      <c r="RM39" s="137"/>
      <c r="RN39" s="137"/>
      <c r="RO39" s="137"/>
      <c r="RP39" s="137"/>
      <c r="RQ39" s="137"/>
      <c r="RR39" s="137"/>
      <c r="RS39" s="137"/>
      <c r="RT39" s="137"/>
      <c r="RU39" s="137"/>
      <c r="RV39" s="137"/>
      <c r="RW39" s="137"/>
      <c r="RX39" s="137"/>
      <c r="RY39" s="137"/>
      <c r="RZ39" s="137"/>
      <c r="SA39" s="137"/>
      <c r="SB39" s="137"/>
      <c r="SC39" s="137"/>
      <c r="SD39" s="137"/>
      <c r="SE39" s="137"/>
      <c r="SF39" s="137"/>
      <c r="SG39" s="137"/>
      <c r="SH39" s="137"/>
      <c r="SI39" s="137"/>
      <c r="SJ39" s="137"/>
      <c r="SK39" s="137"/>
      <c r="SL39" s="137"/>
      <c r="SM39" s="137"/>
      <c r="SN39" s="137"/>
      <c r="SO39" s="137"/>
      <c r="SP39" s="137"/>
      <c r="SQ39" s="137"/>
      <c r="SR39" s="137"/>
      <c r="SS39" s="137"/>
      <c r="ST39" s="137"/>
      <c r="SU39" s="137"/>
      <c r="SV39" s="137"/>
      <c r="SW39" s="137"/>
      <c r="SX39" s="137"/>
      <c r="SY39" s="137"/>
      <c r="SZ39" s="137"/>
      <c r="TA39" s="137"/>
      <c r="TB39" s="137"/>
      <c r="TC39" s="137"/>
      <c r="TD39" s="137"/>
      <c r="TE39" s="137"/>
      <c r="TF39" s="137"/>
      <c r="TG39" s="137"/>
      <c r="TH39" s="137"/>
      <c r="TI39" s="137"/>
      <c r="TJ39" s="137"/>
      <c r="TK39" s="137"/>
      <c r="TL39" s="137"/>
      <c r="TM39" s="137"/>
      <c r="TN39" s="137"/>
      <c r="TO39" s="137"/>
      <c r="TP39" s="137"/>
      <c r="TQ39" s="137"/>
      <c r="TR39" s="137"/>
      <c r="TS39" s="137"/>
      <c r="TT39" s="137"/>
      <c r="TU39" s="137"/>
      <c r="TV39" s="137"/>
      <c r="TW39" s="137"/>
      <c r="TX39" s="137"/>
      <c r="TY39" s="137"/>
      <c r="TZ39" s="137"/>
      <c r="UA39" s="137"/>
      <c r="UB39" s="137"/>
      <c r="UC39" s="137"/>
      <c r="UD39" s="137"/>
      <c r="UE39" s="137"/>
      <c r="UF39" s="137"/>
      <c r="UG39" s="137"/>
      <c r="UH39" s="137"/>
      <c r="UI39" s="137"/>
      <c r="UJ39" s="137"/>
      <c r="UK39" s="137"/>
      <c r="UL39" s="137"/>
      <c r="UM39" s="137"/>
      <c r="UN39" s="137"/>
      <c r="UO39" s="137"/>
      <c r="UP39" s="137"/>
      <c r="UQ39" s="137"/>
      <c r="UR39" s="137"/>
      <c r="US39" s="137"/>
      <c r="UT39" s="137"/>
      <c r="UU39" s="137"/>
      <c r="UV39" s="137"/>
      <c r="UW39" s="137"/>
      <c r="UX39" s="137"/>
      <c r="UY39" s="137"/>
      <c r="UZ39" s="137"/>
      <c r="VA39" s="137"/>
      <c r="VB39" s="137"/>
      <c r="VC39" s="137"/>
      <c r="VD39" s="137"/>
      <c r="VE39" s="137"/>
      <c r="VF39" s="137"/>
      <c r="VG39" s="137"/>
      <c r="VH39" s="137"/>
      <c r="VI39" s="137"/>
      <c r="VJ39" s="137"/>
      <c r="VK39" s="137"/>
      <c r="VL39" s="137"/>
      <c r="VM39" s="137"/>
      <c r="VN39" s="137"/>
      <c r="VO39" s="137"/>
      <c r="VP39" s="137"/>
      <c r="VQ39" s="137"/>
      <c r="VR39" s="137"/>
      <c r="VS39" s="137"/>
      <c r="VT39" s="137"/>
      <c r="VU39" s="137"/>
      <c r="VV39" s="137"/>
      <c r="VW39" s="137"/>
      <c r="VX39" s="137"/>
      <c r="VY39" s="137"/>
      <c r="VZ39" s="137"/>
      <c r="WA39" s="137"/>
      <c r="WB39" s="137"/>
      <c r="WC39" s="137"/>
      <c r="WD39" s="137"/>
      <c r="WE39" s="137"/>
      <c r="WF39" s="137"/>
      <c r="WG39" s="137"/>
      <c r="WH39" s="137"/>
      <c r="WI39" s="137"/>
      <c r="WJ39" s="137"/>
      <c r="WK39" s="137"/>
      <c r="WL39" s="137"/>
      <c r="WM39" s="137"/>
      <c r="WN39" s="137"/>
      <c r="WO39" s="137"/>
      <c r="WP39" s="137"/>
      <c r="WQ39" s="137"/>
      <c r="WR39" s="137"/>
      <c r="WS39" s="137"/>
      <c r="WT39" s="137"/>
      <c r="WU39" s="137"/>
      <c r="WV39" s="137"/>
      <c r="WW39" s="137"/>
      <c r="WX39" s="137"/>
      <c r="WY39" s="137"/>
      <c r="WZ39" s="137"/>
      <c r="XA39" s="137"/>
      <c r="XB39" s="137"/>
      <c r="XC39" s="137"/>
      <c r="XD39" s="137"/>
      <c r="XE39" s="137"/>
      <c r="XF39" s="137"/>
      <c r="XG39" s="137"/>
      <c r="XH39" s="137"/>
      <c r="XI39" s="137"/>
      <c r="XJ39" s="137"/>
      <c r="XK39" s="137"/>
      <c r="XL39" s="137"/>
      <c r="XM39" s="137"/>
      <c r="XN39" s="137"/>
      <c r="XO39" s="137"/>
      <c r="XP39" s="137"/>
      <c r="XQ39" s="137"/>
      <c r="XR39" s="137"/>
      <c r="XS39" s="137"/>
      <c r="XT39" s="137"/>
      <c r="XU39" s="137"/>
      <c r="XV39" s="137"/>
      <c r="XW39" s="137"/>
      <c r="XX39" s="137"/>
      <c r="XY39" s="137"/>
      <c r="XZ39" s="137"/>
      <c r="YA39" s="137"/>
      <c r="YB39" s="137"/>
      <c r="YC39" s="137"/>
      <c r="YD39" s="137"/>
      <c r="YE39" s="137"/>
      <c r="YF39" s="137"/>
      <c r="YG39" s="137"/>
      <c r="YH39" s="137"/>
      <c r="YI39" s="137"/>
      <c r="YJ39" s="137"/>
      <c r="YK39" s="137"/>
      <c r="YL39" s="137"/>
      <c r="YM39" s="137"/>
      <c r="YN39" s="137"/>
      <c r="YO39" s="137"/>
      <c r="YP39" s="137"/>
      <c r="YQ39" s="137"/>
      <c r="YR39" s="137"/>
      <c r="YS39" s="137"/>
      <c r="YT39" s="137"/>
      <c r="YU39" s="137"/>
      <c r="YV39" s="137"/>
      <c r="YW39" s="137"/>
      <c r="YX39" s="137"/>
      <c r="YY39" s="137"/>
      <c r="YZ39" s="137"/>
      <c r="ZA39" s="137"/>
      <c r="ZB39" s="137"/>
      <c r="ZC39" s="137"/>
      <c r="ZD39" s="137"/>
      <c r="ZE39" s="137"/>
      <c r="ZF39" s="137"/>
      <c r="ZG39" s="137"/>
      <c r="ZH39" s="137"/>
      <c r="ZI39" s="137"/>
      <c r="ZJ39" s="137"/>
      <c r="ZK39" s="137"/>
      <c r="ZL39" s="137"/>
      <c r="ZM39" s="137"/>
      <c r="ZN39" s="137"/>
      <c r="ZO39" s="137"/>
      <c r="ZP39" s="137"/>
      <c r="ZQ39" s="137"/>
      <c r="ZR39" s="137"/>
      <c r="ZS39" s="137"/>
      <c r="ZT39" s="137"/>
      <c r="ZU39" s="137"/>
      <c r="ZV39" s="137"/>
      <c r="ZW39" s="137"/>
      <c r="ZX39" s="137"/>
      <c r="ZY39" s="137"/>
      <c r="ZZ39" s="137"/>
      <c r="AAA39" s="137"/>
      <c r="AAB39" s="137"/>
      <c r="AAC39" s="137"/>
      <c r="AAD39" s="137"/>
      <c r="AAE39" s="137"/>
      <c r="AAF39" s="137"/>
      <c r="AAG39" s="137"/>
      <c r="AAH39" s="137"/>
      <c r="AAI39" s="137"/>
      <c r="AAJ39" s="137"/>
      <c r="AAK39" s="137"/>
      <c r="AAL39" s="137"/>
      <c r="AAM39" s="137"/>
      <c r="AAN39" s="137"/>
      <c r="AAO39" s="137"/>
      <c r="AAP39" s="137"/>
      <c r="AAQ39" s="137"/>
      <c r="AAR39" s="137"/>
      <c r="AAS39" s="137"/>
      <c r="AAT39" s="137"/>
      <c r="AAU39" s="137"/>
      <c r="AAV39" s="137"/>
      <c r="AAW39" s="137"/>
      <c r="AAX39" s="137"/>
      <c r="AAY39" s="137"/>
      <c r="AAZ39" s="137"/>
      <c r="ABA39" s="137"/>
      <c r="ABB39" s="137"/>
      <c r="ABC39" s="137"/>
      <c r="ABD39" s="137"/>
      <c r="ABE39" s="137"/>
      <c r="ABF39" s="137"/>
      <c r="ABG39" s="137"/>
      <c r="ABH39" s="137"/>
      <c r="ABI39" s="137"/>
      <c r="ABJ39" s="137"/>
      <c r="ABK39" s="137"/>
      <c r="ABL39" s="137"/>
      <c r="ABM39" s="137"/>
      <c r="ABN39" s="137"/>
      <c r="ABO39" s="137"/>
      <c r="ABP39" s="137"/>
      <c r="ABQ39" s="137"/>
      <c r="ABR39" s="137"/>
      <c r="ABS39" s="137"/>
      <c r="ABT39" s="137"/>
      <c r="ABU39" s="137"/>
      <c r="ABV39" s="137"/>
      <c r="ABW39" s="137"/>
      <c r="ABX39" s="137"/>
      <c r="ABY39" s="137"/>
      <c r="ABZ39" s="137"/>
      <c r="ACA39" s="137"/>
      <c r="ACB39" s="137"/>
      <c r="ACC39" s="137"/>
      <c r="ACD39" s="137"/>
      <c r="ACE39" s="137"/>
      <c r="ACF39" s="137"/>
      <c r="ACG39" s="137"/>
      <c r="ACH39" s="137"/>
      <c r="ACI39" s="137"/>
      <c r="ACJ39" s="137"/>
      <c r="ACK39" s="137"/>
      <c r="ACL39" s="137"/>
      <c r="ACM39" s="137"/>
      <c r="ACN39" s="137"/>
      <c r="ACO39" s="137"/>
      <c r="ACP39" s="137"/>
      <c r="ACQ39" s="137"/>
      <c r="ACR39" s="137"/>
      <c r="ACS39" s="137"/>
      <c r="ACT39" s="137"/>
      <c r="ACU39" s="137"/>
      <c r="ACV39" s="137"/>
      <c r="ACW39" s="137"/>
      <c r="ACX39" s="137"/>
      <c r="ACY39" s="137"/>
      <c r="ACZ39" s="137"/>
      <c r="ADA39" s="137"/>
      <c r="ADB39" s="137"/>
      <c r="ADC39" s="137"/>
      <c r="ADD39" s="137"/>
      <c r="ADE39" s="137"/>
      <c r="ADF39" s="137"/>
      <c r="ADG39" s="137"/>
      <c r="ADH39" s="137"/>
      <c r="ADI39" s="137"/>
      <c r="ADJ39" s="137"/>
      <c r="ADK39" s="137"/>
      <c r="ADL39" s="137"/>
      <c r="ADM39" s="137"/>
      <c r="ADN39" s="137"/>
      <c r="ADO39" s="137"/>
      <c r="ADP39" s="137"/>
      <c r="ADQ39" s="137"/>
      <c r="ADR39" s="137"/>
      <c r="ADS39" s="137"/>
      <c r="ADT39" s="137"/>
      <c r="ADU39" s="137"/>
      <c r="ADV39" s="137"/>
      <c r="ADW39" s="137"/>
      <c r="ADX39" s="137"/>
      <c r="ADY39" s="137"/>
      <c r="ADZ39" s="137"/>
      <c r="AEA39" s="137"/>
      <c r="AEB39" s="137"/>
      <c r="AEC39" s="137"/>
      <c r="AED39" s="137"/>
      <c r="AEE39" s="137"/>
      <c r="AEF39" s="137"/>
      <c r="AEG39" s="137"/>
      <c r="AEH39" s="137"/>
      <c r="AEI39" s="137"/>
      <c r="AEJ39" s="137"/>
      <c r="AEK39" s="137"/>
      <c r="AEL39" s="137"/>
      <c r="AEM39" s="137"/>
      <c r="AEN39" s="137"/>
      <c r="AEO39" s="137"/>
      <c r="AEP39" s="137"/>
      <c r="AEQ39" s="137"/>
      <c r="AER39" s="137"/>
      <c r="AES39" s="137"/>
      <c r="AET39" s="137"/>
      <c r="AEU39" s="137"/>
      <c r="AEV39" s="137"/>
      <c r="AEW39" s="137"/>
      <c r="AEX39" s="137"/>
      <c r="AEY39" s="137"/>
      <c r="AEZ39" s="137"/>
      <c r="AFA39" s="137"/>
      <c r="AFB39" s="137"/>
      <c r="AFC39" s="137"/>
      <c r="AFD39" s="137"/>
      <c r="AFE39" s="137"/>
      <c r="AFF39" s="137"/>
      <c r="AFG39" s="137"/>
      <c r="AFH39" s="137"/>
      <c r="AFI39" s="137"/>
      <c r="AFJ39" s="137"/>
      <c r="AFK39" s="137"/>
      <c r="AFL39" s="137"/>
      <c r="AFM39" s="137"/>
      <c r="AFN39" s="137"/>
      <c r="AFO39" s="137"/>
      <c r="AFP39" s="137"/>
      <c r="AFQ39" s="137"/>
      <c r="AFR39" s="137"/>
      <c r="AFS39" s="137"/>
      <c r="AFT39" s="137"/>
      <c r="AFU39" s="137"/>
      <c r="AFV39" s="137"/>
      <c r="AFW39" s="137"/>
      <c r="AFX39" s="137"/>
      <c r="AFY39" s="137"/>
      <c r="AFZ39" s="137"/>
      <c r="AGA39" s="137"/>
      <c r="AGB39" s="137"/>
      <c r="AGC39" s="137"/>
      <c r="AGD39" s="137"/>
      <c r="AGE39" s="137"/>
      <c r="AGF39" s="137"/>
      <c r="AGG39" s="137"/>
      <c r="AGH39" s="137"/>
      <c r="AGI39" s="137"/>
      <c r="AGJ39" s="137"/>
      <c r="AGK39" s="137"/>
      <c r="AGL39" s="137"/>
      <c r="AGM39" s="137"/>
      <c r="AGN39" s="137"/>
      <c r="AGO39" s="137"/>
      <c r="AGP39" s="137"/>
      <c r="AGQ39" s="137"/>
      <c r="AGR39" s="137"/>
      <c r="AGS39" s="137"/>
      <c r="AGT39" s="137"/>
      <c r="AGU39" s="137"/>
      <c r="AGV39" s="137"/>
      <c r="AGW39" s="137"/>
      <c r="AGX39" s="137"/>
      <c r="AGY39" s="137"/>
      <c r="AGZ39" s="137"/>
      <c r="AHA39" s="137"/>
      <c r="AHB39" s="137"/>
      <c r="AHC39" s="137"/>
      <c r="AHD39" s="137"/>
      <c r="AHE39" s="137"/>
      <c r="AHF39" s="137"/>
      <c r="AHG39" s="137"/>
      <c r="AHH39" s="137"/>
      <c r="AHI39" s="137"/>
      <c r="AHJ39" s="137"/>
      <c r="AHK39" s="137"/>
      <c r="AHL39" s="137"/>
      <c r="AHM39" s="137"/>
      <c r="AHN39" s="137"/>
      <c r="AHO39" s="137"/>
      <c r="AHP39" s="137"/>
      <c r="AHQ39" s="137"/>
      <c r="AHR39" s="137"/>
      <c r="AHS39" s="137"/>
      <c r="AHT39" s="137"/>
      <c r="AHU39" s="137"/>
      <c r="AHV39" s="137"/>
      <c r="AHW39" s="137"/>
      <c r="AHX39" s="137"/>
      <c r="AHY39" s="137"/>
      <c r="AHZ39" s="137"/>
      <c r="AIA39" s="137"/>
      <c r="AIB39" s="137"/>
      <c r="AIC39" s="137"/>
      <c r="AID39" s="137"/>
      <c r="AIE39" s="137"/>
      <c r="AIF39" s="137"/>
      <c r="AIG39" s="137"/>
      <c r="AIH39" s="137"/>
      <c r="AII39" s="137"/>
      <c r="AIJ39" s="137"/>
      <c r="AIK39" s="137"/>
      <c r="AIL39" s="137"/>
      <c r="AIM39" s="137"/>
      <c r="AIN39" s="137"/>
      <c r="AIO39" s="137"/>
      <c r="AIP39" s="137"/>
      <c r="AIQ39" s="137"/>
      <c r="AIR39" s="137"/>
      <c r="AIS39" s="137"/>
      <c r="AIT39" s="137"/>
      <c r="AIU39" s="137"/>
      <c r="AIV39" s="137"/>
      <c r="AIW39" s="137"/>
      <c r="AIX39" s="137"/>
      <c r="AIY39" s="137"/>
      <c r="AIZ39" s="137"/>
      <c r="AJA39" s="137"/>
      <c r="AJB39" s="137"/>
      <c r="AJC39" s="137"/>
      <c r="AJD39" s="137"/>
      <c r="AJE39" s="137"/>
      <c r="AJF39" s="137"/>
      <c r="AJG39" s="137"/>
      <c r="AJH39" s="137"/>
      <c r="AJI39" s="137"/>
      <c r="AJJ39" s="137"/>
      <c r="AJK39" s="137"/>
      <c r="AJL39" s="137"/>
      <c r="AJM39" s="137"/>
      <c r="AJN39" s="137"/>
      <c r="AJO39" s="137"/>
      <c r="AJP39" s="137"/>
      <c r="AJQ39" s="137"/>
      <c r="AJR39" s="137"/>
      <c r="AJS39" s="137"/>
      <c r="AJT39" s="137"/>
      <c r="AJU39" s="137"/>
      <c r="AJV39" s="137"/>
      <c r="AJW39" s="137"/>
      <c r="AJX39" s="137"/>
      <c r="AJY39" s="137"/>
      <c r="AJZ39" s="137"/>
      <c r="AKA39" s="137"/>
      <c r="AKB39" s="137"/>
      <c r="AKC39" s="137"/>
      <c r="AKD39" s="137"/>
      <c r="AKE39" s="137"/>
      <c r="AKF39" s="137"/>
      <c r="AKG39" s="137"/>
      <c r="AKH39" s="137"/>
      <c r="AKI39" s="137"/>
      <c r="AKJ39" s="137"/>
      <c r="AKK39" s="137"/>
      <c r="AKL39" s="137"/>
      <c r="AKM39" s="137"/>
      <c r="AKN39" s="137"/>
      <c r="AKO39" s="137"/>
      <c r="AKP39" s="137"/>
      <c r="AKQ39" s="137"/>
      <c r="AKR39" s="137"/>
      <c r="AKS39" s="137"/>
      <c r="AKT39" s="137"/>
      <c r="AKU39" s="137"/>
      <c r="AKV39" s="137"/>
      <c r="AKW39" s="137"/>
      <c r="AKX39" s="137"/>
      <c r="AKY39" s="137"/>
      <c r="AKZ39" s="137"/>
      <c r="ALA39" s="137"/>
      <c r="ALB39" s="137"/>
      <c r="ALC39" s="137"/>
      <c r="ALD39" s="137"/>
      <c r="ALE39" s="137"/>
      <c r="ALF39" s="137"/>
      <c r="ALG39" s="137"/>
      <c r="ALH39" s="137"/>
      <c r="ALI39" s="137"/>
      <c r="ALJ39" s="137"/>
      <c r="ALK39" s="137"/>
      <c r="ALL39" s="137"/>
      <c r="ALM39" s="137"/>
      <c r="ALN39" s="137"/>
      <c r="ALO39" s="137"/>
      <c r="ALP39" s="137"/>
      <c r="ALQ39" s="137"/>
      <c r="ALR39" s="137"/>
      <c r="ALS39" s="137"/>
      <c r="ALT39" s="137"/>
      <c r="ALU39" s="137"/>
      <c r="ALV39" s="137"/>
      <c r="ALW39" s="137"/>
      <c r="ALX39" s="137"/>
      <c r="ALY39" s="137"/>
      <c r="ALZ39" s="137"/>
      <c r="AMA39" s="137"/>
      <c r="AMB39" s="137"/>
      <c r="AMC39" s="137"/>
      <c r="AMD39" s="137"/>
      <c r="AME39" s="137"/>
      <c r="AMF39" s="137"/>
      <c r="AMG39" s="137"/>
      <c r="AMH39" s="137"/>
      <c r="AMI39" s="137"/>
    </row>
    <row r="40" hidden="1" customHeight="1" spans="1:1023">
      <c r="A40" s="121"/>
      <c r="B40" s="83" t="s">
        <v>6574</v>
      </c>
      <c r="C40" s="122"/>
      <c r="D40" s="123"/>
      <c r="E40" s="123"/>
      <c r="F40" s="123"/>
      <c r="G40" s="123"/>
      <c r="H40" s="83" t="s">
        <v>24673</v>
      </c>
      <c r="I40" s="86" t="s">
        <v>24674</v>
      </c>
      <c r="J40" s="83" t="s">
        <v>88</v>
      </c>
      <c r="K40" s="123"/>
      <c r="L40" s="83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8"/>
      <c r="AN40" s="123"/>
      <c r="AO40" s="134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6"/>
      <c r="CO40" s="136"/>
      <c r="CP40" s="136"/>
      <c r="CQ40" s="136"/>
      <c r="CR40" s="136"/>
      <c r="CS40" s="136"/>
      <c r="CT40" s="136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36"/>
      <c r="DY40" s="136"/>
      <c r="DZ40" s="136"/>
      <c r="EA40" s="136"/>
      <c r="EB40" s="136"/>
      <c r="EC40" s="136"/>
      <c r="ED40" s="136"/>
      <c r="EE40" s="136"/>
      <c r="EF40" s="136"/>
      <c r="EG40" s="136"/>
      <c r="EH40" s="136"/>
      <c r="EI40" s="136"/>
      <c r="EJ40" s="136"/>
      <c r="EK40" s="136"/>
      <c r="EL40" s="136"/>
      <c r="EM40" s="136"/>
      <c r="EN40" s="136"/>
      <c r="EO40" s="136"/>
      <c r="EP40" s="136"/>
      <c r="EQ40" s="136"/>
      <c r="ER40" s="136"/>
      <c r="ES40" s="136"/>
      <c r="ET40" s="136"/>
      <c r="EU40" s="136"/>
      <c r="EV40" s="136"/>
      <c r="EW40" s="136"/>
      <c r="EX40" s="136"/>
      <c r="EY40" s="136"/>
      <c r="EZ40" s="136"/>
      <c r="FA40" s="136"/>
      <c r="FB40" s="136"/>
      <c r="FC40" s="136"/>
      <c r="FD40" s="136"/>
      <c r="FE40" s="136"/>
      <c r="FF40" s="136"/>
      <c r="FG40" s="136"/>
      <c r="FH40" s="136"/>
      <c r="FI40" s="136"/>
      <c r="FJ40" s="136"/>
      <c r="FK40" s="136"/>
      <c r="FL40" s="136"/>
      <c r="FM40" s="136"/>
      <c r="FN40" s="136"/>
      <c r="FO40" s="136"/>
      <c r="FP40" s="136"/>
      <c r="FQ40" s="136"/>
      <c r="FR40" s="136"/>
      <c r="FS40" s="136"/>
      <c r="FT40" s="136"/>
      <c r="FU40" s="136"/>
      <c r="FV40" s="136"/>
      <c r="FW40" s="136"/>
      <c r="FX40" s="136"/>
      <c r="FY40" s="136"/>
      <c r="FZ40" s="136"/>
      <c r="GA40" s="136"/>
      <c r="GB40" s="136"/>
      <c r="GC40" s="136"/>
      <c r="GD40" s="136"/>
      <c r="GE40" s="136"/>
      <c r="GF40" s="136"/>
      <c r="GG40" s="136"/>
      <c r="GH40" s="136"/>
      <c r="GI40" s="136"/>
      <c r="GJ40" s="136"/>
      <c r="GK40" s="136"/>
      <c r="GL40" s="136"/>
      <c r="GM40" s="136"/>
      <c r="GN40" s="136"/>
      <c r="GO40" s="136"/>
      <c r="GP40" s="136"/>
      <c r="GQ40" s="136"/>
      <c r="GR40" s="136"/>
      <c r="GS40" s="136"/>
      <c r="GT40" s="136"/>
      <c r="GU40" s="136"/>
      <c r="GV40" s="136"/>
      <c r="GW40" s="136"/>
      <c r="GX40" s="136"/>
      <c r="GY40" s="136"/>
      <c r="GZ40" s="136"/>
      <c r="HA40" s="136"/>
      <c r="HB40" s="136"/>
      <c r="HC40" s="136"/>
      <c r="HD40" s="136"/>
      <c r="HE40" s="136"/>
      <c r="HF40" s="136"/>
      <c r="HG40" s="136"/>
      <c r="HH40" s="136"/>
      <c r="HI40" s="136"/>
      <c r="HJ40" s="136"/>
      <c r="HK40" s="136"/>
      <c r="HL40" s="136"/>
      <c r="HM40" s="136"/>
      <c r="HN40" s="136"/>
      <c r="HO40" s="136"/>
      <c r="HP40" s="136"/>
      <c r="HQ40" s="137"/>
      <c r="HR40" s="137"/>
      <c r="HS40" s="137"/>
      <c r="HT40" s="137"/>
      <c r="HU40" s="137"/>
      <c r="HV40" s="137"/>
      <c r="HW40" s="137"/>
      <c r="HX40" s="137"/>
      <c r="HY40" s="137"/>
      <c r="HZ40" s="137"/>
      <c r="IA40" s="137"/>
      <c r="IB40" s="137"/>
      <c r="IC40" s="137"/>
      <c r="ID40" s="137"/>
      <c r="IE40" s="137"/>
      <c r="IF40" s="137"/>
      <c r="IG40" s="137"/>
      <c r="IH40" s="137"/>
      <c r="II40" s="137"/>
      <c r="IJ40" s="137"/>
      <c r="IK40" s="137"/>
      <c r="IL40" s="137"/>
      <c r="IM40" s="137"/>
      <c r="IN40" s="137"/>
      <c r="IO40" s="137"/>
      <c r="IP40" s="137"/>
      <c r="IQ40" s="137"/>
      <c r="IR40" s="137"/>
      <c r="IS40" s="137"/>
      <c r="IT40" s="137"/>
      <c r="IU40" s="137"/>
      <c r="IV40" s="137"/>
      <c r="IW40" s="137"/>
      <c r="IX40" s="137"/>
      <c r="IY40" s="137"/>
      <c r="IZ40" s="137"/>
      <c r="JA40" s="137"/>
      <c r="JB40" s="137"/>
      <c r="JC40" s="137"/>
      <c r="JD40" s="137"/>
      <c r="JE40" s="137"/>
      <c r="JF40" s="137"/>
      <c r="JG40" s="137"/>
      <c r="JH40" s="137"/>
      <c r="JI40" s="137"/>
      <c r="JJ40" s="137"/>
      <c r="JK40" s="137"/>
      <c r="JL40" s="137"/>
      <c r="JM40" s="137"/>
      <c r="JN40" s="137"/>
      <c r="JO40" s="137"/>
      <c r="JP40" s="137"/>
      <c r="JQ40" s="137"/>
      <c r="JR40" s="137"/>
      <c r="JS40" s="137"/>
      <c r="JT40" s="137"/>
      <c r="JU40" s="137"/>
      <c r="JV40" s="137"/>
      <c r="JW40" s="137"/>
      <c r="JX40" s="137"/>
      <c r="JY40" s="137"/>
      <c r="JZ40" s="137"/>
      <c r="KA40" s="137"/>
      <c r="KB40" s="137"/>
      <c r="KC40" s="137"/>
      <c r="KD40" s="137"/>
      <c r="KE40" s="137"/>
      <c r="KF40" s="137"/>
      <c r="KG40" s="137"/>
      <c r="KH40" s="137"/>
      <c r="KI40" s="137"/>
      <c r="KJ40" s="137"/>
      <c r="KK40" s="137"/>
      <c r="KL40" s="137"/>
      <c r="KM40" s="137"/>
      <c r="KN40" s="137"/>
      <c r="KO40" s="137"/>
      <c r="KP40" s="137"/>
      <c r="KQ40" s="137"/>
      <c r="KR40" s="137"/>
      <c r="KS40" s="137"/>
      <c r="KT40" s="137"/>
      <c r="KU40" s="137"/>
      <c r="KV40" s="137"/>
      <c r="KW40" s="137"/>
      <c r="KX40" s="137"/>
      <c r="KY40" s="137"/>
      <c r="KZ40" s="137"/>
      <c r="LA40" s="137"/>
      <c r="LB40" s="137"/>
      <c r="LC40" s="137"/>
      <c r="LD40" s="137"/>
      <c r="LE40" s="137"/>
      <c r="LF40" s="137"/>
      <c r="LG40" s="137"/>
      <c r="LH40" s="137"/>
      <c r="LI40" s="137"/>
      <c r="LJ40" s="137"/>
      <c r="LK40" s="137"/>
      <c r="LL40" s="137"/>
      <c r="LM40" s="137"/>
      <c r="LN40" s="137"/>
      <c r="LO40" s="137"/>
      <c r="LP40" s="137"/>
      <c r="LQ40" s="137"/>
      <c r="LR40" s="137"/>
      <c r="LS40" s="137"/>
      <c r="LT40" s="137"/>
      <c r="LU40" s="137"/>
      <c r="LV40" s="137"/>
      <c r="LW40" s="137"/>
      <c r="LX40" s="137"/>
      <c r="LY40" s="137"/>
      <c r="LZ40" s="137"/>
      <c r="MA40" s="137"/>
      <c r="MB40" s="137"/>
      <c r="MC40" s="137"/>
      <c r="MD40" s="137"/>
      <c r="ME40" s="137"/>
      <c r="MF40" s="137"/>
      <c r="MG40" s="137"/>
      <c r="MH40" s="137"/>
      <c r="MI40" s="137"/>
      <c r="MJ40" s="137"/>
      <c r="MK40" s="137"/>
      <c r="ML40" s="137"/>
      <c r="MM40" s="137"/>
      <c r="MN40" s="137"/>
      <c r="MO40" s="137"/>
      <c r="MP40" s="137"/>
      <c r="MQ40" s="137"/>
      <c r="MR40" s="137"/>
      <c r="MS40" s="137"/>
      <c r="MT40" s="137"/>
      <c r="MU40" s="137"/>
      <c r="MV40" s="137"/>
      <c r="MW40" s="137"/>
      <c r="MX40" s="137"/>
      <c r="MY40" s="137"/>
      <c r="MZ40" s="137"/>
      <c r="NA40" s="137"/>
      <c r="NB40" s="137"/>
      <c r="NC40" s="137"/>
      <c r="ND40" s="137"/>
      <c r="NE40" s="137"/>
      <c r="NF40" s="137"/>
      <c r="NG40" s="137"/>
      <c r="NH40" s="137"/>
      <c r="NI40" s="137"/>
      <c r="NJ40" s="137"/>
      <c r="NK40" s="137"/>
      <c r="NL40" s="137"/>
      <c r="NM40" s="137"/>
      <c r="NN40" s="137"/>
      <c r="NO40" s="137"/>
      <c r="NP40" s="137"/>
      <c r="NQ40" s="137"/>
      <c r="NR40" s="137"/>
      <c r="NS40" s="137"/>
      <c r="NT40" s="137"/>
      <c r="NU40" s="137"/>
      <c r="NV40" s="137"/>
      <c r="NW40" s="137"/>
      <c r="NX40" s="137"/>
      <c r="NY40" s="137"/>
      <c r="NZ40" s="137"/>
      <c r="OA40" s="137"/>
      <c r="OB40" s="137"/>
      <c r="OC40" s="137"/>
      <c r="OD40" s="137"/>
      <c r="OE40" s="137"/>
      <c r="OF40" s="137"/>
      <c r="OG40" s="137"/>
      <c r="OH40" s="137"/>
      <c r="OI40" s="137"/>
      <c r="OJ40" s="137"/>
      <c r="OK40" s="137"/>
      <c r="OL40" s="137"/>
      <c r="OM40" s="137"/>
      <c r="ON40" s="137"/>
      <c r="OO40" s="137"/>
      <c r="OP40" s="137"/>
      <c r="OQ40" s="137"/>
      <c r="OR40" s="137"/>
      <c r="OS40" s="137"/>
      <c r="OT40" s="137"/>
      <c r="OU40" s="137"/>
      <c r="OV40" s="137"/>
      <c r="OW40" s="137"/>
      <c r="OX40" s="137"/>
      <c r="OY40" s="137"/>
      <c r="OZ40" s="137"/>
      <c r="PA40" s="137"/>
      <c r="PB40" s="137"/>
      <c r="PC40" s="137"/>
      <c r="PD40" s="137"/>
      <c r="PE40" s="137"/>
      <c r="PF40" s="137"/>
      <c r="PG40" s="137"/>
      <c r="PH40" s="137"/>
      <c r="PI40" s="137"/>
      <c r="PJ40" s="137"/>
      <c r="PK40" s="137"/>
      <c r="PL40" s="137"/>
      <c r="PM40" s="137"/>
      <c r="PN40" s="137"/>
      <c r="PO40" s="137"/>
      <c r="PP40" s="137"/>
      <c r="PQ40" s="137"/>
      <c r="PR40" s="137"/>
      <c r="PS40" s="137"/>
      <c r="PT40" s="137"/>
      <c r="PU40" s="137"/>
      <c r="PV40" s="137"/>
      <c r="PW40" s="137"/>
      <c r="PX40" s="137"/>
      <c r="PY40" s="137"/>
      <c r="PZ40" s="137"/>
      <c r="QA40" s="137"/>
      <c r="QB40" s="137"/>
      <c r="QC40" s="137"/>
      <c r="QD40" s="137"/>
      <c r="QE40" s="137"/>
      <c r="QF40" s="137"/>
      <c r="QG40" s="137"/>
      <c r="QH40" s="137"/>
      <c r="QI40" s="137"/>
      <c r="QJ40" s="137"/>
      <c r="QK40" s="137"/>
      <c r="QL40" s="137"/>
      <c r="QM40" s="137"/>
      <c r="QN40" s="137"/>
      <c r="QO40" s="137"/>
      <c r="QP40" s="137"/>
      <c r="QQ40" s="137"/>
      <c r="QR40" s="137"/>
      <c r="QS40" s="137"/>
      <c r="QT40" s="137"/>
      <c r="QU40" s="137"/>
      <c r="QV40" s="137"/>
      <c r="QW40" s="137"/>
      <c r="QX40" s="137"/>
      <c r="QY40" s="137"/>
      <c r="QZ40" s="137"/>
      <c r="RA40" s="137"/>
      <c r="RB40" s="137"/>
      <c r="RC40" s="137"/>
      <c r="RD40" s="137"/>
      <c r="RE40" s="137"/>
      <c r="RF40" s="137"/>
      <c r="RG40" s="137"/>
      <c r="RH40" s="137"/>
      <c r="RI40" s="137"/>
      <c r="RJ40" s="137"/>
      <c r="RK40" s="137"/>
      <c r="RL40" s="137"/>
      <c r="RM40" s="137"/>
      <c r="RN40" s="137"/>
      <c r="RO40" s="137"/>
      <c r="RP40" s="137"/>
      <c r="RQ40" s="137"/>
      <c r="RR40" s="137"/>
      <c r="RS40" s="137"/>
      <c r="RT40" s="137"/>
      <c r="RU40" s="137"/>
      <c r="RV40" s="137"/>
      <c r="RW40" s="137"/>
      <c r="RX40" s="137"/>
      <c r="RY40" s="137"/>
      <c r="RZ40" s="137"/>
      <c r="SA40" s="137"/>
      <c r="SB40" s="137"/>
      <c r="SC40" s="137"/>
      <c r="SD40" s="137"/>
      <c r="SE40" s="137"/>
      <c r="SF40" s="137"/>
      <c r="SG40" s="137"/>
      <c r="SH40" s="137"/>
      <c r="SI40" s="137"/>
      <c r="SJ40" s="137"/>
      <c r="SK40" s="137"/>
      <c r="SL40" s="137"/>
      <c r="SM40" s="137"/>
      <c r="SN40" s="137"/>
      <c r="SO40" s="137"/>
      <c r="SP40" s="137"/>
      <c r="SQ40" s="137"/>
      <c r="SR40" s="137"/>
      <c r="SS40" s="137"/>
      <c r="ST40" s="137"/>
      <c r="SU40" s="137"/>
      <c r="SV40" s="137"/>
      <c r="SW40" s="137"/>
      <c r="SX40" s="137"/>
      <c r="SY40" s="137"/>
      <c r="SZ40" s="137"/>
      <c r="TA40" s="137"/>
      <c r="TB40" s="137"/>
      <c r="TC40" s="137"/>
      <c r="TD40" s="137"/>
      <c r="TE40" s="137"/>
      <c r="TF40" s="137"/>
      <c r="TG40" s="137"/>
      <c r="TH40" s="137"/>
      <c r="TI40" s="137"/>
      <c r="TJ40" s="137"/>
      <c r="TK40" s="137"/>
      <c r="TL40" s="137"/>
      <c r="TM40" s="137"/>
      <c r="TN40" s="137"/>
      <c r="TO40" s="137"/>
      <c r="TP40" s="137"/>
      <c r="TQ40" s="137"/>
      <c r="TR40" s="137"/>
      <c r="TS40" s="137"/>
      <c r="TT40" s="137"/>
      <c r="TU40" s="137"/>
      <c r="TV40" s="137"/>
      <c r="TW40" s="137"/>
      <c r="TX40" s="137"/>
      <c r="TY40" s="137"/>
      <c r="TZ40" s="137"/>
      <c r="UA40" s="137"/>
      <c r="UB40" s="137"/>
      <c r="UC40" s="137"/>
      <c r="UD40" s="137"/>
      <c r="UE40" s="137"/>
      <c r="UF40" s="137"/>
      <c r="UG40" s="137"/>
      <c r="UH40" s="137"/>
      <c r="UI40" s="137"/>
      <c r="UJ40" s="137"/>
      <c r="UK40" s="137"/>
      <c r="UL40" s="137"/>
      <c r="UM40" s="137"/>
      <c r="UN40" s="137"/>
      <c r="UO40" s="137"/>
      <c r="UP40" s="137"/>
      <c r="UQ40" s="137"/>
      <c r="UR40" s="137"/>
      <c r="US40" s="137"/>
      <c r="UT40" s="137"/>
      <c r="UU40" s="137"/>
      <c r="UV40" s="137"/>
      <c r="UW40" s="137"/>
      <c r="UX40" s="137"/>
      <c r="UY40" s="137"/>
      <c r="UZ40" s="137"/>
      <c r="VA40" s="137"/>
      <c r="VB40" s="137"/>
      <c r="VC40" s="137"/>
      <c r="VD40" s="137"/>
      <c r="VE40" s="137"/>
      <c r="VF40" s="137"/>
      <c r="VG40" s="137"/>
      <c r="VH40" s="137"/>
      <c r="VI40" s="137"/>
      <c r="VJ40" s="137"/>
      <c r="VK40" s="137"/>
      <c r="VL40" s="137"/>
      <c r="VM40" s="137"/>
      <c r="VN40" s="137"/>
      <c r="VO40" s="137"/>
      <c r="VP40" s="137"/>
      <c r="VQ40" s="137"/>
      <c r="VR40" s="137"/>
      <c r="VS40" s="137"/>
      <c r="VT40" s="137"/>
      <c r="VU40" s="137"/>
      <c r="VV40" s="137"/>
      <c r="VW40" s="137"/>
      <c r="VX40" s="137"/>
      <c r="VY40" s="137"/>
      <c r="VZ40" s="137"/>
      <c r="WA40" s="137"/>
      <c r="WB40" s="137"/>
      <c r="WC40" s="137"/>
      <c r="WD40" s="137"/>
      <c r="WE40" s="137"/>
      <c r="WF40" s="137"/>
      <c r="WG40" s="137"/>
      <c r="WH40" s="137"/>
      <c r="WI40" s="137"/>
      <c r="WJ40" s="137"/>
      <c r="WK40" s="137"/>
      <c r="WL40" s="137"/>
      <c r="WM40" s="137"/>
      <c r="WN40" s="137"/>
      <c r="WO40" s="137"/>
      <c r="WP40" s="137"/>
      <c r="WQ40" s="137"/>
      <c r="WR40" s="137"/>
      <c r="WS40" s="137"/>
      <c r="WT40" s="137"/>
      <c r="WU40" s="137"/>
      <c r="WV40" s="137"/>
      <c r="WW40" s="137"/>
      <c r="WX40" s="137"/>
      <c r="WY40" s="137"/>
      <c r="WZ40" s="137"/>
      <c r="XA40" s="137"/>
      <c r="XB40" s="137"/>
      <c r="XC40" s="137"/>
      <c r="XD40" s="137"/>
      <c r="XE40" s="137"/>
      <c r="XF40" s="137"/>
      <c r="XG40" s="137"/>
      <c r="XH40" s="137"/>
      <c r="XI40" s="137"/>
      <c r="XJ40" s="137"/>
      <c r="XK40" s="137"/>
      <c r="XL40" s="137"/>
      <c r="XM40" s="137"/>
      <c r="XN40" s="137"/>
      <c r="XO40" s="137"/>
      <c r="XP40" s="137"/>
      <c r="XQ40" s="137"/>
      <c r="XR40" s="137"/>
      <c r="XS40" s="137"/>
      <c r="XT40" s="137"/>
      <c r="XU40" s="137"/>
      <c r="XV40" s="137"/>
      <c r="XW40" s="137"/>
      <c r="XX40" s="137"/>
      <c r="XY40" s="137"/>
      <c r="XZ40" s="137"/>
      <c r="YA40" s="137"/>
      <c r="YB40" s="137"/>
      <c r="YC40" s="137"/>
      <c r="YD40" s="137"/>
      <c r="YE40" s="137"/>
      <c r="YF40" s="137"/>
      <c r="YG40" s="137"/>
      <c r="YH40" s="137"/>
      <c r="YI40" s="137"/>
      <c r="YJ40" s="137"/>
      <c r="YK40" s="137"/>
      <c r="YL40" s="137"/>
      <c r="YM40" s="137"/>
      <c r="YN40" s="137"/>
      <c r="YO40" s="137"/>
      <c r="YP40" s="137"/>
      <c r="YQ40" s="137"/>
      <c r="YR40" s="137"/>
      <c r="YS40" s="137"/>
      <c r="YT40" s="137"/>
      <c r="YU40" s="137"/>
      <c r="YV40" s="137"/>
      <c r="YW40" s="137"/>
      <c r="YX40" s="137"/>
      <c r="YY40" s="137"/>
      <c r="YZ40" s="137"/>
      <c r="ZA40" s="137"/>
      <c r="ZB40" s="137"/>
      <c r="ZC40" s="137"/>
      <c r="ZD40" s="137"/>
      <c r="ZE40" s="137"/>
      <c r="ZF40" s="137"/>
      <c r="ZG40" s="137"/>
      <c r="ZH40" s="137"/>
      <c r="ZI40" s="137"/>
      <c r="ZJ40" s="137"/>
      <c r="ZK40" s="137"/>
      <c r="ZL40" s="137"/>
      <c r="ZM40" s="137"/>
      <c r="ZN40" s="137"/>
      <c r="ZO40" s="137"/>
      <c r="ZP40" s="137"/>
      <c r="ZQ40" s="137"/>
      <c r="ZR40" s="137"/>
      <c r="ZS40" s="137"/>
      <c r="ZT40" s="137"/>
      <c r="ZU40" s="137"/>
      <c r="ZV40" s="137"/>
      <c r="ZW40" s="137"/>
      <c r="ZX40" s="137"/>
      <c r="ZY40" s="137"/>
      <c r="ZZ40" s="137"/>
      <c r="AAA40" s="137"/>
      <c r="AAB40" s="137"/>
      <c r="AAC40" s="137"/>
      <c r="AAD40" s="137"/>
      <c r="AAE40" s="137"/>
      <c r="AAF40" s="137"/>
      <c r="AAG40" s="137"/>
      <c r="AAH40" s="137"/>
      <c r="AAI40" s="137"/>
      <c r="AAJ40" s="137"/>
      <c r="AAK40" s="137"/>
      <c r="AAL40" s="137"/>
      <c r="AAM40" s="137"/>
      <c r="AAN40" s="137"/>
      <c r="AAO40" s="137"/>
      <c r="AAP40" s="137"/>
      <c r="AAQ40" s="137"/>
      <c r="AAR40" s="137"/>
      <c r="AAS40" s="137"/>
      <c r="AAT40" s="137"/>
      <c r="AAU40" s="137"/>
      <c r="AAV40" s="137"/>
      <c r="AAW40" s="137"/>
      <c r="AAX40" s="137"/>
      <c r="AAY40" s="137"/>
      <c r="AAZ40" s="137"/>
      <c r="ABA40" s="137"/>
      <c r="ABB40" s="137"/>
      <c r="ABC40" s="137"/>
      <c r="ABD40" s="137"/>
      <c r="ABE40" s="137"/>
      <c r="ABF40" s="137"/>
      <c r="ABG40" s="137"/>
      <c r="ABH40" s="137"/>
      <c r="ABI40" s="137"/>
      <c r="ABJ40" s="137"/>
      <c r="ABK40" s="137"/>
      <c r="ABL40" s="137"/>
      <c r="ABM40" s="137"/>
      <c r="ABN40" s="137"/>
      <c r="ABO40" s="137"/>
      <c r="ABP40" s="137"/>
      <c r="ABQ40" s="137"/>
      <c r="ABR40" s="137"/>
      <c r="ABS40" s="137"/>
      <c r="ABT40" s="137"/>
      <c r="ABU40" s="137"/>
      <c r="ABV40" s="137"/>
      <c r="ABW40" s="137"/>
      <c r="ABX40" s="137"/>
      <c r="ABY40" s="137"/>
      <c r="ABZ40" s="137"/>
      <c r="ACA40" s="137"/>
      <c r="ACB40" s="137"/>
      <c r="ACC40" s="137"/>
      <c r="ACD40" s="137"/>
      <c r="ACE40" s="137"/>
      <c r="ACF40" s="137"/>
      <c r="ACG40" s="137"/>
      <c r="ACH40" s="137"/>
      <c r="ACI40" s="137"/>
      <c r="ACJ40" s="137"/>
      <c r="ACK40" s="137"/>
      <c r="ACL40" s="137"/>
      <c r="ACM40" s="137"/>
      <c r="ACN40" s="137"/>
      <c r="ACO40" s="137"/>
      <c r="ACP40" s="137"/>
      <c r="ACQ40" s="137"/>
      <c r="ACR40" s="137"/>
      <c r="ACS40" s="137"/>
      <c r="ACT40" s="137"/>
      <c r="ACU40" s="137"/>
      <c r="ACV40" s="137"/>
      <c r="ACW40" s="137"/>
      <c r="ACX40" s="137"/>
      <c r="ACY40" s="137"/>
      <c r="ACZ40" s="137"/>
      <c r="ADA40" s="137"/>
      <c r="ADB40" s="137"/>
      <c r="ADC40" s="137"/>
      <c r="ADD40" s="137"/>
      <c r="ADE40" s="137"/>
      <c r="ADF40" s="137"/>
      <c r="ADG40" s="137"/>
      <c r="ADH40" s="137"/>
      <c r="ADI40" s="137"/>
      <c r="ADJ40" s="137"/>
      <c r="ADK40" s="137"/>
      <c r="ADL40" s="137"/>
      <c r="ADM40" s="137"/>
      <c r="ADN40" s="137"/>
      <c r="ADO40" s="137"/>
      <c r="ADP40" s="137"/>
      <c r="ADQ40" s="137"/>
      <c r="ADR40" s="137"/>
      <c r="ADS40" s="137"/>
      <c r="ADT40" s="137"/>
      <c r="ADU40" s="137"/>
      <c r="ADV40" s="137"/>
      <c r="ADW40" s="137"/>
      <c r="ADX40" s="137"/>
      <c r="ADY40" s="137"/>
      <c r="ADZ40" s="137"/>
      <c r="AEA40" s="137"/>
      <c r="AEB40" s="137"/>
      <c r="AEC40" s="137"/>
      <c r="AED40" s="137"/>
      <c r="AEE40" s="137"/>
      <c r="AEF40" s="137"/>
      <c r="AEG40" s="137"/>
      <c r="AEH40" s="137"/>
      <c r="AEI40" s="137"/>
      <c r="AEJ40" s="137"/>
      <c r="AEK40" s="137"/>
      <c r="AEL40" s="137"/>
      <c r="AEM40" s="137"/>
      <c r="AEN40" s="137"/>
      <c r="AEO40" s="137"/>
      <c r="AEP40" s="137"/>
      <c r="AEQ40" s="137"/>
      <c r="AER40" s="137"/>
      <c r="AES40" s="137"/>
      <c r="AET40" s="137"/>
      <c r="AEU40" s="137"/>
      <c r="AEV40" s="137"/>
      <c r="AEW40" s="137"/>
      <c r="AEX40" s="137"/>
      <c r="AEY40" s="137"/>
      <c r="AEZ40" s="137"/>
      <c r="AFA40" s="137"/>
      <c r="AFB40" s="137"/>
      <c r="AFC40" s="137"/>
      <c r="AFD40" s="137"/>
      <c r="AFE40" s="137"/>
      <c r="AFF40" s="137"/>
      <c r="AFG40" s="137"/>
      <c r="AFH40" s="137"/>
      <c r="AFI40" s="137"/>
      <c r="AFJ40" s="137"/>
      <c r="AFK40" s="137"/>
      <c r="AFL40" s="137"/>
      <c r="AFM40" s="137"/>
      <c r="AFN40" s="137"/>
      <c r="AFO40" s="137"/>
      <c r="AFP40" s="137"/>
      <c r="AFQ40" s="137"/>
      <c r="AFR40" s="137"/>
      <c r="AFS40" s="137"/>
      <c r="AFT40" s="137"/>
      <c r="AFU40" s="137"/>
      <c r="AFV40" s="137"/>
      <c r="AFW40" s="137"/>
      <c r="AFX40" s="137"/>
      <c r="AFY40" s="137"/>
      <c r="AFZ40" s="137"/>
      <c r="AGA40" s="137"/>
      <c r="AGB40" s="137"/>
      <c r="AGC40" s="137"/>
      <c r="AGD40" s="137"/>
      <c r="AGE40" s="137"/>
      <c r="AGF40" s="137"/>
      <c r="AGG40" s="137"/>
      <c r="AGH40" s="137"/>
      <c r="AGI40" s="137"/>
      <c r="AGJ40" s="137"/>
      <c r="AGK40" s="137"/>
      <c r="AGL40" s="137"/>
      <c r="AGM40" s="137"/>
      <c r="AGN40" s="137"/>
      <c r="AGO40" s="137"/>
      <c r="AGP40" s="137"/>
      <c r="AGQ40" s="137"/>
      <c r="AGR40" s="137"/>
      <c r="AGS40" s="137"/>
      <c r="AGT40" s="137"/>
      <c r="AGU40" s="137"/>
      <c r="AGV40" s="137"/>
      <c r="AGW40" s="137"/>
      <c r="AGX40" s="137"/>
      <c r="AGY40" s="137"/>
      <c r="AGZ40" s="137"/>
      <c r="AHA40" s="137"/>
      <c r="AHB40" s="137"/>
      <c r="AHC40" s="137"/>
      <c r="AHD40" s="137"/>
      <c r="AHE40" s="137"/>
      <c r="AHF40" s="137"/>
      <c r="AHG40" s="137"/>
      <c r="AHH40" s="137"/>
      <c r="AHI40" s="137"/>
      <c r="AHJ40" s="137"/>
      <c r="AHK40" s="137"/>
      <c r="AHL40" s="137"/>
      <c r="AHM40" s="137"/>
      <c r="AHN40" s="137"/>
      <c r="AHO40" s="137"/>
      <c r="AHP40" s="137"/>
      <c r="AHQ40" s="137"/>
      <c r="AHR40" s="137"/>
      <c r="AHS40" s="137"/>
      <c r="AHT40" s="137"/>
      <c r="AHU40" s="137"/>
      <c r="AHV40" s="137"/>
      <c r="AHW40" s="137"/>
      <c r="AHX40" s="137"/>
      <c r="AHY40" s="137"/>
      <c r="AHZ40" s="137"/>
      <c r="AIA40" s="137"/>
      <c r="AIB40" s="137"/>
      <c r="AIC40" s="137"/>
      <c r="AID40" s="137"/>
      <c r="AIE40" s="137"/>
      <c r="AIF40" s="137"/>
      <c r="AIG40" s="137"/>
      <c r="AIH40" s="137"/>
      <c r="AII40" s="137"/>
      <c r="AIJ40" s="137"/>
      <c r="AIK40" s="137"/>
      <c r="AIL40" s="137"/>
      <c r="AIM40" s="137"/>
      <c r="AIN40" s="137"/>
      <c r="AIO40" s="137"/>
      <c r="AIP40" s="137"/>
      <c r="AIQ40" s="137"/>
      <c r="AIR40" s="137"/>
      <c r="AIS40" s="137"/>
      <c r="AIT40" s="137"/>
      <c r="AIU40" s="137"/>
      <c r="AIV40" s="137"/>
      <c r="AIW40" s="137"/>
      <c r="AIX40" s="137"/>
      <c r="AIY40" s="137"/>
      <c r="AIZ40" s="137"/>
      <c r="AJA40" s="137"/>
      <c r="AJB40" s="137"/>
      <c r="AJC40" s="137"/>
      <c r="AJD40" s="137"/>
      <c r="AJE40" s="137"/>
      <c r="AJF40" s="137"/>
      <c r="AJG40" s="137"/>
      <c r="AJH40" s="137"/>
      <c r="AJI40" s="137"/>
      <c r="AJJ40" s="137"/>
      <c r="AJK40" s="137"/>
      <c r="AJL40" s="137"/>
      <c r="AJM40" s="137"/>
      <c r="AJN40" s="137"/>
      <c r="AJO40" s="137"/>
      <c r="AJP40" s="137"/>
      <c r="AJQ40" s="137"/>
      <c r="AJR40" s="137"/>
      <c r="AJS40" s="137"/>
      <c r="AJT40" s="137"/>
      <c r="AJU40" s="137"/>
      <c r="AJV40" s="137"/>
      <c r="AJW40" s="137"/>
      <c r="AJX40" s="137"/>
      <c r="AJY40" s="137"/>
      <c r="AJZ40" s="137"/>
      <c r="AKA40" s="137"/>
      <c r="AKB40" s="137"/>
      <c r="AKC40" s="137"/>
      <c r="AKD40" s="137"/>
      <c r="AKE40" s="137"/>
      <c r="AKF40" s="137"/>
      <c r="AKG40" s="137"/>
      <c r="AKH40" s="137"/>
      <c r="AKI40" s="137"/>
      <c r="AKJ40" s="137"/>
      <c r="AKK40" s="137"/>
      <c r="AKL40" s="137"/>
      <c r="AKM40" s="137"/>
      <c r="AKN40" s="137"/>
      <c r="AKO40" s="137"/>
      <c r="AKP40" s="137"/>
      <c r="AKQ40" s="137"/>
      <c r="AKR40" s="137"/>
      <c r="AKS40" s="137"/>
      <c r="AKT40" s="137"/>
      <c r="AKU40" s="137"/>
      <c r="AKV40" s="137"/>
      <c r="AKW40" s="137"/>
      <c r="AKX40" s="137"/>
      <c r="AKY40" s="137"/>
      <c r="AKZ40" s="137"/>
      <c r="ALA40" s="137"/>
      <c r="ALB40" s="137"/>
      <c r="ALC40" s="137"/>
      <c r="ALD40" s="137"/>
      <c r="ALE40" s="137"/>
      <c r="ALF40" s="137"/>
      <c r="ALG40" s="137"/>
      <c r="ALH40" s="137"/>
      <c r="ALI40" s="137"/>
      <c r="ALJ40" s="137"/>
      <c r="ALK40" s="137"/>
      <c r="ALL40" s="137"/>
      <c r="ALM40" s="137"/>
      <c r="ALN40" s="137"/>
      <c r="ALO40" s="137"/>
      <c r="ALP40" s="137"/>
      <c r="ALQ40" s="137"/>
      <c r="ALR40" s="137"/>
      <c r="ALS40" s="137"/>
      <c r="ALT40" s="137"/>
      <c r="ALU40" s="137"/>
      <c r="ALV40" s="137"/>
      <c r="ALW40" s="137"/>
      <c r="ALX40" s="137"/>
      <c r="ALY40" s="137"/>
      <c r="ALZ40" s="137"/>
      <c r="AMA40" s="137"/>
      <c r="AMB40" s="137"/>
      <c r="AMC40" s="137"/>
      <c r="AMD40" s="137"/>
      <c r="AME40" s="137"/>
      <c r="AMF40" s="137"/>
      <c r="AMG40" s="137"/>
      <c r="AMH40" s="137"/>
      <c r="AMI40" s="137"/>
    </row>
    <row r="41" hidden="1" customHeight="1" spans="1:1023">
      <c r="A41" s="121"/>
      <c r="B41" s="83" t="s">
        <v>3573</v>
      </c>
      <c r="C41" s="122"/>
      <c r="D41" s="123"/>
      <c r="E41" s="123"/>
      <c r="F41" s="123"/>
      <c r="G41" s="123"/>
      <c r="H41" s="83" t="s">
        <v>6841</v>
      </c>
      <c r="I41" s="86" t="s">
        <v>6842</v>
      </c>
      <c r="J41" s="83" t="s">
        <v>45</v>
      </c>
      <c r="K41" s="123"/>
      <c r="L41" s="83" t="s">
        <v>4169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8"/>
      <c r="AN41" s="123"/>
      <c r="AO41" s="134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  <c r="BP41" s="136"/>
      <c r="BQ41" s="136"/>
      <c r="BR41" s="136"/>
      <c r="BS41" s="136"/>
      <c r="BT41" s="136"/>
      <c r="BU41" s="136"/>
      <c r="BV41" s="136"/>
      <c r="BW41" s="136"/>
      <c r="BX41" s="136"/>
      <c r="BY41" s="136"/>
      <c r="BZ41" s="136"/>
      <c r="CA41" s="136"/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6"/>
      <c r="CO41" s="136"/>
      <c r="CP41" s="136"/>
      <c r="CQ41" s="136"/>
      <c r="CR41" s="136"/>
      <c r="CS41" s="136"/>
      <c r="CT41" s="136"/>
      <c r="CU41" s="136"/>
      <c r="CV41" s="136"/>
      <c r="CW41" s="136"/>
      <c r="CX41" s="136"/>
      <c r="CY41" s="136"/>
      <c r="CZ41" s="136"/>
      <c r="DA41" s="136"/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6"/>
      <c r="DO41" s="136"/>
      <c r="DP41" s="136"/>
      <c r="DQ41" s="136"/>
      <c r="DR41" s="136"/>
      <c r="DS41" s="136"/>
      <c r="DT41" s="136"/>
      <c r="DU41" s="136"/>
      <c r="DV41" s="136"/>
      <c r="DW41" s="136"/>
      <c r="DX41" s="136"/>
      <c r="DY41" s="136"/>
      <c r="DZ41" s="136"/>
      <c r="EA41" s="136"/>
      <c r="EB41" s="136"/>
      <c r="EC41" s="136"/>
      <c r="ED41" s="136"/>
      <c r="EE41" s="136"/>
      <c r="EF41" s="136"/>
      <c r="EG41" s="136"/>
      <c r="EH41" s="136"/>
      <c r="EI41" s="136"/>
      <c r="EJ41" s="136"/>
      <c r="EK41" s="136"/>
      <c r="EL41" s="136"/>
      <c r="EM41" s="136"/>
      <c r="EN41" s="136"/>
      <c r="EO41" s="136"/>
      <c r="EP41" s="136"/>
      <c r="EQ41" s="136"/>
      <c r="ER41" s="136"/>
      <c r="ES41" s="136"/>
      <c r="ET41" s="136"/>
      <c r="EU41" s="136"/>
      <c r="EV41" s="136"/>
      <c r="EW41" s="136"/>
      <c r="EX41" s="136"/>
      <c r="EY41" s="136"/>
      <c r="EZ41" s="136"/>
      <c r="FA41" s="136"/>
      <c r="FB41" s="136"/>
      <c r="FC41" s="136"/>
      <c r="FD41" s="136"/>
      <c r="FE41" s="136"/>
      <c r="FF41" s="136"/>
      <c r="FG41" s="136"/>
      <c r="FH41" s="136"/>
      <c r="FI41" s="136"/>
      <c r="FJ41" s="136"/>
      <c r="FK41" s="136"/>
      <c r="FL41" s="136"/>
      <c r="FM41" s="136"/>
      <c r="FN41" s="136"/>
      <c r="FO41" s="136"/>
      <c r="FP41" s="136"/>
      <c r="FQ41" s="136"/>
      <c r="FR41" s="136"/>
      <c r="FS41" s="136"/>
      <c r="FT41" s="136"/>
      <c r="FU41" s="136"/>
      <c r="FV41" s="136"/>
      <c r="FW41" s="136"/>
      <c r="FX41" s="136"/>
      <c r="FY41" s="136"/>
      <c r="FZ41" s="136"/>
      <c r="GA41" s="136"/>
      <c r="GB41" s="136"/>
      <c r="GC41" s="136"/>
      <c r="GD41" s="136"/>
      <c r="GE41" s="136"/>
      <c r="GF41" s="136"/>
      <c r="GG41" s="136"/>
      <c r="GH41" s="136"/>
      <c r="GI41" s="136"/>
      <c r="GJ41" s="136"/>
      <c r="GK41" s="136"/>
      <c r="GL41" s="136"/>
      <c r="GM41" s="136"/>
      <c r="GN41" s="136"/>
      <c r="GO41" s="136"/>
      <c r="GP41" s="136"/>
      <c r="GQ41" s="136"/>
      <c r="GR41" s="136"/>
      <c r="GS41" s="136"/>
      <c r="GT41" s="136"/>
      <c r="GU41" s="136"/>
      <c r="GV41" s="136"/>
      <c r="GW41" s="136"/>
      <c r="GX41" s="136"/>
      <c r="GY41" s="136"/>
      <c r="GZ41" s="136"/>
      <c r="HA41" s="136"/>
      <c r="HB41" s="136"/>
      <c r="HC41" s="136"/>
      <c r="HD41" s="136"/>
      <c r="HE41" s="136"/>
      <c r="HF41" s="136"/>
      <c r="HG41" s="136"/>
      <c r="HH41" s="136"/>
      <c r="HI41" s="136"/>
      <c r="HJ41" s="136"/>
      <c r="HK41" s="136"/>
      <c r="HL41" s="136"/>
      <c r="HM41" s="136"/>
      <c r="HN41" s="136"/>
      <c r="HO41" s="136"/>
      <c r="HP41" s="136"/>
      <c r="HQ41" s="137"/>
      <c r="HR41" s="137"/>
      <c r="HS41" s="137"/>
      <c r="HT41" s="137"/>
      <c r="HU41" s="137"/>
      <c r="HV41" s="137"/>
      <c r="HW41" s="137"/>
      <c r="HX41" s="137"/>
      <c r="HY41" s="137"/>
      <c r="HZ41" s="137"/>
      <c r="IA41" s="137"/>
      <c r="IB41" s="137"/>
      <c r="IC41" s="137"/>
      <c r="ID41" s="137"/>
      <c r="IE41" s="137"/>
      <c r="IF41" s="137"/>
      <c r="IG41" s="137"/>
      <c r="IH41" s="137"/>
      <c r="II41" s="137"/>
      <c r="IJ41" s="137"/>
      <c r="IK41" s="137"/>
      <c r="IL41" s="137"/>
      <c r="IM41" s="137"/>
      <c r="IN41" s="137"/>
      <c r="IO41" s="137"/>
      <c r="IP41" s="137"/>
      <c r="IQ41" s="137"/>
      <c r="IR41" s="137"/>
      <c r="IS41" s="137"/>
      <c r="IT41" s="137"/>
      <c r="IU41" s="137"/>
      <c r="IV41" s="137"/>
      <c r="IW41" s="137"/>
      <c r="IX41" s="137"/>
      <c r="IY41" s="137"/>
      <c r="IZ41" s="137"/>
      <c r="JA41" s="137"/>
      <c r="JB41" s="137"/>
      <c r="JC41" s="137"/>
      <c r="JD41" s="137"/>
      <c r="JE41" s="137"/>
      <c r="JF41" s="137"/>
      <c r="JG41" s="137"/>
      <c r="JH41" s="137"/>
      <c r="JI41" s="137"/>
      <c r="JJ41" s="137"/>
      <c r="JK41" s="137"/>
      <c r="JL41" s="137"/>
      <c r="JM41" s="137"/>
      <c r="JN41" s="137"/>
      <c r="JO41" s="137"/>
      <c r="JP41" s="137"/>
      <c r="JQ41" s="137"/>
      <c r="JR41" s="137"/>
      <c r="JS41" s="137"/>
      <c r="JT41" s="137"/>
      <c r="JU41" s="137"/>
      <c r="JV41" s="137"/>
      <c r="JW41" s="137"/>
      <c r="JX41" s="137"/>
      <c r="JY41" s="137"/>
      <c r="JZ41" s="137"/>
      <c r="KA41" s="137"/>
      <c r="KB41" s="137"/>
      <c r="KC41" s="137"/>
      <c r="KD41" s="137"/>
      <c r="KE41" s="137"/>
      <c r="KF41" s="137"/>
      <c r="KG41" s="137"/>
      <c r="KH41" s="137"/>
      <c r="KI41" s="137"/>
      <c r="KJ41" s="137"/>
      <c r="KK41" s="137"/>
      <c r="KL41" s="137"/>
      <c r="KM41" s="137"/>
      <c r="KN41" s="137"/>
      <c r="KO41" s="137"/>
      <c r="KP41" s="137"/>
      <c r="KQ41" s="137"/>
      <c r="KR41" s="137"/>
      <c r="KS41" s="137"/>
      <c r="KT41" s="137"/>
      <c r="KU41" s="137"/>
      <c r="KV41" s="137"/>
      <c r="KW41" s="137"/>
      <c r="KX41" s="137"/>
      <c r="KY41" s="137"/>
      <c r="KZ41" s="137"/>
      <c r="LA41" s="137"/>
      <c r="LB41" s="137"/>
      <c r="LC41" s="137"/>
      <c r="LD41" s="137"/>
      <c r="LE41" s="137"/>
      <c r="LF41" s="137"/>
      <c r="LG41" s="137"/>
      <c r="LH41" s="137"/>
      <c r="LI41" s="137"/>
      <c r="LJ41" s="137"/>
      <c r="LK41" s="137"/>
      <c r="LL41" s="137"/>
      <c r="LM41" s="137"/>
      <c r="LN41" s="137"/>
      <c r="LO41" s="137"/>
      <c r="LP41" s="137"/>
      <c r="LQ41" s="137"/>
      <c r="LR41" s="137"/>
      <c r="LS41" s="137"/>
      <c r="LT41" s="137"/>
      <c r="LU41" s="137"/>
      <c r="LV41" s="137"/>
      <c r="LW41" s="137"/>
      <c r="LX41" s="137"/>
      <c r="LY41" s="137"/>
      <c r="LZ41" s="137"/>
      <c r="MA41" s="137"/>
      <c r="MB41" s="137"/>
      <c r="MC41" s="137"/>
      <c r="MD41" s="137"/>
      <c r="ME41" s="137"/>
      <c r="MF41" s="137"/>
      <c r="MG41" s="137"/>
      <c r="MH41" s="137"/>
      <c r="MI41" s="137"/>
      <c r="MJ41" s="137"/>
      <c r="MK41" s="137"/>
      <c r="ML41" s="137"/>
      <c r="MM41" s="137"/>
      <c r="MN41" s="137"/>
      <c r="MO41" s="137"/>
      <c r="MP41" s="137"/>
      <c r="MQ41" s="137"/>
      <c r="MR41" s="137"/>
      <c r="MS41" s="137"/>
      <c r="MT41" s="137"/>
      <c r="MU41" s="137"/>
      <c r="MV41" s="137"/>
      <c r="MW41" s="137"/>
      <c r="MX41" s="137"/>
      <c r="MY41" s="137"/>
      <c r="MZ41" s="137"/>
      <c r="NA41" s="137"/>
      <c r="NB41" s="137"/>
      <c r="NC41" s="137"/>
      <c r="ND41" s="137"/>
      <c r="NE41" s="137"/>
      <c r="NF41" s="137"/>
      <c r="NG41" s="137"/>
      <c r="NH41" s="137"/>
      <c r="NI41" s="137"/>
      <c r="NJ41" s="137"/>
      <c r="NK41" s="137"/>
      <c r="NL41" s="137"/>
      <c r="NM41" s="137"/>
      <c r="NN41" s="137"/>
      <c r="NO41" s="137"/>
      <c r="NP41" s="137"/>
      <c r="NQ41" s="137"/>
      <c r="NR41" s="137"/>
      <c r="NS41" s="137"/>
      <c r="NT41" s="137"/>
      <c r="NU41" s="137"/>
      <c r="NV41" s="137"/>
      <c r="NW41" s="137"/>
      <c r="NX41" s="137"/>
      <c r="NY41" s="137"/>
      <c r="NZ41" s="137"/>
      <c r="OA41" s="137"/>
      <c r="OB41" s="137"/>
      <c r="OC41" s="137"/>
      <c r="OD41" s="137"/>
      <c r="OE41" s="137"/>
      <c r="OF41" s="137"/>
      <c r="OG41" s="137"/>
      <c r="OH41" s="137"/>
      <c r="OI41" s="137"/>
      <c r="OJ41" s="137"/>
      <c r="OK41" s="137"/>
      <c r="OL41" s="137"/>
      <c r="OM41" s="137"/>
      <c r="ON41" s="137"/>
      <c r="OO41" s="137"/>
      <c r="OP41" s="137"/>
      <c r="OQ41" s="137"/>
      <c r="OR41" s="137"/>
      <c r="OS41" s="137"/>
      <c r="OT41" s="137"/>
      <c r="OU41" s="137"/>
      <c r="OV41" s="137"/>
      <c r="OW41" s="137"/>
      <c r="OX41" s="137"/>
      <c r="OY41" s="137"/>
      <c r="OZ41" s="137"/>
      <c r="PA41" s="137"/>
      <c r="PB41" s="137"/>
      <c r="PC41" s="137"/>
      <c r="PD41" s="137"/>
      <c r="PE41" s="137"/>
      <c r="PF41" s="137"/>
      <c r="PG41" s="137"/>
      <c r="PH41" s="137"/>
      <c r="PI41" s="137"/>
      <c r="PJ41" s="137"/>
      <c r="PK41" s="137"/>
      <c r="PL41" s="137"/>
      <c r="PM41" s="137"/>
      <c r="PN41" s="137"/>
      <c r="PO41" s="137"/>
      <c r="PP41" s="137"/>
      <c r="PQ41" s="137"/>
      <c r="PR41" s="137"/>
      <c r="PS41" s="137"/>
      <c r="PT41" s="137"/>
      <c r="PU41" s="137"/>
      <c r="PV41" s="137"/>
      <c r="PW41" s="137"/>
      <c r="PX41" s="137"/>
      <c r="PY41" s="137"/>
      <c r="PZ41" s="137"/>
      <c r="QA41" s="137"/>
      <c r="QB41" s="137"/>
      <c r="QC41" s="137"/>
      <c r="QD41" s="137"/>
      <c r="QE41" s="137"/>
      <c r="QF41" s="137"/>
      <c r="QG41" s="137"/>
      <c r="QH41" s="137"/>
      <c r="QI41" s="137"/>
      <c r="QJ41" s="137"/>
      <c r="QK41" s="137"/>
      <c r="QL41" s="137"/>
      <c r="QM41" s="137"/>
      <c r="QN41" s="137"/>
      <c r="QO41" s="137"/>
      <c r="QP41" s="137"/>
      <c r="QQ41" s="137"/>
      <c r="QR41" s="137"/>
      <c r="QS41" s="137"/>
      <c r="QT41" s="137"/>
      <c r="QU41" s="137"/>
      <c r="QV41" s="137"/>
      <c r="QW41" s="137"/>
      <c r="QX41" s="137"/>
      <c r="QY41" s="137"/>
      <c r="QZ41" s="137"/>
      <c r="RA41" s="137"/>
      <c r="RB41" s="137"/>
      <c r="RC41" s="137"/>
      <c r="RD41" s="137"/>
      <c r="RE41" s="137"/>
      <c r="RF41" s="137"/>
      <c r="RG41" s="137"/>
      <c r="RH41" s="137"/>
      <c r="RI41" s="137"/>
      <c r="RJ41" s="137"/>
      <c r="RK41" s="137"/>
      <c r="RL41" s="137"/>
      <c r="RM41" s="137"/>
      <c r="RN41" s="137"/>
      <c r="RO41" s="137"/>
      <c r="RP41" s="137"/>
      <c r="RQ41" s="137"/>
      <c r="RR41" s="137"/>
      <c r="RS41" s="137"/>
      <c r="RT41" s="137"/>
      <c r="RU41" s="137"/>
      <c r="RV41" s="137"/>
      <c r="RW41" s="137"/>
      <c r="RX41" s="137"/>
      <c r="RY41" s="137"/>
      <c r="RZ41" s="137"/>
      <c r="SA41" s="137"/>
      <c r="SB41" s="137"/>
      <c r="SC41" s="137"/>
      <c r="SD41" s="137"/>
      <c r="SE41" s="137"/>
      <c r="SF41" s="137"/>
      <c r="SG41" s="137"/>
      <c r="SH41" s="137"/>
      <c r="SI41" s="137"/>
      <c r="SJ41" s="137"/>
      <c r="SK41" s="137"/>
      <c r="SL41" s="137"/>
      <c r="SM41" s="137"/>
      <c r="SN41" s="137"/>
      <c r="SO41" s="137"/>
      <c r="SP41" s="137"/>
      <c r="SQ41" s="137"/>
      <c r="SR41" s="137"/>
      <c r="SS41" s="137"/>
      <c r="ST41" s="137"/>
      <c r="SU41" s="137"/>
      <c r="SV41" s="137"/>
      <c r="SW41" s="137"/>
      <c r="SX41" s="137"/>
      <c r="SY41" s="137"/>
      <c r="SZ41" s="137"/>
      <c r="TA41" s="137"/>
      <c r="TB41" s="137"/>
      <c r="TC41" s="137"/>
      <c r="TD41" s="137"/>
      <c r="TE41" s="137"/>
      <c r="TF41" s="137"/>
      <c r="TG41" s="137"/>
      <c r="TH41" s="137"/>
      <c r="TI41" s="137"/>
      <c r="TJ41" s="137"/>
      <c r="TK41" s="137"/>
      <c r="TL41" s="137"/>
      <c r="TM41" s="137"/>
      <c r="TN41" s="137"/>
      <c r="TO41" s="137"/>
      <c r="TP41" s="137"/>
      <c r="TQ41" s="137"/>
      <c r="TR41" s="137"/>
      <c r="TS41" s="137"/>
      <c r="TT41" s="137"/>
      <c r="TU41" s="137"/>
      <c r="TV41" s="137"/>
      <c r="TW41" s="137"/>
      <c r="TX41" s="137"/>
      <c r="TY41" s="137"/>
      <c r="TZ41" s="137"/>
      <c r="UA41" s="137"/>
      <c r="UB41" s="137"/>
      <c r="UC41" s="137"/>
      <c r="UD41" s="137"/>
      <c r="UE41" s="137"/>
      <c r="UF41" s="137"/>
      <c r="UG41" s="137"/>
      <c r="UH41" s="137"/>
      <c r="UI41" s="137"/>
      <c r="UJ41" s="137"/>
      <c r="UK41" s="137"/>
      <c r="UL41" s="137"/>
      <c r="UM41" s="137"/>
      <c r="UN41" s="137"/>
      <c r="UO41" s="137"/>
      <c r="UP41" s="137"/>
      <c r="UQ41" s="137"/>
      <c r="UR41" s="137"/>
      <c r="US41" s="137"/>
      <c r="UT41" s="137"/>
      <c r="UU41" s="137"/>
      <c r="UV41" s="137"/>
      <c r="UW41" s="137"/>
      <c r="UX41" s="137"/>
      <c r="UY41" s="137"/>
      <c r="UZ41" s="137"/>
      <c r="VA41" s="137"/>
      <c r="VB41" s="137"/>
      <c r="VC41" s="137"/>
      <c r="VD41" s="137"/>
      <c r="VE41" s="137"/>
      <c r="VF41" s="137"/>
      <c r="VG41" s="137"/>
      <c r="VH41" s="137"/>
      <c r="VI41" s="137"/>
      <c r="VJ41" s="137"/>
      <c r="VK41" s="137"/>
      <c r="VL41" s="137"/>
      <c r="VM41" s="137"/>
      <c r="VN41" s="137"/>
      <c r="VO41" s="137"/>
      <c r="VP41" s="137"/>
      <c r="VQ41" s="137"/>
      <c r="VR41" s="137"/>
      <c r="VS41" s="137"/>
      <c r="VT41" s="137"/>
      <c r="VU41" s="137"/>
      <c r="VV41" s="137"/>
      <c r="VW41" s="137"/>
      <c r="VX41" s="137"/>
      <c r="VY41" s="137"/>
      <c r="VZ41" s="137"/>
      <c r="WA41" s="137"/>
      <c r="WB41" s="137"/>
      <c r="WC41" s="137"/>
      <c r="WD41" s="137"/>
      <c r="WE41" s="137"/>
      <c r="WF41" s="137"/>
      <c r="WG41" s="137"/>
      <c r="WH41" s="137"/>
      <c r="WI41" s="137"/>
      <c r="WJ41" s="137"/>
      <c r="WK41" s="137"/>
      <c r="WL41" s="137"/>
      <c r="WM41" s="137"/>
      <c r="WN41" s="137"/>
      <c r="WO41" s="137"/>
      <c r="WP41" s="137"/>
      <c r="WQ41" s="137"/>
      <c r="WR41" s="137"/>
      <c r="WS41" s="137"/>
      <c r="WT41" s="137"/>
      <c r="WU41" s="137"/>
      <c r="WV41" s="137"/>
      <c r="WW41" s="137"/>
      <c r="WX41" s="137"/>
      <c r="WY41" s="137"/>
      <c r="WZ41" s="137"/>
      <c r="XA41" s="137"/>
      <c r="XB41" s="137"/>
      <c r="XC41" s="137"/>
      <c r="XD41" s="137"/>
      <c r="XE41" s="137"/>
      <c r="XF41" s="137"/>
      <c r="XG41" s="137"/>
      <c r="XH41" s="137"/>
      <c r="XI41" s="137"/>
      <c r="XJ41" s="137"/>
      <c r="XK41" s="137"/>
      <c r="XL41" s="137"/>
      <c r="XM41" s="137"/>
      <c r="XN41" s="137"/>
      <c r="XO41" s="137"/>
      <c r="XP41" s="137"/>
      <c r="XQ41" s="137"/>
      <c r="XR41" s="137"/>
      <c r="XS41" s="137"/>
      <c r="XT41" s="137"/>
      <c r="XU41" s="137"/>
      <c r="XV41" s="137"/>
      <c r="XW41" s="137"/>
      <c r="XX41" s="137"/>
      <c r="XY41" s="137"/>
      <c r="XZ41" s="137"/>
      <c r="YA41" s="137"/>
      <c r="YB41" s="137"/>
      <c r="YC41" s="137"/>
      <c r="YD41" s="137"/>
      <c r="YE41" s="137"/>
      <c r="YF41" s="137"/>
      <c r="YG41" s="137"/>
      <c r="YH41" s="137"/>
      <c r="YI41" s="137"/>
      <c r="YJ41" s="137"/>
      <c r="YK41" s="137"/>
      <c r="YL41" s="137"/>
      <c r="YM41" s="137"/>
      <c r="YN41" s="137"/>
      <c r="YO41" s="137"/>
      <c r="YP41" s="137"/>
      <c r="YQ41" s="137"/>
      <c r="YR41" s="137"/>
      <c r="YS41" s="137"/>
      <c r="YT41" s="137"/>
      <c r="YU41" s="137"/>
      <c r="YV41" s="137"/>
      <c r="YW41" s="137"/>
      <c r="YX41" s="137"/>
      <c r="YY41" s="137"/>
      <c r="YZ41" s="137"/>
      <c r="ZA41" s="137"/>
      <c r="ZB41" s="137"/>
      <c r="ZC41" s="137"/>
      <c r="ZD41" s="137"/>
      <c r="ZE41" s="137"/>
      <c r="ZF41" s="137"/>
      <c r="ZG41" s="137"/>
      <c r="ZH41" s="137"/>
      <c r="ZI41" s="137"/>
      <c r="ZJ41" s="137"/>
      <c r="ZK41" s="137"/>
      <c r="ZL41" s="137"/>
      <c r="ZM41" s="137"/>
      <c r="ZN41" s="137"/>
      <c r="ZO41" s="137"/>
      <c r="ZP41" s="137"/>
      <c r="ZQ41" s="137"/>
      <c r="ZR41" s="137"/>
      <c r="ZS41" s="137"/>
      <c r="ZT41" s="137"/>
      <c r="ZU41" s="137"/>
      <c r="ZV41" s="137"/>
      <c r="ZW41" s="137"/>
      <c r="ZX41" s="137"/>
      <c r="ZY41" s="137"/>
      <c r="ZZ41" s="137"/>
      <c r="AAA41" s="137"/>
      <c r="AAB41" s="137"/>
      <c r="AAC41" s="137"/>
      <c r="AAD41" s="137"/>
      <c r="AAE41" s="137"/>
      <c r="AAF41" s="137"/>
      <c r="AAG41" s="137"/>
      <c r="AAH41" s="137"/>
      <c r="AAI41" s="137"/>
      <c r="AAJ41" s="137"/>
      <c r="AAK41" s="137"/>
      <c r="AAL41" s="137"/>
      <c r="AAM41" s="137"/>
      <c r="AAN41" s="137"/>
      <c r="AAO41" s="137"/>
      <c r="AAP41" s="137"/>
      <c r="AAQ41" s="137"/>
      <c r="AAR41" s="137"/>
      <c r="AAS41" s="137"/>
      <c r="AAT41" s="137"/>
      <c r="AAU41" s="137"/>
      <c r="AAV41" s="137"/>
      <c r="AAW41" s="137"/>
      <c r="AAX41" s="137"/>
      <c r="AAY41" s="137"/>
      <c r="AAZ41" s="137"/>
      <c r="ABA41" s="137"/>
      <c r="ABB41" s="137"/>
      <c r="ABC41" s="137"/>
      <c r="ABD41" s="137"/>
      <c r="ABE41" s="137"/>
      <c r="ABF41" s="137"/>
      <c r="ABG41" s="137"/>
      <c r="ABH41" s="137"/>
      <c r="ABI41" s="137"/>
      <c r="ABJ41" s="137"/>
      <c r="ABK41" s="137"/>
      <c r="ABL41" s="137"/>
      <c r="ABM41" s="137"/>
      <c r="ABN41" s="137"/>
      <c r="ABO41" s="137"/>
      <c r="ABP41" s="137"/>
      <c r="ABQ41" s="137"/>
      <c r="ABR41" s="137"/>
      <c r="ABS41" s="137"/>
      <c r="ABT41" s="137"/>
      <c r="ABU41" s="137"/>
      <c r="ABV41" s="137"/>
      <c r="ABW41" s="137"/>
      <c r="ABX41" s="137"/>
      <c r="ABY41" s="137"/>
      <c r="ABZ41" s="137"/>
      <c r="ACA41" s="137"/>
      <c r="ACB41" s="137"/>
      <c r="ACC41" s="137"/>
      <c r="ACD41" s="137"/>
      <c r="ACE41" s="137"/>
      <c r="ACF41" s="137"/>
      <c r="ACG41" s="137"/>
      <c r="ACH41" s="137"/>
      <c r="ACI41" s="137"/>
      <c r="ACJ41" s="137"/>
      <c r="ACK41" s="137"/>
      <c r="ACL41" s="137"/>
      <c r="ACM41" s="137"/>
      <c r="ACN41" s="137"/>
      <c r="ACO41" s="137"/>
      <c r="ACP41" s="137"/>
      <c r="ACQ41" s="137"/>
      <c r="ACR41" s="137"/>
      <c r="ACS41" s="137"/>
      <c r="ACT41" s="137"/>
      <c r="ACU41" s="137"/>
      <c r="ACV41" s="137"/>
      <c r="ACW41" s="137"/>
      <c r="ACX41" s="137"/>
      <c r="ACY41" s="137"/>
      <c r="ACZ41" s="137"/>
      <c r="ADA41" s="137"/>
      <c r="ADB41" s="137"/>
      <c r="ADC41" s="137"/>
      <c r="ADD41" s="137"/>
      <c r="ADE41" s="137"/>
      <c r="ADF41" s="137"/>
      <c r="ADG41" s="137"/>
      <c r="ADH41" s="137"/>
      <c r="ADI41" s="137"/>
      <c r="ADJ41" s="137"/>
      <c r="ADK41" s="137"/>
      <c r="ADL41" s="137"/>
      <c r="ADM41" s="137"/>
      <c r="ADN41" s="137"/>
      <c r="ADO41" s="137"/>
      <c r="ADP41" s="137"/>
      <c r="ADQ41" s="137"/>
      <c r="ADR41" s="137"/>
      <c r="ADS41" s="137"/>
      <c r="ADT41" s="137"/>
      <c r="ADU41" s="137"/>
      <c r="ADV41" s="137"/>
      <c r="ADW41" s="137"/>
      <c r="ADX41" s="137"/>
      <c r="ADY41" s="137"/>
      <c r="ADZ41" s="137"/>
      <c r="AEA41" s="137"/>
      <c r="AEB41" s="137"/>
      <c r="AEC41" s="137"/>
      <c r="AED41" s="137"/>
      <c r="AEE41" s="137"/>
      <c r="AEF41" s="137"/>
      <c r="AEG41" s="137"/>
      <c r="AEH41" s="137"/>
      <c r="AEI41" s="137"/>
      <c r="AEJ41" s="137"/>
      <c r="AEK41" s="137"/>
      <c r="AEL41" s="137"/>
      <c r="AEM41" s="137"/>
      <c r="AEN41" s="137"/>
      <c r="AEO41" s="137"/>
      <c r="AEP41" s="137"/>
      <c r="AEQ41" s="137"/>
      <c r="AER41" s="137"/>
      <c r="AES41" s="137"/>
      <c r="AET41" s="137"/>
      <c r="AEU41" s="137"/>
      <c r="AEV41" s="137"/>
      <c r="AEW41" s="137"/>
      <c r="AEX41" s="137"/>
      <c r="AEY41" s="137"/>
      <c r="AEZ41" s="137"/>
      <c r="AFA41" s="137"/>
      <c r="AFB41" s="137"/>
      <c r="AFC41" s="137"/>
      <c r="AFD41" s="137"/>
      <c r="AFE41" s="137"/>
      <c r="AFF41" s="137"/>
      <c r="AFG41" s="137"/>
      <c r="AFH41" s="137"/>
      <c r="AFI41" s="137"/>
      <c r="AFJ41" s="137"/>
      <c r="AFK41" s="137"/>
      <c r="AFL41" s="137"/>
      <c r="AFM41" s="137"/>
      <c r="AFN41" s="137"/>
      <c r="AFO41" s="137"/>
      <c r="AFP41" s="137"/>
      <c r="AFQ41" s="137"/>
      <c r="AFR41" s="137"/>
      <c r="AFS41" s="137"/>
      <c r="AFT41" s="137"/>
      <c r="AFU41" s="137"/>
      <c r="AFV41" s="137"/>
      <c r="AFW41" s="137"/>
      <c r="AFX41" s="137"/>
      <c r="AFY41" s="137"/>
      <c r="AFZ41" s="137"/>
      <c r="AGA41" s="137"/>
      <c r="AGB41" s="137"/>
      <c r="AGC41" s="137"/>
      <c r="AGD41" s="137"/>
      <c r="AGE41" s="137"/>
      <c r="AGF41" s="137"/>
      <c r="AGG41" s="137"/>
      <c r="AGH41" s="137"/>
      <c r="AGI41" s="137"/>
      <c r="AGJ41" s="137"/>
      <c r="AGK41" s="137"/>
      <c r="AGL41" s="137"/>
      <c r="AGM41" s="137"/>
      <c r="AGN41" s="137"/>
      <c r="AGO41" s="137"/>
      <c r="AGP41" s="137"/>
      <c r="AGQ41" s="137"/>
      <c r="AGR41" s="137"/>
      <c r="AGS41" s="137"/>
      <c r="AGT41" s="137"/>
      <c r="AGU41" s="137"/>
      <c r="AGV41" s="137"/>
      <c r="AGW41" s="137"/>
      <c r="AGX41" s="137"/>
      <c r="AGY41" s="137"/>
      <c r="AGZ41" s="137"/>
      <c r="AHA41" s="137"/>
      <c r="AHB41" s="137"/>
      <c r="AHC41" s="137"/>
      <c r="AHD41" s="137"/>
      <c r="AHE41" s="137"/>
      <c r="AHF41" s="137"/>
      <c r="AHG41" s="137"/>
      <c r="AHH41" s="137"/>
      <c r="AHI41" s="137"/>
      <c r="AHJ41" s="137"/>
      <c r="AHK41" s="137"/>
      <c r="AHL41" s="137"/>
      <c r="AHM41" s="137"/>
      <c r="AHN41" s="137"/>
      <c r="AHO41" s="137"/>
      <c r="AHP41" s="137"/>
      <c r="AHQ41" s="137"/>
      <c r="AHR41" s="137"/>
      <c r="AHS41" s="137"/>
      <c r="AHT41" s="137"/>
      <c r="AHU41" s="137"/>
      <c r="AHV41" s="137"/>
      <c r="AHW41" s="137"/>
      <c r="AHX41" s="137"/>
      <c r="AHY41" s="137"/>
      <c r="AHZ41" s="137"/>
      <c r="AIA41" s="137"/>
      <c r="AIB41" s="137"/>
      <c r="AIC41" s="137"/>
      <c r="AID41" s="137"/>
      <c r="AIE41" s="137"/>
      <c r="AIF41" s="137"/>
      <c r="AIG41" s="137"/>
      <c r="AIH41" s="137"/>
      <c r="AII41" s="137"/>
      <c r="AIJ41" s="137"/>
      <c r="AIK41" s="137"/>
      <c r="AIL41" s="137"/>
      <c r="AIM41" s="137"/>
      <c r="AIN41" s="137"/>
      <c r="AIO41" s="137"/>
      <c r="AIP41" s="137"/>
      <c r="AIQ41" s="137"/>
      <c r="AIR41" s="137"/>
      <c r="AIS41" s="137"/>
      <c r="AIT41" s="137"/>
      <c r="AIU41" s="137"/>
      <c r="AIV41" s="137"/>
      <c r="AIW41" s="137"/>
      <c r="AIX41" s="137"/>
      <c r="AIY41" s="137"/>
      <c r="AIZ41" s="137"/>
      <c r="AJA41" s="137"/>
      <c r="AJB41" s="137"/>
      <c r="AJC41" s="137"/>
      <c r="AJD41" s="137"/>
      <c r="AJE41" s="137"/>
      <c r="AJF41" s="137"/>
      <c r="AJG41" s="137"/>
      <c r="AJH41" s="137"/>
      <c r="AJI41" s="137"/>
      <c r="AJJ41" s="137"/>
      <c r="AJK41" s="137"/>
      <c r="AJL41" s="137"/>
      <c r="AJM41" s="137"/>
      <c r="AJN41" s="137"/>
      <c r="AJO41" s="137"/>
      <c r="AJP41" s="137"/>
      <c r="AJQ41" s="137"/>
      <c r="AJR41" s="137"/>
      <c r="AJS41" s="137"/>
      <c r="AJT41" s="137"/>
      <c r="AJU41" s="137"/>
      <c r="AJV41" s="137"/>
      <c r="AJW41" s="137"/>
      <c r="AJX41" s="137"/>
      <c r="AJY41" s="137"/>
      <c r="AJZ41" s="137"/>
      <c r="AKA41" s="137"/>
      <c r="AKB41" s="137"/>
      <c r="AKC41" s="137"/>
      <c r="AKD41" s="137"/>
      <c r="AKE41" s="137"/>
      <c r="AKF41" s="137"/>
      <c r="AKG41" s="137"/>
      <c r="AKH41" s="137"/>
      <c r="AKI41" s="137"/>
      <c r="AKJ41" s="137"/>
      <c r="AKK41" s="137"/>
      <c r="AKL41" s="137"/>
      <c r="AKM41" s="137"/>
      <c r="AKN41" s="137"/>
      <c r="AKO41" s="137"/>
      <c r="AKP41" s="137"/>
      <c r="AKQ41" s="137"/>
      <c r="AKR41" s="137"/>
      <c r="AKS41" s="137"/>
      <c r="AKT41" s="137"/>
      <c r="AKU41" s="137"/>
      <c r="AKV41" s="137"/>
      <c r="AKW41" s="137"/>
      <c r="AKX41" s="137"/>
      <c r="AKY41" s="137"/>
      <c r="AKZ41" s="137"/>
      <c r="ALA41" s="137"/>
      <c r="ALB41" s="137"/>
      <c r="ALC41" s="137"/>
      <c r="ALD41" s="137"/>
      <c r="ALE41" s="137"/>
      <c r="ALF41" s="137"/>
      <c r="ALG41" s="137"/>
      <c r="ALH41" s="137"/>
      <c r="ALI41" s="137"/>
      <c r="ALJ41" s="137"/>
      <c r="ALK41" s="137"/>
      <c r="ALL41" s="137"/>
      <c r="ALM41" s="137"/>
      <c r="ALN41" s="137"/>
      <c r="ALO41" s="137"/>
      <c r="ALP41" s="137"/>
      <c r="ALQ41" s="137"/>
      <c r="ALR41" s="137"/>
      <c r="ALS41" s="137"/>
      <c r="ALT41" s="137"/>
      <c r="ALU41" s="137"/>
      <c r="ALV41" s="137"/>
      <c r="ALW41" s="137"/>
      <c r="ALX41" s="137"/>
      <c r="ALY41" s="137"/>
      <c r="ALZ41" s="137"/>
      <c r="AMA41" s="137"/>
      <c r="AMB41" s="137"/>
      <c r="AMC41" s="137"/>
      <c r="AMD41" s="137"/>
      <c r="AME41" s="137"/>
      <c r="AMF41" s="137"/>
      <c r="AMG41" s="137"/>
      <c r="AMH41" s="137"/>
      <c r="AMI41" s="137"/>
    </row>
    <row r="42" hidden="1" customHeight="1" spans="1:1023">
      <c r="A42" s="121"/>
      <c r="B42" s="83" t="s">
        <v>3573</v>
      </c>
      <c r="C42" s="122"/>
      <c r="D42" s="123"/>
      <c r="E42" s="123"/>
      <c r="F42" s="123"/>
      <c r="G42" s="123"/>
      <c r="H42" s="83" t="s">
        <v>6903</v>
      </c>
      <c r="I42" s="86" t="s">
        <v>6904</v>
      </c>
      <c r="J42" s="83" t="s">
        <v>88</v>
      </c>
      <c r="K42" s="123"/>
      <c r="L42" s="83" t="s">
        <v>6905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8"/>
      <c r="AN42" s="123"/>
      <c r="AO42" s="134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136"/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6"/>
      <c r="DO42" s="136"/>
      <c r="DP42" s="136"/>
      <c r="DQ42" s="136"/>
      <c r="DR42" s="136"/>
      <c r="DS42" s="136"/>
      <c r="DT42" s="136"/>
      <c r="DU42" s="136"/>
      <c r="DV42" s="136"/>
      <c r="DW42" s="136"/>
      <c r="DX42" s="136"/>
      <c r="DY42" s="136"/>
      <c r="DZ42" s="136"/>
      <c r="EA42" s="136"/>
      <c r="EB42" s="136"/>
      <c r="EC42" s="136"/>
      <c r="ED42" s="136"/>
      <c r="EE42" s="136"/>
      <c r="EF42" s="136"/>
      <c r="EG42" s="136"/>
      <c r="EH42" s="136"/>
      <c r="EI42" s="136"/>
      <c r="EJ42" s="136"/>
      <c r="EK42" s="136"/>
      <c r="EL42" s="136"/>
      <c r="EM42" s="136"/>
      <c r="EN42" s="136"/>
      <c r="EO42" s="136"/>
      <c r="EP42" s="136"/>
      <c r="EQ42" s="136"/>
      <c r="ER42" s="136"/>
      <c r="ES42" s="136"/>
      <c r="ET42" s="136"/>
      <c r="EU42" s="136"/>
      <c r="EV42" s="136"/>
      <c r="EW42" s="136"/>
      <c r="EX42" s="136"/>
      <c r="EY42" s="136"/>
      <c r="EZ42" s="136"/>
      <c r="FA42" s="136"/>
      <c r="FB42" s="136"/>
      <c r="FC42" s="136"/>
      <c r="FD42" s="136"/>
      <c r="FE42" s="136"/>
      <c r="FF42" s="136"/>
      <c r="FG42" s="136"/>
      <c r="FH42" s="136"/>
      <c r="FI42" s="136"/>
      <c r="FJ42" s="136"/>
      <c r="FK42" s="136"/>
      <c r="FL42" s="136"/>
      <c r="FM42" s="136"/>
      <c r="FN42" s="136"/>
      <c r="FO42" s="136"/>
      <c r="FP42" s="136"/>
      <c r="FQ42" s="136"/>
      <c r="FR42" s="136"/>
      <c r="FS42" s="136"/>
      <c r="FT42" s="136"/>
      <c r="FU42" s="136"/>
      <c r="FV42" s="136"/>
      <c r="FW42" s="136"/>
      <c r="FX42" s="136"/>
      <c r="FY42" s="136"/>
      <c r="FZ42" s="136"/>
      <c r="GA42" s="136"/>
      <c r="GB42" s="136"/>
      <c r="GC42" s="136"/>
      <c r="GD42" s="136"/>
      <c r="GE42" s="136"/>
      <c r="GF42" s="136"/>
      <c r="GG42" s="136"/>
      <c r="GH42" s="136"/>
      <c r="GI42" s="136"/>
      <c r="GJ42" s="136"/>
      <c r="GK42" s="136"/>
      <c r="GL42" s="136"/>
      <c r="GM42" s="136"/>
      <c r="GN42" s="136"/>
      <c r="GO42" s="136"/>
      <c r="GP42" s="136"/>
      <c r="GQ42" s="136"/>
      <c r="GR42" s="136"/>
      <c r="GS42" s="136"/>
      <c r="GT42" s="136"/>
      <c r="GU42" s="136"/>
      <c r="GV42" s="136"/>
      <c r="GW42" s="136"/>
      <c r="GX42" s="136"/>
      <c r="GY42" s="136"/>
      <c r="GZ42" s="136"/>
      <c r="HA42" s="136"/>
      <c r="HB42" s="136"/>
      <c r="HC42" s="136"/>
      <c r="HD42" s="136"/>
      <c r="HE42" s="136"/>
      <c r="HF42" s="136"/>
      <c r="HG42" s="136"/>
      <c r="HH42" s="136"/>
      <c r="HI42" s="136"/>
      <c r="HJ42" s="136"/>
      <c r="HK42" s="136"/>
      <c r="HL42" s="136"/>
      <c r="HM42" s="136"/>
      <c r="HN42" s="136"/>
      <c r="HO42" s="136"/>
      <c r="HP42" s="136"/>
      <c r="HQ42" s="137"/>
      <c r="HR42" s="137"/>
      <c r="HS42" s="137"/>
      <c r="HT42" s="137"/>
      <c r="HU42" s="137"/>
      <c r="HV42" s="137"/>
      <c r="HW42" s="137"/>
      <c r="HX42" s="137"/>
      <c r="HY42" s="137"/>
      <c r="HZ42" s="137"/>
      <c r="IA42" s="137"/>
      <c r="IB42" s="137"/>
      <c r="IC42" s="137"/>
      <c r="ID42" s="137"/>
      <c r="IE42" s="137"/>
      <c r="IF42" s="137"/>
      <c r="IG42" s="137"/>
      <c r="IH42" s="137"/>
      <c r="II42" s="137"/>
      <c r="IJ42" s="137"/>
      <c r="IK42" s="137"/>
      <c r="IL42" s="137"/>
      <c r="IM42" s="137"/>
      <c r="IN42" s="137"/>
      <c r="IO42" s="137"/>
      <c r="IP42" s="137"/>
      <c r="IQ42" s="137"/>
      <c r="IR42" s="137"/>
      <c r="IS42" s="137"/>
      <c r="IT42" s="137"/>
      <c r="IU42" s="137"/>
      <c r="IV42" s="137"/>
      <c r="IW42" s="137"/>
      <c r="IX42" s="137"/>
      <c r="IY42" s="137"/>
      <c r="IZ42" s="137"/>
      <c r="JA42" s="137"/>
      <c r="JB42" s="137"/>
      <c r="JC42" s="137"/>
      <c r="JD42" s="137"/>
      <c r="JE42" s="137"/>
      <c r="JF42" s="137"/>
      <c r="JG42" s="137"/>
      <c r="JH42" s="137"/>
      <c r="JI42" s="137"/>
      <c r="JJ42" s="137"/>
      <c r="JK42" s="137"/>
      <c r="JL42" s="137"/>
      <c r="JM42" s="137"/>
      <c r="JN42" s="137"/>
      <c r="JO42" s="137"/>
      <c r="JP42" s="137"/>
      <c r="JQ42" s="137"/>
      <c r="JR42" s="137"/>
      <c r="JS42" s="137"/>
      <c r="JT42" s="137"/>
      <c r="JU42" s="137"/>
      <c r="JV42" s="137"/>
      <c r="JW42" s="137"/>
      <c r="JX42" s="137"/>
      <c r="JY42" s="137"/>
      <c r="JZ42" s="137"/>
      <c r="KA42" s="137"/>
      <c r="KB42" s="137"/>
      <c r="KC42" s="137"/>
      <c r="KD42" s="137"/>
      <c r="KE42" s="137"/>
      <c r="KF42" s="137"/>
      <c r="KG42" s="137"/>
      <c r="KH42" s="137"/>
      <c r="KI42" s="137"/>
      <c r="KJ42" s="137"/>
      <c r="KK42" s="137"/>
      <c r="KL42" s="137"/>
      <c r="KM42" s="137"/>
      <c r="KN42" s="137"/>
      <c r="KO42" s="137"/>
      <c r="KP42" s="137"/>
      <c r="KQ42" s="137"/>
      <c r="KR42" s="137"/>
      <c r="KS42" s="137"/>
      <c r="KT42" s="137"/>
      <c r="KU42" s="137"/>
      <c r="KV42" s="137"/>
      <c r="KW42" s="137"/>
      <c r="KX42" s="137"/>
      <c r="KY42" s="137"/>
      <c r="KZ42" s="137"/>
      <c r="LA42" s="137"/>
      <c r="LB42" s="137"/>
      <c r="LC42" s="137"/>
      <c r="LD42" s="137"/>
      <c r="LE42" s="137"/>
      <c r="LF42" s="137"/>
      <c r="LG42" s="137"/>
      <c r="LH42" s="137"/>
      <c r="LI42" s="137"/>
      <c r="LJ42" s="137"/>
      <c r="LK42" s="137"/>
      <c r="LL42" s="137"/>
      <c r="LM42" s="137"/>
      <c r="LN42" s="137"/>
      <c r="LO42" s="137"/>
      <c r="LP42" s="137"/>
      <c r="LQ42" s="137"/>
      <c r="LR42" s="137"/>
      <c r="LS42" s="137"/>
      <c r="LT42" s="137"/>
      <c r="LU42" s="137"/>
      <c r="LV42" s="137"/>
      <c r="LW42" s="137"/>
      <c r="LX42" s="137"/>
      <c r="LY42" s="137"/>
      <c r="LZ42" s="137"/>
      <c r="MA42" s="137"/>
      <c r="MB42" s="137"/>
      <c r="MC42" s="137"/>
      <c r="MD42" s="137"/>
      <c r="ME42" s="137"/>
      <c r="MF42" s="137"/>
      <c r="MG42" s="137"/>
      <c r="MH42" s="137"/>
      <c r="MI42" s="137"/>
      <c r="MJ42" s="137"/>
      <c r="MK42" s="137"/>
      <c r="ML42" s="137"/>
      <c r="MM42" s="137"/>
      <c r="MN42" s="137"/>
      <c r="MO42" s="137"/>
      <c r="MP42" s="137"/>
      <c r="MQ42" s="137"/>
      <c r="MR42" s="137"/>
      <c r="MS42" s="137"/>
      <c r="MT42" s="137"/>
      <c r="MU42" s="137"/>
      <c r="MV42" s="137"/>
      <c r="MW42" s="137"/>
      <c r="MX42" s="137"/>
      <c r="MY42" s="137"/>
      <c r="MZ42" s="137"/>
      <c r="NA42" s="137"/>
      <c r="NB42" s="137"/>
      <c r="NC42" s="137"/>
      <c r="ND42" s="137"/>
      <c r="NE42" s="137"/>
      <c r="NF42" s="137"/>
      <c r="NG42" s="137"/>
      <c r="NH42" s="137"/>
      <c r="NI42" s="137"/>
      <c r="NJ42" s="137"/>
      <c r="NK42" s="137"/>
      <c r="NL42" s="137"/>
      <c r="NM42" s="137"/>
      <c r="NN42" s="137"/>
      <c r="NO42" s="137"/>
      <c r="NP42" s="137"/>
      <c r="NQ42" s="137"/>
      <c r="NR42" s="137"/>
      <c r="NS42" s="137"/>
      <c r="NT42" s="137"/>
      <c r="NU42" s="137"/>
      <c r="NV42" s="137"/>
      <c r="NW42" s="137"/>
      <c r="NX42" s="137"/>
      <c r="NY42" s="137"/>
      <c r="NZ42" s="137"/>
      <c r="OA42" s="137"/>
      <c r="OB42" s="137"/>
      <c r="OC42" s="137"/>
      <c r="OD42" s="137"/>
      <c r="OE42" s="137"/>
      <c r="OF42" s="137"/>
      <c r="OG42" s="137"/>
      <c r="OH42" s="137"/>
      <c r="OI42" s="137"/>
      <c r="OJ42" s="137"/>
      <c r="OK42" s="137"/>
      <c r="OL42" s="137"/>
      <c r="OM42" s="137"/>
      <c r="ON42" s="137"/>
      <c r="OO42" s="137"/>
      <c r="OP42" s="137"/>
      <c r="OQ42" s="137"/>
      <c r="OR42" s="137"/>
      <c r="OS42" s="137"/>
      <c r="OT42" s="137"/>
      <c r="OU42" s="137"/>
      <c r="OV42" s="137"/>
      <c r="OW42" s="137"/>
      <c r="OX42" s="137"/>
      <c r="OY42" s="137"/>
      <c r="OZ42" s="137"/>
      <c r="PA42" s="137"/>
      <c r="PB42" s="137"/>
      <c r="PC42" s="137"/>
      <c r="PD42" s="137"/>
      <c r="PE42" s="137"/>
      <c r="PF42" s="137"/>
      <c r="PG42" s="137"/>
      <c r="PH42" s="137"/>
      <c r="PI42" s="137"/>
      <c r="PJ42" s="137"/>
      <c r="PK42" s="137"/>
      <c r="PL42" s="137"/>
      <c r="PM42" s="137"/>
      <c r="PN42" s="137"/>
      <c r="PO42" s="137"/>
      <c r="PP42" s="137"/>
      <c r="PQ42" s="137"/>
      <c r="PR42" s="137"/>
      <c r="PS42" s="137"/>
      <c r="PT42" s="137"/>
      <c r="PU42" s="137"/>
      <c r="PV42" s="137"/>
      <c r="PW42" s="137"/>
      <c r="PX42" s="137"/>
      <c r="PY42" s="137"/>
      <c r="PZ42" s="137"/>
      <c r="QA42" s="137"/>
      <c r="QB42" s="137"/>
      <c r="QC42" s="137"/>
      <c r="QD42" s="137"/>
      <c r="QE42" s="137"/>
      <c r="QF42" s="137"/>
      <c r="QG42" s="137"/>
      <c r="QH42" s="137"/>
      <c r="QI42" s="137"/>
      <c r="QJ42" s="137"/>
      <c r="QK42" s="137"/>
      <c r="QL42" s="137"/>
      <c r="QM42" s="137"/>
      <c r="QN42" s="137"/>
      <c r="QO42" s="137"/>
      <c r="QP42" s="137"/>
      <c r="QQ42" s="137"/>
      <c r="QR42" s="137"/>
      <c r="QS42" s="137"/>
      <c r="QT42" s="137"/>
      <c r="QU42" s="137"/>
      <c r="QV42" s="137"/>
      <c r="QW42" s="137"/>
      <c r="QX42" s="137"/>
      <c r="QY42" s="137"/>
      <c r="QZ42" s="137"/>
      <c r="RA42" s="137"/>
      <c r="RB42" s="137"/>
      <c r="RC42" s="137"/>
      <c r="RD42" s="137"/>
      <c r="RE42" s="137"/>
      <c r="RF42" s="137"/>
      <c r="RG42" s="137"/>
      <c r="RH42" s="137"/>
      <c r="RI42" s="137"/>
      <c r="RJ42" s="137"/>
      <c r="RK42" s="137"/>
      <c r="RL42" s="137"/>
      <c r="RM42" s="137"/>
      <c r="RN42" s="137"/>
      <c r="RO42" s="137"/>
      <c r="RP42" s="137"/>
      <c r="RQ42" s="137"/>
      <c r="RR42" s="137"/>
      <c r="RS42" s="137"/>
      <c r="RT42" s="137"/>
      <c r="RU42" s="137"/>
      <c r="RV42" s="137"/>
      <c r="RW42" s="137"/>
      <c r="RX42" s="137"/>
      <c r="RY42" s="137"/>
      <c r="RZ42" s="137"/>
      <c r="SA42" s="137"/>
      <c r="SB42" s="137"/>
      <c r="SC42" s="137"/>
      <c r="SD42" s="137"/>
      <c r="SE42" s="137"/>
      <c r="SF42" s="137"/>
      <c r="SG42" s="137"/>
      <c r="SH42" s="137"/>
      <c r="SI42" s="137"/>
      <c r="SJ42" s="137"/>
      <c r="SK42" s="137"/>
      <c r="SL42" s="137"/>
      <c r="SM42" s="137"/>
      <c r="SN42" s="137"/>
      <c r="SO42" s="137"/>
      <c r="SP42" s="137"/>
      <c r="SQ42" s="137"/>
      <c r="SR42" s="137"/>
      <c r="SS42" s="137"/>
      <c r="ST42" s="137"/>
      <c r="SU42" s="137"/>
      <c r="SV42" s="137"/>
      <c r="SW42" s="137"/>
      <c r="SX42" s="137"/>
      <c r="SY42" s="137"/>
      <c r="SZ42" s="137"/>
      <c r="TA42" s="137"/>
      <c r="TB42" s="137"/>
      <c r="TC42" s="137"/>
      <c r="TD42" s="137"/>
      <c r="TE42" s="137"/>
      <c r="TF42" s="137"/>
      <c r="TG42" s="137"/>
      <c r="TH42" s="137"/>
      <c r="TI42" s="137"/>
      <c r="TJ42" s="137"/>
      <c r="TK42" s="137"/>
      <c r="TL42" s="137"/>
      <c r="TM42" s="137"/>
      <c r="TN42" s="137"/>
      <c r="TO42" s="137"/>
      <c r="TP42" s="137"/>
      <c r="TQ42" s="137"/>
      <c r="TR42" s="137"/>
      <c r="TS42" s="137"/>
      <c r="TT42" s="137"/>
      <c r="TU42" s="137"/>
      <c r="TV42" s="137"/>
      <c r="TW42" s="137"/>
      <c r="TX42" s="137"/>
      <c r="TY42" s="137"/>
      <c r="TZ42" s="137"/>
      <c r="UA42" s="137"/>
      <c r="UB42" s="137"/>
      <c r="UC42" s="137"/>
      <c r="UD42" s="137"/>
      <c r="UE42" s="137"/>
      <c r="UF42" s="137"/>
      <c r="UG42" s="137"/>
      <c r="UH42" s="137"/>
      <c r="UI42" s="137"/>
      <c r="UJ42" s="137"/>
      <c r="UK42" s="137"/>
      <c r="UL42" s="137"/>
      <c r="UM42" s="137"/>
      <c r="UN42" s="137"/>
      <c r="UO42" s="137"/>
      <c r="UP42" s="137"/>
      <c r="UQ42" s="137"/>
      <c r="UR42" s="137"/>
      <c r="US42" s="137"/>
      <c r="UT42" s="137"/>
      <c r="UU42" s="137"/>
      <c r="UV42" s="137"/>
      <c r="UW42" s="137"/>
      <c r="UX42" s="137"/>
      <c r="UY42" s="137"/>
      <c r="UZ42" s="137"/>
      <c r="VA42" s="137"/>
      <c r="VB42" s="137"/>
      <c r="VC42" s="137"/>
      <c r="VD42" s="137"/>
      <c r="VE42" s="137"/>
      <c r="VF42" s="137"/>
      <c r="VG42" s="137"/>
      <c r="VH42" s="137"/>
      <c r="VI42" s="137"/>
      <c r="VJ42" s="137"/>
      <c r="VK42" s="137"/>
      <c r="VL42" s="137"/>
      <c r="VM42" s="137"/>
      <c r="VN42" s="137"/>
      <c r="VO42" s="137"/>
      <c r="VP42" s="137"/>
      <c r="VQ42" s="137"/>
      <c r="VR42" s="137"/>
      <c r="VS42" s="137"/>
      <c r="VT42" s="137"/>
      <c r="VU42" s="137"/>
      <c r="VV42" s="137"/>
      <c r="VW42" s="137"/>
      <c r="VX42" s="137"/>
      <c r="VY42" s="137"/>
      <c r="VZ42" s="137"/>
      <c r="WA42" s="137"/>
      <c r="WB42" s="137"/>
      <c r="WC42" s="137"/>
      <c r="WD42" s="137"/>
      <c r="WE42" s="137"/>
      <c r="WF42" s="137"/>
      <c r="WG42" s="137"/>
      <c r="WH42" s="137"/>
      <c r="WI42" s="137"/>
      <c r="WJ42" s="137"/>
      <c r="WK42" s="137"/>
      <c r="WL42" s="137"/>
      <c r="WM42" s="137"/>
      <c r="WN42" s="137"/>
      <c r="WO42" s="137"/>
      <c r="WP42" s="137"/>
      <c r="WQ42" s="137"/>
      <c r="WR42" s="137"/>
      <c r="WS42" s="137"/>
      <c r="WT42" s="137"/>
      <c r="WU42" s="137"/>
      <c r="WV42" s="137"/>
      <c r="WW42" s="137"/>
      <c r="WX42" s="137"/>
      <c r="WY42" s="137"/>
      <c r="WZ42" s="137"/>
      <c r="XA42" s="137"/>
      <c r="XB42" s="137"/>
      <c r="XC42" s="137"/>
      <c r="XD42" s="137"/>
      <c r="XE42" s="137"/>
      <c r="XF42" s="137"/>
      <c r="XG42" s="137"/>
      <c r="XH42" s="137"/>
      <c r="XI42" s="137"/>
      <c r="XJ42" s="137"/>
      <c r="XK42" s="137"/>
      <c r="XL42" s="137"/>
      <c r="XM42" s="137"/>
      <c r="XN42" s="137"/>
      <c r="XO42" s="137"/>
      <c r="XP42" s="137"/>
      <c r="XQ42" s="137"/>
      <c r="XR42" s="137"/>
      <c r="XS42" s="137"/>
      <c r="XT42" s="137"/>
      <c r="XU42" s="137"/>
      <c r="XV42" s="137"/>
      <c r="XW42" s="137"/>
      <c r="XX42" s="137"/>
      <c r="XY42" s="137"/>
      <c r="XZ42" s="137"/>
      <c r="YA42" s="137"/>
      <c r="YB42" s="137"/>
      <c r="YC42" s="137"/>
      <c r="YD42" s="137"/>
      <c r="YE42" s="137"/>
      <c r="YF42" s="137"/>
      <c r="YG42" s="137"/>
      <c r="YH42" s="137"/>
      <c r="YI42" s="137"/>
      <c r="YJ42" s="137"/>
      <c r="YK42" s="137"/>
      <c r="YL42" s="137"/>
      <c r="YM42" s="137"/>
      <c r="YN42" s="137"/>
      <c r="YO42" s="137"/>
      <c r="YP42" s="137"/>
      <c r="YQ42" s="137"/>
      <c r="YR42" s="137"/>
      <c r="YS42" s="137"/>
      <c r="YT42" s="137"/>
      <c r="YU42" s="137"/>
      <c r="YV42" s="137"/>
      <c r="YW42" s="137"/>
      <c r="YX42" s="137"/>
      <c r="YY42" s="137"/>
      <c r="YZ42" s="137"/>
      <c r="ZA42" s="137"/>
      <c r="ZB42" s="137"/>
      <c r="ZC42" s="137"/>
      <c r="ZD42" s="137"/>
      <c r="ZE42" s="137"/>
      <c r="ZF42" s="137"/>
      <c r="ZG42" s="137"/>
      <c r="ZH42" s="137"/>
      <c r="ZI42" s="137"/>
      <c r="ZJ42" s="137"/>
      <c r="ZK42" s="137"/>
      <c r="ZL42" s="137"/>
      <c r="ZM42" s="137"/>
      <c r="ZN42" s="137"/>
      <c r="ZO42" s="137"/>
      <c r="ZP42" s="137"/>
      <c r="ZQ42" s="137"/>
      <c r="ZR42" s="137"/>
      <c r="ZS42" s="137"/>
      <c r="ZT42" s="137"/>
      <c r="ZU42" s="137"/>
      <c r="ZV42" s="137"/>
      <c r="ZW42" s="137"/>
      <c r="ZX42" s="137"/>
      <c r="ZY42" s="137"/>
      <c r="ZZ42" s="137"/>
      <c r="AAA42" s="137"/>
      <c r="AAB42" s="137"/>
      <c r="AAC42" s="137"/>
      <c r="AAD42" s="137"/>
      <c r="AAE42" s="137"/>
      <c r="AAF42" s="137"/>
      <c r="AAG42" s="137"/>
      <c r="AAH42" s="137"/>
      <c r="AAI42" s="137"/>
      <c r="AAJ42" s="137"/>
      <c r="AAK42" s="137"/>
      <c r="AAL42" s="137"/>
      <c r="AAM42" s="137"/>
      <c r="AAN42" s="137"/>
      <c r="AAO42" s="137"/>
      <c r="AAP42" s="137"/>
      <c r="AAQ42" s="137"/>
      <c r="AAR42" s="137"/>
      <c r="AAS42" s="137"/>
      <c r="AAT42" s="137"/>
      <c r="AAU42" s="137"/>
      <c r="AAV42" s="137"/>
      <c r="AAW42" s="137"/>
      <c r="AAX42" s="137"/>
      <c r="AAY42" s="137"/>
      <c r="AAZ42" s="137"/>
      <c r="ABA42" s="137"/>
      <c r="ABB42" s="137"/>
      <c r="ABC42" s="137"/>
      <c r="ABD42" s="137"/>
      <c r="ABE42" s="137"/>
      <c r="ABF42" s="137"/>
      <c r="ABG42" s="137"/>
      <c r="ABH42" s="137"/>
      <c r="ABI42" s="137"/>
      <c r="ABJ42" s="137"/>
      <c r="ABK42" s="137"/>
      <c r="ABL42" s="137"/>
      <c r="ABM42" s="137"/>
      <c r="ABN42" s="137"/>
      <c r="ABO42" s="137"/>
      <c r="ABP42" s="137"/>
      <c r="ABQ42" s="137"/>
      <c r="ABR42" s="137"/>
      <c r="ABS42" s="137"/>
      <c r="ABT42" s="137"/>
      <c r="ABU42" s="137"/>
      <c r="ABV42" s="137"/>
      <c r="ABW42" s="137"/>
      <c r="ABX42" s="137"/>
      <c r="ABY42" s="137"/>
      <c r="ABZ42" s="137"/>
      <c r="ACA42" s="137"/>
      <c r="ACB42" s="137"/>
      <c r="ACC42" s="137"/>
      <c r="ACD42" s="137"/>
      <c r="ACE42" s="137"/>
      <c r="ACF42" s="137"/>
      <c r="ACG42" s="137"/>
      <c r="ACH42" s="137"/>
      <c r="ACI42" s="137"/>
      <c r="ACJ42" s="137"/>
      <c r="ACK42" s="137"/>
      <c r="ACL42" s="137"/>
      <c r="ACM42" s="137"/>
      <c r="ACN42" s="137"/>
      <c r="ACO42" s="137"/>
      <c r="ACP42" s="137"/>
      <c r="ACQ42" s="137"/>
      <c r="ACR42" s="137"/>
      <c r="ACS42" s="137"/>
      <c r="ACT42" s="137"/>
      <c r="ACU42" s="137"/>
      <c r="ACV42" s="137"/>
      <c r="ACW42" s="137"/>
      <c r="ACX42" s="137"/>
      <c r="ACY42" s="137"/>
      <c r="ACZ42" s="137"/>
      <c r="ADA42" s="137"/>
      <c r="ADB42" s="137"/>
      <c r="ADC42" s="137"/>
      <c r="ADD42" s="137"/>
      <c r="ADE42" s="137"/>
      <c r="ADF42" s="137"/>
      <c r="ADG42" s="137"/>
      <c r="ADH42" s="137"/>
      <c r="ADI42" s="137"/>
      <c r="ADJ42" s="137"/>
      <c r="ADK42" s="137"/>
      <c r="ADL42" s="137"/>
      <c r="ADM42" s="137"/>
      <c r="ADN42" s="137"/>
      <c r="ADO42" s="137"/>
      <c r="ADP42" s="137"/>
      <c r="ADQ42" s="137"/>
      <c r="ADR42" s="137"/>
      <c r="ADS42" s="137"/>
      <c r="ADT42" s="137"/>
      <c r="ADU42" s="137"/>
      <c r="ADV42" s="137"/>
      <c r="ADW42" s="137"/>
      <c r="ADX42" s="137"/>
      <c r="ADY42" s="137"/>
      <c r="ADZ42" s="137"/>
      <c r="AEA42" s="137"/>
      <c r="AEB42" s="137"/>
      <c r="AEC42" s="137"/>
      <c r="AED42" s="137"/>
      <c r="AEE42" s="137"/>
      <c r="AEF42" s="137"/>
      <c r="AEG42" s="137"/>
      <c r="AEH42" s="137"/>
      <c r="AEI42" s="137"/>
      <c r="AEJ42" s="137"/>
      <c r="AEK42" s="137"/>
      <c r="AEL42" s="137"/>
      <c r="AEM42" s="137"/>
      <c r="AEN42" s="137"/>
      <c r="AEO42" s="137"/>
      <c r="AEP42" s="137"/>
      <c r="AEQ42" s="137"/>
      <c r="AER42" s="137"/>
      <c r="AES42" s="137"/>
      <c r="AET42" s="137"/>
      <c r="AEU42" s="137"/>
      <c r="AEV42" s="137"/>
      <c r="AEW42" s="137"/>
      <c r="AEX42" s="137"/>
      <c r="AEY42" s="137"/>
      <c r="AEZ42" s="137"/>
      <c r="AFA42" s="137"/>
      <c r="AFB42" s="137"/>
      <c r="AFC42" s="137"/>
      <c r="AFD42" s="137"/>
      <c r="AFE42" s="137"/>
      <c r="AFF42" s="137"/>
      <c r="AFG42" s="137"/>
      <c r="AFH42" s="137"/>
      <c r="AFI42" s="137"/>
      <c r="AFJ42" s="137"/>
      <c r="AFK42" s="137"/>
      <c r="AFL42" s="137"/>
      <c r="AFM42" s="137"/>
      <c r="AFN42" s="137"/>
      <c r="AFO42" s="137"/>
      <c r="AFP42" s="137"/>
      <c r="AFQ42" s="137"/>
      <c r="AFR42" s="137"/>
      <c r="AFS42" s="137"/>
      <c r="AFT42" s="137"/>
      <c r="AFU42" s="137"/>
      <c r="AFV42" s="137"/>
      <c r="AFW42" s="137"/>
      <c r="AFX42" s="137"/>
      <c r="AFY42" s="137"/>
      <c r="AFZ42" s="137"/>
      <c r="AGA42" s="137"/>
      <c r="AGB42" s="137"/>
      <c r="AGC42" s="137"/>
      <c r="AGD42" s="137"/>
      <c r="AGE42" s="137"/>
      <c r="AGF42" s="137"/>
      <c r="AGG42" s="137"/>
      <c r="AGH42" s="137"/>
      <c r="AGI42" s="137"/>
      <c r="AGJ42" s="137"/>
      <c r="AGK42" s="137"/>
      <c r="AGL42" s="137"/>
      <c r="AGM42" s="137"/>
      <c r="AGN42" s="137"/>
      <c r="AGO42" s="137"/>
      <c r="AGP42" s="137"/>
      <c r="AGQ42" s="137"/>
      <c r="AGR42" s="137"/>
      <c r="AGS42" s="137"/>
      <c r="AGT42" s="137"/>
      <c r="AGU42" s="137"/>
      <c r="AGV42" s="137"/>
      <c r="AGW42" s="137"/>
      <c r="AGX42" s="137"/>
      <c r="AGY42" s="137"/>
      <c r="AGZ42" s="137"/>
      <c r="AHA42" s="137"/>
      <c r="AHB42" s="137"/>
      <c r="AHC42" s="137"/>
      <c r="AHD42" s="137"/>
      <c r="AHE42" s="137"/>
      <c r="AHF42" s="137"/>
      <c r="AHG42" s="137"/>
      <c r="AHH42" s="137"/>
      <c r="AHI42" s="137"/>
      <c r="AHJ42" s="137"/>
      <c r="AHK42" s="137"/>
      <c r="AHL42" s="137"/>
      <c r="AHM42" s="137"/>
      <c r="AHN42" s="137"/>
      <c r="AHO42" s="137"/>
      <c r="AHP42" s="137"/>
      <c r="AHQ42" s="137"/>
      <c r="AHR42" s="137"/>
      <c r="AHS42" s="137"/>
      <c r="AHT42" s="137"/>
      <c r="AHU42" s="137"/>
      <c r="AHV42" s="137"/>
      <c r="AHW42" s="137"/>
      <c r="AHX42" s="137"/>
      <c r="AHY42" s="137"/>
      <c r="AHZ42" s="137"/>
      <c r="AIA42" s="137"/>
      <c r="AIB42" s="137"/>
      <c r="AIC42" s="137"/>
      <c r="AID42" s="137"/>
      <c r="AIE42" s="137"/>
      <c r="AIF42" s="137"/>
      <c r="AIG42" s="137"/>
      <c r="AIH42" s="137"/>
      <c r="AII42" s="137"/>
      <c r="AIJ42" s="137"/>
      <c r="AIK42" s="137"/>
      <c r="AIL42" s="137"/>
      <c r="AIM42" s="137"/>
      <c r="AIN42" s="137"/>
      <c r="AIO42" s="137"/>
      <c r="AIP42" s="137"/>
      <c r="AIQ42" s="137"/>
      <c r="AIR42" s="137"/>
      <c r="AIS42" s="137"/>
      <c r="AIT42" s="137"/>
      <c r="AIU42" s="137"/>
      <c r="AIV42" s="137"/>
      <c r="AIW42" s="137"/>
      <c r="AIX42" s="137"/>
      <c r="AIY42" s="137"/>
      <c r="AIZ42" s="137"/>
      <c r="AJA42" s="137"/>
      <c r="AJB42" s="137"/>
      <c r="AJC42" s="137"/>
      <c r="AJD42" s="137"/>
      <c r="AJE42" s="137"/>
      <c r="AJF42" s="137"/>
      <c r="AJG42" s="137"/>
      <c r="AJH42" s="137"/>
      <c r="AJI42" s="137"/>
      <c r="AJJ42" s="137"/>
      <c r="AJK42" s="137"/>
      <c r="AJL42" s="137"/>
      <c r="AJM42" s="137"/>
      <c r="AJN42" s="137"/>
      <c r="AJO42" s="137"/>
      <c r="AJP42" s="137"/>
      <c r="AJQ42" s="137"/>
      <c r="AJR42" s="137"/>
      <c r="AJS42" s="137"/>
      <c r="AJT42" s="137"/>
      <c r="AJU42" s="137"/>
      <c r="AJV42" s="137"/>
      <c r="AJW42" s="137"/>
      <c r="AJX42" s="137"/>
      <c r="AJY42" s="137"/>
      <c r="AJZ42" s="137"/>
      <c r="AKA42" s="137"/>
      <c r="AKB42" s="137"/>
      <c r="AKC42" s="137"/>
      <c r="AKD42" s="137"/>
      <c r="AKE42" s="137"/>
      <c r="AKF42" s="137"/>
      <c r="AKG42" s="137"/>
      <c r="AKH42" s="137"/>
      <c r="AKI42" s="137"/>
      <c r="AKJ42" s="137"/>
      <c r="AKK42" s="137"/>
      <c r="AKL42" s="137"/>
      <c r="AKM42" s="137"/>
      <c r="AKN42" s="137"/>
      <c r="AKO42" s="137"/>
      <c r="AKP42" s="137"/>
      <c r="AKQ42" s="137"/>
      <c r="AKR42" s="137"/>
      <c r="AKS42" s="137"/>
      <c r="AKT42" s="137"/>
      <c r="AKU42" s="137"/>
      <c r="AKV42" s="137"/>
      <c r="AKW42" s="137"/>
      <c r="AKX42" s="137"/>
      <c r="AKY42" s="137"/>
      <c r="AKZ42" s="137"/>
      <c r="ALA42" s="137"/>
      <c r="ALB42" s="137"/>
      <c r="ALC42" s="137"/>
      <c r="ALD42" s="137"/>
      <c r="ALE42" s="137"/>
      <c r="ALF42" s="137"/>
      <c r="ALG42" s="137"/>
      <c r="ALH42" s="137"/>
      <c r="ALI42" s="137"/>
      <c r="ALJ42" s="137"/>
      <c r="ALK42" s="137"/>
      <c r="ALL42" s="137"/>
      <c r="ALM42" s="137"/>
      <c r="ALN42" s="137"/>
      <c r="ALO42" s="137"/>
      <c r="ALP42" s="137"/>
      <c r="ALQ42" s="137"/>
      <c r="ALR42" s="137"/>
      <c r="ALS42" s="137"/>
      <c r="ALT42" s="137"/>
      <c r="ALU42" s="137"/>
      <c r="ALV42" s="137"/>
      <c r="ALW42" s="137"/>
      <c r="ALX42" s="137"/>
      <c r="ALY42" s="137"/>
      <c r="ALZ42" s="137"/>
      <c r="AMA42" s="137"/>
      <c r="AMB42" s="137"/>
      <c r="AMC42" s="137"/>
      <c r="AMD42" s="137"/>
      <c r="AME42" s="137"/>
      <c r="AMF42" s="137"/>
      <c r="AMG42" s="137"/>
      <c r="AMH42" s="137"/>
      <c r="AMI42" s="137"/>
    </row>
    <row r="43" hidden="1" customHeight="1" spans="1:1023">
      <c r="A43" s="121"/>
      <c r="B43" s="83" t="s">
        <v>3086</v>
      </c>
      <c r="C43" s="122"/>
      <c r="D43" s="123"/>
      <c r="E43" s="123"/>
      <c r="F43" s="123"/>
      <c r="G43" s="123"/>
      <c r="H43" s="83" t="s">
        <v>7114</v>
      </c>
      <c r="I43" s="86" t="s">
        <v>7115</v>
      </c>
      <c r="J43" s="83" t="s">
        <v>45</v>
      </c>
      <c r="K43" s="123"/>
      <c r="L43" s="83" t="s">
        <v>2244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8"/>
      <c r="AN43" s="123"/>
      <c r="AO43" s="134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  <c r="BX43" s="136"/>
      <c r="BY43" s="136"/>
      <c r="BZ43" s="136"/>
      <c r="CA43" s="136"/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136"/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6"/>
      <c r="DO43" s="136"/>
      <c r="DP43" s="136"/>
      <c r="DQ43" s="136"/>
      <c r="DR43" s="136"/>
      <c r="DS43" s="136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  <c r="ER43" s="136"/>
      <c r="ES43" s="136"/>
      <c r="ET43" s="136"/>
      <c r="EU43" s="136"/>
      <c r="EV43" s="136"/>
      <c r="EW43" s="136"/>
      <c r="EX43" s="136"/>
      <c r="EY43" s="136"/>
      <c r="EZ43" s="136"/>
      <c r="FA43" s="136"/>
      <c r="FB43" s="136"/>
      <c r="FC43" s="136"/>
      <c r="FD43" s="136"/>
      <c r="FE43" s="136"/>
      <c r="FF43" s="136"/>
      <c r="FG43" s="136"/>
      <c r="FH43" s="136"/>
      <c r="FI43" s="136"/>
      <c r="FJ43" s="136"/>
      <c r="FK43" s="136"/>
      <c r="FL43" s="136"/>
      <c r="FM43" s="136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T43" s="136"/>
      <c r="GU43" s="136"/>
      <c r="GV43" s="136"/>
      <c r="GW43" s="136"/>
      <c r="GX43" s="136"/>
      <c r="GY43" s="136"/>
      <c r="GZ43" s="136"/>
      <c r="HA43" s="136"/>
      <c r="HB43" s="136"/>
      <c r="HC43" s="136"/>
      <c r="HD43" s="136"/>
      <c r="HE43" s="136"/>
      <c r="HF43" s="136"/>
      <c r="HG43" s="136"/>
      <c r="HH43" s="136"/>
      <c r="HI43" s="136"/>
      <c r="HJ43" s="136"/>
      <c r="HK43" s="136"/>
      <c r="HL43" s="136"/>
      <c r="HM43" s="136"/>
      <c r="HN43" s="136"/>
      <c r="HO43" s="136"/>
      <c r="HP43" s="136"/>
      <c r="HQ43" s="137"/>
      <c r="HR43" s="137"/>
      <c r="HS43" s="137"/>
      <c r="HT43" s="137"/>
      <c r="HU43" s="137"/>
      <c r="HV43" s="137"/>
      <c r="HW43" s="137"/>
      <c r="HX43" s="137"/>
      <c r="HY43" s="137"/>
      <c r="HZ43" s="137"/>
      <c r="IA43" s="137"/>
      <c r="IB43" s="137"/>
      <c r="IC43" s="137"/>
      <c r="ID43" s="137"/>
      <c r="IE43" s="137"/>
      <c r="IF43" s="137"/>
      <c r="IG43" s="137"/>
      <c r="IH43" s="137"/>
      <c r="II43" s="137"/>
      <c r="IJ43" s="137"/>
      <c r="IK43" s="137"/>
      <c r="IL43" s="137"/>
      <c r="IM43" s="137"/>
      <c r="IN43" s="137"/>
      <c r="IO43" s="137"/>
      <c r="IP43" s="137"/>
      <c r="IQ43" s="137"/>
      <c r="IR43" s="137"/>
      <c r="IS43" s="137"/>
      <c r="IT43" s="137"/>
      <c r="IU43" s="137"/>
      <c r="IV43" s="137"/>
      <c r="IW43" s="137"/>
      <c r="IX43" s="137"/>
      <c r="IY43" s="137"/>
      <c r="IZ43" s="137"/>
      <c r="JA43" s="137"/>
      <c r="JB43" s="137"/>
      <c r="JC43" s="137"/>
      <c r="JD43" s="137"/>
      <c r="JE43" s="137"/>
      <c r="JF43" s="137"/>
      <c r="JG43" s="137"/>
      <c r="JH43" s="137"/>
      <c r="JI43" s="137"/>
      <c r="JJ43" s="137"/>
      <c r="JK43" s="137"/>
      <c r="JL43" s="137"/>
      <c r="JM43" s="137"/>
      <c r="JN43" s="137"/>
      <c r="JO43" s="137"/>
      <c r="JP43" s="137"/>
      <c r="JQ43" s="137"/>
      <c r="JR43" s="137"/>
      <c r="JS43" s="137"/>
      <c r="JT43" s="137"/>
      <c r="JU43" s="137"/>
      <c r="JV43" s="137"/>
      <c r="JW43" s="137"/>
      <c r="JX43" s="137"/>
      <c r="JY43" s="137"/>
      <c r="JZ43" s="137"/>
      <c r="KA43" s="137"/>
      <c r="KB43" s="137"/>
      <c r="KC43" s="137"/>
      <c r="KD43" s="137"/>
      <c r="KE43" s="137"/>
      <c r="KF43" s="137"/>
      <c r="KG43" s="137"/>
      <c r="KH43" s="137"/>
      <c r="KI43" s="137"/>
      <c r="KJ43" s="137"/>
      <c r="KK43" s="137"/>
      <c r="KL43" s="137"/>
      <c r="KM43" s="137"/>
      <c r="KN43" s="137"/>
      <c r="KO43" s="137"/>
      <c r="KP43" s="137"/>
      <c r="KQ43" s="137"/>
      <c r="KR43" s="137"/>
      <c r="KS43" s="137"/>
      <c r="KT43" s="137"/>
      <c r="KU43" s="137"/>
      <c r="KV43" s="137"/>
      <c r="KW43" s="137"/>
      <c r="KX43" s="137"/>
      <c r="KY43" s="137"/>
      <c r="KZ43" s="137"/>
      <c r="LA43" s="137"/>
      <c r="LB43" s="137"/>
      <c r="LC43" s="137"/>
      <c r="LD43" s="137"/>
      <c r="LE43" s="137"/>
      <c r="LF43" s="137"/>
      <c r="LG43" s="137"/>
      <c r="LH43" s="137"/>
      <c r="LI43" s="137"/>
      <c r="LJ43" s="137"/>
      <c r="LK43" s="137"/>
      <c r="LL43" s="137"/>
      <c r="LM43" s="137"/>
      <c r="LN43" s="137"/>
      <c r="LO43" s="137"/>
      <c r="LP43" s="137"/>
      <c r="LQ43" s="137"/>
      <c r="LR43" s="137"/>
      <c r="LS43" s="137"/>
      <c r="LT43" s="137"/>
      <c r="LU43" s="137"/>
      <c r="LV43" s="137"/>
      <c r="LW43" s="137"/>
      <c r="LX43" s="137"/>
      <c r="LY43" s="137"/>
      <c r="LZ43" s="137"/>
      <c r="MA43" s="137"/>
      <c r="MB43" s="137"/>
      <c r="MC43" s="137"/>
      <c r="MD43" s="137"/>
      <c r="ME43" s="137"/>
      <c r="MF43" s="137"/>
      <c r="MG43" s="137"/>
      <c r="MH43" s="137"/>
      <c r="MI43" s="137"/>
      <c r="MJ43" s="137"/>
      <c r="MK43" s="137"/>
      <c r="ML43" s="137"/>
      <c r="MM43" s="137"/>
      <c r="MN43" s="137"/>
      <c r="MO43" s="137"/>
      <c r="MP43" s="137"/>
      <c r="MQ43" s="137"/>
      <c r="MR43" s="137"/>
      <c r="MS43" s="137"/>
      <c r="MT43" s="137"/>
      <c r="MU43" s="137"/>
      <c r="MV43" s="137"/>
      <c r="MW43" s="137"/>
      <c r="MX43" s="137"/>
      <c r="MY43" s="137"/>
      <c r="MZ43" s="137"/>
      <c r="NA43" s="137"/>
      <c r="NB43" s="137"/>
      <c r="NC43" s="137"/>
      <c r="ND43" s="137"/>
      <c r="NE43" s="137"/>
      <c r="NF43" s="137"/>
      <c r="NG43" s="137"/>
      <c r="NH43" s="137"/>
      <c r="NI43" s="137"/>
      <c r="NJ43" s="137"/>
      <c r="NK43" s="137"/>
      <c r="NL43" s="137"/>
      <c r="NM43" s="137"/>
      <c r="NN43" s="137"/>
      <c r="NO43" s="137"/>
      <c r="NP43" s="137"/>
      <c r="NQ43" s="137"/>
      <c r="NR43" s="137"/>
      <c r="NS43" s="137"/>
      <c r="NT43" s="137"/>
      <c r="NU43" s="137"/>
      <c r="NV43" s="137"/>
      <c r="NW43" s="137"/>
      <c r="NX43" s="137"/>
      <c r="NY43" s="137"/>
      <c r="NZ43" s="137"/>
      <c r="OA43" s="137"/>
      <c r="OB43" s="137"/>
      <c r="OC43" s="137"/>
      <c r="OD43" s="137"/>
      <c r="OE43" s="137"/>
      <c r="OF43" s="137"/>
      <c r="OG43" s="137"/>
      <c r="OH43" s="137"/>
      <c r="OI43" s="137"/>
      <c r="OJ43" s="137"/>
      <c r="OK43" s="137"/>
      <c r="OL43" s="137"/>
      <c r="OM43" s="137"/>
      <c r="ON43" s="137"/>
      <c r="OO43" s="137"/>
      <c r="OP43" s="137"/>
      <c r="OQ43" s="137"/>
      <c r="OR43" s="137"/>
      <c r="OS43" s="137"/>
      <c r="OT43" s="137"/>
      <c r="OU43" s="137"/>
      <c r="OV43" s="137"/>
      <c r="OW43" s="137"/>
      <c r="OX43" s="137"/>
      <c r="OY43" s="137"/>
      <c r="OZ43" s="137"/>
      <c r="PA43" s="137"/>
      <c r="PB43" s="137"/>
      <c r="PC43" s="137"/>
      <c r="PD43" s="137"/>
      <c r="PE43" s="137"/>
      <c r="PF43" s="137"/>
      <c r="PG43" s="137"/>
      <c r="PH43" s="137"/>
      <c r="PI43" s="137"/>
      <c r="PJ43" s="137"/>
      <c r="PK43" s="137"/>
      <c r="PL43" s="137"/>
      <c r="PM43" s="137"/>
      <c r="PN43" s="137"/>
      <c r="PO43" s="137"/>
      <c r="PP43" s="137"/>
      <c r="PQ43" s="137"/>
      <c r="PR43" s="137"/>
      <c r="PS43" s="137"/>
      <c r="PT43" s="137"/>
      <c r="PU43" s="137"/>
      <c r="PV43" s="137"/>
      <c r="PW43" s="137"/>
      <c r="PX43" s="137"/>
      <c r="PY43" s="137"/>
      <c r="PZ43" s="137"/>
      <c r="QA43" s="137"/>
      <c r="QB43" s="137"/>
      <c r="QC43" s="137"/>
      <c r="QD43" s="137"/>
      <c r="QE43" s="137"/>
      <c r="QF43" s="137"/>
      <c r="QG43" s="137"/>
      <c r="QH43" s="137"/>
      <c r="QI43" s="137"/>
      <c r="QJ43" s="137"/>
      <c r="QK43" s="137"/>
      <c r="QL43" s="137"/>
      <c r="QM43" s="137"/>
      <c r="QN43" s="137"/>
      <c r="QO43" s="137"/>
      <c r="QP43" s="137"/>
      <c r="QQ43" s="137"/>
      <c r="QR43" s="137"/>
      <c r="QS43" s="137"/>
      <c r="QT43" s="137"/>
      <c r="QU43" s="137"/>
      <c r="QV43" s="137"/>
      <c r="QW43" s="137"/>
      <c r="QX43" s="137"/>
      <c r="QY43" s="137"/>
      <c r="QZ43" s="137"/>
      <c r="RA43" s="137"/>
      <c r="RB43" s="137"/>
      <c r="RC43" s="137"/>
      <c r="RD43" s="137"/>
      <c r="RE43" s="137"/>
      <c r="RF43" s="137"/>
      <c r="RG43" s="137"/>
      <c r="RH43" s="137"/>
      <c r="RI43" s="137"/>
      <c r="RJ43" s="137"/>
      <c r="RK43" s="137"/>
      <c r="RL43" s="137"/>
      <c r="RM43" s="137"/>
      <c r="RN43" s="137"/>
      <c r="RO43" s="137"/>
      <c r="RP43" s="137"/>
      <c r="RQ43" s="137"/>
      <c r="RR43" s="137"/>
      <c r="RS43" s="137"/>
      <c r="RT43" s="137"/>
      <c r="RU43" s="137"/>
      <c r="RV43" s="137"/>
      <c r="RW43" s="137"/>
      <c r="RX43" s="137"/>
      <c r="RY43" s="137"/>
      <c r="RZ43" s="137"/>
      <c r="SA43" s="137"/>
      <c r="SB43" s="137"/>
      <c r="SC43" s="137"/>
      <c r="SD43" s="137"/>
      <c r="SE43" s="137"/>
      <c r="SF43" s="137"/>
      <c r="SG43" s="137"/>
      <c r="SH43" s="137"/>
      <c r="SI43" s="137"/>
      <c r="SJ43" s="137"/>
      <c r="SK43" s="137"/>
      <c r="SL43" s="137"/>
      <c r="SM43" s="137"/>
      <c r="SN43" s="137"/>
      <c r="SO43" s="137"/>
      <c r="SP43" s="137"/>
      <c r="SQ43" s="137"/>
      <c r="SR43" s="137"/>
      <c r="SS43" s="137"/>
      <c r="ST43" s="137"/>
      <c r="SU43" s="137"/>
      <c r="SV43" s="137"/>
      <c r="SW43" s="137"/>
      <c r="SX43" s="137"/>
      <c r="SY43" s="137"/>
      <c r="SZ43" s="137"/>
      <c r="TA43" s="137"/>
      <c r="TB43" s="137"/>
      <c r="TC43" s="137"/>
      <c r="TD43" s="137"/>
      <c r="TE43" s="137"/>
      <c r="TF43" s="137"/>
      <c r="TG43" s="137"/>
      <c r="TH43" s="137"/>
      <c r="TI43" s="137"/>
      <c r="TJ43" s="137"/>
      <c r="TK43" s="137"/>
      <c r="TL43" s="137"/>
      <c r="TM43" s="137"/>
      <c r="TN43" s="137"/>
      <c r="TO43" s="137"/>
      <c r="TP43" s="137"/>
      <c r="TQ43" s="137"/>
      <c r="TR43" s="137"/>
      <c r="TS43" s="137"/>
      <c r="TT43" s="137"/>
      <c r="TU43" s="137"/>
      <c r="TV43" s="137"/>
      <c r="TW43" s="137"/>
      <c r="TX43" s="137"/>
      <c r="TY43" s="137"/>
      <c r="TZ43" s="137"/>
      <c r="UA43" s="137"/>
      <c r="UB43" s="137"/>
      <c r="UC43" s="137"/>
      <c r="UD43" s="137"/>
      <c r="UE43" s="137"/>
      <c r="UF43" s="137"/>
      <c r="UG43" s="137"/>
      <c r="UH43" s="137"/>
      <c r="UI43" s="137"/>
      <c r="UJ43" s="137"/>
      <c r="UK43" s="137"/>
      <c r="UL43" s="137"/>
      <c r="UM43" s="137"/>
      <c r="UN43" s="137"/>
      <c r="UO43" s="137"/>
      <c r="UP43" s="137"/>
      <c r="UQ43" s="137"/>
      <c r="UR43" s="137"/>
      <c r="US43" s="137"/>
      <c r="UT43" s="137"/>
      <c r="UU43" s="137"/>
      <c r="UV43" s="137"/>
      <c r="UW43" s="137"/>
      <c r="UX43" s="137"/>
      <c r="UY43" s="137"/>
      <c r="UZ43" s="137"/>
      <c r="VA43" s="137"/>
      <c r="VB43" s="137"/>
      <c r="VC43" s="137"/>
      <c r="VD43" s="137"/>
      <c r="VE43" s="137"/>
      <c r="VF43" s="137"/>
      <c r="VG43" s="137"/>
      <c r="VH43" s="137"/>
      <c r="VI43" s="137"/>
      <c r="VJ43" s="137"/>
      <c r="VK43" s="137"/>
      <c r="VL43" s="137"/>
      <c r="VM43" s="137"/>
      <c r="VN43" s="137"/>
      <c r="VO43" s="137"/>
      <c r="VP43" s="137"/>
      <c r="VQ43" s="137"/>
      <c r="VR43" s="137"/>
      <c r="VS43" s="137"/>
      <c r="VT43" s="137"/>
      <c r="VU43" s="137"/>
      <c r="VV43" s="137"/>
      <c r="VW43" s="137"/>
      <c r="VX43" s="137"/>
      <c r="VY43" s="137"/>
      <c r="VZ43" s="137"/>
      <c r="WA43" s="137"/>
      <c r="WB43" s="137"/>
      <c r="WC43" s="137"/>
      <c r="WD43" s="137"/>
      <c r="WE43" s="137"/>
      <c r="WF43" s="137"/>
      <c r="WG43" s="137"/>
      <c r="WH43" s="137"/>
      <c r="WI43" s="137"/>
      <c r="WJ43" s="137"/>
      <c r="WK43" s="137"/>
      <c r="WL43" s="137"/>
      <c r="WM43" s="137"/>
      <c r="WN43" s="137"/>
      <c r="WO43" s="137"/>
      <c r="WP43" s="137"/>
      <c r="WQ43" s="137"/>
      <c r="WR43" s="137"/>
      <c r="WS43" s="137"/>
      <c r="WT43" s="137"/>
      <c r="WU43" s="137"/>
      <c r="WV43" s="137"/>
      <c r="WW43" s="137"/>
      <c r="WX43" s="137"/>
      <c r="WY43" s="137"/>
      <c r="WZ43" s="137"/>
      <c r="XA43" s="137"/>
      <c r="XB43" s="137"/>
      <c r="XC43" s="137"/>
      <c r="XD43" s="137"/>
      <c r="XE43" s="137"/>
      <c r="XF43" s="137"/>
      <c r="XG43" s="137"/>
      <c r="XH43" s="137"/>
      <c r="XI43" s="137"/>
      <c r="XJ43" s="137"/>
      <c r="XK43" s="137"/>
      <c r="XL43" s="137"/>
      <c r="XM43" s="137"/>
      <c r="XN43" s="137"/>
      <c r="XO43" s="137"/>
      <c r="XP43" s="137"/>
      <c r="XQ43" s="137"/>
      <c r="XR43" s="137"/>
      <c r="XS43" s="137"/>
      <c r="XT43" s="137"/>
      <c r="XU43" s="137"/>
      <c r="XV43" s="137"/>
      <c r="XW43" s="137"/>
      <c r="XX43" s="137"/>
      <c r="XY43" s="137"/>
      <c r="XZ43" s="137"/>
      <c r="YA43" s="137"/>
      <c r="YB43" s="137"/>
      <c r="YC43" s="137"/>
      <c r="YD43" s="137"/>
      <c r="YE43" s="137"/>
      <c r="YF43" s="137"/>
      <c r="YG43" s="137"/>
      <c r="YH43" s="137"/>
      <c r="YI43" s="137"/>
      <c r="YJ43" s="137"/>
      <c r="YK43" s="137"/>
      <c r="YL43" s="137"/>
      <c r="YM43" s="137"/>
      <c r="YN43" s="137"/>
      <c r="YO43" s="137"/>
      <c r="YP43" s="137"/>
      <c r="YQ43" s="137"/>
      <c r="YR43" s="137"/>
      <c r="YS43" s="137"/>
      <c r="YT43" s="137"/>
      <c r="YU43" s="137"/>
      <c r="YV43" s="137"/>
      <c r="YW43" s="137"/>
      <c r="YX43" s="137"/>
      <c r="YY43" s="137"/>
      <c r="YZ43" s="137"/>
      <c r="ZA43" s="137"/>
      <c r="ZB43" s="137"/>
      <c r="ZC43" s="137"/>
      <c r="ZD43" s="137"/>
      <c r="ZE43" s="137"/>
      <c r="ZF43" s="137"/>
      <c r="ZG43" s="137"/>
      <c r="ZH43" s="137"/>
      <c r="ZI43" s="137"/>
      <c r="ZJ43" s="137"/>
      <c r="ZK43" s="137"/>
      <c r="ZL43" s="137"/>
      <c r="ZM43" s="137"/>
      <c r="ZN43" s="137"/>
      <c r="ZO43" s="137"/>
      <c r="ZP43" s="137"/>
      <c r="ZQ43" s="137"/>
      <c r="ZR43" s="137"/>
      <c r="ZS43" s="137"/>
      <c r="ZT43" s="137"/>
      <c r="ZU43" s="137"/>
      <c r="ZV43" s="137"/>
      <c r="ZW43" s="137"/>
      <c r="ZX43" s="137"/>
      <c r="ZY43" s="137"/>
      <c r="ZZ43" s="137"/>
      <c r="AAA43" s="137"/>
      <c r="AAB43" s="137"/>
      <c r="AAC43" s="137"/>
      <c r="AAD43" s="137"/>
      <c r="AAE43" s="137"/>
      <c r="AAF43" s="137"/>
      <c r="AAG43" s="137"/>
      <c r="AAH43" s="137"/>
      <c r="AAI43" s="137"/>
      <c r="AAJ43" s="137"/>
      <c r="AAK43" s="137"/>
      <c r="AAL43" s="137"/>
      <c r="AAM43" s="137"/>
      <c r="AAN43" s="137"/>
      <c r="AAO43" s="137"/>
      <c r="AAP43" s="137"/>
      <c r="AAQ43" s="137"/>
      <c r="AAR43" s="137"/>
      <c r="AAS43" s="137"/>
      <c r="AAT43" s="137"/>
      <c r="AAU43" s="137"/>
      <c r="AAV43" s="137"/>
      <c r="AAW43" s="137"/>
      <c r="AAX43" s="137"/>
      <c r="AAY43" s="137"/>
      <c r="AAZ43" s="137"/>
      <c r="ABA43" s="137"/>
      <c r="ABB43" s="137"/>
      <c r="ABC43" s="137"/>
      <c r="ABD43" s="137"/>
      <c r="ABE43" s="137"/>
      <c r="ABF43" s="137"/>
      <c r="ABG43" s="137"/>
      <c r="ABH43" s="137"/>
      <c r="ABI43" s="137"/>
      <c r="ABJ43" s="137"/>
      <c r="ABK43" s="137"/>
      <c r="ABL43" s="137"/>
      <c r="ABM43" s="137"/>
      <c r="ABN43" s="137"/>
      <c r="ABO43" s="137"/>
      <c r="ABP43" s="137"/>
      <c r="ABQ43" s="137"/>
      <c r="ABR43" s="137"/>
      <c r="ABS43" s="137"/>
      <c r="ABT43" s="137"/>
      <c r="ABU43" s="137"/>
      <c r="ABV43" s="137"/>
      <c r="ABW43" s="137"/>
      <c r="ABX43" s="137"/>
      <c r="ABY43" s="137"/>
      <c r="ABZ43" s="137"/>
      <c r="ACA43" s="137"/>
      <c r="ACB43" s="137"/>
      <c r="ACC43" s="137"/>
      <c r="ACD43" s="137"/>
      <c r="ACE43" s="137"/>
      <c r="ACF43" s="137"/>
      <c r="ACG43" s="137"/>
      <c r="ACH43" s="137"/>
      <c r="ACI43" s="137"/>
      <c r="ACJ43" s="137"/>
      <c r="ACK43" s="137"/>
      <c r="ACL43" s="137"/>
      <c r="ACM43" s="137"/>
      <c r="ACN43" s="137"/>
      <c r="ACO43" s="137"/>
      <c r="ACP43" s="137"/>
      <c r="ACQ43" s="137"/>
      <c r="ACR43" s="137"/>
      <c r="ACS43" s="137"/>
      <c r="ACT43" s="137"/>
      <c r="ACU43" s="137"/>
      <c r="ACV43" s="137"/>
      <c r="ACW43" s="137"/>
      <c r="ACX43" s="137"/>
      <c r="ACY43" s="137"/>
      <c r="ACZ43" s="137"/>
      <c r="ADA43" s="137"/>
      <c r="ADB43" s="137"/>
      <c r="ADC43" s="137"/>
      <c r="ADD43" s="137"/>
      <c r="ADE43" s="137"/>
      <c r="ADF43" s="137"/>
      <c r="ADG43" s="137"/>
      <c r="ADH43" s="137"/>
      <c r="ADI43" s="137"/>
      <c r="ADJ43" s="137"/>
      <c r="ADK43" s="137"/>
      <c r="ADL43" s="137"/>
      <c r="ADM43" s="137"/>
      <c r="ADN43" s="137"/>
      <c r="ADO43" s="137"/>
      <c r="ADP43" s="137"/>
      <c r="ADQ43" s="137"/>
      <c r="ADR43" s="137"/>
      <c r="ADS43" s="137"/>
      <c r="ADT43" s="137"/>
      <c r="ADU43" s="137"/>
      <c r="ADV43" s="137"/>
      <c r="ADW43" s="137"/>
      <c r="ADX43" s="137"/>
      <c r="ADY43" s="137"/>
      <c r="ADZ43" s="137"/>
      <c r="AEA43" s="137"/>
      <c r="AEB43" s="137"/>
      <c r="AEC43" s="137"/>
      <c r="AED43" s="137"/>
      <c r="AEE43" s="137"/>
      <c r="AEF43" s="137"/>
      <c r="AEG43" s="137"/>
      <c r="AEH43" s="137"/>
      <c r="AEI43" s="137"/>
      <c r="AEJ43" s="137"/>
      <c r="AEK43" s="137"/>
      <c r="AEL43" s="137"/>
      <c r="AEM43" s="137"/>
      <c r="AEN43" s="137"/>
      <c r="AEO43" s="137"/>
      <c r="AEP43" s="137"/>
      <c r="AEQ43" s="137"/>
      <c r="AER43" s="137"/>
      <c r="AES43" s="137"/>
      <c r="AET43" s="137"/>
      <c r="AEU43" s="137"/>
      <c r="AEV43" s="137"/>
      <c r="AEW43" s="137"/>
      <c r="AEX43" s="137"/>
      <c r="AEY43" s="137"/>
      <c r="AEZ43" s="137"/>
      <c r="AFA43" s="137"/>
      <c r="AFB43" s="137"/>
      <c r="AFC43" s="137"/>
      <c r="AFD43" s="137"/>
      <c r="AFE43" s="137"/>
      <c r="AFF43" s="137"/>
      <c r="AFG43" s="137"/>
      <c r="AFH43" s="137"/>
      <c r="AFI43" s="137"/>
      <c r="AFJ43" s="137"/>
      <c r="AFK43" s="137"/>
      <c r="AFL43" s="137"/>
      <c r="AFM43" s="137"/>
      <c r="AFN43" s="137"/>
      <c r="AFO43" s="137"/>
      <c r="AFP43" s="137"/>
      <c r="AFQ43" s="137"/>
      <c r="AFR43" s="137"/>
      <c r="AFS43" s="137"/>
      <c r="AFT43" s="137"/>
      <c r="AFU43" s="137"/>
      <c r="AFV43" s="137"/>
      <c r="AFW43" s="137"/>
      <c r="AFX43" s="137"/>
      <c r="AFY43" s="137"/>
      <c r="AFZ43" s="137"/>
      <c r="AGA43" s="137"/>
      <c r="AGB43" s="137"/>
      <c r="AGC43" s="137"/>
      <c r="AGD43" s="137"/>
      <c r="AGE43" s="137"/>
      <c r="AGF43" s="137"/>
      <c r="AGG43" s="137"/>
      <c r="AGH43" s="137"/>
      <c r="AGI43" s="137"/>
      <c r="AGJ43" s="137"/>
      <c r="AGK43" s="137"/>
      <c r="AGL43" s="137"/>
      <c r="AGM43" s="137"/>
      <c r="AGN43" s="137"/>
      <c r="AGO43" s="137"/>
      <c r="AGP43" s="137"/>
      <c r="AGQ43" s="137"/>
      <c r="AGR43" s="137"/>
      <c r="AGS43" s="137"/>
      <c r="AGT43" s="137"/>
      <c r="AGU43" s="137"/>
      <c r="AGV43" s="137"/>
      <c r="AGW43" s="137"/>
      <c r="AGX43" s="137"/>
      <c r="AGY43" s="137"/>
      <c r="AGZ43" s="137"/>
      <c r="AHA43" s="137"/>
      <c r="AHB43" s="137"/>
      <c r="AHC43" s="137"/>
      <c r="AHD43" s="137"/>
      <c r="AHE43" s="137"/>
      <c r="AHF43" s="137"/>
      <c r="AHG43" s="137"/>
      <c r="AHH43" s="137"/>
      <c r="AHI43" s="137"/>
      <c r="AHJ43" s="137"/>
      <c r="AHK43" s="137"/>
      <c r="AHL43" s="137"/>
      <c r="AHM43" s="137"/>
      <c r="AHN43" s="137"/>
      <c r="AHO43" s="137"/>
      <c r="AHP43" s="137"/>
      <c r="AHQ43" s="137"/>
      <c r="AHR43" s="137"/>
      <c r="AHS43" s="137"/>
      <c r="AHT43" s="137"/>
      <c r="AHU43" s="137"/>
      <c r="AHV43" s="137"/>
      <c r="AHW43" s="137"/>
      <c r="AHX43" s="137"/>
      <c r="AHY43" s="137"/>
      <c r="AHZ43" s="137"/>
      <c r="AIA43" s="137"/>
      <c r="AIB43" s="137"/>
      <c r="AIC43" s="137"/>
      <c r="AID43" s="137"/>
      <c r="AIE43" s="137"/>
      <c r="AIF43" s="137"/>
      <c r="AIG43" s="137"/>
      <c r="AIH43" s="137"/>
      <c r="AII43" s="137"/>
      <c r="AIJ43" s="137"/>
      <c r="AIK43" s="137"/>
      <c r="AIL43" s="137"/>
      <c r="AIM43" s="137"/>
      <c r="AIN43" s="137"/>
      <c r="AIO43" s="137"/>
      <c r="AIP43" s="137"/>
      <c r="AIQ43" s="137"/>
      <c r="AIR43" s="137"/>
      <c r="AIS43" s="137"/>
      <c r="AIT43" s="137"/>
      <c r="AIU43" s="137"/>
      <c r="AIV43" s="137"/>
      <c r="AIW43" s="137"/>
      <c r="AIX43" s="137"/>
      <c r="AIY43" s="137"/>
      <c r="AIZ43" s="137"/>
      <c r="AJA43" s="137"/>
      <c r="AJB43" s="137"/>
      <c r="AJC43" s="137"/>
      <c r="AJD43" s="137"/>
      <c r="AJE43" s="137"/>
      <c r="AJF43" s="137"/>
      <c r="AJG43" s="137"/>
      <c r="AJH43" s="137"/>
      <c r="AJI43" s="137"/>
      <c r="AJJ43" s="137"/>
      <c r="AJK43" s="137"/>
      <c r="AJL43" s="137"/>
      <c r="AJM43" s="137"/>
      <c r="AJN43" s="137"/>
      <c r="AJO43" s="137"/>
      <c r="AJP43" s="137"/>
      <c r="AJQ43" s="137"/>
      <c r="AJR43" s="137"/>
      <c r="AJS43" s="137"/>
      <c r="AJT43" s="137"/>
      <c r="AJU43" s="137"/>
      <c r="AJV43" s="137"/>
      <c r="AJW43" s="137"/>
      <c r="AJX43" s="137"/>
      <c r="AJY43" s="137"/>
      <c r="AJZ43" s="137"/>
      <c r="AKA43" s="137"/>
      <c r="AKB43" s="137"/>
      <c r="AKC43" s="137"/>
      <c r="AKD43" s="137"/>
      <c r="AKE43" s="137"/>
      <c r="AKF43" s="137"/>
      <c r="AKG43" s="137"/>
      <c r="AKH43" s="137"/>
      <c r="AKI43" s="137"/>
      <c r="AKJ43" s="137"/>
      <c r="AKK43" s="137"/>
      <c r="AKL43" s="137"/>
      <c r="AKM43" s="137"/>
      <c r="AKN43" s="137"/>
      <c r="AKO43" s="137"/>
      <c r="AKP43" s="137"/>
      <c r="AKQ43" s="137"/>
      <c r="AKR43" s="137"/>
      <c r="AKS43" s="137"/>
      <c r="AKT43" s="137"/>
      <c r="AKU43" s="137"/>
      <c r="AKV43" s="137"/>
      <c r="AKW43" s="137"/>
      <c r="AKX43" s="137"/>
      <c r="AKY43" s="137"/>
      <c r="AKZ43" s="137"/>
      <c r="ALA43" s="137"/>
      <c r="ALB43" s="137"/>
      <c r="ALC43" s="137"/>
      <c r="ALD43" s="137"/>
      <c r="ALE43" s="137"/>
      <c r="ALF43" s="137"/>
      <c r="ALG43" s="137"/>
      <c r="ALH43" s="137"/>
      <c r="ALI43" s="137"/>
      <c r="ALJ43" s="137"/>
      <c r="ALK43" s="137"/>
      <c r="ALL43" s="137"/>
      <c r="ALM43" s="137"/>
      <c r="ALN43" s="137"/>
      <c r="ALO43" s="137"/>
      <c r="ALP43" s="137"/>
      <c r="ALQ43" s="137"/>
      <c r="ALR43" s="137"/>
      <c r="ALS43" s="137"/>
      <c r="ALT43" s="137"/>
      <c r="ALU43" s="137"/>
      <c r="ALV43" s="137"/>
      <c r="ALW43" s="137"/>
      <c r="ALX43" s="137"/>
      <c r="ALY43" s="137"/>
      <c r="ALZ43" s="137"/>
      <c r="AMA43" s="137"/>
      <c r="AMB43" s="137"/>
      <c r="AMC43" s="137"/>
      <c r="AMD43" s="137"/>
      <c r="AME43" s="137"/>
      <c r="AMF43" s="137"/>
      <c r="AMG43" s="137"/>
      <c r="AMH43" s="137"/>
      <c r="AMI43" s="137"/>
    </row>
    <row r="44" hidden="1" customHeight="1" spans="1:1023">
      <c r="A44" s="121"/>
      <c r="B44" s="83" t="s">
        <v>3086</v>
      </c>
      <c r="C44" s="122"/>
      <c r="D44" s="123"/>
      <c r="E44" s="123"/>
      <c r="F44" s="123"/>
      <c r="G44" s="123"/>
      <c r="H44" s="83" t="s">
        <v>7171</v>
      </c>
      <c r="I44" s="86" t="s">
        <v>7172</v>
      </c>
      <c r="J44" s="83" t="s">
        <v>88</v>
      </c>
      <c r="K44" s="123"/>
      <c r="L44" s="83" t="s">
        <v>3148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8"/>
      <c r="AN44" s="123"/>
      <c r="AO44" s="134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7"/>
      <c r="HR44" s="137"/>
      <c r="HS44" s="137"/>
      <c r="HT44" s="137"/>
      <c r="HU44" s="137"/>
      <c r="HV44" s="137"/>
      <c r="HW44" s="137"/>
      <c r="HX44" s="137"/>
      <c r="HY44" s="137"/>
      <c r="HZ44" s="137"/>
      <c r="IA44" s="137"/>
      <c r="IB44" s="137"/>
      <c r="IC44" s="137"/>
      <c r="ID44" s="137"/>
      <c r="IE44" s="137"/>
      <c r="IF44" s="137"/>
      <c r="IG44" s="137"/>
      <c r="IH44" s="137"/>
      <c r="II44" s="137"/>
      <c r="IJ44" s="137"/>
      <c r="IK44" s="137"/>
      <c r="IL44" s="137"/>
      <c r="IM44" s="137"/>
      <c r="IN44" s="137"/>
      <c r="IO44" s="137"/>
      <c r="IP44" s="137"/>
      <c r="IQ44" s="137"/>
      <c r="IR44" s="137"/>
      <c r="IS44" s="137"/>
      <c r="IT44" s="137"/>
      <c r="IU44" s="137"/>
      <c r="IV44" s="137"/>
      <c r="IW44" s="137"/>
      <c r="IX44" s="137"/>
      <c r="IY44" s="137"/>
      <c r="IZ44" s="137"/>
      <c r="JA44" s="137"/>
      <c r="JB44" s="137"/>
      <c r="JC44" s="137"/>
      <c r="JD44" s="137"/>
      <c r="JE44" s="137"/>
      <c r="JF44" s="137"/>
      <c r="JG44" s="137"/>
      <c r="JH44" s="137"/>
      <c r="JI44" s="137"/>
      <c r="JJ44" s="137"/>
      <c r="JK44" s="137"/>
      <c r="JL44" s="137"/>
      <c r="JM44" s="137"/>
      <c r="JN44" s="137"/>
      <c r="JO44" s="137"/>
      <c r="JP44" s="137"/>
      <c r="JQ44" s="137"/>
      <c r="JR44" s="137"/>
      <c r="JS44" s="137"/>
      <c r="JT44" s="137"/>
      <c r="JU44" s="137"/>
      <c r="JV44" s="137"/>
      <c r="JW44" s="137"/>
      <c r="JX44" s="137"/>
      <c r="JY44" s="137"/>
      <c r="JZ44" s="137"/>
      <c r="KA44" s="137"/>
      <c r="KB44" s="137"/>
      <c r="KC44" s="137"/>
      <c r="KD44" s="137"/>
      <c r="KE44" s="137"/>
      <c r="KF44" s="137"/>
      <c r="KG44" s="137"/>
      <c r="KH44" s="137"/>
      <c r="KI44" s="137"/>
      <c r="KJ44" s="137"/>
      <c r="KK44" s="137"/>
      <c r="KL44" s="137"/>
      <c r="KM44" s="137"/>
      <c r="KN44" s="137"/>
      <c r="KO44" s="137"/>
      <c r="KP44" s="137"/>
      <c r="KQ44" s="137"/>
      <c r="KR44" s="137"/>
      <c r="KS44" s="137"/>
      <c r="KT44" s="137"/>
      <c r="KU44" s="137"/>
      <c r="KV44" s="137"/>
      <c r="KW44" s="137"/>
      <c r="KX44" s="137"/>
      <c r="KY44" s="137"/>
      <c r="KZ44" s="137"/>
      <c r="LA44" s="137"/>
      <c r="LB44" s="137"/>
      <c r="LC44" s="137"/>
      <c r="LD44" s="137"/>
      <c r="LE44" s="137"/>
      <c r="LF44" s="137"/>
      <c r="LG44" s="137"/>
      <c r="LH44" s="137"/>
      <c r="LI44" s="137"/>
      <c r="LJ44" s="137"/>
      <c r="LK44" s="137"/>
      <c r="LL44" s="137"/>
      <c r="LM44" s="137"/>
      <c r="LN44" s="137"/>
      <c r="LO44" s="137"/>
      <c r="LP44" s="137"/>
      <c r="LQ44" s="137"/>
      <c r="LR44" s="137"/>
      <c r="LS44" s="137"/>
      <c r="LT44" s="137"/>
      <c r="LU44" s="137"/>
      <c r="LV44" s="137"/>
      <c r="LW44" s="137"/>
      <c r="LX44" s="137"/>
      <c r="LY44" s="137"/>
      <c r="LZ44" s="137"/>
      <c r="MA44" s="137"/>
      <c r="MB44" s="137"/>
      <c r="MC44" s="137"/>
      <c r="MD44" s="137"/>
      <c r="ME44" s="137"/>
      <c r="MF44" s="137"/>
      <c r="MG44" s="137"/>
      <c r="MH44" s="137"/>
      <c r="MI44" s="137"/>
      <c r="MJ44" s="137"/>
      <c r="MK44" s="137"/>
      <c r="ML44" s="137"/>
      <c r="MM44" s="137"/>
      <c r="MN44" s="137"/>
      <c r="MO44" s="137"/>
      <c r="MP44" s="137"/>
      <c r="MQ44" s="137"/>
      <c r="MR44" s="137"/>
      <c r="MS44" s="137"/>
      <c r="MT44" s="137"/>
      <c r="MU44" s="137"/>
      <c r="MV44" s="137"/>
      <c r="MW44" s="137"/>
      <c r="MX44" s="137"/>
      <c r="MY44" s="137"/>
      <c r="MZ44" s="137"/>
      <c r="NA44" s="137"/>
      <c r="NB44" s="137"/>
      <c r="NC44" s="137"/>
      <c r="ND44" s="137"/>
      <c r="NE44" s="137"/>
      <c r="NF44" s="137"/>
      <c r="NG44" s="137"/>
      <c r="NH44" s="137"/>
      <c r="NI44" s="137"/>
      <c r="NJ44" s="137"/>
      <c r="NK44" s="137"/>
      <c r="NL44" s="137"/>
      <c r="NM44" s="137"/>
      <c r="NN44" s="137"/>
      <c r="NO44" s="137"/>
      <c r="NP44" s="137"/>
      <c r="NQ44" s="137"/>
      <c r="NR44" s="137"/>
      <c r="NS44" s="137"/>
      <c r="NT44" s="137"/>
      <c r="NU44" s="137"/>
      <c r="NV44" s="137"/>
      <c r="NW44" s="137"/>
      <c r="NX44" s="137"/>
      <c r="NY44" s="137"/>
      <c r="NZ44" s="137"/>
      <c r="OA44" s="137"/>
      <c r="OB44" s="137"/>
      <c r="OC44" s="137"/>
      <c r="OD44" s="137"/>
      <c r="OE44" s="137"/>
      <c r="OF44" s="137"/>
      <c r="OG44" s="137"/>
      <c r="OH44" s="137"/>
      <c r="OI44" s="137"/>
      <c r="OJ44" s="137"/>
      <c r="OK44" s="137"/>
      <c r="OL44" s="137"/>
      <c r="OM44" s="137"/>
      <c r="ON44" s="137"/>
      <c r="OO44" s="137"/>
      <c r="OP44" s="137"/>
      <c r="OQ44" s="137"/>
      <c r="OR44" s="137"/>
      <c r="OS44" s="137"/>
      <c r="OT44" s="137"/>
      <c r="OU44" s="137"/>
      <c r="OV44" s="137"/>
      <c r="OW44" s="137"/>
      <c r="OX44" s="137"/>
      <c r="OY44" s="137"/>
      <c r="OZ44" s="137"/>
      <c r="PA44" s="137"/>
      <c r="PB44" s="137"/>
      <c r="PC44" s="137"/>
      <c r="PD44" s="137"/>
      <c r="PE44" s="137"/>
      <c r="PF44" s="137"/>
      <c r="PG44" s="137"/>
      <c r="PH44" s="137"/>
      <c r="PI44" s="137"/>
      <c r="PJ44" s="137"/>
      <c r="PK44" s="137"/>
      <c r="PL44" s="137"/>
      <c r="PM44" s="137"/>
      <c r="PN44" s="137"/>
      <c r="PO44" s="137"/>
      <c r="PP44" s="137"/>
      <c r="PQ44" s="137"/>
      <c r="PR44" s="137"/>
      <c r="PS44" s="137"/>
      <c r="PT44" s="137"/>
      <c r="PU44" s="137"/>
      <c r="PV44" s="137"/>
      <c r="PW44" s="137"/>
      <c r="PX44" s="137"/>
      <c r="PY44" s="137"/>
      <c r="PZ44" s="137"/>
      <c r="QA44" s="137"/>
      <c r="QB44" s="137"/>
      <c r="QC44" s="137"/>
      <c r="QD44" s="137"/>
      <c r="QE44" s="137"/>
      <c r="QF44" s="137"/>
      <c r="QG44" s="137"/>
      <c r="QH44" s="137"/>
      <c r="QI44" s="137"/>
      <c r="QJ44" s="137"/>
      <c r="QK44" s="137"/>
      <c r="QL44" s="137"/>
      <c r="QM44" s="137"/>
      <c r="QN44" s="137"/>
      <c r="QO44" s="137"/>
      <c r="QP44" s="137"/>
      <c r="QQ44" s="137"/>
      <c r="QR44" s="137"/>
      <c r="QS44" s="137"/>
      <c r="QT44" s="137"/>
      <c r="QU44" s="137"/>
      <c r="QV44" s="137"/>
      <c r="QW44" s="137"/>
      <c r="QX44" s="137"/>
      <c r="QY44" s="137"/>
      <c r="QZ44" s="137"/>
      <c r="RA44" s="137"/>
      <c r="RB44" s="137"/>
      <c r="RC44" s="137"/>
      <c r="RD44" s="137"/>
      <c r="RE44" s="137"/>
      <c r="RF44" s="137"/>
      <c r="RG44" s="137"/>
      <c r="RH44" s="137"/>
      <c r="RI44" s="137"/>
      <c r="RJ44" s="137"/>
      <c r="RK44" s="137"/>
      <c r="RL44" s="137"/>
      <c r="RM44" s="137"/>
      <c r="RN44" s="137"/>
      <c r="RO44" s="137"/>
      <c r="RP44" s="137"/>
      <c r="RQ44" s="137"/>
      <c r="RR44" s="137"/>
      <c r="RS44" s="137"/>
      <c r="RT44" s="137"/>
      <c r="RU44" s="137"/>
      <c r="RV44" s="137"/>
      <c r="RW44" s="137"/>
      <c r="RX44" s="137"/>
      <c r="RY44" s="137"/>
      <c r="RZ44" s="137"/>
      <c r="SA44" s="137"/>
      <c r="SB44" s="137"/>
      <c r="SC44" s="137"/>
      <c r="SD44" s="137"/>
      <c r="SE44" s="137"/>
      <c r="SF44" s="137"/>
      <c r="SG44" s="137"/>
      <c r="SH44" s="137"/>
      <c r="SI44" s="137"/>
      <c r="SJ44" s="137"/>
      <c r="SK44" s="137"/>
      <c r="SL44" s="137"/>
      <c r="SM44" s="137"/>
      <c r="SN44" s="137"/>
      <c r="SO44" s="137"/>
      <c r="SP44" s="137"/>
      <c r="SQ44" s="137"/>
      <c r="SR44" s="137"/>
      <c r="SS44" s="137"/>
      <c r="ST44" s="137"/>
      <c r="SU44" s="137"/>
      <c r="SV44" s="137"/>
      <c r="SW44" s="137"/>
      <c r="SX44" s="137"/>
      <c r="SY44" s="137"/>
      <c r="SZ44" s="137"/>
      <c r="TA44" s="137"/>
      <c r="TB44" s="137"/>
      <c r="TC44" s="137"/>
      <c r="TD44" s="137"/>
      <c r="TE44" s="137"/>
      <c r="TF44" s="137"/>
      <c r="TG44" s="137"/>
      <c r="TH44" s="137"/>
      <c r="TI44" s="137"/>
      <c r="TJ44" s="137"/>
      <c r="TK44" s="137"/>
      <c r="TL44" s="137"/>
      <c r="TM44" s="137"/>
      <c r="TN44" s="137"/>
      <c r="TO44" s="137"/>
      <c r="TP44" s="137"/>
      <c r="TQ44" s="137"/>
      <c r="TR44" s="137"/>
      <c r="TS44" s="137"/>
      <c r="TT44" s="137"/>
      <c r="TU44" s="137"/>
      <c r="TV44" s="137"/>
      <c r="TW44" s="137"/>
      <c r="TX44" s="137"/>
      <c r="TY44" s="137"/>
      <c r="TZ44" s="137"/>
      <c r="UA44" s="137"/>
      <c r="UB44" s="137"/>
      <c r="UC44" s="137"/>
      <c r="UD44" s="137"/>
      <c r="UE44" s="137"/>
      <c r="UF44" s="137"/>
      <c r="UG44" s="137"/>
      <c r="UH44" s="137"/>
      <c r="UI44" s="137"/>
      <c r="UJ44" s="137"/>
      <c r="UK44" s="137"/>
      <c r="UL44" s="137"/>
      <c r="UM44" s="137"/>
      <c r="UN44" s="137"/>
      <c r="UO44" s="137"/>
      <c r="UP44" s="137"/>
      <c r="UQ44" s="137"/>
      <c r="UR44" s="137"/>
      <c r="US44" s="137"/>
      <c r="UT44" s="137"/>
      <c r="UU44" s="137"/>
      <c r="UV44" s="137"/>
      <c r="UW44" s="137"/>
      <c r="UX44" s="137"/>
      <c r="UY44" s="137"/>
      <c r="UZ44" s="137"/>
      <c r="VA44" s="137"/>
      <c r="VB44" s="137"/>
      <c r="VC44" s="137"/>
      <c r="VD44" s="137"/>
      <c r="VE44" s="137"/>
      <c r="VF44" s="137"/>
      <c r="VG44" s="137"/>
      <c r="VH44" s="137"/>
      <c r="VI44" s="137"/>
      <c r="VJ44" s="137"/>
      <c r="VK44" s="137"/>
      <c r="VL44" s="137"/>
      <c r="VM44" s="137"/>
      <c r="VN44" s="137"/>
      <c r="VO44" s="137"/>
      <c r="VP44" s="137"/>
      <c r="VQ44" s="137"/>
      <c r="VR44" s="137"/>
      <c r="VS44" s="137"/>
      <c r="VT44" s="137"/>
      <c r="VU44" s="137"/>
      <c r="VV44" s="137"/>
      <c r="VW44" s="137"/>
      <c r="VX44" s="137"/>
      <c r="VY44" s="137"/>
      <c r="VZ44" s="137"/>
      <c r="WA44" s="137"/>
      <c r="WB44" s="137"/>
      <c r="WC44" s="137"/>
      <c r="WD44" s="137"/>
      <c r="WE44" s="137"/>
      <c r="WF44" s="137"/>
      <c r="WG44" s="137"/>
      <c r="WH44" s="137"/>
      <c r="WI44" s="137"/>
      <c r="WJ44" s="137"/>
      <c r="WK44" s="137"/>
      <c r="WL44" s="137"/>
      <c r="WM44" s="137"/>
      <c r="WN44" s="137"/>
      <c r="WO44" s="137"/>
      <c r="WP44" s="137"/>
      <c r="WQ44" s="137"/>
      <c r="WR44" s="137"/>
      <c r="WS44" s="137"/>
      <c r="WT44" s="137"/>
      <c r="WU44" s="137"/>
      <c r="WV44" s="137"/>
      <c r="WW44" s="137"/>
      <c r="WX44" s="137"/>
      <c r="WY44" s="137"/>
      <c r="WZ44" s="137"/>
      <c r="XA44" s="137"/>
      <c r="XB44" s="137"/>
      <c r="XC44" s="137"/>
      <c r="XD44" s="137"/>
      <c r="XE44" s="137"/>
      <c r="XF44" s="137"/>
      <c r="XG44" s="137"/>
      <c r="XH44" s="137"/>
      <c r="XI44" s="137"/>
      <c r="XJ44" s="137"/>
      <c r="XK44" s="137"/>
      <c r="XL44" s="137"/>
      <c r="XM44" s="137"/>
      <c r="XN44" s="137"/>
      <c r="XO44" s="137"/>
      <c r="XP44" s="137"/>
      <c r="XQ44" s="137"/>
      <c r="XR44" s="137"/>
      <c r="XS44" s="137"/>
      <c r="XT44" s="137"/>
      <c r="XU44" s="137"/>
      <c r="XV44" s="137"/>
      <c r="XW44" s="137"/>
      <c r="XX44" s="137"/>
      <c r="XY44" s="137"/>
      <c r="XZ44" s="137"/>
      <c r="YA44" s="137"/>
      <c r="YB44" s="137"/>
      <c r="YC44" s="137"/>
      <c r="YD44" s="137"/>
      <c r="YE44" s="137"/>
      <c r="YF44" s="137"/>
      <c r="YG44" s="137"/>
      <c r="YH44" s="137"/>
      <c r="YI44" s="137"/>
      <c r="YJ44" s="137"/>
      <c r="YK44" s="137"/>
      <c r="YL44" s="137"/>
      <c r="YM44" s="137"/>
      <c r="YN44" s="137"/>
      <c r="YO44" s="137"/>
      <c r="YP44" s="137"/>
      <c r="YQ44" s="137"/>
      <c r="YR44" s="137"/>
      <c r="YS44" s="137"/>
      <c r="YT44" s="137"/>
      <c r="YU44" s="137"/>
      <c r="YV44" s="137"/>
      <c r="YW44" s="137"/>
      <c r="YX44" s="137"/>
      <c r="YY44" s="137"/>
      <c r="YZ44" s="137"/>
      <c r="ZA44" s="137"/>
      <c r="ZB44" s="137"/>
      <c r="ZC44" s="137"/>
      <c r="ZD44" s="137"/>
      <c r="ZE44" s="137"/>
      <c r="ZF44" s="137"/>
      <c r="ZG44" s="137"/>
      <c r="ZH44" s="137"/>
      <c r="ZI44" s="137"/>
      <c r="ZJ44" s="137"/>
      <c r="ZK44" s="137"/>
      <c r="ZL44" s="137"/>
      <c r="ZM44" s="137"/>
      <c r="ZN44" s="137"/>
      <c r="ZO44" s="137"/>
      <c r="ZP44" s="137"/>
      <c r="ZQ44" s="137"/>
      <c r="ZR44" s="137"/>
      <c r="ZS44" s="137"/>
      <c r="ZT44" s="137"/>
      <c r="ZU44" s="137"/>
      <c r="ZV44" s="137"/>
      <c r="ZW44" s="137"/>
      <c r="ZX44" s="137"/>
      <c r="ZY44" s="137"/>
      <c r="ZZ44" s="137"/>
      <c r="AAA44" s="137"/>
      <c r="AAB44" s="137"/>
      <c r="AAC44" s="137"/>
      <c r="AAD44" s="137"/>
      <c r="AAE44" s="137"/>
      <c r="AAF44" s="137"/>
      <c r="AAG44" s="137"/>
      <c r="AAH44" s="137"/>
      <c r="AAI44" s="137"/>
      <c r="AAJ44" s="137"/>
      <c r="AAK44" s="137"/>
      <c r="AAL44" s="137"/>
      <c r="AAM44" s="137"/>
      <c r="AAN44" s="137"/>
      <c r="AAO44" s="137"/>
      <c r="AAP44" s="137"/>
      <c r="AAQ44" s="137"/>
      <c r="AAR44" s="137"/>
      <c r="AAS44" s="137"/>
      <c r="AAT44" s="137"/>
      <c r="AAU44" s="137"/>
      <c r="AAV44" s="137"/>
      <c r="AAW44" s="137"/>
      <c r="AAX44" s="137"/>
      <c r="AAY44" s="137"/>
      <c r="AAZ44" s="137"/>
      <c r="ABA44" s="137"/>
      <c r="ABB44" s="137"/>
      <c r="ABC44" s="137"/>
      <c r="ABD44" s="137"/>
      <c r="ABE44" s="137"/>
      <c r="ABF44" s="137"/>
      <c r="ABG44" s="137"/>
      <c r="ABH44" s="137"/>
      <c r="ABI44" s="137"/>
      <c r="ABJ44" s="137"/>
      <c r="ABK44" s="137"/>
      <c r="ABL44" s="137"/>
      <c r="ABM44" s="137"/>
      <c r="ABN44" s="137"/>
      <c r="ABO44" s="137"/>
      <c r="ABP44" s="137"/>
      <c r="ABQ44" s="137"/>
      <c r="ABR44" s="137"/>
      <c r="ABS44" s="137"/>
      <c r="ABT44" s="137"/>
      <c r="ABU44" s="137"/>
      <c r="ABV44" s="137"/>
      <c r="ABW44" s="137"/>
      <c r="ABX44" s="137"/>
      <c r="ABY44" s="137"/>
      <c r="ABZ44" s="137"/>
      <c r="ACA44" s="137"/>
      <c r="ACB44" s="137"/>
      <c r="ACC44" s="137"/>
      <c r="ACD44" s="137"/>
      <c r="ACE44" s="137"/>
      <c r="ACF44" s="137"/>
      <c r="ACG44" s="137"/>
      <c r="ACH44" s="137"/>
      <c r="ACI44" s="137"/>
      <c r="ACJ44" s="137"/>
      <c r="ACK44" s="137"/>
      <c r="ACL44" s="137"/>
      <c r="ACM44" s="137"/>
      <c r="ACN44" s="137"/>
      <c r="ACO44" s="137"/>
      <c r="ACP44" s="137"/>
      <c r="ACQ44" s="137"/>
      <c r="ACR44" s="137"/>
      <c r="ACS44" s="137"/>
      <c r="ACT44" s="137"/>
      <c r="ACU44" s="137"/>
      <c r="ACV44" s="137"/>
      <c r="ACW44" s="137"/>
      <c r="ACX44" s="137"/>
      <c r="ACY44" s="137"/>
      <c r="ACZ44" s="137"/>
      <c r="ADA44" s="137"/>
      <c r="ADB44" s="137"/>
      <c r="ADC44" s="137"/>
      <c r="ADD44" s="137"/>
      <c r="ADE44" s="137"/>
      <c r="ADF44" s="137"/>
      <c r="ADG44" s="137"/>
      <c r="ADH44" s="137"/>
      <c r="ADI44" s="137"/>
      <c r="ADJ44" s="137"/>
      <c r="ADK44" s="137"/>
      <c r="ADL44" s="137"/>
      <c r="ADM44" s="137"/>
      <c r="ADN44" s="137"/>
      <c r="ADO44" s="137"/>
      <c r="ADP44" s="137"/>
      <c r="ADQ44" s="137"/>
      <c r="ADR44" s="137"/>
      <c r="ADS44" s="137"/>
      <c r="ADT44" s="137"/>
      <c r="ADU44" s="137"/>
      <c r="ADV44" s="137"/>
      <c r="ADW44" s="137"/>
      <c r="ADX44" s="137"/>
      <c r="ADY44" s="137"/>
      <c r="ADZ44" s="137"/>
      <c r="AEA44" s="137"/>
      <c r="AEB44" s="137"/>
      <c r="AEC44" s="137"/>
      <c r="AED44" s="137"/>
      <c r="AEE44" s="137"/>
      <c r="AEF44" s="137"/>
      <c r="AEG44" s="137"/>
      <c r="AEH44" s="137"/>
      <c r="AEI44" s="137"/>
      <c r="AEJ44" s="137"/>
      <c r="AEK44" s="137"/>
      <c r="AEL44" s="137"/>
      <c r="AEM44" s="137"/>
      <c r="AEN44" s="137"/>
      <c r="AEO44" s="137"/>
      <c r="AEP44" s="137"/>
      <c r="AEQ44" s="137"/>
      <c r="AER44" s="137"/>
      <c r="AES44" s="137"/>
      <c r="AET44" s="137"/>
      <c r="AEU44" s="137"/>
      <c r="AEV44" s="137"/>
      <c r="AEW44" s="137"/>
      <c r="AEX44" s="137"/>
      <c r="AEY44" s="137"/>
      <c r="AEZ44" s="137"/>
      <c r="AFA44" s="137"/>
      <c r="AFB44" s="137"/>
      <c r="AFC44" s="137"/>
      <c r="AFD44" s="137"/>
      <c r="AFE44" s="137"/>
      <c r="AFF44" s="137"/>
      <c r="AFG44" s="137"/>
      <c r="AFH44" s="137"/>
      <c r="AFI44" s="137"/>
      <c r="AFJ44" s="137"/>
      <c r="AFK44" s="137"/>
      <c r="AFL44" s="137"/>
      <c r="AFM44" s="137"/>
      <c r="AFN44" s="137"/>
      <c r="AFO44" s="137"/>
      <c r="AFP44" s="137"/>
      <c r="AFQ44" s="137"/>
      <c r="AFR44" s="137"/>
      <c r="AFS44" s="137"/>
      <c r="AFT44" s="137"/>
      <c r="AFU44" s="137"/>
      <c r="AFV44" s="137"/>
      <c r="AFW44" s="137"/>
      <c r="AFX44" s="137"/>
      <c r="AFY44" s="137"/>
      <c r="AFZ44" s="137"/>
      <c r="AGA44" s="137"/>
      <c r="AGB44" s="137"/>
      <c r="AGC44" s="137"/>
      <c r="AGD44" s="137"/>
      <c r="AGE44" s="137"/>
      <c r="AGF44" s="137"/>
      <c r="AGG44" s="137"/>
      <c r="AGH44" s="137"/>
      <c r="AGI44" s="137"/>
      <c r="AGJ44" s="137"/>
      <c r="AGK44" s="137"/>
      <c r="AGL44" s="137"/>
      <c r="AGM44" s="137"/>
      <c r="AGN44" s="137"/>
      <c r="AGO44" s="137"/>
      <c r="AGP44" s="137"/>
      <c r="AGQ44" s="137"/>
      <c r="AGR44" s="137"/>
      <c r="AGS44" s="137"/>
      <c r="AGT44" s="137"/>
      <c r="AGU44" s="137"/>
      <c r="AGV44" s="137"/>
      <c r="AGW44" s="137"/>
      <c r="AGX44" s="137"/>
      <c r="AGY44" s="137"/>
      <c r="AGZ44" s="137"/>
      <c r="AHA44" s="137"/>
      <c r="AHB44" s="137"/>
      <c r="AHC44" s="137"/>
      <c r="AHD44" s="137"/>
      <c r="AHE44" s="137"/>
      <c r="AHF44" s="137"/>
      <c r="AHG44" s="137"/>
      <c r="AHH44" s="137"/>
      <c r="AHI44" s="137"/>
      <c r="AHJ44" s="137"/>
      <c r="AHK44" s="137"/>
      <c r="AHL44" s="137"/>
      <c r="AHM44" s="137"/>
      <c r="AHN44" s="137"/>
      <c r="AHO44" s="137"/>
      <c r="AHP44" s="137"/>
      <c r="AHQ44" s="137"/>
      <c r="AHR44" s="137"/>
      <c r="AHS44" s="137"/>
      <c r="AHT44" s="137"/>
      <c r="AHU44" s="137"/>
      <c r="AHV44" s="137"/>
      <c r="AHW44" s="137"/>
      <c r="AHX44" s="137"/>
      <c r="AHY44" s="137"/>
      <c r="AHZ44" s="137"/>
      <c r="AIA44" s="137"/>
      <c r="AIB44" s="137"/>
      <c r="AIC44" s="137"/>
      <c r="AID44" s="137"/>
      <c r="AIE44" s="137"/>
      <c r="AIF44" s="137"/>
      <c r="AIG44" s="137"/>
      <c r="AIH44" s="137"/>
      <c r="AII44" s="137"/>
      <c r="AIJ44" s="137"/>
      <c r="AIK44" s="137"/>
      <c r="AIL44" s="137"/>
      <c r="AIM44" s="137"/>
      <c r="AIN44" s="137"/>
      <c r="AIO44" s="137"/>
      <c r="AIP44" s="137"/>
      <c r="AIQ44" s="137"/>
      <c r="AIR44" s="137"/>
      <c r="AIS44" s="137"/>
      <c r="AIT44" s="137"/>
      <c r="AIU44" s="137"/>
      <c r="AIV44" s="137"/>
      <c r="AIW44" s="137"/>
      <c r="AIX44" s="137"/>
      <c r="AIY44" s="137"/>
      <c r="AIZ44" s="137"/>
      <c r="AJA44" s="137"/>
      <c r="AJB44" s="137"/>
      <c r="AJC44" s="137"/>
      <c r="AJD44" s="137"/>
      <c r="AJE44" s="137"/>
      <c r="AJF44" s="137"/>
      <c r="AJG44" s="137"/>
      <c r="AJH44" s="137"/>
      <c r="AJI44" s="137"/>
      <c r="AJJ44" s="137"/>
      <c r="AJK44" s="137"/>
      <c r="AJL44" s="137"/>
      <c r="AJM44" s="137"/>
      <c r="AJN44" s="137"/>
      <c r="AJO44" s="137"/>
      <c r="AJP44" s="137"/>
      <c r="AJQ44" s="137"/>
      <c r="AJR44" s="137"/>
      <c r="AJS44" s="137"/>
      <c r="AJT44" s="137"/>
      <c r="AJU44" s="137"/>
      <c r="AJV44" s="137"/>
      <c r="AJW44" s="137"/>
      <c r="AJX44" s="137"/>
      <c r="AJY44" s="137"/>
      <c r="AJZ44" s="137"/>
      <c r="AKA44" s="137"/>
      <c r="AKB44" s="137"/>
      <c r="AKC44" s="137"/>
      <c r="AKD44" s="137"/>
      <c r="AKE44" s="137"/>
      <c r="AKF44" s="137"/>
      <c r="AKG44" s="137"/>
      <c r="AKH44" s="137"/>
      <c r="AKI44" s="137"/>
      <c r="AKJ44" s="137"/>
      <c r="AKK44" s="137"/>
      <c r="AKL44" s="137"/>
      <c r="AKM44" s="137"/>
      <c r="AKN44" s="137"/>
      <c r="AKO44" s="137"/>
      <c r="AKP44" s="137"/>
      <c r="AKQ44" s="137"/>
      <c r="AKR44" s="137"/>
      <c r="AKS44" s="137"/>
      <c r="AKT44" s="137"/>
      <c r="AKU44" s="137"/>
      <c r="AKV44" s="137"/>
      <c r="AKW44" s="137"/>
      <c r="AKX44" s="137"/>
      <c r="AKY44" s="137"/>
      <c r="AKZ44" s="137"/>
      <c r="ALA44" s="137"/>
      <c r="ALB44" s="137"/>
      <c r="ALC44" s="137"/>
      <c r="ALD44" s="137"/>
      <c r="ALE44" s="137"/>
      <c r="ALF44" s="137"/>
      <c r="ALG44" s="137"/>
      <c r="ALH44" s="137"/>
      <c r="ALI44" s="137"/>
      <c r="ALJ44" s="137"/>
      <c r="ALK44" s="137"/>
      <c r="ALL44" s="137"/>
      <c r="ALM44" s="137"/>
      <c r="ALN44" s="137"/>
      <c r="ALO44" s="137"/>
      <c r="ALP44" s="137"/>
      <c r="ALQ44" s="137"/>
      <c r="ALR44" s="137"/>
      <c r="ALS44" s="137"/>
      <c r="ALT44" s="137"/>
      <c r="ALU44" s="137"/>
      <c r="ALV44" s="137"/>
      <c r="ALW44" s="137"/>
      <c r="ALX44" s="137"/>
      <c r="ALY44" s="137"/>
      <c r="ALZ44" s="137"/>
      <c r="AMA44" s="137"/>
      <c r="AMB44" s="137"/>
      <c r="AMC44" s="137"/>
      <c r="AMD44" s="137"/>
      <c r="AME44" s="137"/>
      <c r="AMF44" s="137"/>
      <c r="AMG44" s="137"/>
      <c r="AMH44" s="137"/>
      <c r="AMI44" s="137"/>
    </row>
    <row r="45" hidden="1" customHeight="1" spans="1:1023">
      <c r="A45" s="121"/>
      <c r="B45" s="83" t="s">
        <v>4732</v>
      </c>
      <c r="C45" s="122"/>
      <c r="D45" s="123"/>
      <c r="E45" s="123"/>
      <c r="F45" s="123"/>
      <c r="G45" s="123"/>
      <c r="H45" s="83" t="s">
        <v>7375</v>
      </c>
      <c r="I45" s="86" t="s">
        <v>7376</v>
      </c>
      <c r="J45" s="83" t="s">
        <v>45</v>
      </c>
      <c r="K45" s="123"/>
      <c r="L45" s="83" t="s">
        <v>7379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8"/>
      <c r="AN45" s="123"/>
      <c r="AO45" s="134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7"/>
      <c r="HR45" s="137"/>
      <c r="HS45" s="137"/>
      <c r="HT45" s="137"/>
      <c r="HU45" s="137"/>
      <c r="HV45" s="137"/>
      <c r="HW45" s="137"/>
      <c r="HX45" s="137"/>
      <c r="HY45" s="137"/>
      <c r="HZ45" s="137"/>
      <c r="IA45" s="137"/>
      <c r="IB45" s="137"/>
      <c r="IC45" s="137"/>
      <c r="ID45" s="137"/>
      <c r="IE45" s="137"/>
      <c r="IF45" s="137"/>
      <c r="IG45" s="137"/>
      <c r="IH45" s="137"/>
      <c r="II45" s="137"/>
      <c r="IJ45" s="137"/>
      <c r="IK45" s="137"/>
      <c r="IL45" s="137"/>
      <c r="IM45" s="137"/>
      <c r="IN45" s="137"/>
      <c r="IO45" s="137"/>
      <c r="IP45" s="137"/>
      <c r="IQ45" s="137"/>
      <c r="IR45" s="137"/>
      <c r="IS45" s="137"/>
      <c r="IT45" s="137"/>
      <c r="IU45" s="137"/>
      <c r="IV45" s="137"/>
      <c r="IW45" s="137"/>
      <c r="IX45" s="137"/>
      <c r="IY45" s="137"/>
      <c r="IZ45" s="137"/>
      <c r="JA45" s="137"/>
      <c r="JB45" s="137"/>
      <c r="JC45" s="137"/>
      <c r="JD45" s="137"/>
      <c r="JE45" s="137"/>
      <c r="JF45" s="137"/>
      <c r="JG45" s="137"/>
      <c r="JH45" s="137"/>
      <c r="JI45" s="137"/>
      <c r="JJ45" s="137"/>
      <c r="JK45" s="137"/>
      <c r="JL45" s="137"/>
      <c r="JM45" s="137"/>
      <c r="JN45" s="137"/>
      <c r="JO45" s="137"/>
      <c r="JP45" s="137"/>
      <c r="JQ45" s="137"/>
      <c r="JR45" s="137"/>
      <c r="JS45" s="137"/>
      <c r="JT45" s="137"/>
      <c r="JU45" s="137"/>
      <c r="JV45" s="137"/>
      <c r="JW45" s="137"/>
      <c r="JX45" s="137"/>
      <c r="JY45" s="137"/>
      <c r="JZ45" s="137"/>
      <c r="KA45" s="137"/>
      <c r="KB45" s="137"/>
      <c r="KC45" s="137"/>
      <c r="KD45" s="137"/>
      <c r="KE45" s="137"/>
      <c r="KF45" s="137"/>
      <c r="KG45" s="137"/>
      <c r="KH45" s="137"/>
      <c r="KI45" s="137"/>
      <c r="KJ45" s="137"/>
      <c r="KK45" s="137"/>
      <c r="KL45" s="137"/>
      <c r="KM45" s="137"/>
      <c r="KN45" s="137"/>
      <c r="KO45" s="137"/>
      <c r="KP45" s="137"/>
      <c r="KQ45" s="137"/>
      <c r="KR45" s="137"/>
      <c r="KS45" s="137"/>
      <c r="KT45" s="137"/>
      <c r="KU45" s="137"/>
      <c r="KV45" s="137"/>
      <c r="KW45" s="137"/>
      <c r="KX45" s="137"/>
      <c r="KY45" s="137"/>
      <c r="KZ45" s="137"/>
      <c r="LA45" s="137"/>
      <c r="LB45" s="137"/>
      <c r="LC45" s="137"/>
      <c r="LD45" s="137"/>
      <c r="LE45" s="137"/>
      <c r="LF45" s="137"/>
      <c r="LG45" s="137"/>
      <c r="LH45" s="137"/>
      <c r="LI45" s="137"/>
      <c r="LJ45" s="137"/>
      <c r="LK45" s="137"/>
      <c r="LL45" s="137"/>
      <c r="LM45" s="137"/>
      <c r="LN45" s="137"/>
      <c r="LO45" s="137"/>
      <c r="LP45" s="137"/>
      <c r="LQ45" s="137"/>
      <c r="LR45" s="137"/>
      <c r="LS45" s="137"/>
      <c r="LT45" s="137"/>
      <c r="LU45" s="137"/>
      <c r="LV45" s="137"/>
      <c r="LW45" s="137"/>
      <c r="LX45" s="137"/>
      <c r="LY45" s="137"/>
      <c r="LZ45" s="137"/>
      <c r="MA45" s="137"/>
      <c r="MB45" s="137"/>
      <c r="MC45" s="137"/>
      <c r="MD45" s="137"/>
      <c r="ME45" s="137"/>
      <c r="MF45" s="137"/>
      <c r="MG45" s="137"/>
      <c r="MH45" s="137"/>
      <c r="MI45" s="137"/>
      <c r="MJ45" s="137"/>
      <c r="MK45" s="137"/>
      <c r="ML45" s="137"/>
      <c r="MM45" s="137"/>
      <c r="MN45" s="137"/>
      <c r="MO45" s="137"/>
      <c r="MP45" s="137"/>
      <c r="MQ45" s="137"/>
      <c r="MR45" s="137"/>
      <c r="MS45" s="137"/>
      <c r="MT45" s="137"/>
      <c r="MU45" s="137"/>
      <c r="MV45" s="137"/>
      <c r="MW45" s="137"/>
      <c r="MX45" s="137"/>
      <c r="MY45" s="137"/>
      <c r="MZ45" s="137"/>
      <c r="NA45" s="137"/>
      <c r="NB45" s="137"/>
      <c r="NC45" s="137"/>
      <c r="ND45" s="137"/>
      <c r="NE45" s="137"/>
      <c r="NF45" s="137"/>
      <c r="NG45" s="137"/>
      <c r="NH45" s="137"/>
      <c r="NI45" s="137"/>
      <c r="NJ45" s="137"/>
      <c r="NK45" s="137"/>
      <c r="NL45" s="137"/>
      <c r="NM45" s="137"/>
      <c r="NN45" s="137"/>
      <c r="NO45" s="137"/>
      <c r="NP45" s="137"/>
      <c r="NQ45" s="137"/>
      <c r="NR45" s="137"/>
      <c r="NS45" s="137"/>
      <c r="NT45" s="137"/>
      <c r="NU45" s="137"/>
      <c r="NV45" s="137"/>
      <c r="NW45" s="137"/>
      <c r="NX45" s="137"/>
      <c r="NY45" s="137"/>
      <c r="NZ45" s="137"/>
      <c r="OA45" s="137"/>
      <c r="OB45" s="137"/>
      <c r="OC45" s="137"/>
      <c r="OD45" s="137"/>
      <c r="OE45" s="137"/>
      <c r="OF45" s="137"/>
      <c r="OG45" s="137"/>
      <c r="OH45" s="137"/>
      <c r="OI45" s="137"/>
      <c r="OJ45" s="137"/>
      <c r="OK45" s="137"/>
      <c r="OL45" s="137"/>
      <c r="OM45" s="137"/>
      <c r="ON45" s="137"/>
      <c r="OO45" s="137"/>
      <c r="OP45" s="137"/>
      <c r="OQ45" s="137"/>
      <c r="OR45" s="137"/>
      <c r="OS45" s="137"/>
      <c r="OT45" s="137"/>
      <c r="OU45" s="137"/>
      <c r="OV45" s="137"/>
      <c r="OW45" s="137"/>
      <c r="OX45" s="137"/>
      <c r="OY45" s="137"/>
      <c r="OZ45" s="137"/>
      <c r="PA45" s="137"/>
      <c r="PB45" s="137"/>
      <c r="PC45" s="137"/>
      <c r="PD45" s="137"/>
      <c r="PE45" s="137"/>
      <c r="PF45" s="137"/>
      <c r="PG45" s="137"/>
      <c r="PH45" s="137"/>
      <c r="PI45" s="137"/>
      <c r="PJ45" s="137"/>
      <c r="PK45" s="137"/>
      <c r="PL45" s="137"/>
      <c r="PM45" s="137"/>
      <c r="PN45" s="137"/>
      <c r="PO45" s="137"/>
      <c r="PP45" s="137"/>
      <c r="PQ45" s="137"/>
      <c r="PR45" s="137"/>
      <c r="PS45" s="137"/>
      <c r="PT45" s="137"/>
      <c r="PU45" s="137"/>
      <c r="PV45" s="137"/>
      <c r="PW45" s="137"/>
      <c r="PX45" s="137"/>
      <c r="PY45" s="137"/>
      <c r="PZ45" s="137"/>
      <c r="QA45" s="137"/>
      <c r="QB45" s="137"/>
      <c r="QC45" s="137"/>
      <c r="QD45" s="137"/>
      <c r="QE45" s="137"/>
      <c r="QF45" s="137"/>
      <c r="QG45" s="137"/>
      <c r="QH45" s="137"/>
      <c r="QI45" s="137"/>
      <c r="QJ45" s="137"/>
      <c r="QK45" s="137"/>
      <c r="QL45" s="137"/>
      <c r="QM45" s="137"/>
      <c r="QN45" s="137"/>
      <c r="QO45" s="137"/>
      <c r="QP45" s="137"/>
      <c r="QQ45" s="137"/>
      <c r="QR45" s="137"/>
      <c r="QS45" s="137"/>
      <c r="QT45" s="137"/>
      <c r="QU45" s="137"/>
      <c r="QV45" s="137"/>
      <c r="QW45" s="137"/>
      <c r="QX45" s="137"/>
      <c r="QY45" s="137"/>
      <c r="QZ45" s="137"/>
      <c r="RA45" s="137"/>
      <c r="RB45" s="137"/>
      <c r="RC45" s="137"/>
      <c r="RD45" s="137"/>
      <c r="RE45" s="137"/>
      <c r="RF45" s="137"/>
      <c r="RG45" s="137"/>
      <c r="RH45" s="137"/>
      <c r="RI45" s="137"/>
      <c r="RJ45" s="137"/>
      <c r="RK45" s="137"/>
      <c r="RL45" s="137"/>
      <c r="RM45" s="137"/>
      <c r="RN45" s="137"/>
      <c r="RO45" s="137"/>
      <c r="RP45" s="137"/>
      <c r="RQ45" s="137"/>
      <c r="RR45" s="137"/>
      <c r="RS45" s="137"/>
      <c r="RT45" s="137"/>
      <c r="RU45" s="137"/>
      <c r="RV45" s="137"/>
      <c r="RW45" s="137"/>
      <c r="RX45" s="137"/>
      <c r="RY45" s="137"/>
      <c r="RZ45" s="137"/>
      <c r="SA45" s="137"/>
      <c r="SB45" s="137"/>
      <c r="SC45" s="137"/>
      <c r="SD45" s="137"/>
      <c r="SE45" s="137"/>
      <c r="SF45" s="137"/>
      <c r="SG45" s="137"/>
      <c r="SH45" s="137"/>
      <c r="SI45" s="137"/>
      <c r="SJ45" s="137"/>
      <c r="SK45" s="137"/>
      <c r="SL45" s="137"/>
      <c r="SM45" s="137"/>
      <c r="SN45" s="137"/>
      <c r="SO45" s="137"/>
      <c r="SP45" s="137"/>
      <c r="SQ45" s="137"/>
      <c r="SR45" s="137"/>
      <c r="SS45" s="137"/>
      <c r="ST45" s="137"/>
      <c r="SU45" s="137"/>
      <c r="SV45" s="137"/>
      <c r="SW45" s="137"/>
      <c r="SX45" s="137"/>
      <c r="SY45" s="137"/>
      <c r="SZ45" s="137"/>
      <c r="TA45" s="137"/>
      <c r="TB45" s="137"/>
      <c r="TC45" s="137"/>
      <c r="TD45" s="137"/>
      <c r="TE45" s="137"/>
      <c r="TF45" s="137"/>
      <c r="TG45" s="137"/>
      <c r="TH45" s="137"/>
      <c r="TI45" s="137"/>
      <c r="TJ45" s="137"/>
      <c r="TK45" s="137"/>
      <c r="TL45" s="137"/>
      <c r="TM45" s="137"/>
      <c r="TN45" s="137"/>
      <c r="TO45" s="137"/>
      <c r="TP45" s="137"/>
      <c r="TQ45" s="137"/>
      <c r="TR45" s="137"/>
      <c r="TS45" s="137"/>
      <c r="TT45" s="137"/>
      <c r="TU45" s="137"/>
      <c r="TV45" s="137"/>
      <c r="TW45" s="137"/>
      <c r="TX45" s="137"/>
      <c r="TY45" s="137"/>
      <c r="TZ45" s="137"/>
      <c r="UA45" s="137"/>
      <c r="UB45" s="137"/>
      <c r="UC45" s="137"/>
      <c r="UD45" s="137"/>
      <c r="UE45" s="137"/>
      <c r="UF45" s="137"/>
      <c r="UG45" s="137"/>
      <c r="UH45" s="137"/>
      <c r="UI45" s="137"/>
      <c r="UJ45" s="137"/>
      <c r="UK45" s="137"/>
      <c r="UL45" s="137"/>
      <c r="UM45" s="137"/>
      <c r="UN45" s="137"/>
      <c r="UO45" s="137"/>
      <c r="UP45" s="137"/>
      <c r="UQ45" s="137"/>
      <c r="UR45" s="137"/>
      <c r="US45" s="137"/>
      <c r="UT45" s="137"/>
      <c r="UU45" s="137"/>
      <c r="UV45" s="137"/>
      <c r="UW45" s="137"/>
      <c r="UX45" s="137"/>
      <c r="UY45" s="137"/>
      <c r="UZ45" s="137"/>
      <c r="VA45" s="137"/>
      <c r="VB45" s="137"/>
      <c r="VC45" s="137"/>
      <c r="VD45" s="137"/>
      <c r="VE45" s="137"/>
      <c r="VF45" s="137"/>
      <c r="VG45" s="137"/>
      <c r="VH45" s="137"/>
      <c r="VI45" s="137"/>
      <c r="VJ45" s="137"/>
      <c r="VK45" s="137"/>
      <c r="VL45" s="137"/>
      <c r="VM45" s="137"/>
      <c r="VN45" s="137"/>
      <c r="VO45" s="137"/>
      <c r="VP45" s="137"/>
      <c r="VQ45" s="137"/>
      <c r="VR45" s="137"/>
      <c r="VS45" s="137"/>
      <c r="VT45" s="137"/>
      <c r="VU45" s="137"/>
      <c r="VV45" s="137"/>
      <c r="VW45" s="137"/>
      <c r="VX45" s="137"/>
      <c r="VY45" s="137"/>
      <c r="VZ45" s="137"/>
      <c r="WA45" s="137"/>
      <c r="WB45" s="137"/>
      <c r="WC45" s="137"/>
      <c r="WD45" s="137"/>
      <c r="WE45" s="137"/>
      <c r="WF45" s="137"/>
      <c r="WG45" s="137"/>
      <c r="WH45" s="137"/>
      <c r="WI45" s="137"/>
      <c r="WJ45" s="137"/>
      <c r="WK45" s="137"/>
      <c r="WL45" s="137"/>
      <c r="WM45" s="137"/>
      <c r="WN45" s="137"/>
      <c r="WO45" s="137"/>
      <c r="WP45" s="137"/>
      <c r="WQ45" s="137"/>
      <c r="WR45" s="137"/>
      <c r="WS45" s="137"/>
      <c r="WT45" s="137"/>
      <c r="WU45" s="137"/>
      <c r="WV45" s="137"/>
      <c r="WW45" s="137"/>
      <c r="WX45" s="137"/>
      <c r="WY45" s="137"/>
      <c r="WZ45" s="137"/>
      <c r="XA45" s="137"/>
      <c r="XB45" s="137"/>
      <c r="XC45" s="137"/>
      <c r="XD45" s="137"/>
      <c r="XE45" s="137"/>
      <c r="XF45" s="137"/>
      <c r="XG45" s="137"/>
      <c r="XH45" s="137"/>
      <c r="XI45" s="137"/>
      <c r="XJ45" s="137"/>
      <c r="XK45" s="137"/>
      <c r="XL45" s="137"/>
      <c r="XM45" s="137"/>
      <c r="XN45" s="137"/>
      <c r="XO45" s="137"/>
      <c r="XP45" s="137"/>
      <c r="XQ45" s="137"/>
      <c r="XR45" s="137"/>
      <c r="XS45" s="137"/>
      <c r="XT45" s="137"/>
      <c r="XU45" s="137"/>
      <c r="XV45" s="137"/>
      <c r="XW45" s="137"/>
      <c r="XX45" s="137"/>
      <c r="XY45" s="137"/>
      <c r="XZ45" s="137"/>
      <c r="YA45" s="137"/>
      <c r="YB45" s="137"/>
      <c r="YC45" s="137"/>
      <c r="YD45" s="137"/>
      <c r="YE45" s="137"/>
      <c r="YF45" s="137"/>
      <c r="YG45" s="137"/>
      <c r="YH45" s="137"/>
      <c r="YI45" s="137"/>
      <c r="YJ45" s="137"/>
      <c r="YK45" s="137"/>
      <c r="YL45" s="137"/>
      <c r="YM45" s="137"/>
      <c r="YN45" s="137"/>
      <c r="YO45" s="137"/>
      <c r="YP45" s="137"/>
      <c r="YQ45" s="137"/>
      <c r="YR45" s="137"/>
      <c r="YS45" s="137"/>
      <c r="YT45" s="137"/>
      <c r="YU45" s="137"/>
      <c r="YV45" s="137"/>
      <c r="YW45" s="137"/>
      <c r="YX45" s="137"/>
      <c r="YY45" s="137"/>
      <c r="YZ45" s="137"/>
      <c r="ZA45" s="137"/>
      <c r="ZB45" s="137"/>
      <c r="ZC45" s="137"/>
      <c r="ZD45" s="137"/>
      <c r="ZE45" s="137"/>
      <c r="ZF45" s="137"/>
      <c r="ZG45" s="137"/>
      <c r="ZH45" s="137"/>
      <c r="ZI45" s="137"/>
      <c r="ZJ45" s="137"/>
      <c r="ZK45" s="137"/>
      <c r="ZL45" s="137"/>
      <c r="ZM45" s="137"/>
      <c r="ZN45" s="137"/>
      <c r="ZO45" s="137"/>
      <c r="ZP45" s="137"/>
      <c r="ZQ45" s="137"/>
      <c r="ZR45" s="137"/>
      <c r="ZS45" s="137"/>
      <c r="ZT45" s="137"/>
      <c r="ZU45" s="137"/>
      <c r="ZV45" s="137"/>
      <c r="ZW45" s="137"/>
      <c r="ZX45" s="137"/>
      <c r="ZY45" s="137"/>
      <c r="ZZ45" s="137"/>
      <c r="AAA45" s="137"/>
      <c r="AAB45" s="137"/>
      <c r="AAC45" s="137"/>
      <c r="AAD45" s="137"/>
      <c r="AAE45" s="137"/>
      <c r="AAF45" s="137"/>
      <c r="AAG45" s="137"/>
      <c r="AAH45" s="137"/>
      <c r="AAI45" s="137"/>
      <c r="AAJ45" s="137"/>
      <c r="AAK45" s="137"/>
      <c r="AAL45" s="137"/>
      <c r="AAM45" s="137"/>
      <c r="AAN45" s="137"/>
      <c r="AAO45" s="137"/>
      <c r="AAP45" s="137"/>
      <c r="AAQ45" s="137"/>
      <c r="AAR45" s="137"/>
      <c r="AAS45" s="137"/>
      <c r="AAT45" s="137"/>
      <c r="AAU45" s="137"/>
      <c r="AAV45" s="137"/>
      <c r="AAW45" s="137"/>
      <c r="AAX45" s="137"/>
      <c r="AAY45" s="137"/>
      <c r="AAZ45" s="137"/>
      <c r="ABA45" s="137"/>
      <c r="ABB45" s="137"/>
      <c r="ABC45" s="137"/>
      <c r="ABD45" s="137"/>
      <c r="ABE45" s="137"/>
      <c r="ABF45" s="137"/>
      <c r="ABG45" s="137"/>
      <c r="ABH45" s="137"/>
      <c r="ABI45" s="137"/>
      <c r="ABJ45" s="137"/>
      <c r="ABK45" s="137"/>
      <c r="ABL45" s="137"/>
      <c r="ABM45" s="137"/>
      <c r="ABN45" s="137"/>
      <c r="ABO45" s="137"/>
      <c r="ABP45" s="137"/>
      <c r="ABQ45" s="137"/>
      <c r="ABR45" s="137"/>
      <c r="ABS45" s="137"/>
      <c r="ABT45" s="137"/>
      <c r="ABU45" s="137"/>
      <c r="ABV45" s="137"/>
      <c r="ABW45" s="137"/>
      <c r="ABX45" s="137"/>
      <c r="ABY45" s="137"/>
      <c r="ABZ45" s="137"/>
      <c r="ACA45" s="137"/>
      <c r="ACB45" s="137"/>
      <c r="ACC45" s="137"/>
      <c r="ACD45" s="137"/>
      <c r="ACE45" s="137"/>
      <c r="ACF45" s="137"/>
      <c r="ACG45" s="137"/>
      <c r="ACH45" s="137"/>
      <c r="ACI45" s="137"/>
      <c r="ACJ45" s="137"/>
      <c r="ACK45" s="137"/>
      <c r="ACL45" s="137"/>
      <c r="ACM45" s="137"/>
      <c r="ACN45" s="137"/>
      <c r="ACO45" s="137"/>
      <c r="ACP45" s="137"/>
      <c r="ACQ45" s="137"/>
      <c r="ACR45" s="137"/>
      <c r="ACS45" s="137"/>
      <c r="ACT45" s="137"/>
      <c r="ACU45" s="137"/>
      <c r="ACV45" s="137"/>
      <c r="ACW45" s="137"/>
      <c r="ACX45" s="137"/>
      <c r="ACY45" s="137"/>
      <c r="ACZ45" s="137"/>
      <c r="ADA45" s="137"/>
      <c r="ADB45" s="137"/>
      <c r="ADC45" s="137"/>
      <c r="ADD45" s="137"/>
      <c r="ADE45" s="137"/>
      <c r="ADF45" s="137"/>
      <c r="ADG45" s="137"/>
      <c r="ADH45" s="137"/>
      <c r="ADI45" s="137"/>
      <c r="ADJ45" s="137"/>
      <c r="ADK45" s="137"/>
      <c r="ADL45" s="137"/>
      <c r="ADM45" s="137"/>
      <c r="ADN45" s="137"/>
      <c r="ADO45" s="137"/>
      <c r="ADP45" s="137"/>
      <c r="ADQ45" s="137"/>
      <c r="ADR45" s="137"/>
      <c r="ADS45" s="137"/>
      <c r="ADT45" s="137"/>
      <c r="ADU45" s="137"/>
      <c r="ADV45" s="137"/>
      <c r="ADW45" s="137"/>
      <c r="ADX45" s="137"/>
      <c r="ADY45" s="137"/>
      <c r="ADZ45" s="137"/>
      <c r="AEA45" s="137"/>
      <c r="AEB45" s="137"/>
      <c r="AEC45" s="137"/>
      <c r="AED45" s="137"/>
      <c r="AEE45" s="137"/>
      <c r="AEF45" s="137"/>
      <c r="AEG45" s="137"/>
      <c r="AEH45" s="137"/>
      <c r="AEI45" s="137"/>
      <c r="AEJ45" s="137"/>
      <c r="AEK45" s="137"/>
      <c r="AEL45" s="137"/>
      <c r="AEM45" s="137"/>
      <c r="AEN45" s="137"/>
      <c r="AEO45" s="137"/>
      <c r="AEP45" s="137"/>
      <c r="AEQ45" s="137"/>
      <c r="AER45" s="137"/>
      <c r="AES45" s="137"/>
      <c r="AET45" s="137"/>
      <c r="AEU45" s="137"/>
      <c r="AEV45" s="137"/>
      <c r="AEW45" s="137"/>
      <c r="AEX45" s="137"/>
      <c r="AEY45" s="137"/>
      <c r="AEZ45" s="137"/>
      <c r="AFA45" s="137"/>
      <c r="AFB45" s="137"/>
      <c r="AFC45" s="137"/>
      <c r="AFD45" s="137"/>
      <c r="AFE45" s="137"/>
      <c r="AFF45" s="137"/>
      <c r="AFG45" s="137"/>
      <c r="AFH45" s="137"/>
      <c r="AFI45" s="137"/>
      <c r="AFJ45" s="137"/>
      <c r="AFK45" s="137"/>
      <c r="AFL45" s="137"/>
      <c r="AFM45" s="137"/>
      <c r="AFN45" s="137"/>
      <c r="AFO45" s="137"/>
      <c r="AFP45" s="137"/>
      <c r="AFQ45" s="137"/>
      <c r="AFR45" s="137"/>
      <c r="AFS45" s="137"/>
      <c r="AFT45" s="137"/>
      <c r="AFU45" s="137"/>
      <c r="AFV45" s="137"/>
      <c r="AFW45" s="137"/>
      <c r="AFX45" s="137"/>
      <c r="AFY45" s="137"/>
      <c r="AFZ45" s="137"/>
      <c r="AGA45" s="137"/>
      <c r="AGB45" s="137"/>
      <c r="AGC45" s="137"/>
      <c r="AGD45" s="137"/>
      <c r="AGE45" s="137"/>
      <c r="AGF45" s="137"/>
      <c r="AGG45" s="137"/>
      <c r="AGH45" s="137"/>
      <c r="AGI45" s="137"/>
      <c r="AGJ45" s="137"/>
      <c r="AGK45" s="137"/>
      <c r="AGL45" s="137"/>
      <c r="AGM45" s="137"/>
      <c r="AGN45" s="137"/>
      <c r="AGO45" s="137"/>
      <c r="AGP45" s="137"/>
      <c r="AGQ45" s="137"/>
      <c r="AGR45" s="137"/>
      <c r="AGS45" s="137"/>
      <c r="AGT45" s="137"/>
      <c r="AGU45" s="137"/>
      <c r="AGV45" s="137"/>
      <c r="AGW45" s="137"/>
      <c r="AGX45" s="137"/>
      <c r="AGY45" s="137"/>
      <c r="AGZ45" s="137"/>
      <c r="AHA45" s="137"/>
      <c r="AHB45" s="137"/>
      <c r="AHC45" s="137"/>
      <c r="AHD45" s="137"/>
      <c r="AHE45" s="137"/>
      <c r="AHF45" s="137"/>
      <c r="AHG45" s="137"/>
      <c r="AHH45" s="137"/>
      <c r="AHI45" s="137"/>
      <c r="AHJ45" s="137"/>
      <c r="AHK45" s="137"/>
      <c r="AHL45" s="137"/>
      <c r="AHM45" s="137"/>
      <c r="AHN45" s="137"/>
      <c r="AHO45" s="137"/>
      <c r="AHP45" s="137"/>
      <c r="AHQ45" s="137"/>
      <c r="AHR45" s="137"/>
      <c r="AHS45" s="137"/>
      <c r="AHT45" s="137"/>
      <c r="AHU45" s="137"/>
      <c r="AHV45" s="137"/>
      <c r="AHW45" s="137"/>
      <c r="AHX45" s="137"/>
      <c r="AHY45" s="137"/>
      <c r="AHZ45" s="137"/>
      <c r="AIA45" s="137"/>
      <c r="AIB45" s="137"/>
      <c r="AIC45" s="137"/>
      <c r="AID45" s="137"/>
      <c r="AIE45" s="137"/>
      <c r="AIF45" s="137"/>
      <c r="AIG45" s="137"/>
      <c r="AIH45" s="137"/>
      <c r="AII45" s="137"/>
      <c r="AIJ45" s="137"/>
      <c r="AIK45" s="137"/>
      <c r="AIL45" s="137"/>
      <c r="AIM45" s="137"/>
      <c r="AIN45" s="137"/>
      <c r="AIO45" s="137"/>
      <c r="AIP45" s="137"/>
      <c r="AIQ45" s="137"/>
      <c r="AIR45" s="137"/>
      <c r="AIS45" s="137"/>
      <c r="AIT45" s="137"/>
      <c r="AIU45" s="137"/>
      <c r="AIV45" s="137"/>
      <c r="AIW45" s="137"/>
      <c r="AIX45" s="137"/>
      <c r="AIY45" s="137"/>
      <c r="AIZ45" s="137"/>
      <c r="AJA45" s="137"/>
      <c r="AJB45" s="137"/>
      <c r="AJC45" s="137"/>
      <c r="AJD45" s="137"/>
      <c r="AJE45" s="137"/>
      <c r="AJF45" s="137"/>
      <c r="AJG45" s="137"/>
      <c r="AJH45" s="137"/>
      <c r="AJI45" s="137"/>
      <c r="AJJ45" s="137"/>
      <c r="AJK45" s="137"/>
      <c r="AJL45" s="137"/>
      <c r="AJM45" s="137"/>
      <c r="AJN45" s="137"/>
      <c r="AJO45" s="137"/>
      <c r="AJP45" s="137"/>
      <c r="AJQ45" s="137"/>
      <c r="AJR45" s="137"/>
      <c r="AJS45" s="137"/>
      <c r="AJT45" s="137"/>
      <c r="AJU45" s="137"/>
      <c r="AJV45" s="137"/>
      <c r="AJW45" s="137"/>
      <c r="AJX45" s="137"/>
      <c r="AJY45" s="137"/>
      <c r="AJZ45" s="137"/>
      <c r="AKA45" s="137"/>
      <c r="AKB45" s="137"/>
      <c r="AKC45" s="137"/>
      <c r="AKD45" s="137"/>
      <c r="AKE45" s="137"/>
      <c r="AKF45" s="137"/>
      <c r="AKG45" s="137"/>
      <c r="AKH45" s="137"/>
      <c r="AKI45" s="137"/>
      <c r="AKJ45" s="137"/>
      <c r="AKK45" s="137"/>
      <c r="AKL45" s="137"/>
      <c r="AKM45" s="137"/>
      <c r="AKN45" s="137"/>
      <c r="AKO45" s="137"/>
      <c r="AKP45" s="137"/>
      <c r="AKQ45" s="137"/>
      <c r="AKR45" s="137"/>
      <c r="AKS45" s="137"/>
      <c r="AKT45" s="137"/>
      <c r="AKU45" s="137"/>
      <c r="AKV45" s="137"/>
      <c r="AKW45" s="137"/>
      <c r="AKX45" s="137"/>
      <c r="AKY45" s="137"/>
      <c r="AKZ45" s="137"/>
      <c r="ALA45" s="137"/>
      <c r="ALB45" s="137"/>
      <c r="ALC45" s="137"/>
      <c r="ALD45" s="137"/>
      <c r="ALE45" s="137"/>
      <c r="ALF45" s="137"/>
      <c r="ALG45" s="137"/>
      <c r="ALH45" s="137"/>
      <c r="ALI45" s="137"/>
      <c r="ALJ45" s="137"/>
      <c r="ALK45" s="137"/>
      <c r="ALL45" s="137"/>
      <c r="ALM45" s="137"/>
      <c r="ALN45" s="137"/>
      <c r="ALO45" s="137"/>
      <c r="ALP45" s="137"/>
      <c r="ALQ45" s="137"/>
      <c r="ALR45" s="137"/>
      <c r="ALS45" s="137"/>
      <c r="ALT45" s="137"/>
      <c r="ALU45" s="137"/>
      <c r="ALV45" s="137"/>
      <c r="ALW45" s="137"/>
      <c r="ALX45" s="137"/>
      <c r="ALY45" s="137"/>
      <c r="ALZ45" s="137"/>
      <c r="AMA45" s="137"/>
      <c r="AMB45" s="137"/>
      <c r="AMC45" s="137"/>
      <c r="AMD45" s="137"/>
      <c r="AME45" s="137"/>
      <c r="AMF45" s="137"/>
      <c r="AMG45" s="137"/>
      <c r="AMH45" s="137"/>
      <c r="AMI45" s="137"/>
    </row>
    <row r="46" hidden="1" customHeight="1" spans="1:1023">
      <c r="A46" s="121"/>
      <c r="B46" s="83" t="s">
        <v>4732</v>
      </c>
      <c r="C46" s="122"/>
      <c r="D46" s="123"/>
      <c r="E46" s="123"/>
      <c r="F46" s="123"/>
      <c r="G46" s="123"/>
      <c r="H46" s="83" t="s">
        <v>7435</v>
      </c>
      <c r="I46" s="86" t="s">
        <v>7436</v>
      </c>
      <c r="J46" s="83" t="s">
        <v>88</v>
      </c>
      <c r="K46" s="123"/>
      <c r="L46" s="83" t="s">
        <v>1029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8"/>
      <c r="AN46" s="123"/>
      <c r="AO46" s="134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7"/>
      <c r="HR46" s="137"/>
      <c r="HS46" s="137"/>
      <c r="HT46" s="137"/>
      <c r="HU46" s="137"/>
      <c r="HV46" s="137"/>
      <c r="HW46" s="137"/>
      <c r="HX46" s="137"/>
      <c r="HY46" s="137"/>
      <c r="HZ46" s="137"/>
      <c r="IA46" s="137"/>
      <c r="IB46" s="137"/>
      <c r="IC46" s="137"/>
      <c r="ID46" s="137"/>
      <c r="IE46" s="137"/>
      <c r="IF46" s="137"/>
      <c r="IG46" s="137"/>
      <c r="IH46" s="137"/>
      <c r="II46" s="137"/>
      <c r="IJ46" s="137"/>
      <c r="IK46" s="137"/>
      <c r="IL46" s="137"/>
      <c r="IM46" s="137"/>
      <c r="IN46" s="137"/>
      <c r="IO46" s="137"/>
      <c r="IP46" s="137"/>
      <c r="IQ46" s="137"/>
      <c r="IR46" s="137"/>
      <c r="IS46" s="137"/>
      <c r="IT46" s="137"/>
      <c r="IU46" s="137"/>
      <c r="IV46" s="137"/>
      <c r="IW46" s="137"/>
      <c r="IX46" s="137"/>
      <c r="IY46" s="137"/>
      <c r="IZ46" s="137"/>
      <c r="JA46" s="137"/>
      <c r="JB46" s="137"/>
      <c r="JC46" s="137"/>
      <c r="JD46" s="137"/>
      <c r="JE46" s="137"/>
      <c r="JF46" s="137"/>
      <c r="JG46" s="137"/>
      <c r="JH46" s="137"/>
      <c r="JI46" s="137"/>
      <c r="JJ46" s="137"/>
      <c r="JK46" s="137"/>
      <c r="JL46" s="137"/>
      <c r="JM46" s="137"/>
      <c r="JN46" s="137"/>
      <c r="JO46" s="137"/>
      <c r="JP46" s="137"/>
      <c r="JQ46" s="137"/>
      <c r="JR46" s="137"/>
      <c r="JS46" s="137"/>
      <c r="JT46" s="137"/>
      <c r="JU46" s="137"/>
      <c r="JV46" s="137"/>
      <c r="JW46" s="137"/>
      <c r="JX46" s="137"/>
      <c r="JY46" s="137"/>
      <c r="JZ46" s="137"/>
      <c r="KA46" s="137"/>
      <c r="KB46" s="137"/>
      <c r="KC46" s="137"/>
      <c r="KD46" s="137"/>
      <c r="KE46" s="137"/>
      <c r="KF46" s="137"/>
      <c r="KG46" s="137"/>
      <c r="KH46" s="137"/>
      <c r="KI46" s="137"/>
      <c r="KJ46" s="137"/>
      <c r="KK46" s="137"/>
      <c r="KL46" s="137"/>
      <c r="KM46" s="137"/>
      <c r="KN46" s="137"/>
      <c r="KO46" s="137"/>
      <c r="KP46" s="137"/>
      <c r="KQ46" s="137"/>
      <c r="KR46" s="137"/>
      <c r="KS46" s="137"/>
      <c r="KT46" s="137"/>
      <c r="KU46" s="137"/>
      <c r="KV46" s="137"/>
      <c r="KW46" s="137"/>
      <c r="KX46" s="137"/>
      <c r="KY46" s="137"/>
      <c r="KZ46" s="137"/>
      <c r="LA46" s="137"/>
      <c r="LB46" s="137"/>
      <c r="LC46" s="137"/>
      <c r="LD46" s="137"/>
      <c r="LE46" s="137"/>
      <c r="LF46" s="137"/>
      <c r="LG46" s="137"/>
      <c r="LH46" s="137"/>
      <c r="LI46" s="137"/>
      <c r="LJ46" s="137"/>
      <c r="LK46" s="137"/>
      <c r="LL46" s="137"/>
      <c r="LM46" s="137"/>
      <c r="LN46" s="137"/>
      <c r="LO46" s="137"/>
      <c r="LP46" s="137"/>
      <c r="LQ46" s="137"/>
      <c r="LR46" s="137"/>
      <c r="LS46" s="137"/>
      <c r="LT46" s="137"/>
      <c r="LU46" s="137"/>
      <c r="LV46" s="137"/>
      <c r="LW46" s="137"/>
      <c r="LX46" s="137"/>
      <c r="LY46" s="137"/>
      <c r="LZ46" s="137"/>
      <c r="MA46" s="137"/>
      <c r="MB46" s="137"/>
      <c r="MC46" s="137"/>
      <c r="MD46" s="137"/>
      <c r="ME46" s="137"/>
      <c r="MF46" s="137"/>
      <c r="MG46" s="137"/>
      <c r="MH46" s="137"/>
      <c r="MI46" s="137"/>
      <c r="MJ46" s="137"/>
      <c r="MK46" s="137"/>
      <c r="ML46" s="137"/>
      <c r="MM46" s="137"/>
      <c r="MN46" s="137"/>
      <c r="MO46" s="137"/>
      <c r="MP46" s="137"/>
      <c r="MQ46" s="137"/>
      <c r="MR46" s="137"/>
      <c r="MS46" s="137"/>
      <c r="MT46" s="137"/>
      <c r="MU46" s="137"/>
      <c r="MV46" s="137"/>
      <c r="MW46" s="137"/>
      <c r="MX46" s="137"/>
      <c r="MY46" s="137"/>
      <c r="MZ46" s="137"/>
      <c r="NA46" s="137"/>
      <c r="NB46" s="137"/>
      <c r="NC46" s="137"/>
      <c r="ND46" s="137"/>
      <c r="NE46" s="137"/>
      <c r="NF46" s="137"/>
      <c r="NG46" s="137"/>
      <c r="NH46" s="137"/>
      <c r="NI46" s="137"/>
      <c r="NJ46" s="137"/>
      <c r="NK46" s="137"/>
      <c r="NL46" s="137"/>
      <c r="NM46" s="137"/>
      <c r="NN46" s="137"/>
      <c r="NO46" s="137"/>
      <c r="NP46" s="137"/>
      <c r="NQ46" s="137"/>
      <c r="NR46" s="137"/>
      <c r="NS46" s="137"/>
      <c r="NT46" s="137"/>
      <c r="NU46" s="137"/>
      <c r="NV46" s="137"/>
      <c r="NW46" s="137"/>
      <c r="NX46" s="137"/>
      <c r="NY46" s="137"/>
      <c r="NZ46" s="137"/>
      <c r="OA46" s="137"/>
      <c r="OB46" s="137"/>
      <c r="OC46" s="137"/>
      <c r="OD46" s="137"/>
      <c r="OE46" s="137"/>
      <c r="OF46" s="137"/>
      <c r="OG46" s="137"/>
      <c r="OH46" s="137"/>
      <c r="OI46" s="137"/>
      <c r="OJ46" s="137"/>
      <c r="OK46" s="137"/>
      <c r="OL46" s="137"/>
      <c r="OM46" s="137"/>
      <c r="ON46" s="137"/>
      <c r="OO46" s="137"/>
      <c r="OP46" s="137"/>
      <c r="OQ46" s="137"/>
      <c r="OR46" s="137"/>
      <c r="OS46" s="137"/>
      <c r="OT46" s="137"/>
      <c r="OU46" s="137"/>
      <c r="OV46" s="137"/>
      <c r="OW46" s="137"/>
      <c r="OX46" s="137"/>
      <c r="OY46" s="137"/>
      <c r="OZ46" s="137"/>
      <c r="PA46" s="137"/>
      <c r="PB46" s="137"/>
      <c r="PC46" s="137"/>
      <c r="PD46" s="137"/>
      <c r="PE46" s="137"/>
      <c r="PF46" s="137"/>
      <c r="PG46" s="137"/>
      <c r="PH46" s="137"/>
      <c r="PI46" s="137"/>
      <c r="PJ46" s="137"/>
      <c r="PK46" s="137"/>
      <c r="PL46" s="137"/>
      <c r="PM46" s="137"/>
      <c r="PN46" s="137"/>
      <c r="PO46" s="137"/>
      <c r="PP46" s="137"/>
      <c r="PQ46" s="137"/>
      <c r="PR46" s="137"/>
      <c r="PS46" s="137"/>
      <c r="PT46" s="137"/>
      <c r="PU46" s="137"/>
      <c r="PV46" s="137"/>
      <c r="PW46" s="137"/>
      <c r="PX46" s="137"/>
      <c r="PY46" s="137"/>
      <c r="PZ46" s="137"/>
      <c r="QA46" s="137"/>
      <c r="QB46" s="137"/>
      <c r="QC46" s="137"/>
      <c r="QD46" s="137"/>
      <c r="QE46" s="137"/>
      <c r="QF46" s="137"/>
      <c r="QG46" s="137"/>
      <c r="QH46" s="137"/>
      <c r="QI46" s="137"/>
      <c r="QJ46" s="137"/>
      <c r="QK46" s="137"/>
      <c r="QL46" s="137"/>
      <c r="QM46" s="137"/>
      <c r="QN46" s="137"/>
      <c r="QO46" s="137"/>
      <c r="QP46" s="137"/>
      <c r="QQ46" s="137"/>
      <c r="QR46" s="137"/>
      <c r="QS46" s="137"/>
      <c r="QT46" s="137"/>
      <c r="QU46" s="137"/>
      <c r="QV46" s="137"/>
      <c r="QW46" s="137"/>
      <c r="QX46" s="137"/>
      <c r="QY46" s="137"/>
      <c r="QZ46" s="137"/>
      <c r="RA46" s="137"/>
      <c r="RB46" s="137"/>
      <c r="RC46" s="137"/>
      <c r="RD46" s="137"/>
      <c r="RE46" s="137"/>
      <c r="RF46" s="137"/>
      <c r="RG46" s="137"/>
      <c r="RH46" s="137"/>
      <c r="RI46" s="137"/>
      <c r="RJ46" s="137"/>
      <c r="RK46" s="137"/>
      <c r="RL46" s="137"/>
      <c r="RM46" s="137"/>
      <c r="RN46" s="137"/>
      <c r="RO46" s="137"/>
      <c r="RP46" s="137"/>
      <c r="RQ46" s="137"/>
      <c r="RR46" s="137"/>
      <c r="RS46" s="137"/>
      <c r="RT46" s="137"/>
      <c r="RU46" s="137"/>
      <c r="RV46" s="137"/>
      <c r="RW46" s="137"/>
      <c r="RX46" s="137"/>
      <c r="RY46" s="137"/>
      <c r="RZ46" s="137"/>
      <c r="SA46" s="137"/>
      <c r="SB46" s="137"/>
      <c r="SC46" s="137"/>
      <c r="SD46" s="137"/>
      <c r="SE46" s="137"/>
      <c r="SF46" s="137"/>
      <c r="SG46" s="137"/>
      <c r="SH46" s="137"/>
      <c r="SI46" s="137"/>
      <c r="SJ46" s="137"/>
      <c r="SK46" s="137"/>
      <c r="SL46" s="137"/>
      <c r="SM46" s="137"/>
      <c r="SN46" s="137"/>
      <c r="SO46" s="137"/>
      <c r="SP46" s="137"/>
      <c r="SQ46" s="137"/>
      <c r="SR46" s="137"/>
      <c r="SS46" s="137"/>
      <c r="ST46" s="137"/>
      <c r="SU46" s="137"/>
      <c r="SV46" s="137"/>
      <c r="SW46" s="137"/>
      <c r="SX46" s="137"/>
      <c r="SY46" s="137"/>
      <c r="SZ46" s="137"/>
      <c r="TA46" s="137"/>
      <c r="TB46" s="137"/>
      <c r="TC46" s="137"/>
      <c r="TD46" s="137"/>
      <c r="TE46" s="137"/>
      <c r="TF46" s="137"/>
      <c r="TG46" s="137"/>
      <c r="TH46" s="137"/>
      <c r="TI46" s="137"/>
      <c r="TJ46" s="137"/>
      <c r="TK46" s="137"/>
      <c r="TL46" s="137"/>
      <c r="TM46" s="137"/>
      <c r="TN46" s="137"/>
      <c r="TO46" s="137"/>
      <c r="TP46" s="137"/>
      <c r="TQ46" s="137"/>
      <c r="TR46" s="137"/>
      <c r="TS46" s="137"/>
      <c r="TT46" s="137"/>
      <c r="TU46" s="137"/>
      <c r="TV46" s="137"/>
      <c r="TW46" s="137"/>
      <c r="TX46" s="137"/>
      <c r="TY46" s="137"/>
      <c r="TZ46" s="137"/>
      <c r="UA46" s="137"/>
      <c r="UB46" s="137"/>
      <c r="UC46" s="137"/>
      <c r="UD46" s="137"/>
      <c r="UE46" s="137"/>
      <c r="UF46" s="137"/>
      <c r="UG46" s="137"/>
      <c r="UH46" s="137"/>
      <c r="UI46" s="137"/>
      <c r="UJ46" s="137"/>
      <c r="UK46" s="137"/>
      <c r="UL46" s="137"/>
      <c r="UM46" s="137"/>
      <c r="UN46" s="137"/>
      <c r="UO46" s="137"/>
      <c r="UP46" s="137"/>
      <c r="UQ46" s="137"/>
      <c r="UR46" s="137"/>
      <c r="US46" s="137"/>
      <c r="UT46" s="137"/>
      <c r="UU46" s="137"/>
      <c r="UV46" s="137"/>
      <c r="UW46" s="137"/>
      <c r="UX46" s="137"/>
      <c r="UY46" s="137"/>
      <c r="UZ46" s="137"/>
      <c r="VA46" s="137"/>
      <c r="VB46" s="137"/>
      <c r="VC46" s="137"/>
      <c r="VD46" s="137"/>
      <c r="VE46" s="137"/>
      <c r="VF46" s="137"/>
      <c r="VG46" s="137"/>
      <c r="VH46" s="137"/>
      <c r="VI46" s="137"/>
      <c r="VJ46" s="137"/>
      <c r="VK46" s="137"/>
      <c r="VL46" s="137"/>
      <c r="VM46" s="137"/>
      <c r="VN46" s="137"/>
      <c r="VO46" s="137"/>
      <c r="VP46" s="137"/>
      <c r="VQ46" s="137"/>
      <c r="VR46" s="137"/>
      <c r="VS46" s="137"/>
      <c r="VT46" s="137"/>
      <c r="VU46" s="137"/>
      <c r="VV46" s="137"/>
      <c r="VW46" s="137"/>
      <c r="VX46" s="137"/>
      <c r="VY46" s="137"/>
      <c r="VZ46" s="137"/>
      <c r="WA46" s="137"/>
      <c r="WB46" s="137"/>
      <c r="WC46" s="137"/>
      <c r="WD46" s="137"/>
      <c r="WE46" s="137"/>
      <c r="WF46" s="137"/>
      <c r="WG46" s="137"/>
      <c r="WH46" s="137"/>
      <c r="WI46" s="137"/>
      <c r="WJ46" s="137"/>
      <c r="WK46" s="137"/>
      <c r="WL46" s="137"/>
      <c r="WM46" s="137"/>
      <c r="WN46" s="137"/>
      <c r="WO46" s="137"/>
      <c r="WP46" s="137"/>
      <c r="WQ46" s="137"/>
      <c r="WR46" s="137"/>
      <c r="WS46" s="137"/>
      <c r="WT46" s="137"/>
      <c r="WU46" s="137"/>
      <c r="WV46" s="137"/>
      <c r="WW46" s="137"/>
      <c r="WX46" s="137"/>
      <c r="WY46" s="137"/>
      <c r="WZ46" s="137"/>
      <c r="XA46" s="137"/>
      <c r="XB46" s="137"/>
      <c r="XC46" s="137"/>
      <c r="XD46" s="137"/>
      <c r="XE46" s="137"/>
      <c r="XF46" s="137"/>
      <c r="XG46" s="137"/>
      <c r="XH46" s="137"/>
      <c r="XI46" s="137"/>
      <c r="XJ46" s="137"/>
      <c r="XK46" s="137"/>
      <c r="XL46" s="137"/>
      <c r="XM46" s="137"/>
      <c r="XN46" s="137"/>
      <c r="XO46" s="137"/>
      <c r="XP46" s="137"/>
      <c r="XQ46" s="137"/>
      <c r="XR46" s="137"/>
      <c r="XS46" s="137"/>
      <c r="XT46" s="137"/>
      <c r="XU46" s="137"/>
      <c r="XV46" s="137"/>
      <c r="XW46" s="137"/>
      <c r="XX46" s="137"/>
      <c r="XY46" s="137"/>
      <c r="XZ46" s="137"/>
      <c r="YA46" s="137"/>
      <c r="YB46" s="137"/>
      <c r="YC46" s="137"/>
      <c r="YD46" s="137"/>
      <c r="YE46" s="137"/>
      <c r="YF46" s="137"/>
      <c r="YG46" s="137"/>
      <c r="YH46" s="137"/>
      <c r="YI46" s="137"/>
      <c r="YJ46" s="137"/>
      <c r="YK46" s="137"/>
      <c r="YL46" s="137"/>
      <c r="YM46" s="137"/>
      <c r="YN46" s="137"/>
      <c r="YO46" s="137"/>
      <c r="YP46" s="137"/>
      <c r="YQ46" s="137"/>
      <c r="YR46" s="137"/>
      <c r="YS46" s="137"/>
      <c r="YT46" s="137"/>
      <c r="YU46" s="137"/>
      <c r="YV46" s="137"/>
      <c r="YW46" s="137"/>
      <c r="YX46" s="137"/>
      <c r="YY46" s="137"/>
      <c r="YZ46" s="137"/>
      <c r="ZA46" s="137"/>
      <c r="ZB46" s="137"/>
      <c r="ZC46" s="137"/>
      <c r="ZD46" s="137"/>
      <c r="ZE46" s="137"/>
      <c r="ZF46" s="137"/>
      <c r="ZG46" s="137"/>
      <c r="ZH46" s="137"/>
      <c r="ZI46" s="137"/>
      <c r="ZJ46" s="137"/>
      <c r="ZK46" s="137"/>
      <c r="ZL46" s="137"/>
      <c r="ZM46" s="137"/>
      <c r="ZN46" s="137"/>
      <c r="ZO46" s="137"/>
      <c r="ZP46" s="137"/>
      <c r="ZQ46" s="137"/>
      <c r="ZR46" s="137"/>
      <c r="ZS46" s="137"/>
      <c r="ZT46" s="137"/>
      <c r="ZU46" s="137"/>
      <c r="ZV46" s="137"/>
      <c r="ZW46" s="137"/>
      <c r="ZX46" s="137"/>
      <c r="ZY46" s="137"/>
      <c r="ZZ46" s="137"/>
      <c r="AAA46" s="137"/>
      <c r="AAB46" s="137"/>
      <c r="AAC46" s="137"/>
      <c r="AAD46" s="137"/>
      <c r="AAE46" s="137"/>
      <c r="AAF46" s="137"/>
      <c r="AAG46" s="137"/>
      <c r="AAH46" s="137"/>
      <c r="AAI46" s="137"/>
      <c r="AAJ46" s="137"/>
      <c r="AAK46" s="137"/>
      <c r="AAL46" s="137"/>
      <c r="AAM46" s="137"/>
      <c r="AAN46" s="137"/>
      <c r="AAO46" s="137"/>
      <c r="AAP46" s="137"/>
      <c r="AAQ46" s="137"/>
      <c r="AAR46" s="137"/>
      <c r="AAS46" s="137"/>
      <c r="AAT46" s="137"/>
      <c r="AAU46" s="137"/>
      <c r="AAV46" s="137"/>
      <c r="AAW46" s="137"/>
      <c r="AAX46" s="137"/>
      <c r="AAY46" s="137"/>
      <c r="AAZ46" s="137"/>
      <c r="ABA46" s="137"/>
      <c r="ABB46" s="137"/>
      <c r="ABC46" s="137"/>
      <c r="ABD46" s="137"/>
      <c r="ABE46" s="137"/>
      <c r="ABF46" s="137"/>
      <c r="ABG46" s="137"/>
      <c r="ABH46" s="137"/>
      <c r="ABI46" s="137"/>
      <c r="ABJ46" s="137"/>
      <c r="ABK46" s="137"/>
      <c r="ABL46" s="137"/>
      <c r="ABM46" s="137"/>
      <c r="ABN46" s="137"/>
      <c r="ABO46" s="137"/>
      <c r="ABP46" s="137"/>
      <c r="ABQ46" s="137"/>
      <c r="ABR46" s="137"/>
      <c r="ABS46" s="137"/>
      <c r="ABT46" s="137"/>
      <c r="ABU46" s="137"/>
      <c r="ABV46" s="137"/>
      <c r="ABW46" s="137"/>
      <c r="ABX46" s="137"/>
      <c r="ABY46" s="137"/>
      <c r="ABZ46" s="137"/>
      <c r="ACA46" s="137"/>
      <c r="ACB46" s="137"/>
      <c r="ACC46" s="137"/>
      <c r="ACD46" s="137"/>
      <c r="ACE46" s="137"/>
      <c r="ACF46" s="137"/>
      <c r="ACG46" s="137"/>
      <c r="ACH46" s="137"/>
      <c r="ACI46" s="137"/>
      <c r="ACJ46" s="137"/>
      <c r="ACK46" s="137"/>
      <c r="ACL46" s="137"/>
      <c r="ACM46" s="137"/>
      <c r="ACN46" s="137"/>
      <c r="ACO46" s="137"/>
      <c r="ACP46" s="137"/>
      <c r="ACQ46" s="137"/>
      <c r="ACR46" s="137"/>
      <c r="ACS46" s="137"/>
      <c r="ACT46" s="137"/>
      <c r="ACU46" s="137"/>
      <c r="ACV46" s="137"/>
      <c r="ACW46" s="137"/>
      <c r="ACX46" s="137"/>
      <c r="ACY46" s="137"/>
      <c r="ACZ46" s="137"/>
      <c r="ADA46" s="137"/>
      <c r="ADB46" s="137"/>
      <c r="ADC46" s="137"/>
      <c r="ADD46" s="137"/>
      <c r="ADE46" s="137"/>
      <c r="ADF46" s="137"/>
      <c r="ADG46" s="137"/>
      <c r="ADH46" s="137"/>
      <c r="ADI46" s="137"/>
      <c r="ADJ46" s="137"/>
      <c r="ADK46" s="137"/>
      <c r="ADL46" s="137"/>
      <c r="ADM46" s="137"/>
      <c r="ADN46" s="137"/>
      <c r="ADO46" s="137"/>
      <c r="ADP46" s="137"/>
      <c r="ADQ46" s="137"/>
      <c r="ADR46" s="137"/>
      <c r="ADS46" s="137"/>
      <c r="ADT46" s="137"/>
      <c r="ADU46" s="137"/>
      <c r="ADV46" s="137"/>
      <c r="ADW46" s="137"/>
      <c r="ADX46" s="137"/>
      <c r="ADY46" s="137"/>
      <c r="ADZ46" s="137"/>
      <c r="AEA46" s="137"/>
      <c r="AEB46" s="137"/>
      <c r="AEC46" s="137"/>
      <c r="AED46" s="137"/>
      <c r="AEE46" s="137"/>
      <c r="AEF46" s="137"/>
      <c r="AEG46" s="137"/>
      <c r="AEH46" s="137"/>
      <c r="AEI46" s="137"/>
      <c r="AEJ46" s="137"/>
      <c r="AEK46" s="137"/>
      <c r="AEL46" s="137"/>
      <c r="AEM46" s="137"/>
      <c r="AEN46" s="137"/>
      <c r="AEO46" s="137"/>
      <c r="AEP46" s="137"/>
      <c r="AEQ46" s="137"/>
      <c r="AER46" s="137"/>
      <c r="AES46" s="137"/>
      <c r="AET46" s="137"/>
      <c r="AEU46" s="137"/>
      <c r="AEV46" s="137"/>
      <c r="AEW46" s="137"/>
      <c r="AEX46" s="137"/>
      <c r="AEY46" s="137"/>
      <c r="AEZ46" s="137"/>
      <c r="AFA46" s="137"/>
      <c r="AFB46" s="137"/>
      <c r="AFC46" s="137"/>
      <c r="AFD46" s="137"/>
      <c r="AFE46" s="137"/>
      <c r="AFF46" s="137"/>
      <c r="AFG46" s="137"/>
      <c r="AFH46" s="137"/>
      <c r="AFI46" s="137"/>
      <c r="AFJ46" s="137"/>
      <c r="AFK46" s="137"/>
      <c r="AFL46" s="137"/>
      <c r="AFM46" s="137"/>
      <c r="AFN46" s="137"/>
      <c r="AFO46" s="137"/>
      <c r="AFP46" s="137"/>
      <c r="AFQ46" s="137"/>
      <c r="AFR46" s="137"/>
      <c r="AFS46" s="137"/>
      <c r="AFT46" s="137"/>
      <c r="AFU46" s="137"/>
      <c r="AFV46" s="137"/>
      <c r="AFW46" s="137"/>
      <c r="AFX46" s="137"/>
      <c r="AFY46" s="137"/>
      <c r="AFZ46" s="137"/>
      <c r="AGA46" s="137"/>
      <c r="AGB46" s="137"/>
      <c r="AGC46" s="137"/>
      <c r="AGD46" s="137"/>
      <c r="AGE46" s="137"/>
      <c r="AGF46" s="137"/>
      <c r="AGG46" s="137"/>
      <c r="AGH46" s="137"/>
      <c r="AGI46" s="137"/>
      <c r="AGJ46" s="137"/>
      <c r="AGK46" s="137"/>
      <c r="AGL46" s="137"/>
      <c r="AGM46" s="137"/>
      <c r="AGN46" s="137"/>
      <c r="AGO46" s="137"/>
      <c r="AGP46" s="137"/>
      <c r="AGQ46" s="137"/>
      <c r="AGR46" s="137"/>
      <c r="AGS46" s="137"/>
      <c r="AGT46" s="137"/>
      <c r="AGU46" s="137"/>
      <c r="AGV46" s="137"/>
      <c r="AGW46" s="137"/>
      <c r="AGX46" s="137"/>
      <c r="AGY46" s="137"/>
      <c r="AGZ46" s="137"/>
      <c r="AHA46" s="137"/>
      <c r="AHB46" s="137"/>
      <c r="AHC46" s="137"/>
      <c r="AHD46" s="137"/>
      <c r="AHE46" s="137"/>
      <c r="AHF46" s="137"/>
      <c r="AHG46" s="137"/>
      <c r="AHH46" s="137"/>
      <c r="AHI46" s="137"/>
      <c r="AHJ46" s="137"/>
      <c r="AHK46" s="137"/>
      <c r="AHL46" s="137"/>
      <c r="AHM46" s="137"/>
      <c r="AHN46" s="137"/>
      <c r="AHO46" s="137"/>
      <c r="AHP46" s="137"/>
      <c r="AHQ46" s="137"/>
      <c r="AHR46" s="137"/>
      <c r="AHS46" s="137"/>
      <c r="AHT46" s="137"/>
      <c r="AHU46" s="137"/>
      <c r="AHV46" s="137"/>
      <c r="AHW46" s="137"/>
      <c r="AHX46" s="137"/>
      <c r="AHY46" s="137"/>
      <c r="AHZ46" s="137"/>
      <c r="AIA46" s="137"/>
      <c r="AIB46" s="137"/>
      <c r="AIC46" s="137"/>
      <c r="AID46" s="137"/>
      <c r="AIE46" s="137"/>
      <c r="AIF46" s="137"/>
      <c r="AIG46" s="137"/>
      <c r="AIH46" s="137"/>
      <c r="AII46" s="137"/>
      <c r="AIJ46" s="137"/>
      <c r="AIK46" s="137"/>
      <c r="AIL46" s="137"/>
      <c r="AIM46" s="137"/>
      <c r="AIN46" s="137"/>
      <c r="AIO46" s="137"/>
      <c r="AIP46" s="137"/>
      <c r="AIQ46" s="137"/>
      <c r="AIR46" s="137"/>
      <c r="AIS46" s="137"/>
      <c r="AIT46" s="137"/>
      <c r="AIU46" s="137"/>
      <c r="AIV46" s="137"/>
      <c r="AIW46" s="137"/>
      <c r="AIX46" s="137"/>
      <c r="AIY46" s="137"/>
      <c r="AIZ46" s="137"/>
      <c r="AJA46" s="137"/>
      <c r="AJB46" s="137"/>
      <c r="AJC46" s="137"/>
      <c r="AJD46" s="137"/>
      <c r="AJE46" s="137"/>
      <c r="AJF46" s="137"/>
      <c r="AJG46" s="137"/>
      <c r="AJH46" s="137"/>
      <c r="AJI46" s="137"/>
      <c r="AJJ46" s="137"/>
      <c r="AJK46" s="137"/>
      <c r="AJL46" s="137"/>
      <c r="AJM46" s="137"/>
      <c r="AJN46" s="137"/>
      <c r="AJO46" s="137"/>
      <c r="AJP46" s="137"/>
      <c r="AJQ46" s="137"/>
      <c r="AJR46" s="137"/>
      <c r="AJS46" s="137"/>
      <c r="AJT46" s="137"/>
      <c r="AJU46" s="137"/>
      <c r="AJV46" s="137"/>
      <c r="AJW46" s="137"/>
      <c r="AJX46" s="137"/>
      <c r="AJY46" s="137"/>
      <c r="AJZ46" s="137"/>
      <c r="AKA46" s="137"/>
      <c r="AKB46" s="137"/>
      <c r="AKC46" s="137"/>
      <c r="AKD46" s="137"/>
      <c r="AKE46" s="137"/>
      <c r="AKF46" s="137"/>
      <c r="AKG46" s="137"/>
      <c r="AKH46" s="137"/>
      <c r="AKI46" s="137"/>
      <c r="AKJ46" s="137"/>
      <c r="AKK46" s="137"/>
      <c r="AKL46" s="137"/>
      <c r="AKM46" s="137"/>
      <c r="AKN46" s="137"/>
      <c r="AKO46" s="137"/>
      <c r="AKP46" s="137"/>
      <c r="AKQ46" s="137"/>
      <c r="AKR46" s="137"/>
      <c r="AKS46" s="137"/>
      <c r="AKT46" s="137"/>
      <c r="AKU46" s="137"/>
      <c r="AKV46" s="137"/>
      <c r="AKW46" s="137"/>
      <c r="AKX46" s="137"/>
      <c r="AKY46" s="137"/>
      <c r="AKZ46" s="137"/>
      <c r="ALA46" s="137"/>
      <c r="ALB46" s="137"/>
      <c r="ALC46" s="137"/>
      <c r="ALD46" s="137"/>
      <c r="ALE46" s="137"/>
      <c r="ALF46" s="137"/>
      <c r="ALG46" s="137"/>
      <c r="ALH46" s="137"/>
      <c r="ALI46" s="137"/>
      <c r="ALJ46" s="137"/>
      <c r="ALK46" s="137"/>
      <c r="ALL46" s="137"/>
      <c r="ALM46" s="137"/>
      <c r="ALN46" s="137"/>
      <c r="ALO46" s="137"/>
      <c r="ALP46" s="137"/>
      <c r="ALQ46" s="137"/>
      <c r="ALR46" s="137"/>
      <c r="ALS46" s="137"/>
      <c r="ALT46" s="137"/>
      <c r="ALU46" s="137"/>
      <c r="ALV46" s="137"/>
      <c r="ALW46" s="137"/>
      <c r="ALX46" s="137"/>
      <c r="ALY46" s="137"/>
      <c r="ALZ46" s="137"/>
      <c r="AMA46" s="137"/>
      <c r="AMB46" s="137"/>
      <c r="AMC46" s="137"/>
      <c r="AMD46" s="137"/>
      <c r="AME46" s="137"/>
      <c r="AMF46" s="137"/>
      <c r="AMG46" s="137"/>
      <c r="AMH46" s="137"/>
      <c r="AMI46" s="137"/>
    </row>
    <row r="47" hidden="1" customHeight="1" spans="1:1023">
      <c r="A47" s="121"/>
      <c r="B47" s="83" t="s">
        <v>7649</v>
      </c>
      <c r="C47" s="122"/>
      <c r="D47" s="123"/>
      <c r="E47" s="123"/>
      <c r="F47" s="123"/>
      <c r="G47" s="123"/>
      <c r="H47" s="83" t="s">
        <v>7647</v>
      </c>
      <c r="I47" s="86" t="s">
        <v>7648</v>
      </c>
      <c r="J47" s="83" t="s">
        <v>45</v>
      </c>
      <c r="K47" s="123"/>
      <c r="L47" s="83" t="s">
        <v>91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8"/>
      <c r="AN47" s="123"/>
      <c r="AO47" s="134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7"/>
      <c r="HR47" s="137"/>
      <c r="HS47" s="137"/>
      <c r="HT47" s="137"/>
      <c r="HU47" s="137"/>
      <c r="HV47" s="137"/>
      <c r="HW47" s="137"/>
      <c r="HX47" s="137"/>
      <c r="HY47" s="137"/>
      <c r="HZ47" s="137"/>
      <c r="IA47" s="137"/>
      <c r="IB47" s="137"/>
      <c r="IC47" s="137"/>
      <c r="ID47" s="137"/>
      <c r="IE47" s="137"/>
      <c r="IF47" s="137"/>
      <c r="IG47" s="137"/>
      <c r="IH47" s="137"/>
      <c r="II47" s="137"/>
      <c r="IJ47" s="137"/>
      <c r="IK47" s="137"/>
      <c r="IL47" s="137"/>
      <c r="IM47" s="137"/>
      <c r="IN47" s="137"/>
      <c r="IO47" s="137"/>
      <c r="IP47" s="137"/>
      <c r="IQ47" s="137"/>
      <c r="IR47" s="137"/>
      <c r="IS47" s="137"/>
      <c r="IT47" s="137"/>
      <c r="IU47" s="137"/>
      <c r="IV47" s="137"/>
      <c r="IW47" s="137"/>
      <c r="IX47" s="137"/>
      <c r="IY47" s="137"/>
      <c r="IZ47" s="137"/>
      <c r="JA47" s="137"/>
      <c r="JB47" s="137"/>
      <c r="JC47" s="137"/>
      <c r="JD47" s="137"/>
      <c r="JE47" s="137"/>
      <c r="JF47" s="137"/>
      <c r="JG47" s="137"/>
      <c r="JH47" s="137"/>
      <c r="JI47" s="137"/>
      <c r="JJ47" s="137"/>
      <c r="JK47" s="137"/>
      <c r="JL47" s="137"/>
      <c r="JM47" s="137"/>
      <c r="JN47" s="137"/>
      <c r="JO47" s="137"/>
      <c r="JP47" s="137"/>
      <c r="JQ47" s="137"/>
      <c r="JR47" s="137"/>
      <c r="JS47" s="137"/>
      <c r="JT47" s="137"/>
      <c r="JU47" s="137"/>
      <c r="JV47" s="137"/>
      <c r="JW47" s="137"/>
      <c r="JX47" s="137"/>
      <c r="JY47" s="137"/>
      <c r="JZ47" s="137"/>
      <c r="KA47" s="137"/>
      <c r="KB47" s="137"/>
      <c r="KC47" s="137"/>
      <c r="KD47" s="137"/>
      <c r="KE47" s="137"/>
      <c r="KF47" s="137"/>
      <c r="KG47" s="137"/>
      <c r="KH47" s="137"/>
      <c r="KI47" s="137"/>
      <c r="KJ47" s="137"/>
      <c r="KK47" s="137"/>
      <c r="KL47" s="137"/>
      <c r="KM47" s="137"/>
      <c r="KN47" s="137"/>
      <c r="KO47" s="137"/>
      <c r="KP47" s="137"/>
      <c r="KQ47" s="137"/>
      <c r="KR47" s="137"/>
      <c r="KS47" s="137"/>
      <c r="KT47" s="137"/>
      <c r="KU47" s="137"/>
      <c r="KV47" s="137"/>
      <c r="KW47" s="137"/>
      <c r="KX47" s="137"/>
      <c r="KY47" s="137"/>
      <c r="KZ47" s="137"/>
      <c r="LA47" s="137"/>
      <c r="LB47" s="137"/>
      <c r="LC47" s="137"/>
      <c r="LD47" s="137"/>
      <c r="LE47" s="137"/>
      <c r="LF47" s="137"/>
      <c r="LG47" s="137"/>
      <c r="LH47" s="137"/>
      <c r="LI47" s="137"/>
      <c r="LJ47" s="137"/>
      <c r="LK47" s="137"/>
      <c r="LL47" s="137"/>
      <c r="LM47" s="137"/>
      <c r="LN47" s="137"/>
      <c r="LO47" s="137"/>
      <c r="LP47" s="137"/>
      <c r="LQ47" s="137"/>
      <c r="LR47" s="137"/>
      <c r="LS47" s="137"/>
      <c r="LT47" s="137"/>
      <c r="LU47" s="137"/>
      <c r="LV47" s="137"/>
      <c r="LW47" s="137"/>
      <c r="LX47" s="137"/>
      <c r="LY47" s="137"/>
      <c r="LZ47" s="137"/>
      <c r="MA47" s="137"/>
      <c r="MB47" s="137"/>
      <c r="MC47" s="137"/>
      <c r="MD47" s="137"/>
      <c r="ME47" s="137"/>
      <c r="MF47" s="137"/>
      <c r="MG47" s="137"/>
      <c r="MH47" s="137"/>
      <c r="MI47" s="137"/>
      <c r="MJ47" s="137"/>
      <c r="MK47" s="137"/>
      <c r="ML47" s="137"/>
      <c r="MM47" s="137"/>
      <c r="MN47" s="137"/>
      <c r="MO47" s="137"/>
      <c r="MP47" s="137"/>
      <c r="MQ47" s="137"/>
      <c r="MR47" s="137"/>
      <c r="MS47" s="137"/>
      <c r="MT47" s="137"/>
      <c r="MU47" s="137"/>
      <c r="MV47" s="137"/>
      <c r="MW47" s="137"/>
      <c r="MX47" s="137"/>
      <c r="MY47" s="137"/>
      <c r="MZ47" s="137"/>
      <c r="NA47" s="137"/>
      <c r="NB47" s="137"/>
      <c r="NC47" s="137"/>
      <c r="ND47" s="137"/>
      <c r="NE47" s="137"/>
      <c r="NF47" s="137"/>
      <c r="NG47" s="137"/>
      <c r="NH47" s="137"/>
      <c r="NI47" s="137"/>
      <c r="NJ47" s="137"/>
      <c r="NK47" s="137"/>
      <c r="NL47" s="137"/>
      <c r="NM47" s="137"/>
      <c r="NN47" s="137"/>
      <c r="NO47" s="137"/>
      <c r="NP47" s="137"/>
      <c r="NQ47" s="137"/>
      <c r="NR47" s="137"/>
      <c r="NS47" s="137"/>
      <c r="NT47" s="137"/>
      <c r="NU47" s="137"/>
      <c r="NV47" s="137"/>
      <c r="NW47" s="137"/>
      <c r="NX47" s="137"/>
      <c r="NY47" s="137"/>
      <c r="NZ47" s="137"/>
      <c r="OA47" s="137"/>
      <c r="OB47" s="137"/>
      <c r="OC47" s="137"/>
      <c r="OD47" s="137"/>
      <c r="OE47" s="137"/>
      <c r="OF47" s="137"/>
      <c r="OG47" s="137"/>
      <c r="OH47" s="137"/>
      <c r="OI47" s="137"/>
      <c r="OJ47" s="137"/>
      <c r="OK47" s="137"/>
      <c r="OL47" s="137"/>
      <c r="OM47" s="137"/>
      <c r="ON47" s="137"/>
      <c r="OO47" s="137"/>
      <c r="OP47" s="137"/>
      <c r="OQ47" s="137"/>
      <c r="OR47" s="137"/>
      <c r="OS47" s="137"/>
      <c r="OT47" s="137"/>
      <c r="OU47" s="137"/>
      <c r="OV47" s="137"/>
      <c r="OW47" s="137"/>
      <c r="OX47" s="137"/>
      <c r="OY47" s="137"/>
      <c r="OZ47" s="137"/>
      <c r="PA47" s="137"/>
      <c r="PB47" s="137"/>
      <c r="PC47" s="137"/>
      <c r="PD47" s="137"/>
      <c r="PE47" s="137"/>
      <c r="PF47" s="137"/>
      <c r="PG47" s="137"/>
      <c r="PH47" s="137"/>
      <c r="PI47" s="137"/>
      <c r="PJ47" s="137"/>
      <c r="PK47" s="137"/>
      <c r="PL47" s="137"/>
      <c r="PM47" s="137"/>
      <c r="PN47" s="137"/>
      <c r="PO47" s="137"/>
      <c r="PP47" s="137"/>
      <c r="PQ47" s="137"/>
      <c r="PR47" s="137"/>
      <c r="PS47" s="137"/>
      <c r="PT47" s="137"/>
      <c r="PU47" s="137"/>
      <c r="PV47" s="137"/>
      <c r="PW47" s="137"/>
      <c r="PX47" s="137"/>
      <c r="PY47" s="137"/>
      <c r="PZ47" s="137"/>
      <c r="QA47" s="137"/>
      <c r="QB47" s="137"/>
      <c r="QC47" s="137"/>
      <c r="QD47" s="137"/>
      <c r="QE47" s="137"/>
      <c r="QF47" s="137"/>
      <c r="QG47" s="137"/>
      <c r="QH47" s="137"/>
      <c r="QI47" s="137"/>
      <c r="QJ47" s="137"/>
      <c r="QK47" s="137"/>
      <c r="QL47" s="137"/>
      <c r="QM47" s="137"/>
      <c r="QN47" s="137"/>
      <c r="QO47" s="137"/>
      <c r="QP47" s="137"/>
      <c r="QQ47" s="137"/>
      <c r="QR47" s="137"/>
      <c r="QS47" s="137"/>
      <c r="QT47" s="137"/>
      <c r="QU47" s="137"/>
      <c r="QV47" s="137"/>
      <c r="QW47" s="137"/>
      <c r="QX47" s="137"/>
      <c r="QY47" s="137"/>
      <c r="QZ47" s="137"/>
      <c r="RA47" s="137"/>
      <c r="RB47" s="137"/>
      <c r="RC47" s="137"/>
      <c r="RD47" s="137"/>
      <c r="RE47" s="137"/>
      <c r="RF47" s="137"/>
      <c r="RG47" s="137"/>
      <c r="RH47" s="137"/>
      <c r="RI47" s="137"/>
      <c r="RJ47" s="137"/>
      <c r="RK47" s="137"/>
      <c r="RL47" s="137"/>
      <c r="RM47" s="137"/>
      <c r="RN47" s="137"/>
      <c r="RO47" s="137"/>
      <c r="RP47" s="137"/>
      <c r="RQ47" s="137"/>
      <c r="RR47" s="137"/>
      <c r="RS47" s="137"/>
      <c r="RT47" s="137"/>
      <c r="RU47" s="137"/>
      <c r="RV47" s="137"/>
      <c r="RW47" s="137"/>
      <c r="RX47" s="137"/>
      <c r="RY47" s="137"/>
      <c r="RZ47" s="137"/>
      <c r="SA47" s="137"/>
      <c r="SB47" s="137"/>
      <c r="SC47" s="137"/>
      <c r="SD47" s="137"/>
      <c r="SE47" s="137"/>
      <c r="SF47" s="137"/>
      <c r="SG47" s="137"/>
      <c r="SH47" s="137"/>
      <c r="SI47" s="137"/>
      <c r="SJ47" s="137"/>
      <c r="SK47" s="137"/>
      <c r="SL47" s="137"/>
      <c r="SM47" s="137"/>
      <c r="SN47" s="137"/>
      <c r="SO47" s="137"/>
      <c r="SP47" s="137"/>
      <c r="SQ47" s="137"/>
      <c r="SR47" s="137"/>
      <c r="SS47" s="137"/>
      <c r="ST47" s="137"/>
      <c r="SU47" s="137"/>
      <c r="SV47" s="137"/>
      <c r="SW47" s="137"/>
      <c r="SX47" s="137"/>
      <c r="SY47" s="137"/>
      <c r="SZ47" s="137"/>
      <c r="TA47" s="137"/>
      <c r="TB47" s="137"/>
      <c r="TC47" s="137"/>
      <c r="TD47" s="137"/>
      <c r="TE47" s="137"/>
      <c r="TF47" s="137"/>
      <c r="TG47" s="137"/>
      <c r="TH47" s="137"/>
      <c r="TI47" s="137"/>
      <c r="TJ47" s="137"/>
      <c r="TK47" s="137"/>
      <c r="TL47" s="137"/>
      <c r="TM47" s="137"/>
      <c r="TN47" s="137"/>
      <c r="TO47" s="137"/>
      <c r="TP47" s="137"/>
      <c r="TQ47" s="137"/>
      <c r="TR47" s="137"/>
      <c r="TS47" s="137"/>
      <c r="TT47" s="137"/>
      <c r="TU47" s="137"/>
      <c r="TV47" s="137"/>
      <c r="TW47" s="137"/>
      <c r="TX47" s="137"/>
      <c r="TY47" s="137"/>
      <c r="TZ47" s="137"/>
      <c r="UA47" s="137"/>
      <c r="UB47" s="137"/>
      <c r="UC47" s="137"/>
      <c r="UD47" s="137"/>
      <c r="UE47" s="137"/>
      <c r="UF47" s="137"/>
      <c r="UG47" s="137"/>
      <c r="UH47" s="137"/>
      <c r="UI47" s="137"/>
      <c r="UJ47" s="137"/>
      <c r="UK47" s="137"/>
      <c r="UL47" s="137"/>
      <c r="UM47" s="137"/>
      <c r="UN47" s="137"/>
      <c r="UO47" s="137"/>
      <c r="UP47" s="137"/>
      <c r="UQ47" s="137"/>
      <c r="UR47" s="137"/>
      <c r="US47" s="137"/>
      <c r="UT47" s="137"/>
      <c r="UU47" s="137"/>
      <c r="UV47" s="137"/>
      <c r="UW47" s="137"/>
      <c r="UX47" s="137"/>
      <c r="UY47" s="137"/>
      <c r="UZ47" s="137"/>
      <c r="VA47" s="137"/>
      <c r="VB47" s="137"/>
      <c r="VC47" s="137"/>
      <c r="VD47" s="137"/>
      <c r="VE47" s="137"/>
      <c r="VF47" s="137"/>
      <c r="VG47" s="137"/>
      <c r="VH47" s="137"/>
      <c r="VI47" s="137"/>
      <c r="VJ47" s="137"/>
      <c r="VK47" s="137"/>
      <c r="VL47" s="137"/>
      <c r="VM47" s="137"/>
      <c r="VN47" s="137"/>
      <c r="VO47" s="137"/>
      <c r="VP47" s="137"/>
      <c r="VQ47" s="137"/>
      <c r="VR47" s="137"/>
      <c r="VS47" s="137"/>
      <c r="VT47" s="137"/>
      <c r="VU47" s="137"/>
      <c r="VV47" s="137"/>
      <c r="VW47" s="137"/>
      <c r="VX47" s="137"/>
      <c r="VY47" s="137"/>
      <c r="VZ47" s="137"/>
      <c r="WA47" s="137"/>
      <c r="WB47" s="137"/>
      <c r="WC47" s="137"/>
      <c r="WD47" s="137"/>
      <c r="WE47" s="137"/>
      <c r="WF47" s="137"/>
      <c r="WG47" s="137"/>
      <c r="WH47" s="137"/>
      <c r="WI47" s="137"/>
      <c r="WJ47" s="137"/>
      <c r="WK47" s="137"/>
      <c r="WL47" s="137"/>
      <c r="WM47" s="137"/>
      <c r="WN47" s="137"/>
      <c r="WO47" s="137"/>
      <c r="WP47" s="137"/>
      <c r="WQ47" s="137"/>
      <c r="WR47" s="137"/>
      <c r="WS47" s="137"/>
      <c r="WT47" s="137"/>
      <c r="WU47" s="137"/>
      <c r="WV47" s="137"/>
      <c r="WW47" s="137"/>
      <c r="WX47" s="137"/>
      <c r="WY47" s="137"/>
      <c r="WZ47" s="137"/>
      <c r="XA47" s="137"/>
      <c r="XB47" s="137"/>
      <c r="XC47" s="137"/>
      <c r="XD47" s="137"/>
      <c r="XE47" s="137"/>
      <c r="XF47" s="137"/>
      <c r="XG47" s="137"/>
      <c r="XH47" s="137"/>
      <c r="XI47" s="137"/>
      <c r="XJ47" s="137"/>
      <c r="XK47" s="137"/>
      <c r="XL47" s="137"/>
      <c r="XM47" s="137"/>
      <c r="XN47" s="137"/>
      <c r="XO47" s="137"/>
      <c r="XP47" s="137"/>
      <c r="XQ47" s="137"/>
      <c r="XR47" s="137"/>
      <c r="XS47" s="137"/>
      <c r="XT47" s="137"/>
      <c r="XU47" s="137"/>
      <c r="XV47" s="137"/>
      <c r="XW47" s="137"/>
      <c r="XX47" s="137"/>
      <c r="XY47" s="137"/>
      <c r="XZ47" s="137"/>
      <c r="YA47" s="137"/>
      <c r="YB47" s="137"/>
      <c r="YC47" s="137"/>
      <c r="YD47" s="137"/>
      <c r="YE47" s="137"/>
      <c r="YF47" s="137"/>
      <c r="YG47" s="137"/>
      <c r="YH47" s="137"/>
      <c r="YI47" s="137"/>
      <c r="YJ47" s="137"/>
      <c r="YK47" s="137"/>
      <c r="YL47" s="137"/>
      <c r="YM47" s="137"/>
      <c r="YN47" s="137"/>
      <c r="YO47" s="137"/>
      <c r="YP47" s="137"/>
      <c r="YQ47" s="137"/>
      <c r="YR47" s="137"/>
      <c r="YS47" s="137"/>
      <c r="YT47" s="137"/>
      <c r="YU47" s="137"/>
      <c r="YV47" s="137"/>
      <c r="YW47" s="137"/>
      <c r="YX47" s="137"/>
      <c r="YY47" s="137"/>
      <c r="YZ47" s="137"/>
      <c r="ZA47" s="137"/>
      <c r="ZB47" s="137"/>
      <c r="ZC47" s="137"/>
      <c r="ZD47" s="137"/>
      <c r="ZE47" s="137"/>
      <c r="ZF47" s="137"/>
      <c r="ZG47" s="137"/>
      <c r="ZH47" s="137"/>
      <c r="ZI47" s="137"/>
      <c r="ZJ47" s="137"/>
      <c r="ZK47" s="137"/>
      <c r="ZL47" s="137"/>
      <c r="ZM47" s="137"/>
      <c r="ZN47" s="137"/>
      <c r="ZO47" s="137"/>
      <c r="ZP47" s="137"/>
      <c r="ZQ47" s="137"/>
      <c r="ZR47" s="137"/>
      <c r="ZS47" s="137"/>
      <c r="ZT47" s="137"/>
      <c r="ZU47" s="137"/>
      <c r="ZV47" s="137"/>
      <c r="ZW47" s="137"/>
      <c r="ZX47" s="137"/>
      <c r="ZY47" s="137"/>
      <c r="ZZ47" s="137"/>
      <c r="AAA47" s="137"/>
      <c r="AAB47" s="137"/>
      <c r="AAC47" s="137"/>
      <c r="AAD47" s="137"/>
      <c r="AAE47" s="137"/>
      <c r="AAF47" s="137"/>
      <c r="AAG47" s="137"/>
      <c r="AAH47" s="137"/>
      <c r="AAI47" s="137"/>
      <c r="AAJ47" s="137"/>
      <c r="AAK47" s="137"/>
      <c r="AAL47" s="137"/>
      <c r="AAM47" s="137"/>
      <c r="AAN47" s="137"/>
      <c r="AAO47" s="137"/>
      <c r="AAP47" s="137"/>
      <c r="AAQ47" s="137"/>
      <c r="AAR47" s="137"/>
      <c r="AAS47" s="137"/>
      <c r="AAT47" s="137"/>
      <c r="AAU47" s="137"/>
      <c r="AAV47" s="137"/>
      <c r="AAW47" s="137"/>
      <c r="AAX47" s="137"/>
      <c r="AAY47" s="137"/>
      <c r="AAZ47" s="137"/>
      <c r="ABA47" s="137"/>
      <c r="ABB47" s="137"/>
      <c r="ABC47" s="137"/>
      <c r="ABD47" s="137"/>
      <c r="ABE47" s="137"/>
      <c r="ABF47" s="137"/>
      <c r="ABG47" s="137"/>
      <c r="ABH47" s="137"/>
      <c r="ABI47" s="137"/>
      <c r="ABJ47" s="137"/>
      <c r="ABK47" s="137"/>
      <c r="ABL47" s="137"/>
      <c r="ABM47" s="137"/>
      <c r="ABN47" s="137"/>
      <c r="ABO47" s="137"/>
      <c r="ABP47" s="137"/>
      <c r="ABQ47" s="137"/>
      <c r="ABR47" s="137"/>
      <c r="ABS47" s="137"/>
      <c r="ABT47" s="137"/>
      <c r="ABU47" s="137"/>
      <c r="ABV47" s="137"/>
      <c r="ABW47" s="137"/>
      <c r="ABX47" s="137"/>
      <c r="ABY47" s="137"/>
      <c r="ABZ47" s="137"/>
      <c r="ACA47" s="137"/>
      <c r="ACB47" s="137"/>
      <c r="ACC47" s="137"/>
      <c r="ACD47" s="137"/>
      <c r="ACE47" s="137"/>
      <c r="ACF47" s="137"/>
      <c r="ACG47" s="137"/>
      <c r="ACH47" s="137"/>
      <c r="ACI47" s="137"/>
      <c r="ACJ47" s="137"/>
      <c r="ACK47" s="137"/>
      <c r="ACL47" s="137"/>
      <c r="ACM47" s="137"/>
      <c r="ACN47" s="137"/>
      <c r="ACO47" s="137"/>
      <c r="ACP47" s="137"/>
      <c r="ACQ47" s="137"/>
      <c r="ACR47" s="137"/>
      <c r="ACS47" s="137"/>
      <c r="ACT47" s="137"/>
      <c r="ACU47" s="137"/>
      <c r="ACV47" s="137"/>
      <c r="ACW47" s="137"/>
      <c r="ACX47" s="137"/>
      <c r="ACY47" s="137"/>
      <c r="ACZ47" s="137"/>
      <c r="ADA47" s="137"/>
      <c r="ADB47" s="137"/>
      <c r="ADC47" s="137"/>
      <c r="ADD47" s="137"/>
      <c r="ADE47" s="137"/>
      <c r="ADF47" s="137"/>
      <c r="ADG47" s="137"/>
      <c r="ADH47" s="137"/>
      <c r="ADI47" s="137"/>
      <c r="ADJ47" s="137"/>
      <c r="ADK47" s="137"/>
      <c r="ADL47" s="137"/>
      <c r="ADM47" s="137"/>
      <c r="ADN47" s="137"/>
      <c r="ADO47" s="137"/>
      <c r="ADP47" s="137"/>
      <c r="ADQ47" s="137"/>
      <c r="ADR47" s="137"/>
      <c r="ADS47" s="137"/>
      <c r="ADT47" s="137"/>
      <c r="ADU47" s="137"/>
      <c r="ADV47" s="137"/>
      <c r="ADW47" s="137"/>
      <c r="ADX47" s="137"/>
      <c r="ADY47" s="137"/>
      <c r="ADZ47" s="137"/>
      <c r="AEA47" s="137"/>
      <c r="AEB47" s="137"/>
      <c r="AEC47" s="137"/>
      <c r="AED47" s="137"/>
      <c r="AEE47" s="137"/>
      <c r="AEF47" s="137"/>
      <c r="AEG47" s="137"/>
      <c r="AEH47" s="137"/>
      <c r="AEI47" s="137"/>
      <c r="AEJ47" s="137"/>
      <c r="AEK47" s="137"/>
      <c r="AEL47" s="137"/>
      <c r="AEM47" s="137"/>
      <c r="AEN47" s="137"/>
      <c r="AEO47" s="137"/>
      <c r="AEP47" s="137"/>
      <c r="AEQ47" s="137"/>
      <c r="AER47" s="137"/>
      <c r="AES47" s="137"/>
      <c r="AET47" s="137"/>
      <c r="AEU47" s="137"/>
      <c r="AEV47" s="137"/>
      <c r="AEW47" s="137"/>
      <c r="AEX47" s="137"/>
      <c r="AEY47" s="137"/>
      <c r="AEZ47" s="137"/>
      <c r="AFA47" s="137"/>
      <c r="AFB47" s="137"/>
      <c r="AFC47" s="137"/>
      <c r="AFD47" s="137"/>
      <c r="AFE47" s="137"/>
      <c r="AFF47" s="137"/>
      <c r="AFG47" s="137"/>
      <c r="AFH47" s="137"/>
      <c r="AFI47" s="137"/>
      <c r="AFJ47" s="137"/>
      <c r="AFK47" s="137"/>
      <c r="AFL47" s="137"/>
      <c r="AFM47" s="137"/>
      <c r="AFN47" s="137"/>
      <c r="AFO47" s="137"/>
      <c r="AFP47" s="137"/>
      <c r="AFQ47" s="137"/>
      <c r="AFR47" s="137"/>
      <c r="AFS47" s="137"/>
      <c r="AFT47" s="137"/>
      <c r="AFU47" s="137"/>
      <c r="AFV47" s="137"/>
      <c r="AFW47" s="137"/>
      <c r="AFX47" s="137"/>
      <c r="AFY47" s="137"/>
      <c r="AFZ47" s="137"/>
      <c r="AGA47" s="137"/>
      <c r="AGB47" s="137"/>
      <c r="AGC47" s="137"/>
      <c r="AGD47" s="137"/>
      <c r="AGE47" s="137"/>
      <c r="AGF47" s="137"/>
      <c r="AGG47" s="137"/>
      <c r="AGH47" s="137"/>
      <c r="AGI47" s="137"/>
      <c r="AGJ47" s="137"/>
      <c r="AGK47" s="137"/>
      <c r="AGL47" s="137"/>
      <c r="AGM47" s="137"/>
      <c r="AGN47" s="137"/>
      <c r="AGO47" s="137"/>
      <c r="AGP47" s="137"/>
      <c r="AGQ47" s="137"/>
      <c r="AGR47" s="137"/>
      <c r="AGS47" s="137"/>
      <c r="AGT47" s="137"/>
      <c r="AGU47" s="137"/>
      <c r="AGV47" s="137"/>
      <c r="AGW47" s="137"/>
      <c r="AGX47" s="137"/>
      <c r="AGY47" s="137"/>
      <c r="AGZ47" s="137"/>
      <c r="AHA47" s="137"/>
      <c r="AHB47" s="137"/>
      <c r="AHC47" s="137"/>
      <c r="AHD47" s="137"/>
      <c r="AHE47" s="137"/>
      <c r="AHF47" s="137"/>
      <c r="AHG47" s="137"/>
      <c r="AHH47" s="137"/>
      <c r="AHI47" s="137"/>
      <c r="AHJ47" s="137"/>
      <c r="AHK47" s="137"/>
      <c r="AHL47" s="137"/>
      <c r="AHM47" s="137"/>
      <c r="AHN47" s="137"/>
      <c r="AHO47" s="137"/>
      <c r="AHP47" s="137"/>
      <c r="AHQ47" s="137"/>
      <c r="AHR47" s="137"/>
      <c r="AHS47" s="137"/>
      <c r="AHT47" s="137"/>
      <c r="AHU47" s="137"/>
      <c r="AHV47" s="137"/>
      <c r="AHW47" s="137"/>
      <c r="AHX47" s="137"/>
      <c r="AHY47" s="137"/>
      <c r="AHZ47" s="137"/>
      <c r="AIA47" s="137"/>
      <c r="AIB47" s="137"/>
      <c r="AIC47" s="137"/>
      <c r="AID47" s="137"/>
      <c r="AIE47" s="137"/>
      <c r="AIF47" s="137"/>
      <c r="AIG47" s="137"/>
      <c r="AIH47" s="137"/>
      <c r="AII47" s="137"/>
      <c r="AIJ47" s="137"/>
      <c r="AIK47" s="137"/>
      <c r="AIL47" s="137"/>
      <c r="AIM47" s="137"/>
      <c r="AIN47" s="137"/>
      <c r="AIO47" s="137"/>
      <c r="AIP47" s="137"/>
      <c r="AIQ47" s="137"/>
      <c r="AIR47" s="137"/>
      <c r="AIS47" s="137"/>
      <c r="AIT47" s="137"/>
      <c r="AIU47" s="137"/>
      <c r="AIV47" s="137"/>
      <c r="AIW47" s="137"/>
      <c r="AIX47" s="137"/>
      <c r="AIY47" s="137"/>
      <c r="AIZ47" s="137"/>
      <c r="AJA47" s="137"/>
      <c r="AJB47" s="137"/>
      <c r="AJC47" s="137"/>
      <c r="AJD47" s="137"/>
      <c r="AJE47" s="137"/>
      <c r="AJF47" s="137"/>
      <c r="AJG47" s="137"/>
      <c r="AJH47" s="137"/>
      <c r="AJI47" s="137"/>
      <c r="AJJ47" s="137"/>
      <c r="AJK47" s="137"/>
      <c r="AJL47" s="137"/>
      <c r="AJM47" s="137"/>
      <c r="AJN47" s="137"/>
      <c r="AJO47" s="137"/>
      <c r="AJP47" s="137"/>
      <c r="AJQ47" s="137"/>
      <c r="AJR47" s="137"/>
      <c r="AJS47" s="137"/>
      <c r="AJT47" s="137"/>
      <c r="AJU47" s="137"/>
      <c r="AJV47" s="137"/>
      <c r="AJW47" s="137"/>
      <c r="AJX47" s="137"/>
      <c r="AJY47" s="137"/>
      <c r="AJZ47" s="137"/>
      <c r="AKA47" s="137"/>
      <c r="AKB47" s="137"/>
      <c r="AKC47" s="137"/>
      <c r="AKD47" s="137"/>
      <c r="AKE47" s="137"/>
      <c r="AKF47" s="137"/>
      <c r="AKG47" s="137"/>
      <c r="AKH47" s="137"/>
      <c r="AKI47" s="137"/>
      <c r="AKJ47" s="137"/>
      <c r="AKK47" s="137"/>
      <c r="AKL47" s="137"/>
      <c r="AKM47" s="137"/>
      <c r="AKN47" s="137"/>
      <c r="AKO47" s="137"/>
      <c r="AKP47" s="137"/>
      <c r="AKQ47" s="137"/>
      <c r="AKR47" s="137"/>
      <c r="AKS47" s="137"/>
      <c r="AKT47" s="137"/>
      <c r="AKU47" s="137"/>
      <c r="AKV47" s="137"/>
      <c r="AKW47" s="137"/>
      <c r="AKX47" s="137"/>
      <c r="AKY47" s="137"/>
      <c r="AKZ47" s="137"/>
      <c r="ALA47" s="137"/>
      <c r="ALB47" s="137"/>
      <c r="ALC47" s="137"/>
      <c r="ALD47" s="137"/>
      <c r="ALE47" s="137"/>
      <c r="ALF47" s="137"/>
      <c r="ALG47" s="137"/>
      <c r="ALH47" s="137"/>
      <c r="ALI47" s="137"/>
      <c r="ALJ47" s="137"/>
      <c r="ALK47" s="137"/>
      <c r="ALL47" s="137"/>
      <c r="ALM47" s="137"/>
      <c r="ALN47" s="137"/>
      <c r="ALO47" s="137"/>
      <c r="ALP47" s="137"/>
      <c r="ALQ47" s="137"/>
      <c r="ALR47" s="137"/>
      <c r="ALS47" s="137"/>
      <c r="ALT47" s="137"/>
      <c r="ALU47" s="137"/>
      <c r="ALV47" s="137"/>
      <c r="ALW47" s="137"/>
      <c r="ALX47" s="137"/>
      <c r="ALY47" s="137"/>
      <c r="ALZ47" s="137"/>
      <c r="AMA47" s="137"/>
      <c r="AMB47" s="137"/>
      <c r="AMC47" s="137"/>
      <c r="AMD47" s="137"/>
      <c r="AME47" s="137"/>
      <c r="AMF47" s="137"/>
      <c r="AMG47" s="137"/>
      <c r="AMH47" s="137"/>
      <c r="AMI47" s="137"/>
    </row>
    <row r="48" hidden="1" customHeight="1" spans="1:1023">
      <c r="A48" s="121"/>
      <c r="B48" s="83" t="s">
        <v>7649</v>
      </c>
      <c r="C48" s="122"/>
      <c r="D48" s="123"/>
      <c r="E48" s="123"/>
      <c r="F48" s="123"/>
      <c r="G48" s="123"/>
      <c r="H48" s="83" t="s">
        <v>7708</v>
      </c>
      <c r="I48" s="86" t="s">
        <v>7709</v>
      </c>
      <c r="J48" s="83" t="s">
        <v>88</v>
      </c>
      <c r="K48" s="123"/>
      <c r="L48" s="83" t="s">
        <v>7711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8"/>
      <c r="AN48" s="123"/>
      <c r="AO48" s="134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7"/>
      <c r="HR48" s="137"/>
      <c r="HS48" s="137"/>
      <c r="HT48" s="137"/>
      <c r="HU48" s="137"/>
      <c r="HV48" s="137"/>
      <c r="HW48" s="137"/>
      <c r="HX48" s="137"/>
      <c r="HY48" s="137"/>
      <c r="HZ48" s="137"/>
      <c r="IA48" s="137"/>
      <c r="IB48" s="137"/>
      <c r="IC48" s="137"/>
      <c r="ID48" s="137"/>
      <c r="IE48" s="137"/>
      <c r="IF48" s="137"/>
      <c r="IG48" s="137"/>
      <c r="IH48" s="137"/>
      <c r="II48" s="137"/>
      <c r="IJ48" s="137"/>
      <c r="IK48" s="137"/>
      <c r="IL48" s="137"/>
      <c r="IM48" s="137"/>
      <c r="IN48" s="137"/>
      <c r="IO48" s="137"/>
      <c r="IP48" s="137"/>
      <c r="IQ48" s="137"/>
      <c r="IR48" s="137"/>
      <c r="IS48" s="137"/>
      <c r="IT48" s="137"/>
      <c r="IU48" s="137"/>
      <c r="IV48" s="137"/>
      <c r="IW48" s="137"/>
      <c r="IX48" s="137"/>
      <c r="IY48" s="137"/>
      <c r="IZ48" s="137"/>
      <c r="JA48" s="137"/>
      <c r="JB48" s="137"/>
      <c r="JC48" s="137"/>
      <c r="JD48" s="137"/>
      <c r="JE48" s="137"/>
      <c r="JF48" s="137"/>
      <c r="JG48" s="137"/>
      <c r="JH48" s="137"/>
      <c r="JI48" s="137"/>
      <c r="JJ48" s="137"/>
      <c r="JK48" s="137"/>
      <c r="JL48" s="137"/>
      <c r="JM48" s="137"/>
      <c r="JN48" s="137"/>
      <c r="JO48" s="137"/>
      <c r="JP48" s="137"/>
      <c r="JQ48" s="137"/>
      <c r="JR48" s="137"/>
      <c r="JS48" s="137"/>
      <c r="JT48" s="137"/>
      <c r="JU48" s="137"/>
      <c r="JV48" s="137"/>
      <c r="JW48" s="137"/>
      <c r="JX48" s="137"/>
      <c r="JY48" s="137"/>
      <c r="JZ48" s="137"/>
      <c r="KA48" s="137"/>
      <c r="KB48" s="137"/>
      <c r="KC48" s="137"/>
      <c r="KD48" s="137"/>
      <c r="KE48" s="137"/>
      <c r="KF48" s="137"/>
      <c r="KG48" s="137"/>
      <c r="KH48" s="137"/>
      <c r="KI48" s="137"/>
      <c r="KJ48" s="137"/>
      <c r="KK48" s="137"/>
      <c r="KL48" s="137"/>
      <c r="KM48" s="137"/>
      <c r="KN48" s="137"/>
      <c r="KO48" s="137"/>
      <c r="KP48" s="137"/>
      <c r="KQ48" s="137"/>
      <c r="KR48" s="137"/>
      <c r="KS48" s="137"/>
      <c r="KT48" s="137"/>
      <c r="KU48" s="137"/>
      <c r="KV48" s="137"/>
      <c r="KW48" s="137"/>
      <c r="KX48" s="137"/>
      <c r="KY48" s="137"/>
      <c r="KZ48" s="137"/>
      <c r="LA48" s="137"/>
      <c r="LB48" s="137"/>
      <c r="LC48" s="137"/>
      <c r="LD48" s="137"/>
      <c r="LE48" s="137"/>
      <c r="LF48" s="137"/>
      <c r="LG48" s="137"/>
      <c r="LH48" s="137"/>
      <c r="LI48" s="137"/>
      <c r="LJ48" s="137"/>
      <c r="LK48" s="137"/>
      <c r="LL48" s="137"/>
      <c r="LM48" s="137"/>
      <c r="LN48" s="137"/>
      <c r="LO48" s="137"/>
      <c r="LP48" s="137"/>
      <c r="LQ48" s="137"/>
      <c r="LR48" s="137"/>
      <c r="LS48" s="137"/>
      <c r="LT48" s="137"/>
      <c r="LU48" s="137"/>
      <c r="LV48" s="137"/>
      <c r="LW48" s="137"/>
      <c r="LX48" s="137"/>
      <c r="LY48" s="137"/>
      <c r="LZ48" s="137"/>
      <c r="MA48" s="137"/>
      <c r="MB48" s="137"/>
      <c r="MC48" s="137"/>
      <c r="MD48" s="137"/>
      <c r="ME48" s="137"/>
      <c r="MF48" s="137"/>
      <c r="MG48" s="137"/>
      <c r="MH48" s="137"/>
      <c r="MI48" s="137"/>
      <c r="MJ48" s="137"/>
      <c r="MK48" s="137"/>
      <c r="ML48" s="137"/>
      <c r="MM48" s="137"/>
      <c r="MN48" s="137"/>
      <c r="MO48" s="137"/>
      <c r="MP48" s="137"/>
      <c r="MQ48" s="137"/>
      <c r="MR48" s="137"/>
      <c r="MS48" s="137"/>
      <c r="MT48" s="137"/>
      <c r="MU48" s="137"/>
      <c r="MV48" s="137"/>
      <c r="MW48" s="137"/>
      <c r="MX48" s="137"/>
      <c r="MY48" s="137"/>
      <c r="MZ48" s="137"/>
      <c r="NA48" s="137"/>
      <c r="NB48" s="137"/>
      <c r="NC48" s="137"/>
      <c r="ND48" s="137"/>
      <c r="NE48" s="137"/>
      <c r="NF48" s="137"/>
      <c r="NG48" s="137"/>
      <c r="NH48" s="137"/>
      <c r="NI48" s="137"/>
      <c r="NJ48" s="137"/>
      <c r="NK48" s="137"/>
      <c r="NL48" s="137"/>
      <c r="NM48" s="137"/>
      <c r="NN48" s="137"/>
      <c r="NO48" s="137"/>
      <c r="NP48" s="137"/>
      <c r="NQ48" s="137"/>
      <c r="NR48" s="137"/>
      <c r="NS48" s="137"/>
      <c r="NT48" s="137"/>
      <c r="NU48" s="137"/>
      <c r="NV48" s="137"/>
      <c r="NW48" s="137"/>
      <c r="NX48" s="137"/>
      <c r="NY48" s="137"/>
      <c r="NZ48" s="137"/>
      <c r="OA48" s="137"/>
      <c r="OB48" s="137"/>
      <c r="OC48" s="137"/>
      <c r="OD48" s="137"/>
      <c r="OE48" s="137"/>
      <c r="OF48" s="137"/>
      <c r="OG48" s="137"/>
      <c r="OH48" s="137"/>
      <c r="OI48" s="137"/>
      <c r="OJ48" s="137"/>
      <c r="OK48" s="137"/>
      <c r="OL48" s="137"/>
      <c r="OM48" s="137"/>
      <c r="ON48" s="137"/>
      <c r="OO48" s="137"/>
      <c r="OP48" s="137"/>
      <c r="OQ48" s="137"/>
      <c r="OR48" s="137"/>
      <c r="OS48" s="137"/>
      <c r="OT48" s="137"/>
      <c r="OU48" s="137"/>
      <c r="OV48" s="137"/>
      <c r="OW48" s="137"/>
      <c r="OX48" s="137"/>
      <c r="OY48" s="137"/>
      <c r="OZ48" s="137"/>
      <c r="PA48" s="137"/>
      <c r="PB48" s="137"/>
      <c r="PC48" s="137"/>
      <c r="PD48" s="137"/>
      <c r="PE48" s="137"/>
      <c r="PF48" s="137"/>
      <c r="PG48" s="137"/>
      <c r="PH48" s="137"/>
      <c r="PI48" s="137"/>
      <c r="PJ48" s="137"/>
      <c r="PK48" s="137"/>
      <c r="PL48" s="137"/>
      <c r="PM48" s="137"/>
      <c r="PN48" s="137"/>
      <c r="PO48" s="137"/>
      <c r="PP48" s="137"/>
      <c r="PQ48" s="137"/>
      <c r="PR48" s="137"/>
      <c r="PS48" s="137"/>
      <c r="PT48" s="137"/>
      <c r="PU48" s="137"/>
      <c r="PV48" s="137"/>
      <c r="PW48" s="137"/>
      <c r="PX48" s="137"/>
      <c r="PY48" s="137"/>
      <c r="PZ48" s="137"/>
      <c r="QA48" s="137"/>
      <c r="QB48" s="137"/>
      <c r="QC48" s="137"/>
      <c r="QD48" s="137"/>
      <c r="QE48" s="137"/>
      <c r="QF48" s="137"/>
      <c r="QG48" s="137"/>
      <c r="QH48" s="137"/>
      <c r="QI48" s="137"/>
      <c r="QJ48" s="137"/>
      <c r="QK48" s="137"/>
      <c r="QL48" s="137"/>
      <c r="QM48" s="137"/>
      <c r="QN48" s="137"/>
      <c r="QO48" s="137"/>
      <c r="QP48" s="137"/>
      <c r="QQ48" s="137"/>
      <c r="QR48" s="137"/>
      <c r="QS48" s="137"/>
      <c r="QT48" s="137"/>
      <c r="QU48" s="137"/>
      <c r="QV48" s="137"/>
      <c r="QW48" s="137"/>
      <c r="QX48" s="137"/>
      <c r="QY48" s="137"/>
      <c r="QZ48" s="137"/>
      <c r="RA48" s="137"/>
      <c r="RB48" s="137"/>
      <c r="RC48" s="137"/>
      <c r="RD48" s="137"/>
      <c r="RE48" s="137"/>
      <c r="RF48" s="137"/>
      <c r="RG48" s="137"/>
      <c r="RH48" s="137"/>
      <c r="RI48" s="137"/>
      <c r="RJ48" s="137"/>
      <c r="RK48" s="137"/>
      <c r="RL48" s="137"/>
      <c r="RM48" s="137"/>
      <c r="RN48" s="137"/>
      <c r="RO48" s="137"/>
      <c r="RP48" s="137"/>
      <c r="RQ48" s="137"/>
      <c r="RR48" s="137"/>
      <c r="RS48" s="137"/>
      <c r="RT48" s="137"/>
      <c r="RU48" s="137"/>
      <c r="RV48" s="137"/>
      <c r="RW48" s="137"/>
      <c r="RX48" s="137"/>
      <c r="RY48" s="137"/>
      <c r="RZ48" s="137"/>
      <c r="SA48" s="137"/>
      <c r="SB48" s="137"/>
      <c r="SC48" s="137"/>
      <c r="SD48" s="137"/>
      <c r="SE48" s="137"/>
      <c r="SF48" s="137"/>
      <c r="SG48" s="137"/>
      <c r="SH48" s="137"/>
      <c r="SI48" s="137"/>
      <c r="SJ48" s="137"/>
      <c r="SK48" s="137"/>
      <c r="SL48" s="137"/>
      <c r="SM48" s="137"/>
      <c r="SN48" s="137"/>
      <c r="SO48" s="137"/>
      <c r="SP48" s="137"/>
      <c r="SQ48" s="137"/>
      <c r="SR48" s="137"/>
      <c r="SS48" s="137"/>
      <c r="ST48" s="137"/>
      <c r="SU48" s="137"/>
      <c r="SV48" s="137"/>
      <c r="SW48" s="137"/>
      <c r="SX48" s="137"/>
      <c r="SY48" s="137"/>
      <c r="SZ48" s="137"/>
      <c r="TA48" s="137"/>
      <c r="TB48" s="137"/>
      <c r="TC48" s="137"/>
      <c r="TD48" s="137"/>
      <c r="TE48" s="137"/>
      <c r="TF48" s="137"/>
      <c r="TG48" s="137"/>
      <c r="TH48" s="137"/>
      <c r="TI48" s="137"/>
      <c r="TJ48" s="137"/>
      <c r="TK48" s="137"/>
      <c r="TL48" s="137"/>
      <c r="TM48" s="137"/>
      <c r="TN48" s="137"/>
      <c r="TO48" s="137"/>
      <c r="TP48" s="137"/>
      <c r="TQ48" s="137"/>
      <c r="TR48" s="137"/>
      <c r="TS48" s="137"/>
      <c r="TT48" s="137"/>
      <c r="TU48" s="137"/>
      <c r="TV48" s="137"/>
      <c r="TW48" s="137"/>
      <c r="TX48" s="137"/>
      <c r="TY48" s="137"/>
      <c r="TZ48" s="137"/>
      <c r="UA48" s="137"/>
      <c r="UB48" s="137"/>
      <c r="UC48" s="137"/>
      <c r="UD48" s="137"/>
      <c r="UE48" s="137"/>
      <c r="UF48" s="137"/>
      <c r="UG48" s="137"/>
      <c r="UH48" s="137"/>
      <c r="UI48" s="137"/>
      <c r="UJ48" s="137"/>
      <c r="UK48" s="137"/>
      <c r="UL48" s="137"/>
      <c r="UM48" s="137"/>
      <c r="UN48" s="137"/>
      <c r="UO48" s="137"/>
      <c r="UP48" s="137"/>
      <c r="UQ48" s="137"/>
      <c r="UR48" s="137"/>
      <c r="US48" s="137"/>
      <c r="UT48" s="137"/>
      <c r="UU48" s="137"/>
      <c r="UV48" s="137"/>
      <c r="UW48" s="137"/>
      <c r="UX48" s="137"/>
      <c r="UY48" s="137"/>
      <c r="UZ48" s="137"/>
      <c r="VA48" s="137"/>
      <c r="VB48" s="137"/>
      <c r="VC48" s="137"/>
      <c r="VD48" s="137"/>
      <c r="VE48" s="137"/>
      <c r="VF48" s="137"/>
      <c r="VG48" s="137"/>
      <c r="VH48" s="137"/>
      <c r="VI48" s="137"/>
      <c r="VJ48" s="137"/>
      <c r="VK48" s="137"/>
      <c r="VL48" s="137"/>
      <c r="VM48" s="137"/>
      <c r="VN48" s="137"/>
      <c r="VO48" s="137"/>
      <c r="VP48" s="137"/>
      <c r="VQ48" s="137"/>
      <c r="VR48" s="137"/>
      <c r="VS48" s="137"/>
      <c r="VT48" s="137"/>
      <c r="VU48" s="137"/>
      <c r="VV48" s="137"/>
      <c r="VW48" s="137"/>
      <c r="VX48" s="137"/>
      <c r="VY48" s="137"/>
      <c r="VZ48" s="137"/>
      <c r="WA48" s="137"/>
      <c r="WB48" s="137"/>
      <c r="WC48" s="137"/>
      <c r="WD48" s="137"/>
      <c r="WE48" s="137"/>
      <c r="WF48" s="137"/>
      <c r="WG48" s="137"/>
      <c r="WH48" s="137"/>
      <c r="WI48" s="137"/>
      <c r="WJ48" s="137"/>
      <c r="WK48" s="137"/>
      <c r="WL48" s="137"/>
      <c r="WM48" s="137"/>
      <c r="WN48" s="137"/>
      <c r="WO48" s="137"/>
      <c r="WP48" s="137"/>
      <c r="WQ48" s="137"/>
      <c r="WR48" s="137"/>
      <c r="WS48" s="137"/>
      <c r="WT48" s="137"/>
      <c r="WU48" s="137"/>
      <c r="WV48" s="137"/>
      <c r="WW48" s="137"/>
      <c r="WX48" s="137"/>
      <c r="WY48" s="137"/>
      <c r="WZ48" s="137"/>
      <c r="XA48" s="137"/>
      <c r="XB48" s="137"/>
      <c r="XC48" s="137"/>
      <c r="XD48" s="137"/>
      <c r="XE48" s="137"/>
      <c r="XF48" s="137"/>
      <c r="XG48" s="137"/>
      <c r="XH48" s="137"/>
      <c r="XI48" s="137"/>
      <c r="XJ48" s="137"/>
      <c r="XK48" s="137"/>
      <c r="XL48" s="137"/>
      <c r="XM48" s="137"/>
      <c r="XN48" s="137"/>
      <c r="XO48" s="137"/>
      <c r="XP48" s="137"/>
      <c r="XQ48" s="137"/>
      <c r="XR48" s="137"/>
      <c r="XS48" s="137"/>
      <c r="XT48" s="137"/>
      <c r="XU48" s="137"/>
      <c r="XV48" s="137"/>
      <c r="XW48" s="137"/>
      <c r="XX48" s="137"/>
      <c r="XY48" s="137"/>
      <c r="XZ48" s="137"/>
      <c r="YA48" s="137"/>
      <c r="YB48" s="137"/>
      <c r="YC48" s="137"/>
      <c r="YD48" s="137"/>
      <c r="YE48" s="137"/>
      <c r="YF48" s="137"/>
      <c r="YG48" s="137"/>
      <c r="YH48" s="137"/>
      <c r="YI48" s="137"/>
      <c r="YJ48" s="137"/>
      <c r="YK48" s="137"/>
      <c r="YL48" s="137"/>
      <c r="YM48" s="137"/>
      <c r="YN48" s="137"/>
      <c r="YO48" s="137"/>
      <c r="YP48" s="137"/>
      <c r="YQ48" s="137"/>
      <c r="YR48" s="137"/>
      <c r="YS48" s="137"/>
      <c r="YT48" s="137"/>
      <c r="YU48" s="137"/>
      <c r="YV48" s="137"/>
      <c r="YW48" s="137"/>
      <c r="YX48" s="137"/>
      <c r="YY48" s="137"/>
      <c r="YZ48" s="137"/>
      <c r="ZA48" s="137"/>
      <c r="ZB48" s="137"/>
      <c r="ZC48" s="137"/>
      <c r="ZD48" s="137"/>
      <c r="ZE48" s="137"/>
      <c r="ZF48" s="137"/>
      <c r="ZG48" s="137"/>
      <c r="ZH48" s="137"/>
      <c r="ZI48" s="137"/>
      <c r="ZJ48" s="137"/>
      <c r="ZK48" s="137"/>
      <c r="ZL48" s="137"/>
      <c r="ZM48" s="137"/>
      <c r="ZN48" s="137"/>
      <c r="ZO48" s="137"/>
      <c r="ZP48" s="137"/>
      <c r="ZQ48" s="137"/>
      <c r="ZR48" s="137"/>
      <c r="ZS48" s="137"/>
      <c r="ZT48" s="137"/>
      <c r="ZU48" s="137"/>
      <c r="ZV48" s="137"/>
      <c r="ZW48" s="137"/>
      <c r="ZX48" s="137"/>
      <c r="ZY48" s="137"/>
      <c r="ZZ48" s="137"/>
      <c r="AAA48" s="137"/>
      <c r="AAB48" s="137"/>
      <c r="AAC48" s="137"/>
      <c r="AAD48" s="137"/>
      <c r="AAE48" s="137"/>
      <c r="AAF48" s="137"/>
      <c r="AAG48" s="137"/>
      <c r="AAH48" s="137"/>
      <c r="AAI48" s="137"/>
      <c r="AAJ48" s="137"/>
      <c r="AAK48" s="137"/>
      <c r="AAL48" s="137"/>
      <c r="AAM48" s="137"/>
      <c r="AAN48" s="137"/>
      <c r="AAO48" s="137"/>
      <c r="AAP48" s="137"/>
      <c r="AAQ48" s="137"/>
      <c r="AAR48" s="137"/>
      <c r="AAS48" s="137"/>
      <c r="AAT48" s="137"/>
      <c r="AAU48" s="137"/>
      <c r="AAV48" s="137"/>
      <c r="AAW48" s="137"/>
      <c r="AAX48" s="137"/>
      <c r="AAY48" s="137"/>
      <c r="AAZ48" s="137"/>
      <c r="ABA48" s="137"/>
      <c r="ABB48" s="137"/>
      <c r="ABC48" s="137"/>
      <c r="ABD48" s="137"/>
      <c r="ABE48" s="137"/>
      <c r="ABF48" s="137"/>
      <c r="ABG48" s="137"/>
      <c r="ABH48" s="137"/>
      <c r="ABI48" s="137"/>
      <c r="ABJ48" s="137"/>
      <c r="ABK48" s="137"/>
      <c r="ABL48" s="137"/>
      <c r="ABM48" s="137"/>
      <c r="ABN48" s="137"/>
      <c r="ABO48" s="137"/>
      <c r="ABP48" s="137"/>
      <c r="ABQ48" s="137"/>
      <c r="ABR48" s="137"/>
      <c r="ABS48" s="137"/>
      <c r="ABT48" s="137"/>
      <c r="ABU48" s="137"/>
      <c r="ABV48" s="137"/>
      <c r="ABW48" s="137"/>
      <c r="ABX48" s="137"/>
      <c r="ABY48" s="137"/>
      <c r="ABZ48" s="137"/>
      <c r="ACA48" s="137"/>
      <c r="ACB48" s="137"/>
      <c r="ACC48" s="137"/>
      <c r="ACD48" s="137"/>
      <c r="ACE48" s="137"/>
      <c r="ACF48" s="137"/>
      <c r="ACG48" s="137"/>
      <c r="ACH48" s="137"/>
      <c r="ACI48" s="137"/>
      <c r="ACJ48" s="137"/>
      <c r="ACK48" s="137"/>
      <c r="ACL48" s="137"/>
      <c r="ACM48" s="137"/>
      <c r="ACN48" s="137"/>
      <c r="ACO48" s="137"/>
      <c r="ACP48" s="137"/>
      <c r="ACQ48" s="137"/>
      <c r="ACR48" s="137"/>
      <c r="ACS48" s="137"/>
      <c r="ACT48" s="137"/>
      <c r="ACU48" s="137"/>
      <c r="ACV48" s="137"/>
      <c r="ACW48" s="137"/>
      <c r="ACX48" s="137"/>
      <c r="ACY48" s="137"/>
      <c r="ACZ48" s="137"/>
      <c r="ADA48" s="137"/>
      <c r="ADB48" s="137"/>
      <c r="ADC48" s="137"/>
      <c r="ADD48" s="137"/>
      <c r="ADE48" s="137"/>
      <c r="ADF48" s="137"/>
      <c r="ADG48" s="137"/>
      <c r="ADH48" s="137"/>
      <c r="ADI48" s="137"/>
      <c r="ADJ48" s="137"/>
      <c r="ADK48" s="137"/>
      <c r="ADL48" s="137"/>
      <c r="ADM48" s="137"/>
      <c r="ADN48" s="137"/>
      <c r="ADO48" s="137"/>
      <c r="ADP48" s="137"/>
      <c r="ADQ48" s="137"/>
      <c r="ADR48" s="137"/>
      <c r="ADS48" s="137"/>
      <c r="ADT48" s="137"/>
      <c r="ADU48" s="137"/>
      <c r="ADV48" s="137"/>
      <c r="ADW48" s="137"/>
      <c r="ADX48" s="137"/>
      <c r="ADY48" s="137"/>
      <c r="ADZ48" s="137"/>
      <c r="AEA48" s="137"/>
      <c r="AEB48" s="137"/>
      <c r="AEC48" s="137"/>
      <c r="AED48" s="137"/>
      <c r="AEE48" s="137"/>
      <c r="AEF48" s="137"/>
      <c r="AEG48" s="137"/>
      <c r="AEH48" s="137"/>
      <c r="AEI48" s="137"/>
      <c r="AEJ48" s="137"/>
      <c r="AEK48" s="137"/>
      <c r="AEL48" s="137"/>
      <c r="AEM48" s="137"/>
      <c r="AEN48" s="137"/>
      <c r="AEO48" s="137"/>
      <c r="AEP48" s="137"/>
      <c r="AEQ48" s="137"/>
      <c r="AER48" s="137"/>
      <c r="AES48" s="137"/>
      <c r="AET48" s="137"/>
      <c r="AEU48" s="137"/>
      <c r="AEV48" s="137"/>
      <c r="AEW48" s="137"/>
      <c r="AEX48" s="137"/>
      <c r="AEY48" s="137"/>
      <c r="AEZ48" s="137"/>
      <c r="AFA48" s="137"/>
      <c r="AFB48" s="137"/>
      <c r="AFC48" s="137"/>
      <c r="AFD48" s="137"/>
      <c r="AFE48" s="137"/>
      <c r="AFF48" s="137"/>
      <c r="AFG48" s="137"/>
      <c r="AFH48" s="137"/>
      <c r="AFI48" s="137"/>
      <c r="AFJ48" s="137"/>
      <c r="AFK48" s="137"/>
      <c r="AFL48" s="137"/>
      <c r="AFM48" s="137"/>
      <c r="AFN48" s="137"/>
      <c r="AFO48" s="137"/>
      <c r="AFP48" s="137"/>
      <c r="AFQ48" s="137"/>
      <c r="AFR48" s="137"/>
      <c r="AFS48" s="137"/>
      <c r="AFT48" s="137"/>
      <c r="AFU48" s="137"/>
      <c r="AFV48" s="137"/>
      <c r="AFW48" s="137"/>
      <c r="AFX48" s="137"/>
      <c r="AFY48" s="137"/>
      <c r="AFZ48" s="137"/>
      <c r="AGA48" s="137"/>
      <c r="AGB48" s="137"/>
      <c r="AGC48" s="137"/>
      <c r="AGD48" s="137"/>
      <c r="AGE48" s="137"/>
      <c r="AGF48" s="137"/>
      <c r="AGG48" s="137"/>
      <c r="AGH48" s="137"/>
      <c r="AGI48" s="137"/>
      <c r="AGJ48" s="137"/>
      <c r="AGK48" s="137"/>
      <c r="AGL48" s="137"/>
      <c r="AGM48" s="137"/>
      <c r="AGN48" s="137"/>
      <c r="AGO48" s="137"/>
      <c r="AGP48" s="137"/>
      <c r="AGQ48" s="137"/>
      <c r="AGR48" s="137"/>
      <c r="AGS48" s="137"/>
      <c r="AGT48" s="137"/>
      <c r="AGU48" s="137"/>
      <c r="AGV48" s="137"/>
      <c r="AGW48" s="137"/>
      <c r="AGX48" s="137"/>
      <c r="AGY48" s="137"/>
      <c r="AGZ48" s="137"/>
      <c r="AHA48" s="137"/>
      <c r="AHB48" s="137"/>
      <c r="AHC48" s="137"/>
      <c r="AHD48" s="137"/>
      <c r="AHE48" s="137"/>
      <c r="AHF48" s="137"/>
      <c r="AHG48" s="137"/>
      <c r="AHH48" s="137"/>
      <c r="AHI48" s="137"/>
      <c r="AHJ48" s="137"/>
      <c r="AHK48" s="137"/>
      <c r="AHL48" s="137"/>
      <c r="AHM48" s="137"/>
      <c r="AHN48" s="137"/>
      <c r="AHO48" s="137"/>
      <c r="AHP48" s="137"/>
      <c r="AHQ48" s="137"/>
      <c r="AHR48" s="137"/>
      <c r="AHS48" s="137"/>
      <c r="AHT48" s="137"/>
      <c r="AHU48" s="137"/>
      <c r="AHV48" s="137"/>
      <c r="AHW48" s="137"/>
      <c r="AHX48" s="137"/>
      <c r="AHY48" s="137"/>
      <c r="AHZ48" s="137"/>
      <c r="AIA48" s="137"/>
      <c r="AIB48" s="137"/>
      <c r="AIC48" s="137"/>
      <c r="AID48" s="137"/>
      <c r="AIE48" s="137"/>
      <c r="AIF48" s="137"/>
      <c r="AIG48" s="137"/>
      <c r="AIH48" s="137"/>
      <c r="AII48" s="137"/>
      <c r="AIJ48" s="137"/>
      <c r="AIK48" s="137"/>
      <c r="AIL48" s="137"/>
      <c r="AIM48" s="137"/>
      <c r="AIN48" s="137"/>
      <c r="AIO48" s="137"/>
      <c r="AIP48" s="137"/>
      <c r="AIQ48" s="137"/>
      <c r="AIR48" s="137"/>
      <c r="AIS48" s="137"/>
      <c r="AIT48" s="137"/>
      <c r="AIU48" s="137"/>
      <c r="AIV48" s="137"/>
      <c r="AIW48" s="137"/>
      <c r="AIX48" s="137"/>
      <c r="AIY48" s="137"/>
      <c r="AIZ48" s="137"/>
      <c r="AJA48" s="137"/>
      <c r="AJB48" s="137"/>
      <c r="AJC48" s="137"/>
      <c r="AJD48" s="137"/>
      <c r="AJE48" s="137"/>
      <c r="AJF48" s="137"/>
      <c r="AJG48" s="137"/>
      <c r="AJH48" s="137"/>
      <c r="AJI48" s="137"/>
      <c r="AJJ48" s="137"/>
      <c r="AJK48" s="137"/>
      <c r="AJL48" s="137"/>
      <c r="AJM48" s="137"/>
      <c r="AJN48" s="137"/>
      <c r="AJO48" s="137"/>
      <c r="AJP48" s="137"/>
      <c r="AJQ48" s="137"/>
      <c r="AJR48" s="137"/>
      <c r="AJS48" s="137"/>
      <c r="AJT48" s="137"/>
      <c r="AJU48" s="137"/>
      <c r="AJV48" s="137"/>
      <c r="AJW48" s="137"/>
      <c r="AJX48" s="137"/>
      <c r="AJY48" s="137"/>
      <c r="AJZ48" s="137"/>
      <c r="AKA48" s="137"/>
      <c r="AKB48" s="137"/>
      <c r="AKC48" s="137"/>
      <c r="AKD48" s="137"/>
      <c r="AKE48" s="137"/>
      <c r="AKF48" s="137"/>
      <c r="AKG48" s="137"/>
      <c r="AKH48" s="137"/>
      <c r="AKI48" s="137"/>
      <c r="AKJ48" s="137"/>
      <c r="AKK48" s="137"/>
      <c r="AKL48" s="137"/>
      <c r="AKM48" s="137"/>
      <c r="AKN48" s="137"/>
      <c r="AKO48" s="137"/>
      <c r="AKP48" s="137"/>
      <c r="AKQ48" s="137"/>
      <c r="AKR48" s="137"/>
      <c r="AKS48" s="137"/>
      <c r="AKT48" s="137"/>
      <c r="AKU48" s="137"/>
      <c r="AKV48" s="137"/>
      <c r="AKW48" s="137"/>
      <c r="AKX48" s="137"/>
      <c r="AKY48" s="137"/>
      <c r="AKZ48" s="137"/>
      <c r="ALA48" s="137"/>
      <c r="ALB48" s="137"/>
      <c r="ALC48" s="137"/>
      <c r="ALD48" s="137"/>
      <c r="ALE48" s="137"/>
      <c r="ALF48" s="137"/>
      <c r="ALG48" s="137"/>
      <c r="ALH48" s="137"/>
      <c r="ALI48" s="137"/>
      <c r="ALJ48" s="137"/>
      <c r="ALK48" s="137"/>
      <c r="ALL48" s="137"/>
      <c r="ALM48" s="137"/>
      <c r="ALN48" s="137"/>
      <c r="ALO48" s="137"/>
      <c r="ALP48" s="137"/>
      <c r="ALQ48" s="137"/>
      <c r="ALR48" s="137"/>
      <c r="ALS48" s="137"/>
      <c r="ALT48" s="137"/>
      <c r="ALU48" s="137"/>
      <c r="ALV48" s="137"/>
      <c r="ALW48" s="137"/>
      <c r="ALX48" s="137"/>
      <c r="ALY48" s="137"/>
      <c r="ALZ48" s="137"/>
      <c r="AMA48" s="137"/>
      <c r="AMB48" s="137"/>
      <c r="AMC48" s="137"/>
      <c r="AMD48" s="137"/>
      <c r="AME48" s="137"/>
      <c r="AMF48" s="137"/>
      <c r="AMG48" s="137"/>
      <c r="AMH48" s="137"/>
      <c r="AMI48" s="137"/>
    </row>
    <row r="49" hidden="1" customHeight="1" spans="1:1023">
      <c r="A49" s="121"/>
      <c r="B49" s="83" t="s">
        <v>4875</v>
      </c>
      <c r="C49" s="122"/>
      <c r="D49" s="123"/>
      <c r="E49" s="123"/>
      <c r="F49" s="123"/>
      <c r="G49" s="123"/>
      <c r="H49" s="83" t="s">
        <v>7938</v>
      </c>
      <c r="I49" s="86" t="s">
        <v>7939</v>
      </c>
      <c r="J49" s="83" t="s">
        <v>45</v>
      </c>
      <c r="K49" s="123"/>
      <c r="L49" s="83" t="s">
        <v>4945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8"/>
      <c r="AN49" s="123"/>
      <c r="AO49" s="134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/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  <c r="ER49" s="136"/>
      <c r="ES49" s="136"/>
      <c r="ET49" s="136"/>
      <c r="EU49" s="136"/>
      <c r="EV49" s="136"/>
      <c r="EW49" s="136"/>
      <c r="EX49" s="136"/>
      <c r="EY49" s="136"/>
      <c r="EZ49" s="136"/>
      <c r="FA49" s="136"/>
      <c r="FB49" s="136"/>
      <c r="FC49" s="136"/>
      <c r="FD49" s="136"/>
      <c r="FE49" s="136"/>
      <c r="FF49" s="136"/>
      <c r="FG49" s="136"/>
      <c r="FH49" s="136"/>
      <c r="FI49" s="136"/>
      <c r="FJ49" s="136"/>
      <c r="FK49" s="136"/>
      <c r="FL49" s="136"/>
      <c r="FM49" s="136"/>
      <c r="FN49" s="136"/>
      <c r="FO49" s="136"/>
      <c r="FP49" s="136"/>
      <c r="FQ49" s="136"/>
      <c r="FR49" s="136"/>
      <c r="FS49" s="136"/>
      <c r="FT49" s="136"/>
      <c r="FU49" s="136"/>
      <c r="FV49" s="136"/>
      <c r="FW49" s="136"/>
      <c r="FX49" s="136"/>
      <c r="FY49" s="136"/>
      <c r="FZ49" s="136"/>
      <c r="GA49" s="136"/>
      <c r="GB49" s="136"/>
      <c r="GC49" s="136"/>
      <c r="GD49" s="136"/>
      <c r="GE49" s="136"/>
      <c r="GF49" s="136"/>
      <c r="GG49" s="136"/>
      <c r="GH49" s="136"/>
      <c r="GI49" s="136"/>
      <c r="GJ49" s="136"/>
      <c r="GK49" s="136"/>
      <c r="GL49" s="136"/>
      <c r="GM49" s="136"/>
      <c r="GN49" s="136"/>
      <c r="GO49" s="136"/>
      <c r="GP49" s="136"/>
      <c r="GQ49" s="136"/>
      <c r="GR49" s="136"/>
      <c r="GS49" s="136"/>
      <c r="GT49" s="136"/>
      <c r="GU49" s="136"/>
      <c r="GV49" s="136"/>
      <c r="GW49" s="136"/>
      <c r="GX49" s="136"/>
      <c r="GY49" s="136"/>
      <c r="GZ49" s="136"/>
      <c r="HA49" s="136"/>
      <c r="HB49" s="136"/>
      <c r="HC49" s="136"/>
      <c r="HD49" s="136"/>
      <c r="HE49" s="136"/>
      <c r="HF49" s="136"/>
      <c r="HG49" s="136"/>
      <c r="HH49" s="136"/>
      <c r="HI49" s="136"/>
      <c r="HJ49" s="136"/>
      <c r="HK49" s="136"/>
      <c r="HL49" s="136"/>
      <c r="HM49" s="136"/>
      <c r="HN49" s="136"/>
      <c r="HO49" s="136"/>
      <c r="HP49" s="136"/>
      <c r="HQ49" s="137"/>
      <c r="HR49" s="137"/>
      <c r="HS49" s="137"/>
      <c r="HT49" s="137"/>
      <c r="HU49" s="137"/>
      <c r="HV49" s="137"/>
      <c r="HW49" s="137"/>
      <c r="HX49" s="137"/>
      <c r="HY49" s="137"/>
      <c r="HZ49" s="137"/>
      <c r="IA49" s="137"/>
      <c r="IB49" s="137"/>
      <c r="IC49" s="137"/>
      <c r="ID49" s="137"/>
      <c r="IE49" s="137"/>
      <c r="IF49" s="137"/>
      <c r="IG49" s="137"/>
      <c r="IH49" s="137"/>
      <c r="II49" s="137"/>
      <c r="IJ49" s="137"/>
      <c r="IK49" s="137"/>
      <c r="IL49" s="137"/>
      <c r="IM49" s="137"/>
      <c r="IN49" s="137"/>
      <c r="IO49" s="137"/>
      <c r="IP49" s="137"/>
      <c r="IQ49" s="137"/>
      <c r="IR49" s="137"/>
      <c r="IS49" s="137"/>
      <c r="IT49" s="137"/>
      <c r="IU49" s="137"/>
      <c r="IV49" s="137"/>
      <c r="IW49" s="137"/>
      <c r="IX49" s="137"/>
      <c r="IY49" s="137"/>
      <c r="IZ49" s="137"/>
      <c r="JA49" s="137"/>
      <c r="JB49" s="137"/>
      <c r="JC49" s="137"/>
      <c r="JD49" s="137"/>
      <c r="JE49" s="137"/>
      <c r="JF49" s="137"/>
      <c r="JG49" s="137"/>
      <c r="JH49" s="137"/>
      <c r="JI49" s="137"/>
      <c r="JJ49" s="137"/>
      <c r="JK49" s="137"/>
      <c r="JL49" s="137"/>
      <c r="JM49" s="137"/>
      <c r="JN49" s="137"/>
      <c r="JO49" s="137"/>
      <c r="JP49" s="137"/>
      <c r="JQ49" s="137"/>
      <c r="JR49" s="137"/>
      <c r="JS49" s="137"/>
      <c r="JT49" s="137"/>
      <c r="JU49" s="137"/>
      <c r="JV49" s="137"/>
      <c r="JW49" s="137"/>
      <c r="JX49" s="137"/>
      <c r="JY49" s="137"/>
      <c r="JZ49" s="137"/>
      <c r="KA49" s="137"/>
      <c r="KB49" s="137"/>
      <c r="KC49" s="137"/>
      <c r="KD49" s="137"/>
      <c r="KE49" s="137"/>
      <c r="KF49" s="137"/>
      <c r="KG49" s="137"/>
      <c r="KH49" s="137"/>
      <c r="KI49" s="137"/>
      <c r="KJ49" s="137"/>
      <c r="KK49" s="137"/>
      <c r="KL49" s="137"/>
      <c r="KM49" s="137"/>
      <c r="KN49" s="137"/>
      <c r="KO49" s="137"/>
      <c r="KP49" s="137"/>
      <c r="KQ49" s="137"/>
      <c r="KR49" s="137"/>
      <c r="KS49" s="137"/>
      <c r="KT49" s="137"/>
      <c r="KU49" s="137"/>
      <c r="KV49" s="137"/>
      <c r="KW49" s="137"/>
      <c r="KX49" s="137"/>
      <c r="KY49" s="137"/>
      <c r="KZ49" s="137"/>
      <c r="LA49" s="137"/>
      <c r="LB49" s="137"/>
      <c r="LC49" s="137"/>
      <c r="LD49" s="137"/>
      <c r="LE49" s="137"/>
      <c r="LF49" s="137"/>
      <c r="LG49" s="137"/>
      <c r="LH49" s="137"/>
      <c r="LI49" s="137"/>
      <c r="LJ49" s="137"/>
      <c r="LK49" s="137"/>
      <c r="LL49" s="137"/>
      <c r="LM49" s="137"/>
      <c r="LN49" s="137"/>
      <c r="LO49" s="137"/>
      <c r="LP49" s="137"/>
      <c r="LQ49" s="137"/>
      <c r="LR49" s="137"/>
      <c r="LS49" s="137"/>
      <c r="LT49" s="137"/>
      <c r="LU49" s="137"/>
      <c r="LV49" s="137"/>
      <c r="LW49" s="137"/>
      <c r="LX49" s="137"/>
      <c r="LY49" s="137"/>
      <c r="LZ49" s="137"/>
      <c r="MA49" s="137"/>
      <c r="MB49" s="137"/>
      <c r="MC49" s="137"/>
      <c r="MD49" s="137"/>
      <c r="ME49" s="137"/>
      <c r="MF49" s="137"/>
      <c r="MG49" s="137"/>
      <c r="MH49" s="137"/>
      <c r="MI49" s="137"/>
      <c r="MJ49" s="137"/>
      <c r="MK49" s="137"/>
      <c r="ML49" s="137"/>
      <c r="MM49" s="137"/>
      <c r="MN49" s="137"/>
      <c r="MO49" s="137"/>
      <c r="MP49" s="137"/>
      <c r="MQ49" s="137"/>
      <c r="MR49" s="137"/>
      <c r="MS49" s="137"/>
      <c r="MT49" s="137"/>
      <c r="MU49" s="137"/>
      <c r="MV49" s="137"/>
      <c r="MW49" s="137"/>
      <c r="MX49" s="137"/>
      <c r="MY49" s="137"/>
      <c r="MZ49" s="137"/>
      <c r="NA49" s="137"/>
      <c r="NB49" s="137"/>
      <c r="NC49" s="137"/>
      <c r="ND49" s="137"/>
      <c r="NE49" s="137"/>
      <c r="NF49" s="137"/>
      <c r="NG49" s="137"/>
      <c r="NH49" s="137"/>
      <c r="NI49" s="137"/>
      <c r="NJ49" s="137"/>
      <c r="NK49" s="137"/>
      <c r="NL49" s="137"/>
      <c r="NM49" s="137"/>
      <c r="NN49" s="137"/>
      <c r="NO49" s="137"/>
      <c r="NP49" s="137"/>
      <c r="NQ49" s="137"/>
      <c r="NR49" s="137"/>
      <c r="NS49" s="137"/>
      <c r="NT49" s="137"/>
      <c r="NU49" s="137"/>
      <c r="NV49" s="137"/>
      <c r="NW49" s="137"/>
      <c r="NX49" s="137"/>
      <c r="NY49" s="137"/>
      <c r="NZ49" s="137"/>
      <c r="OA49" s="137"/>
      <c r="OB49" s="137"/>
      <c r="OC49" s="137"/>
      <c r="OD49" s="137"/>
      <c r="OE49" s="137"/>
      <c r="OF49" s="137"/>
      <c r="OG49" s="137"/>
      <c r="OH49" s="137"/>
      <c r="OI49" s="137"/>
      <c r="OJ49" s="137"/>
      <c r="OK49" s="137"/>
      <c r="OL49" s="137"/>
      <c r="OM49" s="137"/>
      <c r="ON49" s="137"/>
      <c r="OO49" s="137"/>
      <c r="OP49" s="137"/>
      <c r="OQ49" s="137"/>
      <c r="OR49" s="137"/>
      <c r="OS49" s="137"/>
      <c r="OT49" s="137"/>
      <c r="OU49" s="137"/>
      <c r="OV49" s="137"/>
      <c r="OW49" s="137"/>
      <c r="OX49" s="137"/>
      <c r="OY49" s="137"/>
      <c r="OZ49" s="137"/>
      <c r="PA49" s="137"/>
      <c r="PB49" s="137"/>
      <c r="PC49" s="137"/>
      <c r="PD49" s="137"/>
      <c r="PE49" s="137"/>
      <c r="PF49" s="137"/>
      <c r="PG49" s="137"/>
      <c r="PH49" s="137"/>
      <c r="PI49" s="137"/>
      <c r="PJ49" s="137"/>
      <c r="PK49" s="137"/>
      <c r="PL49" s="137"/>
      <c r="PM49" s="137"/>
      <c r="PN49" s="137"/>
      <c r="PO49" s="137"/>
      <c r="PP49" s="137"/>
      <c r="PQ49" s="137"/>
      <c r="PR49" s="137"/>
      <c r="PS49" s="137"/>
      <c r="PT49" s="137"/>
      <c r="PU49" s="137"/>
      <c r="PV49" s="137"/>
      <c r="PW49" s="137"/>
      <c r="PX49" s="137"/>
      <c r="PY49" s="137"/>
      <c r="PZ49" s="137"/>
      <c r="QA49" s="137"/>
      <c r="QB49" s="137"/>
      <c r="QC49" s="137"/>
      <c r="QD49" s="137"/>
      <c r="QE49" s="137"/>
      <c r="QF49" s="137"/>
      <c r="QG49" s="137"/>
      <c r="QH49" s="137"/>
      <c r="QI49" s="137"/>
      <c r="QJ49" s="137"/>
      <c r="QK49" s="137"/>
      <c r="QL49" s="137"/>
      <c r="QM49" s="137"/>
      <c r="QN49" s="137"/>
      <c r="QO49" s="137"/>
      <c r="QP49" s="137"/>
      <c r="QQ49" s="137"/>
      <c r="QR49" s="137"/>
      <c r="QS49" s="137"/>
      <c r="QT49" s="137"/>
      <c r="QU49" s="137"/>
      <c r="QV49" s="137"/>
      <c r="QW49" s="137"/>
      <c r="QX49" s="137"/>
      <c r="QY49" s="137"/>
      <c r="QZ49" s="137"/>
      <c r="RA49" s="137"/>
      <c r="RB49" s="137"/>
      <c r="RC49" s="137"/>
      <c r="RD49" s="137"/>
      <c r="RE49" s="137"/>
      <c r="RF49" s="137"/>
      <c r="RG49" s="137"/>
      <c r="RH49" s="137"/>
      <c r="RI49" s="137"/>
      <c r="RJ49" s="137"/>
      <c r="RK49" s="137"/>
      <c r="RL49" s="137"/>
      <c r="RM49" s="137"/>
      <c r="RN49" s="137"/>
      <c r="RO49" s="137"/>
      <c r="RP49" s="137"/>
      <c r="RQ49" s="137"/>
      <c r="RR49" s="137"/>
      <c r="RS49" s="137"/>
      <c r="RT49" s="137"/>
      <c r="RU49" s="137"/>
      <c r="RV49" s="137"/>
      <c r="RW49" s="137"/>
      <c r="RX49" s="137"/>
      <c r="RY49" s="137"/>
      <c r="RZ49" s="137"/>
      <c r="SA49" s="137"/>
      <c r="SB49" s="137"/>
      <c r="SC49" s="137"/>
      <c r="SD49" s="137"/>
      <c r="SE49" s="137"/>
      <c r="SF49" s="137"/>
      <c r="SG49" s="137"/>
      <c r="SH49" s="137"/>
      <c r="SI49" s="137"/>
      <c r="SJ49" s="137"/>
      <c r="SK49" s="137"/>
      <c r="SL49" s="137"/>
      <c r="SM49" s="137"/>
      <c r="SN49" s="137"/>
      <c r="SO49" s="137"/>
      <c r="SP49" s="137"/>
      <c r="SQ49" s="137"/>
      <c r="SR49" s="137"/>
      <c r="SS49" s="137"/>
      <c r="ST49" s="137"/>
      <c r="SU49" s="137"/>
      <c r="SV49" s="137"/>
      <c r="SW49" s="137"/>
      <c r="SX49" s="137"/>
      <c r="SY49" s="137"/>
      <c r="SZ49" s="137"/>
      <c r="TA49" s="137"/>
      <c r="TB49" s="137"/>
      <c r="TC49" s="137"/>
      <c r="TD49" s="137"/>
      <c r="TE49" s="137"/>
      <c r="TF49" s="137"/>
      <c r="TG49" s="137"/>
      <c r="TH49" s="137"/>
      <c r="TI49" s="137"/>
      <c r="TJ49" s="137"/>
      <c r="TK49" s="137"/>
      <c r="TL49" s="137"/>
      <c r="TM49" s="137"/>
      <c r="TN49" s="137"/>
      <c r="TO49" s="137"/>
      <c r="TP49" s="137"/>
      <c r="TQ49" s="137"/>
      <c r="TR49" s="137"/>
      <c r="TS49" s="137"/>
      <c r="TT49" s="137"/>
      <c r="TU49" s="137"/>
      <c r="TV49" s="137"/>
      <c r="TW49" s="137"/>
      <c r="TX49" s="137"/>
      <c r="TY49" s="137"/>
      <c r="TZ49" s="137"/>
      <c r="UA49" s="137"/>
      <c r="UB49" s="137"/>
      <c r="UC49" s="137"/>
      <c r="UD49" s="137"/>
      <c r="UE49" s="137"/>
      <c r="UF49" s="137"/>
      <c r="UG49" s="137"/>
      <c r="UH49" s="137"/>
      <c r="UI49" s="137"/>
      <c r="UJ49" s="137"/>
      <c r="UK49" s="137"/>
      <c r="UL49" s="137"/>
      <c r="UM49" s="137"/>
      <c r="UN49" s="137"/>
      <c r="UO49" s="137"/>
      <c r="UP49" s="137"/>
      <c r="UQ49" s="137"/>
      <c r="UR49" s="137"/>
      <c r="US49" s="137"/>
      <c r="UT49" s="137"/>
      <c r="UU49" s="137"/>
      <c r="UV49" s="137"/>
      <c r="UW49" s="137"/>
      <c r="UX49" s="137"/>
      <c r="UY49" s="137"/>
      <c r="UZ49" s="137"/>
      <c r="VA49" s="137"/>
      <c r="VB49" s="137"/>
      <c r="VC49" s="137"/>
      <c r="VD49" s="137"/>
      <c r="VE49" s="137"/>
      <c r="VF49" s="137"/>
      <c r="VG49" s="137"/>
      <c r="VH49" s="137"/>
      <c r="VI49" s="137"/>
      <c r="VJ49" s="137"/>
      <c r="VK49" s="137"/>
      <c r="VL49" s="137"/>
      <c r="VM49" s="137"/>
      <c r="VN49" s="137"/>
      <c r="VO49" s="137"/>
      <c r="VP49" s="137"/>
      <c r="VQ49" s="137"/>
      <c r="VR49" s="137"/>
      <c r="VS49" s="137"/>
      <c r="VT49" s="137"/>
      <c r="VU49" s="137"/>
      <c r="VV49" s="137"/>
      <c r="VW49" s="137"/>
      <c r="VX49" s="137"/>
      <c r="VY49" s="137"/>
      <c r="VZ49" s="137"/>
      <c r="WA49" s="137"/>
      <c r="WB49" s="137"/>
      <c r="WC49" s="137"/>
      <c r="WD49" s="137"/>
      <c r="WE49" s="137"/>
      <c r="WF49" s="137"/>
      <c r="WG49" s="137"/>
      <c r="WH49" s="137"/>
      <c r="WI49" s="137"/>
      <c r="WJ49" s="137"/>
      <c r="WK49" s="137"/>
      <c r="WL49" s="137"/>
      <c r="WM49" s="137"/>
      <c r="WN49" s="137"/>
      <c r="WO49" s="137"/>
      <c r="WP49" s="137"/>
      <c r="WQ49" s="137"/>
      <c r="WR49" s="137"/>
      <c r="WS49" s="137"/>
      <c r="WT49" s="137"/>
      <c r="WU49" s="137"/>
      <c r="WV49" s="137"/>
      <c r="WW49" s="137"/>
      <c r="WX49" s="137"/>
      <c r="WY49" s="137"/>
      <c r="WZ49" s="137"/>
      <c r="XA49" s="137"/>
      <c r="XB49" s="137"/>
      <c r="XC49" s="137"/>
      <c r="XD49" s="137"/>
      <c r="XE49" s="137"/>
      <c r="XF49" s="137"/>
      <c r="XG49" s="137"/>
      <c r="XH49" s="137"/>
      <c r="XI49" s="137"/>
      <c r="XJ49" s="137"/>
      <c r="XK49" s="137"/>
      <c r="XL49" s="137"/>
      <c r="XM49" s="137"/>
      <c r="XN49" s="137"/>
      <c r="XO49" s="137"/>
      <c r="XP49" s="137"/>
      <c r="XQ49" s="137"/>
      <c r="XR49" s="137"/>
      <c r="XS49" s="137"/>
      <c r="XT49" s="137"/>
      <c r="XU49" s="137"/>
      <c r="XV49" s="137"/>
      <c r="XW49" s="137"/>
      <c r="XX49" s="137"/>
      <c r="XY49" s="137"/>
      <c r="XZ49" s="137"/>
      <c r="YA49" s="137"/>
      <c r="YB49" s="137"/>
      <c r="YC49" s="137"/>
      <c r="YD49" s="137"/>
      <c r="YE49" s="137"/>
      <c r="YF49" s="137"/>
      <c r="YG49" s="137"/>
      <c r="YH49" s="137"/>
      <c r="YI49" s="137"/>
      <c r="YJ49" s="137"/>
      <c r="YK49" s="137"/>
      <c r="YL49" s="137"/>
      <c r="YM49" s="137"/>
      <c r="YN49" s="137"/>
      <c r="YO49" s="137"/>
      <c r="YP49" s="137"/>
      <c r="YQ49" s="137"/>
      <c r="YR49" s="137"/>
      <c r="YS49" s="137"/>
      <c r="YT49" s="137"/>
      <c r="YU49" s="137"/>
      <c r="YV49" s="137"/>
      <c r="YW49" s="137"/>
      <c r="YX49" s="137"/>
      <c r="YY49" s="137"/>
      <c r="YZ49" s="137"/>
      <c r="ZA49" s="137"/>
      <c r="ZB49" s="137"/>
      <c r="ZC49" s="137"/>
      <c r="ZD49" s="137"/>
      <c r="ZE49" s="137"/>
      <c r="ZF49" s="137"/>
      <c r="ZG49" s="137"/>
      <c r="ZH49" s="137"/>
      <c r="ZI49" s="137"/>
      <c r="ZJ49" s="137"/>
      <c r="ZK49" s="137"/>
      <c r="ZL49" s="137"/>
      <c r="ZM49" s="137"/>
      <c r="ZN49" s="137"/>
      <c r="ZO49" s="137"/>
      <c r="ZP49" s="137"/>
      <c r="ZQ49" s="137"/>
      <c r="ZR49" s="137"/>
      <c r="ZS49" s="137"/>
      <c r="ZT49" s="137"/>
      <c r="ZU49" s="137"/>
      <c r="ZV49" s="137"/>
      <c r="ZW49" s="137"/>
      <c r="ZX49" s="137"/>
      <c r="ZY49" s="137"/>
      <c r="ZZ49" s="137"/>
      <c r="AAA49" s="137"/>
      <c r="AAB49" s="137"/>
      <c r="AAC49" s="137"/>
      <c r="AAD49" s="137"/>
      <c r="AAE49" s="137"/>
      <c r="AAF49" s="137"/>
      <c r="AAG49" s="137"/>
      <c r="AAH49" s="137"/>
      <c r="AAI49" s="137"/>
      <c r="AAJ49" s="137"/>
      <c r="AAK49" s="137"/>
      <c r="AAL49" s="137"/>
      <c r="AAM49" s="137"/>
      <c r="AAN49" s="137"/>
      <c r="AAO49" s="137"/>
      <c r="AAP49" s="137"/>
      <c r="AAQ49" s="137"/>
      <c r="AAR49" s="137"/>
      <c r="AAS49" s="137"/>
      <c r="AAT49" s="137"/>
      <c r="AAU49" s="137"/>
      <c r="AAV49" s="137"/>
      <c r="AAW49" s="137"/>
      <c r="AAX49" s="137"/>
      <c r="AAY49" s="137"/>
      <c r="AAZ49" s="137"/>
      <c r="ABA49" s="137"/>
      <c r="ABB49" s="137"/>
      <c r="ABC49" s="137"/>
      <c r="ABD49" s="137"/>
      <c r="ABE49" s="137"/>
      <c r="ABF49" s="137"/>
      <c r="ABG49" s="137"/>
      <c r="ABH49" s="137"/>
      <c r="ABI49" s="137"/>
      <c r="ABJ49" s="137"/>
      <c r="ABK49" s="137"/>
      <c r="ABL49" s="137"/>
      <c r="ABM49" s="137"/>
      <c r="ABN49" s="137"/>
      <c r="ABO49" s="137"/>
      <c r="ABP49" s="137"/>
      <c r="ABQ49" s="137"/>
      <c r="ABR49" s="137"/>
      <c r="ABS49" s="137"/>
      <c r="ABT49" s="137"/>
      <c r="ABU49" s="137"/>
      <c r="ABV49" s="137"/>
      <c r="ABW49" s="137"/>
      <c r="ABX49" s="137"/>
      <c r="ABY49" s="137"/>
      <c r="ABZ49" s="137"/>
      <c r="ACA49" s="137"/>
      <c r="ACB49" s="137"/>
      <c r="ACC49" s="137"/>
      <c r="ACD49" s="137"/>
      <c r="ACE49" s="137"/>
      <c r="ACF49" s="137"/>
      <c r="ACG49" s="137"/>
      <c r="ACH49" s="137"/>
      <c r="ACI49" s="137"/>
      <c r="ACJ49" s="137"/>
      <c r="ACK49" s="137"/>
      <c r="ACL49" s="137"/>
      <c r="ACM49" s="137"/>
      <c r="ACN49" s="137"/>
      <c r="ACO49" s="137"/>
      <c r="ACP49" s="137"/>
      <c r="ACQ49" s="137"/>
      <c r="ACR49" s="137"/>
      <c r="ACS49" s="137"/>
      <c r="ACT49" s="137"/>
      <c r="ACU49" s="137"/>
      <c r="ACV49" s="137"/>
      <c r="ACW49" s="137"/>
      <c r="ACX49" s="137"/>
      <c r="ACY49" s="137"/>
      <c r="ACZ49" s="137"/>
      <c r="ADA49" s="137"/>
      <c r="ADB49" s="137"/>
      <c r="ADC49" s="137"/>
      <c r="ADD49" s="137"/>
      <c r="ADE49" s="137"/>
      <c r="ADF49" s="137"/>
      <c r="ADG49" s="137"/>
      <c r="ADH49" s="137"/>
      <c r="ADI49" s="137"/>
      <c r="ADJ49" s="137"/>
      <c r="ADK49" s="137"/>
      <c r="ADL49" s="137"/>
      <c r="ADM49" s="137"/>
      <c r="ADN49" s="137"/>
      <c r="ADO49" s="137"/>
      <c r="ADP49" s="137"/>
      <c r="ADQ49" s="137"/>
      <c r="ADR49" s="137"/>
      <c r="ADS49" s="137"/>
      <c r="ADT49" s="137"/>
      <c r="ADU49" s="137"/>
      <c r="ADV49" s="137"/>
      <c r="ADW49" s="137"/>
      <c r="ADX49" s="137"/>
      <c r="ADY49" s="137"/>
      <c r="ADZ49" s="137"/>
      <c r="AEA49" s="137"/>
      <c r="AEB49" s="137"/>
      <c r="AEC49" s="137"/>
      <c r="AED49" s="137"/>
      <c r="AEE49" s="137"/>
      <c r="AEF49" s="137"/>
      <c r="AEG49" s="137"/>
      <c r="AEH49" s="137"/>
      <c r="AEI49" s="137"/>
      <c r="AEJ49" s="137"/>
      <c r="AEK49" s="137"/>
      <c r="AEL49" s="137"/>
      <c r="AEM49" s="137"/>
      <c r="AEN49" s="137"/>
      <c r="AEO49" s="137"/>
      <c r="AEP49" s="137"/>
      <c r="AEQ49" s="137"/>
      <c r="AER49" s="137"/>
      <c r="AES49" s="137"/>
      <c r="AET49" s="137"/>
      <c r="AEU49" s="137"/>
      <c r="AEV49" s="137"/>
      <c r="AEW49" s="137"/>
      <c r="AEX49" s="137"/>
      <c r="AEY49" s="137"/>
      <c r="AEZ49" s="137"/>
      <c r="AFA49" s="137"/>
      <c r="AFB49" s="137"/>
      <c r="AFC49" s="137"/>
      <c r="AFD49" s="137"/>
      <c r="AFE49" s="137"/>
      <c r="AFF49" s="137"/>
      <c r="AFG49" s="137"/>
      <c r="AFH49" s="137"/>
      <c r="AFI49" s="137"/>
      <c r="AFJ49" s="137"/>
      <c r="AFK49" s="137"/>
      <c r="AFL49" s="137"/>
      <c r="AFM49" s="137"/>
      <c r="AFN49" s="137"/>
      <c r="AFO49" s="137"/>
      <c r="AFP49" s="137"/>
      <c r="AFQ49" s="137"/>
      <c r="AFR49" s="137"/>
      <c r="AFS49" s="137"/>
      <c r="AFT49" s="137"/>
      <c r="AFU49" s="137"/>
      <c r="AFV49" s="137"/>
      <c r="AFW49" s="137"/>
      <c r="AFX49" s="137"/>
      <c r="AFY49" s="137"/>
      <c r="AFZ49" s="137"/>
      <c r="AGA49" s="137"/>
      <c r="AGB49" s="137"/>
      <c r="AGC49" s="137"/>
      <c r="AGD49" s="137"/>
      <c r="AGE49" s="137"/>
      <c r="AGF49" s="137"/>
      <c r="AGG49" s="137"/>
      <c r="AGH49" s="137"/>
      <c r="AGI49" s="137"/>
      <c r="AGJ49" s="137"/>
      <c r="AGK49" s="137"/>
      <c r="AGL49" s="137"/>
      <c r="AGM49" s="137"/>
      <c r="AGN49" s="137"/>
      <c r="AGO49" s="137"/>
      <c r="AGP49" s="137"/>
      <c r="AGQ49" s="137"/>
      <c r="AGR49" s="137"/>
      <c r="AGS49" s="137"/>
      <c r="AGT49" s="137"/>
      <c r="AGU49" s="137"/>
      <c r="AGV49" s="137"/>
      <c r="AGW49" s="137"/>
      <c r="AGX49" s="137"/>
      <c r="AGY49" s="137"/>
      <c r="AGZ49" s="137"/>
      <c r="AHA49" s="137"/>
      <c r="AHB49" s="137"/>
      <c r="AHC49" s="137"/>
      <c r="AHD49" s="137"/>
      <c r="AHE49" s="137"/>
      <c r="AHF49" s="137"/>
      <c r="AHG49" s="137"/>
      <c r="AHH49" s="137"/>
      <c r="AHI49" s="137"/>
      <c r="AHJ49" s="137"/>
      <c r="AHK49" s="137"/>
      <c r="AHL49" s="137"/>
      <c r="AHM49" s="137"/>
      <c r="AHN49" s="137"/>
      <c r="AHO49" s="137"/>
      <c r="AHP49" s="137"/>
      <c r="AHQ49" s="137"/>
      <c r="AHR49" s="137"/>
      <c r="AHS49" s="137"/>
      <c r="AHT49" s="137"/>
      <c r="AHU49" s="137"/>
      <c r="AHV49" s="137"/>
      <c r="AHW49" s="137"/>
      <c r="AHX49" s="137"/>
      <c r="AHY49" s="137"/>
      <c r="AHZ49" s="137"/>
      <c r="AIA49" s="137"/>
      <c r="AIB49" s="137"/>
      <c r="AIC49" s="137"/>
      <c r="AID49" s="137"/>
      <c r="AIE49" s="137"/>
      <c r="AIF49" s="137"/>
      <c r="AIG49" s="137"/>
      <c r="AIH49" s="137"/>
      <c r="AII49" s="137"/>
      <c r="AIJ49" s="137"/>
      <c r="AIK49" s="137"/>
      <c r="AIL49" s="137"/>
      <c r="AIM49" s="137"/>
      <c r="AIN49" s="137"/>
      <c r="AIO49" s="137"/>
      <c r="AIP49" s="137"/>
      <c r="AIQ49" s="137"/>
      <c r="AIR49" s="137"/>
      <c r="AIS49" s="137"/>
      <c r="AIT49" s="137"/>
      <c r="AIU49" s="137"/>
      <c r="AIV49" s="137"/>
      <c r="AIW49" s="137"/>
      <c r="AIX49" s="137"/>
      <c r="AIY49" s="137"/>
      <c r="AIZ49" s="137"/>
      <c r="AJA49" s="137"/>
      <c r="AJB49" s="137"/>
      <c r="AJC49" s="137"/>
      <c r="AJD49" s="137"/>
      <c r="AJE49" s="137"/>
      <c r="AJF49" s="137"/>
      <c r="AJG49" s="137"/>
      <c r="AJH49" s="137"/>
      <c r="AJI49" s="137"/>
      <c r="AJJ49" s="137"/>
      <c r="AJK49" s="137"/>
      <c r="AJL49" s="137"/>
      <c r="AJM49" s="137"/>
      <c r="AJN49" s="137"/>
      <c r="AJO49" s="137"/>
      <c r="AJP49" s="137"/>
      <c r="AJQ49" s="137"/>
      <c r="AJR49" s="137"/>
      <c r="AJS49" s="137"/>
      <c r="AJT49" s="137"/>
      <c r="AJU49" s="137"/>
      <c r="AJV49" s="137"/>
      <c r="AJW49" s="137"/>
      <c r="AJX49" s="137"/>
      <c r="AJY49" s="137"/>
      <c r="AJZ49" s="137"/>
      <c r="AKA49" s="137"/>
      <c r="AKB49" s="137"/>
      <c r="AKC49" s="137"/>
      <c r="AKD49" s="137"/>
      <c r="AKE49" s="137"/>
      <c r="AKF49" s="137"/>
      <c r="AKG49" s="137"/>
      <c r="AKH49" s="137"/>
      <c r="AKI49" s="137"/>
      <c r="AKJ49" s="137"/>
      <c r="AKK49" s="137"/>
      <c r="AKL49" s="137"/>
      <c r="AKM49" s="137"/>
      <c r="AKN49" s="137"/>
      <c r="AKO49" s="137"/>
      <c r="AKP49" s="137"/>
      <c r="AKQ49" s="137"/>
      <c r="AKR49" s="137"/>
      <c r="AKS49" s="137"/>
      <c r="AKT49" s="137"/>
      <c r="AKU49" s="137"/>
      <c r="AKV49" s="137"/>
      <c r="AKW49" s="137"/>
      <c r="AKX49" s="137"/>
      <c r="AKY49" s="137"/>
      <c r="AKZ49" s="137"/>
      <c r="ALA49" s="137"/>
      <c r="ALB49" s="137"/>
      <c r="ALC49" s="137"/>
      <c r="ALD49" s="137"/>
      <c r="ALE49" s="137"/>
      <c r="ALF49" s="137"/>
      <c r="ALG49" s="137"/>
      <c r="ALH49" s="137"/>
      <c r="ALI49" s="137"/>
      <c r="ALJ49" s="137"/>
      <c r="ALK49" s="137"/>
      <c r="ALL49" s="137"/>
      <c r="ALM49" s="137"/>
      <c r="ALN49" s="137"/>
      <c r="ALO49" s="137"/>
      <c r="ALP49" s="137"/>
      <c r="ALQ49" s="137"/>
      <c r="ALR49" s="137"/>
      <c r="ALS49" s="137"/>
      <c r="ALT49" s="137"/>
      <c r="ALU49" s="137"/>
      <c r="ALV49" s="137"/>
      <c r="ALW49" s="137"/>
      <c r="ALX49" s="137"/>
      <c r="ALY49" s="137"/>
      <c r="ALZ49" s="137"/>
      <c r="AMA49" s="137"/>
      <c r="AMB49" s="137"/>
      <c r="AMC49" s="137"/>
      <c r="AMD49" s="137"/>
      <c r="AME49" s="137"/>
      <c r="AMF49" s="137"/>
      <c r="AMG49" s="137"/>
      <c r="AMH49" s="137"/>
      <c r="AMI49" s="137"/>
    </row>
    <row r="50" hidden="1" customHeight="1" spans="1:1023">
      <c r="A50" s="121"/>
      <c r="B50" s="83" t="s">
        <v>4875</v>
      </c>
      <c r="C50" s="122"/>
      <c r="D50" s="123"/>
      <c r="E50" s="123"/>
      <c r="F50" s="123"/>
      <c r="G50" s="123"/>
      <c r="H50" s="83" t="s">
        <v>7998</v>
      </c>
      <c r="I50" s="86" t="s">
        <v>7999</v>
      </c>
      <c r="J50" s="83" t="s">
        <v>88</v>
      </c>
      <c r="K50" s="123"/>
      <c r="L50" s="83" t="s">
        <v>2306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8"/>
      <c r="AN50" s="123"/>
      <c r="AO50" s="134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36"/>
      <c r="EC50" s="136"/>
      <c r="ED50" s="136"/>
      <c r="EE50" s="136"/>
      <c r="EF50" s="136"/>
      <c r="EG50" s="136"/>
      <c r="EH50" s="136"/>
      <c r="EI50" s="136"/>
      <c r="EJ50" s="136"/>
      <c r="EK50" s="136"/>
      <c r="EL50" s="136"/>
      <c r="EM50" s="136"/>
      <c r="EN50" s="136"/>
      <c r="EO50" s="136"/>
      <c r="EP50" s="136"/>
      <c r="EQ50" s="136"/>
      <c r="ER50" s="136"/>
      <c r="ES50" s="136"/>
      <c r="ET50" s="136"/>
      <c r="EU50" s="136"/>
      <c r="EV50" s="136"/>
      <c r="EW50" s="136"/>
      <c r="EX50" s="136"/>
      <c r="EY50" s="136"/>
      <c r="EZ50" s="136"/>
      <c r="FA50" s="136"/>
      <c r="FB50" s="136"/>
      <c r="FC50" s="136"/>
      <c r="FD50" s="136"/>
      <c r="FE50" s="136"/>
      <c r="FF50" s="136"/>
      <c r="FG50" s="136"/>
      <c r="FH50" s="136"/>
      <c r="FI50" s="136"/>
      <c r="FJ50" s="136"/>
      <c r="FK50" s="136"/>
      <c r="FL50" s="136"/>
      <c r="FM50" s="136"/>
      <c r="FN50" s="136"/>
      <c r="FO50" s="136"/>
      <c r="FP50" s="136"/>
      <c r="FQ50" s="136"/>
      <c r="FR50" s="136"/>
      <c r="FS50" s="136"/>
      <c r="FT50" s="136"/>
      <c r="FU50" s="136"/>
      <c r="FV50" s="136"/>
      <c r="FW50" s="136"/>
      <c r="FX50" s="136"/>
      <c r="FY50" s="136"/>
      <c r="FZ50" s="136"/>
      <c r="GA50" s="136"/>
      <c r="GB50" s="136"/>
      <c r="GC50" s="136"/>
      <c r="GD50" s="136"/>
      <c r="GE50" s="136"/>
      <c r="GF50" s="136"/>
      <c r="GG50" s="136"/>
      <c r="GH50" s="136"/>
      <c r="GI50" s="136"/>
      <c r="GJ50" s="136"/>
      <c r="GK50" s="136"/>
      <c r="GL50" s="136"/>
      <c r="GM50" s="136"/>
      <c r="GN50" s="136"/>
      <c r="GO50" s="136"/>
      <c r="GP50" s="136"/>
      <c r="GQ50" s="136"/>
      <c r="GR50" s="136"/>
      <c r="GS50" s="136"/>
      <c r="GT50" s="136"/>
      <c r="GU50" s="136"/>
      <c r="GV50" s="136"/>
      <c r="GW50" s="136"/>
      <c r="GX50" s="136"/>
      <c r="GY50" s="136"/>
      <c r="GZ50" s="136"/>
      <c r="HA50" s="136"/>
      <c r="HB50" s="136"/>
      <c r="HC50" s="136"/>
      <c r="HD50" s="136"/>
      <c r="HE50" s="136"/>
      <c r="HF50" s="136"/>
      <c r="HG50" s="136"/>
      <c r="HH50" s="136"/>
      <c r="HI50" s="136"/>
      <c r="HJ50" s="136"/>
      <c r="HK50" s="136"/>
      <c r="HL50" s="136"/>
      <c r="HM50" s="136"/>
      <c r="HN50" s="136"/>
      <c r="HO50" s="136"/>
      <c r="HP50" s="136"/>
      <c r="HQ50" s="137"/>
      <c r="HR50" s="137"/>
      <c r="HS50" s="137"/>
      <c r="HT50" s="137"/>
      <c r="HU50" s="137"/>
      <c r="HV50" s="137"/>
      <c r="HW50" s="137"/>
      <c r="HX50" s="137"/>
      <c r="HY50" s="137"/>
      <c r="HZ50" s="137"/>
      <c r="IA50" s="137"/>
      <c r="IB50" s="137"/>
      <c r="IC50" s="137"/>
      <c r="ID50" s="137"/>
      <c r="IE50" s="137"/>
      <c r="IF50" s="137"/>
      <c r="IG50" s="137"/>
      <c r="IH50" s="137"/>
      <c r="II50" s="137"/>
      <c r="IJ50" s="137"/>
      <c r="IK50" s="137"/>
      <c r="IL50" s="137"/>
      <c r="IM50" s="137"/>
      <c r="IN50" s="137"/>
      <c r="IO50" s="137"/>
      <c r="IP50" s="137"/>
      <c r="IQ50" s="137"/>
      <c r="IR50" s="137"/>
      <c r="IS50" s="137"/>
      <c r="IT50" s="137"/>
      <c r="IU50" s="137"/>
      <c r="IV50" s="137"/>
      <c r="IW50" s="137"/>
      <c r="IX50" s="137"/>
      <c r="IY50" s="137"/>
      <c r="IZ50" s="137"/>
      <c r="JA50" s="137"/>
      <c r="JB50" s="137"/>
      <c r="JC50" s="137"/>
      <c r="JD50" s="137"/>
      <c r="JE50" s="137"/>
      <c r="JF50" s="137"/>
      <c r="JG50" s="137"/>
      <c r="JH50" s="137"/>
      <c r="JI50" s="137"/>
      <c r="JJ50" s="137"/>
      <c r="JK50" s="137"/>
      <c r="JL50" s="137"/>
      <c r="JM50" s="137"/>
      <c r="JN50" s="137"/>
      <c r="JO50" s="137"/>
      <c r="JP50" s="137"/>
      <c r="JQ50" s="137"/>
      <c r="JR50" s="137"/>
      <c r="JS50" s="137"/>
      <c r="JT50" s="137"/>
      <c r="JU50" s="137"/>
      <c r="JV50" s="137"/>
      <c r="JW50" s="137"/>
      <c r="JX50" s="137"/>
      <c r="JY50" s="137"/>
      <c r="JZ50" s="137"/>
      <c r="KA50" s="137"/>
      <c r="KB50" s="137"/>
      <c r="KC50" s="137"/>
      <c r="KD50" s="137"/>
      <c r="KE50" s="137"/>
      <c r="KF50" s="137"/>
      <c r="KG50" s="137"/>
      <c r="KH50" s="137"/>
      <c r="KI50" s="137"/>
      <c r="KJ50" s="137"/>
      <c r="KK50" s="137"/>
      <c r="KL50" s="137"/>
      <c r="KM50" s="137"/>
      <c r="KN50" s="137"/>
      <c r="KO50" s="137"/>
      <c r="KP50" s="137"/>
      <c r="KQ50" s="137"/>
      <c r="KR50" s="137"/>
      <c r="KS50" s="137"/>
      <c r="KT50" s="137"/>
      <c r="KU50" s="137"/>
      <c r="KV50" s="137"/>
      <c r="KW50" s="137"/>
      <c r="KX50" s="137"/>
      <c r="KY50" s="137"/>
      <c r="KZ50" s="137"/>
      <c r="LA50" s="137"/>
      <c r="LB50" s="137"/>
      <c r="LC50" s="137"/>
      <c r="LD50" s="137"/>
      <c r="LE50" s="137"/>
      <c r="LF50" s="137"/>
      <c r="LG50" s="137"/>
      <c r="LH50" s="137"/>
      <c r="LI50" s="137"/>
      <c r="LJ50" s="137"/>
      <c r="LK50" s="137"/>
      <c r="LL50" s="137"/>
      <c r="LM50" s="137"/>
      <c r="LN50" s="137"/>
      <c r="LO50" s="137"/>
      <c r="LP50" s="137"/>
      <c r="LQ50" s="137"/>
      <c r="LR50" s="137"/>
      <c r="LS50" s="137"/>
      <c r="LT50" s="137"/>
      <c r="LU50" s="137"/>
      <c r="LV50" s="137"/>
      <c r="LW50" s="137"/>
      <c r="LX50" s="137"/>
      <c r="LY50" s="137"/>
      <c r="LZ50" s="137"/>
      <c r="MA50" s="137"/>
      <c r="MB50" s="137"/>
      <c r="MC50" s="137"/>
      <c r="MD50" s="137"/>
      <c r="ME50" s="137"/>
      <c r="MF50" s="137"/>
      <c r="MG50" s="137"/>
      <c r="MH50" s="137"/>
      <c r="MI50" s="137"/>
      <c r="MJ50" s="137"/>
      <c r="MK50" s="137"/>
      <c r="ML50" s="137"/>
      <c r="MM50" s="137"/>
      <c r="MN50" s="137"/>
      <c r="MO50" s="137"/>
      <c r="MP50" s="137"/>
      <c r="MQ50" s="137"/>
      <c r="MR50" s="137"/>
      <c r="MS50" s="137"/>
      <c r="MT50" s="137"/>
      <c r="MU50" s="137"/>
      <c r="MV50" s="137"/>
      <c r="MW50" s="137"/>
      <c r="MX50" s="137"/>
      <c r="MY50" s="137"/>
      <c r="MZ50" s="137"/>
      <c r="NA50" s="137"/>
      <c r="NB50" s="137"/>
      <c r="NC50" s="137"/>
      <c r="ND50" s="137"/>
      <c r="NE50" s="137"/>
      <c r="NF50" s="137"/>
      <c r="NG50" s="137"/>
      <c r="NH50" s="137"/>
      <c r="NI50" s="137"/>
      <c r="NJ50" s="137"/>
      <c r="NK50" s="137"/>
      <c r="NL50" s="137"/>
      <c r="NM50" s="137"/>
      <c r="NN50" s="137"/>
      <c r="NO50" s="137"/>
      <c r="NP50" s="137"/>
      <c r="NQ50" s="137"/>
      <c r="NR50" s="137"/>
      <c r="NS50" s="137"/>
      <c r="NT50" s="137"/>
      <c r="NU50" s="137"/>
      <c r="NV50" s="137"/>
      <c r="NW50" s="137"/>
      <c r="NX50" s="137"/>
      <c r="NY50" s="137"/>
      <c r="NZ50" s="137"/>
      <c r="OA50" s="137"/>
      <c r="OB50" s="137"/>
      <c r="OC50" s="137"/>
      <c r="OD50" s="137"/>
      <c r="OE50" s="137"/>
      <c r="OF50" s="137"/>
      <c r="OG50" s="137"/>
      <c r="OH50" s="137"/>
      <c r="OI50" s="137"/>
      <c r="OJ50" s="137"/>
      <c r="OK50" s="137"/>
      <c r="OL50" s="137"/>
      <c r="OM50" s="137"/>
      <c r="ON50" s="137"/>
      <c r="OO50" s="137"/>
      <c r="OP50" s="137"/>
      <c r="OQ50" s="137"/>
      <c r="OR50" s="137"/>
      <c r="OS50" s="137"/>
      <c r="OT50" s="137"/>
      <c r="OU50" s="137"/>
      <c r="OV50" s="137"/>
      <c r="OW50" s="137"/>
      <c r="OX50" s="137"/>
      <c r="OY50" s="137"/>
      <c r="OZ50" s="137"/>
      <c r="PA50" s="137"/>
      <c r="PB50" s="137"/>
      <c r="PC50" s="137"/>
      <c r="PD50" s="137"/>
      <c r="PE50" s="137"/>
      <c r="PF50" s="137"/>
      <c r="PG50" s="137"/>
      <c r="PH50" s="137"/>
      <c r="PI50" s="137"/>
      <c r="PJ50" s="137"/>
      <c r="PK50" s="137"/>
      <c r="PL50" s="137"/>
      <c r="PM50" s="137"/>
      <c r="PN50" s="137"/>
      <c r="PO50" s="137"/>
      <c r="PP50" s="137"/>
      <c r="PQ50" s="137"/>
      <c r="PR50" s="137"/>
      <c r="PS50" s="137"/>
      <c r="PT50" s="137"/>
      <c r="PU50" s="137"/>
      <c r="PV50" s="137"/>
      <c r="PW50" s="137"/>
      <c r="PX50" s="137"/>
      <c r="PY50" s="137"/>
      <c r="PZ50" s="137"/>
      <c r="QA50" s="137"/>
      <c r="QB50" s="137"/>
      <c r="QC50" s="137"/>
      <c r="QD50" s="137"/>
      <c r="QE50" s="137"/>
      <c r="QF50" s="137"/>
      <c r="QG50" s="137"/>
      <c r="QH50" s="137"/>
      <c r="QI50" s="137"/>
      <c r="QJ50" s="137"/>
      <c r="QK50" s="137"/>
      <c r="QL50" s="137"/>
      <c r="QM50" s="137"/>
      <c r="QN50" s="137"/>
      <c r="QO50" s="137"/>
      <c r="QP50" s="137"/>
      <c r="QQ50" s="137"/>
      <c r="QR50" s="137"/>
      <c r="QS50" s="137"/>
      <c r="QT50" s="137"/>
      <c r="QU50" s="137"/>
      <c r="QV50" s="137"/>
      <c r="QW50" s="137"/>
      <c r="QX50" s="137"/>
      <c r="QY50" s="137"/>
      <c r="QZ50" s="137"/>
      <c r="RA50" s="137"/>
      <c r="RB50" s="137"/>
      <c r="RC50" s="137"/>
      <c r="RD50" s="137"/>
      <c r="RE50" s="137"/>
      <c r="RF50" s="137"/>
      <c r="RG50" s="137"/>
      <c r="RH50" s="137"/>
      <c r="RI50" s="137"/>
      <c r="RJ50" s="137"/>
      <c r="RK50" s="137"/>
      <c r="RL50" s="137"/>
      <c r="RM50" s="137"/>
      <c r="RN50" s="137"/>
      <c r="RO50" s="137"/>
      <c r="RP50" s="137"/>
      <c r="RQ50" s="137"/>
      <c r="RR50" s="137"/>
      <c r="RS50" s="137"/>
      <c r="RT50" s="137"/>
      <c r="RU50" s="137"/>
      <c r="RV50" s="137"/>
      <c r="RW50" s="137"/>
      <c r="RX50" s="137"/>
      <c r="RY50" s="137"/>
      <c r="RZ50" s="137"/>
      <c r="SA50" s="137"/>
      <c r="SB50" s="137"/>
      <c r="SC50" s="137"/>
      <c r="SD50" s="137"/>
      <c r="SE50" s="137"/>
      <c r="SF50" s="137"/>
      <c r="SG50" s="137"/>
      <c r="SH50" s="137"/>
      <c r="SI50" s="137"/>
      <c r="SJ50" s="137"/>
      <c r="SK50" s="137"/>
      <c r="SL50" s="137"/>
      <c r="SM50" s="137"/>
      <c r="SN50" s="137"/>
      <c r="SO50" s="137"/>
      <c r="SP50" s="137"/>
      <c r="SQ50" s="137"/>
      <c r="SR50" s="137"/>
      <c r="SS50" s="137"/>
      <c r="ST50" s="137"/>
      <c r="SU50" s="137"/>
      <c r="SV50" s="137"/>
      <c r="SW50" s="137"/>
      <c r="SX50" s="137"/>
      <c r="SY50" s="137"/>
      <c r="SZ50" s="137"/>
      <c r="TA50" s="137"/>
      <c r="TB50" s="137"/>
      <c r="TC50" s="137"/>
      <c r="TD50" s="137"/>
      <c r="TE50" s="137"/>
      <c r="TF50" s="137"/>
      <c r="TG50" s="137"/>
      <c r="TH50" s="137"/>
      <c r="TI50" s="137"/>
      <c r="TJ50" s="137"/>
      <c r="TK50" s="137"/>
      <c r="TL50" s="137"/>
      <c r="TM50" s="137"/>
      <c r="TN50" s="137"/>
      <c r="TO50" s="137"/>
      <c r="TP50" s="137"/>
      <c r="TQ50" s="137"/>
      <c r="TR50" s="137"/>
      <c r="TS50" s="137"/>
      <c r="TT50" s="137"/>
      <c r="TU50" s="137"/>
      <c r="TV50" s="137"/>
      <c r="TW50" s="137"/>
      <c r="TX50" s="137"/>
      <c r="TY50" s="137"/>
      <c r="TZ50" s="137"/>
      <c r="UA50" s="137"/>
      <c r="UB50" s="137"/>
      <c r="UC50" s="137"/>
      <c r="UD50" s="137"/>
      <c r="UE50" s="137"/>
      <c r="UF50" s="137"/>
      <c r="UG50" s="137"/>
      <c r="UH50" s="137"/>
      <c r="UI50" s="137"/>
      <c r="UJ50" s="137"/>
      <c r="UK50" s="137"/>
      <c r="UL50" s="137"/>
      <c r="UM50" s="137"/>
      <c r="UN50" s="137"/>
      <c r="UO50" s="137"/>
      <c r="UP50" s="137"/>
      <c r="UQ50" s="137"/>
      <c r="UR50" s="137"/>
      <c r="US50" s="137"/>
      <c r="UT50" s="137"/>
      <c r="UU50" s="137"/>
      <c r="UV50" s="137"/>
      <c r="UW50" s="137"/>
      <c r="UX50" s="137"/>
      <c r="UY50" s="137"/>
      <c r="UZ50" s="137"/>
      <c r="VA50" s="137"/>
      <c r="VB50" s="137"/>
      <c r="VC50" s="137"/>
      <c r="VD50" s="137"/>
      <c r="VE50" s="137"/>
      <c r="VF50" s="137"/>
      <c r="VG50" s="137"/>
      <c r="VH50" s="137"/>
      <c r="VI50" s="137"/>
      <c r="VJ50" s="137"/>
      <c r="VK50" s="137"/>
      <c r="VL50" s="137"/>
      <c r="VM50" s="137"/>
      <c r="VN50" s="137"/>
      <c r="VO50" s="137"/>
      <c r="VP50" s="137"/>
      <c r="VQ50" s="137"/>
      <c r="VR50" s="137"/>
      <c r="VS50" s="137"/>
      <c r="VT50" s="137"/>
      <c r="VU50" s="137"/>
      <c r="VV50" s="137"/>
      <c r="VW50" s="137"/>
      <c r="VX50" s="137"/>
      <c r="VY50" s="137"/>
      <c r="VZ50" s="137"/>
      <c r="WA50" s="137"/>
      <c r="WB50" s="137"/>
      <c r="WC50" s="137"/>
      <c r="WD50" s="137"/>
      <c r="WE50" s="137"/>
      <c r="WF50" s="137"/>
      <c r="WG50" s="137"/>
      <c r="WH50" s="137"/>
      <c r="WI50" s="137"/>
      <c r="WJ50" s="137"/>
      <c r="WK50" s="137"/>
      <c r="WL50" s="137"/>
      <c r="WM50" s="137"/>
      <c r="WN50" s="137"/>
      <c r="WO50" s="137"/>
      <c r="WP50" s="137"/>
      <c r="WQ50" s="137"/>
      <c r="WR50" s="137"/>
      <c r="WS50" s="137"/>
      <c r="WT50" s="137"/>
      <c r="WU50" s="137"/>
      <c r="WV50" s="137"/>
      <c r="WW50" s="137"/>
      <c r="WX50" s="137"/>
      <c r="WY50" s="137"/>
      <c r="WZ50" s="137"/>
      <c r="XA50" s="137"/>
      <c r="XB50" s="137"/>
      <c r="XC50" s="137"/>
      <c r="XD50" s="137"/>
      <c r="XE50" s="137"/>
      <c r="XF50" s="137"/>
      <c r="XG50" s="137"/>
      <c r="XH50" s="137"/>
      <c r="XI50" s="137"/>
      <c r="XJ50" s="137"/>
      <c r="XK50" s="137"/>
      <c r="XL50" s="137"/>
      <c r="XM50" s="137"/>
      <c r="XN50" s="137"/>
      <c r="XO50" s="137"/>
      <c r="XP50" s="137"/>
      <c r="XQ50" s="137"/>
      <c r="XR50" s="137"/>
      <c r="XS50" s="137"/>
      <c r="XT50" s="137"/>
      <c r="XU50" s="137"/>
      <c r="XV50" s="137"/>
      <c r="XW50" s="137"/>
      <c r="XX50" s="137"/>
      <c r="XY50" s="137"/>
      <c r="XZ50" s="137"/>
      <c r="YA50" s="137"/>
      <c r="YB50" s="137"/>
      <c r="YC50" s="137"/>
      <c r="YD50" s="137"/>
      <c r="YE50" s="137"/>
      <c r="YF50" s="137"/>
      <c r="YG50" s="137"/>
      <c r="YH50" s="137"/>
      <c r="YI50" s="137"/>
      <c r="YJ50" s="137"/>
      <c r="YK50" s="137"/>
      <c r="YL50" s="137"/>
      <c r="YM50" s="137"/>
      <c r="YN50" s="137"/>
      <c r="YO50" s="137"/>
      <c r="YP50" s="137"/>
      <c r="YQ50" s="137"/>
      <c r="YR50" s="137"/>
      <c r="YS50" s="137"/>
      <c r="YT50" s="137"/>
      <c r="YU50" s="137"/>
      <c r="YV50" s="137"/>
      <c r="YW50" s="137"/>
      <c r="YX50" s="137"/>
      <c r="YY50" s="137"/>
      <c r="YZ50" s="137"/>
      <c r="ZA50" s="137"/>
      <c r="ZB50" s="137"/>
      <c r="ZC50" s="137"/>
      <c r="ZD50" s="137"/>
      <c r="ZE50" s="137"/>
      <c r="ZF50" s="137"/>
      <c r="ZG50" s="137"/>
      <c r="ZH50" s="137"/>
      <c r="ZI50" s="137"/>
      <c r="ZJ50" s="137"/>
      <c r="ZK50" s="137"/>
      <c r="ZL50" s="137"/>
      <c r="ZM50" s="137"/>
      <c r="ZN50" s="137"/>
      <c r="ZO50" s="137"/>
      <c r="ZP50" s="137"/>
      <c r="ZQ50" s="137"/>
      <c r="ZR50" s="137"/>
      <c r="ZS50" s="137"/>
      <c r="ZT50" s="137"/>
      <c r="ZU50" s="137"/>
      <c r="ZV50" s="137"/>
      <c r="ZW50" s="137"/>
      <c r="ZX50" s="137"/>
      <c r="ZY50" s="137"/>
      <c r="ZZ50" s="137"/>
      <c r="AAA50" s="137"/>
      <c r="AAB50" s="137"/>
      <c r="AAC50" s="137"/>
      <c r="AAD50" s="137"/>
      <c r="AAE50" s="137"/>
      <c r="AAF50" s="137"/>
      <c r="AAG50" s="137"/>
      <c r="AAH50" s="137"/>
      <c r="AAI50" s="137"/>
      <c r="AAJ50" s="137"/>
      <c r="AAK50" s="137"/>
      <c r="AAL50" s="137"/>
      <c r="AAM50" s="137"/>
      <c r="AAN50" s="137"/>
      <c r="AAO50" s="137"/>
      <c r="AAP50" s="137"/>
      <c r="AAQ50" s="137"/>
      <c r="AAR50" s="137"/>
      <c r="AAS50" s="137"/>
      <c r="AAT50" s="137"/>
      <c r="AAU50" s="137"/>
      <c r="AAV50" s="137"/>
      <c r="AAW50" s="137"/>
      <c r="AAX50" s="137"/>
      <c r="AAY50" s="137"/>
      <c r="AAZ50" s="137"/>
      <c r="ABA50" s="137"/>
      <c r="ABB50" s="137"/>
      <c r="ABC50" s="137"/>
      <c r="ABD50" s="137"/>
      <c r="ABE50" s="137"/>
      <c r="ABF50" s="137"/>
      <c r="ABG50" s="137"/>
      <c r="ABH50" s="137"/>
      <c r="ABI50" s="137"/>
      <c r="ABJ50" s="137"/>
      <c r="ABK50" s="137"/>
      <c r="ABL50" s="137"/>
      <c r="ABM50" s="137"/>
      <c r="ABN50" s="137"/>
      <c r="ABO50" s="137"/>
      <c r="ABP50" s="137"/>
      <c r="ABQ50" s="137"/>
      <c r="ABR50" s="137"/>
      <c r="ABS50" s="137"/>
      <c r="ABT50" s="137"/>
      <c r="ABU50" s="137"/>
      <c r="ABV50" s="137"/>
      <c r="ABW50" s="137"/>
      <c r="ABX50" s="137"/>
      <c r="ABY50" s="137"/>
      <c r="ABZ50" s="137"/>
      <c r="ACA50" s="137"/>
      <c r="ACB50" s="137"/>
      <c r="ACC50" s="137"/>
      <c r="ACD50" s="137"/>
      <c r="ACE50" s="137"/>
      <c r="ACF50" s="137"/>
      <c r="ACG50" s="137"/>
      <c r="ACH50" s="137"/>
      <c r="ACI50" s="137"/>
      <c r="ACJ50" s="137"/>
      <c r="ACK50" s="137"/>
      <c r="ACL50" s="137"/>
      <c r="ACM50" s="137"/>
      <c r="ACN50" s="137"/>
      <c r="ACO50" s="137"/>
      <c r="ACP50" s="137"/>
      <c r="ACQ50" s="137"/>
      <c r="ACR50" s="137"/>
      <c r="ACS50" s="137"/>
      <c r="ACT50" s="137"/>
      <c r="ACU50" s="137"/>
      <c r="ACV50" s="137"/>
      <c r="ACW50" s="137"/>
      <c r="ACX50" s="137"/>
      <c r="ACY50" s="137"/>
      <c r="ACZ50" s="137"/>
      <c r="ADA50" s="137"/>
      <c r="ADB50" s="137"/>
      <c r="ADC50" s="137"/>
      <c r="ADD50" s="137"/>
      <c r="ADE50" s="137"/>
      <c r="ADF50" s="137"/>
      <c r="ADG50" s="137"/>
      <c r="ADH50" s="137"/>
      <c r="ADI50" s="137"/>
      <c r="ADJ50" s="137"/>
      <c r="ADK50" s="137"/>
      <c r="ADL50" s="137"/>
      <c r="ADM50" s="137"/>
      <c r="ADN50" s="137"/>
      <c r="ADO50" s="137"/>
      <c r="ADP50" s="137"/>
      <c r="ADQ50" s="137"/>
      <c r="ADR50" s="137"/>
      <c r="ADS50" s="137"/>
      <c r="ADT50" s="137"/>
      <c r="ADU50" s="137"/>
      <c r="ADV50" s="137"/>
      <c r="ADW50" s="137"/>
      <c r="ADX50" s="137"/>
      <c r="ADY50" s="137"/>
      <c r="ADZ50" s="137"/>
      <c r="AEA50" s="137"/>
      <c r="AEB50" s="137"/>
      <c r="AEC50" s="137"/>
      <c r="AED50" s="137"/>
      <c r="AEE50" s="137"/>
      <c r="AEF50" s="137"/>
      <c r="AEG50" s="137"/>
      <c r="AEH50" s="137"/>
      <c r="AEI50" s="137"/>
      <c r="AEJ50" s="137"/>
      <c r="AEK50" s="137"/>
      <c r="AEL50" s="137"/>
      <c r="AEM50" s="137"/>
      <c r="AEN50" s="137"/>
      <c r="AEO50" s="137"/>
      <c r="AEP50" s="137"/>
      <c r="AEQ50" s="137"/>
      <c r="AER50" s="137"/>
      <c r="AES50" s="137"/>
      <c r="AET50" s="137"/>
      <c r="AEU50" s="137"/>
      <c r="AEV50" s="137"/>
      <c r="AEW50" s="137"/>
      <c r="AEX50" s="137"/>
      <c r="AEY50" s="137"/>
      <c r="AEZ50" s="137"/>
      <c r="AFA50" s="137"/>
      <c r="AFB50" s="137"/>
      <c r="AFC50" s="137"/>
      <c r="AFD50" s="137"/>
      <c r="AFE50" s="137"/>
      <c r="AFF50" s="137"/>
      <c r="AFG50" s="137"/>
      <c r="AFH50" s="137"/>
      <c r="AFI50" s="137"/>
      <c r="AFJ50" s="137"/>
      <c r="AFK50" s="137"/>
      <c r="AFL50" s="137"/>
      <c r="AFM50" s="137"/>
      <c r="AFN50" s="137"/>
      <c r="AFO50" s="137"/>
      <c r="AFP50" s="137"/>
      <c r="AFQ50" s="137"/>
      <c r="AFR50" s="137"/>
      <c r="AFS50" s="137"/>
      <c r="AFT50" s="137"/>
      <c r="AFU50" s="137"/>
      <c r="AFV50" s="137"/>
      <c r="AFW50" s="137"/>
      <c r="AFX50" s="137"/>
      <c r="AFY50" s="137"/>
      <c r="AFZ50" s="137"/>
      <c r="AGA50" s="137"/>
      <c r="AGB50" s="137"/>
      <c r="AGC50" s="137"/>
      <c r="AGD50" s="137"/>
      <c r="AGE50" s="137"/>
      <c r="AGF50" s="137"/>
      <c r="AGG50" s="137"/>
      <c r="AGH50" s="137"/>
      <c r="AGI50" s="137"/>
      <c r="AGJ50" s="137"/>
      <c r="AGK50" s="137"/>
      <c r="AGL50" s="137"/>
      <c r="AGM50" s="137"/>
      <c r="AGN50" s="137"/>
      <c r="AGO50" s="137"/>
      <c r="AGP50" s="137"/>
      <c r="AGQ50" s="137"/>
      <c r="AGR50" s="137"/>
      <c r="AGS50" s="137"/>
      <c r="AGT50" s="137"/>
      <c r="AGU50" s="137"/>
      <c r="AGV50" s="137"/>
      <c r="AGW50" s="137"/>
      <c r="AGX50" s="137"/>
      <c r="AGY50" s="137"/>
      <c r="AGZ50" s="137"/>
      <c r="AHA50" s="137"/>
      <c r="AHB50" s="137"/>
      <c r="AHC50" s="137"/>
      <c r="AHD50" s="137"/>
      <c r="AHE50" s="137"/>
      <c r="AHF50" s="137"/>
      <c r="AHG50" s="137"/>
      <c r="AHH50" s="137"/>
      <c r="AHI50" s="137"/>
      <c r="AHJ50" s="137"/>
      <c r="AHK50" s="137"/>
      <c r="AHL50" s="137"/>
      <c r="AHM50" s="137"/>
      <c r="AHN50" s="137"/>
      <c r="AHO50" s="137"/>
      <c r="AHP50" s="137"/>
      <c r="AHQ50" s="137"/>
      <c r="AHR50" s="137"/>
      <c r="AHS50" s="137"/>
      <c r="AHT50" s="137"/>
      <c r="AHU50" s="137"/>
      <c r="AHV50" s="137"/>
      <c r="AHW50" s="137"/>
      <c r="AHX50" s="137"/>
      <c r="AHY50" s="137"/>
      <c r="AHZ50" s="137"/>
      <c r="AIA50" s="137"/>
      <c r="AIB50" s="137"/>
      <c r="AIC50" s="137"/>
      <c r="AID50" s="137"/>
      <c r="AIE50" s="137"/>
      <c r="AIF50" s="137"/>
      <c r="AIG50" s="137"/>
      <c r="AIH50" s="137"/>
      <c r="AII50" s="137"/>
      <c r="AIJ50" s="137"/>
      <c r="AIK50" s="137"/>
      <c r="AIL50" s="137"/>
      <c r="AIM50" s="137"/>
      <c r="AIN50" s="137"/>
      <c r="AIO50" s="137"/>
      <c r="AIP50" s="137"/>
      <c r="AIQ50" s="137"/>
      <c r="AIR50" s="137"/>
      <c r="AIS50" s="137"/>
      <c r="AIT50" s="137"/>
      <c r="AIU50" s="137"/>
      <c r="AIV50" s="137"/>
      <c r="AIW50" s="137"/>
      <c r="AIX50" s="137"/>
      <c r="AIY50" s="137"/>
      <c r="AIZ50" s="137"/>
      <c r="AJA50" s="137"/>
      <c r="AJB50" s="137"/>
      <c r="AJC50" s="137"/>
      <c r="AJD50" s="137"/>
      <c r="AJE50" s="137"/>
      <c r="AJF50" s="137"/>
      <c r="AJG50" s="137"/>
      <c r="AJH50" s="137"/>
      <c r="AJI50" s="137"/>
      <c r="AJJ50" s="137"/>
      <c r="AJK50" s="137"/>
      <c r="AJL50" s="137"/>
      <c r="AJM50" s="137"/>
      <c r="AJN50" s="137"/>
      <c r="AJO50" s="137"/>
      <c r="AJP50" s="137"/>
      <c r="AJQ50" s="137"/>
      <c r="AJR50" s="137"/>
      <c r="AJS50" s="137"/>
      <c r="AJT50" s="137"/>
      <c r="AJU50" s="137"/>
      <c r="AJV50" s="137"/>
      <c r="AJW50" s="137"/>
      <c r="AJX50" s="137"/>
      <c r="AJY50" s="137"/>
      <c r="AJZ50" s="137"/>
      <c r="AKA50" s="137"/>
      <c r="AKB50" s="137"/>
      <c r="AKC50" s="137"/>
      <c r="AKD50" s="137"/>
      <c r="AKE50" s="137"/>
      <c r="AKF50" s="137"/>
      <c r="AKG50" s="137"/>
      <c r="AKH50" s="137"/>
      <c r="AKI50" s="137"/>
      <c r="AKJ50" s="137"/>
      <c r="AKK50" s="137"/>
      <c r="AKL50" s="137"/>
      <c r="AKM50" s="137"/>
      <c r="AKN50" s="137"/>
      <c r="AKO50" s="137"/>
      <c r="AKP50" s="137"/>
      <c r="AKQ50" s="137"/>
      <c r="AKR50" s="137"/>
      <c r="AKS50" s="137"/>
      <c r="AKT50" s="137"/>
      <c r="AKU50" s="137"/>
      <c r="AKV50" s="137"/>
      <c r="AKW50" s="137"/>
      <c r="AKX50" s="137"/>
      <c r="AKY50" s="137"/>
      <c r="AKZ50" s="137"/>
      <c r="ALA50" s="137"/>
      <c r="ALB50" s="137"/>
      <c r="ALC50" s="137"/>
      <c r="ALD50" s="137"/>
      <c r="ALE50" s="137"/>
      <c r="ALF50" s="137"/>
      <c r="ALG50" s="137"/>
      <c r="ALH50" s="137"/>
      <c r="ALI50" s="137"/>
      <c r="ALJ50" s="137"/>
      <c r="ALK50" s="137"/>
      <c r="ALL50" s="137"/>
      <c r="ALM50" s="137"/>
      <c r="ALN50" s="137"/>
      <c r="ALO50" s="137"/>
      <c r="ALP50" s="137"/>
      <c r="ALQ50" s="137"/>
      <c r="ALR50" s="137"/>
      <c r="ALS50" s="137"/>
      <c r="ALT50" s="137"/>
      <c r="ALU50" s="137"/>
      <c r="ALV50" s="137"/>
      <c r="ALW50" s="137"/>
      <c r="ALX50" s="137"/>
      <c r="ALY50" s="137"/>
      <c r="ALZ50" s="137"/>
      <c r="AMA50" s="137"/>
      <c r="AMB50" s="137"/>
      <c r="AMC50" s="137"/>
      <c r="AMD50" s="137"/>
      <c r="AME50" s="137"/>
      <c r="AMF50" s="137"/>
      <c r="AMG50" s="137"/>
      <c r="AMH50" s="137"/>
      <c r="AMI50" s="137"/>
    </row>
    <row r="51" hidden="1" customHeight="1" spans="1:1023">
      <c r="A51" s="121"/>
      <c r="B51" s="83" t="s">
        <v>4875</v>
      </c>
      <c r="C51" s="122"/>
      <c r="D51" s="123"/>
      <c r="E51" s="123"/>
      <c r="F51" s="123"/>
      <c r="G51" s="123"/>
      <c r="H51" s="83" t="s">
        <v>24698</v>
      </c>
      <c r="I51" s="86" t="s">
        <v>24699</v>
      </c>
      <c r="J51" s="83" t="s">
        <v>88</v>
      </c>
      <c r="K51" s="123"/>
      <c r="L51" s="83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8"/>
      <c r="AN51" s="123"/>
      <c r="AO51" s="134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  <c r="FI51" s="136"/>
      <c r="FJ51" s="136"/>
      <c r="FK51" s="136"/>
      <c r="FL51" s="136"/>
      <c r="FM51" s="136"/>
      <c r="FN51" s="136"/>
      <c r="FO51" s="136"/>
      <c r="FP51" s="136"/>
      <c r="FQ51" s="136"/>
      <c r="FR51" s="136"/>
      <c r="FS51" s="136"/>
      <c r="FT51" s="136"/>
      <c r="FU51" s="136"/>
      <c r="FV51" s="136"/>
      <c r="FW51" s="136"/>
      <c r="FX51" s="136"/>
      <c r="FY51" s="136"/>
      <c r="FZ51" s="136"/>
      <c r="GA51" s="136"/>
      <c r="GB51" s="136"/>
      <c r="GC51" s="136"/>
      <c r="GD51" s="136"/>
      <c r="GE51" s="136"/>
      <c r="GF51" s="136"/>
      <c r="GG51" s="136"/>
      <c r="GH51" s="136"/>
      <c r="GI51" s="136"/>
      <c r="GJ51" s="136"/>
      <c r="GK51" s="136"/>
      <c r="GL51" s="136"/>
      <c r="GM51" s="136"/>
      <c r="GN51" s="136"/>
      <c r="GO51" s="136"/>
      <c r="GP51" s="136"/>
      <c r="GQ51" s="136"/>
      <c r="GR51" s="136"/>
      <c r="GS51" s="136"/>
      <c r="GT51" s="136"/>
      <c r="GU51" s="136"/>
      <c r="GV51" s="136"/>
      <c r="GW51" s="136"/>
      <c r="GX51" s="136"/>
      <c r="GY51" s="136"/>
      <c r="GZ51" s="136"/>
      <c r="HA51" s="136"/>
      <c r="HB51" s="136"/>
      <c r="HC51" s="136"/>
      <c r="HD51" s="136"/>
      <c r="HE51" s="136"/>
      <c r="HF51" s="136"/>
      <c r="HG51" s="136"/>
      <c r="HH51" s="136"/>
      <c r="HI51" s="136"/>
      <c r="HJ51" s="136"/>
      <c r="HK51" s="136"/>
      <c r="HL51" s="136"/>
      <c r="HM51" s="136"/>
      <c r="HN51" s="136"/>
      <c r="HO51" s="136"/>
      <c r="HP51" s="136"/>
      <c r="HQ51" s="137"/>
      <c r="HR51" s="137"/>
      <c r="HS51" s="137"/>
      <c r="HT51" s="137"/>
      <c r="HU51" s="137"/>
      <c r="HV51" s="137"/>
      <c r="HW51" s="137"/>
      <c r="HX51" s="137"/>
      <c r="HY51" s="137"/>
      <c r="HZ51" s="137"/>
      <c r="IA51" s="137"/>
      <c r="IB51" s="137"/>
      <c r="IC51" s="137"/>
      <c r="ID51" s="137"/>
      <c r="IE51" s="137"/>
      <c r="IF51" s="137"/>
      <c r="IG51" s="137"/>
      <c r="IH51" s="137"/>
      <c r="II51" s="137"/>
      <c r="IJ51" s="137"/>
      <c r="IK51" s="137"/>
      <c r="IL51" s="137"/>
      <c r="IM51" s="137"/>
      <c r="IN51" s="137"/>
      <c r="IO51" s="137"/>
      <c r="IP51" s="137"/>
      <c r="IQ51" s="137"/>
      <c r="IR51" s="137"/>
      <c r="IS51" s="137"/>
      <c r="IT51" s="137"/>
      <c r="IU51" s="137"/>
      <c r="IV51" s="137"/>
      <c r="IW51" s="137"/>
      <c r="IX51" s="137"/>
      <c r="IY51" s="137"/>
      <c r="IZ51" s="137"/>
      <c r="JA51" s="137"/>
      <c r="JB51" s="137"/>
      <c r="JC51" s="137"/>
      <c r="JD51" s="137"/>
      <c r="JE51" s="137"/>
      <c r="JF51" s="137"/>
      <c r="JG51" s="137"/>
      <c r="JH51" s="137"/>
      <c r="JI51" s="137"/>
      <c r="JJ51" s="137"/>
      <c r="JK51" s="137"/>
      <c r="JL51" s="137"/>
      <c r="JM51" s="137"/>
      <c r="JN51" s="137"/>
      <c r="JO51" s="137"/>
      <c r="JP51" s="137"/>
      <c r="JQ51" s="137"/>
      <c r="JR51" s="137"/>
      <c r="JS51" s="137"/>
      <c r="JT51" s="137"/>
      <c r="JU51" s="137"/>
      <c r="JV51" s="137"/>
      <c r="JW51" s="137"/>
      <c r="JX51" s="137"/>
      <c r="JY51" s="137"/>
      <c r="JZ51" s="137"/>
      <c r="KA51" s="137"/>
      <c r="KB51" s="137"/>
      <c r="KC51" s="137"/>
      <c r="KD51" s="137"/>
      <c r="KE51" s="137"/>
      <c r="KF51" s="137"/>
      <c r="KG51" s="137"/>
      <c r="KH51" s="137"/>
      <c r="KI51" s="137"/>
      <c r="KJ51" s="137"/>
      <c r="KK51" s="137"/>
      <c r="KL51" s="137"/>
      <c r="KM51" s="137"/>
      <c r="KN51" s="137"/>
      <c r="KO51" s="137"/>
      <c r="KP51" s="137"/>
      <c r="KQ51" s="137"/>
      <c r="KR51" s="137"/>
      <c r="KS51" s="137"/>
      <c r="KT51" s="137"/>
      <c r="KU51" s="137"/>
      <c r="KV51" s="137"/>
      <c r="KW51" s="137"/>
      <c r="KX51" s="137"/>
      <c r="KY51" s="137"/>
      <c r="KZ51" s="137"/>
      <c r="LA51" s="137"/>
      <c r="LB51" s="137"/>
      <c r="LC51" s="137"/>
      <c r="LD51" s="137"/>
      <c r="LE51" s="137"/>
      <c r="LF51" s="137"/>
      <c r="LG51" s="137"/>
      <c r="LH51" s="137"/>
      <c r="LI51" s="137"/>
      <c r="LJ51" s="137"/>
      <c r="LK51" s="137"/>
      <c r="LL51" s="137"/>
      <c r="LM51" s="137"/>
      <c r="LN51" s="137"/>
      <c r="LO51" s="137"/>
      <c r="LP51" s="137"/>
      <c r="LQ51" s="137"/>
      <c r="LR51" s="137"/>
      <c r="LS51" s="137"/>
      <c r="LT51" s="137"/>
      <c r="LU51" s="137"/>
      <c r="LV51" s="137"/>
      <c r="LW51" s="137"/>
      <c r="LX51" s="137"/>
      <c r="LY51" s="137"/>
      <c r="LZ51" s="137"/>
      <c r="MA51" s="137"/>
      <c r="MB51" s="137"/>
      <c r="MC51" s="137"/>
      <c r="MD51" s="137"/>
      <c r="ME51" s="137"/>
      <c r="MF51" s="137"/>
      <c r="MG51" s="137"/>
      <c r="MH51" s="137"/>
      <c r="MI51" s="137"/>
      <c r="MJ51" s="137"/>
      <c r="MK51" s="137"/>
      <c r="ML51" s="137"/>
      <c r="MM51" s="137"/>
      <c r="MN51" s="137"/>
      <c r="MO51" s="137"/>
      <c r="MP51" s="137"/>
      <c r="MQ51" s="137"/>
      <c r="MR51" s="137"/>
      <c r="MS51" s="137"/>
      <c r="MT51" s="137"/>
      <c r="MU51" s="137"/>
      <c r="MV51" s="137"/>
      <c r="MW51" s="137"/>
      <c r="MX51" s="137"/>
      <c r="MY51" s="137"/>
      <c r="MZ51" s="137"/>
      <c r="NA51" s="137"/>
      <c r="NB51" s="137"/>
      <c r="NC51" s="137"/>
      <c r="ND51" s="137"/>
      <c r="NE51" s="137"/>
      <c r="NF51" s="137"/>
      <c r="NG51" s="137"/>
      <c r="NH51" s="137"/>
      <c r="NI51" s="137"/>
      <c r="NJ51" s="137"/>
      <c r="NK51" s="137"/>
      <c r="NL51" s="137"/>
      <c r="NM51" s="137"/>
      <c r="NN51" s="137"/>
      <c r="NO51" s="137"/>
      <c r="NP51" s="137"/>
      <c r="NQ51" s="137"/>
      <c r="NR51" s="137"/>
      <c r="NS51" s="137"/>
      <c r="NT51" s="137"/>
      <c r="NU51" s="137"/>
      <c r="NV51" s="137"/>
      <c r="NW51" s="137"/>
      <c r="NX51" s="137"/>
      <c r="NY51" s="137"/>
      <c r="NZ51" s="137"/>
      <c r="OA51" s="137"/>
      <c r="OB51" s="137"/>
      <c r="OC51" s="137"/>
      <c r="OD51" s="137"/>
      <c r="OE51" s="137"/>
      <c r="OF51" s="137"/>
      <c r="OG51" s="137"/>
      <c r="OH51" s="137"/>
      <c r="OI51" s="137"/>
      <c r="OJ51" s="137"/>
      <c r="OK51" s="137"/>
      <c r="OL51" s="137"/>
      <c r="OM51" s="137"/>
      <c r="ON51" s="137"/>
      <c r="OO51" s="137"/>
      <c r="OP51" s="137"/>
      <c r="OQ51" s="137"/>
      <c r="OR51" s="137"/>
      <c r="OS51" s="137"/>
      <c r="OT51" s="137"/>
      <c r="OU51" s="137"/>
      <c r="OV51" s="137"/>
      <c r="OW51" s="137"/>
      <c r="OX51" s="137"/>
      <c r="OY51" s="137"/>
      <c r="OZ51" s="137"/>
      <c r="PA51" s="137"/>
      <c r="PB51" s="137"/>
      <c r="PC51" s="137"/>
      <c r="PD51" s="137"/>
      <c r="PE51" s="137"/>
      <c r="PF51" s="137"/>
      <c r="PG51" s="137"/>
      <c r="PH51" s="137"/>
      <c r="PI51" s="137"/>
      <c r="PJ51" s="137"/>
      <c r="PK51" s="137"/>
      <c r="PL51" s="137"/>
      <c r="PM51" s="137"/>
      <c r="PN51" s="137"/>
      <c r="PO51" s="137"/>
      <c r="PP51" s="137"/>
      <c r="PQ51" s="137"/>
      <c r="PR51" s="137"/>
      <c r="PS51" s="137"/>
      <c r="PT51" s="137"/>
      <c r="PU51" s="137"/>
      <c r="PV51" s="137"/>
      <c r="PW51" s="137"/>
      <c r="PX51" s="137"/>
      <c r="PY51" s="137"/>
      <c r="PZ51" s="137"/>
      <c r="QA51" s="137"/>
      <c r="QB51" s="137"/>
      <c r="QC51" s="137"/>
      <c r="QD51" s="137"/>
      <c r="QE51" s="137"/>
      <c r="QF51" s="137"/>
      <c r="QG51" s="137"/>
      <c r="QH51" s="137"/>
      <c r="QI51" s="137"/>
      <c r="QJ51" s="137"/>
      <c r="QK51" s="137"/>
      <c r="QL51" s="137"/>
      <c r="QM51" s="137"/>
      <c r="QN51" s="137"/>
      <c r="QO51" s="137"/>
      <c r="QP51" s="137"/>
      <c r="QQ51" s="137"/>
      <c r="QR51" s="137"/>
      <c r="QS51" s="137"/>
      <c r="QT51" s="137"/>
      <c r="QU51" s="137"/>
      <c r="QV51" s="137"/>
      <c r="QW51" s="137"/>
      <c r="QX51" s="137"/>
      <c r="QY51" s="137"/>
      <c r="QZ51" s="137"/>
      <c r="RA51" s="137"/>
      <c r="RB51" s="137"/>
      <c r="RC51" s="137"/>
      <c r="RD51" s="137"/>
      <c r="RE51" s="137"/>
      <c r="RF51" s="137"/>
      <c r="RG51" s="137"/>
      <c r="RH51" s="137"/>
      <c r="RI51" s="137"/>
      <c r="RJ51" s="137"/>
      <c r="RK51" s="137"/>
      <c r="RL51" s="137"/>
      <c r="RM51" s="137"/>
      <c r="RN51" s="137"/>
      <c r="RO51" s="137"/>
      <c r="RP51" s="137"/>
      <c r="RQ51" s="137"/>
      <c r="RR51" s="137"/>
      <c r="RS51" s="137"/>
      <c r="RT51" s="137"/>
      <c r="RU51" s="137"/>
      <c r="RV51" s="137"/>
      <c r="RW51" s="137"/>
      <c r="RX51" s="137"/>
      <c r="RY51" s="137"/>
      <c r="RZ51" s="137"/>
      <c r="SA51" s="137"/>
      <c r="SB51" s="137"/>
      <c r="SC51" s="137"/>
      <c r="SD51" s="137"/>
      <c r="SE51" s="137"/>
      <c r="SF51" s="137"/>
      <c r="SG51" s="137"/>
      <c r="SH51" s="137"/>
      <c r="SI51" s="137"/>
      <c r="SJ51" s="137"/>
      <c r="SK51" s="137"/>
      <c r="SL51" s="137"/>
      <c r="SM51" s="137"/>
      <c r="SN51" s="137"/>
      <c r="SO51" s="137"/>
      <c r="SP51" s="137"/>
      <c r="SQ51" s="137"/>
      <c r="SR51" s="137"/>
      <c r="SS51" s="137"/>
      <c r="ST51" s="137"/>
      <c r="SU51" s="137"/>
      <c r="SV51" s="137"/>
      <c r="SW51" s="137"/>
      <c r="SX51" s="137"/>
      <c r="SY51" s="137"/>
      <c r="SZ51" s="137"/>
      <c r="TA51" s="137"/>
      <c r="TB51" s="137"/>
      <c r="TC51" s="137"/>
      <c r="TD51" s="137"/>
      <c r="TE51" s="137"/>
      <c r="TF51" s="137"/>
      <c r="TG51" s="137"/>
      <c r="TH51" s="137"/>
      <c r="TI51" s="137"/>
      <c r="TJ51" s="137"/>
      <c r="TK51" s="137"/>
      <c r="TL51" s="137"/>
      <c r="TM51" s="137"/>
      <c r="TN51" s="137"/>
      <c r="TO51" s="137"/>
      <c r="TP51" s="137"/>
      <c r="TQ51" s="137"/>
      <c r="TR51" s="137"/>
      <c r="TS51" s="137"/>
      <c r="TT51" s="137"/>
      <c r="TU51" s="137"/>
      <c r="TV51" s="137"/>
      <c r="TW51" s="137"/>
      <c r="TX51" s="137"/>
      <c r="TY51" s="137"/>
      <c r="TZ51" s="137"/>
      <c r="UA51" s="137"/>
      <c r="UB51" s="137"/>
      <c r="UC51" s="137"/>
      <c r="UD51" s="137"/>
      <c r="UE51" s="137"/>
      <c r="UF51" s="137"/>
      <c r="UG51" s="137"/>
      <c r="UH51" s="137"/>
      <c r="UI51" s="137"/>
      <c r="UJ51" s="137"/>
      <c r="UK51" s="137"/>
      <c r="UL51" s="137"/>
      <c r="UM51" s="137"/>
      <c r="UN51" s="137"/>
      <c r="UO51" s="137"/>
      <c r="UP51" s="137"/>
      <c r="UQ51" s="137"/>
      <c r="UR51" s="137"/>
      <c r="US51" s="137"/>
      <c r="UT51" s="137"/>
      <c r="UU51" s="137"/>
      <c r="UV51" s="137"/>
      <c r="UW51" s="137"/>
      <c r="UX51" s="137"/>
      <c r="UY51" s="137"/>
      <c r="UZ51" s="137"/>
      <c r="VA51" s="137"/>
      <c r="VB51" s="137"/>
      <c r="VC51" s="137"/>
      <c r="VD51" s="137"/>
      <c r="VE51" s="137"/>
      <c r="VF51" s="137"/>
      <c r="VG51" s="137"/>
      <c r="VH51" s="137"/>
      <c r="VI51" s="137"/>
      <c r="VJ51" s="137"/>
      <c r="VK51" s="137"/>
      <c r="VL51" s="137"/>
      <c r="VM51" s="137"/>
      <c r="VN51" s="137"/>
      <c r="VO51" s="137"/>
      <c r="VP51" s="137"/>
      <c r="VQ51" s="137"/>
      <c r="VR51" s="137"/>
      <c r="VS51" s="137"/>
      <c r="VT51" s="137"/>
      <c r="VU51" s="137"/>
      <c r="VV51" s="137"/>
      <c r="VW51" s="137"/>
      <c r="VX51" s="137"/>
      <c r="VY51" s="137"/>
      <c r="VZ51" s="137"/>
      <c r="WA51" s="137"/>
      <c r="WB51" s="137"/>
      <c r="WC51" s="137"/>
      <c r="WD51" s="137"/>
      <c r="WE51" s="137"/>
      <c r="WF51" s="137"/>
      <c r="WG51" s="137"/>
      <c r="WH51" s="137"/>
      <c r="WI51" s="137"/>
      <c r="WJ51" s="137"/>
      <c r="WK51" s="137"/>
      <c r="WL51" s="137"/>
      <c r="WM51" s="137"/>
      <c r="WN51" s="137"/>
      <c r="WO51" s="137"/>
      <c r="WP51" s="137"/>
      <c r="WQ51" s="137"/>
      <c r="WR51" s="137"/>
      <c r="WS51" s="137"/>
      <c r="WT51" s="137"/>
      <c r="WU51" s="137"/>
      <c r="WV51" s="137"/>
      <c r="WW51" s="137"/>
      <c r="WX51" s="137"/>
      <c r="WY51" s="137"/>
      <c r="WZ51" s="137"/>
      <c r="XA51" s="137"/>
      <c r="XB51" s="137"/>
      <c r="XC51" s="137"/>
      <c r="XD51" s="137"/>
      <c r="XE51" s="137"/>
      <c r="XF51" s="137"/>
      <c r="XG51" s="137"/>
      <c r="XH51" s="137"/>
      <c r="XI51" s="137"/>
      <c r="XJ51" s="137"/>
      <c r="XK51" s="137"/>
      <c r="XL51" s="137"/>
      <c r="XM51" s="137"/>
      <c r="XN51" s="137"/>
      <c r="XO51" s="137"/>
      <c r="XP51" s="137"/>
      <c r="XQ51" s="137"/>
      <c r="XR51" s="137"/>
      <c r="XS51" s="137"/>
      <c r="XT51" s="137"/>
      <c r="XU51" s="137"/>
      <c r="XV51" s="137"/>
      <c r="XW51" s="137"/>
      <c r="XX51" s="137"/>
      <c r="XY51" s="137"/>
      <c r="XZ51" s="137"/>
      <c r="YA51" s="137"/>
      <c r="YB51" s="137"/>
      <c r="YC51" s="137"/>
      <c r="YD51" s="137"/>
      <c r="YE51" s="137"/>
      <c r="YF51" s="137"/>
      <c r="YG51" s="137"/>
      <c r="YH51" s="137"/>
      <c r="YI51" s="137"/>
      <c r="YJ51" s="137"/>
      <c r="YK51" s="137"/>
      <c r="YL51" s="137"/>
      <c r="YM51" s="137"/>
      <c r="YN51" s="137"/>
      <c r="YO51" s="137"/>
      <c r="YP51" s="137"/>
      <c r="YQ51" s="137"/>
      <c r="YR51" s="137"/>
      <c r="YS51" s="137"/>
      <c r="YT51" s="137"/>
      <c r="YU51" s="137"/>
      <c r="YV51" s="137"/>
      <c r="YW51" s="137"/>
      <c r="YX51" s="137"/>
      <c r="YY51" s="137"/>
      <c r="YZ51" s="137"/>
      <c r="ZA51" s="137"/>
      <c r="ZB51" s="137"/>
      <c r="ZC51" s="137"/>
      <c r="ZD51" s="137"/>
      <c r="ZE51" s="137"/>
      <c r="ZF51" s="137"/>
      <c r="ZG51" s="137"/>
      <c r="ZH51" s="137"/>
      <c r="ZI51" s="137"/>
      <c r="ZJ51" s="137"/>
      <c r="ZK51" s="137"/>
      <c r="ZL51" s="137"/>
      <c r="ZM51" s="137"/>
      <c r="ZN51" s="137"/>
      <c r="ZO51" s="137"/>
      <c r="ZP51" s="137"/>
      <c r="ZQ51" s="137"/>
      <c r="ZR51" s="137"/>
      <c r="ZS51" s="137"/>
      <c r="ZT51" s="137"/>
      <c r="ZU51" s="137"/>
      <c r="ZV51" s="137"/>
      <c r="ZW51" s="137"/>
      <c r="ZX51" s="137"/>
      <c r="ZY51" s="137"/>
      <c r="ZZ51" s="137"/>
      <c r="AAA51" s="137"/>
      <c r="AAB51" s="137"/>
      <c r="AAC51" s="137"/>
      <c r="AAD51" s="137"/>
      <c r="AAE51" s="137"/>
      <c r="AAF51" s="137"/>
      <c r="AAG51" s="137"/>
      <c r="AAH51" s="137"/>
      <c r="AAI51" s="137"/>
      <c r="AAJ51" s="137"/>
      <c r="AAK51" s="137"/>
      <c r="AAL51" s="137"/>
      <c r="AAM51" s="137"/>
      <c r="AAN51" s="137"/>
      <c r="AAO51" s="137"/>
      <c r="AAP51" s="137"/>
      <c r="AAQ51" s="137"/>
      <c r="AAR51" s="137"/>
      <c r="AAS51" s="137"/>
      <c r="AAT51" s="137"/>
      <c r="AAU51" s="137"/>
      <c r="AAV51" s="137"/>
      <c r="AAW51" s="137"/>
      <c r="AAX51" s="137"/>
      <c r="AAY51" s="137"/>
      <c r="AAZ51" s="137"/>
      <c r="ABA51" s="137"/>
      <c r="ABB51" s="137"/>
      <c r="ABC51" s="137"/>
      <c r="ABD51" s="137"/>
      <c r="ABE51" s="137"/>
      <c r="ABF51" s="137"/>
      <c r="ABG51" s="137"/>
      <c r="ABH51" s="137"/>
      <c r="ABI51" s="137"/>
      <c r="ABJ51" s="137"/>
      <c r="ABK51" s="137"/>
      <c r="ABL51" s="137"/>
      <c r="ABM51" s="137"/>
      <c r="ABN51" s="137"/>
      <c r="ABO51" s="137"/>
      <c r="ABP51" s="137"/>
      <c r="ABQ51" s="137"/>
      <c r="ABR51" s="137"/>
      <c r="ABS51" s="137"/>
      <c r="ABT51" s="137"/>
      <c r="ABU51" s="137"/>
      <c r="ABV51" s="137"/>
      <c r="ABW51" s="137"/>
      <c r="ABX51" s="137"/>
      <c r="ABY51" s="137"/>
      <c r="ABZ51" s="137"/>
      <c r="ACA51" s="137"/>
      <c r="ACB51" s="137"/>
      <c r="ACC51" s="137"/>
      <c r="ACD51" s="137"/>
      <c r="ACE51" s="137"/>
      <c r="ACF51" s="137"/>
      <c r="ACG51" s="137"/>
      <c r="ACH51" s="137"/>
      <c r="ACI51" s="137"/>
      <c r="ACJ51" s="137"/>
      <c r="ACK51" s="137"/>
      <c r="ACL51" s="137"/>
      <c r="ACM51" s="137"/>
      <c r="ACN51" s="137"/>
      <c r="ACO51" s="137"/>
      <c r="ACP51" s="137"/>
      <c r="ACQ51" s="137"/>
      <c r="ACR51" s="137"/>
      <c r="ACS51" s="137"/>
      <c r="ACT51" s="137"/>
      <c r="ACU51" s="137"/>
      <c r="ACV51" s="137"/>
      <c r="ACW51" s="137"/>
      <c r="ACX51" s="137"/>
      <c r="ACY51" s="137"/>
      <c r="ACZ51" s="137"/>
      <c r="ADA51" s="137"/>
      <c r="ADB51" s="137"/>
      <c r="ADC51" s="137"/>
      <c r="ADD51" s="137"/>
      <c r="ADE51" s="137"/>
      <c r="ADF51" s="137"/>
      <c r="ADG51" s="137"/>
      <c r="ADH51" s="137"/>
      <c r="ADI51" s="137"/>
      <c r="ADJ51" s="137"/>
      <c r="ADK51" s="137"/>
      <c r="ADL51" s="137"/>
      <c r="ADM51" s="137"/>
      <c r="ADN51" s="137"/>
      <c r="ADO51" s="137"/>
      <c r="ADP51" s="137"/>
      <c r="ADQ51" s="137"/>
      <c r="ADR51" s="137"/>
      <c r="ADS51" s="137"/>
      <c r="ADT51" s="137"/>
      <c r="ADU51" s="137"/>
      <c r="ADV51" s="137"/>
      <c r="ADW51" s="137"/>
      <c r="ADX51" s="137"/>
      <c r="ADY51" s="137"/>
      <c r="ADZ51" s="137"/>
      <c r="AEA51" s="137"/>
      <c r="AEB51" s="137"/>
      <c r="AEC51" s="137"/>
      <c r="AED51" s="137"/>
      <c r="AEE51" s="137"/>
      <c r="AEF51" s="137"/>
      <c r="AEG51" s="137"/>
      <c r="AEH51" s="137"/>
      <c r="AEI51" s="137"/>
      <c r="AEJ51" s="137"/>
      <c r="AEK51" s="137"/>
      <c r="AEL51" s="137"/>
      <c r="AEM51" s="137"/>
      <c r="AEN51" s="137"/>
      <c r="AEO51" s="137"/>
      <c r="AEP51" s="137"/>
      <c r="AEQ51" s="137"/>
      <c r="AER51" s="137"/>
      <c r="AES51" s="137"/>
      <c r="AET51" s="137"/>
      <c r="AEU51" s="137"/>
      <c r="AEV51" s="137"/>
      <c r="AEW51" s="137"/>
      <c r="AEX51" s="137"/>
      <c r="AEY51" s="137"/>
      <c r="AEZ51" s="137"/>
      <c r="AFA51" s="137"/>
      <c r="AFB51" s="137"/>
      <c r="AFC51" s="137"/>
      <c r="AFD51" s="137"/>
      <c r="AFE51" s="137"/>
      <c r="AFF51" s="137"/>
      <c r="AFG51" s="137"/>
      <c r="AFH51" s="137"/>
      <c r="AFI51" s="137"/>
      <c r="AFJ51" s="137"/>
      <c r="AFK51" s="137"/>
      <c r="AFL51" s="137"/>
      <c r="AFM51" s="137"/>
      <c r="AFN51" s="137"/>
      <c r="AFO51" s="137"/>
      <c r="AFP51" s="137"/>
      <c r="AFQ51" s="137"/>
      <c r="AFR51" s="137"/>
      <c r="AFS51" s="137"/>
      <c r="AFT51" s="137"/>
      <c r="AFU51" s="137"/>
      <c r="AFV51" s="137"/>
      <c r="AFW51" s="137"/>
      <c r="AFX51" s="137"/>
      <c r="AFY51" s="137"/>
      <c r="AFZ51" s="137"/>
      <c r="AGA51" s="137"/>
      <c r="AGB51" s="137"/>
      <c r="AGC51" s="137"/>
      <c r="AGD51" s="137"/>
      <c r="AGE51" s="137"/>
      <c r="AGF51" s="137"/>
      <c r="AGG51" s="137"/>
      <c r="AGH51" s="137"/>
      <c r="AGI51" s="137"/>
      <c r="AGJ51" s="137"/>
      <c r="AGK51" s="137"/>
      <c r="AGL51" s="137"/>
      <c r="AGM51" s="137"/>
      <c r="AGN51" s="137"/>
      <c r="AGO51" s="137"/>
      <c r="AGP51" s="137"/>
      <c r="AGQ51" s="137"/>
      <c r="AGR51" s="137"/>
      <c r="AGS51" s="137"/>
      <c r="AGT51" s="137"/>
      <c r="AGU51" s="137"/>
      <c r="AGV51" s="137"/>
      <c r="AGW51" s="137"/>
      <c r="AGX51" s="137"/>
      <c r="AGY51" s="137"/>
      <c r="AGZ51" s="137"/>
      <c r="AHA51" s="137"/>
      <c r="AHB51" s="137"/>
      <c r="AHC51" s="137"/>
      <c r="AHD51" s="137"/>
      <c r="AHE51" s="137"/>
      <c r="AHF51" s="137"/>
      <c r="AHG51" s="137"/>
      <c r="AHH51" s="137"/>
      <c r="AHI51" s="137"/>
      <c r="AHJ51" s="137"/>
      <c r="AHK51" s="137"/>
      <c r="AHL51" s="137"/>
      <c r="AHM51" s="137"/>
      <c r="AHN51" s="137"/>
      <c r="AHO51" s="137"/>
      <c r="AHP51" s="137"/>
      <c r="AHQ51" s="137"/>
      <c r="AHR51" s="137"/>
      <c r="AHS51" s="137"/>
      <c r="AHT51" s="137"/>
      <c r="AHU51" s="137"/>
      <c r="AHV51" s="137"/>
      <c r="AHW51" s="137"/>
      <c r="AHX51" s="137"/>
      <c r="AHY51" s="137"/>
      <c r="AHZ51" s="137"/>
      <c r="AIA51" s="137"/>
      <c r="AIB51" s="137"/>
      <c r="AIC51" s="137"/>
      <c r="AID51" s="137"/>
      <c r="AIE51" s="137"/>
      <c r="AIF51" s="137"/>
      <c r="AIG51" s="137"/>
      <c r="AIH51" s="137"/>
      <c r="AII51" s="137"/>
      <c r="AIJ51" s="137"/>
      <c r="AIK51" s="137"/>
      <c r="AIL51" s="137"/>
      <c r="AIM51" s="137"/>
      <c r="AIN51" s="137"/>
      <c r="AIO51" s="137"/>
      <c r="AIP51" s="137"/>
      <c r="AIQ51" s="137"/>
      <c r="AIR51" s="137"/>
      <c r="AIS51" s="137"/>
      <c r="AIT51" s="137"/>
      <c r="AIU51" s="137"/>
      <c r="AIV51" s="137"/>
      <c r="AIW51" s="137"/>
      <c r="AIX51" s="137"/>
      <c r="AIY51" s="137"/>
      <c r="AIZ51" s="137"/>
      <c r="AJA51" s="137"/>
      <c r="AJB51" s="137"/>
      <c r="AJC51" s="137"/>
      <c r="AJD51" s="137"/>
      <c r="AJE51" s="137"/>
      <c r="AJF51" s="137"/>
      <c r="AJG51" s="137"/>
      <c r="AJH51" s="137"/>
      <c r="AJI51" s="137"/>
      <c r="AJJ51" s="137"/>
      <c r="AJK51" s="137"/>
      <c r="AJL51" s="137"/>
      <c r="AJM51" s="137"/>
      <c r="AJN51" s="137"/>
      <c r="AJO51" s="137"/>
      <c r="AJP51" s="137"/>
      <c r="AJQ51" s="137"/>
      <c r="AJR51" s="137"/>
      <c r="AJS51" s="137"/>
      <c r="AJT51" s="137"/>
      <c r="AJU51" s="137"/>
      <c r="AJV51" s="137"/>
      <c r="AJW51" s="137"/>
      <c r="AJX51" s="137"/>
      <c r="AJY51" s="137"/>
      <c r="AJZ51" s="137"/>
      <c r="AKA51" s="137"/>
      <c r="AKB51" s="137"/>
      <c r="AKC51" s="137"/>
      <c r="AKD51" s="137"/>
      <c r="AKE51" s="137"/>
      <c r="AKF51" s="137"/>
      <c r="AKG51" s="137"/>
      <c r="AKH51" s="137"/>
      <c r="AKI51" s="137"/>
      <c r="AKJ51" s="137"/>
      <c r="AKK51" s="137"/>
      <c r="AKL51" s="137"/>
      <c r="AKM51" s="137"/>
      <c r="AKN51" s="137"/>
      <c r="AKO51" s="137"/>
      <c r="AKP51" s="137"/>
      <c r="AKQ51" s="137"/>
      <c r="AKR51" s="137"/>
      <c r="AKS51" s="137"/>
      <c r="AKT51" s="137"/>
      <c r="AKU51" s="137"/>
      <c r="AKV51" s="137"/>
      <c r="AKW51" s="137"/>
      <c r="AKX51" s="137"/>
      <c r="AKY51" s="137"/>
      <c r="AKZ51" s="137"/>
      <c r="ALA51" s="137"/>
      <c r="ALB51" s="137"/>
      <c r="ALC51" s="137"/>
      <c r="ALD51" s="137"/>
      <c r="ALE51" s="137"/>
      <c r="ALF51" s="137"/>
      <c r="ALG51" s="137"/>
      <c r="ALH51" s="137"/>
      <c r="ALI51" s="137"/>
      <c r="ALJ51" s="137"/>
      <c r="ALK51" s="137"/>
      <c r="ALL51" s="137"/>
      <c r="ALM51" s="137"/>
      <c r="ALN51" s="137"/>
      <c r="ALO51" s="137"/>
      <c r="ALP51" s="137"/>
      <c r="ALQ51" s="137"/>
      <c r="ALR51" s="137"/>
      <c r="ALS51" s="137"/>
      <c r="ALT51" s="137"/>
      <c r="ALU51" s="137"/>
      <c r="ALV51" s="137"/>
      <c r="ALW51" s="137"/>
      <c r="ALX51" s="137"/>
      <c r="ALY51" s="137"/>
      <c r="ALZ51" s="137"/>
      <c r="AMA51" s="137"/>
      <c r="AMB51" s="137"/>
      <c r="AMC51" s="137"/>
      <c r="AMD51" s="137"/>
      <c r="AME51" s="137"/>
      <c r="AMF51" s="137"/>
      <c r="AMG51" s="137"/>
      <c r="AMH51" s="137"/>
      <c r="AMI51" s="137"/>
    </row>
    <row r="52" hidden="1" customHeight="1" spans="1:1023">
      <c r="A52" s="121"/>
      <c r="B52" s="83" t="s">
        <v>3499</v>
      </c>
      <c r="C52" s="122"/>
      <c r="D52" s="123"/>
      <c r="E52" s="123"/>
      <c r="F52" s="123"/>
      <c r="G52" s="123"/>
      <c r="H52" s="83" t="s">
        <v>8183</v>
      </c>
      <c r="I52" s="86" t="s">
        <v>8184</v>
      </c>
      <c r="J52" s="83" t="s">
        <v>45</v>
      </c>
      <c r="K52" s="123"/>
      <c r="L52" s="83" t="s">
        <v>4108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8"/>
      <c r="AN52" s="123"/>
      <c r="AO52" s="134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36"/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6"/>
      <c r="CO52" s="136"/>
      <c r="CP52" s="136"/>
      <c r="CQ52" s="136"/>
      <c r="CR52" s="136"/>
      <c r="CS52" s="136"/>
      <c r="CT52" s="136"/>
      <c r="CU52" s="136"/>
      <c r="CV52" s="136"/>
      <c r="CW52" s="136"/>
      <c r="CX52" s="136"/>
      <c r="CY52" s="136"/>
      <c r="CZ52" s="136"/>
      <c r="DA52" s="136"/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  <c r="ER52" s="136"/>
      <c r="ES52" s="136"/>
      <c r="ET52" s="136"/>
      <c r="EU52" s="136"/>
      <c r="EV52" s="136"/>
      <c r="EW52" s="136"/>
      <c r="EX52" s="136"/>
      <c r="EY52" s="136"/>
      <c r="EZ52" s="136"/>
      <c r="FA52" s="136"/>
      <c r="FB52" s="136"/>
      <c r="FC52" s="136"/>
      <c r="FD52" s="136"/>
      <c r="FE52" s="136"/>
      <c r="FF52" s="136"/>
      <c r="FG52" s="136"/>
      <c r="FH52" s="136"/>
      <c r="FI52" s="136"/>
      <c r="FJ52" s="136"/>
      <c r="FK52" s="136"/>
      <c r="FL52" s="136"/>
      <c r="FM52" s="136"/>
      <c r="FN52" s="136"/>
      <c r="FO52" s="136"/>
      <c r="FP52" s="136"/>
      <c r="FQ52" s="136"/>
      <c r="FR52" s="136"/>
      <c r="FS52" s="136"/>
      <c r="FT52" s="136"/>
      <c r="FU52" s="136"/>
      <c r="FV52" s="136"/>
      <c r="FW52" s="136"/>
      <c r="FX52" s="136"/>
      <c r="FY52" s="136"/>
      <c r="FZ52" s="136"/>
      <c r="GA52" s="136"/>
      <c r="GB52" s="136"/>
      <c r="GC52" s="136"/>
      <c r="GD52" s="136"/>
      <c r="GE52" s="136"/>
      <c r="GF52" s="136"/>
      <c r="GG52" s="136"/>
      <c r="GH52" s="136"/>
      <c r="GI52" s="136"/>
      <c r="GJ52" s="136"/>
      <c r="GK52" s="136"/>
      <c r="GL52" s="136"/>
      <c r="GM52" s="136"/>
      <c r="GN52" s="136"/>
      <c r="GO52" s="136"/>
      <c r="GP52" s="136"/>
      <c r="GQ52" s="136"/>
      <c r="GR52" s="136"/>
      <c r="GS52" s="136"/>
      <c r="GT52" s="136"/>
      <c r="GU52" s="136"/>
      <c r="GV52" s="136"/>
      <c r="GW52" s="136"/>
      <c r="GX52" s="136"/>
      <c r="GY52" s="136"/>
      <c r="GZ52" s="136"/>
      <c r="HA52" s="136"/>
      <c r="HB52" s="136"/>
      <c r="HC52" s="136"/>
      <c r="HD52" s="136"/>
      <c r="HE52" s="136"/>
      <c r="HF52" s="136"/>
      <c r="HG52" s="136"/>
      <c r="HH52" s="136"/>
      <c r="HI52" s="136"/>
      <c r="HJ52" s="136"/>
      <c r="HK52" s="136"/>
      <c r="HL52" s="136"/>
      <c r="HM52" s="136"/>
      <c r="HN52" s="136"/>
      <c r="HO52" s="136"/>
      <c r="HP52" s="136"/>
      <c r="HQ52" s="137"/>
      <c r="HR52" s="137"/>
      <c r="HS52" s="137"/>
      <c r="HT52" s="137"/>
      <c r="HU52" s="137"/>
      <c r="HV52" s="137"/>
      <c r="HW52" s="137"/>
      <c r="HX52" s="137"/>
      <c r="HY52" s="137"/>
      <c r="HZ52" s="137"/>
      <c r="IA52" s="137"/>
      <c r="IB52" s="137"/>
      <c r="IC52" s="137"/>
      <c r="ID52" s="137"/>
      <c r="IE52" s="137"/>
      <c r="IF52" s="137"/>
      <c r="IG52" s="137"/>
      <c r="IH52" s="137"/>
      <c r="II52" s="137"/>
      <c r="IJ52" s="137"/>
      <c r="IK52" s="137"/>
      <c r="IL52" s="137"/>
      <c r="IM52" s="137"/>
      <c r="IN52" s="137"/>
      <c r="IO52" s="137"/>
      <c r="IP52" s="137"/>
      <c r="IQ52" s="137"/>
      <c r="IR52" s="137"/>
      <c r="IS52" s="137"/>
      <c r="IT52" s="137"/>
      <c r="IU52" s="137"/>
      <c r="IV52" s="137"/>
      <c r="IW52" s="137"/>
      <c r="IX52" s="137"/>
      <c r="IY52" s="137"/>
      <c r="IZ52" s="137"/>
      <c r="JA52" s="137"/>
      <c r="JB52" s="137"/>
      <c r="JC52" s="137"/>
      <c r="JD52" s="137"/>
      <c r="JE52" s="137"/>
      <c r="JF52" s="137"/>
      <c r="JG52" s="137"/>
      <c r="JH52" s="137"/>
      <c r="JI52" s="137"/>
      <c r="JJ52" s="137"/>
      <c r="JK52" s="137"/>
      <c r="JL52" s="137"/>
      <c r="JM52" s="137"/>
      <c r="JN52" s="137"/>
      <c r="JO52" s="137"/>
      <c r="JP52" s="137"/>
      <c r="JQ52" s="137"/>
      <c r="JR52" s="137"/>
      <c r="JS52" s="137"/>
      <c r="JT52" s="137"/>
      <c r="JU52" s="137"/>
      <c r="JV52" s="137"/>
      <c r="JW52" s="137"/>
      <c r="JX52" s="137"/>
      <c r="JY52" s="137"/>
      <c r="JZ52" s="137"/>
      <c r="KA52" s="137"/>
      <c r="KB52" s="137"/>
      <c r="KC52" s="137"/>
      <c r="KD52" s="137"/>
      <c r="KE52" s="137"/>
      <c r="KF52" s="137"/>
      <c r="KG52" s="137"/>
      <c r="KH52" s="137"/>
      <c r="KI52" s="137"/>
      <c r="KJ52" s="137"/>
      <c r="KK52" s="137"/>
      <c r="KL52" s="137"/>
      <c r="KM52" s="137"/>
      <c r="KN52" s="137"/>
      <c r="KO52" s="137"/>
      <c r="KP52" s="137"/>
      <c r="KQ52" s="137"/>
      <c r="KR52" s="137"/>
      <c r="KS52" s="137"/>
      <c r="KT52" s="137"/>
      <c r="KU52" s="137"/>
      <c r="KV52" s="137"/>
      <c r="KW52" s="137"/>
      <c r="KX52" s="137"/>
      <c r="KY52" s="137"/>
      <c r="KZ52" s="137"/>
      <c r="LA52" s="137"/>
      <c r="LB52" s="137"/>
      <c r="LC52" s="137"/>
      <c r="LD52" s="137"/>
      <c r="LE52" s="137"/>
      <c r="LF52" s="137"/>
      <c r="LG52" s="137"/>
      <c r="LH52" s="137"/>
      <c r="LI52" s="137"/>
      <c r="LJ52" s="137"/>
      <c r="LK52" s="137"/>
      <c r="LL52" s="137"/>
      <c r="LM52" s="137"/>
      <c r="LN52" s="137"/>
      <c r="LO52" s="137"/>
      <c r="LP52" s="137"/>
      <c r="LQ52" s="137"/>
      <c r="LR52" s="137"/>
      <c r="LS52" s="137"/>
      <c r="LT52" s="137"/>
      <c r="LU52" s="137"/>
      <c r="LV52" s="137"/>
      <c r="LW52" s="137"/>
      <c r="LX52" s="137"/>
      <c r="LY52" s="137"/>
      <c r="LZ52" s="137"/>
      <c r="MA52" s="137"/>
      <c r="MB52" s="137"/>
      <c r="MC52" s="137"/>
      <c r="MD52" s="137"/>
      <c r="ME52" s="137"/>
      <c r="MF52" s="137"/>
      <c r="MG52" s="137"/>
      <c r="MH52" s="137"/>
      <c r="MI52" s="137"/>
      <c r="MJ52" s="137"/>
      <c r="MK52" s="137"/>
      <c r="ML52" s="137"/>
      <c r="MM52" s="137"/>
      <c r="MN52" s="137"/>
      <c r="MO52" s="137"/>
      <c r="MP52" s="137"/>
      <c r="MQ52" s="137"/>
      <c r="MR52" s="137"/>
      <c r="MS52" s="137"/>
      <c r="MT52" s="137"/>
      <c r="MU52" s="137"/>
      <c r="MV52" s="137"/>
      <c r="MW52" s="137"/>
      <c r="MX52" s="137"/>
      <c r="MY52" s="137"/>
      <c r="MZ52" s="137"/>
      <c r="NA52" s="137"/>
      <c r="NB52" s="137"/>
      <c r="NC52" s="137"/>
      <c r="ND52" s="137"/>
      <c r="NE52" s="137"/>
      <c r="NF52" s="137"/>
      <c r="NG52" s="137"/>
      <c r="NH52" s="137"/>
      <c r="NI52" s="137"/>
      <c r="NJ52" s="137"/>
      <c r="NK52" s="137"/>
      <c r="NL52" s="137"/>
      <c r="NM52" s="137"/>
      <c r="NN52" s="137"/>
      <c r="NO52" s="137"/>
      <c r="NP52" s="137"/>
      <c r="NQ52" s="137"/>
      <c r="NR52" s="137"/>
      <c r="NS52" s="137"/>
      <c r="NT52" s="137"/>
      <c r="NU52" s="137"/>
      <c r="NV52" s="137"/>
      <c r="NW52" s="137"/>
      <c r="NX52" s="137"/>
      <c r="NY52" s="137"/>
      <c r="NZ52" s="137"/>
      <c r="OA52" s="137"/>
      <c r="OB52" s="137"/>
      <c r="OC52" s="137"/>
      <c r="OD52" s="137"/>
      <c r="OE52" s="137"/>
      <c r="OF52" s="137"/>
      <c r="OG52" s="137"/>
      <c r="OH52" s="137"/>
      <c r="OI52" s="137"/>
      <c r="OJ52" s="137"/>
      <c r="OK52" s="137"/>
      <c r="OL52" s="137"/>
      <c r="OM52" s="137"/>
      <c r="ON52" s="137"/>
      <c r="OO52" s="137"/>
      <c r="OP52" s="137"/>
      <c r="OQ52" s="137"/>
      <c r="OR52" s="137"/>
      <c r="OS52" s="137"/>
      <c r="OT52" s="137"/>
      <c r="OU52" s="137"/>
      <c r="OV52" s="137"/>
      <c r="OW52" s="137"/>
      <c r="OX52" s="137"/>
      <c r="OY52" s="137"/>
      <c r="OZ52" s="137"/>
      <c r="PA52" s="137"/>
      <c r="PB52" s="137"/>
      <c r="PC52" s="137"/>
      <c r="PD52" s="137"/>
      <c r="PE52" s="137"/>
      <c r="PF52" s="137"/>
      <c r="PG52" s="137"/>
      <c r="PH52" s="137"/>
      <c r="PI52" s="137"/>
      <c r="PJ52" s="137"/>
      <c r="PK52" s="137"/>
      <c r="PL52" s="137"/>
      <c r="PM52" s="137"/>
      <c r="PN52" s="137"/>
      <c r="PO52" s="137"/>
      <c r="PP52" s="137"/>
      <c r="PQ52" s="137"/>
      <c r="PR52" s="137"/>
      <c r="PS52" s="137"/>
      <c r="PT52" s="137"/>
      <c r="PU52" s="137"/>
      <c r="PV52" s="137"/>
      <c r="PW52" s="137"/>
      <c r="PX52" s="137"/>
      <c r="PY52" s="137"/>
      <c r="PZ52" s="137"/>
      <c r="QA52" s="137"/>
      <c r="QB52" s="137"/>
      <c r="QC52" s="137"/>
      <c r="QD52" s="137"/>
      <c r="QE52" s="137"/>
      <c r="QF52" s="137"/>
      <c r="QG52" s="137"/>
      <c r="QH52" s="137"/>
      <c r="QI52" s="137"/>
      <c r="QJ52" s="137"/>
      <c r="QK52" s="137"/>
      <c r="QL52" s="137"/>
      <c r="QM52" s="137"/>
      <c r="QN52" s="137"/>
      <c r="QO52" s="137"/>
      <c r="QP52" s="137"/>
      <c r="QQ52" s="137"/>
      <c r="QR52" s="137"/>
      <c r="QS52" s="137"/>
      <c r="QT52" s="137"/>
      <c r="QU52" s="137"/>
      <c r="QV52" s="137"/>
      <c r="QW52" s="137"/>
      <c r="QX52" s="137"/>
      <c r="QY52" s="137"/>
      <c r="QZ52" s="137"/>
      <c r="RA52" s="137"/>
      <c r="RB52" s="137"/>
      <c r="RC52" s="137"/>
      <c r="RD52" s="137"/>
      <c r="RE52" s="137"/>
      <c r="RF52" s="137"/>
      <c r="RG52" s="137"/>
      <c r="RH52" s="137"/>
      <c r="RI52" s="137"/>
      <c r="RJ52" s="137"/>
      <c r="RK52" s="137"/>
      <c r="RL52" s="137"/>
      <c r="RM52" s="137"/>
      <c r="RN52" s="137"/>
      <c r="RO52" s="137"/>
      <c r="RP52" s="137"/>
      <c r="RQ52" s="137"/>
      <c r="RR52" s="137"/>
      <c r="RS52" s="137"/>
      <c r="RT52" s="137"/>
      <c r="RU52" s="137"/>
      <c r="RV52" s="137"/>
      <c r="RW52" s="137"/>
      <c r="RX52" s="137"/>
      <c r="RY52" s="137"/>
      <c r="RZ52" s="137"/>
      <c r="SA52" s="137"/>
      <c r="SB52" s="137"/>
      <c r="SC52" s="137"/>
      <c r="SD52" s="137"/>
      <c r="SE52" s="137"/>
      <c r="SF52" s="137"/>
      <c r="SG52" s="137"/>
      <c r="SH52" s="137"/>
      <c r="SI52" s="137"/>
      <c r="SJ52" s="137"/>
      <c r="SK52" s="137"/>
      <c r="SL52" s="137"/>
      <c r="SM52" s="137"/>
      <c r="SN52" s="137"/>
      <c r="SO52" s="137"/>
      <c r="SP52" s="137"/>
      <c r="SQ52" s="137"/>
      <c r="SR52" s="137"/>
      <c r="SS52" s="137"/>
      <c r="ST52" s="137"/>
      <c r="SU52" s="137"/>
      <c r="SV52" s="137"/>
      <c r="SW52" s="137"/>
      <c r="SX52" s="137"/>
      <c r="SY52" s="137"/>
      <c r="SZ52" s="137"/>
      <c r="TA52" s="137"/>
      <c r="TB52" s="137"/>
      <c r="TC52" s="137"/>
      <c r="TD52" s="137"/>
      <c r="TE52" s="137"/>
      <c r="TF52" s="137"/>
      <c r="TG52" s="137"/>
      <c r="TH52" s="137"/>
      <c r="TI52" s="137"/>
      <c r="TJ52" s="137"/>
      <c r="TK52" s="137"/>
      <c r="TL52" s="137"/>
      <c r="TM52" s="137"/>
      <c r="TN52" s="137"/>
      <c r="TO52" s="137"/>
      <c r="TP52" s="137"/>
      <c r="TQ52" s="137"/>
      <c r="TR52" s="137"/>
      <c r="TS52" s="137"/>
      <c r="TT52" s="137"/>
      <c r="TU52" s="137"/>
      <c r="TV52" s="137"/>
      <c r="TW52" s="137"/>
      <c r="TX52" s="137"/>
      <c r="TY52" s="137"/>
      <c r="TZ52" s="137"/>
      <c r="UA52" s="137"/>
      <c r="UB52" s="137"/>
      <c r="UC52" s="137"/>
      <c r="UD52" s="137"/>
      <c r="UE52" s="137"/>
      <c r="UF52" s="137"/>
      <c r="UG52" s="137"/>
      <c r="UH52" s="137"/>
      <c r="UI52" s="137"/>
      <c r="UJ52" s="137"/>
      <c r="UK52" s="137"/>
      <c r="UL52" s="137"/>
      <c r="UM52" s="137"/>
      <c r="UN52" s="137"/>
      <c r="UO52" s="137"/>
      <c r="UP52" s="137"/>
      <c r="UQ52" s="137"/>
      <c r="UR52" s="137"/>
      <c r="US52" s="137"/>
      <c r="UT52" s="137"/>
      <c r="UU52" s="137"/>
      <c r="UV52" s="137"/>
      <c r="UW52" s="137"/>
      <c r="UX52" s="137"/>
      <c r="UY52" s="137"/>
      <c r="UZ52" s="137"/>
      <c r="VA52" s="137"/>
      <c r="VB52" s="137"/>
      <c r="VC52" s="137"/>
      <c r="VD52" s="137"/>
      <c r="VE52" s="137"/>
      <c r="VF52" s="137"/>
      <c r="VG52" s="137"/>
      <c r="VH52" s="137"/>
      <c r="VI52" s="137"/>
      <c r="VJ52" s="137"/>
      <c r="VK52" s="137"/>
      <c r="VL52" s="137"/>
      <c r="VM52" s="137"/>
      <c r="VN52" s="137"/>
      <c r="VO52" s="137"/>
      <c r="VP52" s="137"/>
      <c r="VQ52" s="137"/>
      <c r="VR52" s="137"/>
      <c r="VS52" s="137"/>
      <c r="VT52" s="137"/>
      <c r="VU52" s="137"/>
      <c r="VV52" s="137"/>
      <c r="VW52" s="137"/>
      <c r="VX52" s="137"/>
      <c r="VY52" s="137"/>
      <c r="VZ52" s="137"/>
      <c r="WA52" s="137"/>
      <c r="WB52" s="137"/>
      <c r="WC52" s="137"/>
      <c r="WD52" s="137"/>
      <c r="WE52" s="137"/>
      <c r="WF52" s="137"/>
      <c r="WG52" s="137"/>
      <c r="WH52" s="137"/>
      <c r="WI52" s="137"/>
      <c r="WJ52" s="137"/>
      <c r="WK52" s="137"/>
      <c r="WL52" s="137"/>
      <c r="WM52" s="137"/>
      <c r="WN52" s="137"/>
      <c r="WO52" s="137"/>
      <c r="WP52" s="137"/>
      <c r="WQ52" s="137"/>
      <c r="WR52" s="137"/>
      <c r="WS52" s="137"/>
      <c r="WT52" s="137"/>
      <c r="WU52" s="137"/>
      <c r="WV52" s="137"/>
      <c r="WW52" s="137"/>
      <c r="WX52" s="137"/>
      <c r="WY52" s="137"/>
      <c r="WZ52" s="137"/>
      <c r="XA52" s="137"/>
      <c r="XB52" s="137"/>
      <c r="XC52" s="137"/>
      <c r="XD52" s="137"/>
      <c r="XE52" s="137"/>
      <c r="XF52" s="137"/>
      <c r="XG52" s="137"/>
      <c r="XH52" s="137"/>
      <c r="XI52" s="137"/>
      <c r="XJ52" s="137"/>
      <c r="XK52" s="137"/>
      <c r="XL52" s="137"/>
      <c r="XM52" s="137"/>
      <c r="XN52" s="137"/>
      <c r="XO52" s="137"/>
      <c r="XP52" s="137"/>
      <c r="XQ52" s="137"/>
      <c r="XR52" s="137"/>
      <c r="XS52" s="137"/>
      <c r="XT52" s="137"/>
      <c r="XU52" s="137"/>
      <c r="XV52" s="137"/>
      <c r="XW52" s="137"/>
      <c r="XX52" s="137"/>
      <c r="XY52" s="137"/>
      <c r="XZ52" s="137"/>
      <c r="YA52" s="137"/>
      <c r="YB52" s="137"/>
      <c r="YC52" s="137"/>
      <c r="YD52" s="137"/>
      <c r="YE52" s="137"/>
      <c r="YF52" s="137"/>
      <c r="YG52" s="137"/>
      <c r="YH52" s="137"/>
      <c r="YI52" s="137"/>
      <c r="YJ52" s="137"/>
      <c r="YK52" s="137"/>
      <c r="YL52" s="137"/>
      <c r="YM52" s="137"/>
      <c r="YN52" s="137"/>
      <c r="YO52" s="137"/>
      <c r="YP52" s="137"/>
      <c r="YQ52" s="137"/>
      <c r="YR52" s="137"/>
      <c r="YS52" s="137"/>
      <c r="YT52" s="137"/>
      <c r="YU52" s="137"/>
      <c r="YV52" s="137"/>
      <c r="YW52" s="137"/>
      <c r="YX52" s="137"/>
      <c r="YY52" s="137"/>
      <c r="YZ52" s="137"/>
      <c r="ZA52" s="137"/>
      <c r="ZB52" s="137"/>
      <c r="ZC52" s="137"/>
      <c r="ZD52" s="137"/>
      <c r="ZE52" s="137"/>
      <c r="ZF52" s="137"/>
      <c r="ZG52" s="137"/>
      <c r="ZH52" s="137"/>
      <c r="ZI52" s="137"/>
      <c r="ZJ52" s="137"/>
      <c r="ZK52" s="137"/>
      <c r="ZL52" s="137"/>
      <c r="ZM52" s="137"/>
      <c r="ZN52" s="137"/>
      <c r="ZO52" s="137"/>
      <c r="ZP52" s="137"/>
      <c r="ZQ52" s="137"/>
      <c r="ZR52" s="137"/>
      <c r="ZS52" s="137"/>
      <c r="ZT52" s="137"/>
      <c r="ZU52" s="137"/>
      <c r="ZV52" s="137"/>
      <c r="ZW52" s="137"/>
      <c r="ZX52" s="137"/>
      <c r="ZY52" s="137"/>
      <c r="ZZ52" s="137"/>
      <c r="AAA52" s="137"/>
      <c r="AAB52" s="137"/>
      <c r="AAC52" s="137"/>
      <c r="AAD52" s="137"/>
      <c r="AAE52" s="137"/>
      <c r="AAF52" s="137"/>
      <c r="AAG52" s="137"/>
      <c r="AAH52" s="137"/>
      <c r="AAI52" s="137"/>
      <c r="AAJ52" s="137"/>
      <c r="AAK52" s="137"/>
      <c r="AAL52" s="137"/>
      <c r="AAM52" s="137"/>
      <c r="AAN52" s="137"/>
      <c r="AAO52" s="137"/>
      <c r="AAP52" s="137"/>
      <c r="AAQ52" s="137"/>
      <c r="AAR52" s="137"/>
      <c r="AAS52" s="137"/>
      <c r="AAT52" s="137"/>
      <c r="AAU52" s="137"/>
      <c r="AAV52" s="137"/>
      <c r="AAW52" s="137"/>
      <c r="AAX52" s="137"/>
      <c r="AAY52" s="137"/>
      <c r="AAZ52" s="137"/>
      <c r="ABA52" s="137"/>
      <c r="ABB52" s="137"/>
      <c r="ABC52" s="137"/>
      <c r="ABD52" s="137"/>
      <c r="ABE52" s="137"/>
      <c r="ABF52" s="137"/>
      <c r="ABG52" s="137"/>
      <c r="ABH52" s="137"/>
      <c r="ABI52" s="137"/>
      <c r="ABJ52" s="137"/>
      <c r="ABK52" s="137"/>
      <c r="ABL52" s="137"/>
      <c r="ABM52" s="137"/>
      <c r="ABN52" s="137"/>
      <c r="ABO52" s="137"/>
      <c r="ABP52" s="137"/>
      <c r="ABQ52" s="137"/>
      <c r="ABR52" s="137"/>
      <c r="ABS52" s="137"/>
      <c r="ABT52" s="137"/>
      <c r="ABU52" s="137"/>
      <c r="ABV52" s="137"/>
      <c r="ABW52" s="137"/>
      <c r="ABX52" s="137"/>
      <c r="ABY52" s="137"/>
      <c r="ABZ52" s="137"/>
      <c r="ACA52" s="137"/>
      <c r="ACB52" s="137"/>
      <c r="ACC52" s="137"/>
      <c r="ACD52" s="137"/>
      <c r="ACE52" s="137"/>
      <c r="ACF52" s="137"/>
      <c r="ACG52" s="137"/>
      <c r="ACH52" s="137"/>
      <c r="ACI52" s="137"/>
      <c r="ACJ52" s="137"/>
      <c r="ACK52" s="137"/>
      <c r="ACL52" s="137"/>
      <c r="ACM52" s="137"/>
      <c r="ACN52" s="137"/>
      <c r="ACO52" s="137"/>
      <c r="ACP52" s="137"/>
      <c r="ACQ52" s="137"/>
      <c r="ACR52" s="137"/>
      <c r="ACS52" s="137"/>
      <c r="ACT52" s="137"/>
      <c r="ACU52" s="137"/>
      <c r="ACV52" s="137"/>
      <c r="ACW52" s="137"/>
      <c r="ACX52" s="137"/>
      <c r="ACY52" s="137"/>
      <c r="ACZ52" s="137"/>
      <c r="ADA52" s="137"/>
      <c r="ADB52" s="137"/>
      <c r="ADC52" s="137"/>
      <c r="ADD52" s="137"/>
      <c r="ADE52" s="137"/>
      <c r="ADF52" s="137"/>
      <c r="ADG52" s="137"/>
      <c r="ADH52" s="137"/>
      <c r="ADI52" s="137"/>
      <c r="ADJ52" s="137"/>
      <c r="ADK52" s="137"/>
      <c r="ADL52" s="137"/>
      <c r="ADM52" s="137"/>
      <c r="ADN52" s="137"/>
      <c r="ADO52" s="137"/>
      <c r="ADP52" s="137"/>
      <c r="ADQ52" s="137"/>
      <c r="ADR52" s="137"/>
      <c r="ADS52" s="137"/>
      <c r="ADT52" s="137"/>
      <c r="ADU52" s="137"/>
      <c r="ADV52" s="137"/>
      <c r="ADW52" s="137"/>
      <c r="ADX52" s="137"/>
      <c r="ADY52" s="137"/>
      <c r="ADZ52" s="137"/>
      <c r="AEA52" s="137"/>
      <c r="AEB52" s="137"/>
      <c r="AEC52" s="137"/>
      <c r="AED52" s="137"/>
      <c r="AEE52" s="137"/>
      <c r="AEF52" s="137"/>
      <c r="AEG52" s="137"/>
      <c r="AEH52" s="137"/>
      <c r="AEI52" s="137"/>
      <c r="AEJ52" s="137"/>
      <c r="AEK52" s="137"/>
      <c r="AEL52" s="137"/>
      <c r="AEM52" s="137"/>
      <c r="AEN52" s="137"/>
      <c r="AEO52" s="137"/>
      <c r="AEP52" s="137"/>
      <c r="AEQ52" s="137"/>
      <c r="AER52" s="137"/>
      <c r="AES52" s="137"/>
      <c r="AET52" s="137"/>
      <c r="AEU52" s="137"/>
      <c r="AEV52" s="137"/>
      <c r="AEW52" s="137"/>
      <c r="AEX52" s="137"/>
      <c r="AEY52" s="137"/>
      <c r="AEZ52" s="137"/>
      <c r="AFA52" s="137"/>
      <c r="AFB52" s="137"/>
      <c r="AFC52" s="137"/>
      <c r="AFD52" s="137"/>
      <c r="AFE52" s="137"/>
      <c r="AFF52" s="137"/>
      <c r="AFG52" s="137"/>
      <c r="AFH52" s="137"/>
      <c r="AFI52" s="137"/>
      <c r="AFJ52" s="137"/>
      <c r="AFK52" s="137"/>
      <c r="AFL52" s="137"/>
      <c r="AFM52" s="137"/>
      <c r="AFN52" s="137"/>
      <c r="AFO52" s="137"/>
      <c r="AFP52" s="137"/>
      <c r="AFQ52" s="137"/>
      <c r="AFR52" s="137"/>
      <c r="AFS52" s="137"/>
      <c r="AFT52" s="137"/>
      <c r="AFU52" s="137"/>
      <c r="AFV52" s="137"/>
      <c r="AFW52" s="137"/>
      <c r="AFX52" s="137"/>
      <c r="AFY52" s="137"/>
      <c r="AFZ52" s="137"/>
      <c r="AGA52" s="137"/>
      <c r="AGB52" s="137"/>
      <c r="AGC52" s="137"/>
      <c r="AGD52" s="137"/>
      <c r="AGE52" s="137"/>
      <c r="AGF52" s="137"/>
      <c r="AGG52" s="137"/>
      <c r="AGH52" s="137"/>
      <c r="AGI52" s="137"/>
      <c r="AGJ52" s="137"/>
      <c r="AGK52" s="137"/>
      <c r="AGL52" s="137"/>
      <c r="AGM52" s="137"/>
      <c r="AGN52" s="137"/>
      <c r="AGO52" s="137"/>
      <c r="AGP52" s="137"/>
      <c r="AGQ52" s="137"/>
      <c r="AGR52" s="137"/>
      <c r="AGS52" s="137"/>
      <c r="AGT52" s="137"/>
      <c r="AGU52" s="137"/>
      <c r="AGV52" s="137"/>
      <c r="AGW52" s="137"/>
      <c r="AGX52" s="137"/>
      <c r="AGY52" s="137"/>
      <c r="AGZ52" s="137"/>
      <c r="AHA52" s="137"/>
      <c r="AHB52" s="137"/>
      <c r="AHC52" s="137"/>
      <c r="AHD52" s="137"/>
      <c r="AHE52" s="137"/>
      <c r="AHF52" s="137"/>
      <c r="AHG52" s="137"/>
      <c r="AHH52" s="137"/>
      <c r="AHI52" s="137"/>
      <c r="AHJ52" s="137"/>
      <c r="AHK52" s="137"/>
      <c r="AHL52" s="137"/>
      <c r="AHM52" s="137"/>
      <c r="AHN52" s="137"/>
      <c r="AHO52" s="137"/>
      <c r="AHP52" s="137"/>
      <c r="AHQ52" s="137"/>
      <c r="AHR52" s="137"/>
      <c r="AHS52" s="137"/>
      <c r="AHT52" s="137"/>
      <c r="AHU52" s="137"/>
      <c r="AHV52" s="137"/>
      <c r="AHW52" s="137"/>
      <c r="AHX52" s="137"/>
      <c r="AHY52" s="137"/>
      <c r="AHZ52" s="137"/>
      <c r="AIA52" s="137"/>
      <c r="AIB52" s="137"/>
      <c r="AIC52" s="137"/>
      <c r="AID52" s="137"/>
      <c r="AIE52" s="137"/>
      <c r="AIF52" s="137"/>
      <c r="AIG52" s="137"/>
      <c r="AIH52" s="137"/>
      <c r="AII52" s="137"/>
      <c r="AIJ52" s="137"/>
      <c r="AIK52" s="137"/>
      <c r="AIL52" s="137"/>
      <c r="AIM52" s="137"/>
      <c r="AIN52" s="137"/>
      <c r="AIO52" s="137"/>
      <c r="AIP52" s="137"/>
      <c r="AIQ52" s="137"/>
      <c r="AIR52" s="137"/>
      <c r="AIS52" s="137"/>
      <c r="AIT52" s="137"/>
      <c r="AIU52" s="137"/>
      <c r="AIV52" s="137"/>
      <c r="AIW52" s="137"/>
      <c r="AIX52" s="137"/>
      <c r="AIY52" s="137"/>
      <c r="AIZ52" s="137"/>
      <c r="AJA52" s="137"/>
      <c r="AJB52" s="137"/>
      <c r="AJC52" s="137"/>
      <c r="AJD52" s="137"/>
      <c r="AJE52" s="137"/>
      <c r="AJF52" s="137"/>
      <c r="AJG52" s="137"/>
      <c r="AJH52" s="137"/>
      <c r="AJI52" s="137"/>
      <c r="AJJ52" s="137"/>
      <c r="AJK52" s="137"/>
      <c r="AJL52" s="137"/>
      <c r="AJM52" s="137"/>
      <c r="AJN52" s="137"/>
      <c r="AJO52" s="137"/>
      <c r="AJP52" s="137"/>
      <c r="AJQ52" s="137"/>
      <c r="AJR52" s="137"/>
      <c r="AJS52" s="137"/>
      <c r="AJT52" s="137"/>
      <c r="AJU52" s="137"/>
      <c r="AJV52" s="137"/>
      <c r="AJW52" s="137"/>
      <c r="AJX52" s="137"/>
      <c r="AJY52" s="137"/>
      <c r="AJZ52" s="137"/>
      <c r="AKA52" s="137"/>
      <c r="AKB52" s="137"/>
      <c r="AKC52" s="137"/>
      <c r="AKD52" s="137"/>
      <c r="AKE52" s="137"/>
      <c r="AKF52" s="137"/>
      <c r="AKG52" s="137"/>
      <c r="AKH52" s="137"/>
      <c r="AKI52" s="137"/>
      <c r="AKJ52" s="137"/>
      <c r="AKK52" s="137"/>
      <c r="AKL52" s="137"/>
      <c r="AKM52" s="137"/>
      <c r="AKN52" s="137"/>
      <c r="AKO52" s="137"/>
      <c r="AKP52" s="137"/>
      <c r="AKQ52" s="137"/>
      <c r="AKR52" s="137"/>
      <c r="AKS52" s="137"/>
      <c r="AKT52" s="137"/>
      <c r="AKU52" s="137"/>
      <c r="AKV52" s="137"/>
      <c r="AKW52" s="137"/>
      <c r="AKX52" s="137"/>
      <c r="AKY52" s="137"/>
      <c r="AKZ52" s="137"/>
      <c r="ALA52" s="137"/>
      <c r="ALB52" s="137"/>
      <c r="ALC52" s="137"/>
      <c r="ALD52" s="137"/>
      <c r="ALE52" s="137"/>
      <c r="ALF52" s="137"/>
      <c r="ALG52" s="137"/>
      <c r="ALH52" s="137"/>
      <c r="ALI52" s="137"/>
      <c r="ALJ52" s="137"/>
      <c r="ALK52" s="137"/>
      <c r="ALL52" s="137"/>
      <c r="ALM52" s="137"/>
      <c r="ALN52" s="137"/>
      <c r="ALO52" s="137"/>
      <c r="ALP52" s="137"/>
      <c r="ALQ52" s="137"/>
      <c r="ALR52" s="137"/>
      <c r="ALS52" s="137"/>
      <c r="ALT52" s="137"/>
      <c r="ALU52" s="137"/>
      <c r="ALV52" s="137"/>
      <c r="ALW52" s="137"/>
      <c r="ALX52" s="137"/>
      <c r="ALY52" s="137"/>
      <c r="ALZ52" s="137"/>
      <c r="AMA52" s="137"/>
      <c r="AMB52" s="137"/>
      <c r="AMC52" s="137"/>
      <c r="AMD52" s="137"/>
      <c r="AME52" s="137"/>
      <c r="AMF52" s="137"/>
      <c r="AMG52" s="137"/>
      <c r="AMH52" s="137"/>
      <c r="AMI52" s="137"/>
    </row>
    <row r="53" hidden="1" customHeight="1" spans="1:1023">
      <c r="A53" s="121"/>
      <c r="B53" s="83" t="s">
        <v>3499</v>
      </c>
      <c r="C53" s="122"/>
      <c r="D53" s="123"/>
      <c r="E53" s="123"/>
      <c r="F53" s="123"/>
      <c r="G53" s="123"/>
      <c r="H53" s="83" t="s">
        <v>8243</v>
      </c>
      <c r="I53" s="86" t="s">
        <v>8244</v>
      </c>
      <c r="J53" s="83" t="s">
        <v>88</v>
      </c>
      <c r="K53" s="123"/>
      <c r="L53" s="83" t="s">
        <v>2623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8"/>
      <c r="AN53" s="123"/>
      <c r="AO53" s="134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  <c r="BX53" s="136"/>
      <c r="BY53" s="136"/>
      <c r="BZ53" s="136"/>
      <c r="CA53" s="136"/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136"/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36"/>
      <c r="EC53" s="136"/>
      <c r="ED53" s="136"/>
      <c r="EE53" s="136"/>
      <c r="EF53" s="136"/>
      <c r="EG53" s="136"/>
      <c r="EH53" s="136"/>
      <c r="EI53" s="136"/>
      <c r="EJ53" s="136"/>
      <c r="EK53" s="136"/>
      <c r="EL53" s="136"/>
      <c r="EM53" s="136"/>
      <c r="EN53" s="136"/>
      <c r="EO53" s="136"/>
      <c r="EP53" s="136"/>
      <c r="EQ53" s="136"/>
      <c r="ER53" s="136"/>
      <c r="ES53" s="136"/>
      <c r="ET53" s="136"/>
      <c r="EU53" s="136"/>
      <c r="EV53" s="136"/>
      <c r="EW53" s="136"/>
      <c r="EX53" s="136"/>
      <c r="EY53" s="136"/>
      <c r="EZ53" s="136"/>
      <c r="FA53" s="136"/>
      <c r="FB53" s="136"/>
      <c r="FC53" s="136"/>
      <c r="FD53" s="136"/>
      <c r="FE53" s="136"/>
      <c r="FF53" s="136"/>
      <c r="FG53" s="136"/>
      <c r="FH53" s="136"/>
      <c r="FI53" s="136"/>
      <c r="FJ53" s="136"/>
      <c r="FK53" s="136"/>
      <c r="FL53" s="136"/>
      <c r="FM53" s="136"/>
      <c r="FN53" s="136"/>
      <c r="FO53" s="136"/>
      <c r="FP53" s="136"/>
      <c r="FQ53" s="136"/>
      <c r="FR53" s="136"/>
      <c r="FS53" s="136"/>
      <c r="FT53" s="136"/>
      <c r="FU53" s="136"/>
      <c r="FV53" s="136"/>
      <c r="FW53" s="136"/>
      <c r="FX53" s="136"/>
      <c r="FY53" s="136"/>
      <c r="FZ53" s="136"/>
      <c r="GA53" s="136"/>
      <c r="GB53" s="136"/>
      <c r="GC53" s="136"/>
      <c r="GD53" s="136"/>
      <c r="GE53" s="136"/>
      <c r="GF53" s="136"/>
      <c r="GG53" s="136"/>
      <c r="GH53" s="136"/>
      <c r="GI53" s="136"/>
      <c r="GJ53" s="136"/>
      <c r="GK53" s="136"/>
      <c r="GL53" s="136"/>
      <c r="GM53" s="136"/>
      <c r="GN53" s="136"/>
      <c r="GO53" s="136"/>
      <c r="GP53" s="136"/>
      <c r="GQ53" s="136"/>
      <c r="GR53" s="136"/>
      <c r="GS53" s="136"/>
      <c r="GT53" s="136"/>
      <c r="GU53" s="136"/>
      <c r="GV53" s="136"/>
      <c r="GW53" s="136"/>
      <c r="GX53" s="136"/>
      <c r="GY53" s="136"/>
      <c r="GZ53" s="136"/>
      <c r="HA53" s="136"/>
      <c r="HB53" s="136"/>
      <c r="HC53" s="136"/>
      <c r="HD53" s="136"/>
      <c r="HE53" s="136"/>
      <c r="HF53" s="136"/>
      <c r="HG53" s="136"/>
      <c r="HH53" s="136"/>
      <c r="HI53" s="136"/>
      <c r="HJ53" s="136"/>
      <c r="HK53" s="136"/>
      <c r="HL53" s="136"/>
      <c r="HM53" s="136"/>
      <c r="HN53" s="136"/>
      <c r="HO53" s="136"/>
      <c r="HP53" s="136"/>
      <c r="HQ53" s="137"/>
      <c r="HR53" s="137"/>
      <c r="HS53" s="137"/>
      <c r="HT53" s="137"/>
      <c r="HU53" s="137"/>
      <c r="HV53" s="137"/>
      <c r="HW53" s="137"/>
      <c r="HX53" s="137"/>
      <c r="HY53" s="137"/>
      <c r="HZ53" s="137"/>
      <c r="IA53" s="137"/>
      <c r="IB53" s="137"/>
      <c r="IC53" s="137"/>
      <c r="ID53" s="137"/>
      <c r="IE53" s="137"/>
      <c r="IF53" s="137"/>
      <c r="IG53" s="137"/>
      <c r="IH53" s="137"/>
      <c r="II53" s="137"/>
      <c r="IJ53" s="137"/>
      <c r="IK53" s="137"/>
      <c r="IL53" s="137"/>
      <c r="IM53" s="137"/>
      <c r="IN53" s="137"/>
      <c r="IO53" s="137"/>
      <c r="IP53" s="137"/>
      <c r="IQ53" s="137"/>
      <c r="IR53" s="137"/>
      <c r="IS53" s="137"/>
      <c r="IT53" s="137"/>
      <c r="IU53" s="137"/>
      <c r="IV53" s="137"/>
      <c r="IW53" s="137"/>
      <c r="IX53" s="137"/>
      <c r="IY53" s="137"/>
      <c r="IZ53" s="137"/>
      <c r="JA53" s="137"/>
      <c r="JB53" s="137"/>
      <c r="JC53" s="137"/>
      <c r="JD53" s="137"/>
      <c r="JE53" s="137"/>
      <c r="JF53" s="137"/>
      <c r="JG53" s="137"/>
      <c r="JH53" s="137"/>
      <c r="JI53" s="137"/>
      <c r="JJ53" s="137"/>
      <c r="JK53" s="137"/>
      <c r="JL53" s="137"/>
      <c r="JM53" s="137"/>
      <c r="JN53" s="137"/>
      <c r="JO53" s="137"/>
      <c r="JP53" s="137"/>
      <c r="JQ53" s="137"/>
      <c r="JR53" s="137"/>
      <c r="JS53" s="137"/>
      <c r="JT53" s="137"/>
      <c r="JU53" s="137"/>
      <c r="JV53" s="137"/>
      <c r="JW53" s="137"/>
      <c r="JX53" s="137"/>
      <c r="JY53" s="137"/>
      <c r="JZ53" s="137"/>
      <c r="KA53" s="137"/>
      <c r="KB53" s="137"/>
      <c r="KC53" s="137"/>
      <c r="KD53" s="137"/>
      <c r="KE53" s="137"/>
      <c r="KF53" s="137"/>
      <c r="KG53" s="137"/>
      <c r="KH53" s="137"/>
      <c r="KI53" s="137"/>
      <c r="KJ53" s="137"/>
      <c r="KK53" s="137"/>
      <c r="KL53" s="137"/>
      <c r="KM53" s="137"/>
      <c r="KN53" s="137"/>
      <c r="KO53" s="137"/>
      <c r="KP53" s="137"/>
      <c r="KQ53" s="137"/>
      <c r="KR53" s="137"/>
      <c r="KS53" s="137"/>
      <c r="KT53" s="137"/>
      <c r="KU53" s="137"/>
      <c r="KV53" s="137"/>
      <c r="KW53" s="137"/>
      <c r="KX53" s="137"/>
      <c r="KY53" s="137"/>
      <c r="KZ53" s="137"/>
      <c r="LA53" s="137"/>
      <c r="LB53" s="137"/>
      <c r="LC53" s="137"/>
      <c r="LD53" s="137"/>
      <c r="LE53" s="137"/>
      <c r="LF53" s="137"/>
      <c r="LG53" s="137"/>
      <c r="LH53" s="137"/>
      <c r="LI53" s="137"/>
      <c r="LJ53" s="137"/>
      <c r="LK53" s="137"/>
      <c r="LL53" s="137"/>
      <c r="LM53" s="137"/>
      <c r="LN53" s="137"/>
      <c r="LO53" s="137"/>
      <c r="LP53" s="137"/>
      <c r="LQ53" s="137"/>
      <c r="LR53" s="137"/>
      <c r="LS53" s="137"/>
      <c r="LT53" s="137"/>
      <c r="LU53" s="137"/>
      <c r="LV53" s="137"/>
      <c r="LW53" s="137"/>
      <c r="LX53" s="137"/>
      <c r="LY53" s="137"/>
      <c r="LZ53" s="137"/>
      <c r="MA53" s="137"/>
      <c r="MB53" s="137"/>
      <c r="MC53" s="137"/>
      <c r="MD53" s="137"/>
      <c r="ME53" s="137"/>
      <c r="MF53" s="137"/>
      <c r="MG53" s="137"/>
      <c r="MH53" s="137"/>
      <c r="MI53" s="137"/>
      <c r="MJ53" s="137"/>
      <c r="MK53" s="137"/>
      <c r="ML53" s="137"/>
      <c r="MM53" s="137"/>
      <c r="MN53" s="137"/>
      <c r="MO53" s="137"/>
      <c r="MP53" s="137"/>
      <c r="MQ53" s="137"/>
      <c r="MR53" s="137"/>
      <c r="MS53" s="137"/>
      <c r="MT53" s="137"/>
      <c r="MU53" s="137"/>
      <c r="MV53" s="137"/>
      <c r="MW53" s="137"/>
      <c r="MX53" s="137"/>
      <c r="MY53" s="137"/>
      <c r="MZ53" s="137"/>
      <c r="NA53" s="137"/>
      <c r="NB53" s="137"/>
      <c r="NC53" s="137"/>
      <c r="ND53" s="137"/>
      <c r="NE53" s="137"/>
      <c r="NF53" s="137"/>
      <c r="NG53" s="137"/>
      <c r="NH53" s="137"/>
      <c r="NI53" s="137"/>
      <c r="NJ53" s="137"/>
      <c r="NK53" s="137"/>
      <c r="NL53" s="137"/>
      <c r="NM53" s="137"/>
      <c r="NN53" s="137"/>
      <c r="NO53" s="137"/>
      <c r="NP53" s="137"/>
      <c r="NQ53" s="137"/>
      <c r="NR53" s="137"/>
      <c r="NS53" s="137"/>
      <c r="NT53" s="137"/>
      <c r="NU53" s="137"/>
      <c r="NV53" s="137"/>
      <c r="NW53" s="137"/>
      <c r="NX53" s="137"/>
      <c r="NY53" s="137"/>
      <c r="NZ53" s="137"/>
      <c r="OA53" s="137"/>
      <c r="OB53" s="137"/>
      <c r="OC53" s="137"/>
      <c r="OD53" s="137"/>
      <c r="OE53" s="137"/>
      <c r="OF53" s="137"/>
      <c r="OG53" s="137"/>
      <c r="OH53" s="137"/>
      <c r="OI53" s="137"/>
      <c r="OJ53" s="137"/>
      <c r="OK53" s="137"/>
      <c r="OL53" s="137"/>
      <c r="OM53" s="137"/>
      <c r="ON53" s="137"/>
      <c r="OO53" s="137"/>
      <c r="OP53" s="137"/>
      <c r="OQ53" s="137"/>
      <c r="OR53" s="137"/>
      <c r="OS53" s="137"/>
      <c r="OT53" s="137"/>
      <c r="OU53" s="137"/>
      <c r="OV53" s="137"/>
      <c r="OW53" s="137"/>
      <c r="OX53" s="137"/>
      <c r="OY53" s="137"/>
      <c r="OZ53" s="137"/>
      <c r="PA53" s="137"/>
      <c r="PB53" s="137"/>
      <c r="PC53" s="137"/>
      <c r="PD53" s="137"/>
      <c r="PE53" s="137"/>
      <c r="PF53" s="137"/>
      <c r="PG53" s="137"/>
      <c r="PH53" s="137"/>
      <c r="PI53" s="137"/>
      <c r="PJ53" s="137"/>
      <c r="PK53" s="137"/>
      <c r="PL53" s="137"/>
      <c r="PM53" s="137"/>
      <c r="PN53" s="137"/>
      <c r="PO53" s="137"/>
      <c r="PP53" s="137"/>
      <c r="PQ53" s="137"/>
      <c r="PR53" s="137"/>
      <c r="PS53" s="137"/>
      <c r="PT53" s="137"/>
      <c r="PU53" s="137"/>
      <c r="PV53" s="137"/>
      <c r="PW53" s="137"/>
      <c r="PX53" s="137"/>
      <c r="PY53" s="137"/>
      <c r="PZ53" s="137"/>
      <c r="QA53" s="137"/>
      <c r="QB53" s="137"/>
      <c r="QC53" s="137"/>
      <c r="QD53" s="137"/>
      <c r="QE53" s="137"/>
      <c r="QF53" s="137"/>
      <c r="QG53" s="137"/>
      <c r="QH53" s="137"/>
      <c r="QI53" s="137"/>
      <c r="QJ53" s="137"/>
      <c r="QK53" s="137"/>
      <c r="QL53" s="137"/>
      <c r="QM53" s="137"/>
      <c r="QN53" s="137"/>
      <c r="QO53" s="137"/>
      <c r="QP53" s="137"/>
      <c r="QQ53" s="137"/>
      <c r="QR53" s="137"/>
      <c r="QS53" s="137"/>
      <c r="QT53" s="137"/>
      <c r="QU53" s="137"/>
      <c r="QV53" s="137"/>
      <c r="QW53" s="137"/>
      <c r="QX53" s="137"/>
      <c r="QY53" s="137"/>
      <c r="QZ53" s="137"/>
      <c r="RA53" s="137"/>
      <c r="RB53" s="137"/>
      <c r="RC53" s="137"/>
      <c r="RD53" s="137"/>
      <c r="RE53" s="137"/>
      <c r="RF53" s="137"/>
      <c r="RG53" s="137"/>
      <c r="RH53" s="137"/>
      <c r="RI53" s="137"/>
      <c r="RJ53" s="137"/>
      <c r="RK53" s="137"/>
      <c r="RL53" s="137"/>
      <c r="RM53" s="137"/>
      <c r="RN53" s="137"/>
      <c r="RO53" s="137"/>
      <c r="RP53" s="137"/>
      <c r="RQ53" s="137"/>
      <c r="RR53" s="137"/>
      <c r="RS53" s="137"/>
      <c r="RT53" s="137"/>
      <c r="RU53" s="137"/>
      <c r="RV53" s="137"/>
      <c r="RW53" s="137"/>
      <c r="RX53" s="137"/>
      <c r="RY53" s="137"/>
      <c r="RZ53" s="137"/>
      <c r="SA53" s="137"/>
      <c r="SB53" s="137"/>
      <c r="SC53" s="137"/>
      <c r="SD53" s="137"/>
      <c r="SE53" s="137"/>
      <c r="SF53" s="137"/>
      <c r="SG53" s="137"/>
      <c r="SH53" s="137"/>
      <c r="SI53" s="137"/>
      <c r="SJ53" s="137"/>
      <c r="SK53" s="137"/>
      <c r="SL53" s="137"/>
      <c r="SM53" s="137"/>
      <c r="SN53" s="137"/>
      <c r="SO53" s="137"/>
      <c r="SP53" s="137"/>
      <c r="SQ53" s="137"/>
      <c r="SR53" s="137"/>
      <c r="SS53" s="137"/>
      <c r="ST53" s="137"/>
      <c r="SU53" s="137"/>
      <c r="SV53" s="137"/>
      <c r="SW53" s="137"/>
      <c r="SX53" s="137"/>
      <c r="SY53" s="137"/>
      <c r="SZ53" s="137"/>
      <c r="TA53" s="137"/>
      <c r="TB53" s="137"/>
      <c r="TC53" s="137"/>
      <c r="TD53" s="137"/>
      <c r="TE53" s="137"/>
      <c r="TF53" s="137"/>
      <c r="TG53" s="137"/>
      <c r="TH53" s="137"/>
      <c r="TI53" s="137"/>
      <c r="TJ53" s="137"/>
      <c r="TK53" s="137"/>
      <c r="TL53" s="137"/>
      <c r="TM53" s="137"/>
      <c r="TN53" s="137"/>
      <c r="TO53" s="137"/>
      <c r="TP53" s="137"/>
      <c r="TQ53" s="137"/>
      <c r="TR53" s="137"/>
      <c r="TS53" s="137"/>
      <c r="TT53" s="137"/>
      <c r="TU53" s="137"/>
      <c r="TV53" s="137"/>
      <c r="TW53" s="137"/>
      <c r="TX53" s="137"/>
      <c r="TY53" s="137"/>
      <c r="TZ53" s="137"/>
      <c r="UA53" s="137"/>
      <c r="UB53" s="137"/>
      <c r="UC53" s="137"/>
      <c r="UD53" s="137"/>
      <c r="UE53" s="137"/>
      <c r="UF53" s="137"/>
      <c r="UG53" s="137"/>
      <c r="UH53" s="137"/>
      <c r="UI53" s="137"/>
      <c r="UJ53" s="137"/>
      <c r="UK53" s="137"/>
      <c r="UL53" s="137"/>
      <c r="UM53" s="137"/>
      <c r="UN53" s="137"/>
      <c r="UO53" s="137"/>
      <c r="UP53" s="137"/>
      <c r="UQ53" s="137"/>
      <c r="UR53" s="137"/>
      <c r="US53" s="137"/>
      <c r="UT53" s="137"/>
      <c r="UU53" s="137"/>
      <c r="UV53" s="137"/>
      <c r="UW53" s="137"/>
      <c r="UX53" s="137"/>
      <c r="UY53" s="137"/>
      <c r="UZ53" s="137"/>
      <c r="VA53" s="137"/>
      <c r="VB53" s="137"/>
      <c r="VC53" s="137"/>
      <c r="VD53" s="137"/>
      <c r="VE53" s="137"/>
      <c r="VF53" s="137"/>
      <c r="VG53" s="137"/>
      <c r="VH53" s="137"/>
      <c r="VI53" s="137"/>
      <c r="VJ53" s="137"/>
      <c r="VK53" s="137"/>
      <c r="VL53" s="137"/>
      <c r="VM53" s="137"/>
      <c r="VN53" s="137"/>
      <c r="VO53" s="137"/>
      <c r="VP53" s="137"/>
      <c r="VQ53" s="137"/>
      <c r="VR53" s="137"/>
      <c r="VS53" s="137"/>
      <c r="VT53" s="137"/>
      <c r="VU53" s="137"/>
      <c r="VV53" s="137"/>
      <c r="VW53" s="137"/>
      <c r="VX53" s="137"/>
      <c r="VY53" s="137"/>
      <c r="VZ53" s="137"/>
      <c r="WA53" s="137"/>
      <c r="WB53" s="137"/>
      <c r="WC53" s="137"/>
      <c r="WD53" s="137"/>
      <c r="WE53" s="137"/>
      <c r="WF53" s="137"/>
      <c r="WG53" s="137"/>
      <c r="WH53" s="137"/>
      <c r="WI53" s="137"/>
      <c r="WJ53" s="137"/>
      <c r="WK53" s="137"/>
      <c r="WL53" s="137"/>
      <c r="WM53" s="137"/>
      <c r="WN53" s="137"/>
      <c r="WO53" s="137"/>
      <c r="WP53" s="137"/>
      <c r="WQ53" s="137"/>
      <c r="WR53" s="137"/>
      <c r="WS53" s="137"/>
      <c r="WT53" s="137"/>
      <c r="WU53" s="137"/>
      <c r="WV53" s="137"/>
      <c r="WW53" s="137"/>
      <c r="WX53" s="137"/>
      <c r="WY53" s="137"/>
      <c r="WZ53" s="137"/>
      <c r="XA53" s="137"/>
      <c r="XB53" s="137"/>
      <c r="XC53" s="137"/>
      <c r="XD53" s="137"/>
      <c r="XE53" s="137"/>
      <c r="XF53" s="137"/>
      <c r="XG53" s="137"/>
      <c r="XH53" s="137"/>
      <c r="XI53" s="137"/>
      <c r="XJ53" s="137"/>
      <c r="XK53" s="137"/>
      <c r="XL53" s="137"/>
      <c r="XM53" s="137"/>
      <c r="XN53" s="137"/>
      <c r="XO53" s="137"/>
      <c r="XP53" s="137"/>
      <c r="XQ53" s="137"/>
      <c r="XR53" s="137"/>
      <c r="XS53" s="137"/>
      <c r="XT53" s="137"/>
      <c r="XU53" s="137"/>
      <c r="XV53" s="137"/>
      <c r="XW53" s="137"/>
      <c r="XX53" s="137"/>
      <c r="XY53" s="137"/>
      <c r="XZ53" s="137"/>
      <c r="YA53" s="137"/>
      <c r="YB53" s="137"/>
      <c r="YC53" s="137"/>
      <c r="YD53" s="137"/>
      <c r="YE53" s="137"/>
      <c r="YF53" s="137"/>
      <c r="YG53" s="137"/>
      <c r="YH53" s="137"/>
      <c r="YI53" s="137"/>
      <c r="YJ53" s="137"/>
      <c r="YK53" s="137"/>
      <c r="YL53" s="137"/>
      <c r="YM53" s="137"/>
      <c r="YN53" s="137"/>
      <c r="YO53" s="137"/>
      <c r="YP53" s="137"/>
      <c r="YQ53" s="137"/>
      <c r="YR53" s="137"/>
      <c r="YS53" s="137"/>
      <c r="YT53" s="137"/>
      <c r="YU53" s="137"/>
      <c r="YV53" s="137"/>
      <c r="YW53" s="137"/>
      <c r="YX53" s="137"/>
      <c r="YY53" s="137"/>
      <c r="YZ53" s="137"/>
      <c r="ZA53" s="137"/>
      <c r="ZB53" s="137"/>
      <c r="ZC53" s="137"/>
      <c r="ZD53" s="137"/>
      <c r="ZE53" s="137"/>
      <c r="ZF53" s="137"/>
      <c r="ZG53" s="137"/>
      <c r="ZH53" s="137"/>
      <c r="ZI53" s="137"/>
      <c r="ZJ53" s="137"/>
      <c r="ZK53" s="137"/>
      <c r="ZL53" s="137"/>
      <c r="ZM53" s="137"/>
      <c r="ZN53" s="137"/>
      <c r="ZO53" s="137"/>
      <c r="ZP53" s="137"/>
      <c r="ZQ53" s="137"/>
      <c r="ZR53" s="137"/>
      <c r="ZS53" s="137"/>
      <c r="ZT53" s="137"/>
      <c r="ZU53" s="137"/>
      <c r="ZV53" s="137"/>
      <c r="ZW53" s="137"/>
      <c r="ZX53" s="137"/>
      <c r="ZY53" s="137"/>
      <c r="ZZ53" s="137"/>
      <c r="AAA53" s="137"/>
      <c r="AAB53" s="137"/>
      <c r="AAC53" s="137"/>
      <c r="AAD53" s="137"/>
      <c r="AAE53" s="137"/>
      <c r="AAF53" s="137"/>
      <c r="AAG53" s="137"/>
      <c r="AAH53" s="137"/>
      <c r="AAI53" s="137"/>
      <c r="AAJ53" s="137"/>
      <c r="AAK53" s="137"/>
      <c r="AAL53" s="137"/>
      <c r="AAM53" s="137"/>
      <c r="AAN53" s="137"/>
      <c r="AAO53" s="137"/>
      <c r="AAP53" s="137"/>
      <c r="AAQ53" s="137"/>
      <c r="AAR53" s="137"/>
      <c r="AAS53" s="137"/>
      <c r="AAT53" s="137"/>
      <c r="AAU53" s="137"/>
      <c r="AAV53" s="137"/>
      <c r="AAW53" s="137"/>
      <c r="AAX53" s="137"/>
      <c r="AAY53" s="137"/>
      <c r="AAZ53" s="137"/>
      <c r="ABA53" s="137"/>
      <c r="ABB53" s="137"/>
      <c r="ABC53" s="137"/>
      <c r="ABD53" s="137"/>
      <c r="ABE53" s="137"/>
      <c r="ABF53" s="137"/>
      <c r="ABG53" s="137"/>
      <c r="ABH53" s="137"/>
      <c r="ABI53" s="137"/>
      <c r="ABJ53" s="137"/>
      <c r="ABK53" s="137"/>
      <c r="ABL53" s="137"/>
      <c r="ABM53" s="137"/>
      <c r="ABN53" s="137"/>
      <c r="ABO53" s="137"/>
      <c r="ABP53" s="137"/>
      <c r="ABQ53" s="137"/>
      <c r="ABR53" s="137"/>
      <c r="ABS53" s="137"/>
      <c r="ABT53" s="137"/>
      <c r="ABU53" s="137"/>
      <c r="ABV53" s="137"/>
      <c r="ABW53" s="137"/>
      <c r="ABX53" s="137"/>
      <c r="ABY53" s="137"/>
      <c r="ABZ53" s="137"/>
      <c r="ACA53" s="137"/>
      <c r="ACB53" s="137"/>
      <c r="ACC53" s="137"/>
      <c r="ACD53" s="137"/>
      <c r="ACE53" s="137"/>
      <c r="ACF53" s="137"/>
      <c r="ACG53" s="137"/>
      <c r="ACH53" s="137"/>
      <c r="ACI53" s="137"/>
      <c r="ACJ53" s="137"/>
      <c r="ACK53" s="137"/>
      <c r="ACL53" s="137"/>
      <c r="ACM53" s="137"/>
      <c r="ACN53" s="137"/>
      <c r="ACO53" s="137"/>
      <c r="ACP53" s="137"/>
      <c r="ACQ53" s="137"/>
      <c r="ACR53" s="137"/>
      <c r="ACS53" s="137"/>
      <c r="ACT53" s="137"/>
      <c r="ACU53" s="137"/>
      <c r="ACV53" s="137"/>
      <c r="ACW53" s="137"/>
      <c r="ACX53" s="137"/>
      <c r="ACY53" s="137"/>
      <c r="ACZ53" s="137"/>
      <c r="ADA53" s="137"/>
      <c r="ADB53" s="137"/>
      <c r="ADC53" s="137"/>
      <c r="ADD53" s="137"/>
      <c r="ADE53" s="137"/>
      <c r="ADF53" s="137"/>
      <c r="ADG53" s="137"/>
      <c r="ADH53" s="137"/>
      <c r="ADI53" s="137"/>
      <c r="ADJ53" s="137"/>
      <c r="ADK53" s="137"/>
      <c r="ADL53" s="137"/>
      <c r="ADM53" s="137"/>
      <c r="ADN53" s="137"/>
      <c r="ADO53" s="137"/>
      <c r="ADP53" s="137"/>
      <c r="ADQ53" s="137"/>
      <c r="ADR53" s="137"/>
      <c r="ADS53" s="137"/>
      <c r="ADT53" s="137"/>
      <c r="ADU53" s="137"/>
      <c r="ADV53" s="137"/>
      <c r="ADW53" s="137"/>
      <c r="ADX53" s="137"/>
      <c r="ADY53" s="137"/>
      <c r="ADZ53" s="137"/>
      <c r="AEA53" s="137"/>
      <c r="AEB53" s="137"/>
      <c r="AEC53" s="137"/>
      <c r="AED53" s="137"/>
      <c r="AEE53" s="137"/>
      <c r="AEF53" s="137"/>
      <c r="AEG53" s="137"/>
      <c r="AEH53" s="137"/>
      <c r="AEI53" s="137"/>
      <c r="AEJ53" s="137"/>
      <c r="AEK53" s="137"/>
      <c r="AEL53" s="137"/>
      <c r="AEM53" s="137"/>
      <c r="AEN53" s="137"/>
      <c r="AEO53" s="137"/>
      <c r="AEP53" s="137"/>
      <c r="AEQ53" s="137"/>
      <c r="AER53" s="137"/>
      <c r="AES53" s="137"/>
      <c r="AET53" s="137"/>
      <c r="AEU53" s="137"/>
      <c r="AEV53" s="137"/>
      <c r="AEW53" s="137"/>
      <c r="AEX53" s="137"/>
      <c r="AEY53" s="137"/>
      <c r="AEZ53" s="137"/>
      <c r="AFA53" s="137"/>
      <c r="AFB53" s="137"/>
      <c r="AFC53" s="137"/>
      <c r="AFD53" s="137"/>
      <c r="AFE53" s="137"/>
      <c r="AFF53" s="137"/>
      <c r="AFG53" s="137"/>
      <c r="AFH53" s="137"/>
      <c r="AFI53" s="137"/>
      <c r="AFJ53" s="137"/>
      <c r="AFK53" s="137"/>
      <c r="AFL53" s="137"/>
      <c r="AFM53" s="137"/>
      <c r="AFN53" s="137"/>
      <c r="AFO53" s="137"/>
      <c r="AFP53" s="137"/>
      <c r="AFQ53" s="137"/>
      <c r="AFR53" s="137"/>
      <c r="AFS53" s="137"/>
      <c r="AFT53" s="137"/>
      <c r="AFU53" s="137"/>
      <c r="AFV53" s="137"/>
      <c r="AFW53" s="137"/>
      <c r="AFX53" s="137"/>
      <c r="AFY53" s="137"/>
      <c r="AFZ53" s="137"/>
      <c r="AGA53" s="137"/>
      <c r="AGB53" s="137"/>
      <c r="AGC53" s="137"/>
      <c r="AGD53" s="137"/>
      <c r="AGE53" s="137"/>
      <c r="AGF53" s="137"/>
      <c r="AGG53" s="137"/>
      <c r="AGH53" s="137"/>
      <c r="AGI53" s="137"/>
      <c r="AGJ53" s="137"/>
      <c r="AGK53" s="137"/>
      <c r="AGL53" s="137"/>
      <c r="AGM53" s="137"/>
      <c r="AGN53" s="137"/>
      <c r="AGO53" s="137"/>
      <c r="AGP53" s="137"/>
      <c r="AGQ53" s="137"/>
      <c r="AGR53" s="137"/>
      <c r="AGS53" s="137"/>
      <c r="AGT53" s="137"/>
      <c r="AGU53" s="137"/>
      <c r="AGV53" s="137"/>
      <c r="AGW53" s="137"/>
      <c r="AGX53" s="137"/>
      <c r="AGY53" s="137"/>
      <c r="AGZ53" s="137"/>
      <c r="AHA53" s="137"/>
      <c r="AHB53" s="137"/>
      <c r="AHC53" s="137"/>
      <c r="AHD53" s="137"/>
      <c r="AHE53" s="137"/>
      <c r="AHF53" s="137"/>
      <c r="AHG53" s="137"/>
      <c r="AHH53" s="137"/>
      <c r="AHI53" s="137"/>
      <c r="AHJ53" s="137"/>
      <c r="AHK53" s="137"/>
      <c r="AHL53" s="137"/>
      <c r="AHM53" s="137"/>
      <c r="AHN53" s="137"/>
      <c r="AHO53" s="137"/>
      <c r="AHP53" s="137"/>
      <c r="AHQ53" s="137"/>
      <c r="AHR53" s="137"/>
      <c r="AHS53" s="137"/>
      <c r="AHT53" s="137"/>
      <c r="AHU53" s="137"/>
      <c r="AHV53" s="137"/>
      <c r="AHW53" s="137"/>
      <c r="AHX53" s="137"/>
      <c r="AHY53" s="137"/>
      <c r="AHZ53" s="137"/>
      <c r="AIA53" s="137"/>
      <c r="AIB53" s="137"/>
      <c r="AIC53" s="137"/>
      <c r="AID53" s="137"/>
      <c r="AIE53" s="137"/>
      <c r="AIF53" s="137"/>
      <c r="AIG53" s="137"/>
      <c r="AIH53" s="137"/>
      <c r="AII53" s="137"/>
      <c r="AIJ53" s="137"/>
      <c r="AIK53" s="137"/>
      <c r="AIL53" s="137"/>
      <c r="AIM53" s="137"/>
      <c r="AIN53" s="137"/>
      <c r="AIO53" s="137"/>
      <c r="AIP53" s="137"/>
      <c r="AIQ53" s="137"/>
      <c r="AIR53" s="137"/>
      <c r="AIS53" s="137"/>
      <c r="AIT53" s="137"/>
      <c r="AIU53" s="137"/>
      <c r="AIV53" s="137"/>
      <c r="AIW53" s="137"/>
      <c r="AIX53" s="137"/>
      <c r="AIY53" s="137"/>
      <c r="AIZ53" s="137"/>
      <c r="AJA53" s="137"/>
      <c r="AJB53" s="137"/>
      <c r="AJC53" s="137"/>
      <c r="AJD53" s="137"/>
      <c r="AJE53" s="137"/>
      <c r="AJF53" s="137"/>
      <c r="AJG53" s="137"/>
      <c r="AJH53" s="137"/>
      <c r="AJI53" s="137"/>
      <c r="AJJ53" s="137"/>
      <c r="AJK53" s="137"/>
      <c r="AJL53" s="137"/>
      <c r="AJM53" s="137"/>
      <c r="AJN53" s="137"/>
      <c r="AJO53" s="137"/>
      <c r="AJP53" s="137"/>
      <c r="AJQ53" s="137"/>
      <c r="AJR53" s="137"/>
      <c r="AJS53" s="137"/>
      <c r="AJT53" s="137"/>
      <c r="AJU53" s="137"/>
      <c r="AJV53" s="137"/>
      <c r="AJW53" s="137"/>
      <c r="AJX53" s="137"/>
      <c r="AJY53" s="137"/>
      <c r="AJZ53" s="137"/>
      <c r="AKA53" s="137"/>
      <c r="AKB53" s="137"/>
      <c r="AKC53" s="137"/>
      <c r="AKD53" s="137"/>
      <c r="AKE53" s="137"/>
      <c r="AKF53" s="137"/>
      <c r="AKG53" s="137"/>
      <c r="AKH53" s="137"/>
      <c r="AKI53" s="137"/>
      <c r="AKJ53" s="137"/>
      <c r="AKK53" s="137"/>
      <c r="AKL53" s="137"/>
      <c r="AKM53" s="137"/>
      <c r="AKN53" s="137"/>
      <c r="AKO53" s="137"/>
      <c r="AKP53" s="137"/>
      <c r="AKQ53" s="137"/>
      <c r="AKR53" s="137"/>
      <c r="AKS53" s="137"/>
      <c r="AKT53" s="137"/>
      <c r="AKU53" s="137"/>
      <c r="AKV53" s="137"/>
      <c r="AKW53" s="137"/>
      <c r="AKX53" s="137"/>
      <c r="AKY53" s="137"/>
      <c r="AKZ53" s="137"/>
      <c r="ALA53" s="137"/>
      <c r="ALB53" s="137"/>
      <c r="ALC53" s="137"/>
      <c r="ALD53" s="137"/>
      <c r="ALE53" s="137"/>
      <c r="ALF53" s="137"/>
      <c r="ALG53" s="137"/>
      <c r="ALH53" s="137"/>
      <c r="ALI53" s="137"/>
      <c r="ALJ53" s="137"/>
      <c r="ALK53" s="137"/>
      <c r="ALL53" s="137"/>
      <c r="ALM53" s="137"/>
      <c r="ALN53" s="137"/>
      <c r="ALO53" s="137"/>
      <c r="ALP53" s="137"/>
      <c r="ALQ53" s="137"/>
      <c r="ALR53" s="137"/>
      <c r="ALS53" s="137"/>
      <c r="ALT53" s="137"/>
      <c r="ALU53" s="137"/>
      <c r="ALV53" s="137"/>
      <c r="ALW53" s="137"/>
      <c r="ALX53" s="137"/>
      <c r="ALY53" s="137"/>
      <c r="ALZ53" s="137"/>
      <c r="AMA53" s="137"/>
      <c r="AMB53" s="137"/>
      <c r="AMC53" s="137"/>
      <c r="AMD53" s="137"/>
      <c r="AME53" s="137"/>
      <c r="AMF53" s="137"/>
      <c r="AMG53" s="137"/>
      <c r="AMH53" s="137"/>
      <c r="AMI53" s="137"/>
    </row>
    <row r="54" hidden="1" customHeight="1" spans="1:1023">
      <c r="A54" s="121"/>
      <c r="B54" s="83" t="s">
        <v>3499</v>
      </c>
      <c r="C54" s="122"/>
      <c r="D54" s="123"/>
      <c r="E54" s="123"/>
      <c r="F54" s="123"/>
      <c r="G54" s="123"/>
      <c r="H54" s="83" t="s">
        <v>23435</v>
      </c>
      <c r="I54" s="86" t="s">
        <v>23436</v>
      </c>
      <c r="J54" s="83" t="s">
        <v>88</v>
      </c>
      <c r="K54" s="123"/>
      <c r="L54" s="83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8"/>
      <c r="AN54" s="123"/>
      <c r="AO54" s="134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  <c r="BX54" s="136"/>
      <c r="BY54" s="136"/>
      <c r="BZ54" s="136"/>
      <c r="CA54" s="136"/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6"/>
      <c r="CO54" s="136"/>
      <c r="CP54" s="136"/>
      <c r="CQ54" s="136"/>
      <c r="CR54" s="136"/>
      <c r="CS54" s="136"/>
      <c r="CT54" s="136"/>
      <c r="CU54" s="136"/>
      <c r="CV54" s="136"/>
      <c r="CW54" s="136"/>
      <c r="CX54" s="136"/>
      <c r="CY54" s="136"/>
      <c r="CZ54" s="136"/>
      <c r="DA54" s="136"/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6"/>
      <c r="DO54" s="136"/>
      <c r="DP54" s="136"/>
      <c r="DQ54" s="136"/>
      <c r="DR54" s="136"/>
      <c r="DS54" s="136"/>
      <c r="DT54" s="136"/>
      <c r="DU54" s="136"/>
      <c r="DV54" s="136"/>
      <c r="DW54" s="136"/>
      <c r="DX54" s="136"/>
      <c r="DY54" s="136"/>
      <c r="DZ54" s="136"/>
      <c r="EA54" s="136"/>
      <c r="EB54" s="136"/>
      <c r="EC54" s="136"/>
      <c r="ED54" s="136"/>
      <c r="EE54" s="136"/>
      <c r="EF54" s="136"/>
      <c r="EG54" s="136"/>
      <c r="EH54" s="136"/>
      <c r="EI54" s="136"/>
      <c r="EJ54" s="136"/>
      <c r="EK54" s="136"/>
      <c r="EL54" s="136"/>
      <c r="EM54" s="136"/>
      <c r="EN54" s="136"/>
      <c r="EO54" s="136"/>
      <c r="EP54" s="136"/>
      <c r="EQ54" s="136"/>
      <c r="ER54" s="136"/>
      <c r="ES54" s="136"/>
      <c r="ET54" s="136"/>
      <c r="EU54" s="136"/>
      <c r="EV54" s="136"/>
      <c r="EW54" s="136"/>
      <c r="EX54" s="136"/>
      <c r="EY54" s="136"/>
      <c r="EZ54" s="136"/>
      <c r="FA54" s="136"/>
      <c r="FB54" s="136"/>
      <c r="FC54" s="136"/>
      <c r="FD54" s="136"/>
      <c r="FE54" s="136"/>
      <c r="FF54" s="136"/>
      <c r="FG54" s="136"/>
      <c r="FH54" s="136"/>
      <c r="FI54" s="136"/>
      <c r="FJ54" s="136"/>
      <c r="FK54" s="136"/>
      <c r="FL54" s="136"/>
      <c r="FM54" s="136"/>
      <c r="FN54" s="136"/>
      <c r="FO54" s="136"/>
      <c r="FP54" s="136"/>
      <c r="FQ54" s="136"/>
      <c r="FR54" s="136"/>
      <c r="FS54" s="136"/>
      <c r="FT54" s="136"/>
      <c r="FU54" s="136"/>
      <c r="FV54" s="136"/>
      <c r="FW54" s="136"/>
      <c r="FX54" s="136"/>
      <c r="FY54" s="136"/>
      <c r="FZ54" s="136"/>
      <c r="GA54" s="136"/>
      <c r="GB54" s="136"/>
      <c r="GC54" s="136"/>
      <c r="GD54" s="136"/>
      <c r="GE54" s="136"/>
      <c r="GF54" s="136"/>
      <c r="GG54" s="136"/>
      <c r="GH54" s="136"/>
      <c r="GI54" s="136"/>
      <c r="GJ54" s="136"/>
      <c r="GK54" s="136"/>
      <c r="GL54" s="136"/>
      <c r="GM54" s="136"/>
      <c r="GN54" s="136"/>
      <c r="GO54" s="136"/>
      <c r="GP54" s="136"/>
      <c r="GQ54" s="136"/>
      <c r="GR54" s="136"/>
      <c r="GS54" s="136"/>
      <c r="GT54" s="136"/>
      <c r="GU54" s="136"/>
      <c r="GV54" s="136"/>
      <c r="GW54" s="136"/>
      <c r="GX54" s="136"/>
      <c r="GY54" s="136"/>
      <c r="GZ54" s="136"/>
      <c r="HA54" s="136"/>
      <c r="HB54" s="136"/>
      <c r="HC54" s="136"/>
      <c r="HD54" s="136"/>
      <c r="HE54" s="136"/>
      <c r="HF54" s="136"/>
      <c r="HG54" s="136"/>
      <c r="HH54" s="136"/>
      <c r="HI54" s="136"/>
      <c r="HJ54" s="136"/>
      <c r="HK54" s="136"/>
      <c r="HL54" s="136"/>
      <c r="HM54" s="136"/>
      <c r="HN54" s="136"/>
      <c r="HO54" s="136"/>
      <c r="HP54" s="136"/>
      <c r="HQ54" s="137"/>
      <c r="HR54" s="137"/>
      <c r="HS54" s="137"/>
      <c r="HT54" s="137"/>
      <c r="HU54" s="137"/>
      <c r="HV54" s="137"/>
      <c r="HW54" s="137"/>
      <c r="HX54" s="137"/>
      <c r="HY54" s="137"/>
      <c r="HZ54" s="137"/>
      <c r="IA54" s="137"/>
      <c r="IB54" s="137"/>
      <c r="IC54" s="137"/>
      <c r="ID54" s="137"/>
      <c r="IE54" s="137"/>
      <c r="IF54" s="137"/>
      <c r="IG54" s="137"/>
      <c r="IH54" s="137"/>
      <c r="II54" s="137"/>
      <c r="IJ54" s="137"/>
      <c r="IK54" s="137"/>
      <c r="IL54" s="137"/>
      <c r="IM54" s="137"/>
      <c r="IN54" s="137"/>
      <c r="IO54" s="137"/>
      <c r="IP54" s="137"/>
      <c r="IQ54" s="137"/>
      <c r="IR54" s="137"/>
      <c r="IS54" s="137"/>
      <c r="IT54" s="137"/>
      <c r="IU54" s="137"/>
      <c r="IV54" s="137"/>
      <c r="IW54" s="137"/>
      <c r="IX54" s="137"/>
      <c r="IY54" s="137"/>
      <c r="IZ54" s="137"/>
      <c r="JA54" s="137"/>
      <c r="JB54" s="137"/>
      <c r="JC54" s="137"/>
      <c r="JD54" s="137"/>
      <c r="JE54" s="137"/>
      <c r="JF54" s="137"/>
      <c r="JG54" s="137"/>
      <c r="JH54" s="137"/>
      <c r="JI54" s="137"/>
      <c r="JJ54" s="137"/>
      <c r="JK54" s="137"/>
      <c r="JL54" s="137"/>
      <c r="JM54" s="137"/>
      <c r="JN54" s="137"/>
      <c r="JO54" s="137"/>
      <c r="JP54" s="137"/>
      <c r="JQ54" s="137"/>
      <c r="JR54" s="137"/>
      <c r="JS54" s="137"/>
      <c r="JT54" s="137"/>
      <c r="JU54" s="137"/>
      <c r="JV54" s="137"/>
      <c r="JW54" s="137"/>
      <c r="JX54" s="137"/>
      <c r="JY54" s="137"/>
      <c r="JZ54" s="137"/>
      <c r="KA54" s="137"/>
      <c r="KB54" s="137"/>
      <c r="KC54" s="137"/>
      <c r="KD54" s="137"/>
      <c r="KE54" s="137"/>
      <c r="KF54" s="137"/>
      <c r="KG54" s="137"/>
      <c r="KH54" s="137"/>
      <c r="KI54" s="137"/>
      <c r="KJ54" s="137"/>
      <c r="KK54" s="137"/>
      <c r="KL54" s="137"/>
      <c r="KM54" s="137"/>
      <c r="KN54" s="137"/>
      <c r="KO54" s="137"/>
      <c r="KP54" s="137"/>
      <c r="KQ54" s="137"/>
      <c r="KR54" s="137"/>
      <c r="KS54" s="137"/>
      <c r="KT54" s="137"/>
      <c r="KU54" s="137"/>
      <c r="KV54" s="137"/>
      <c r="KW54" s="137"/>
      <c r="KX54" s="137"/>
      <c r="KY54" s="137"/>
      <c r="KZ54" s="137"/>
      <c r="LA54" s="137"/>
      <c r="LB54" s="137"/>
      <c r="LC54" s="137"/>
      <c r="LD54" s="137"/>
      <c r="LE54" s="137"/>
      <c r="LF54" s="137"/>
      <c r="LG54" s="137"/>
      <c r="LH54" s="137"/>
      <c r="LI54" s="137"/>
      <c r="LJ54" s="137"/>
      <c r="LK54" s="137"/>
      <c r="LL54" s="137"/>
      <c r="LM54" s="137"/>
      <c r="LN54" s="137"/>
      <c r="LO54" s="137"/>
      <c r="LP54" s="137"/>
      <c r="LQ54" s="137"/>
      <c r="LR54" s="137"/>
      <c r="LS54" s="137"/>
      <c r="LT54" s="137"/>
      <c r="LU54" s="137"/>
      <c r="LV54" s="137"/>
      <c r="LW54" s="137"/>
      <c r="LX54" s="137"/>
      <c r="LY54" s="137"/>
      <c r="LZ54" s="137"/>
      <c r="MA54" s="137"/>
      <c r="MB54" s="137"/>
      <c r="MC54" s="137"/>
      <c r="MD54" s="137"/>
      <c r="ME54" s="137"/>
      <c r="MF54" s="137"/>
      <c r="MG54" s="137"/>
      <c r="MH54" s="137"/>
      <c r="MI54" s="137"/>
      <c r="MJ54" s="137"/>
      <c r="MK54" s="137"/>
      <c r="ML54" s="137"/>
      <c r="MM54" s="137"/>
      <c r="MN54" s="137"/>
      <c r="MO54" s="137"/>
      <c r="MP54" s="137"/>
      <c r="MQ54" s="137"/>
      <c r="MR54" s="137"/>
      <c r="MS54" s="137"/>
      <c r="MT54" s="137"/>
      <c r="MU54" s="137"/>
      <c r="MV54" s="137"/>
      <c r="MW54" s="137"/>
      <c r="MX54" s="137"/>
      <c r="MY54" s="137"/>
      <c r="MZ54" s="137"/>
      <c r="NA54" s="137"/>
      <c r="NB54" s="137"/>
      <c r="NC54" s="137"/>
      <c r="ND54" s="137"/>
      <c r="NE54" s="137"/>
      <c r="NF54" s="137"/>
      <c r="NG54" s="137"/>
      <c r="NH54" s="137"/>
      <c r="NI54" s="137"/>
      <c r="NJ54" s="137"/>
      <c r="NK54" s="137"/>
      <c r="NL54" s="137"/>
      <c r="NM54" s="137"/>
      <c r="NN54" s="137"/>
      <c r="NO54" s="137"/>
      <c r="NP54" s="137"/>
      <c r="NQ54" s="137"/>
      <c r="NR54" s="137"/>
      <c r="NS54" s="137"/>
      <c r="NT54" s="137"/>
      <c r="NU54" s="137"/>
      <c r="NV54" s="137"/>
      <c r="NW54" s="137"/>
      <c r="NX54" s="137"/>
      <c r="NY54" s="137"/>
      <c r="NZ54" s="137"/>
      <c r="OA54" s="137"/>
      <c r="OB54" s="137"/>
      <c r="OC54" s="137"/>
      <c r="OD54" s="137"/>
      <c r="OE54" s="137"/>
      <c r="OF54" s="137"/>
      <c r="OG54" s="137"/>
      <c r="OH54" s="137"/>
      <c r="OI54" s="137"/>
      <c r="OJ54" s="137"/>
      <c r="OK54" s="137"/>
      <c r="OL54" s="137"/>
      <c r="OM54" s="137"/>
      <c r="ON54" s="137"/>
      <c r="OO54" s="137"/>
      <c r="OP54" s="137"/>
      <c r="OQ54" s="137"/>
      <c r="OR54" s="137"/>
      <c r="OS54" s="137"/>
      <c r="OT54" s="137"/>
      <c r="OU54" s="137"/>
      <c r="OV54" s="137"/>
      <c r="OW54" s="137"/>
      <c r="OX54" s="137"/>
      <c r="OY54" s="137"/>
      <c r="OZ54" s="137"/>
      <c r="PA54" s="137"/>
      <c r="PB54" s="137"/>
      <c r="PC54" s="137"/>
      <c r="PD54" s="137"/>
      <c r="PE54" s="137"/>
      <c r="PF54" s="137"/>
      <c r="PG54" s="137"/>
      <c r="PH54" s="137"/>
      <c r="PI54" s="137"/>
      <c r="PJ54" s="137"/>
      <c r="PK54" s="137"/>
      <c r="PL54" s="137"/>
      <c r="PM54" s="137"/>
      <c r="PN54" s="137"/>
      <c r="PO54" s="137"/>
      <c r="PP54" s="137"/>
      <c r="PQ54" s="137"/>
      <c r="PR54" s="137"/>
      <c r="PS54" s="137"/>
      <c r="PT54" s="137"/>
      <c r="PU54" s="137"/>
      <c r="PV54" s="137"/>
      <c r="PW54" s="137"/>
      <c r="PX54" s="137"/>
      <c r="PY54" s="137"/>
      <c r="PZ54" s="137"/>
      <c r="QA54" s="137"/>
      <c r="QB54" s="137"/>
      <c r="QC54" s="137"/>
      <c r="QD54" s="137"/>
      <c r="QE54" s="137"/>
      <c r="QF54" s="137"/>
      <c r="QG54" s="137"/>
      <c r="QH54" s="137"/>
      <c r="QI54" s="137"/>
      <c r="QJ54" s="137"/>
      <c r="QK54" s="137"/>
      <c r="QL54" s="137"/>
      <c r="QM54" s="137"/>
      <c r="QN54" s="137"/>
      <c r="QO54" s="137"/>
      <c r="QP54" s="137"/>
      <c r="QQ54" s="137"/>
      <c r="QR54" s="137"/>
      <c r="QS54" s="137"/>
      <c r="QT54" s="137"/>
      <c r="QU54" s="137"/>
      <c r="QV54" s="137"/>
      <c r="QW54" s="137"/>
      <c r="QX54" s="137"/>
      <c r="QY54" s="137"/>
      <c r="QZ54" s="137"/>
      <c r="RA54" s="137"/>
      <c r="RB54" s="137"/>
      <c r="RC54" s="137"/>
      <c r="RD54" s="137"/>
      <c r="RE54" s="137"/>
      <c r="RF54" s="137"/>
      <c r="RG54" s="137"/>
      <c r="RH54" s="137"/>
      <c r="RI54" s="137"/>
      <c r="RJ54" s="137"/>
      <c r="RK54" s="137"/>
      <c r="RL54" s="137"/>
      <c r="RM54" s="137"/>
      <c r="RN54" s="137"/>
      <c r="RO54" s="137"/>
      <c r="RP54" s="137"/>
      <c r="RQ54" s="137"/>
      <c r="RR54" s="137"/>
      <c r="RS54" s="137"/>
      <c r="RT54" s="137"/>
      <c r="RU54" s="137"/>
      <c r="RV54" s="137"/>
      <c r="RW54" s="137"/>
      <c r="RX54" s="137"/>
      <c r="RY54" s="137"/>
      <c r="RZ54" s="137"/>
      <c r="SA54" s="137"/>
      <c r="SB54" s="137"/>
      <c r="SC54" s="137"/>
      <c r="SD54" s="137"/>
      <c r="SE54" s="137"/>
      <c r="SF54" s="137"/>
      <c r="SG54" s="137"/>
      <c r="SH54" s="137"/>
      <c r="SI54" s="137"/>
      <c r="SJ54" s="137"/>
      <c r="SK54" s="137"/>
      <c r="SL54" s="137"/>
      <c r="SM54" s="137"/>
      <c r="SN54" s="137"/>
      <c r="SO54" s="137"/>
      <c r="SP54" s="137"/>
      <c r="SQ54" s="137"/>
      <c r="SR54" s="137"/>
      <c r="SS54" s="137"/>
      <c r="ST54" s="137"/>
      <c r="SU54" s="137"/>
      <c r="SV54" s="137"/>
      <c r="SW54" s="137"/>
      <c r="SX54" s="137"/>
      <c r="SY54" s="137"/>
      <c r="SZ54" s="137"/>
      <c r="TA54" s="137"/>
      <c r="TB54" s="137"/>
      <c r="TC54" s="137"/>
      <c r="TD54" s="137"/>
      <c r="TE54" s="137"/>
      <c r="TF54" s="137"/>
      <c r="TG54" s="137"/>
      <c r="TH54" s="137"/>
      <c r="TI54" s="137"/>
      <c r="TJ54" s="137"/>
      <c r="TK54" s="137"/>
      <c r="TL54" s="137"/>
      <c r="TM54" s="137"/>
      <c r="TN54" s="137"/>
      <c r="TO54" s="137"/>
      <c r="TP54" s="137"/>
      <c r="TQ54" s="137"/>
      <c r="TR54" s="137"/>
      <c r="TS54" s="137"/>
      <c r="TT54" s="137"/>
      <c r="TU54" s="137"/>
      <c r="TV54" s="137"/>
      <c r="TW54" s="137"/>
      <c r="TX54" s="137"/>
      <c r="TY54" s="137"/>
      <c r="TZ54" s="137"/>
      <c r="UA54" s="137"/>
      <c r="UB54" s="137"/>
      <c r="UC54" s="137"/>
      <c r="UD54" s="137"/>
      <c r="UE54" s="137"/>
      <c r="UF54" s="137"/>
      <c r="UG54" s="137"/>
      <c r="UH54" s="137"/>
      <c r="UI54" s="137"/>
      <c r="UJ54" s="137"/>
      <c r="UK54" s="137"/>
      <c r="UL54" s="137"/>
      <c r="UM54" s="137"/>
      <c r="UN54" s="137"/>
      <c r="UO54" s="137"/>
      <c r="UP54" s="137"/>
      <c r="UQ54" s="137"/>
      <c r="UR54" s="137"/>
      <c r="US54" s="137"/>
      <c r="UT54" s="137"/>
      <c r="UU54" s="137"/>
      <c r="UV54" s="137"/>
      <c r="UW54" s="137"/>
      <c r="UX54" s="137"/>
      <c r="UY54" s="137"/>
      <c r="UZ54" s="137"/>
      <c r="VA54" s="137"/>
      <c r="VB54" s="137"/>
      <c r="VC54" s="137"/>
      <c r="VD54" s="137"/>
      <c r="VE54" s="137"/>
      <c r="VF54" s="137"/>
      <c r="VG54" s="137"/>
      <c r="VH54" s="137"/>
      <c r="VI54" s="137"/>
      <c r="VJ54" s="137"/>
      <c r="VK54" s="137"/>
      <c r="VL54" s="137"/>
      <c r="VM54" s="137"/>
      <c r="VN54" s="137"/>
      <c r="VO54" s="137"/>
      <c r="VP54" s="137"/>
      <c r="VQ54" s="137"/>
      <c r="VR54" s="137"/>
      <c r="VS54" s="137"/>
      <c r="VT54" s="137"/>
      <c r="VU54" s="137"/>
      <c r="VV54" s="137"/>
      <c r="VW54" s="137"/>
      <c r="VX54" s="137"/>
      <c r="VY54" s="137"/>
      <c r="VZ54" s="137"/>
      <c r="WA54" s="137"/>
      <c r="WB54" s="137"/>
      <c r="WC54" s="137"/>
      <c r="WD54" s="137"/>
      <c r="WE54" s="137"/>
      <c r="WF54" s="137"/>
      <c r="WG54" s="137"/>
      <c r="WH54" s="137"/>
      <c r="WI54" s="137"/>
      <c r="WJ54" s="137"/>
      <c r="WK54" s="137"/>
      <c r="WL54" s="137"/>
      <c r="WM54" s="137"/>
      <c r="WN54" s="137"/>
      <c r="WO54" s="137"/>
      <c r="WP54" s="137"/>
      <c r="WQ54" s="137"/>
      <c r="WR54" s="137"/>
      <c r="WS54" s="137"/>
      <c r="WT54" s="137"/>
      <c r="WU54" s="137"/>
      <c r="WV54" s="137"/>
      <c r="WW54" s="137"/>
      <c r="WX54" s="137"/>
      <c r="WY54" s="137"/>
      <c r="WZ54" s="137"/>
      <c r="XA54" s="137"/>
      <c r="XB54" s="137"/>
      <c r="XC54" s="137"/>
      <c r="XD54" s="137"/>
      <c r="XE54" s="137"/>
      <c r="XF54" s="137"/>
      <c r="XG54" s="137"/>
      <c r="XH54" s="137"/>
      <c r="XI54" s="137"/>
      <c r="XJ54" s="137"/>
      <c r="XK54" s="137"/>
      <c r="XL54" s="137"/>
      <c r="XM54" s="137"/>
      <c r="XN54" s="137"/>
      <c r="XO54" s="137"/>
      <c r="XP54" s="137"/>
      <c r="XQ54" s="137"/>
      <c r="XR54" s="137"/>
      <c r="XS54" s="137"/>
      <c r="XT54" s="137"/>
      <c r="XU54" s="137"/>
      <c r="XV54" s="137"/>
      <c r="XW54" s="137"/>
      <c r="XX54" s="137"/>
      <c r="XY54" s="137"/>
      <c r="XZ54" s="137"/>
      <c r="YA54" s="137"/>
      <c r="YB54" s="137"/>
      <c r="YC54" s="137"/>
      <c r="YD54" s="137"/>
      <c r="YE54" s="137"/>
      <c r="YF54" s="137"/>
      <c r="YG54" s="137"/>
      <c r="YH54" s="137"/>
      <c r="YI54" s="137"/>
      <c r="YJ54" s="137"/>
      <c r="YK54" s="137"/>
      <c r="YL54" s="137"/>
      <c r="YM54" s="137"/>
      <c r="YN54" s="137"/>
      <c r="YO54" s="137"/>
      <c r="YP54" s="137"/>
      <c r="YQ54" s="137"/>
      <c r="YR54" s="137"/>
      <c r="YS54" s="137"/>
      <c r="YT54" s="137"/>
      <c r="YU54" s="137"/>
      <c r="YV54" s="137"/>
      <c r="YW54" s="137"/>
      <c r="YX54" s="137"/>
      <c r="YY54" s="137"/>
      <c r="YZ54" s="137"/>
      <c r="ZA54" s="137"/>
      <c r="ZB54" s="137"/>
      <c r="ZC54" s="137"/>
      <c r="ZD54" s="137"/>
      <c r="ZE54" s="137"/>
      <c r="ZF54" s="137"/>
      <c r="ZG54" s="137"/>
      <c r="ZH54" s="137"/>
      <c r="ZI54" s="137"/>
      <c r="ZJ54" s="137"/>
      <c r="ZK54" s="137"/>
      <c r="ZL54" s="137"/>
      <c r="ZM54" s="137"/>
      <c r="ZN54" s="137"/>
      <c r="ZO54" s="137"/>
      <c r="ZP54" s="137"/>
      <c r="ZQ54" s="137"/>
      <c r="ZR54" s="137"/>
      <c r="ZS54" s="137"/>
      <c r="ZT54" s="137"/>
      <c r="ZU54" s="137"/>
      <c r="ZV54" s="137"/>
      <c r="ZW54" s="137"/>
      <c r="ZX54" s="137"/>
      <c r="ZY54" s="137"/>
      <c r="ZZ54" s="137"/>
      <c r="AAA54" s="137"/>
      <c r="AAB54" s="137"/>
      <c r="AAC54" s="137"/>
      <c r="AAD54" s="137"/>
      <c r="AAE54" s="137"/>
      <c r="AAF54" s="137"/>
      <c r="AAG54" s="137"/>
      <c r="AAH54" s="137"/>
      <c r="AAI54" s="137"/>
      <c r="AAJ54" s="137"/>
      <c r="AAK54" s="137"/>
      <c r="AAL54" s="137"/>
      <c r="AAM54" s="137"/>
      <c r="AAN54" s="137"/>
      <c r="AAO54" s="137"/>
      <c r="AAP54" s="137"/>
      <c r="AAQ54" s="137"/>
      <c r="AAR54" s="137"/>
      <c r="AAS54" s="137"/>
      <c r="AAT54" s="137"/>
      <c r="AAU54" s="137"/>
      <c r="AAV54" s="137"/>
      <c r="AAW54" s="137"/>
      <c r="AAX54" s="137"/>
      <c r="AAY54" s="137"/>
      <c r="AAZ54" s="137"/>
      <c r="ABA54" s="137"/>
      <c r="ABB54" s="137"/>
      <c r="ABC54" s="137"/>
      <c r="ABD54" s="137"/>
      <c r="ABE54" s="137"/>
      <c r="ABF54" s="137"/>
      <c r="ABG54" s="137"/>
      <c r="ABH54" s="137"/>
      <c r="ABI54" s="137"/>
      <c r="ABJ54" s="137"/>
      <c r="ABK54" s="137"/>
      <c r="ABL54" s="137"/>
      <c r="ABM54" s="137"/>
      <c r="ABN54" s="137"/>
      <c r="ABO54" s="137"/>
      <c r="ABP54" s="137"/>
      <c r="ABQ54" s="137"/>
      <c r="ABR54" s="137"/>
      <c r="ABS54" s="137"/>
      <c r="ABT54" s="137"/>
      <c r="ABU54" s="137"/>
      <c r="ABV54" s="137"/>
      <c r="ABW54" s="137"/>
      <c r="ABX54" s="137"/>
      <c r="ABY54" s="137"/>
      <c r="ABZ54" s="137"/>
      <c r="ACA54" s="137"/>
      <c r="ACB54" s="137"/>
      <c r="ACC54" s="137"/>
      <c r="ACD54" s="137"/>
      <c r="ACE54" s="137"/>
      <c r="ACF54" s="137"/>
      <c r="ACG54" s="137"/>
      <c r="ACH54" s="137"/>
      <c r="ACI54" s="137"/>
      <c r="ACJ54" s="137"/>
      <c r="ACK54" s="137"/>
      <c r="ACL54" s="137"/>
      <c r="ACM54" s="137"/>
      <c r="ACN54" s="137"/>
      <c r="ACO54" s="137"/>
      <c r="ACP54" s="137"/>
      <c r="ACQ54" s="137"/>
      <c r="ACR54" s="137"/>
      <c r="ACS54" s="137"/>
      <c r="ACT54" s="137"/>
      <c r="ACU54" s="137"/>
      <c r="ACV54" s="137"/>
      <c r="ACW54" s="137"/>
      <c r="ACX54" s="137"/>
      <c r="ACY54" s="137"/>
      <c r="ACZ54" s="137"/>
      <c r="ADA54" s="137"/>
      <c r="ADB54" s="137"/>
      <c r="ADC54" s="137"/>
      <c r="ADD54" s="137"/>
      <c r="ADE54" s="137"/>
      <c r="ADF54" s="137"/>
      <c r="ADG54" s="137"/>
      <c r="ADH54" s="137"/>
      <c r="ADI54" s="137"/>
      <c r="ADJ54" s="137"/>
      <c r="ADK54" s="137"/>
      <c r="ADL54" s="137"/>
      <c r="ADM54" s="137"/>
      <c r="ADN54" s="137"/>
      <c r="ADO54" s="137"/>
      <c r="ADP54" s="137"/>
      <c r="ADQ54" s="137"/>
      <c r="ADR54" s="137"/>
      <c r="ADS54" s="137"/>
      <c r="ADT54" s="137"/>
      <c r="ADU54" s="137"/>
      <c r="ADV54" s="137"/>
      <c r="ADW54" s="137"/>
      <c r="ADX54" s="137"/>
      <c r="ADY54" s="137"/>
      <c r="ADZ54" s="137"/>
      <c r="AEA54" s="137"/>
      <c r="AEB54" s="137"/>
      <c r="AEC54" s="137"/>
      <c r="AED54" s="137"/>
      <c r="AEE54" s="137"/>
      <c r="AEF54" s="137"/>
      <c r="AEG54" s="137"/>
      <c r="AEH54" s="137"/>
      <c r="AEI54" s="137"/>
      <c r="AEJ54" s="137"/>
      <c r="AEK54" s="137"/>
      <c r="AEL54" s="137"/>
      <c r="AEM54" s="137"/>
      <c r="AEN54" s="137"/>
      <c r="AEO54" s="137"/>
      <c r="AEP54" s="137"/>
      <c r="AEQ54" s="137"/>
      <c r="AER54" s="137"/>
      <c r="AES54" s="137"/>
      <c r="AET54" s="137"/>
      <c r="AEU54" s="137"/>
      <c r="AEV54" s="137"/>
      <c r="AEW54" s="137"/>
      <c r="AEX54" s="137"/>
      <c r="AEY54" s="137"/>
      <c r="AEZ54" s="137"/>
      <c r="AFA54" s="137"/>
      <c r="AFB54" s="137"/>
      <c r="AFC54" s="137"/>
      <c r="AFD54" s="137"/>
      <c r="AFE54" s="137"/>
      <c r="AFF54" s="137"/>
      <c r="AFG54" s="137"/>
      <c r="AFH54" s="137"/>
      <c r="AFI54" s="137"/>
      <c r="AFJ54" s="137"/>
      <c r="AFK54" s="137"/>
      <c r="AFL54" s="137"/>
      <c r="AFM54" s="137"/>
      <c r="AFN54" s="137"/>
      <c r="AFO54" s="137"/>
      <c r="AFP54" s="137"/>
      <c r="AFQ54" s="137"/>
      <c r="AFR54" s="137"/>
      <c r="AFS54" s="137"/>
      <c r="AFT54" s="137"/>
      <c r="AFU54" s="137"/>
      <c r="AFV54" s="137"/>
      <c r="AFW54" s="137"/>
      <c r="AFX54" s="137"/>
      <c r="AFY54" s="137"/>
      <c r="AFZ54" s="137"/>
      <c r="AGA54" s="137"/>
      <c r="AGB54" s="137"/>
      <c r="AGC54" s="137"/>
      <c r="AGD54" s="137"/>
      <c r="AGE54" s="137"/>
      <c r="AGF54" s="137"/>
      <c r="AGG54" s="137"/>
      <c r="AGH54" s="137"/>
      <c r="AGI54" s="137"/>
      <c r="AGJ54" s="137"/>
      <c r="AGK54" s="137"/>
      <c r="AGL54" s="137"/>
      <c r="AGM54" s="137"/>
      <c r="AGN54" s="137"/>
      <c r="AGO54" s="137"/>
      <c r="AGP54" s="137"/>
      <c r="AGQ54" s="137"/>
      <c r="AGR54" s="137"/>
      <c r="AGS54" s="137"/>
      <c r="AGT54" s="137"/>
      <c r="AGU54" s="137"/>
      <c r="AGV54" s="137"/>
      <c r="AGW54" s="137"/>
      <c r="AGX54" s="137"/>
      <c r="AGY54" s="137"/>
      <c r="AGZ54" s="137"/>
      <c r="AHA54" s="137"/>
      <c r="AHB54" s="137"/>
      <c r="AHC54" s="137"/>
      <c r="AHD54" s="137"/>
      <c r="AHE54" s="137"/>
      <c r="AHF54" s="137"/>
      <c r="AHG54" s="137"/>
      <c r="AHH54" s="137"/>
      <c r="AHI54" s="137"/>
      <c r="AHJ54" s="137"/>
      <c r="AHK54" s="137"/>
      <c r="AHL54" s="137"/>
      <c r="AHM54" s="137"/>
      <c r="AHN54" s="137"/>
      <c r="AHO54" s="137"/>
      <c r="AHP54" s="137"/>
      <c r="AHQ54" s="137"/>
      <c r="AHR54" s="137"/>
      <c r="AHS54" s="137"/>
      <c r="AHT54" s="137"/>
      <c r="AHU54" s="137"/>
      <c r="AHV54" s="137"/>
      <c r="AHW54" s="137"/>
      <c r="AHX54" s="137"/>
      <c r="AHY54" s="137"/>
      <c r="AHZ54" s="137"/>
      <c r="AIA54" s="137"/>
      <c r="AIB54" s="137"/>
      <c r="AIC54" s="137"/>
      <c r="AID54" s="137"/>
      <c r="AIE54" s="137"/>
      <c r="AIF54" s="137"/>
      <c r="AIG54" s="137"/>
      <c r="AIH54" s="137"/>
      <c r="AII54" s="137"/>
      <c r="AIJ54" s="137"/>
      <c r="AIK54" s="137"/>
      <c r="AIL54" s="137"/>
      <c r="AIM54" s="137"/>
      <c r="AIN54" s="137"/>
      <c r="AIO54" s="137"/>
      <c r="AIP54" s="137"/>
      <c r="AIQ54" s="137"/>
      <c r="AIR54" s="137"/>
      <c r="AIS54" s="137"/>
      <c r="AIT54" s="137"/>
      <c r="AIU54" s="137"/>
      <c r="AIV54" s="137"/>
      <c r="AIW54" s="137"/>
      <c r="AIX54" s="137"/>
      <c r="AIY54" s="137"/>
      <c r="AIZ54" s="137"/>
      <c r="AJA54" s="137"/>
      <c r="AJB54" s="137"/>
      <c r="AJC54" s="137"/>
      <c r="AJD54" s="137"/>
      <c r="AJE54" s="137"/>
      <c r="AJF54" s="137"/>
      <c r="AJG54" s="137"/>
      <c r="AJH54" s="137"/>
      <c r="AJI54" s="137"/>
      <c r="AJJ54" s="137"/>
      <c r="AJK54" s="137"/>
      <c r="AJL54" s="137"/>
      <c r="AJM54" s="137"/>
      <c r="AJN54" s="137"/>
      <c r="AJO54" s="137"/>
      <c r="AJP54" s="137"/>
      <c r="AJQ54" s="137"/>
      <c r="AJR54" s="137"/>
      <c r="AJS54" s="137"/>
      <c r="AJT54" s="137"/>
      <c r="AJU54" s="137"/>
      <c r="AJV54" s="137"/>
      <c r="AJW54" s="137"/>
      <c r="AJX54" s="137"/>
      <c r="AJY54" s="137"/>
      <c r="AJZ54" s="137"/>
      <c r="AKA54" s="137"/>
      <c r="AKB54" s="137"/>
      <c r="AKC54" s="137"/>
      <c r="AKD54" s="137"/>
      <c r="AKE54" s="137"/>
      <c r="AKF54" s="137"/>
      <c r="AKG54" s="137"/>
      <c r="AKH54" s="137"/>
      <c r="AKI54" s="137"/>
      <c r="AKJ54" s="137"/>
      <c r="AKK54" s="137"/>
      <c r="AKL54" s="137"/>
      <c r="AKM54" s="137"/>
      <c r="AKN54" s="137"/>
      <c r="AKO54" s="137"/>
      <c r="AKP54" s="137"/>
      <c r="AKQ54" s="137"/>
      <c r="AKR54" s="137"/>
      <c r="AKS54" s="137"/>
      <c r="AKT54" s="137"/>
      <c r="AKU54" s="137"/>
      <c r="AKV54" s="137"/>
      <c r="AKW54" s="137"/>
      <c r="AKX54" s="137"/>
      <c r="AKY54" s="137"/>
      <c r="AKZ54" s="137"/>
      <c r="ALA54" s="137"/>
      <c r="ALB54" s="137"/>
      <c r="ALC54" s="137"/>
      <c r="ALD54" s="137"/>
      <c r="ALE54" s="137"/>
      <c r="ALF54" s="137"/>
      <c r="ALG54" s="137"/>
      <c r="ALH54" s="137"/>
      <c r="ALI54" s="137"/>
      <c r="ALJ54" s="137"/>
      <c r="ALK54" s="137"/>
      <c r="ALL54" s="137"/>
      <c r="ALM54" s="137"/>
      <c r="ALN54" s="137"/>
      <c r="ALO54" s="137"/>
      <c r="ALP54" s="137"/>
      <c r="ALQ54" s="137"/>
      <c r="ALR54" s="137"/>
      <c r="ALS54" s="137"/>
      <c r="ALT54" s="137"/>
      <c r="ALU54" s="137"/>
      <c r="ALV54" s="137"/>
      <c r="ALW54" s="137"/>
      <c r="ALX54" s="137"/>
      <c r="ALY54" s="137"/>
      <c r="ALZ54" s="137"/>
      <c r="AMA54" s="137"/>
      <c r="AMB54" s="137"/>
      <c r="AMC54" s="137"/>
      <c r="AMD54" s="137"/>
      <c r="AME54" s="137"/>
      <c r="AMF54" s="137"/>
      <c r="AMG54" s="137"/>
      <c r="AMH54" s="137"/>
      <c r="AMI54" s="137"/>
    </row>
    <row r="55" hidden="1" customHeight="1" spans="1:1023">
      <c r="A55" s="121"/>
      <c r="B55" s="83" t="s">
        <v>2472</v>
      </c>
      <c r="C55" s="122"/>
      <c r="D55" s="123"/>
      <c r="E55" s="123"/>
      <c r="F55" s="123"/>
      <c r="G55" s="123"/>
      <c r="H55" s="83" t="s">
        <v>8422</v>
      </c>
      <c r="I55" s="86" t="s">
        <v>8423</v>
      </c>
      <c r="J55" s="83" t="s">
        <v>45</v>
      </c>
      <c r="K55" s="123"/>
      <c r="L55" s="83" t="s">
        <v>1642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8"/>
      <c r="AN55" s="123"/>
      <c r="AO55" s="134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  <c r="BX55" s="136"/>
      <c r="BY55" s="136"/>
      <c r="BZ55" s="136"/>
      <c r="CA55" s="136"/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6"/>
      <c r="CO55" s="136"/>
      <c r="CP55" s="136"/>
      <c r="CQ55" s="136"/>
      <c r="CR55" s="136"/>
      <c r="CS55" s="136"/>
      <c r="CT55" s="136"/>
      <c r="CU55" s="136"/>
      <c r="CV55" s="136"/>
      <c r="CW55" s="136"/>
      <c r="CX55" s="136"/>
      <c r="CY55" s="136"/>
      <c r="CZ55" s="136"/>
      <c r="DA55" s="136"/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6"/>
      <c r="DO55" s="136"/>
      <c r="DP55" s="136"/>
      <c r="DQ55" s="136"/>
      <c r="DR55" s="136"/>
      <c r="DS55" s="136"/>
      <c r="DT55" s="136"/>
      <c r="DU55" s="136"/>
      <c r="DV55" s="136"/>
      <c r="DW55" s="136"/>
      <c r="DX55" s="136"/>
      <c r="DY55" s="136"/>
      <c r="DZ55" s="136"/>
      <c r="EA55" s="136"/>
      <c r="EB55" s="136"/>
      <c r="EC55" s="136"/>
      <c r="ED55" s="136"/>
      <c r="EE55" s="136"/>
      <c r="EF55" s="136"/>
      <c r="EG55" s="136"/>
      <c r="EH55" s="136"/>
      <c r="EI55" s="136"/>
      <c r="EJ55" s="136"/>
      <c r="EK55" s="136"/>
      <c r="EL55" s="136"/>
      <c r="EM55" s="136"/>
      <c r="EN55" s="136"/>
      <c r="EO55" s="136"/>
      <c r="EP55" s="136"/>
      <c r="EQ55" s="136"/>
      <c r="ER55" s="136"/>
      <c r="ES55" s="136"/>
      <c r="ET55" s="136"/>
      <c r="EU55" s="136"/>
      <c r="EV55" s="136"/>
      <c r="EW55" s="136"/>
      <c r="EX55" s="136"/>
      <c r="EY55" s="136"/>
      <c r="EZ55" s="136"/>
      <c r="FA55" s="136"/>
      <c r="FB55" s="136"/>
      <c r="FC55" s="136"/>
      <c r="FD55" s="136"/>
      <c r="FE55" s="136"/>
      <c r="FF55" s="136"/>
      <c r="FG55" s="136"/>
      <c r="FH55" s="136"/>
      <c r="FI55" s="136"/>
      <c r="FJ55" s="136"/>
      <c r="FK55" s="136"/>
      <c r="FL55" s="136"/>
      <c r="FM55" s="136"/>
      <c r="FN55" s="136"/>
      <c r="FO55" s="136"/>
      <c r="FP55" s="136"/>
      <c r="FQ55" s="136"/>
      <c r="FR55" s="136"/>
      <c r="FS55" s="136"/>
      <c r="FT55" s="136"/>
      <c r="FU55" s="136"/>
      <c r="FV55" s="136"/>
      <c r="FW55" s="136"/>
      <c r="FX55" s="136"/>
      <c r="FY55" s="136"/>
      <c r="FZ55" s="136"/>
      <c r="GA55" s="136"/>
      <c r="GB55" s="136"/>
      <c r="GC55" s="136"/>
      <c r="GD55" s="136"/>
      <c r="GE55" s="136"/>
      <c r="GF55" s="136"/>
      <c r="GG55" s="136"/>
      <c r="GH55" s="136"/>
      <c r="GI55" s="136"/>
      <c r="GJ55" s="136"/>
      <c r="GK55" s="136"/>
      <c r="GL55" s="136"/>
      <c r="GM55" s="136"/>
      <c r="GN55" s="136"/>
      <c r="GO55" s="136"/>
      <c r="GP55" s="136"/>
      <c r="GQ55" s="136"/>
      <c r="GR55" s="136"/>
      <c r="GS55" s="136"/>
      <c r="GT55" s="136"/>
      <c r="GU55" s="136"/>
      <c r="GV55" s="136"/>
      <c r="GW55" s="136"/>
      <c r="GX55" s="136"/>
      <c r="GY55" s="136"/>
      <c r="GZ55" s="136"/>
      <c r="HA55" s="136"/>
      <c r="HB55" s="136"/>
      <c r="HC55" s="136"/>
      <c r="HD55" s="136"/>
      <c r="HE55" s="136"/>
      <c r="HF55" s="136"/>
      <c r="HG55" s="136"/>
      <c r="HH55" s="136"/>
      <c r="HI55" s="136"/>
      <c r="HJ55" s="136"/>
      <c r="HK55" s="136"/>
      <c r="HL55" s="136"/>
      <c r="HM55" s="136"/>
      <c r="HN55" s="136"/>
      <c r="HO55" s="136"/>
      <c r="HP55" s="136"/>
      <c r="HQ55" s="137"/>
      <c r="HR55" s="137"/>
      <c r="HS55" s="137"/>
      <c r="HT55" s="137"/>
      <c r="HU55" s="137"/>
      <c r="HV55" s="137"/>
      <c r="HW55" s="137"/>
      <c r="HX55" s="137"/>
      <c r="HY55" s="137"/>
      <c r="HZ55" s="137"/>
      <c r="IA55" s="137"/>
      <c r="IB55" s="137"/>
      <c r="IC55" s="137"/>
      <c r="ID55" s="137"/>
      <c r="IE55" s="137"/>
      <c r="IF55" s="137"/>
      <c r="IG55" s="137"/>
      <c r="IH55" s="137"/>
      <c r="II55" s="137"/>
      <c r="IJ55" s="137"/>
      <c r="IK55" s="137"/>
      <c r="IL55" s="137"/>
      <c r="IM55" s="137"/>
      <c r="IN55" s="137"/>
      <c r="IO55" s="137"/>
      <c r="IP55" s="137"/>
      <c r="IQ55" s="137"/>
      <c r="IR55" s="137"/>
      <c r="IS55" s="137"/>
      <c r="IT55" s="137"/>
      <c r="IU55" s="137"/>
      <c r="IV55" s="137"/>
      <c r="IW55" s="137"/>
      <c r="IX55" s="137"/>
      <c r="IY55" s="137"/>
      <c r="IZ55" s="137"/>
      <c r="JA55" s="137"/>
      <c r="JB55" s="137"/>
      <c r="JC55" s="137"/>
      <c r="JD55" s="137"/>
      <c r="JE55" s="137"/>
      <c r="JF55" s="137"/>
      <c r="JG55" s="137"/>
      <c r="JH55" s="137"/>
      <c r="JI55" s="137"/>
      <c r="JJ55" s="137"/>
      <c r="JK55" s="137"/>
      <c r="JL55" s="137"/>
      <c r="JM55" s="137"/>
      <c r="JN55" s="137"/>
      <c r="JO55" s="137"/>
      <c r="JP55" s="137"/>
      <c r="JQ55" s="137"/>
      <c r="JR55" s="137"/>
      <c r="JS55" s="137"/>
      <c r="JT55" s="137"/>
      <c r="JU55" s="137"/>
      <c r="JV55" s="137"/>
      <c r="JW55" s="137"/>
      <c r="JX55" s="137"/>
      <c r="JY55" s="137"/>
      <c r="JZ55" s="137"/>
      <c r="KA55" s="137"/>
      <c r="KB55" s="137"/>
      <c r="KC55" s="137"/>
      <c r="KD55" s="137"/>
      <c r="KE55" s="137"/>
      <c r="KF55" s="137"/>
      <c r="KG55" s="137"/>
      <c r="KH55" s="137"/>
      <c r="KI55" s="137"/>
      <c r="KJ55" s="137"/>
      <c r="KK55" s="137"/>
      <c r="KL55" s="137"/>
      <c r="KM55" s="137"/>
      <c r="KN55" s="137"/>
      <c r="KO55" s="137"/>
      <c r="KP55" s="137"/>
      <c r="KQ55" s="137"/>
      <c r="KR55" s="137"/>
      <c r="KS55" s="137"/>
      <c r="KT55" s="137"/>
      <c r="KU55" s="137"/>
      <c r="KV55" s="137"/>
      <c r="KW55" s="137"/>
      <c r="KX55" s="137"/>
      <c r="KY55" s="137"/>
      <c r="KZ55" s="137"/>
      <c r="LA55" s="137"/>
      <c r="LB55" s="137"/>
      <c r="LC55" s="137"/>
      <c r="LD55" s="137"/>
      <c r="LE55" s="137"/>
      <c r="LF55" s="137"/>
      <c r="LG55" s="137"/>
      <c r="LH55" s="137"/>
      <c r="LI55" s="137"/>
      <c r="LJ55" s="137"/>
      <c r="LK55" s="137"/>
      <c r="LL55" s="137"/>
      <c r="LM55" s="137"/>
      <c r="LN55" s="137"/>
      <c r="LO55" s="137"/>
      <c r="LP55" s="137"/>
      <c r="LQ55" s="137"/>
      <c r="LR55" s="137"/>
      <c r="LS55" s="137"/>
      <c r="LT55" s="137"/>
      <c r="LU55" s="137"/>
      <c r="LV55" s="137"/>
      <c r="LW55" s="137"/>
      <c r="LX55" s="137"/>
      <c r="LY55" s="137"/>
      <c r="LZ55" s="137"/>
      <c r="MA55" s="137"/>
      <c r="MB55" s="137"/>
      <c r="MC55" s="137"/>
      <c r="MD55" s="137"/>
      <c r="ME55" s="137"/>
      <c r="MF55" s="137"/>
      <c r="MG55" s="137"/>
      <c r="MH55" s="137"/>
      <c r="MI55" s="137"/>
      <c r="MJ55" s="137"/>
      <c r="MK55" s="137"/>
      <c r="ML55" s="137"/>
      <c r="MM55" s="137"/>
      <c r="MN55" s="137"/>
      <c r="MO55" s="137"/>
      <c r="MP55" s="137"/>
      <c r="MQ55" s="137"/>
      <c r="MR55" s="137"/>
      <c r="MS55" s="137"/>
      <c r="MT55" s="137"/>
      <c r="MU55" s="137"/>
      <c r="MV55" s="137"/>
      <c r="MW55" s="137"/>
      <c r="MX55" s="137"/>
      <c r="MY55" s="137"/>
      <c r="MZ55" s="137"/>
      <c r="NA55" s="137"/>
      <c r="NB55" s="137"/>
      <c r="NC55" s="137"/>
      <c r="ND55" s="137"/>
      <c r="NE55" s="137"/>
      <c r="NF55" s="137"/>
      <c r="NG55" s="137"/>
      <c r="NH55" s="137"/>
      <c r="NI55" s="137"/>
      <c r="NJ55" s="137"/>
      <c r="NK55" s="137"/>
      <c r="NL55" s="137"/>
      <c r="NM55" s="137"/>
      <c r="NN55" s="137"/>
      <c r="NO55" s="137"/>
      <c r="NP55" s="137"/>
      <c r="NQ55" s="137"/>
      <c r="NR55" s="137"/>
      <c r="NS55" s="137"/>
      <c r="NT55" s="137"/>
      <c r="NU55" s="137"/>
      <c r="NV55" s="137"/>
      <c r="NW55" s="137"/>
      <c r="NX55" s="137"/>
      <c r="NY55" s="137"/>
      <c r="NZ55" s="137"/>
      <c r="OA55" s="137"/>
      <c r="OB55" s="137"/>
      <c r="OC55" s="137"/>
      <c r="OD55" s="137"/>
      <c r="OE55" s="137"/>
      <c r="OF55" s="137"/>
      <c r="OG55" s="137"/>
      <c r="OH55" s="137"/>
      <c r="OI55" s="137"/>
      <c r="OJ55" s="137"/>
      <c r="OK55" s="137"/>
      <c r="OL55" s="137"/>
      <c r="OM55" s="137"/>
      <c r="ON55" s="137"/>
      <c r="OO55" s="137"/>
      <c r="OP55" s="137"/>
      <c r="OQ55" s="137"/>
      <c r="OR55" s="137"/>
      <c r="OS55" s="137"/>
      <c r="OT55" s="137"/>
      <c r="OU55" s="137"/>
      <c r="OV55" s="137"/>
      <c r="OW55" s="137"/>
      <c r="OX55" s="137"/>
      <c r="OY55" s="137"/>
      <c r="OZ55" s="137"/>
      <c r="PA55" s="137"/>
      <c r="PB55" s="137"/>
      <c r="PC55" s="137"/>
      <c r="PD55" s="137"/>
      <c r="PE55" s="137"/>
      <c r="PF55" s="137"/>
      <c r="PG55" s="137"/>
      <c r="PH55" s="137"/>
      <c r="PI55" s="137"/>
      <c r="PJ55" s="137"/>
      <c r="PK55" s="137"/>
      <c r="PL55" s="137"/>
      <c r="PM55" s="137"/>
      <c r="PN55" s="137"/>
      <c r="PO55" s="137"/>
      <c r="PP55" s="137"/>
      <c r="PQ55" s="137"/>
      <c r="PR55" s="137"/>
      <c r="PS55" s="137"/>
      <c r="PT55" s="137"/>
      <c r="PU55" s="137"/>
      <c r="PV55" s="137"/>
      <c r="PW55" s="137"/>
      <c r="PX55" s="137"/>
      <c r="PY55" s="137"/>
      <c r="PZ55" s="137"/>
      <c r="QA55" s="137"/>
      <c r="QB55" s="137"/>
      <c r="QC55" s="137"/>
      <c r="QD55" s="137"/>
      <c r="QE55" s="137"/>
      <c r="QF55" s="137"/>
      <c r="QG55" s="137"/>
      <c r="QH55" s="137"/>
      <c r="QI55" s="137"/>
      <c r="QJ55" s="137"/>
      <c r="QK55" s="137"/>
      <c r="QL55" s="137"/>
      <c r="QM55" s="137"/>
      <c r="QN55" s="137"/>
      <c r="QO55" s="137"/>
      <c r="QP55" s="137"/>
      <c r="QQ55" s="137"/>
      <c r="QR55" s="137"/>
      <c r="QS55" s="137"/>
      <c r="QT55" s="137"/>
      <c r="QU55" s="137"/>
      <c r="QV55" s="137"/>
      <c r="QW55" s="137"/>
      <c r="QX55" s="137"/>
      <c r="QY55" s="137"/>
      <c r="QZ55" s="137"/>
      <c r="RA55" s="137"/>
      <c r="RB55" s="137"/>
      <c r="RC55" s="137"/>
      <c r="RD55" s="137"/>
      <c r="RE55" s="137"/>
      <c r="RF55" s="137"/>
      <c r="RG55" s="137"/>
      <c r="RH55" s="137"/>
      <c r="RI55" s="137"/>
      <c r="RJ55" s="137"/>
      <c r="RK55" s="137"/>
      <c r="RL55" s="137"/>
      <c r="RM55" s="137"/>
      <c r="RN55" s="137"/>
      <c r="RO55" s="137"/>
      <c r="RP55" s="137"/>
      <c r="RQ55" s="137"/>
      <c r="RR55" s="137"/>
      <c r="RS55" s="137"/>
      <c r="RT55" s="137"/>
      <c r="RU55" s="137"/>
      <c r="RV55" s="137"/>
      <c r="RW55" s="137"/>
      <c r="RX55" s="137"/>
      <c r="RY55" s="137"/>
      <c r="RZ55" s="137"/>
      <c r="SA55" s="137"/>
      <c r="SB55" s="137"/>
      <c r="SC55" s="137"/>
      <c r="SD55" s="137"/>
      <c r="SE55" s="137"/>
      <c r="SF55" s="137"/>
      <c r="SG55" s="137"/>
      <c r="SH55" s="137"/>
      <c r="SI55" s="137"/>
      <c r="SJ55" s="137"/>
      <c r="SK55" s="137"/>
      <c r="SL55" s="137"/>
      <c r="SM55" s="137"/>
      <c r="SN55" s="137"/>
      <c r="SO55" s="137"/>
      <c r="SP55" s="137"/>
      <c r="SQ55" s="137"/>
      <c r="SR55" s="137"/>
      <c r="SS55" s="137"/>
      <c r="ST55" s="137"/>
      <c r="SU55" s="137"/>
      <c r="SV55" s="137"/>
      <c r="SW55" s="137"/>
      <c r="SX55" s="137"/>
      <c r="SY55" s="137"/>
      <c r="SZ55" s="137"/>
      <c r="TA55" s="137"/>
      <c r="TB55" s="137"/>
      <c r="TC55" s="137"/>
      <c r="TD55" s="137"/>
      <c r="TE55" s="137"/>
      <c r="TF55" s="137"/>
      <c r="TG55" s="137"/>
      <c r="TH55" s="137"/>
      <c r="TI55" s="137"/>
      <c r="TJ55" s="137"/>
      <c r="TK55" s="137"/>
      <c r="TL55" s="137"/>
      <c r="TM55" s="137"/>
      <c r="TN55" s="137"/>
      <c r="TO55" s="137"/>
      <c r="TP55" s="137"/>
      <c r="TQ55" s="137"/>
      <c r="TR55" s="137"/>
      <c r="TS55" s="137"/>
      <c r="TT55" s="137"/>
      <c r="TU55" s="137"/>
      <c r="TV55" s="137"/>
      <c r="TW55" s="137"/>
      <c r="TX55" s="137"/>
      <c r="TY55" s="137"/>
      <c r="TZ55" s="137"/>
      <c r="UA55" s="137"/>
      <c r="UB55" s="137"/>
      <c r="UC55" s="137"/>
      <c r="UD55" s="137"/>
      <c r="UE55" s="137"/>
      <c r="UF55" s="137"/>
      <c r="UG55" s="137"/>
      <c r="UH55" s="137"/>
      <c r="UI55" s="137"/>
      <c r="UJ55" s="137"/>
      <c r="UK55" s="137"/>
      <c r="UL55" s="137"/>
      <c r="UM55" s="137"/>
      <c r="UN55" s="137"/>
      <c r="UO55" s="137"/>
      <c r="UP55" s="137"/>
      <c r="UQ55" s="137"/>
      <c r="UR55" s="137"/>
      <c r="US55" s="137"/>
      <c r="UT55" s="137"/>
      <c r="UU55" s="137"/>
      <c r="UV55" s="137"/>
      <c r="UW55" s="137"/>
      <c r="UX55" s="137"/>
      <c r="UY55" s="137"/>
      <c r="UZ55" s="137"/>
      <c r="VA55" s="137"/>
      <c r="VB55" s="137"/>
      <c r="VC55" s="137"/>
      <c r="VD55" s="137"/>
      <c r="VE55" s="137"/>
      <c r="VF55" s="137"/>
      <c r="VG55" s="137"/>
      <c r="VH55" s="137"/>
      <c r="VI55" s="137"/>
      <c r="VJ55" s="137"/>
      <c r="VK55" s="137"/>
      <c r="VL55" s="137"/>
      <c r="VM55" s="137"/>
      <c r="VN55" s="137"/>
      <c r="VO55" s="137"/>
      <c r="VP55" s="137"/>
      <c r="VQ55" s="137"/>
      <c r="VR55" s="137"/>
      <c r="VS55" s="137"/>
      <c r="VT55" s="137"/>
      <c r="VU55" s="137"/>
      <c r="VV55" s="137"/>
      <c r="VW55" s="137"/>
      <c r="VX55" s="137"/>
      <c r="VY55" s="137"/>
      <c r="VZ55" s="137"/>
      <c r="WA55" s="137"/>
      <c r="WB55" s="137"/>
      <c r="WC55" s="137"/>
      <c r="WD55" s="137"/>
      <c r="WE55" s="137"/>
      <c r="WF55" s="137"/>
      <c r="WG55" s="137"/>
      <c r="WH55" s="137"/>
      <c r="WI55" s="137"/>
      <c r="WJ55" s="137"/>
      <c r="WK55" s="137"/>
      <c r="WL55" s="137"/>
      <c r="WM55" s="137"/>
      <c r="WN55" s="137"/>
      <c r="WO55" s="137"/>
      <c r="WP55" s="137"/>
      <c r="WQ55" s="137"/>
      <c r="WR55" s="137"/>
      <c r="WS55" s="137"/>
      <c r="WT55" s="137"/>
      <c r="WU55" s="137"/>
      <c r="WV55" s="137"/>
      <c r="WW55" s="137"/>
      <c r="WX55" s="137"/>
      <c r="WY55" s="137"/>
      <c r="WZ55" s="137"/>
      <c r="XA55" s="137"/>
      <c r="XB55" s="137"/>
      <c r="XC55" s="137"/>
      <c r="XD55" s="137"/>
      <c r="XE55" s="137"/>
      <c r="XF55" s="137"/>
      <c r="XG55" s="137"/>
      <c r="XH55" s="137"/>
      <c r="XI55" s="137"/>
      <c r="XJ55" s="137"/>
      <c r="XK55" s="137"/>
      <c r="XL55" s="137"/>
      <c r="XM55" s="137"/>
      <c r="XN55" s="137"/>
      <c r="XO55" s="137"/>
      <c r="XP55" s="137"/>
      <c r="XQ55" s="137"/>
      <c r="XR55" s="137"/>
      <c r="XS55" s="137"/>
      <c r="XT55" s="137"/>
      <c r="XU55" s="137"/>
      <c r="XV55" s="137"/>
      <c r="XW55" s="137"/>
      <c r="XX55" s="137"/>
      <c r="XY55" s="137"/>
      <c r="XZ55" s="137"/>
      <c r="YA55" s="137"/>
      <c r="YB55" s="137"/>
      <c r="YC55" s="137"/>
      <c r="YD55" s="137"/>
      <c r="YE55" s="137"/>
      <c r="YF55" s="137"/>
      <c r="YG55" s="137"/>
      <c r="YH55" s="137"/>
      <c r="YI55" s="137"/>
      <c r="YJ55" s="137"/>
      <c r="YK55" s="137"/>
      <c r="YL55" s="137"/>
      <c r="YM55" s="137"/>
      <c r="YN55" s="137"/>
      <c r="YO55" s="137"/>
      <c r="YP55" s="137"/>
      <c r="YQ55" s="137"/>
      <c r="YR55" s="137"/>
      <c r="YS55" s="137"/>
      <c r="YT55" s="137"/>
      <c r="YU55" s="137"/>
      <c r="YV55" s="137"/>
      <c r="YW55" s="137"/>
      <c r="YX55" s="137"/>
      <c r="YY55" s="137"/>
      <c r="YZ55" s="137"/>
      <c r="ZA55" s="137"/>
      <c r="ZB55" s="137"/>
      <c r="ZC55" s="137"/>
      <c r="ZD55" s="137"/>
      <c r="ZE55" s="137"/>
      <c r="ZF55" s="137"/>
      <c r="ZG55" s="137"/>
      <c r="ZH55" s="137"/>
      <c r="ZI55" s="137"/>
      <c r="ZJ55" s="137"/>
      <c r="ZK55" s="137"/>
      <c r="ZL55" s="137"/>
      <c r="ZM55" s="137"/>
      <c r="ZN55" s="137"/>
      <c r="ZO55" s="137"/>
      <c r="ZP55" s="137"/>
      <c r="ZQ55" s="137"/>
      <c r="ZR55" s="137"/>
      <c r="ZS55" s="137"/>
      <c r="ZT55" s="137"/>
      <c r="ZU55" s="137"/>
      <c r="ZV55" s="137"/>
      <c r="ZW55" s="137"/>
      <c r="ZX55" s="137"/>
      <c r="ZY55" s="137"/>
      <c r="ZZ55" s="137"/>
      <c r="AAA55" s="137"/>
      <c r="AAB55" s="137"/>
      <c r="AAC55" s="137"/>
      <c r="AAD55" s="137"/>
      <c r="AAE55" s="137"/>
      <c r="AAF55" s="137"/>
      <c r="AAG55" s="137"/>
      <c r="AAH55" s="137"/>
      <c r="AAI55" s="137"/>
      <c r="AAJ55" s="137"/>
      <c r="AAK55" s="137"/>
      <c r="AAL55" s="137"/>
      <c r="AAM55" s="137"/>
      <c r="AAN55" s="137"/>
      <c r="AAO55" s="137"/>
      <c r="AAP55" s="137"/>
      <c r="AAQ55" s="137"/>
      <c r="AAR55" s="137"/>
      <c r="AAS55" s="137"/>
      <c r="AAT55" s="137"/>
      <c r="AAU55" s="137"/>
      <c r="AAV55" s="137"/>
      <c r="AAW55" s="137"/>
      <c r="AAX55" s="137"/>
      <c r="AAY55" s="137"/>
      <c r="AAZ55" s="137"/>
      <c r="ABA55" s="137"/>
      <c r="ABB55" s="137"/>
      <c r="ABC55" s="137"/>
      <c r="ABD55" s="137"/>
      <c r="ABE55" s="137"/>
      <c r="ABF55" s="137"/>
      <c r="ABG55" s="137"/>
      <c r="ABH55" s="137"/>
      <c r="ABI55" s="137"/>
      <c r="ABJ55" s="137"/>
      <c r="ABK55" s="137"/>
      <c r="ABL55" s="137"/>
      <c r="ABM55" s="137"/>
      <c r="ABN55" s="137"/>
      <c r="ABO55" s="137"/>
      <c r="ABP55" s="137"/>
      <c r="ABQ55" s="137"/>
      <c r="ABR55" s="137"/>
      <c r="ABS55" s="137"/>
      <c r="ABT55" s="137"/>
      <c r="ABU55" s="137"/>
      <c r="ABV55" s="137"/>
      <c r="ABW55" s="137"/>
      <c r="ABX55" s="137"/>
      <c r="ABY55" s="137"/>
      <c r="ABZ55" s="137"/>
      <c r="ACA55" s="137"/>
      <c r="ACB55" s="137"/>
      <c r="ACC55" s="137"/>
      <c r="ACD55" s="137"/>
      <c r="ACE55" s="137"/>
      <c r="ACF55" s="137"/>
      <c r="ACG55" s="137"/>
      <c r="ACH55" s="137"/>
      <c r="ACI55" s="137"/>
      <c r="ACJ55" s="137"/>
      <c r="ACK55" s="137"/>
      <c r="ACL55" s="137"/>
      <c r="ACM55" s="137"/>
      <c r="ACN55" s="137"/>
      <c r="ACO55" s="137"/>
      <c r="ACP55" s="137"/>
      <c r="ACQ55" s="137"/>
      <c r="ACR55" s="137"/>
      <c r="ACS55" s="137"/>
      <c r="ACT55" s="137"/>
      <c r="ACU55" s="137"/>
      <c r="ACV55" s="137"/>
      <c r="ACW55" s="137"/>
      <c r="ACX55" s="137"/>
      <c r="ACY55" s="137"/>
      <c r="ACZ55" s="137"/>
      <c r="ADA55" s="137"/>
      <c r="ADB55" s="137"/>
      <c r="ADC55" s="137"/>
      <c r="ADD55" s="137"/>
      <c r="ADE55" s="137"/>
      <c r="ADF55" s="137"/>
      <c r="ADG55" s="137"/>
      <c r="ADH55" s="137"/>
      <c r="ADI55" s="137"/>
      <c r="ADJ55" s="137"/>
      <c r="ADK55" s="137"/>
      <c r="ADL55" s="137"/>
      <c r="ADM55" s="137"/>
      <c r="ADN55" s="137"/>
      <c r="ADO55" s="137"/>
      <c r="ADP55" s="137"/>
      <c r="ADQ55" s="137"/>
      <c r="ADR55" s="137"/>
      <c r="ADS55" s="137"/>
      <c r="ADT55" s="137"/>
      <c r="ADU55" s="137"/>
      <c r="ADV55" s="137"/>
      <c r="ADW55" s="137"/>
      <c r="ADX55" s="137"/>
      <c r="ADY55" s="137"/>
      <c r="ADZ55" s="137"/>
      <c r="AEA55" s="137"/>
      <c r="AEB55" s="137"/>
      <c r="AEC55" s="137"/>
      <c r="AED55" s="137"/>
      <c r="AEE55" s="137"/>
      <c r="AEF55" s="137"/>
      <c r="AEG55" s="137"/>
      <c r="AEH55" s="137"/>
      <c r="AEI55" s="137"/>
      <c r="AEJ55" s="137"/>
      <c r="AEK55" s="137"/>
      <c r="AEL55" s="137"/>
      <c r="AEM55" s="137"/>
      <c r="AEN55" s="137"/>
      <c r="AEO55" s="137"/>
      <c r="AEP55" s="137"/>
      <c r="AEQ55" s="137"/>
      <c r="AER55" s="137"/>
      <c r="AES55" s="137"/>
      <c r="AET55" s="137"/>
      <c r="AEU55" s="137"/>
      <c r="AEV55" s="137"/>
      <c r="AEW55" s="137"/>
      <c r="AEX55" s="137"/>
      <c r="AEY55" s="137"/>
      <c r="AEZ55" s="137"/>
      <c r="AFA55" s="137"/>
      <c r="AFB55" s="137"/>
      <c r="AFC55" s="137"/>
      <c r="AFD55" s="137"/>
      <c r="AFE55" s="137"/>
      <c r="AFF55" s="137"/>
      <c r="AFG55" s="137"/>
      <c r="AFH55" s="137"/>
      <c r="AFI55" s="137"/>
      <c r="AFJ55" s="137"/>
      <c r="AFK55" s="137"/>
      <c r="AFL55" s="137"/>
      <c r="AFM55" s="137"/>
      <c r="AFN55" s="137"/>
      <c r="AFO55" s="137"/>
      <c r="AFP55" s="137"/>
      <c r="AFQ55" s="137"/>
      <c r="AFR55" s="137"/>
      <c r="AFS55" s="137"/>
      <c r="AFT55" s="137"/>
      <c r="AFU55" s="137"/>
      <c r="AFV55" s="137"/>
      <c r="AFW55" s="137"/>
      <c r="AFX55" s="137"/>
      <c r="AFY55" s="137"/>
      <c r="AFZ55" s="137"/>
      <c r="AGA55" s="137"/>
      <c r="AGB55" s="137"/>
      <c r="AGC55" s="137"/>
      <c r="AGD55" s="137"/>
      <c r="AGE55" s="137"/>
      <c r="AGF55" s="137"/>
      <c r="AGG55" s="137"/>
      <c r="AGH55" s="137"/>
      <c r="AGI55" s="137"/>
      <c r="AGJ55" s="137"/>
      <c r="AGK55" s="137"/>
      <c r="AGL55" s="137"/>
      <c r="AGM55" s="137"/>
      <c r="AGN55" s="137"/>
      <c r="AGO55" s="137"/>
      <c r="AGP55" s="137"/>
      <c r="AGQ55" s="137"/>
      <c r="AGR55" s="137"/>
      <c r="AGS55" s="137"/>
      <c r="AGT55" s="137"/>
      <c r="AGU55" s="137"/>
      <c r="AGV55" s="137"/>
      <c r="AGW55" s="137"/>
      <c r="AGX55" s="137"/>
      <c r="AGY55" s="137"/>
      <c r="AGZ55" s="137"/>
      <c r="AHA55" s="137"/>
      <c r="AHB55" s="137"/>
      <c r="AHC55" s="137"/>
      <c r="AHD55" s="137"/>
      <c r="AHE55" s="137"/>
      <c r="AHF55" s="137"/>
      <c r="AHG55" s="137"/>
      <c r="AHH55" s="137"/>
      <c r="AHI55" s="137"/>
      <c r="AHJ55" s="137"/>
      <c r="AHK55" s="137"/>
      <c r="AHL55" s="137"/>
      <c r="AHM55" s="137"/>
      <c r="AHN55" s="137"/>
      <c r="AHO55" s="137"/>
      <c r="AHP55" s="137"/>
      <c r="AHQ55" s="137"/>
      <c r="AHR55" s="137"/>
      <c r="AHS55" s="137"/>
      <c r="AHT55" s="137"/>
      <c r="AHU55" s="137"/>
      <c r="AHV55" s="137"/>
      <c r="AHW55" s="137"/>
      <c r="AHX55" s="137"/>
      <c r="AHY55" s="137"/>
      <c r="AHZ55" s="137"/>
      <c r="AIA55" s="137"/>
      <c r="AIB55" s="137"/>
      <c r="AIC55" s="137"/>
      <c r="AID55" s="137"/>
      <c r="AIE55" s="137"/>
      <c r="AIF55" s="137"/>
      <c r="AIG55" s="137"/>
      <c r="AIH55" s="137"/>
      <c r="AII55" s="137"/>
      <c r="AIJ55" s="137"/>
      <c r="AIK55" s="137"/>
      <c r="AIL55" s="137"/>
      <c r="AIM55" s="137"/>
      <c r="AIN55" s="137"/>
      <c r="AIO55" s="137"/>
      <c r="AIP55" s="137"/>
      <c r="AIQ55" s="137"/>
      <c r="AIR55" s="137"/>
      <c r="AIS55" s="137"/>
      <c r="AIT55" s="137"/>
      <c r="AIU55" s="137"/>
      <c r="AIV55" s="137"/>
      <c r="AIW55" s="137"/>
      <c r="AIX55" s="137"/>
      <c r="AIY55" s="137"/>
      <c r="AIZ55" s="137"/>
      <c r="AJA55" s="137"/>
      <c r="AJB55" s="137"/>
      <c r="AJC55" s="137"/>
      <c r="AJD55" s="137"/>
      <c r="AJE55" s="137"/>
      <c r="AJF55" s="137"/>
      <c r="AJG55" s="137"/>
      <c r="AJH55" s="137"/>
      <c r="AJI55" s="137"/>
      <c r="AJJ55" s="137"/>
      <c r="AJK55" s="137"/>
      <c r="AJL55" s="137"/>
      <c r="AJM55" s="137"/>
      <c r="AJN55" s="137"/>
      <c r="AJO55" s="137"/>
      <c r="AJP55" s="137"/>
      <c r="AJQ55" s="137"/>
      <c r="AJR55" s="137"/>
      <c r="AJS55" s="137"/>
      <c r="AJT55" s="137"/>
      <c r="AJU55" s="137"/>
      <c r="AJV55" s="137"/>
      <c r="AJW55" s="137"/>
      <c r="AJX55" s="137"/>
      <c r="AJY55" s="137"/>
      <c r="AJZ55" s="137"/>
      <c r="AKA55" s="137"/>
      <c r="AKB55" s="137"/>
      <c r="AKC55" s="137"/>
      <c r="AKD55" s="137"/>
      <c r="AKE55" s="137"/>
      <c r="AKF55" s="137"/>
      <c r="AKG55" s="137"/>
      <c r="AKH55" s="137"/>
      <c r="AKI55" s="137"/>
      <c r="AKJ55" s="137"/>
      <c r="AKK55" s="137"/>
      <c r="AKL55" s="137"/>
      <c r="AKM55" s="137"/>
      <c r="AKN55" s="137"/>
      <c r="AKO55" s="137"/>
      <c r="AKP55" s="137"/>
      <c r="AKQ55" s="137"/>
      <c r="AKR55" s="137"/>
      <c r="AKS55" s="137"/>
      <c r="AKT55" s="137"/>
      <c r="AKU55" s="137"/>
      <c r="AKV55" s="137"/>
      <c r="AKW55" s="137"/>
      <c r="AKX55" s="137"/>
      <c r="AKY55" s="137"/>
      <c r="AKZ55" s="137"/>
      <c r="ALA55" s="137"/>
      <c r="ALB55" s="137"/>
      <c r="ALC55" s="137"/>
      <c r="ALD55" s="137"/>
      <c r="ALE55" s="137"/>
      <c r="ALF55" s="137"/>
      <c r="ALG55" s="137"/>
      <c r="ALH55" s="137"/>
      <c r="ALI55" s="137"/>
      <c r="ALJ55" s="137"/>
      <c r="ALK55" s="137"/>
      <c r="ALL55" s="137"/>
      <c r="ALM55" s="137"/>
      <c r="ALN55" s="137"/>
      <c r="ALO55" s="137"/>
      <c r="ALP55" s="137"/>
      <c r="ALQ55" s="137"/>
      <c r="ALR55" s="137"/>
      <c r="ALS55" s="137"/>
      <c r="ALT55" s="137"/>
      <c r="ALU55" s="137"/>
      <c r="ALV55" s="137"/>
      <c r="ALW55" s="137"/>
      <c r="ALX55" s="137"/>
      <c r="ALY55" s="137"/>
      <c r="ALZ55" s="137"/>
      <c r="AMA55" s="137"/>
      <c r="AMB55" s="137"/>
      <c r="AMC55" s="137"/>
      <c r="AMD55" s="137"/>
      <c r="AME55" s="137"/>
      <c r="AMF55" s="137"/>
      <c r="AMG55" s="137"/>
      <c r="AMH55" s="137"/>
      <c r="AMI55" s="137"/>
    </row>
    <row r="56" hidden="1" customHeight="1" spans="1:1023">
      <c r="A56" s="121"/>
      <c r="B56" s="83" t="s">
        <v>2472</v>
      </c>
      <c r="C56" s="122"/>
      <c r="D56" s="123"/>
      <c r="E56" s="123"/>
      <c r="F56" s="123"/>
      <c r="G56" s="123"/>
      <c r="H56" s="83" t="s">
        <v>8483</v>
      </c>
      <c r="I56" s="86" t="s">
        <v>8484</v>
      </c>
      <c r="J56" s="83" t="s">
        <v>88</v>
      </c>
      <c r="K56" s="123"/>
      <c r="L56" s="83" t="s">
        <v>1307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8"/>
      <c r="AN56" s="123"/>
      <c r="AO56" s="134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  <c r="BX56" s="136"/>
      <c r="BY56" s="136"/>
      <c r="BZ56" s="136"/>
      <c r="CA56" s="136"/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6"/>
      <c r="CO56" s="136"/>
      <c r="CP56" s="136"/>
      <c r="CQ56" s="136"/>
      <c r="CR56" s="136"/>
      <c r="CS56" s="136"/>
      <c r="CT56" s="136"/>
      <c r="CU56" s="136"/>
      <c r="CV56" s="136"/>
      <c r="CW56" s="136"/>
      <c r="CX56" s="136"/>
      <c r="CY56" s="136"/>
      <c r="CZ56" s="136"/>
      <c r="DA56" s="136"/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6"/>
      <c r="DO56" s="136"/>
      <c r="DP56" s="136"/>
      <c r="DQ56" s="136"/>
      <c r="DR56" s="136"/>
      <c r="DS56" s="136"/>
      <c r="DT56" s="136"/>
      <c r="DU56" s="136"/>
      <c r="DV56" s="136"/>
      <c r="DW56" s="136"/>
      <c r="DX56" s="136"/>
      <c r="DY56" s="136"/>
      <c r="DZ56" s="136"/>
      <c r="EA56" s="136"/>
      <c r="EB56" s="136"/>
      <c r="EC56" s="136"/>
      <c r="ED56" s="136"/>
      <c r="EE56" s="136"/>
      <c r="EF56" s="136"/>
      <c r="EG56" s="136"/>
      <c r="EH56" s="136"/>
      <c r="EI56" s="136"/>
      <c r="EJ56" s="136"/>
      <c r="EK56" s="136"/>
      <c r="EL56" s="136"/>
      <c r="EM56" s="136"/>
      <c r="EN56" s="136"/>
      <c r="EO56" s="136"/>
      <c r="EP56" s="136"/>
      <c r="EQ56" s="136"/>
      <c r="ER56" s="136"/>
      <c r="ES56" s="136"/>
      <c r="ET56" s="136"/>
      <c r="EU56" s="136"/>
      <c r="EV56" s="136"/>
      <c r="EW56" s="136"/>
      <c r="EX56" s="136"/>
      <c r="EY56" s="136"/>
      <c r="EZ56" s="136"/>
      <c r="FA56" s="136"/>
      <c r="FB56" s="136"/>
      <c r="FC56" s="136"/>
      <c r="FD56" s="136"/>
      <c r="FE56" s="136"/>
      <c r="FF56" s="136"/>
      <c r="FG56" s="136"/>
      <c r="FH56" s="136"/>
      <c r="FI56" s="136"/>
      <c r="FJ56" s="136"/>
      <c r="FK56" s="136"/>
      <c r="FL56" s="136"/>
      <c r="FM56" s="136"/>
      <c r="FN56" s="136"/>
      <c r="FO56" s="136"/>
      <c r="FP56" s="136"/>
      <c r="FQ56" s="136"/>
      <c r="FR56" s="136"/>
      <c r="FS56" s="136"/>
      <c r="FT56" s="136"/>
      <c r="FU56" s="136"/>
      <c r="FV56" s="136"/>
      <c r="FW56" s="136"/>
      <c r="FX56" s="136"/>
      <c r="FY56" s="136"/>
      <c r="FZ56" s="136"/>
      <c r="GA56" s="136"/>
      <c r="GB56" s="136"/>
      <c r="GC56" s="136"/>
      <c r="GD56" s="136"/>
      <c r="GE56" s="136"/>
      <c r="GF56" s="136"/>
      <c r="GG56" s="136"/>
      <c r="GH56" s="136"/>
      <c r="GI56" s="136"/>
      <c r="GJ56" s="136"/>
      <c r="GK56" s="136"/>
      <c r="GL56" s="136"/>
      <c r="GM56" s="136"/>
      <c r="GN56" s="136"/>
      <c r="GO56" s="136"/>
      <c r="GP56" s="136"/>
      <c r="GQ56" s="136"/>
      <c r="GR56" s="136"/>
      <c r="GS56" s="136"/>
      <c r="GT56" s="136"/>
      <c r="GU56" s="136"/>
      <c r="GV56" s="136"/>
      <c r="GW56" s="136"/>
      <c r="GX56" s="136"/>
      <c r="GY56" s="136"/>
      <c r="GZ56" s="136"/>
      <c r="HA56" s="136"/>
      <c r="HB56" s="136"/>
      <c r="HC56" s="136"/>
      <c r="HD56" s="136"/>
      <c r="HE56" s="136"/>
      <c r="HF56" s="136"/>
      <c r="HG56" s="136"/>
      <c r="HH56" s="136"/>
      <c r="HI56" s="136"/>
      <c r="HJ56" s="136"/>
      <c r="HK56" s="136"/>
      <c r="HL56" s="136"/>
      <c r="HM56" s="136"/>
      <c r="HN56" s="136"/>
      <c r="HO56" s="136"/>
      <c r="HP56" s="136"/>
      <c r="HQ56" s="137"/>
      <c r="HR56" s="137"/>
      <c r="HS56" s="137"/>
      <c r="HT56" s="137"/>
      <c r="HU56" s="137"/>
      <c r="HV56" s="137"/>
      <c r="HW56" s="137"/>
      <c r="HX56" s="137"/>
      <c r="HY56" s="137"/>
      <c r="HZ56" s="137"/>
      <c r="IA56" s="137"/>
      <c r="IB56" s="137"/>
      <c r="IC56" s="137"/>
      <c r="ID56" s="137"/>
      <c r="IE56" s="137"/>
      <c r="IF56" s="137"/>
      <c r="IG56" s="137"/>
      <c r="IH56" s="137"/>
      <c r="II56" s="137"/>
      <c r="IJ56" s="137"/>
      <c r="IK56" s="137"/>
      <c r="IL56" s="137"/>
      <c r="IM56" s="137"/>
      <c r="IN56" s="137"/>
      <c r="IO56" s="137"/>
      <c r="IP56" s="137"/>
      <c r="IQ56" s="137"/>
      <c r="IR56" s="137"/>
      <c r="IS56" s="137"/>
      <c r="IT56" s="137"/>
      <c r="IU56" s="137"/>
      <c r="IV56" s="137"/>
      <c r="IW56" s="137"/>
      <c r="IX56" s="137"/>
      <c r="IY56" s="137"/>
      <c r="IZ56" s="137"/>
      <c r="JA56" s="137"/>
      <c r="JB56" s="137"/>
      <c r="JC56" s="137"/>
      <c r="JD56" s="137"/>
      <c r="JE56" s="137"/>
      <c r="JF56" s="137"/>
      <c r="JG56" s="137"/>
      <c r="JH56" s="137"/>
      <c r="JI56" s="137"/>
      <c r="JJ56" s="137"/>
      <c r="JK56" s="137"/>
      <c r="JL56" s="137"/>
      <c r="JM56" s="137"/>
      <c r="JN56" s="137"/>
      <c r="JO56" s="137"/>
      <c r="JP56" s="137"/>
      <c r="JQ56" s="137"/>
      <c r="JR56" s="137"/>
      <c r="JS56" s="137"/>
      <c r="JT56" s="137"/>
      <c r="JU56" s="137"/>
      <c r="JV56" s="137"/>
      <c r="JW56" s="137"/>
      <c r="JX56" s="137"/>
      <c r="JY56" s="137"/>
      <c r="JZ56" s="137"/>
      <c r="KA56" s="137"/>
      <c r="KB56" s="137"/>
      <c r="KC56" s="137"/>
      <c r="KD56" s="137"/>
      <c r="KE56" s="137"/>
      <c r="KF56" s="137"/>
      <c r="KG56" s="137"/>
      <c r="KH56" s="137"/>
      <c r="KI56" s="137"/>
      <c r="KJ56" s="137"/>
      <c r="KK56" s="137"/>
      <c r="KL56" s="137"/>
      <c r="KM56" s="137"/>
      <c r="KN56" s="137"/>
      <c r="KO56" s="137"/>
      <c r="KP56" s="137"/>
      <c r="KQ56" s="137"/>
      <c r="KR56" s="137"/>
      <c r="KS56" s="137"/>
      <c r="KT56" s="137"/>
      <c r="KU56" s="137"/>
      <c r="KV56" s="137"/>
      <c r="KW56" s="137"/>
      <c r="KX56" s="137"/>
      <c r="KY56" s="137"/>
      <c r="KZ56" s="137"/>
      <c r="LA56" s="137"/>
      <c r="LB56" s="137"/>
      <c r="LC56" s="137"/>
      <c r="LD56" s="137"/>
      <c r="LE56" s="137"/>
      <c r="LF56" s="137"/>
      <c r="LG56" s="137"/>
      <c r="LH56" s="137"/>
      <c r="LI56" s="137"/>
      <c r="LJ56" s="137"/>
      <c r="LK56" s="137"/>
      <c r="LL56" s="137"/>
      <c r="LM56" s="137"/>
      <c r="LN56" s="137"/>
      <c r="LO56" s="137"/>
      <c r="LP56" s="137"/>
      <c r="LQ56" s="137"/>
      <c r="LR56" s="137"/>
      <c r="LS56" s="137"/>
      <c r="LT56" s="137"/>
      <c r="LU56" s="137"/>
      <c r="LV56" s="137"/>
      <c r="LW56" s="137"/>
      <c r="LX56" s="137"/>
      <c r="LY56" s="137"/>
      <c r="LZ56" s="137"/>
      <c r="MA56" s="137"/>
      <c r="MB56" s="137"/>
      <c r="MC56" s="137"/>
      <c r="MD56" s="137"/>
      <c r="ME56" s="137"/>
      <c r="MF56" s="137"/>
      <c r="MG56" s="137"/>
      <c r="MH56" s="137"/>
      <c r="MI56" s="137"/>
      <c r="MJ56" s="137"/>
      <c r="MK56" s="137"/>
      <c r="ML56" s="137"/>
      <c r="MM56" s="137"/>
      <c r="MN56" s="137"/>
      <c r="MO56" s="137"/>
      <c r="MP56" s="137"/>
      <c r="MQ56" s="137"/>
      <c r="MR56" s="137"/>
      <c r="MS56" s="137"/>
      <c r="MT56" s="137"/>
      <c r="MU56" s="137"/>
      <c r="MV56" s="137"/>
      <c r="MW56" s="137"/>
      <c r="MX56" s="137"/>
      <c r="MY56" s="137"/>
      <c r="MZ56" s="137"/>
      <c r="NA56" s="137"/>
      <c r="NB56" s="137"/>
      <c r="NC56" s="137"/>
      <c r="ND56" s="137"/>
      <c r="NE56" s="137"/>
      <c r="NF56" s="137"/>
      <c r="NG56" s="137"/>
      <c r="NH56" s="137"/>
      <c r="NI56" s="137"/>
      <c r="NJ56" s="137"/>
      <c r="NK56" s="137"/>
      <c r="NL56" s="137"/>
      <c r="NM56" s="137"/>
      <c r="NN56" s="137"/>
      <c r="NO56" s="137"/>
      <c r="NP56" s="137"/>
      <c r="NQ56" s="137"/>
      <c r="NR56" s="137"/>
      <c r="NS56" s="137"/>
      <c r="NT56" s="137"/>
      <c r="NU56" s="137"/>
      <c r="NV56" s="137"/>
      <c r="NW56" s="137"/>
      <c r="NX56" s="137"/>
      <c r="NY56" s="137"/>
      <c r="NZ56" s="137"/>
      <c r="OA56" s="137"/>
      <c r="OB56" s="137"/>
      <c r="OC56" s="137"/>
      <c r="OD56" s="137"/>
      <c r="OE56" s="137"/>
      <c r="OF56" s="137"/>
      <c r="OG56" s="137"/>
      <c r="OH56" s="137"/>
      <c r="OI56" s="137"/>
      <c r="OJ56" s="137"/>
      <c r="OK56" s="137"/>
      <c r="OL56" s="137"/>
      <c r="OM56" s="137"/>
      <c r="ON56" s="137"/>
      <c r="OO56" s="137"/>
      <c r="OP56" s="137"/>
      <c r="OQ56" s="137"/>
      <c r="OR56" s="137"/>
      <c r="OS56" s="137"/>
      <c r="OT56" s="137"/>
      <c r="OU56" s="137"/>
      <c r="OV56" s="137"/>
      <c r="OW56" s="137"/>
      <c r="OX56" s="137"/>
      <c r="OY56" s="137"/>
      <c r="OZ56" s="137"/>
      <c r="PA56" s="137"/>
      <c r="PB56" s="137"/>
      <c r="PC56" s="137"/>
      <c r="PD56" s="137"/>
      <c r="PE56" s="137"/>
      <c r="PF56" s="137"/>
      <c r="PG56" s="137"/>
      <c r="PH56" s="137"/>
      <c r="PI56" s="137"/>
      <c r="PJ56" s="137"/>
      <c r="PK56" s="137"/>
      <c r="PL56" s="137"/>
      <c r="PM56" s="137"/>
      <c r="PN56" s="137"/>
      <c r="PO56" s="137"/>
      <c r="PP56" s="137"/>
      <c r="PQ56" s="137"/>
      <c r="PR56" s="137"/>
      <c r="PS56" s="137"/>
      <c r="PT56" s="137"/>
      <c r="PU56" s="137"/>
      <c r="PV56" s="137"/>
      <c r="PW56" s="137"/>
      <c r="PX56" s="137"/>
      <c r="PY56" s="137"/>
      <c r="PZ56" s="137"/>
      <c r="QA56" s="137"/>
      <c r="QB56" s="137"/>
      <c r="QC56" s="137"/>
      <c r="QD56" s="137"/>
      <c r="QE56" s="137"/>
      <c r="QF56" s="137"/>
      <c r="QG56" s="137"/>
      <c r="QH56" s="137"/>
      <c r="QI56" s="137"/>
      <c r="QJ56" s="137"/>
      <c r="QK56" s="137"/>
      <c r="QL56" s="137"/>
      <c r="QM56" s="137"/>
      <c r="QN56" s="137"/>
      <c r="QO56" s="137"/>
      <c r="QP56" s="137"/>
      <c r="QQ56" s="137"/>
      <c r="QR56" s="137"/>
      <c r="QS56" s="137"/>
      <c r="QT56" s="137"/>
      <c r="QU56" s="137"/>
      <c r="QV56" s="137"/>
      <c r="QW56" s="137"/>
      <c r="QX56" s="137"/>
      <c r="QY56" s="137"/>
      <c r="QZ56" s="137"/>
      <c r="RA56" s="137"/>
      <c r="RB56" s="137"/>
      <c r="RC56" s="137"/>
      <c r="RD56" s="137"/>
      <c r="RE56" s="137"/>
      <c r="RF56" s="137"/>
      <c r="RG56" s="137"/>
      <c r="RH56" s="137"/>
      <c r="RI56" s="137"/>
      <c r="RJ56" s="137"/>
      <c r="RK56" s="137"/>
      <c r="RL56" s="137"/>
      <c r="RM56" s="137"/>
      <c r="RN56" s="137"/>
      <c r="RO56" s="137"/>
      <c r="RP56" s="137"/>
      <c r="RQ56" s="137"/>
      <c r="RR56" s="137"/>
      <c r="RS56" s="137"/>
      <c r="RT56" s="137"/>
      <c r="RU56" s="137"/>
      <c r="RV56" s="137"/>
      <c r="RW56" s="137"/>
      <c r="RX56" s="137"/>
      <c r="RY56" s="137"/>
      <c r="RZ56" s="137"/>
      <c r="SA56" s="137"/>
      <c r="SB56" s="137"/>
      <c r="SC56" s="137"/>
      <c r="SD56" s="137"/>
      <c r="SE56" s="137"/>
      <c r="SF56" s="137"/>
      <c r="SG56" s="137"/>
      <c r="SH56" s="137"/>
      <c r="SI56" s="137"/>
      <c r="SJ56" s="137"/>
      <c r="SK56" s="137"/>
      <c r="SL56" s="137"/>
      <c r="SM56" s="137"/>
      <c r="SN56" s="137"/>
      <c r="SO56" s="137"/>
      <c r="SP56" s="137"/>
      <c r="SQ56" s="137"/>
      <c r="SR56" s="137"/>
      <c r="SS56" s="137"/>
      <c r="ST56" s="137"/>
      <c r="SU56" s="137"/>
      <c r="SV56" s="137"/>
      <c r="SW56" s="137"/>
      <c r="SX56" s="137"/>
      <c r="SY56" s="137"/>
      <c r="SZ56" s="137"/>
      <c r="TA56" s="137"/>
      <c r="TB56" s="137"/>
      <c r="TC56" s="137"/>
      <c r="TD56" s="137"/>
      <c r="TE56" s="137"/>
      <c r="TF56" s="137"/>
      <c r="TG56" s="137"/>
      <c r="TH56" s="137"/>
      <c r="TI56" s="137"/>
      <c r="TJ56" s="137"/>
      <c r="TK56" s="137"/>
      <c r="TL56" s="137"/>
      <c r="TM56" s="137"/>
      <c r="TN56" s="137"/>
      <c r="TO56" s="137"/>
      <c r="TP56" s="137"/>
      <c r="TQ56" s="137"/>
      <c r="TR56" s="137"/>
      <c r="TS56" s="137"/>
      <c r="TT56" s="137"/>
      <c r="TU56" s="137"/>
      <c r="TV56" s="137"/>
      <c r="TW56" s="137"/>
      <c r="TX56" s="137"/>
      <c r="TY56" s="137"/>
      <c r="TZ56" s="137"/>
      <c r="UA56" s="137"/>
      <c r="UB56" s="137"/>
      <c r="UC56" s="137"/>
      <c r="UD56" s="137"/>
      <c r="UE56" s="137"/>
      <c r="UF56" s="137"/>
      <c r="UG56" s="137"/>
      <c r="UH56" s="137"/>
      <c r="UI56" s="137"/>
      <c r="UJ56" s="137"/>
      <c r="UK56" s="137"/>
      <c r="UL56" s="137"/>
      <c r="UM56" s="137"/>
      <c r="UN56" s="137"/>
      <c r="UO56" s="137"/>
      <c r="UP56" s="137"/>
      <c r="UQ56" s="137"/>
      <c r="UR56" s="137"/>
      <c r="US56" s="137"/>
      <c r="UT56" s="137"/>
      <c r="UU56" s="137"/>
      <c r="UV56" s="137"/>
      <c r="UW56" s="137"/>
      <c r="UX56" s="137"/>
      <c r="UY56" s="137"/>
      <c r="UZ56" s="137"/>
      <c r="VA56" s="137"/>
      <c r="VB56" s="137"/>
      <c r="VC56" s="137"/>
      <c r="VD56" s="137"/>
      <c r="VE56" s="137"/>
      <c r="VF56" s="137"/>
      <c r="VG56" s="137"/>
      <c r="VH56" s="137"/>
      <c r="VI56" s="137"/>
      <c r="VJ56" s="137"/>
      <c r="VK56" s="137"/>
      <c r="VL56" s="137"/>
      <c r="VM56" s="137"/>
      <c r="VN56" s="137"/>
      <c r="VO56" s="137"/>
      <c r="VP56" s="137"/>
      <c r="VQ56" s="137"/>
      <c r="VR56" s="137"/>
      <c r="VS56" s="137"/>
      <c r="VT56" s="137"/>
      <c r="VU56" s="137"/>
      <c r="VV56" s="137"/>
      <c r="VW56" s="137"/>
      <c r="VX56" s="137"/>
      <c r="VY56" s="137"/>
      <c r="VZ56" s="137"/>
      <c r="WA56" s="137"/>
      <c r="WB56" s="137"/>
      <c r="WC56" s="137"/>
      <c r="WD56" s="137"/>
      <c r="WE56" s="137"/>
      <c r="WF56" s="137"/>
      <c r="WG56" s="137"/>
      <c r="WH56" s="137"/>
      <c r="WI56" s="137"/>
      <c r="WJ56" s="137"/>
      <c r="WK56" s="137"/>
      <c r="WL56" s="137"/>
      <c r="WM56" s="137"/>
      <c r="WN56" s="137"/>
      <c r="WO56" s="137"/>
      <c r="WP56" s="137"/>
      <c r="WQ56" s="137"/>
      <c r="WR56" s="137"/>
      <c r="WS56" s="137"/>
      <c r="WT56" s="137"/>
      <c r="WU56" s="137"/>
      <c r="WV56" s="137"/>
      <c r="WW56" s="137"/>
      <c r="WX56" s="137"/>
      <c r="WY56" s="137"/>
      <c r="WZ56" s="137"/>
      <c r="XA56" s="137"/>
      <c r="XB56" s="137"/>
      <c r="XC56" s="137"/>
      <c r="XD56" s="137"/>
      <c r="XE56" s="137"/>
      <c r="XF56" s="137"/>
      <c r="XG56" s="137"/>
      <c r="XH56" s="137"/>
      <c r="XI56" s="137"/>
      <c r="XJ56" s="137"/>
      <c r="XK56" s="137"/>
      <c r="XL56" s="137"/>
      <c r="XM56" s="137"/>
      <c r="XN56" s="137"/>
      <c r="XO56" s="137"/>
      <c r="XP56" s="137"/>
      <c r="XQ56" s="137"/>
      <c r="XR56" s="137"/>
      <c r="XS56" s="137"/>
      <c r="XT56" s="137"/>
      <c r="XU56" s="137"/>
      <c r="XV56" s="137"/>
      <c r="XW56" s="137"/>
      <c r="XX56" s="137"/>
      <c r="XY56" s="137"/>
      <c r="XZ56" s="137"/>
      <c r="YA56" s="137"/>
      <c r="YB56" s="137"/>
      <c r="YC56" s="137"/>
      <c r="YD56" s="137"/>
      <c r="YE56" s="137"/>
      <c r="YF56" s="137"/>
      <c r="YG56" s="137"/>
      <c r="YH56" s="137"/>
      <c r="YI56" s="137"/>
      <c r="YJ56" s="137"/>
      <c r="YK56" s="137"/>
      <c r="YL56" s="137"/>
      <c r="YM56" s="137"/>
      <c r="YN56" s="137"/>
      <c r="YO56" s="137"/>
      <c r="YP56" s="137"/>
      <c r="YQ56" s="137"/>
      <c r="YR56" s="137"/>
      <c r="YS56" s="137"/>
      <c r="YT56" s="137"/>
      <c r="YU56" s="137"/>
      <c r="YV56" s="137"/>
      <c r="YW56" s="137"/>
      <c r="YX56" s="137"/>
      <c r="YY56" s="137"/>
      <c r="YZ56" s="137"/>
      <c r="ZA56" s="137"/>
      <c r="ZB56" s="137"/>
      <c r="ZC56" s="137"/>
      <c r="ZD56" s="137"/>
      <c r="ZE56" s="137"/>
      <c r="ZF56" s="137"/>
      <c r="ZG56" s="137"/>
      <c r="ZH56" s="137"/>
      <c r="ZI56" s="137"/>
      <c r="ZJ56" s="137"/>
      <c r="ZK56" s="137"/>
      <c r="ZL56" s="137"/>
      <c r="ZM56" s="137"/>
      <c r="ZN56" s="137"/>
      <c r="ZO56" s="137"/>
      <c r="ZP56" s="137"/>
      <c r="ZQ56" s="137"/>
      <c r="ZR56" s="137"/>
      <c r="ZS56" s="137"/>
      <c r="ZT56" s="137"/>
      <c r="ZU56" s="137"/>
      <c r="ZV56" s="137"/>
      <c r="ZW56" s="137"/>
      <c r="ZX56" s="137"/>
      <c r="ZY56" s="137"/>
      <c r="ZZ56" s="137"/>
      <c r="AAA56" s="137"/>
      <c r="AAB56" s="137"/>
      <c r="AAC56" s="137"/>
      <c r="AAD56" s="137"/>
      <c r="AAE56" s="137"/>
      <c r="AAF56" s="137"/>
      <c r="AAG56" s="137"/>
      <c r="AAH56" s="137"/>
      <c r="AAI56" s="137"/>
      <c r="AAJ56" s="137"/>
      <c r="AAK56" s="137"/>
      <c r="AAL56" s="137"/>
      <c r="AAM56" s="137"/>
      <c r="AAN56" s="137"/>
      <c r="AAO56" s="137"/>
      <c r="AAP56" s="137"/>
      <c r="AAQ56" s="137"/>
      <c r="AAR56" s="137"/>
      <c r="AAS56" s="137"/>
      <c r="AAT56" s="137"/>
      <c r="AAU56" s="137"/>
      <c r="AAV56" s="137"/>
      <c r="AAW56" s="137"/>
      <c r="AAX56" s="137"/>
      <c r="AAY56" s="137"/>
      <c r="AAZ56" s="137"/>
      <c r="ABA56" s="137"/>
      <c r="ABB56" s="137"/>
      <c r="ABC56" s="137"/>
      <c r="ABD56" s="137"/>
      <c r="ABE56" s="137"/>
      <c r="ABF56" s="137"/>
      <c r="ABG56" s="137"/>
      <c r="ABH56" s="137"/>
      <c r="ABI56" s="137"/>
      <c r="ABJ56" s="137"/>
      <c r="ABK56" s="137"/>
      <c r="ABL56" s="137"/>
      <c r="ABM56" s="137"/>
      <c r="ABN56" s="137"/>
      <c r="ABO56" s="137"/>
      <c r="ABP56" s="137"/>
      <c r="ABQ56" s="137"/>
      <c r="ABR56" s="137"/>
      <c r="ABS56" s="137"/>
      <c r="ABT56" s="137"/>
      <c r="ABU56" s="137"/>
      <c r="ABV56" s="137"/>
      <c r="ABW56" s="137"/>
      <c r="ABX56" s="137"/>
      <c r="ABY56" s="137"/>
      <c r="ABZ56" s="137"/>
      <c r="ACA56" s="137"/>
      <c r="ACB56" s="137"/>
      <c r="ACC56" s="137"/>
      <c r="ACD56" s="137"/>
      <c r="ACE56" s="137"/>
      <c r="ACF56" s="137"/>
      <c r="ACG56" s="137"/>
      <c r="ACH56" s="137"/>
      <c r="ACI56" s="137"/>
      <c r="ACJ56" s="137"/>
      <c r="ACK56" s="137"/>
      <c r="ACL56" s="137"/>
      <c r="ACM56" s="137"/>
      <c r="ACN56" s="137"/>
      <c r="ACO56" s="137"/>
      <c r="ACP56" s="137"/>
      <c r="ACQ56" s="137"/>
      <c r="ACR56" s="137"/>
      <c r="ACS56" s="137"/>
      <c r="ACT56" s="137"/>
      <c r="ACU56" s="137"/>
      <c r="ACV56" s="137"/>
      <c r="ACW56" s="137"/>
      <c r="ACX56" s="137"/>
      <c r="ACY56" s="137"/>
      <c r="ACZ56" s="137"/>
      <c r="ADA56" s="137"/>
      <c r="ADB56" s="137"/>
      <c r="ADC56" s="137"/>
      <c r="ADD56" s="137"/>
      <c r="ADE56" s="137"/>
      <c r="ADF56" s="137"/>
      <c r="ADG56" s="137"/>
      <c r="ADH56" s="137"/>
      <c r="ADI56" s="137"/>
      <c r="ADJ56" s="137"/>
      <c r="ADK56" s="137"/>
      <c r="ADL56" s="137"/>
      <c r="ADM56" s="137"/>
      <c r="ADN56" s="137"/>
      <c r="ADO56" s="137"/>
      <c r="ADP56" s="137"/>
      <c r="ADQ56" s="137"/>
      <c r="ADR56" s="137"/>
      <c r="ADS56" s="137"/>
      <c r="ADT56" s="137"/>
      <c r="ADU56" s="137"/>
      <c r="ADV56" s="137"/>
      <c r="ADW56" s="137"/>
      <c r="ADX56" s="137"/>
      <c r="ADY56" s="137"/>
      <c r="ADZ56" s="137"/>
      <c r="AEA56" s="137"/>
      <c r="AEB56" s="137"/>
      <c r="AEC56" s="137"/>
      <c r="AED56" s="137"/>
      <c r="AEE56" s="137"/>
      <c r="AEF56" s="137"/>
      <c r="AEG56" s="137"/>
      <c r="AEH56" s="137"/>
      <c r="AEI56" s="137"/>
      <c r="AEJ56" s="137"/>
      <c r="AEK56" s="137"/>
      <c r="AEL56" s="137"/>
      <c r="AEM56" s="137"/>
      <c r="AEN56" s="137"/>
      <c r="AEO56" s="137"/>
      <c r="AEP56" s="137"/>
      <c r="AEQ56" s="137"/>
      <c r="AER56" s="137"/>
      <c r="AES56" s="137"/>
      <c r="AET56" s="137"/>
      <c r="AEU56" s="137"/>
      <c r="AEV56" s="137"/>
      <c r="AEW56" s="137"/>
      <c r="AEX56" s="137"/>
      <c r="AEY56" s="137"/>
      <c r="AEZ56" s="137"/>
      <c r="AFA56" s="137"/>
      <c r="AFB56" s="137"/>
      <c r="AFC56" s="137"/>
      <c r="AFD56" s="137"/>
      <c r="AFE56" s="137"/>
      <c r="AFF56" s="137"/>
      <c r="AFG56" s="137"/>
      <c r="AFH56" s="137"/>
      <c r="AFI56" s="137"/>
      <c r="AFJ56" s="137"/>
      <c r="AFK56" s="137"/>
      <c r="AFL56" s="137"/>
      <c r="AFM56" s="137"/>
      <c r="AFN56" s="137"/>
      <c r="AFO56" s="137"/>
      <c r="AFP56" s="137"/>
      <c r="AFQ56" s="137"/>
      <c r="AFR56" s="137"/>
      <c r="AFS56" s="137"/>
      <c r="AFT56" s="137"/>
      <c r="AFU56" s="137"/>
      <c r="AFV56" s="137"/>
      <c r="AFW56" s="137"/>
      <c r="AFX56" s="137"/>
      <c r="AFY56" s="137"/>
      <c r="AFZ56" s="137"/>
      <c r="AGA56" s="137"/>
      <c r="AGB56" s="137"/>
      <c r="AGC56" s="137"/>
      <c r="AGD56" s="137"/>
      <c r="AGE56" s="137"/>
      <c r="AGF56" s="137"/>
      <c r="AGG56" s="137"/>
      <c r="AGH56" s="137"/>
      <c r="AGI56" s="137"/>
      <c r="AGJ56" s="137"/>
      <c r="AGK56" s="137"/>
      <c r="AGL56" s="137"/>
      <c r="AGM56" s="137"/>
      <c r="AGN56" s="137"/>
      <c r="AGO56" s="137"/>
      <c r="AGP56" s="137"/>
      <c r="AGQ56" s="137"/>
      <c r="AGR56" s="137"/>
      <c r="AGS56" s="137"/>
      <c r="AGT56" s="137"/>
      <c r="AGU56" s="137"/>
      <c r="AGV56" s="137"/>
      <c r="AGW56" s="137"/>
      <c r="AGX56" s="137"/>
      <c r="AGY56" s="137"/>
      <c r="AGZ56" s="137"/>
      <c r="AHA56" s="137"/>
      <c r="AHB56" s="137"/>
      <c r="AHC56" s="137"/>
      <c r="AHD56" s="137"/>
      <c r="AHE56" s="137"/>
      <c r="AHF56" s="137"/>
      <c r="AHG56" s="137"/>
      <c r="AHH56" s="137"/>
      <c r="AHI56" s="137"/>
      <c r="AHJ56" s="137"/>
      <c r="AHK56" s="137"/>
      <c r="AHL56" s="137"/>
      <c r="AHM56" s="137"/>
      <c r="AHN56" s="137"/>
      <c r="AHO56" s="137"/>
      <c r="AHP56" s="137"/>
      <c r="AHQ56" s="137"/>
      <c r="AHR56" s="137"/>
      <c r="AHS56" s="137"/>
      <c r="AHT56" s="137"/>
      <c r="AHU56" s="137"/>
      <c r="AHV56" s="137"/>
      <c r="AHW56" s="137"/>
      <c r="AHX56" s="137"/>
      <c r="AHY56" s="137"/>
      <c r="AHZ56" s="137"/>
      <c r="AIA56" s="137"/>
      <c r="AIB56" s="137"/>
      <c r="AIC56" s="137"/>
      <c r="AID56" s="137"/>
      <c r="AIE56" s="137"/>
      <c r="AIF56" s="137"/>
      <c r="AIG56" s="137"/>
      <c r="AIH56" s="137"/>
      <c r="AII56" s="137"/>
      <c r="AIJ56" s="137"/>
      <c r="AIK56" s="137"/>
      <c r="AIL56" s="137"/>
      <c r="AIM56" s="137"/>
      <c r="AIN56" s="137"/>
      <c r="AIO56" s="137"/>
      <c r="AIP56" s="137"/>
      <c r="AIQ56" s="137"/>
      <c r="AIR56" s="137"/>
      <c r="AIS56" s="137"/>
      <c r="AIT56" s="137"/>
      <c r="AIU56" s="137"/>
      <c r="AIV56" s="137"/>
      <c r="AIW56" s="137"/>
      <c r="AIX56" s="137"/>
      <c r="AIY56" s="137"/>
      <c r="AIZ56" s="137"/>
      <c r="AJA56" s="137"/>
      <c r="AJB56" s="137"/>
      <c r="AJC56" s="137"/>
      <c r="AJD56" s="137"/>
      <c r="AJE56" s="137"/>
      <c r="AJF56" s="137"/>
      <c r="AJG56" s="137"/>
      <c r="AJH56" s="137"/>
      <c r="AJI56" s="137"/>
      <c r="AJJ56" s="137"/>
      <c r="AJK56" s="137"/>
      <c r="AJL56" s="137"/>
      <c r="AJM56" s="137"/>
      <c r="AJN56" s="137"/>
      <c r="AJO56" s="137"/>
      <c r="AJP56" s="137"/>
      <c r="AJQ56" s="137"/>
      <c r="AJR56" s="137"/>
      <c r="AJS56" s="137"/>
      <c r="AJT56" s="137"/>
      <c r="AJU56" s="137"/>
      <c r="AJV56" s="137"/>
      <c r="AJW56" s="137"/>
      <c r="AJX56" s="137"/>
      <c r="AJY56" s="137"/>
      <c r="AJZ56" s="137"/>
      <c r="AKA56" s="137"/>
      <c r="AKB56" s="137"/>
      <c r="AKC56" s="137"/>
      <c r="AKD56" s="137"/>
      <c r="AKE56" s="137"/>
      <c r="AKF56" s="137"/>
      <c r="AKG56" s="137"/>
      <c r="AKH56" s="137"/>
      <c r="AKI56" s="137"/>
      <c r="AKJ56" s="137"/>
      <c r="AKK56" s="137"/>
      <c r="AKL56" s="137"/>
      <c r="AKM56" s="137"/>
      <c r="AKN56" s="137"/>
      <c r="AKO56" s="137"/>
      <c r="AKP56" s="137"/>
      <c r="AKQ56" s="137"/>
      <c r="AKR56" s="137"/>
      <c r="AKS56" s="137"/>
      <c r="AKT56" s="137"/>
      <c r="AKU56" s="137"/>
      <c r="AKV56" s="137"/>
      <c r="AKW56" s="137"/>
      <c r="AKX56" s="137"/>
      <c r="AKY56" s="137"/>
      <c r="AKZ56" s="137"/>
      <c r="ALA56" s="137"/>
      <c r="ALB56" s="137"/>
      <c r="ALC56" s="137"/>
      <c r="ALD56" s="137"/>
      <c r="ALE56" s="137"/>
      <c r="ALF56" s="137"/>
      <c r="ALG56" s="137"/>
      <c r="ALH56" s="137"/>
      <c r="ALI56" s="137"/>
      <c r="ALJ56" s="137"/>
      <c r="ALK56" s="137"/>
      <c r="ALL56" s="137"/>
      <c r="ALM56" s="137"/>
      <c r="ALN56" s="137"/>
      <c r="ALO56" s="137"/>
      <c r="ALP56" s="137"/>
      <c r="ALQ56" s="137"/>
      <c r="ALR56" s="137"/>
      <c r="ALS56" s="137"/>
      <c r="ALT56" s="137"/>
      <c r="ALU56" s="137"/>
      <c r="ALV56" s="137"/>
      <c r="ALW56" s="137"/>
      <c r="ALX56" s="137"/>
      <c r="ALY56" s="137"/>
      <c r="ALZ56" s="137"/>
      <c r="AMA56" s="137"/>
      <c r="AMB56" s="137"/>
      <c r="AMC56" s="137"/>
      <c r="AMD56" s="137"/>
      <c r="AME56" s="137"/>
      <c r="AMF56" s="137"/>
      <c r="AMG56" s="137"/>
      <c r="AMH56" s="137"/>
      <c r="AMI56" s="137"/>
    </row>
    <row r="57" hidden="1" customHeight="1" spans="1:1023">
      <c r="A57" s="121"/>
      <c r="B57" s="83" t="s">
        <v>8647</v>
      </c>
      <c r="C57" s="122"/>
      <c r="D57" s="123"/>
      <c r="E57" s="123"/>
      <c r="F57" s="123"/>
      <c r="G57" s="123"/>
      <c r="H57" s="83" t="s">
        <v>8645</v>
      </c>
      <c r="I57" s="86" t="s">
        <v>8646</v>
      </c>
      <c r="J57" s="83" t="s">
        <v>45</v>
      </c>
      <c r="K57" s="123"/>
      <c r="L57" s="83" t="s">
        <v>8651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8"/>
      <c r="AN57" s="123"/>
      <c r="AO57" s="134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  <c r="BX57" s="136"/>
      <c r="BY57" s="136"/>
      <c r="BZ57" s="136"/>
      <c r="CA57" s="136"/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6"/>
      <c r="CO57" s="136"/>
      <c r="CP57" s="136"/>
      <c r="CQ57" s="136"/>
      <c r="CR57" s="136"/>
      <c r="CS57" s="136"/>
      <c r="CT57" s="136"/>
      <c r="CU57" s="136"/>
      <c r="CV57" s="136"/>
      <c r="CW57" s="136"/>
      <c r="CX57" s="136"/>
      <c r="CY57" s="136"/>
      <c r="CZ57" s="136"/>
      <c r="DA57" s="136"/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6"/>
      <c r="DO57" s="136"/>
      <c r="DP57" s="136"/>
      <c r="DQ57" s="136"/>
      <c r="DR57" s="136"/>
      <c r="DS57" s="136"/>
      <c r="DT57" s="136"/>
      <c r="DU57" s="136"/>
      <c r="DV57" s="136"/>
      <c r="DW57" s="136"/>
      <c r="DX57" s="136"/>
      <c r="DY57" s="136"/>
      <c r="DZ57" s="136"/>
      <c r="EA57" s="136"/>
      <c r="EB57" s="136"/>
      <c r="EC57" s="136"/>
      <c r="ED57" s="136"/>
      <c r="EE57" s="136"/>
      <c r="EF57" s="136"/>
      <c r="EG57" s="136"/>
      <c r="EH57" s="136"/>
      <c r="EI57" s="136"/>
      <c r="EJ57" s="136"/>
      <c r="EK57" s="136"/>
      <c r="EL57" s="136"/>
      <c r="EM57" s="136"/>
      <c r="EN57" s="136"/>
      <c r="EO57" s="136"/>
      <c r="EP57" s="136"/>
      <c r="EQ57" s="136"/>
      <c r="ER57" s="136"/>
      <c r="ES57" s="136"/>
      <c r="ET57" s="136"/>
      <c r="EU57" s="136"/>
      <c r="EV57" s="136"/>
      <c r="EW57" s="136"/>
      <c r="EX57" s="136"/>
      <c r="EY57" s="136"/>
      <c r="EZ57" s="136"/>
      <c r="FA57" s="136"/>
      <c r="FB57" s="136"/>
      <c r="FC57" s="136"/>
      <c r="FD57" s="136"/>
      <c r="FE57" s="136"/>
      <c r="FF57" s="136"/>
      <c r="FG57" s="136"/>
      <c r="FH57" s="136"/>
      <c r="FI57" s="136"/>
      <c r="FJ57" s="136"/>
      <c r="FK57" s="136"/>
      <c r="FL57" s="136"/>
      <c r="FM57" s="136"/>
      <c r="FN57" s="136"/>
      <c r="FO57" s="136"/>
      <c r="FP57" s="136"/>
      <c r="FQ57" s="136"/>
      <c r="FR57" s="136"/>
      <c r="FS57" s="136"/>
      <c r="FT57" s="136"/>
      <c r="FU57" s="136"/>
      <c r="FV57" s="136"/>
      <c r="FW57" s="136"/>
      <c r="FX57" s="136"/>
      <c r="FY57" s="136"/>
      <c r="FZ57" s="136"/>
      <c r="GA57" s="136"/>
      <c r="GB57" s="136"/>
      <c r="GC57" s="136"/>
      <c r="GD57" s="136"/>
      <c r="GE57" s="136"/>
      <c r="GF57" s="136"/>
      <c r="GG57" s="136"/>
      <c r="GH57" s="136"/>
      <c r="GI57" s="136"/>
      <c r="GJ57" s="136"/>
      <c r="GK57" s="136"/>
      <c r="GL57" s="136"/>
      <c r="GM57" s="136"/>
      <c r="GN57" s="136"/>
      <c r="GO57" s="136"/>
      <c r="GP57" s="136"/>
      <c r="GQ57" s="136"/>
      <c r="GR57" s="136"/>
      <c r="GS57" s="136"/>
      <c r="GT57" s="136"/>
      <c r="GU57" s="136"/>
      <c r="GV57" s="136"/>
      <c r="GW57" s="136"/>
      <c r="GX57" s="136"/>
      <c r="GY57" s="136"/>
      <c r="GZ57" s="136"/>
      <c r="HA57" s="136"/>
      <c r="HB57" s="136"/>
      <c r="HC57" s="136"/>
      <c r="HD57" s="136"/>
      <c r="HE57" s="136"/>
      <c r="HF57" s="136"/>
      <c r="HG57" s="136"/>
      <c r="HH57" s="136"/>
      <c r="HI57" s="136"/>
      <c r="HJ57" s="136"/>
      <c r="HK57" s="136"/>
      <c r="HL57" s="136"/>
      <c r="HM57" s="136"/>
      <c r="HN57" s="136"/>
      <c r="HO57" s="136"/>
      <c r="HP57" s="136"/>
      <c r="HQ57" s="137"/>
      <c r="HR57" s="137"/>
      <c r="HS57" s="137"/>
      <c r="HT57" s="137"/>
      <c r="HU57" s="137"/>
      <c r="HV57" s="137"/>
      <c r="HW57" s="137"/>
      <c r="HX57" s="137"/>
      <c r="HY57" s="137"/>
      <c r="HZ57" s="137"/>
      <c r="IA57" s="137"/>
      <c r="IB57" s="137"/>
      <c r="IC57" s="137"/>
      <c r="ID57" s="137"/>
      <c r="IE57" s="137"/>
      <c r="IF57" s="137"/>
      <c r="IG57" s="137"/>
      <c r="IH57" s="137"/>
      <c r="II57" s="137"/>
      <c r="IJ57" s="137"/>
      <c r="IK57" s="137"/>
      <c r="IL57" s="137"/>
      <c r="IM57" s="137"/>
      <c r="IN57" s="137"/>
      <c r="IO57" s="137"/>
      <c r="IP57" s="137"/>
      <c r="IQ57" s="137"/>
      <c r="IR57" s="137"/>
      <c r="IS57" s="137"/>
      <c r="IT57" s="137"/>
      <c r="IU57" s="137"/>
      <c r="IV57" s="137"/>
      <c r="IW57" s="137"/>
      <c r="IX57" s="137"/>
      <c r="IY57" s="137"/>
      <c r="IZ57" s="137"/>
      <c r="JA57" s="137"/>
      <c r="JB57" s="137"/>
      <c r="JC57" s="137"/>
      <c r="JD57" s="137"/>
      <c r="JE57" s="137"/>
      <c r="JF57" s="137"/>
      <c r="JG57" s="137"/>
      <c r="JH57" s="137"/>
      <c r="JI57" s="137"/>
      <c r="JJ57" s="137"/>
      <c r="JK57" s="137"/>
      <c r="JL57" s="137"/>
      <c r="JM57" s="137"/>
      <c r="JN57" s="137"/>
      <c r="JO57" s="137"/>
      <c r="JP57" s="137"/>
      <c r="JQ57" s="137"/>
      <c r="JR57" s="137"/>
      <c r="JS57" s="137"/>
      <c r="JT57" s="137"/>
      <c r="JU57" s="137"/>
      <c r="JV57" s="137"/>
      <c r="JW57" s="137"/>
      <c r="JX57" s="137"/>
      <c r="JY57" s="137"/>
      <c r="JZ57" s="137"/>
      <c r="KA57" s="137"/>
      <c r="KB57" s="137"/>
      <c r="KC57" s="137"/>
      <c r="KD57" s="137"/>
      <c r="KE57" s="137"/>
      <c r="KF57" s="137"/>
      <c r="KG57" s="137"/>
      <c r="KH57" s="137"/>
      <c r="KI57" s="137"/>
      <c r="KJ57" s="137"/>
      <c r="KK57" s="137"/>
      <c r="KL57" s="137"/>
      <c r="KM57" s="137"/>
      <c r="KN57" s="137"/>
      <c r="KO57" s="137"/>
      <c r="KP57" s="137"/>
      <c r="KQ57" s="137"/>
      <c r="KR57" s="137"/>
      <c r="KS57" s="137"/>
      <c r="KT57" s="137"/>
      <c r="KU57" s="137"/>
      <c r="KV57" s="137"/>
      <c r="KW57" s="137"/>
      <c r="KX57" s="137"/>
      <c r="KY57" s="137"/>
      <c r="KZ57" s="137"/>
      <c r="LA57" s="137"/>
      <c r="LB57" s="137"/>
      <c r="LC57" s="137"/>
      <c r="LD57" s="137"/>
      <c r="LE57" s="137"/>
      <c r="LF57" s="137"/>
      <c r="LG57" s="137"/>
      <c r="LH57" s="137"/>
      <c r="LI57" s="137"/>
      <c r="LJ57" s="137"/>
      <c r="LK57" s="137"/>
      <c r="LL57" s="137"/>
      <c r="LM57" s="137"/>
      <c r="LN57" s="137"/>
      <c r="LO57" s="137"/>
      <c r="LP57" s="137"/>
      <c r="LQ57" s="137"/>
      <c r="LR57" s="137"/>
      <c r="LS57" s="137"/>
      <c r="LT57" s="137"/>
      <c r="LU57" s="137"/>
      <c r="LV57" s="137"/>
      <c r="LW57" s="137"/>
      <c r="LX57" s="137"/>
      <c r="LY57" s="137"/>
      <c r="LZ57" s="137"/>
      <c r="MA57" s="137"/>
      <c r="MB57" s="137"/>
      <c r="MC57" s="137"/>
      <c r="MD57" s="137"/>
      <c r="ME57" s="137"/>
      <c r="MF57" s="137"/>
      <c r="MG57" s="137"/>
      <c r="MH57" s="137"/>
      <c r="MI57" s="137"/>
      <c r="MJ57" s="137"/>
      <c r="MK57" s="137"/>
      <c r="ML57" s="137"/>
      <c r="MM57" s="137"/>
      <c r="MN57" s="137"/>
      <c r="MO57" s="137"/>
      <c r="MP57" s="137"/>
      <c r="MQ57" s="137"/>
      <c r="MR57" s="137"/>
      <c r="MS57" s="137"/>
      <c r="MT57" s="137"/>
      <c r="MU57" s="137"/>
      <c r="MV57" s="137"/>
      <c r="MW57" s="137"/>
      <c r="MX57" s="137"/>
      <c r="MY57" s="137"/>
      <c r="MZ57" s="137"/>
      <c r="NA57" s="137"/>
      <c r="NB57" s="137"/>
      <c r="NC57" s="137"/>
      <c r="ND57" s="137"/>
      <c r="NE57" s="137"/>
      <c r="NF57" s="137"/>
      <c r="NG57" s="137"/>
      <c r="NH57" s="137"/>
      <c r="NI57" s="137"/>
      <c r="NJ57" s="137"/>
      <c r="NK57" s="137"/>
      <c r="NL57" s="137"/>
      <c r="NM57" s="137"/>
      <c r="NN57" s="137"/>
      <c r="NO57" s="137"/>
      <c r="NP57" s="137"/>
      <c r="NQ57" s="137"/>
      <c r="NR57" s="137"/>
      <c r="NS57" s="137"/>
      <c r="NT57" s="137"/>
      <c r="NU57" s="137"/>
      <c r="NV57" s="137"/>
      <c r="NW57" s="137"/>
      <c r="NX57" s="137"/>
      <c r="NY57" s="137"/>
      <c r="NZ57" s="137"/>
      <c r="OA57" s="137"/>
      <c r="OB57" s="137"/>
      <c r="OC57" s="137"/>
      <c r="OD57" s="137"/>
      <c r="OE57" s="137"/>
      <c r="OF57" s="137"/>
      <c r="OG57" s="137"/>
      <c r="OH57" s="137"/>
      <c r="OI57" s="137"/>
      <c r="OJ57" s="137"/>
      <c r="OK57" s="137"/>
      <c r="OL57" s="137"/>
      <c r="OM57" s="137"/>
      <c r="ON57" s="137"/>
      <c r="OO57" s="137"/>
      <c r="OP57" s="137"/>
      <c r="OQ57" s="137"/>
      <c r="OR57" s="137"/>
      <c r="OS57" s="137"/>
      <c r="OT57" s="137"/>
      <c r="OU57" s="137"/>
      <c r="OV57" s="137"/>
      <c r="OW57" s="137"/>
      <c r="OX57" s="137"/>
      <c r="OY57" s="137"/>
      <c r="OZ57" s="137"/>
      <c r="PA57" s="137"/>
      <c r="PB57" s="137"/>
      <c r="PC57" s="137"/>
      <c r="PD57" s="137"/>
      <c r="PE57" s="137"/>
      <c r="PF57" s="137"/>
      <c r="PG57" s="137"/>
      <c r="PH57" s="137"/>
      <c r="PI57" s="137"/>
      <c r="PJ57" s="137"/>
      <c r="PK57" s="137"/>
      <c r="PL57" s="137"/>
      <c r="PM57" s="137"/>
      <c r="PN57" s="137"/>
      <c r="PO57" s="137"/>
      <c r="PP57" s="137"/>
      <c r="PQ57" s="137"/>
      <c r="PR57" s="137"/>
      <c r="PS57" s="137"/>
      <c r="PT57" s="137"/>
      <c r="PU57" s="137"/>
      <c r="PV57" s="137"/>
      <c r="PW57" s="137"/>
      <c r="PX57" s="137"/>
      <c r="PY57" s="137"/>
      <c r="PZ57" s="137"/>
      <c r="QA57" s="137"/>
      <c r="QB57" s="137"/>
      <c r="QC57" s="137"/>
      <c r="QD57" s="137"/>
      <c r="QE57" s="137"/>
      <c r="QF57" s="137"/>
      <c r="QG57" s="137"/>
      <c r="QH57" s="137"/>
      <c r="QI57" s="137"/>
      <c r="QJ57" s="137"/>
      <c r="QK57" s="137"/>
      <c r="QL57" s="137"/>
      <c r="QM57" s="137"/>
      <c r="QN57" s="137"/>
      <c r="QO57" s="137"/>
      <c r="QP57" s="137"/>
      <c r="QQ57" s="137"/>
      <c r="QR57" s="137"/>
      <c r="QS57" s="137"/>
      <c r="QT57" s="137"/>
      <c r="QU57" s="137"/>
      <c r="QV57" s="137"/>
      <c r="QW57" s="137"/>
      <c r="QX57" s="137"/>
      <c r="QY57" s="137"/>
      <c r="QZ57" s="137"/>
      <c r="RA57" s="137"/>
      <c r="RB57" s="137"/>
      <c r="RC57" s="137"/>
      <c r="RD57" s="137"/>
      <c r="RE57" s="137"/>
      <c r="RF57" s="137"/>
      <c r="RG57" s="137"/>
      <c r="RH57" s="137"/>
      <c r="RI57" s="137"/>
      <c r="RJ57" s="137"/>
      <c r="RK57" s="137"/>
      <c r="RL57" s="137"/>
      <c r="RM57" s="137"/>
      <c r="RN57" s="137"/>
      <c r="RO57" s="137"/>
      <c r="RP57" s="137"/>
      <c r="RQ57" s="137"/>
      <c r="RR57" s="137"/>
      <c r="RS57" s="137"/>
      <c r="RT57" s="137"/>
      <c r="RU57" s="137"/>
      <c r="RV57" s="137"/>
      <c r="RW57" s="137"/>
      <c r="RX57" s="137"/>
      <c r="RY57" s="137"/>
      <c r="RZ57" s="137"/>
      <c r="SA57" s="137"/>
      <c r="SB57" s="137"/>
      <c r="SC57" s="137"/>
      <c r="SD57" s="137"/>
      <c r="SE57" s="137"/>
      <c r="SF57" s="137"/>
      <c r="SG57" s="137"/>
      <c r="SH57" s="137"/>
      <c r="SI57" s="137"/>
      <c r="SJ57" s="137"/>
      <c r="SK57" s="137"/>
      <c r="SL57" s="137"/>
      <c r="SM57" s="137"/>
      <c r="SN57" s="137"/>
      <c r="SO57" s="137"/>
      <c r="SP57" s="137"/>
      <c r="SQ57" s="137"/>
      <c r="SR57" s="137"/>
      <c r="SS57" s="137"/>
      <c r="ST57" s="137"/>
      <c r="SU57" s="137"/>
      <c r="SV57" s="137"/>
      <c r="SW57" s="137"/>
      <c r="SX57" s="137"/>
      <c r="SY57" s="137"/>
      <c r="SZ57" s="137"/>
      <c r="TA57" s="137"/>
      <c r="TB57" s="137"/>
      <c r="TC57" s="137"/>
      <c r="TD57" s="137"/>
      <c r="TE57" s="137"/>
      <c r="TF57" s="137"/>
      <c r="TG57" s="137"/>
      <c r="TH57" s="137"/>
      <c r="TI57" s="137"/>
      <c r="TJ57" s="137"/>
      <c r="TK57" s="137"/>
      <c r="TL57" s="137"/>
      <c r="TM57" s="137"/>
      <c r="TN57" s="137"/>
      <c r="TO57" s="137"/>
      <c r="TP57" s="137"/>
      <c r="TQ57" s="137"/>
      <c r="TR57" s="137"/>
      <c r="TS57" s="137"/>
      <c r="TT57" s="137"/>
      <c r="TU57" s="137"/>
      <c r="TV57" s="137"/>
      <c r="TW57" s="137"/>
      <c r="TX57" s="137"/>
      <c r="TY57" s="137"/>
      <c r="TZ57" s="137"/>
      <c r="UA57" s="137"/>
      <c r="UB57" s="137"/>
      <c r="UC57" s="137"/>
      <c r="UD57" s="137"/>
      <c r="UE57" s="137"/>
      <c r="UF57" s="137"/>
      <c r="UG57" s="137"/>
      <c r="UH57" s="137"/>
      <c r="UI57" s="137"/>
      <c r="UJ57" s="137"/>
      <c r="UK57" s="137"/>
      <c r="UL57" s="137"/>
      <c r="UM57" s="137"/>
      <c r="UN57" s="137"/>
      <c r="UO57" s="137"/>
      <c r="UP57" s="137"/>
      <c r="UQ57" s="137"/>
      <c r="UR57" s="137"/>
      <c r="US57" s="137"/>
      <c r="UT57" s="137"/>
      <c r="UU57" s="137"/>
      <c r="UV57" s="137"/>
      <c r="UW57" s="137"/>
      <c r="UX57" s="137"/>
      <c r="UY57" s="137"/>
      <c r="UZ57" s="137"/>
      <c r="VA57" s="137"/>
      <c r="VB57" s="137"/>
      <c r="VC57" s="137"/>
      <c r="VD57" s="137"/>
      <c r="VE57" s="137"/>
      <c r="VF57" s="137"/>
      <c r="VG57" s="137"/>
      <c r="VH57" s="137"/>
      <c r="VI57" s="137"/>
      <c r="VJ57" s="137"/>
      <c r="VK57" s="137"/>
      <c r="VL57" s="137"/>
      <c r="VM57" s="137"/>
      <c r="VN57" s="137"/>
      <c r="VO57" s="137"/>
      <c r="VP57" s="137"/>
      <c r="VQ57" s="137"/>
      <c r="VR57" s="137"/>
      <c r="VS57" s="137"/>
      <c r="VT57" s="137"/>
      <c r="VU57" s="137"/>
      <c r="VV57" s="137"/>
      <c r="VW57" s="137"/>
      <c r="VX57" s="137"/>
      <c r="VY57" s="137"/>
      <c r="VZ57" s="137"/>
      <c r="WA57" s="137"/>
      <c r="WB57" s="137"/>
      <c r="WC57" s="137"/>
      <c r="WD57" s="137"/>
      <c r="WE57" s="137"/>
      <c r="WF57" s="137"/>
      <c r="WG57" s="137"/>
      <c r="WH57" s="137"/>
      <c r="WI57" s="137"/>
      <c r="WJ57" s="137"/>
      <c r="WK57" s="137"/>
      <c r="WL57" s="137"/>
      <c r="WM57" s="137"/>
      <c r="WN57" s="137"/>
      <c r="WO57" s="137"/>
      <c r="WP57" s="137"/>
      <c r="WQ57" s="137"/>
      <c r="WR57" s="137"/>
      <c r="WS57" s="137"/>
      <c r="WT57" s="137"/>
      <c r="WU57" s="137"/>
      <c r="WV57" s="137"/>
      <c r="WW57" s="137"/>
      <c r="WX57" s="137"/>
      <c r="WY57" s="137"/>
      <c r="WZ57" s="137"/>
      <c r="XA57" s="137"/>
      <c r="XB57" s="137"/>
      <c r="XC57" s="137"/>
      <c r="XD57" s="137"/>
      <c r="XE57" s="137"/>
      <c r="XF57" s="137"/>
      <c r="XG57" s="137"/>
      <c r="XH57" s="137"/>
      <c r="XI57" s="137"/>
      <c r="XJ57" s="137"/>
      <c r="XK57" s="137"/>
      <c r="XL57" s="137"/>
      <c r="XM57" s="137"/>
      <c r="XN57" s="137"/>
      <c r="XO57" s="137"/>
      <c r="XP57" s="137"/>
      <c r="XQ57" s="137"/>
      <c r="XR57" s="137"/>
      <c r="XS57" s="137"/>
      <c r="XT57" s="137"/>
      <c r="XU57" s="137"/>
      <c r="XV57" s="137"/>
      <c r="XW57" s="137"/>
      <c r="XX57" s="137"/>
      <c r="XY57" s="137"/>
      <c r="XZ57" s="137"/>
      <c r="YA57" s="137"/>
      <c r="YB57" s="137"/>
      <c r="YC57" s="137"/>
      <c r="YD57" s="137"/>
      <c r="YE57" s="137"/>
      <c r="YF57" s="137"/>
      <c r="YG57" s="137"/>
      <c r="YH57" s="137"/>
      <c r="YI57" s="137"/>
      <c r="YJ57" s="137"/>
      <c r="YK57" s="137"/>
      <c r="YL57" s="137"/>
      <c r="YM57" s="137"/>
      <c r="YN57" s="137"/>
      <c r="YO57" s="137"/>
      <c r="YP57" s="137"/>
      <c r="YQ57" s="137"/>
      <c r="YR57" s="137"/>
      <c r="YS57" s="137"/>
      <c r="YT57" s="137"/>
      <c r="YU57" s="137"/>
      <c r="YV57" s="137"/>
      <c r="YW57" s="137"/>
      <c r="YX57" s="137"/>
      <c r="YY57" s="137"/>
      <c r="YZ57" s="137"/>
      <c r="ZA57" s="137"/>
      <c r="ZB57" s="137"/>
      <c r="ZC57" s="137"/>
      <c r="ZD57" s="137"/>
      <c r="ZE57" s="137"/>
      <c r="ZF57" s="137"/>
      <c r="ZG57" s="137"/>
      <c r="ZH57" s="137"/>
      <c r="ZI57" s="137"/>
      <c r="ZJ57" s="137"/>
      <c r="ZK57" s="137"/>
      <c r="ZL57" s="137"/>
      <c r="ZM57" s="137"/>
      <c r="ZN57" s="137"/>
      <c r="ZO57" s="137"/>
      <c r="ZP57" s="137"/>
      <c r="ZQ57" s="137"/>
      <c r="ZR57" s="137"/>
      <c r="ZS57" s="137"/>
      <c r="ZT57" s="137"/>
      <c r="ZU57" s="137"/>
      <c r="ZV57" s="137"/>
      <c r="ZW57" s="137"/>
      <c r="ZX57" s="137"/>
      <c r="ZY57" s="137"/>
      <c r="ZZ57" s="137"/>
      <c r="AAA57" s="137"/>
      <c r="AAB57" s="137"/>
      <c r="AAC57" s="137"/>
      <c r="AAD57" s="137"/>
      <c r="AAE57" s="137"/>
      <c r="AAF57" s="137"/>
      <c r="AAG57" s="137"/>
      <c r="AAH57" s="137"/>
      <c r="AAI57" s="137"/>
      <c r="AAJ57" s="137"/>
      <c r="AAK57" s="137"/>
      <c r="AAL57" s="137"/>
      <c r="AAM57" s="137"/>
      <c r="AAN57" s="137"/>
      <c r="AAO57" s="137"/>
      <c r="AAP57" s="137"/>
      <c r="AAQ57" s="137"/>
      <c r="AAR57" s="137"/>
      <c r="AAS57" s="137"/>
      <c r="AAT57" s="137"/>
      <c r="AAU57" s="137"/>
      <c r="AAV57" s="137"/>
      <c r="AAW57" s="137"/>
      <c r="AAX57" s="137"/>
      <c r="AAY57" s="137"/>
      <c r="AAZ57" s="137"/>
      <c r="ABA57" s="137"/>
      <c r="ABB57" s="137"/>
      <c r="ABC57" s="137"/>
      <c r="ABD57" s="137"/>
      <c r="ABE57" s="137"/>
      <c r="ABF57" s="137"/>
      <c r="ABG57" s="137"/>
      <c r="ABH57" s="137"/>
      <c r="ABI57" s="137"/>
      <c r="ABJ57" s="137"/>
      <c r="ABK57" s="137"/>
      <c r="ABL57" s="137"/>
      <c r="ABM57" s="137"/>
      <c r="ABN57" s="137"/>
      <c r="ABO57" s="137"/>
      <c r="ABP57" s="137"/>
      <c r="ABQ57" s="137"/>
      <c r="ABR57" s="137"/>
      <c r="ABS57" s="137"/>
      <c r="ABT57" s="137"/>
      <c r="ABU57" s="137"/>
      <c r="ABV57" s="137"/>
      <c r="ABW57" s="137"/>
      <c r="ABX57" s="137"/>
      <c r="ABY57" s="137"/>
      <c r="ABZ57" s="137"/>
      <c r="ACA57" s="137"/>
      <c r="ACB57" s="137"/>
      <c r="ACC57" s="137"/>
      <c r="ACD57" s="137"/>
      <c r="ACE57" s="137"/>
      <c r="ACF57" s="137"/>
      <c r="ACG57" s="137"/>
      <c r="ACH57" s="137"/>
      <c r="ACI57" s="137"/>
      <c r="ACJ57" s="137"/>
      <c r="ACK57" s="137"/>
      <c r="ACL57" s="137"/>
      <c r="ACM57" s="137"/>
      <c r="ACN57" s="137"/>
      <c r="ACO57" s="137"/>
      <c r="ACP57" s="137"/>
      <c r="ACQ57" s="137"/>
      <c r="ACR57" s="137"/>
      <c r="ACS57" s="137"/>
      <c r="ACT57" s="137"/>
      <c r="ACU57" s="137"/>
      <c r="ACV57" s="137"/>
      <c r="ACW57" s="137"/>
      <c r="ACX57" s="137"/>
      <c r="ACY57" s="137"/>
      <c r="ACZ57" s="137"/>
      <c r="ADA57" s="137"/>
      <c r="ADB57" s="137"/>
      <c r="ADC57" s="137"/>
      <c r="ADD57" s="137"/>
      <c r="ADE57" s="137"/>
      <c r="ADF57" s="137"/>
      <c r="ADG57" s="137"/>
      <c r="ADH57" s="137"/>
      <c r="ADI57" s="137"/>
      <c r="ADJ57" s="137"/>
      <c r="ADK57" s="137"/>
      <c r="ADL57" s="137"/>
      <c r="ADM57" s="137"/>
      <c r="ADN57" s="137"/>
      <c r="ADO57" s="137"/>
      <c r="ADP57" s="137"/>
      <c r="ADQ57" s="137"/>
      <c r="ADR57" s="137"/>
      <c r="ADS57" s="137"/>
      <c r="ADT57" s="137"/>
      <c r="ADU57" s="137"/>
      <c r="ADV57" s="137"/>
      <c r="ADW57" s="137"/>
      <c r="ADX57" s="137"/>
      <c r="ADY57" s="137"/>
      <c r="ADZ57" s="137"/>
      <c r="AEA57" s="137"/>
      <c r="AEB57" s="137"/>
      <c r="AEC57" s="137"/>
      <c r="AED57" s="137"/>
      <c r="AEE57" s="137"/>
      <c r="AEF57" s="137"/>
      <c r="AEG57" s="137"/>
      <c r="AEH57" s="137"/>
      <c r="AEI57" s="137"/>
      <c r="AEJ57" s="137"/>
      <c r="AEK57" s="137"/>
      <c r="AEL57" s="137"/>
      <c r="AEM57" s="137"/>
      <c r="AEN57" s="137"/>
      <c r="AEO57" s="137"/>
      <c r="AEP57" s="137"/>
      <c r="AEQ57" s="137"/>
      <c r="AER57" s="137"/>
      <c r="AES57" s="137"/>
      <c r="AET57" s="137"/>
      <c r="AEU57" s="137"/>
      <c r="AEV57" s="137"/>
      <c r="AEW57" s="137"/>
      <c r="AEX57" s="137"/>
      <c r="AEY57" s="137"/>
      <c r="AEZ57" s="137"/>
      <c r="AFA57" s="137"/>
      <c r="AFB57" s="137"/>
      <c r="AFC57" s="137"/>
      <c r="AFD57" s="137"/>
      <c r="AFE57" s="137"/>
      <c r="AFF57" s="137"/>
      <c r="AFG57" s="137"/>
      <c r="AFH57" s="137"/>
      <c r="AFI57" s="137"/>
      <c r="AFJ57" s="137"/>
      <c r="AFK57" s="137"/>
      <c r="AFL57" s="137"/>
      <c r="AFM57" s="137"/>
      <c r="AFN57" s="137"/>
      <c r="AFO57" s="137"/>
      <c r="AFP57" s="137"/>
      <c r="AFQ57" s="137"/>
      <c r="AFR57" s="137"/>
      <c r="AFS57" s="137"/>
      <c r="AFT57" s="137"/>
      <c r="AFU57" s="137"/>
      <c r="AFV57" s="137"/>
      <c r="AFW57" s="137"/>
      <c r="AFX57" s="137"/>
      <c r="AFY57" s="137"/>
      <c r="AFZ57" s="137"/>
      <c r="AGA57" s="137"/>
      <c r="AGB57" s="137"/>
      <c r="AGC57" s="137"/>
      <c r="AGD57" s="137"/>
      <c r="AGE57" s="137"/>
      <c r="AGF57" s="137"/>
      <c r="AGG57" s="137"/>
      <c r="AGH57" s="137"/>
      <c r="AGI57" s="137"/>
      <c r="AGJ57" s="137"/>
      <c r="AGK57" s="137"/>
      <c r="AGL57" s="137"/>
      <c r="AGM57" s="137"/>
      <c r="AGN57" s="137"/>
      <c r="AGO57" s="137"/>
      <c r="AGP57" s="137"/>
      <c r="AGQ57" s="137"/>
      <c r="AGR57" s="137"/>
      <c r="AGS57" s="137"/>
      <c r="AGT57" s="137"/>
      <c r="AGU57" s="137"/>
      <c r="AGV57" s="137"/>
      <c r="AGW57" s="137"/>
      <c r="AGX57" s="137"/>
      <c r="AGY57" s="137"/>
      <c r="AGZ57" s="137"/>
      <c r="AHA57" s="137"/>
      <c r="AHB57" s="137"/>
      <c r="AHC57" s="137"/>
      <c r="AHD57" s="137"/>
      <c r="AHE57" s="137"/>
      <c r="AHF57" s="137"/>
      <c r="AHG57" s="137"/>
      <c r="AHH57" s="137"/>
      <c r="AHI57" s="137"/>
      <c r="AHJ57" s="137"/>
      <c r="AHK57" s="137"/>
      <c r="AHL57" s="137"/>
      <c r="AHM57" s="137"/>
      <c r="AHN57" s="137"/>
      <c r="AHO57" s="137"/>
      <c r="AHP57" s="137"/>
      <c r="AHQ57" s="137"/>
      <c r="AHR57" s="137"/>
      <c r="AHS57" s="137"/>
      <c r="AHT57" s="137"/>
      <c r="AHU57" s="137"/>
      <c r="AHV57" s="137"/>
      <c r="AHW57" s="137"/>
      <c r="AHX57" s="137"/>
      <c r="AHY57" s="137"/>
      <c r="AHZ57" s="137"/>
      <c r="AIA57" s="137"/>
      <c r="AIB57" s="137"/>
      <c r="AIC57" s="137"/>
      <c r="AID57" s="137"/>
      <c r="AIE57" s="137"/>
      <c r="AIF57" s="137"/>
      <c r="AIG57" s="137"/>
      <c r="AIH57" s="137"/>
      <c r="AII57" s="137"/>
      <c r="AIJ57" s="137"/>
      <c r="AIK57" s="137"/>
      <c r="AIL57" s="137"/>
      <c r="AIM57" s="137"/>
      <c r="AIN57" s="137"/>
      <c r="AIO57" s="137"/>
      <c r="AIP57" s="137"/>
      <c r="AIQ57" s="137"/>
      <c r="AIR57" s="137"/>
      <c r="AIS57" s="137"/>
      <c r="AIT57" s="137"/>
      <c r="AIU57" s="137"/>
      <c r="AIV57" s="137"/>
      <c r="AIW57" s="137"/>
      <c r="AIX57" s="137"/>
      <c r="AIY57" s="137"/>
      <c r="AIZ57" s="137"/>
      <c r="AJA57" s="137"/>
      <c r="AJB57" s="137"/>
      <c r="AJC57" s="137"/>
      <c r="AJD57" s="137"/>
      <c r="AJE57" s="137"/>
      <c r="AJF57" s="137"/>
      <c r="AJG57" s="137"/>
      <c r="AJH57" s="137"/>
      <c r="AJI57" s="137"/>
      <c r="AJJ57" s="137"/>
      <c r="AJK57" s="137"/>
      <c r="AJL57" s="137"/>
      <c r="AJM57" s="137"/>
      <c r="AJN57" s="137"/>
      <c r="AJO57" s="137"/>
      <c r="AJP57" s="137"/>
      <c r="AJQ57" s="137"/>
      <c r="AJR57" s="137"/>
      <c r="AJS57" s="137"/>
      <c r="AJT57" s="137"/>
      <c r="AJU57" s="137"/>
      <c r="AJV57" s="137"/>
      <c r="AJW57" s="137"/>
      <c r="AJX57" s="137"/>
      <c r="AJY57" s="137"/>
      <c r="AJZ57" s="137"/>
      <c r="AKA57" s="137"/>
      <c r="AKB57" s="137"/>
      <c r="AKC57" s="137"/>
      <c r="AKD57" s="137"/>
      <c r="AKE57" s="137"/>
      <c r="AKF57" s="137"/>
      <c r="AKG57" s="137"/>
      <c r="AKH57" s="137"/>
      <c r="AKI57" s="137"/>
      <c r="AKJ57" s="137"/>
      <c r="AKK57" s="137"/>
      <c r="AKL57" s="137"/>
      <c r="AKM57" s="137"/>
      <c r="AKN57" s="137"/>
      <c r="AKO57" s="137"/>
      <c r="AKP57" s="137"/>
      <c r="AKQ57" s="137"/>
      <c r="AKR57" s="137"/>
      <c r="AKS57" s="137"/>
      <c r="AKT57" s="137"/>
      <c r="AKU57" s="137"/>
      <c r="AKV57" s="137"/>
      <c r="AKW57" s="137"/>
      <c r="AKX57" s="137"/>
      <c r="AKY57" s="137"/>
      <c r="AKZ57" s="137"/>
      <c r="ALA57" s="137"/>
      <c r="ALB57" s="137"/>
      <c r="ALC57" s="137"/>
      <c r="ALD57" s="137"/>
      <c r="ALE57" s="137"/>
      <c r="ALF57" s="137"/>
      <c r="ALG57" s="137"/>
      <c r="ALH57" s="137"/>
      <c r="ALI57" s="137"/>
      <c r="ALJ57" s="137"/>
      <c r="ALK57" s="137"/>
      <c r="ALL57" s="137"/>
      <c r="ALM57" s="137"/>
      <c r="ALN57" s="137"/>
      <c r="ALO57" s="137"/>
      <c r="ALP57" s="137"/>
      <c r="ALQ57" s="137"/>
      <c r="ALR57" s="137"/>
      <c r="ALS57" s="137"/>
      <c r="ALT57" s="137"/>
      <c r="ALU57" s="137"/>
      <c r="ALV57" s="137"/>
      <c r="ALW57" s="137"/>
      <c r="ALX57" s="137"/>
      <c r="ALY57" s="137"/>
      <c r="ALZ57" s="137"/>
      <c r="AMA57" s="137"/>
      <c r="AMB57" s="137"/>
      <c r="AMC57" s="137"/>
      <c r="AMD57" s="137"/>
      <c r="AME57" s="137"/>
      <c r="AMF57" s="137"/>
      <c r="AMG57" s="137"/>
      <c r="AMH57" s="137"/>
      <c r="AMI57" s="137"/>
    </row>
    <row r="58" hidden="1" customHeight="1" spans="1:1023">
      <c r="A58" s="121"/>
      <c r="B58" s="83" t="s">
        <v>8647</v>
      </c>
      <c r="C58" s="122"/>
      <c r="D58" s="123"/>
      <c r="E58" s="123"/>
      <c r="F58" s="123"/>
      <c r="G58" s="123"/>
      <c r="H58" s="83" t="s">
        <v>8662</v>
      </c>
      <c r="I58" s="86" t="s">
        <v>8663</v>
      </c>
      <c r="J58" s="83" t="s">
        <v>8664</v>
      </c>
      <c r="K58" s="123"/>
      <c r="L58" s="83" t="s">
        <v>1906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8"/>
      <c r="AN58" s="123"/>
      <c r="AO58" s="134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136"/>
      <c r="BY58" s="136"/>
      <c r="BZ58" s="136"/>
      <c r="CA58" s="136"/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6"/>
      <c r="CO58" s="136"/>
      <c r="CP58" s="136"/>
      <c r="CQ58" s="136"/>
      <c r="CR58" s="136"/>
      <c r="CS58" s="136"/>
      <c r="CT58" s="136"/>
      <c r="CU58" s="136"/>
      <c r="CV58" s="136"/>
      <c r="CW58" s="136"/>
      <c r="CX58" s="136"/>
      <c r="CY58" s="136"/>
      <c r="CZ58" s="136"/>
      <c r="DA58" s="136"/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6"/>
      <c r="DO58" s="136"/>
      <c r="DP58" s="136"/>
      <c r="DQ58" s="136"/>
      <c r="DR58" s="136"/>
      <c r="DS58" s="136"/>
      <c r="DT58" s="136"/>
      <c r="DU58" s="136"/>
      <c r="DV58" s="136"/>
      <c r="DW58" s="136"/>
      <c r="DX58" s="136"/>
      <c r="DY58" s="136"/>
      <c r="DZ58" s="136"/>
      <c r="EA58" s="136"/>
      <c r="EB58" s="136"/>
      <c r="EC58" s="136"/>
      <c r="ED58" s="136"/>
      <c r="EE58" s="136"/>
      <c r="EF58" s="136"/>
      <c r="EG58" s="136"/>
      <c r="EH58" s="136"/>
      <c r="EI58" s="136"/>
      <c r="EJ58" s="136"/>
      <c r="EK58" s="136"/>
      <c r="EL58" s="136"/>
      <c r="EM58" s="136"/>
      <c r="EN58" s="136"/>
      <c r="EO58" s="136"/>
      <c r="EP58" s="136"/>
      <c r="EQ58" s="136"/>
      <c r="ER58" s="136"/>
      <c r="ES58" s="136"/>
      <c r="ET58" s="136"/>
      <c r="EU58" s="136"/>
      <c r="EV58" s="136"/>
      <c r="EW58" s="136"/>
      <c r="EX58" s="136"/>
      <c r="EY58" s="136"/>
      <c r="EZ58" s="136"/>
      <c r="FA58" s="136"/>
      <c r="FB58" s="136"/>
      <c r="FC58" s="136"/>
      <c r="FD58" s="136"/>
      <c r="FE58" s="136"/>
      <c r="FF58" s="136"/>
      <c r="FG58" s="136"/>
      <c r="FH58" s="136"/>
      <c r="FI58" s="136"/>
      <c r="FJ58" s="136"/>
      <c r="FK58" s="136"/>
      <c r="FL58" s="136"/>
      <c r="FM58" s="136"/>
      <c r="FN58" s="136"/>
      <c r="FO58" s="136"/>
      <c r="FP58" s="136"/>
      <c r="FQ58" s="136"/>
      <c r="FR58" s="136"/>
      <c r="FS58" s="136"/>
      <c r="FT58" s="136"/>
      <c r="FU58" s="136"/>
      <c r="FV58" s="136"/>
      <c r="FW58" s="136"/>
      <c r="FX58" s="136"/>
      <c r="FY58" s="136"/>
      <c r="FZ58" s="136"/>
      <c r="GA58" s="136"/>
      <c r="GB58" s="136"/>
      <c r="GC58" s="136"/>
      <c r="GD58" s="136"/>
      <c r="GE58" s="136"/>
      <c r="GF58" s="136"/>
      <c r="GG58" s="136"/>
      <c r="GH58" s="136"/>
      <c r="GI58" s="136"/>
      <c r="GJ58" s="136"/>
      <c r="GK58" s="136"/>
      <c r="GL58" s="136"/>
      <c r="GM58" s="136"/>
      <c r="GN58" s="136"/>
      <c r="GO58" s="136"/>
      <c r="GP58" s="136"/>
      <c r="GQ58" s="136"/>
      <c r="GR58" s="136"/>
      <c r="GS58" s="136"/>
      <c r="GT58" s="136"/>
      <c r="GU58" s="136"/>
      <c r="GV58" s="136"/>
      <c r="GW58" s="136"/>
      <c r="GX58" s="136"/>
      <c r="GY58" s="136"/>
      <c r="GZ58" s="136"/>
      <c r="HA58" s="136"/>
      <c r="HB58" s="136"/>
      <c r="HC58" s="136"/>
      <c r="HD58" s="136"/>
      <c r="HE58" s="136"/>
      <c r="HF58" s="136"/>
      <c r="HG58" s="136"/>
      <c r="HH58" s="136"/>
      <c r="HI58" s="136"/>
      <c r="HJ58" s="136"/>
      <c r="HK58" s="136"/>
      <c r="HL58" s="136"/>
      <c r="HM58" s="136"/>
      <c r="HN58" s="136"/>
      <c r="HO58" s="136"/>
      <c r="HP58" s="136"/>
      <c r="HQ58" s="137"/>
      <c r="HR58" s="137"/>
      <c r="HS58" s="137"/>
      <c r="HT58" s="137"/>
      <c r="HU58" s="137"/>
      <c r="HV58" s="137"/>
      <c r="HW58" s="137"/>
      <c r="HX58" s="137"/>
      <c r="HY58" s="137"/>
      <c r="HZ58" s="137"/>
      <c r="IA58" s="137"/>
      <c r="IB58" s="137"/>
      <c r="IC58" s="137"/>
      <c r="ID58" s="137"/>
      <c r="IE58" s="137"/>
      <c r="IF58" s="137"/>
      <c r="IG58" s="137"/>
      <c r="IH58" s="137"/>
      <c r="II58" s="137"/>
      <c r="IJ58" s="137"/>
      <c r="IK58" s="137"/>
      <c r="IL58" s="137"/>
      <c r="IM58" s="137"/>
      <c r="IN58" s="137"/>
      <c r="IO58" s="137"/>
      <c r="IP58" s="137"/>
      <c r="IQ58" s="137"/>
      <c r="IR58" s="137"/>
      <c r="IS58" s="137"/>
      <c r="IT58" s="137"/>
      <c r="IU58" s="137"/>
      <c r="IV58" s="137"/>
      <c r="IW58" s="137"/>
      <c r="IX58" s="137"/>
      <c r="IY58" s="137"/>
      <c r="IZ58" s="137"/>
      <c r="JA58" s="137"/>
      <c r="JB58" s="137"/>
      <c r="JC58" s="137"/>
      <c r="JD58" s="137"/>
      <c r="JE58" s="137"/>
      <c r="JF58" s="137"/>
      <c r="JG58" s="137"/>
      <c r="JH58" s="137"/>
      <c r="JI58" s="137"/>
      <c r="JJ58" s="137"/>
      <c r="JK58" s="137"/>
      <c r="JL58" s="137"/>
      <c r="JM58" s="137"/>
      <c r="JN58" s="137"/>
      <c r="JO58" s="137"/>
      <c r="JP58" s="137"/>
      <c r="JQ58" s="137"/>
      <c r="JR58" s="137"/>
      <c r="JS58" s="137"/>
      <c r="JT58" s="137"/>
      <c r="JU58" s="137"/>
      <c r="JV58" s="137"/>
      <c r="JW58" s="137"/>
      <c r="JX58" s="137"/>
      <c r="JY58" s="137"/>
      <c r="JZ58" s="137"/>
      <c r="KA58" s="137"/>
      <c r="KB58" s="137"/>
      <c r="KC58" s="137"/>
      <c r="KD58" s="137"/>
      <c r="KE58" s="137"/>
      <c r="KF58" s="137"/>
      <c r="KG58" s="137"/>
      <c r="KH58" s="137"/>
      <c r="KI58" s="137"/>
      <c r="KJ58" s="137"/>
      <c r="KK58" s="137"/>
      <c r="KL58" s="137"/>
      <c r="KM58" s="137"/>
      <c r="KN58" s="137"/>
      <c r="KO58" s="137"/>
      <c r="KP58" s="137"/>
      <c r="KQ58" s="137"/>
      <c r="KR58" s="137"/>
      <c r="KS58" s="137"/>
      <c r="KT58" s="137"/>
      <c r="KU58" s="137"/>
      <c r="KV58" s="137"/>
      <c r="KW58" s="137"/>
      <c r="KX58" s="137"/>
      <c r="KY58" s="137"/>
      <c r="KZ58" s="137"/>
      <c r="LA58" s="137"/>
      <c r="LB58" s="137"/>
      <c r="LC58" s="137"/>
      <c r="LD58" s="137"/>
      <c r="LE58" s="137"/>
      <c r="LF58" s="137"/>
      <c r="LG58" s="137"/>
      <c r="LH58" s="137"/>
      <c r="LI58" s="137"/>
      <c r="LJ58" s="137"/>
      <c r="LK58" s="137"/>
      <c r="LL58" s="137"/>
      <c r="LM58" s="137"/>
      <c r="LN58" s="137"/>
      <c r="LO58" s="137"/>
      <c r="LP58" s="137"/>
      <c r="LQ58" s="137"/>
      <c r="LR58" s="137"/>
      <c r="LS58" s="137"/>
      <c r="LT58" s="137"/>
      <c r="LU58" s="137"/>
      <c r="LV58" s="137"/>
      <c r="LW58" s="137"/>
      <c r="LX58" s="137"/>
      <c r="LY58" s="137"/>
      <c r="LZ58" s="137"/>
      <c r="MA58" s="137"/>
      <c r="MB58" s="137"/>
      <c r="MC58" s="137"/>
      <c r="MD58" s="137"/>
      <c r="ME58" s="137"/>
      <c r="MF58" s="137"/>
      <c r="MG58" s="137"/>
      <c r="MH58" s="137"/>
      <c r="MI58" s="137"/>
      <c r="MJ58" s="137"/>
      <c r="MK58" s="137"/>
      <c r="ML58" s="137"/>
      <c r="MM58" s="137"/>
      <c r="MN58" s="137"/>
      <c r="MO58" s="137"/>
      <c r="MP58" s="137"/>
      <c r="MQ58" s="137"/>
      <c r="MR58" s="137"/>
      <c r="MS58" s="137"/>
      <c r="MT58" s="137"/>
      <c r="MU58" s="137"/>
      <c r="MV58" s="137"/>
      <c r="MW58" s="137"/>
      <c r="MX58" s="137"/>
      <c r="MY58" s="137"/>
      <c r="MZ58" s="137"/>
      <c r="NA58" s="137"/>
      <c r="NB58" s="137"/>
      <c r="NC58" s="137"/>
      <c r="ND58" s="137"/>
      <c r="NE58" s="137"/>
      <c r="NF58" s="137"/>
      <c r="NG58" s="137"/>
      <c r="NH58" s="137"/>
      <c r="NI58" s="137"/>
      <c r="NJ58" s="137"/>
      <c r="NK58" s="137"/>
      <c r="NL58" s="137"/>
      <c r="NM58" s="137"/>
      <c r="NN58" s="137"/>
      <c r="NO58" s="137"/>
      <c r="NP58" s="137"/>
      <c r="NQ58" s="137"/>
      <c r="NR58" s="137"/>
      <c r="NS58" s="137"/>
      <c r="NT58" s="137"/>
      <c r="NU58" s="137"/>
      <c r="NV58" s="137"/>
      <c r="NW58" s="137"/>
      <c r="NX58" s="137"/>
      <c r="NY58" s="137"/>
      <c r="NZ58" s="137"/>
      <c r="OA58" s="137"/>
      <c r="OB58" s="137"/>
      <c r="OC58" s="137"/>
      <c r="OD58" s="137"/>
      <c r="OE58" s="137"/>
      <c r="OF58" s="137"/>
      <c r="OG58" s="137"/>
      <c r="OH58" s="137"/>
      <c r="OI58" s="137"/>
      <c r="OJ58" s="137"/>
      <c r="OK58" s="137"/>
      <c r="OL58" s="137"/>
      <c r="OM58" s="137"/>
      <c r="ON58" s="137"/>
      <c r="OO58" s="137"/>
      <c r="OP58" s="137"/>
      <c r="OQ58" s="137"/>
      <c r="OR58" s="137"/>
      <c r="OS58" s="137"/>
      <c r="OT58" s="137"/>
      <c r="OU58" s="137"/>
      <c r="OV58" s="137"/>
      <c r="OW58" s="137"/>
      <c r="OX58" s="137"/>
      <c r="OY58" s="137"/>
      <c r="OZ58" s="137"/>
      <c r="PA58" s="137"/>
      <c r="PB58" s="137"/>
      <c r="PC58" s="137"/>
      <c r="PD58" s="137"/>
      <c r="PE58" s="137"/>
      <c r="PF58" s="137"/>
      <c r="PG58" s="137"/>
      <c r="PH58" s="137"/>
      <c r="PI58" s="137"/>
      <c r="PJ58" s="137"/>
      <c r="PK58" s="137"/>
      <c r="PL58" s="137"/>
      <c r="PM58" s="137"/>
      <c r="PN58" s="137"/>
      <c r="PO58" s="137"/>
      <c r="PP58" s="137"/>
      <c r="PQ58" s="137"/>
      <c r="PR58" s="137"/>
      <c r="PS58" s="137"/>
      <c r="PT58" s="137"/>
      <c r="PU58" s="137"/>
      <c r="PV58" s="137"/>
      <c r="PW58" s="137"/>
      <c r="PX58" s="137"/>
      <c r="PY58" s="137"/>
      <c r="PZ58" s="137"/>
      <c r="QA58" s="137"/>
      <c r="QB58" s="137"/>
      <c r="QC58" s="137"/>
      <c r="QD58" s="137"/>
      <c r="QE58" s="137"/>
      <c r="QF58" s="137"/>
      <c r="QG58" s="137"/>
      <c r="QH58" s="137"/>
      <c r="QI58" s="137"/>
      <c r="QJ58" s="137"/>
      <c r="QK58" s="137"/>
      <c r="QL58" s="137"/>
      <c r="QM58" s="137"/>
      <c r="QN58" s="137"/>
      <c r="QO58" s="137"/>
      <c r="QP58" s="137"/>
      <c r="QQ58" s="137"/>
      <c r="QR58" s="137"/>
      <c r="QS58" s="137"/>
      <c r="QT58" s="137"/>
      <c r="QU58" s="137"/>
      <c r="QV58" s="137"/>
      <c r="QW58" s="137"/>
      <c r="QX58" s="137"/>
      <c r="QY58" s="137"/>
      <c r="QZ58" s="137"/>
      <c r="RA58" s="137"/>
      <c r="RB58" s="137"/>
      <c r="RC58" s="137"/>
      <c r="RD58" s="137"/>
      <c r="RE58" s="137"/>
      <c r="RF58" s="137"/>
      <c r="RG58" s="137"/>
      <c r="RH58" s="137"/>
      <c r="RI58" s="137"/>
      <c r="RJ58" s="137"/>
      <c r="RK58" s="137"/>
      <c r="RL58" s="137"/>
      <c r="RM58" s="137"/>
      <c r="RN58" s="137"/>
      <c r="RO58" s="137"/>
      <c r="RP58" s="137"/>
      <c r="RQ58" s="137"/>
      <c r="RR58" s="137"/>
      <c r="RS58" s="137"/>
      <c r="RT58" s="137"/>
      <c r="RU58" s="137"/>
      <c r="RV58" s="137"/>
      <c r="RW58" s="137"/>
      <c r="RX58" s="137"/>
      <c r="RY58" s="137"/>
      <c r="RZ58" s="137"/>
      <c r="SA58" s="137"/>
      <c r="SB58" s="137"/>
      <c r="SC58" s="137"/>
      <c r="SD58" s="137"/>
      <c r="SE58" s="137"/>
      <c r="SF58" s="137"/>
      <c r="SG58" s="137"/>
      <c r="SH58" s="137"/>
      <c r="SI58" s="137"/>
      <c r="SJ58" s="137"/>
      <c r="SK58" s="137"/>
      <c r="SL58" s="137"/>
      <c r="SM58" s="137"/>
      <c r="SN58" s="137"/>
      <c r="SO58" s="137"/>
      <c r="SP58" s="137"/>
      <c r="SQ58" s="137"/>
      <c r="SR58" s="137"/>
      <c r="SS58" s="137"/>
      <c r="ST58" s="137"/>
      <c r="SU58" s="137"/>
      <c r="SV58" s="137"/>
      <c r="SW58" s="137"/>
      <c r="SX58" s="137"/>
      <c r="SY58" s="137"/>
      <c r="SZ58" s="137"/>
      <c r="TA58" s="137"/>
      <c r="TB58" s="137"/>
      <c r="TC58" s="137"/>
      <c r="TD58" s="137"/>
      <c r="TE58" s="137"/>
      <c r="TF58" s="137"/>
      <c r="TG58" s="137"/>
      <c r="TH58" s="137"/>
      <c r="TI58" s="137"/>
      <c r="TJ58" s="137"/>
      <c r="TK58" s="137"/>
      <c r="TL58" s="137"/>
      <c r="TM58" s="137"/>
      <c r="TN58" s="137"/>
      <c r="TO58" s="137"/>
      <c r="TP58" s="137"/>
      <c r="TQ58" s="137"/>
      <c r="TR58" s="137"/>
      <c r="TS58" s="137"/>
      <c r="TT58" s="137"/>
      <c r="TU58" s="137"/>
      <c r="TV58" s="137"/>
      <c r="TW58" s="137"/>
      <c r="TX58" s="137"/>
      <c r="TY58" s="137"/>
      <c r="TZ58" s="137"/>
      <c r="UA58" s="137"/>
      <c r="UB58" s="137"/>
      <c r="UC58" s="137"/>
      <c r="UD58" s="137"/>
      <c r="UE58" s="137"/>
      <c r="UF58" s="137"/>
      <c r="UG58" s="137"/>
      <c r="UH58" s="137"/>
      <c r="UI58" s="137"/>
      <c r="UJ58" s="137"/>
      <c r="UK58" s="137"/>
      <c r="UL58" s="137"/>
      <c r="UM58" s="137"/>
      <c r="UN58" s="137"/>
      <c r="UO58" s="137"/>
      <c r="UP58" s="137"/>
      <c r="UQ58" s="137"/>
      <c r="UR58" s="137"/>
      <c r="US58" s="137"/>
      <c r="UT58" s="137"/>
      <c r="UU58" s="137"/>
      <c r="UV58" s="137"/>
      <c r="UW58" s="137"/>
      <c r="UX58" s="137"/>
      <c r="UY58" s="137"/>
      <c r="UZ58" s="137"/>
      <c r="VA58" s="137"/>
      <c r="VB58" s="137"/>
      <c r="VC58" s="137"/>
      <c r="VD58" s="137"/>
      <c r="VE58" s="137"/>
      <c r="VF58" s="137"/>
      <c r="VG58" s="137"/>
      <c r="VH58" s="137"/>
      <c r="VI58" s="137"/>
      <c r="VJ58" s="137"/>
      <c r="VK58" s="137"/>
      <c r="VL58" s="137"/>
      <c r="VM58" s="137"/>
      <c r="VN58" s="137"/>
      <c r="VO58" s="137"/>
      <c r="VP58" s="137"/>
      <c r="VQ58" s="137"/>
      <c r="VR58" s="137"/>
      <c r="VS58" s="137"/>
      <c r="VT58" s="137"/>
      <c r="VU58" s="137"/>
      <c r="VV58" s="137"/>
      <c r="VW58" s="137"/>
      <c r="VX58" s="137"/>
      <c r="VY58" s="137"/>
      <c r="VZ58" s="137"/>
      <c r="WA58" s="137"/>
      <c r="WB58" s="137"/>
      <c r="WC58" s="137"/>
      <c r="WD58" s="137"/>
      <c r="WE58" s="137"/>
      <c r="WF58" s="137"/>
      <c r="WG58" s="137"/>
      <c r="WH58" s="137"/>
      <c r="WI58" s="137"/>
      <c r="WJ58" s="137"/>
      <c r="WK58" s="137"/>
      <c r="WL58" s="137"/>
      <c r="WM58" s="137"/>
      <c r="WN58" s="137"/>
      <c r="WO58" s="137"/>
      <c r="WP58" s="137"/>
      <c r="WQ58" s="137"/>
      <c r="WR58" s="137"/>
      <c r="WS58" s="137"/>
      <c r="WT58" s="137"/>
      <c r="WU58" s="137"/>
      <c r="WV58" s="137"/>
      <c r="WW58" s="137"/>
      <c r="WX58" s="137"/>
      <c r="WY58" s="137"/>
      <c r="WZ58" s="137"/>
      <c r="XA58" s="137"/>
      <c r="XB58" s="137"/>
      <c r="XC58" s="137"/>
      <c r="XD58" s="137"/>
      <c r="XE58" s="137"/>
      <c r="XF58" s="137"/>
      <c r="XG58" s="137"/>
      <c r="XH58" s="137"/>
      <c r="XI58" s="137"/>
      <c r="XJ58" s="137"/>
      <c r="XK58" s="137"/>
      <c r="XL58" s="137"/>
      <c r="XM58" s="137"/>
      <c r="XN58" s="137"/>
      <c r="XO58" s="137"/>
      <c r="XP58" s="137"/>
      <c r="XQ58" s="137"/>
      <c r="XR58" s="137"/>
      <c r="XS58" s="137"/>
      <c r="XT58" s="137"/>
      <c r="XU58" s="137"/>
      <c r="XV58" s="137"/>
      <c r="XW58" s="137"/>
      <c r="XX58" s="137"/>
      <c r="XY58" s="137"/>
      <c r="XZ58" s="137"/>
      <c r="YA58" s="137"/>
      <c r="YB58" s="137"/>
      <c r="YC58" s="137"/>
      <c r="YD58" s="137"/>
      <c r="YE58" s="137"/>
      <c r="YF58" s="137"/>
      <c r="YG58" s="137"/>
      <c r="YH58" s="137"/>
      <c r="YI58" s="137"/>
      <c r="YJ58" s="137"/>
      <c r="YK58" s="137"/>
      <c r="YL58" s="137"/>
      <c r="YM58" s="137"/>
      <c r="YN58" s="137"/>
      <c r="YO58" s="137"/>
      <c r="YP58" s="137"/>
      <c r="YQ58" s="137"/>
      <c r="YR58" s="137"/>
      <c r="YS58" s="137"/>
      <c r="YT58" s="137"/>
      <c r="YU58" s="137"/>
      <c r="YV58" s="137"/>
      <c r="YW58" s="137"/>
      <c r="YX58" s="137"/>
      <c r="YY58" s="137"/>
      <c r="YZ58" s="137"/>
      <c r="ZA58" s="137"/>
      <c r="ZB58" s="137"/>
      <c r="ZC58" s="137"/>
      <c r="ZD58" s="137"/>
      <c r="ZE58" s="137"/>
      <c r="ZF58" s="137"/>
      <c r="ZG58" s="137"/>
      <c r="ZH58" s="137"/>
      <c r="ZI58" s="137"/>
      <c r="ZJ58" s="137"/>
      <c r="ZK58" s="137"/>
      <c r="ZL58" s="137"/>
      <c r="ZM58" s="137"/>
      <c r="ZN58" s="137"/>
      <c r="ZO58" s="137"/>
      <c r="ZP58" s="137"/>
      <c r="ZQ58" s="137"/>
      <c r="ZR58" s="137"/>
      <c r="ZS58" s="137"/>
      <c r="ZT58" s="137"/>
      <c r="ZU58" s="137"/>
      <c r="ZV58" s="137"/>
      <c r="ZW58" s="137"/>
      <c r="ZX58" s="137"/>
      <c r="ZY58" s="137"/>
      <c r="ZZ58" s="137"/>
      <c r="AAA58" s="137"/>
      <c r="AAB58" s="137"/>
      <c r="AAC58" s="137"/>
      <c r="AAD58" s="137"/>
      <c r="AAE58" s="137"/>
      <c r="AAF58" s="137"/>
      <c r="AAG58" s="137"/>
      <c r="AAH58" s="137"/>
      <c r="AAI58" s="137"/>
      <c r="AAJ58" s="137"/>
      <c r="AAK58" s="137"/>
      <c r="AAL58" s="137"/>
      <c r="AAM58" s="137"/>
      <c r="AAN58" s="137"/>
      <c r="AAO58" s="137"/>
      <c r="AAP58" s="137"/>
      <c r="AAQ58" s="137"/>
      <c r="AAR58" s="137"/>
      <c r="AAS58" s="137"/>
      <c r="AAT58" s="137"/>
      <c r="AAU58" s="137"/>
      <c r="AAV58" s="137"/>
      <c r="AAW58" s="137"/>
      <c r="AAX58" s="137"/>
      <c r="AAY58" s="137"/>
      <c r="AAZ58" s="137"/>
      <c r="ABA58" s="137"/>
      <c r="ABB58" s="137"/>
      <c r="ABC58" s="137"/>
      <c r="ABD58" s="137"/>
      <c r="ABE58" s="137"/>
      <c r="ABF58" s="137"/>
      <c r="ABG58" s="137"/>
      <c r="ABH58" s="137"/>
      <c r="ABI58" s="137"/>
      <c r="ABJ58" s="137"/>
      <c r="ABK58" s="137"/>
      <c r="ABL58" s="137"/>
      <c r="ABM58" s="137"/>
      <c r="ABN58" s="137"/>
      <c r="ABO58" s="137"/>
      <c r="ABP58" s="137"/>
      <c r="ABQ58" s="137"/>
      <c r="ABR58" s="137"/>
      <c r="ABS58" s="137"/>
      <c r="ABT58" s="137"/>
      <c r="ABU58" s="137"/>
      <c r="ABV58" s="137"/>
      <c r="ABW58" s="137"/>
      <c r="ABX58" s="137"/>
      <c r="ABY58" s="137"/>
      <c r="ABZ58" s="137"/>
      <c r="ACA58" s="137"/>
      <c r="ACB58" s="137"/>
      <c r="ACC58" s="137"/>
      <c r="ACD58" s="137"/>
      <c r="ACE58" s="137"/>
      <c r="ACF58" s="137"/>
      <c r="ACG58" s="137"/>
      <c r="ACH58" s="137"/>
      <c r="ACI58" s="137"/>
      <c r="ACJ58" s="137"/>
      <c r="ACK58" s="137"/>
      <c r="ACL58" s="137"/>
      <c r="ACM58" s="137"/>
      <c r="ACN58" s="137"/>
      <c r="ACO58" s="137"/>
      <c r="ACP58" s="137"/>
      <c r="ACQ58" s="137"/>
      <c r="ACR58" s="137"/>
      <c r="ACS58" s="137"/>
      <c r="ACT58" s="137"/>
      <c r="ACU58" s="137"/>
      <c r="ACV58" s="137"/>
      <c r="ACW58" s="137"/>
      <c r="ACX58" s="137"/>
      <c r="ACY58" s="137"/>
      <c r="ACZ58" s="137"/>
      <c r="ADA58" s="137"/>
      <c r="ADB58" s="137"/>
      <c r="ADC58" s="137"/>
      <c r="ADD58" s="137"/>
      <c r="ADE58" s="137"/>
      <c r="ADF58" s="137"/>
      <c r="ADG58" s="137"/>
      <c r="ADH58" s="137"/>
      <c r="ADI58" s="137"/>
      <c r="ADJ58" s="137"/>
      <c r="ADK58" s="137"/>
      <c r="ADL58" s="137"/>
      <c r="ADM58" s="137"/>
      <c r="ADN58" s="137"/>
      <c r="ADO58" s="137"/>
      <c r="ADP58" s="137"/>
      <c r="ADQ58" s="137"/>
      <c r="ADR58" s="137"/>
      <c r="ADS58" s="137"/>
      <c r="ADT58" s="137"/>
      <c r="ADU58" s="137"/>
      <c r="ADV58" s="137"/>
      <c r="ADW58" s="137"/>
      <c r="ADX58" s="137"/>
      <c r="ADY58" s="137"/>
      <c r="ADZ58" s="137"/>
      <c r="AEA58" s="137"/>
      <c r="AEB58" s="137"/>
      <c r="AEC58" s="137"/>
      <c r="AED58" s="137"/>
      <c r="AEE58" s="137"/>
      <c r="AEF58" s="137"/>
      <c r="AEG58" s="137"/>
      <c r="AEH58" s="137"/>
      <c r="AEI58" s="137"/>
      <c r="AEJ58" s="137"/>
      <c r="AEK58" s="137"/>
      <c r="AEL58" s="137"/>
      <c r="AEM58" s="137"/>
      <c r="AEN58" s="137"/>
      <c r="AEO58" s="137"/>
      <c r="AEP58" s="137"/>
      <c r="AEQ58" s="137"/>
      <c r="AER58" s="137"/>
      <c r="AES58" s="137"/>
      <c r="AET58" s="137"/>
      <c r="AEU58" s="137"/>
      <c r="AEV58" s="137"/>
      <c r="AEW58" s="137"/>
      <c r="AEX58" s="137"/>
      <c r="AEY58" s="137"/>
      <c r="AEZ58" s="137"/>
      <c r="AFA58" s="137"/>
      <c r="AFB58" s="137"/>
      <c r="AFC58" s="137"/>
      <c r="AFD58" s="137"/>
      <c r="AFE58" s="137"/>
      <c r="AFF58" s="137"/>
      <c r="AFG58" s="137"/>
      <c r="AFH58" s="137"/>
      <c r="AFI58" s="137"/>
      <c r="AFJ58" s="137"/>
      <c r="AFK58" s="137"/>
      <c r="AFL58" s="137"/>
      <c r="AFM58" s="137"/>
      <c r="AFN58" s="137"/>
      <c r="AFO58" s="137"/>
      <c r="AFP58" s="137"/>
      <c r="AFQ58" s="137"/>
      <c r="AFR58" s="137"/>
      <c r="AFS58" s="137"/>
      <c r="AFT58" s="137"/>
      <c r="AFU58" s="137"/>
      <c r="AFV58" s="137"/>
      <c r="AFW58" s="137"/>
      <c r="AFX58" s="137"/>
      <c r="AFY58" s="137"/>
      <c r="AFZ58" s="137"/>
      <c r="AGA58" s="137"/>
      <c r="AGB58" s="137"/>
      <c r="AGC58" s="137"/>
      <c r="AGD58" s="137"/>
      <c r="AGE58" s="137"/>
      <c r="AGF58" s="137"/>
      <c r="AGG58" s="137"/>
      <c r="AGH58" s="137"/>
      <c r="AGI58" s="137"/>
      <c r="AGJ58" s="137"/>
      <c r="AGK58" s="137"/>
      <c r="AGL58" s="137"/>
      <c r="AGM58" s="137"/>
      <c r="AGN58" s="137"/>
      <c r="AGO58" s="137"/>
      <c r="AGP58" s="137"/>
      <c r="AGQ58" s="137"/>
      <c r="AGR58" s="137"/>
      <c r="AGS58" s="137"/>
      <c r="AGT58" s="137"/>
      <c r="AGU58" s="137"/>
      <c r="AGV58" s="137"/>
      <c r="AGW58" s="137"/>
      <c r="AGX58" s="137"/>
      <c r="AGY58" s="137"/>
      <c r="AGZ58" s="137"/>
      <c r="AHA58" s="137"/>
      <c r="AHB58" s="137"/>
      <c r="AHC58" s="137"/>
      <c r="AHD58" s="137"/>
      <c r="AHE58" s="137"/>
      <c r="AHF58" s="137"/>
      <c r="AHG58" s="137"/>
      <c r="AHH58" s="137"/>
      <c r="AHI58" s="137"/>
      <c r="AHJ58" s="137"/>
      <c r="AHK58" s="137"/>
      <c r="AHL58" s="137"/>
      <c r="AHM58" s="137"/>
      <c r="AHN58" s="137"/>
      <c r="AHO58" s="137"/>
      <c r="AHP58" s="137"/>
      <c r="AHQ58" s="137"/>
      <c r="AHR58" s="137"/>
      <c r="AHS58" s="137"/>
      <c r="AHT58" s="137"/>
      <c r="AHU58" s="137"/>
      <c r="AHV58" s="137"/>
      <c r="AHW58" s="137"/>
      <c r="AHX58" s="137"/>
      <c r="AHY58" s="137"/>
      <c r="AHZ58" s="137"/>
      <c r="AIA58" s="137"/>
      <c r="AIB58" s="137"/>
      <c r="AIC58" s="137"/>
      <c r="AID58" s="137"/>
      <c r="AIE58" s="137"/>
      <c r="AIF58" s="137"/>
      <c r="AIG58" s="137"/>
      <c r="AIH58" s="137"/>
      <c r="AII58" s="137"/>
      <c r="AIJ58" s="137"/>
      <c r="AIK58" s="137"/>
      <c r="AIL58" s="137"/>
      <c r="AIM58" s="137"/>
      <c r="AIN58" s="137"/>
      <c r="AIO58" s="137"/>
      <c r="AIP58" s="137"/>
      <c r="AIQ58" s="137"/>
      <c r="AIR58" s="137"/>
      <c r="AIS58" s="137"/>
      <c r="AIT58" s="137"/>
      <c r="AIU58" s="137"/>
      <c r="AIV58" s="137"/>
      <c r="AIW58" s="137"/>
      <c r="AIX58" s="137"/>
      <c r="AIY58" s="137"/>
      <c r="AIZ58" s="137"/>
      <c r="AJA58" s="137"/>
      <c r="AJB58" s="137"/>
      <c r="AJC58" s="137"/>
      <c r="AJD58" s="137"/>
      <c r="AJE58" s="137"/>
      <c r="AJF58" s="137"/>
      <c r="AJG58" s="137"/>
      <c r="AJH58" s="137"/>
      <c r="AJI58" s="137"/>
      <c r="AJJ58" s="137"/>
      <c r="AJK58" s="137"/>
      <c r="AJL58" s="137"/>
      <c r="AJM58" s="137"/>
      <c r="AJN58" s="137"/>
      <c r="AJO58" s="137"/>
      <c r="AJP58" s="137"/>
      <c r="AJQ58" s="137"/>
      <c r="AJR58" s="137"/>
      <c r="AJS58" s="137"/>
      <c r="AJT58" s="137"/>
      <c r="AJU58" s="137"/>
      <c r="AJV58" s="137"/>
      <c r="AJW58" s="137"/>
      <c r="AJX58" s="137"/>
      <c r="AJY58" s="137"/>
      <c r="AJZ58" s="137"/>
      <c r="AKA58" s="137"/>
      <c r="AKB58" s="137"/>
      <c r="AKC58" s="137"/>
      <c r="AKD58" s="137"/>
      <c r="AKE58" s="137"/>
      <c r="AKF58" s="137"/>
      <c r="AKG58" s="137"/>
      <c r="AKH58" s="137"/>
      <c r="AKI58" s="137"/>
      <c r="AKJ58" s="137"/>
      <c r="AKK58" s="137"/>
      <c r="AKL58" s="137"/>
      <c r="AKM58" s="137"/>
      <c r="AKN58" s="137"/>
      <c r="AKO58" s="137"/>
      <c r="AKP58" s="137"/>
      <c r="AKQ58" s="137"/>
      <c r="AKR58" s="137"/>
      <c r="AKS58" s="137"/>
      <c r="AKT58" s="137"/>
      <c r="AKU58" s="137"/>
      <c r="AKV58" s="137"/>
      <c r="AKW58" s="137"/>
      <c r="AKX58" s="137"/>
      <c r="AKY58" s="137"/>
      <c r="AKZ58" s="137"/>
      <c r="ALA58" s="137"/>
      <c r="ALB58" s="137"/>
      <c r="ALC58" s="137"/>
      <c r="ALD58" s="137"/>
      <c r="ALE58" s="137"/>
      <c r="ALF58" s="137"/>
      <c r="ALG58" s="137"/>
      <c r="ALH58" s="137"/>
      <c r="ALI58" s="137"/>
      <c r="ALJ58" s="137"/>
      <c r="ALK58" s="137"/>
      <c r="ALL58" s="137"/>
      <c r="ALM58" s="137"/>
      <c r="ALN58" s="137"/>
      <c r="ALO58" s="137"/>
      <c r="ALP58" s="137"/>
      <c r="ALQ58" s="137"/>
      <c r="ALR58" s="137"/>
      <c r="ALS58" s="137"/>
      <c r="ALT58" s="137"/>
      <c r="ALU58" s="137"/>
      <c r="ALV58" s="137"/>
      <c r="ALW58" s="137"/>
      <c r="ALX58" s="137"/>
      <c r="ALY58" s="137"/>
      <c r="ALZ58" s="137"/>
      <c r="AMA58" s="137"/>
      <c r="AMB58" s="137"/>
      <c r="AMC58" s="137"/>
      <c r="AMD58" s="137"/>
      <c r="AME58" s="137"/>
      <c r="AMF58" s="137"/>
      <c r="AMG58" s="137"/>
      <c r="AMH58" s="137"/>
      <c r="AMI58" s="137"/>
    </row>
    <row r="59" hidden="1" customHeight="1" spans="1:1023">
      <c r="A59" s="121"/>
      <c r="B59" s="83" t="s">
        <v>8647</v>
      </c>
      <c r="C59" s="122"/>
      <c r="D59" s="123"/>
      <c r="E59" s="123"/>
      <c r="F59" s="123"/>
      <c r="G59" s="123"/>
      <c r="H59" s="83" t="s">
        <v>8734</v>
      </c>
      <c r="I59" s="86" t="s">
        <v>8735</v>
      </c>
      <c r="J59" s="83" t="s">
        <v>88</v>
      </c>
      <c r="K59" s="123"/>
      <c r="L59" s="83" t="s">
        <v>1307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8"/>
      <c r="AN59" s="123"/>
      <c r="AO59" s="134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6"/>
      <c r="CO59" s="136"/>
      <c r="CP59" s="136"/>
      <c r="CQ59" s="136"/>
      <c r="CR59" s="136"/>
      <c r="CS59" s="136"/>
      <c r="CT59" s="136"/>
      <c r="CU59" s="136"/>
      <c r="CV59" s="136"/>
      <c r="CW59" s="136"/>
      <c r="CX59" s="136"/>
      <c r="CY59" s="136"/>
      <c r="CZ59" s="136"/>
      <c r="DA59" s="136"/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6"/>
      <c r="DO59" s="136"/>
      <c r="DP59" s="136"/>
      <c r="DQ59" s="136"/>
      <c r="DR59" s="136"/>
      <c r="DS59" s="136"/>
      <c r="DT59" s="136"/>
      <c r="DU59" s="136"/>
      <c r="DV59" s="136"/>
      <c r="DW59" s="136"/>
      <c r="DX59" s="136"/>
      <c r="DY59" s="136"/>
      <c r="DZ59" s="136"/>
      <c r="EA59" s="136"/>
      <c r="EB59" s="136"/>
      <c r="EC59" s="136"/>
      <c r="ED59" s="136"/>
      <c r="EE59" s="136"/>
      <c r="EF59" s="136"/>
      <c r="EG59" s="136"/>
      <c r="EH59" s="136"/>
      <c r="EI59" s="136"/>
      <c r="EJ59" s="136"/>
      <c r="EK59" s="136"/>
      <c r="EL59" s="136"/>
      <c r="EM59" s="136"/>
      <c r="EN59" s="136"/>
      <c r="EO59" s="136"/>
      <c r="EP59" s="136"/>
      <c r="EQ59" s="136"/>
      <c r="ER59" s="136"/>
      <c r="ES59" s="136"/>
      <c r="ET59" s="136"/>
      <c r="EU59" s="136"/>
      <c r="EV59" s="136"/>
      <c r="EW59" s="136"/>
      <c r="EX59" s="136"/>
      <c r="EY59" s="136"/>
      <c r="EZ59" s="136"/>
      <c r="FA59" s="136"/>
      <c r="FB59" s="136"/>
      <c r="FC59" s="136"/>
      <c r="FD59" s="136"/>
      <c r="FE59" s="136"/>
      <c r="FF59" s="136"/>
      <c r="FG59" s="136"/>
      <c r="FH59" s="136"/>
      <c r="FI59" s="136"/>
      <c r="FJ59" s="136"/>
      <c r="FK59" s="136"/>
      <c r="FL59" s="136"/>
      <c r="FM59" s="136"/>
      <c r="FN59" s="136"/>
      <c r="FO59" s="136"/>
      <c r="FP59" s="136"/>
      <c r="FQ59" s="136"/>
      <c r="FR59" s="136"/>
      <c r="FS59" s="136"/>
      <c r="FT59" s="136"/>
      <c r="FU59" s="136"/>
      <c r="FV59" s="136"/>
      <c r="FW59" s="136"/>
      <c r="FX59" s="136"/>
      <c r="FY59" s="136"/>
      <c r="FZ59" s="136"/>
      <c r="GA59" s="136"/>
      <c r="GB59" s="136"/>
      <c r="GC59" s="136"/>
      <c r="GD59" s="136"/>
      <c r="GE59" s="136"/>
      <c r="GF59" s="136"/>
      <c r="GG59" s="136"/>
      <c r="GH59" s="136"/>
      <c r="GI59" s="136"/>
      <c r="GJ59" s="136"/>
      <c r="GK59" s="136"/>
      <c r="GL59" s="136"/>
      <c r="GM59" s="136"/>
      <c r="GN59" s="136"/>
      <c r="GO59" s="136"/>
      <c r="GP59" s="136"/>
      <c r="GQ59" s="136"/>
      <c r="GR59" s="136"/>
      <c r="GS59" s="136"/>
      <c r="GT59" s="136"/>
      <c r="GU59" s="136"/>
      <c r="GV59" s="136"/>
      <c r="GW59" s="136"/>
      <c r="GX59" s="136"/>
      <c r="GY59" s="136"/>
      <c r="GZ59" s="136"/>
      <c r="HA59" s="136"/>
      <c r="HB59" s="136"/>
      <c r="HC59" s="136"/>
      <c r="HD59" s="136"/>
      <c r="HE59" s="136"/>
      <c r="HF59" s="136"/>
      <c r="HG59" s="136"/>
      <c r="HH59" s="136"/>
      <c r="HI59" s="136"/>
      <c r="HJ59" s="136"/>
      <c r="HK59" s="136"/>
      <c r="HL59" s="136"/>
      <c r="HM59" s="136"/>
      <c r="HN59" s="136"/>
      <c r="HO59" s="136"/>
      <c r="HP59" s="136"/>
      <c r="HQ59" s="137"/>
      <c r="HR59" s="137"/>
      <c r="HS59" s="137"/>
      <c r="HT59" s="137"/>
      <c r="HU59" s="137"/>
      <c r="HV59" s="137"/>
      <c r="HW59" s="137"/>
      <c r="HX59" s="137"/>
      <c r="HY59" s="137"/>
      <c r="HZ59" s="137"/>
      <c r="IA59" s="137"/>
      <c r="IB59" s="137"/>
      <c r="IC59" s="137"/>
      <c r="ID59" s="137"/>
      <c r="IE59" s="137"/>
      <c r="IF59" s="137"/>
      <c r="IG59" s="137"/>
      <c r="IH59" s="137"/>
      <c r="II59" s="137"/>
      <c r="IJ59" s="137"/>
      <c r="IK59" s="137"/>
      <c r="IL59" s="137"/>
      <c r="IM59" s="137"/>
      <c r="IN59" s="137"/>
      <c r="IO59" s="137"/>
      <c r="IP59" s="137"/>
      <c r="IQ59" s="137"/>
      <c r="IR59" s="137"/>
      <c r="IS59" s="137"/>
      <c r="IT59" s="137"/>
      <c r="IU59" s="137"/>
      <c r="IV59" s="137"/>
      <c r="IW59" s="137"/>
      <c r="IX59" s="137"/>
      <c r="IY59" s="137"/>
      <c r="IZ59" s="137"/>
      <c r="JA59" s="137"/>
      <c r="JB59" s="137"/>
      <c r="JC59" s="137"/>
      <c r="JD59" s="137"/>
      <c r="JE59" s="137"/>
      <c r="JF59" s="137"/>
      <c r="JG59" s="137"/>
      <c r="JH59" s="137"/>
      <c r="JI59" s="137"/>
      <c r="JJ59" s="137"/>
      <c r="JK59" s="137"/>
      <c r="JL59" s="137"/>
      <c r="JM59" s="137"/>
      <c r="JN59" s="137"/>
      <c r="JO59" s="137"/>
      <c r="JP59" s="137"/>
      <c r="JQ59" s="137"/>
      <c r="JR59" s="137"/>
      <c r="JS59" s="137"/>
      <c r="JT59" s="137"/>
      <c r="JU59" s="137"/>
      <c r="JV59" s="137"/>
      <c r="JW59" s="137"/>
      <c r="JX59" s="137"/>
      <c r="JY59" s="137"/>
      <c r="JZ59" s="137"/>
      <c r="KA59" s="137"/>
      <c r="KB59" s="137"/>
      <c r="KC59" s="137"/>
      <c r="KD59" s="137"/>
      <c r="KE59" s="137"/>
      <c r="KF59" s="137"/>
      <c r="KG59" s="137"/>
      <c r="KH59" s="137"/>
      <c r="KI59" s="137"/>
      <c r="KJ59" s="137"/>
      <c r="KK59" s="137"/>
      <c r="KL59" s="137"/>
      <c r="KM59" s="137"/>
      <c r="KN59" s="137"/>
      <c r="KO59" s="137"/>
      <c r="KP59" s="137"/>
      <c r="KQ59" s="137"/>
      <c r="KR59" s="137"/>
      <c r="KS59" s="137"/>
      <c r="KT59" s="137"/>
      <c r="KU59" s="137"/>
      <c r="KV59" s="137"/>
      <c r="KW59" s="137"/>
      <c r="KX59" s="137"/>
      <c r="KY59" s="137"/>
      <c r="KZ59" s="137"/>
      <c r="LA59" s="137"/>
      <c r="LB59" s="137"/>
      <c r="LC59" s="137"/>
      <c r="LD59" s="137"/>
      <c r="LE59" s="137"/>
      <c r="LF59" s="137"/>
      <c r="LG59" s="137"/>
      <c r="LH59" s="137"/>
      <c r="LI59" s="137"/>
      <c r="LJ59" s="137"/>
      <c r="LK59" s="137"/>
      <c r="LL59" s="137"/>
      <c r="LM59" s="137"/>
      <c r="LN59" s="137"/>
      <c r="LO59" s="137"/>
      <c r="LP59" s="137"/>
      <c r="LQ59" s="137"/>
      <c r="LR59" s="137"/>
      <c r="LS59" s="137"/>
      <c r="LT59" s="137"/>
      <c r="LU59" s="137"/>
      <c r="LV59" s="137"/>
      <c r="LW59" s="137"/>
      <c r="LX59" s="137"/>
      <c r="LY59" s="137"/>
      <c r="LZ59" s="137"/>
      <c r="MA59" s="137"/>
      <c r="MB59" s="137"/>
      <c r="MC59" s="137"/>
      <c r="MD59" s="137"/>
      <c r="ME59" s="137"/>
      <c r="MF59" s="137"/>
      <c r="MG59" s="137"/>
      <c r="MH59" s="137"/>
      <c r="MI59" s="137"/>
      <c r="MJ59" s="137"/>
      <c r="MK59" s="137"/>
      <c r="ML59" s="137"/>
      <c r="MM59" s="137"/>
      <c r="MN59" s="137"/>
      <c r="MO59" s="137"/>
      <c r="MP59" s="137"/>
      <c r="MQ59" s="137"/>
      <c r="MR59" s="137"/>
      <c r="MS59" s="137"/>
      <c r="MT59" s="137"/>
      <c r="MU59" s="137"/>
      <c r="MV59" s="137"/>
      <c r="MW59" s="137"/>
      <c r="MX59" s="137"/>
      <c r="MY59" s="137"/>
      <c r="MZ59" s="137"/>
      <c r="NA59" s="137"/>
      <c r="NB59" s="137"/>
      <c r="NC59" s="137"/>
      <c r="ND59" s="137"/>
      <c r="NE59" s="137"/>
      <c r="NF59" s="137"/>
      <c r="NG59" s="137"/>
      <c r="NH59" s="137"/>
      <c r="NI59" s="137"/>
      <c r="NJ59" s="137"/>
      <c r="NK59" s="137"/>
      <c r="NL59" s="137"/>
      <c r="NM59" s="137"/>
      <c r="NN59" s="137"/>
      <c r="NO59" s="137"/>
      <c r="NP59" s="137"/>
      <c r="NQ59" s="137"/>
      <c r="NR59" s="137"/>
      <c r="NS59" s="137"/>
      <c r="NT59" s="137"/>
      <c r="NU59" s="137"/>
      <c r="NV59" s="137"/>
      <c r="NW59" s="137"/>
      <c r="NX59" s="137"/>
      <c r="NY59" s="137"/>
      <c r="NZ59" s="137"/>
      <c r="OA59" s="137"/>
      <c r="OB59" s="137"/>
      <c r="OC59" s="137"/>
      <c r="OD59" s="137"/>
      <c r="OE59" s="137"/>
      <c r="OF59" s="137"/>
      <c r="OG59" s="137"/>
      <c r="OH59" s="137"/>
      <c r="OI59" s="137"/>
      <c r="OJ59" s="137"/>
      <c r="OK59" s="137"/>
      <c r="OL59" s="137"/>
      <c r="OM59" s="137"/>
      <c r="ON59" s="137"/>
      <c r="OO59" s="137"/>
      <c r="OP59" s="137"/>
      <c r="OQ59" s="137"/>
      <c r="OR59" s="137"/>
      <c r="OS59" s="137"/>
      <c r="OT59" s="137"/>
      <c r="OU59" s="137"/>
      <c r="OV59" s="137"/>
      <c r="OW59" s="137"/>
      <c r="OX59" s="137"/>
      <c r="OY59" s="137"/>
      <c r="OZ59" s="137"/>
      <c r="PA59" s="137"/>
      <c r="PB59" s="137"/>
      <c r="PC59" s="137"/>
      <c r="PD59" s="137"/>
      <c r="PE59" s="137"/>
      <c r="PF59" s="137"/>
      <c r="PG59" s="137"/>
      <c r="PH59" s="137"/>
      <c r="PI59" s="137"/>
      <c r="PJ59" s="137"/>
      <c r="PK59" s="137"/>
      <c r="PL59" s="137"/>
      <c r="PM59" s="137"/>
      <c r="PN59" s="137"/>
      <c r="PO59" s="137"/>
      <c r="PP59" s="137"/>
      <c r="PQ59" s="137"/>
      <c r="PR59" s="137"/>
      <c r="PS59" s="137"/>
      <c r="PT59" s="137"/>
      <c r="PU59" s="137"/>
      <c r="PV59" s="137"/>
      <c r="PW59" s="137"/>
      <c r="PX59" s="137"/>
      <c r="PY59" s="137"/>
      <c r="PZ59" s="137"/>
      <c r="QA59" s="137"/>
      <c r="QB59" s="137"/>
      <c r="QC59" s="137"/>
      <c r="QD59" s="137"/>
      <c r="QE59" s="137"/>
      <c r="QF59" s="137"/>
      <c r="QG59" s="137"/>
      <c r="QH59" s="137"/>
      <c r="QI59" s="137"/>
      <c r="QJ59" s="137"/>
      <c r="QK59" s="137"/>
      <c r="QL59" s="137"/>
      <c r="QM59" s="137"/>
      <c r="QN59" s="137"/>
      <c r="QO59" s="137"/>
      <c r="QP59" s="137"/>
      <c r="QQ59" s="137"/>
      <c r="QR59" s="137"/>
      <c r="QS59" s="137"/>
      <c r="QT59" s="137"/>
      <c r="QU59" s="137"/>
      <c r="QV59" s="137"/>
      <c r="QW59" s="137"/>
      <c r="QX59" s="137"/>
      <c r="QY59" s="137"/>
      <c r="QZ59" s="137"/>
      <c r="RA59" s="137"/>
      <c r="RB59" s="137"/>
      <c r="RC59" s="137"/>
      <c r="RD59" s="137"/>
      <c r="RE59" s="137"/>
      <c r="RF59" s="137"/>
      <c r="RG59" s="137"/>
      <c r="RH59" s="137"/>
      <c r="RI59" s="137"/>
      <c r="RJ59" s="137"/>
      <c r="RK59" s="137"/>
      <c r="RL59" s="137"/>
      <c r="RM59" s="137"/>
      <c r="RN59" s="137"/>
      <c r="RO59" s="137"/>
      <c r="RP59" s="137"/>
      <c r="RQ59" s="137"/>
      <c r="RR59" s="137"/>
      <c r="RS59" s="137"/>
      <c r="RT59" s="137"/>
      <c r="RU59" s="137"/>
      <c r="RV59" s="137"/>
      <c r="RW59" s="137"/>
      <c r="RX59" s="137"/>
      <c r="RY59" s="137"/>
      <c r="RZ59" s="137"/>
      <c r="SA59" s="137"/>
      <c r="SB59" s="137"/>
      <c r="SC59" s="137"/>
      <c r="SD59" s="137"/>
      <c r="SE59" s="137"/>
      <c r="SF59" s="137"/>
      <c r="SG59" s="137"/>
      <c r="SH59" s="137"/>
      <c r="SI59" s="137"/>
      <c r="SJ59" s="137"/>
      <c r="SK59" s="137"/>
      <c r="SL59" s="137"/>
      <c r="SM59" s="137"/>
      <c r="SN59" s="137"/>
      <c r="SO59" s="137"/>
      <c r="SP59" s="137"/>
      <c r="SQ59" s="137"/>
      <c r="SR59" s="137"/>
      <c r="SS59" s="137"/>
      <c r="ST59" s="137"/>
      <c r="SU59" s="137"/>
      <c r="SV59" s="137"/>
      <c r="SW59" s="137"/>
      <c r="SX59" s="137"/>
      <c r="SY59" s="137"/>
      <c r="SZ59" s="137"/>
      <c r="TA59" s="137"/>
      <c r="TB59" s="137"/>
      <c r="TC59" s="137"/>
      <c r="TD59" s="137"/>
      <c r="TE59" s="137"/>
      <c r="TF59" s="137"/>
      <c r="TG59" s="137"/>
      <c r="TH59" s="137"/>
      <c r="TI59" s="137"/>
      <c r="TJ59" s="137"/>
      <c r="TK59" s="137"/>
      <c r="TL59" s="137"/>
      <c r="TM59" s="137"/>
      <c r="TN59" s="137"/>
      <c r="TO59" s="137"/>
      <c r="TP59" s="137"/>
      <c r="TQ59" s="137"/>
      <c r="TR59" s="137"/>
      <c r="TS59" s="137"/>
      <c r="TT59" s="137"/>
      <c r="TU59" s="137"/>
      <c r="TV59" s="137"/>
      <c r="TW59" s="137"/>
      <c r="TX59" s="137"/>
      <c r="TY59" s="137"/>
      <c r="TZ59" s="137"/>
      <c r="UA59" s="137"/>
      <c r="UB59" s="137"/>
      <c r="UC59" s="137"/>
      <c r="UD59" s="137"/>
      <c r="UE59" s="137"/>
      <c r="UF59" s="137"/>
      <c r="UG59" s="137"/>
      <c r="UH59" s="137"/>
      <c r="UI59" s="137"/>
      <c r="UJ59" s="137"/>
      <c r="UK59" s="137"/>
      <c r="UL59" s="137"/>
      <c r="UM59" s="137"/>
      <c r="UN59" s="137"/>
      <c r="UO59" s="137"/>
      <c r="UP59" s="137"/>
      <c r="UQ59" s="137"/>
      <c r="UR59" s="137"/>
      <c r="US59" s="137"/>
      <c r="UT59" s="137"/>
      <c r="UU59" s="137"/>
      <c r="UV59" s="137"/>
      <c r="UW59" s="137"/>
      <c r="UX59" s="137"/>
      <c r="UY59" s="137"/>
      <c r="UZ59" s="137"/>
      <c r="VA59" s="137"/>
      <c r="VB59" s="137"/>
      <c r="VC59" s="137"/>
      <c r="VD59" s="137"/>
      <c r="VE59" s="137"/>
      <c r="VF59" s="137"/>
      <c r="VG59" s="137"/>
      <c r="VH59" s="137"/>
      <c r="VI59" s="137"/>
      <c r="VJ59" s="137"/>
      <c r="VK59" s="137"/>
      <c r="VL59" s="137"/>
      <c r="VM59" s="137"/>
      <c r="VN59" s="137"/>
      <c r="VO59" s="137"/>
      <c r="VP59" s="137"/>
      <c r="VQ59" s="137"/>
      <c r="VR59" s="137"/>
      <c r="VS59" s="137"/>
      <c r="VT59" s="137"/>
      <c r="VU59" s="137"/>
      <c r="VV59" s="137"/>
      <c r="VW59" s="137"/>
      <c r="VX59" s="137"/>
      <c r="VY59" s="137"/>
      <c r="VZ59" s="137"/>
      <c r="WA59" s="137"/>
      <c r="WB59" s="137"/>
      <c r="WC59" s="137"/>
      <c r="WD59" s="137"/>
      <c r="WE59" s="137"/>
      <c r="WF59" s="137"/>
      <c r="WG59" s="137"/>
      <c r="WH59" s="137"/>
      <c r="WI59" s="137"/>
      <c r="WJ59" s="137"/>
      <c r="WK59" s="137"/>
      <c r="WL59" s="137"/>
      <c r="WM59" s="137"/>
      <c r="WN59" s="137"/>
      <c r="WO59" s="137"/>
      <c r="WP59" s="137"/>
      <c r="WQ59" s="137"/>
      <c r="WR59" s="137"/>
      <c r="WS59" s="137"/>
      <c r="WT59" s="137"/>
      <c r="WU59" s="137"/>
      <c r="WV59" s="137"/>
      <c r="WW59" s="137"/>
      <c r="WX59" s="137"/>
      <c r="WY59" s="137"/>
      <c r="WZ59" s="137"/>
      <c r="XA59" s="137"/>
      <c r="XB59" s="137"/>
      <c r="XC59" s="137"/>
      <c r="XD59" s="137"/>
      <c r="XE59" s="137"/>
      <c r="XF59" s="137"/>
      <c r="XG59" s="137"/>
      <c r="XH59" s="137"/>
      <c r="XI59" s="137"/>
      <c r="XJ59" s="137"/>
      <c r="XK59" s="137"/>
      <c r="XL59" s="137"/>
      <c r="XM59" s="137"/>
      <c r="XN59" s="137"/>
      <c r="XO59" s="137"/>
      <c r="XP59" s="137"/>
      <c r="XQ59" s="137"/>
      <c r="XR59" s="137"/>
      <c r="XS59" s="137"/>
      <c r="XT59" s="137"/>
      <c r="XU59" s="137"/>
      <c r="XV59" s="137"/>
      <c r="XW59" s="137"/>
      <c r="XX59" s="137"/>
      <c r="XY59" s="137"/>
      <c r="XZ59" s="137"/>
      <c r="YA59" s="137"/>
      <c r="YB59" s="137"/>
      <c r="YC59" s="137"/>
      <c r="YD59" s="137"/>
      <c r="YE59" s="137"/>
      <c r="YF59" s="137"/>
      <c r="YG59" s="137"/>
      <c r="YH59" s="137"/>
      <c r="YI59" s="137"/>
      <c r="YJ59" s="137"/>
      <c r="YK59" s="137"/>
      <c r="YL59" s="137"/>
      <c r="YM59" s="137"/>
      <c r="YN59" s="137"/>
      <c r="YO59" s="137"/>
      <c r="YP59" s="137"/>
      <c r="YQ59" s="137"/>
      <c r="YR59" s="137"/>
      <c r="YS59" s="137"/>
      <c r="YT59" s="137"/>
      <c r="YU59" s="137"/>
      <c r="YV59" s="137"/>
      <c r="YW59" s="137"/>
      <c r="YX59" s="137"/>
      <c r="YY59" s="137"/>
      <c r="YZ59" s="137"/>
      <c r="ZA59" s="137"/>
      <c r="ZB59" s="137"/>
      <c r="ZC59" s="137"/>
      <c r="ZD59" s="137"/>
      <c r="ZE59" s="137"/>
      <c r="ZF59" s="137"/>
      <c r="ZG59" s="137"/>
      <c r="ZH59" s="137"/>
      <c r="ZI59" s="137"/>
      <c r="ZJ59" s="137"/>
      <c r="ZK59" s="137"/>
      <c r="ZL59" s="137"/>
      <c r="ZM59" s="137"/>
      <c r="ZN59" s="137"/>
      <c r="ZO59" s="137"/>
      <c r="ZP59" s="137"/>
      <c r="ZQ59" s="137"/>
      <c r="ZR59" s="137"/>
      <c r="ZS59" s="137"/>
      <c r="ZT59" s="137"/>
      <c r="ZU59" s="137"/>
      <c r="ZV59" s="137"/>
      <c r="ZW59" s="137"/>
      <c r="ZX59" s="137"/>
      <c r="ZY59" s="137"/>
      <c r="ZZ59" s="137"/>
      <c r="AAA59" s="137"/>
      <c r="AAB59" s="137"/>
      <c r="AAC59" s="137"/>
      <c r="AAD59" s="137"/>
      <c r="AAE59" s="137"/>
      <c r="AAF59" s="137"/>
      <c r="AAG59" s="137"/>
      <c r="AAH59" s="137"/>
      <c r="AAI59" s="137"/>
      <c r="AAJ59" s="137"/>
      <c r="AAK59" s="137"/>
      <c r="AAL59" s="137"/>
      <c r="AAM59" s="137"/>
      <c r="AAN59" s="137"/>
      <c r="AAO59" s="137"/>
      <c r="AAP59" s="137"/>
      <c r="AAQ59" s="137"/>
      <c r="AAR59" s="137"/>
      <c r="AAS59" s="137"/>
      <c r="AAT59" s="137"/>
      <c r="AAU59" s="137"/>
      <c r="AAV59" s="137"/>
      <c r="AAW59" s="137"/>
      <c r="AAX59" s="137"/>
      <c r="AAY59" s="137"/>
      <c r="AAZ59" s="137"/>
      <c r="ABA59" s="137"/>
      <c r="ABB59" s="137"/>
      <c r="ABC59" s="137"/>
      <c r="ABD59" s="137"/>
      <c r="ABE59" s="137"/>
      <c r="ABF59" s="137"/>
      <c r="ABG59" s="137"/>
      <c r="ABH59" s="137"/>
      <c r="ABI59" s="137"/>
      <c r="ABJ59" s="137"/>
      <c r="ABK59" s="137"/>
      <c r="ABL59" s="137"/>
      <c r="ABM59" s="137"/>
      <c r="ABN59" s="137"/>
      <c r="ABO59" s="137"/>
      <c r="ABP59" s="137"/>
      <c r="ABQ59" s="137"/>
      <c r="ABR59" s="137"/>
      <c r="ABS59" s="137"/>
      <c r="ABT59" s="137"/>
      <c r="ABU59" s="137"/>
      <c r="ABV59" s="137"/>
      <c r="ABW59" s="137"/>
      <c r="ABX59" s="137"/>
      <c r="ABY59" s="137"/>
      <c r="ABZ59" s="137"/>
      <c r="ACA59" s="137"/>
      <c r="ACB59" s="137"/>
      <c r="ACC59" s="137"/>
      <c r="ACD59" s="137"/>
      <c r="ACE59" s="137"/>
      <c r="ACF59" s="137"/>
      <c r="ACG59" s="137"/>
      <c r="ACH59" s="137"/>
      <c r="ACI59" s="137"/>
      <c r="ACJ59" s="137"/>
      <c r="ACK59" s="137"/>
      <c r="ACL59" s="137"/>
      <c r="ACM59" s="137"/>
      <c r="ACN59" s="137"/>
      <c r="ACO59" s="137"/>
      <c r="ACP59" s="137"/>
      <c r="ACQ59" s="137"/>
      <c r="ACR59" s="137"/>
      <c r="ACS59" s="137"/>
      <c r="ACT59" s="137"/>
      <c r="ACU59" s="137"/>
      <c r="ACV59" s="137"/>
      <c r="ACW59" s="137"/>
      <c r="ACX59" s="137"/>
      <c r="ACY59" s="137"/>
      <c r="ACZ59" s="137"/>
      <c r="ADA59" s="137"/>
      <c r="ADB59" s="137"/>
      <c r="ADC59" s="137"/>
      <c r="ADD59" s="137"/>
      <c r="ADE59" s="137"/>
      <c r="ADF59" s="137"/>
      <c r="ADG59" s="137"/>
      <c r="ADH59" s="137"/>
      <c r="ADI59" s="137"/>
      <c r="ADJ59" s="137"/>
      <c r="ADK59" s="137"/>
      <c r="ADL59" s="137"/>
      <c r="ADM59" s="137"/>
      <c r="ADN59" s="137"/>
      <c r="ADO59" s="137"/>
      <c r="ADP59" s="137"/>
      <c r="ADQ59" s="137"/>
      <c r="ADR59" s="137"/>
      <c r="ADS59" s="137"/>
      <c r="ADT59" s="137"/>
      <c r="ADU59" s="137"/>
      <c r="ADV59" s="137"/>
      <c r="ADW59" s="137"/>
      <c r="ADX59" s="137"/>
      <c r="ADY59" s="137"/>
      <c r="ADZ59" s="137"/>
      <c r="AEA59" s="137"/>
      <c r="AEB59" s="137"/>
      <c r="AEC59" s="137"/>
      <c r="AED59" s="137"/>
      <c r="AEE59" s="137"/>
      <c r="AEF59" s="137"/>
      <c r="AEG59" s="137"/>
      <c r="AEH59" s="137"/>
      <c r="AEI59" s="137"/>
      <c r="AEJ59" s="137"/>
      <c r="AEK59" s="137"/>
      <c r="AEL59" s="137"/>
      <c r="AEM59" s="137"/>
      <c r="AEN59" s="137"/>
      <c r="AEO59" s="137"/>
      <c r="AEP59" s="137"/>
      <c r="AEQ59" s="137"/>
      <c r="AER59" s="137"/>
      <c r="AES59" s="137"/>
      <c r="AET59" s="137"/>
      <c r="AEU59" s="137"/>
      <c r="AEV59" s="137"/>
      <c r="AEW59" s="137"/>
      <c r="AEX59" s="137"/>
      <c r="AEY59" s="137"/>
      <c r="AEZ59" s="137"/>
      <c r="AFA59" s="137"/>
      <c r="AFB59" s="137"/>
      <c r="AFC59" s="137"/>
      <c r="AFD59" s="137"/>
      <c r="AFE59" s="137"/>
      <c r="AFF59" s="137"/>
      <c r="AFG59" s="137"/>
      <c r="AFH59" s="137"/>
      <c r="AFI59" s="137"/>
      <c r="AFJ59" s="137"/>
      <c r="AFK59" s="137"/>
      <c r="AFL59" s="137"/>
      <c r="AFM59" s="137"/>
      <c r="AFN59" s="137"/>
      <c r="AFO59" s="137"/>
      <c r="AFP59" s="137"/>
      <c r="AFQ59" s="137"/>
      <c r="AFR59" s="137"/>
      <c r="AFS59" s="137"/>
      <c r="AFT59" s="137"/>
      <c r="AFU59" s="137"/>
      <c r="AFV59" s="137"/>
      <c r="AFW59" s="137"/>
      <c r="AFX59" s="137"/>
      <c r="AFY59" s="137"/>
      <c r="AFZ59" s="137"/>
      <c r="AGA59" s="137"/>
      <c r="AGB59" s="137"/>
      <c r="AGC59" s="137"/>
      <c r="AGD59" s="137"/>
      <c r="AGE59" s="137"/>
      <c r="AGF59" s="137"/>
      <c r="AGG59" s="137"/>
      <c r="AGH59" s="137"/>
      <c r="AGI59" s="137"/>
      <c r="AGJ59" s="137"/>
      <c r="AGK59" s="137"/>
      <c r="AGL59" s="137"/>
      <c r="AGM59" s="137"/>
      <c r="AGN59" s="137"/>
      <c r="AGO59" s="137"/>
      <c r="AGP59" s="137"/>
      <c r="AGQ59" s="137"/>
      <c r="AGR59" s="137"/>
      <c r="AGS59" s="137"/>
      <c r="AGT59" s="137"/>
      <c r="AGU59" s="137"/>
      <c r="AGV59" s="137"/>
      <c r="AGW59" s="137"/>
      <c r="AGX59" s="137"/>
      <c r="AGY59" s="137"/>
      <c r="AGZ59" s="137"/>
      <c r="AHA59" s="137"/>
      <c r="AHB59" s="137"/>
      <c r="AHC59" s="137"/>
      <c r="AHD59" s="137"/>
      <c r="AHE59" s="137"/>
      <c r="AHF59" s="137"/>
      <c r="AHG59" s="137"/>
      <c r="AHH59" s="137"/>
      <c r="AHI59" s="137"/>
      <c r="AHJ59" s="137"/>
      <c r="AHK59" s="137"/>
      <c r="AHL59" s="137"/>
      <c r="AHM59" s="137"/>
      <c r="AHN59" s="137"/>
      <c r="AHO59" s="137"/>
      <c r="AHP59" s="137"/>
      <c r="AHQ59" s="137"/>
      <c r="AHR59" s="137"/>
      <c r="AHS59" s="137"/>
      <c r="AHT59" s="137"/>
      <c r="AHU59" s="137"/>
      <c r="AHV59" s="137"/>
      <c r="AHW59" s="137"/>
      <c r="AHX59" s="137"/>
      <c r="AHY59" s="137"/>
      <c r="AHZ59" s="137"/>
      <c r="AIA59" s="137"/>
      <c r="AIB59" s="137"/>
      <c r="AIC59" s="137"/>
      <c r="AID59" s="137"/>
      <c r="AIE59" s="137"/>
      <c r="AIF59" s="137"/>
      <c r="AIG59" s="137"/>
      <c r="AIH59" s="137"/>
      <c r="AII59" s="137"/>
      <c r="AIJ59" s="137"/>
      <c r="AIK59" s="137"/>
      <c r="AIL59" s="137"/>
      <c r="AIM59" s="137"/>
      <c r="AIN59" s="137"/>
      <c r="AIO59" s="137"/>
      <c r="AIP59" s="137"/>
      <c r="AIQ59" s="137"/>
      <c r="AIR59" s="137"/>
      <c r="AIS59" s="137"/>
      <c r="AIT59" s="137"/>
      <c r="AIU59" s="137"/>
      <c r="AIV59" s="137"/>
      <c r="AIW59" s="137"/>
      <c r="AIX59" s="137"/>
      <c r="AIY59" s="137"/>
      <c r="AIZ59" s="137"/>
      <c r="AJA59" s="137"/>
      <c r="AJB59" s="137"/>
      <c r="AJC59" s="137"/>
      <c r="AJD59" s="137"/>
      <c r="AJE59" s="137"/>
      <c r="AJF59" s="137"/>
      <c r="AJG59" s="137"/>
      <c r="AJH59" s="137"/>
      <c r="AJI59" s="137"/>
      <c r="AJJ59" s="137"/>
      <c r="AJK59" s="137"/>
      <c r="AJL59" s="137"/>
      <c r="AJM59" s="137"/>
      <c r="AJN59" s="137"/>
      <c r="AJO59" s="137"/>
      <c r="AJP59" s="137"/>
      <c r="AJQ59" s="137"/>
      <c r="AJR59" s="137"/>
      <c r="AJS59" s="137"/>
      <c r="AJT59" s="137"/>
      <c r="AJU59" s="137"/>
      <c r="AJV59" s="137"/>
      <c r="AJW59" s="137"/>
      <c r="AJX59" s="137"/>
      <c r="AJY59" s="137"/>
      <c r="AJZ59" s="137"/>
      <c r="AKA59" s="137"/>
      <c r="AKB59" s="137"/>
      <c r="AKC59" s="137"/>
      <c r="AKD59" s="137"/>
      <c r="AKE59" s="137"/>
      <c r="AKF59" s="137"/>
      <c r="AKG59" s="137"/>
      <c r="AKH59" s="137"/>
      <c r="AKI59" s="137"/>
      <c r="AKJ59" s="137"/>
      <c r="AKK59" s="137"/>
      <c r="AKL59" s="137"/>
      <c r="AKM59" s="137"/>
      <c r="AKN59" s="137"/>
      <c r="AKO59" s="137"/>
      <c r="AKP59" s="137"/>
      <c r="AKQ59" s="137"/>
      <c r="AKR59" s="137"/>
      <c r="AKS59" s="137"/>
      <c r="AKT59" s="137"/>
      <c r="AKU59" s="137"/>
      <c r="AKV59" s="137"/>
      <c r="AKW59" s="137"/>
      <c r="AKX59" s="137"/>
      <c r="AKY59" s="137"/>
      <c r="AKZ59" s="137"/>
      <c r="ALA59" s="137"/>
      <c r="ALB59" s="137"/>
      <c r="ALC59" s="137"/>
      <c r="ALD59" s="137"/>
      <c r="ALE59" s="137"/>
      <c r="ALF59" s="137"/>
      <c r="ALG59" s="137"/>
      <c r="ALH59" s="137"/>
      <c r="ALI59" s="137"/>
      <c r="ALJ59" s="137"/>
      <c r="ALK59" s="137"/>
      <c r="ALL59" s="137"/>
      <c r="ALM59" s="137"/>
      <c r="ALN59" s="137"/>
      <c r="ALO59" s="137"/>
      <c r="ALP59" s="137"/>
      <c r="ALQ59" s="137"/>
      <c r="ALR59" s="137"/>
      <c r="ALS59" s="137"/>
      <c r="ALT59" s="137"/>
      <c r="ALU59" s="137"/>
      <c r="ALV59" s="137"/>
      <c r="ALW59" s="137"/>
      <c r="ALX59" s="137"/>
      <c r="ALY59" s="137"/>
      <c r="ALZ59" s="137"/>
      <c r="AMA59" s="137"/>
      <c r="AMB59" s="137"/>
      <c r="AMC59" s="137"/>
      <c r="AMD59" s="137"/>
      <c r="AME59" s="137"/>
      <c r="AMF59" s="137"/>
      <c r="AMG59" s="137"/>
      <c r="AMH59" s="137"/>
      <c r="AMI59" s="137"/>
    </row>
    <row r="60" hidden="1" customHeight="1" spans="1:1023">
      <c r="A60" s="121"/>
      <c r="B60" s="83" t="s">
        <v>1937</v>
      </c>
      <c r="C60" s="122"/>
      <c r="D60" s="123"/>
      <c r="E60" s="123"/>
      <c r="F60" s="123"/>
      <c r="G60" s="123"/>
      <c r="H60" s="83" t="s">
        <v>8982</v>
      </c>
      <c r="I60" s="86" t="s">
        <v>8983</v>
      </c>
      <c r="J60" s="83" t="s">
        <v>45</v>
      </c>
      <c r="K60" s="123"/>
      <c r="L60" s="83" t="s">
        <v>146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8"/>
      <c r="AN60" s="123"/>
      <c r="AO60" s="134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  <c r="BQ60" s="136"/>
      <c r="BR60" s="136"/>
      <c r="BS60" s="136"/>
      <c r="BT60" s="136"/>
      <c r="BU60" s="136"/>
      <c r="BV60" s="136"/>
      <c r="BW60" s="136"/>
      <c r="BX60" s="136"/>
      <c r="BY60" s="136"/>
      <c r="BZ60" s="136"/>
      <c r="CA60" s="136"/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6"/>
      <c r="CO60" s="136"/>
      <c r="CP60" s="136"/>
      <c r="CQ60" s="136"/>
      <c r="CR60" s="136"/>
      <c r="CS60" s="136"/>
      <c r="CT60" s="136"/>
      <c r="CU60" s="136"/>
      <c r="CV60" s="136"/>
      <c r="CW60" s="136"/>
      <c r="CX60" s="136"/>
      <c r="CY60" s="136"/>
      <c r="CZ60" s="136"/>
      <c r="DA60" s="136"/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6"/>
      <c r="DO60" s="136"/>
      <c r="DP60" s="136"/>
      <c r="DQ60" s="136"/>
      <c r="DR60" s="136"/>
      <c r="DS60" s="136"/>
      <c r="DT60" s="136"/>
      <c r="DU60" s="136"/>
      <c r="DV60" s="136"/>
      <c r="DW60" s="136"/>
      <c r="DX60" s="136"/>
      <c r="DY60" s="136"/>
      <c r="DZ60" s="136"/>
      <c r="EA60" s="136"/>
      <c r="EB60" s="136"/>
      <c r="EC60" s="136"/>
      <c r="ED60" s="136"/>
      <c r="EE60" s="136"/>
      <c r="EF60" s="136"/>
      <c r="EG60" s="136"/>
      <c r="EH60" s="136"/>
      <c r="EI60" s="136"/>
      <c r="EJ60" s="136"/>
      <c r="EK60" s="136"/>
      <c r="EL60" s="136"/>
      <c r="EM60" s="136"/>
      <c r="EN60" s="136"/>
      <c r="EO60" s="136"/>
      <c r="EP60" s="136"/>
      <c r="EQ60" s="136"/>
      <c r="ER60" s="136"/>
      <c r="ES60" s="136"/>
      <c r="ET60" s="136"/>
      <c r="EU60" s="136"/>
      <c r="EV60" s="136"/>
      <c r="EW60" s="136"/>
      <c r="EX60" s="136"/>
      <c r="EY60" s="136"/>
      <c r="EZ60" s="136"/>
      <c r="FA60" s="136"/>
      <c r="FB60" s="136"/>
      <c r="FC60" s="136"/>
      <c r="FD60" s="136"/>
      <c r="FE60" s="136"/>
      <c r="FF60" s="136"/>
      <c r="FG60" s="136"/>
      <c r="FH60" s="136"/>
      <c r="FI60" s="136"/>
      <c r="FJ60" s="136"/>
      <c r="FK60" s="136"/>
      <c r="FL60" s="136"/>
      <c r="FM60" s="136"/>
      <c r="FN60" s="136"/>
      <c r="FO60" s="136"/>
      <c r="FP60" s="136"/>
      <c r="FQ60" s="136"/>
      <c r="FR60" s="136"/>
      <c r="FS60" s="136"/>
      <c r="FT60" s="136"/>
      <c r="FU60" s="136"/>
      <c r="FV60" s="136"/>
      <c r="FW60" s="136"/>
      <c r="FX60" s="136"/>
      <c r="FY60" s="136"/>
      <c r="FZ60" s="136"/>
      <c r="GA60" s="136"/>
      <c r="GB60" s="136"/>
      <c r="GC60" s="136"/>
      <c r="GD60" s="136"/>
      <c r="GE60" s="136"/>
      <c r="GF60" s="136"/>
      <c r="GG60" s="136"/>
      <c r="GH60" s="136"/>
      <c r="GI60" s="136"/>
      <c r="GJ60" s="136"/>
      <c r="GK60" s="136"/>
      <c r="GL60" s="136"/>
      <c r="GM60" s="136"/>
      <c r="GN60" s="136"/>
      <c r="GO60" s="136"/>
      <c r="GP60" s="136"/>
      <c r="GQ60" s="136"/>
      <c r="GR60" s="136"/>
      <c r="GS60" s="136"/>
      <c r="GT60" s="136"/>
      <c r="GU60" s="136"/>
      <c r="GV60" s="136"/>
      <c r="GW60" s="136"/>
      <c r="GX60" s="136"/>
      <c r="GY60" s="136"/>
      <c r="GZ60" s="136"/>
      <c r="HA60" s="136"/>
      <c r="HB60" s="136"/>
      <c r="HC60" s="136"/>
      <c r="HD60" s="136"/>
      <c r="HE60" s="136"/>
      <c r="HF60" s="136"/>
      <c r="HG60" s="136"/>
      <c r="HH60" s="136"/>
      <c r="HI60" s="136"/>
      <c r="HJ60" s="136"/>
      <c r="HK60" s="136"/>
      <c r="HL60" s="136"/>
      <c r="HM60" s="136"/>
      <c r="HN60" s="136"/>
      <c r="HO60" s="136"/>
      <c r="HP60" s="136"/>
      <c r="HQ60" s="137"/>
      <c r="HR60" s="137"/>
      <c r="HS60" s="137"/>
      <c r="HT60" s="137"/>
      <c r="HU60" s="137"/>
      <c r="HV60" s="137"/>
      <c r="HW60" s="137"/>
      <c r="HX60" s="137"/>
      <c r="HY60" s="137"/>
      <c r="HZ60" s="137"/>
      <c r="IA60" s="137"/>
      <c r="IB60" s="137"/>
      <c r="IC60" s="137"/>
      <c r="ID60" s="137"/>
      <c r="IE60" s="137"/>
      <c r="IF60" s="137"/>
      <c r="IG60" s="137"/>
      <c r="IH60" s="137"/>
      <c r="II60" s="137"/>
      <c r="IJ60" s="137"/>
      <c r="IK60" s="137"/>
      <c r="IL60" s="137"/>
      <c r="IM60" s="137"/>
      <c r="IN60" s="137"/>
      <c r="IO60" s="137"/>
      <c r="IP60" s="137"/>
      <c r="IQ60" s="137"/>
      <c r="IR60" s="137"/>
      <c r="IS60" s="137"/>
      <c r="IT60" s="137"/>
      <c r="IU60" s="137"/>
      <c r="IV60" s="137"/>
      <c r="IW60" s="137"/>
      <c r="IX60" s="137"/>
      <c r="IY60" s="137"/>
      <c r="IZ60" s="137"/>
      <c r="JA60" s="137"/>
      <c r="JB60" s="137"/>
      <c r="JC60" s="137"/>
      <c r="JD60" s="137"/>
      <c r="JE60" s="137"/>
      <c r="JF60" s="137"/>
      <c r="JG60" s="137"/>
      <c r="JH60" s="137"/>
      <c r="JI60" s="137"/>
      <c r="JJ60" s="137"/>
      <c r="JK60" s="137"/>
      <c r="JL60" s="137"/>
      <c r="JM60" s="137"/>
      <c r="JN60" s="137"/>
      <c r="JO60" s="137"/>
      <c r="JP60" s="137"/>
      <c r="JQ60" s="137"/>
      <c r="JR60" s="137"/>
      <c r="JS60" s="137"/>
      <c r="JT60" s="137"/>
      <c r="JU60" s="137"/>
      <c r="JV60" s="137"/>
      <c r="JW60" s="137"/>
      <c r="JX60" s="137"/>
      <c r="JY60" s="137"/>
      <c r="JZ60" s="137"/>
      <c r="KA60" s="137"/>
      <c r="KB60" s="137"/>
      <c r="KC60" s="137"/>
      <c r="KD60" s="137"/>
      <c r="KE60" s="137"/>
      <c r="KF60" s="137"/>
      <c r="KG60" s="137"/>
      <c r="KH60" s="137"/>
      <c r="KI60" s="137"/>
      <c r="KJ60" s="137"/>
      <c r="KK60" s="137"/>
      <c r="KL60" s="137"/>
      <c r="KM60" s="137"/>
      <c r="KN60" s="137"/>
      <c r="KO60" s="137"/>
      <c r="KP60" s="137"/>
      <c r="KQ60" s="137"/>
      <c r="KR60" s="137"/>
      <c r="KS60" s="137"/>
      <c r="KT60" s="137"/>
      <c r="KU60" s="137"/>
      <c r="KV60" s="137"/>
      <c r="KW60" s="137"/>
      <c r="KX60" s="137"/>
      <c r="KY60" s="137"/>
      <c r="KZ60" s="137"/>
      <c r="LA60" s="137"/>
      <c r="LB60" s="137"/>
      <c r="LC60" s="137"/>
      <c r="LD60" s="137"/>
      <c r="LE60" s="137"/>
      <c r="LF60" s="137"/>
      <c r="LG60" s="137"/>
      <c r="LH60" s="137"/>
      <c r="LI60" s="137"/>
      <c r="LJ60" s="137"/>
      <c r="LK60" s="137"/>
      <c r="LL60" s="137"/>
      <c r="LM60" s="137"/>
      <c r="LN60" s="137"/>
      <c r="LO60" s="137"/>
      <c r="LP60" s="137"/>
      <c r="LQ60" s="137"/>
      <c r="LR60" s="137"/>
      <c r="LS60" s="137"/>
      <c r="LT60" s="137"/>
      <c r="LU60" s="137"/>
      <c r="LV60" s="137"/>
      <c r="LW60" s="137"/>
      <c r="LX60" s="137"/>
      <c r="LY60" s="137"/>
      <c r="LZ60" s="137"/>
      <c r="MA60" s="137"/>
      <c r="MB60" s="137"/>
      <c r="MC60" s="137"/>
      <c r="MD60" s="137"/>
      <c r="ME60" s="137"/>
      <c r="MF60" s="137"/>
      <c r="MG60" s="137"/>
      <c r="MH60" s="137"/>
      <c r="MI60" s="137"/>
      <c r="MJ60" s="137"/>
      <c r="MK60" s="137"/>
      <c r="ML60" s="137"/>
      <c r="MM60" s="137"/>
      <c r="MN60" s="137"/>
      <c r="MO60" s="137"/>
      <c r="MP60" s="137"/>
      <c r="MQ60" s="137"/>
      <c r="MR60" s="137"/>
      <c r="MS60" s="137"/>
      <c r="MT60" s="137"/>
      <c r="MU60" s="137"/>
      <c r="MV60" s="137"/>
      <c r="MW60" s="137"/>
      <c r="MX60" s="137"/>
      <c r="MY60" s="137"/>
      <c r="MZ60" s="137"/>
      <c r="NA60" s="137"/>
      <c r="NB60" s="137"/>
      <c r="NC60" s="137"/>
      <c r="ND60" s="137"/>
      <c r="NE60" s="137"/>
      <c r="NF60" s="137"/>
      <c r="NG60" s="137"/>
      <c r="NH60" s="137"/>
      <c r="NI60" s="137"/>
      <c r="NJ60" s="137"/>
      <c r="NK60" s="137"/>
      <c r="NL60" s="137"/>
      <c r="NM60" s="137"/>
      <c r="NN60" s="137"/>
      <c r="NO60" s="137"/>
      <c r="NP60" s="137"/>
      <c r="NQ60" s="137"/>
      <c r="NR60" s="137"/>
      <c r="NS60" s="137"/>
      <c r="NT60" s="137"/>
      <c r="NU60" s="137"/>
      <c r="NV60" s="137"/>
      <c r="NW60" s="137"/>
      <c r="NX60" s="137"/>
      <c r="NY60" s="137"/>
      <c r="NZ60" s="137"/>
      <c r="OA60" s="137"/>
      <c r="OB60" s="137"/>
      <c r="OC60" s="137"/>
      <c r="OD60" s="137"/>
      <c r="OE60" s="137"/>
      <c r="OF60" s="137"/>
      <c r="OG60" s="137"/>
      <c r="OH60" s="137"/>
      <c r="OI60" s="137"/>
      <c r="OJ60" s="137"/>
      <c r="OK60" s="137"/>
      <c r="OL60" s="137"/>
      <c r="OM60" s="137"/>
      <c r="ON60" s="137"/>
      <c r="OO60" s="137"/>
      <c r="OP60" s="137"/>
      <c r="OQ60" s="137"/>
      <c r="OR60" s="137"/>
      <c r="OS60" s="137"/>
      <c r="OT60" s="137"/>
      <c r="OU60" s="137"/>
      <c r="OV60" s="137"/>
      <c r="OW60" s="137"/>
      <c r="OX60" s="137"/>
      <c r="OY60" s="137"/>
      <c r="OZ60" s="137"/>
      <c r="PA60" s="137"/>
      <c r="PB60" s="137"/>
      <c r="PC60" s="137"/>
      <c r="PD60" s="137"/>
      <c r="PE60" s="137"/>
      <c r="PF60" s="137"/>
      <c r="PG60" s="137"/>
      <c r="PH60" s="137"/>
      <c r="PI60" s="137"/>
      <c r="PJ60" s="137"/>
      <c r="PK60" s="137"/>
      <c r="PL60" s="137"/>
      <c r="PM60" s="137"/>
      <c r="PN60" s="137"/>
      <c r="PO60" s="137"/>
      <c r="PP60" s="137"/>
      <c r="PQ60" s="137"/>
      <c r="PR60" s="137"/>
      <c r="PS60" s="137"/>
      <c r="PT60" s="137"/>
      <c r="PU60" s="137"/>
      <c r="PV60" s="137"/>
      <c r="PW60" s="137"/>
      <c r="PX60" s="137"/>
      <c r="PY60" s="137"/>
      <c r="PZ60" s="137"/>
      <c r="QA60" s="137"/>
      <c r="QB60" s="137"/>
      <c r="QC60" s="137"/>
      <c r="QD60" s="137"/>
      <c r="QE60" s="137"/>
      <c r="QF60" s="137"/>
      <c r="QG60" s="137"/>
      <c r="QH60" s="137"/>
      <c r="QI60" s="137"/>
      <c r="QJ60" s="137"/>
      <c r="QK60" s="137"/>
      <c r="QL60" s="137"/>
      <c r="QM60" s="137"/>
      <c r="QN60" s="137"/>
      <c r="QO60" s="137"/>
      <c r="QP60" s="137"/>
      <c r="QQ60" s="137"/>
      <c r="QR60" s="137"/>
      <c r="QS60" s="137"/>
      <c r="QT60" s="137"/>
      <c r="QU60" s="137"/>
      <c r="QV60" s="137"/>
      <c r="QW60" s="137"/>
      <c r="QX60" s="137"/>
      <c r="QY60" s="137"/>
      <c r="QZ60" s="137"/>
      <c r="RA60" s="137"/>
      <c r="RB60" s="137"/>
      <c r="RC60" s="137"/>
      <c r="RD60" s="137"/>
      <c r="RE60" s="137"/>
      <c r="RF60" s="137"/>
      <c r="RG60" s="137"/>
      <c r="RH60" s="137"/>
      <c r="RI60" s="137"/>
      <c r="RJ60" s="137"/>
      <c r="RK60" s="137"/>
      <c r="RL60" s="137"/>
      <c r="RM60" s="137"/>
      <c r="RN60" s="137"/>
      <c r="RO60" s="137"/>
      <c r="RP60" s="137"/>
      <c r="RQ60" s="137"/>
      <c r="RR60" s="137"/>
      <c r="RS60" s="137"/>
      <c r="RT60" s="137"/>
      <c r="RU60" s="137"/>
      <c r="RV60" s="137"/>
      <c r="RW60" s="137"/>
      <c r="RX60" s="137"/>
      <c r="RY60" s="137"/>
      <c r="RZ60" s="137"/>
      <c r="SA60" s="137"/>
      <c r="SB60" s="137"/>
      <c r="SC60" s="137"/>
      <c r="SD60" s="137"/>
      <c r="SE60" s="137"/>
      <c r="SF60" s="137"/>
      <c r="SG60" s="137"/>
      <c r="SH60" s="137"/>
      <c r="SI60" s="137"/>
      <c r="SJ60" s="137"/>
      <c r="SK60" s="137"/>
      <c r="SL60" s="137"/>
      <c r="SM60" s="137"/>
      <c r="SN60" s="137"/>
      <c r="SO60" s="137"/>
      <c r="SP60" s="137"/>
      <c r="SQ60" s="137"/>
      <c r="SR60" s="137"/>
      <c r="SS60" s="137"/>
      <c r="ST60" s="137"/>
      <c r="SU60" s="137"/>
      <c r="SV60" s="137"/>
      <c r="SW60" s="137"/>
      <c r="SX60" s="137"/>
      <c r="SY60" s="137"/>
      <c r="SZ60" s="137"/>
      <c r="TA60" s="137"/>
      <c r="TB60" s="137"/>
      <c r="TC60" s="137"/>
      <c r="TD60" s="137"/>
      <c r="TE60" s="137"/>
      <c r="TF60" s="137"/>
      <c r="TG60" s="137"/>
      <c r="TH60" s="137"/>
      <c r="TI60" s="137"/>
      <c r="TJ60" s="137"/>
      <c r="TK60" s="137"/>
      <c r="TL60" s="137"/>
      <c r="TM60" s="137"/>
      <c r="TN60" s="137"/>
      <c r="TO60" s="137"/>
      <c r="TP60" s="137"/>
      <c r="TQ60" s="137"/>
      <c r="TR60" s="137"/>
      <c r="TS60" s="137"/>
      <c r="TT60" s="137"/>
      <c r="TU60" s="137"/>
      <c r="TV60" s="137"/>
      <c r="TW60" s="137"/>
      <c r="TX60" s="137"/>
      <c r="TY60" s="137"/>
      <c r="TZ60" s="137"/>
      <c r="UA60" s="137"/>
      <c r="UB60" s="137"/>
      <c r="UC60" s="137"/>
      <c r="UD60" s="137"/>
      <c r="UE60" s="137"/>
      <c r="UF60" s="137"/>
      <c r="UG60" s="137"/>
      <c r="UH60" s="137"/>
      <c r="UI60" s="137"/>
      <c r="UJ60" s="137"/>
      <c r="UK60" s="137"/>
      <c r="UL60" s="137"/>
      <c r="UM60" s="137"/>
      <c r="UN60" s="137"/>
      <c r="UO60" s="137"/>
      <c r="UP60" s="137"/>
      <c r="UQ60" s="137"/>
      <c r="UR60" s="137"/>
      <c r="US60" s="137"/>
      <c r="UT60" s="137"/>
      <c r="UU60" s="137"/>
      <c r="UV60" s="137"/>
      <c r="UW60" s="137"/>
      <c r="UX60" s="137"/>
      <c r="UY60" s="137"/>
      <c r="UZ60" s="137"/>
      <c r="VA60" s="137"/>
      <c r="VB60" s="137"/>
      <c r="VC60" s="137"/>
      <c r="VD60" s="137"/>
      <c r="VE60" s="137"/>
      <c r="VF60" s="137"/>
      <c r="VG60" s="137"/>
      <c r="VH60" s="137"/>
      <c r="VI60" s="137"/>
      <c r="VJ60" s="137"/>
      <c r="VK60" s="137"/>
      <c r="VL60" s="137"/>
      <c r="VM60" s="137"/>
      <c r="VN60" s="137"/>
      <c r="VO60" s="137"/>
      <c r="VP60" s="137"/>
      <c r="VQ60" s="137"/>
      <c r="VR60" s="137"/>
      <c r="VS60" s="137"/>
      <c r="VT60" s="137"/>
      <c r="VU60" s="137"/>
      <c r="VV60" s="137"/>
      <c r="VW60" s="137"/>
      <c r="VX60" s="137"/>
      <c r="VY60" s="137"/>
      <c r="VZ60" s="137"/>
      <c r="WA60" s="137"/>
      <c r="WB60" s="137"/>
      <c r="WC60" s="137"/>
      <c r="WD60" s="137"/>
      <c r="WE60" s="137"/>
      <c r="WF60" s="137"/>
      <c r="WG60" s="137"/>
      <c r="WH60" s="137"/>
      <c r="WI60" s="137"/>
      <c r="WJ60" s="137"/>
      <c r="WK60" s="137"/>
      <c r="WL60" s="137"/>
      <c r="WM60" s="137"/>
      <c r="WN60" s="137"/>
      <c r="WO60" s="137"/>
      <c r="WP60" s="137"/>
      <c r="WQ60" s="137"/>
      <c r="WR60" s="137"/>
      <c r="WS60" s="137"/>
      <c r="WT60" s="137"/>
      <c r="WU60" s="137"/>
      <c r="WV60" s="137"/>
      <c r="WW60" s="137"/>
      <c r="WX60" s="137"/>
      <c r="WY60" s="137"/>
      <c r="WZ60" s="137"/>
      <c r="XA60" s="137"/>
      <c r="XB60" s="137"/>
      <c r="XC60" s="137"/>
      <c r="XD60" s="137"/>
      <c r="XE60" s="137"/>
      <c r="XF60" s="137"/>
      <c r="XG60" s="137"/>
      <c r="XH60" s="137"/>
      <c r="XI60" s="137"/>
      <c r="XJ60" s="137"/>
      <c r="XK60" s="137"/>
      <c r="XL60" s="137"/>
      <c r="XM60" s="137"/>
      <c r="XN60" s="137"/>
      <c r="XO60" s="137"/>
      <c r="XP60" s="137"/>
      <c r="XQ60" s="137"/>
      <c r="XR60" s="137"/>
      <c r="XS60" s="137"/>
      <c r="XT60" s="137"/>
      <c r="XU60" s="137"/>
      <c r="XV60" s="137"/>
      <c r="XW60" s="137"/>
      <c r="XX60" s="137"/>
      <c r="XY60" s="137"/>
      <c r="XZ60" s="137"/>
      <c r="YA60" s="137"/>
      <c r="YB60" s="137"/>
      <c r="YC60" s="137"/>
      <c r="YD60" s="137"/>
      <c r="YE60" s="137"/>
      <c r="YF60" s="137"/>
      <c r="YG60" s="137"/>
      <c r="YH60" s="137"/>
      <c r="YI60" s="137"/>
      <c r="YJ60" s="137"/>
      <c r="YK60" s="137"/>
      <c r="YL60" s="137"/>
      <c r="YM60" s="137"/>
      <c r="YN60" s="137"/>
      <c r="YO60" s="137"/>
      <c r="YP60" s="137"/>
      <c r="YQ60" s="137"/>
      <c r="YR60" s="137"/>
      <c r="YS60" s="137"/>
      <c r="YT60" s="137"/>
      <c r="YU60" s="137"/>
      <c r="YV60" s="137"/>
      <c r="YW60" s="137"/>
      <c r="YX60" s="137"/>
      <c r="YY60" s="137"/>
      <c r="YZ60" s="137"/>
      <c r="ZA60" s="137"/>
      <c r="ZB60" s="137"/>
      <c r="ZC60" s="137"/>
      <c r="ZD60" s="137"/>
      <c r="ZE60" s="137"/>
      <c r="ZF60" s="137"/>
      <c r="ZG60" s="137"/>
      <c r="ZH60" s="137"/>
      <c r="ZI60" s="137"/>
      <c r="ZJ60" s="137"/>
      <c r="ZK60" s="137"/>
      <c r="ZL60" s="137"/>
      <c r="ZM60" s="137"/>
      <c r="ZN60" s="137"/>
      <c r="ZO60" s="137"/>
      <c r="ZP60" s="137"/>
      <c r="ZQ60" s="137"/>
      <c r="ZR60" s="137"/>
      <c r="ZS60" s="137"/>
      <c r="ZT60" s="137"/>
      <c r="ZU60" s="137"/>
      <c r="ZV60" s="137"/>
      <c r="ZW60" s="137"/>
      <c r="ZX60" s="137"/>
      <c r="ZY60" s="137"/>
      <c r="ZZ60" s="137"/>
      <c r="AAA60" s="137"/>
      <c r="AAB60" s="137"/>
      <c r="AAC60" s="137"/>
      <c r="AAD60" s="137"/>
      <c r="AAE60" s="137"/>
      <c r="AAF60" s="137"/>
      <c r="AAG60" s="137"/>
      <c r="AAH60" s="137"/>
      <c r="AAI60" s="137"/>
      <c r="AAJ60" s="137"/>
      <c r="AAK60" s="137"/>
      <c r="AAL60" s="137"/>
      <c r="AAM60" s="137"/>
      <c r="AAN60" s="137"/>
      <c r="AAO60" s="137"/>
      <c r="AAP60" s="137"/>
      <c r="AAQ60" s="137"/>
      <c r="AAR60" s="137"/>
      <c r="AAS60" s="137"/>
      <c r="AAT60" s="137"/>
      <c r="AAU60" s="137"/>
      <c r="AAV60" s="137"/>
      <c r="AAW60" s="137"/>
      <c r="AAX60" s="137"/>
      <c r="AAY60" s="137"/>
      <c r="AAZ60" s="137"/>
      <c r="ABA60" s="137"/>
      <c r="ABB60" s="137"/>
      <c r="ABC60" s="137"/>
      <c r="ABD60" s="137"/>
      <c r="ABE60" s="137"/>
      <c r="ABF60" s="137"/>
      <c r="ABG60" s="137"/>
      <c r="ABH60" s="137"/>
      <c r="ABI60" s="137"/>
      <c r="ABJ60" s="137"/>
      <c r="ABK60" s="137"/>
      <c r="ABL60" s="137"/>
      <c r="ABM60" s="137"/>
      <c r="ABN60" s="137"/>
      <c r="ABO60" s="137"/>
      <c r="ABP60" s="137"/>
      <c r="ABQ60" s="137"/>
      <c r="ABR60" s="137"/>
      <c r="ABS60" s="137"/>
      <c r="ABT60" s="137"/>
      <c r="ABU60" s="137"/>
      <c r="ABV60" s="137"/>
      <c r="ABW60" s="137"/>
      <c r="ABX60" s="137"/>
      <c r="ABY60" s="137"/>
      <c r="ABZ60" s="137"/>
      <c r="ACA60" s="137"/>
      <c r="ACB60" s="137"/>
      <c r="ACC60" s="137"/>
      <c r="ACD60" s="137"/>
      <c r="ACE60" s="137"/>
      <c r="ACF60" s="137"/>
      <c r="ACG60" s="137"/>
      <c r="ACH60" s="137"/>
      <c r="ACI60" s="137"/>
      <c r="ACJ60" s="137"/>
      <c r="ACK60" s="137"/>
      <c r="ACL60" s="137"/>
      <c r="ACM60" s="137"/>
      <c r="ACN60" s="137"/>
      <c r="ACO60" s="137"/>
      <c r="ACP60" s="137"/>
      <c r="ACQ60" s="137"/>
      <c r="ACR60" s="137"/>
      <c r="ACS60" s="137"/>
      <c r="ACT60" s="137"/>
      <c r="ACU60" s="137"/>
      <c r="ACV60" s="137"/>
      <c r="ACW60" s="137"/>
      <c r="ACX60" s="137"/>
      <c r="ACY60" s="137"/>
      <c r="ACZ60" s="137"/>
      <c r="ADA60" s="137"/>
      <c r="ADB60" s="137"/>
      <c r="ADC60" s="137"/>
      <c r="ADD60" s="137"/>
      <c r="ADE60" s="137"/>
      <c r="ADF60" s="137"/>
      <c r="ADG60" s="137"/>
      <c r="ADH60" s="137"/>
      <c r="ADI60" s="137"/>
      <c r="ADJ60" s="137"/>
      <c r="ADK60" s="137"/>
      <c r="ADL60" s="137"/>
      <c r="ADM60" s="137"/>
      <c r="ADN60" s="137"/>
      <c r="ADO60" s="137"/>
      <c r="ADP60" s="137"/>
      <c r="ADQ60" s="137"/>
      <c r="ADR60" s="137"/>
      <c r="ADS60" s="137"/>
      <c r="ADT60" s="137"/>
      <c r="ADU60" s="137"/>
      <c r="ADV60" s="137"/>
      <c r="ADW60" s="137"/>
      <c r="ADX60" s="137"/>
      <c r="ADY60" s="137"/>
      <c r="ADZ60" s="137"/>
      <c r="AEA60" s="137"/>
      <c r="AEB60" s="137"/>
      <c r="AEC60" s="137"/>
      <c r="AED60" s="137"/>
      <c r="AEE60" s="137"/>
      <c r="AEF60" s="137"/>
      <c r="AEG60" s="137"/>
      <c r="AEH60" s="137"/>
      <c r="AEI60" s="137"/>
      <c r="AEJ60" s="137"/>
      <c r="AEK60" s="137"/>
      <c r="AEL60" s="137"/>
      <c r="AEM60" s="137"/>
      <c r="AEN60" s="137"/>
      <c r="AEO60" s="137"/>
      <c r="AEP60" s="137"/>
      <c r="AEQ60" s="137"/>
      <c r="AER60" s="137"/>
      <c r="AES60" s="137"/>
      <c r="AET60" s="137"/>
      <c r="AEU60" s="137"/>
      <c r="AEV60" s="137"/>
      <c r="AEW60" s="137"/>
      <c r="AEX60" s="137"/>
      <c r="AEY60" s="137"/>
      <c r="AEZ60" s="137"/>
      <c r="AFA60" s="137"/>
      <c r="AFB60" s="137"/>
      <c r="AFC60" s="137"/>
      <c r="AFD60" s="137"/>
      <c r="AFE60" s="137"/>
      <c r="AFF60" s="137"/>
      <c r="AFG60" s="137"/>
      <c r="AFH60" s="137"/>
      <c r="AFI60" s="137"/>
      <c r="AFJ60" s="137"/>
      <c r="AFK60" s="137"/>
      <c r="AFL60" s="137"/>
      <c r="AFM60" s="137"/>
      <c r="AFN60" s="137"/>
      <c r="AFO60" s="137"/>
      <c r="AFP60" s="137"/>
      <c r="AFQ60" s="137"/>
      <c r="AFR60" s="137"/>
      <c r="AFS60" s="137"/>
      <c r="AFT60" s="137"/>
      <c r="AFU60" s="137"/>
      <c r="AFV60" s="137"/>
      <c r="AFW60" s="137"/>
      <c r="AFX60" s="137"/>
      <c r="AFY60" s="137"/>
      <c r="AFZ60" s="137"/>
      <c r="AGA60" s="137"/>
      <c r="AGB60" s="137"/>
      <c r="AGC60" s="137"/>
      <c r="AGD60" s="137"/>
      <c r="AGE60" s="137"/>
      <c r="AGF60" s="137"/>
      <c r="AGG60" s="137"/>
      <c r="AGH60" s="137"/>
      <c r="AGI60" s="137"/>
      <c r="AGJ60" s="137"/>
      <c r="AGK60" s="137"/>
      <c r="AGL60" s="137"/>
      <c r="AGM60" s="137"/>
      <c r="AGN60" s="137"/>
      <c r="AGO60" s="137"/>
      <c r="AGP60" s="137"/>
      <c r="AGQ60" s="137"/>
      <c r="AGR60" s="137"/>
      <c r="AGS60" s="137"/>
      <c r="AGT60" s="137"/>
      <c r="AGU60" s="137"/>
      <c r="AGV60" s="137"/>
      <c r="AGW60" s="137"/>
      <c r="AGX60" s="137"/>
      <c r="AGY60" s="137"/>
      <c r="AGZ60" s="137"/>
      <c r="AHA60" s="137"/>
      <c r="AHB60" s="137"/>
      <c r="AHC60" s="137"/>
      <c r="AHD60" s="137"/>
      <c r="AHE60" s="137"/>
      <c r="AHF60" s="137"/>
      <c r="AHG60" s="137"/>
      <c r="AHH60" s="137"/>
      <c r="AHI60" s="137"/>
      <c r="AHJ60" s="137"/>
      <c r="AHK60" s="137"/>
      <c r="AHL60" s="137"/>
      <c r="AHM60" s="137"/>
      <c r="AHN60" s="137"/>
      <c r="AHO60" s="137"/>
      <c r="AHP60" s="137"/>
      <c r="AHQ60" s="137"/>
      <c r="AHR60" s="137"/>
      <c r="AHS60" s="137"/>
      <c r="AHT60" s="137"/>
      <c r="AHU60" s="137"/>
      <c r="AHV60" s="137"/>
      <c r="AHW60" s="137"/>
      <c r="AHX60" s="137"/>
      <c r="AHY60" s="137"/>
      <c r="AHZ60" s="137"/>
      <c r="AIA60" s="137"/>
      <c r="AIB60" s="137"/>
      <c r="AIC60" s="137"/>
      <c r="AID60" s="137"/>
      <c r="AIE60" s="137"/>
      <c r="AIF60" s="137"/>
      <c r="AIG60" s="137"/>
      <c r="AIH60" s="137"/>
      <c r="AII60" s="137"/>
      <c r="AIJ60" s="137"/>
      <c r="AIK60" s="137"/>
      <c r="AIL60" s="137"/>
      <c r="AIM60" s="137"/>
      <c r="AIN60" s="137"/>
      <c r="AIO60" s="137"/>
      <c r="AIP60" s="137"/>
      <c r="AIQ60" s="137"/>
      <c r="AIR60" s="137"/>
      <c r="AIS60" s="137"/>
      <c r="AIT60" s="137"/>
      <c r="AIU60" s="137"/>
      <c r="AIV60" s="137"/>
      <c r="AIW60" s="137"/>
      <c r="AIX60" s="137"/>
      <c r="AIY60" s="137"/>
      <c r="AIZ60" s="137"/>
      <c r="AJA60" s="137"/>
      <c r="AJB60" s="137"/>
      <c r="AJC60" s="137"/>
      <c r="AJD60" s="137"/>
      <c r="AJE60" s="137"/>
      <c r="AJF60" s="137"/>
      <c r="AJG60" s="137"/>
      <c r="AJH60" s="137"/>
      <c r="AJI60" s="137"/>
      <c r="AJJ60" s="137"/>
      <c r="AJK60" s="137"/>
      <c r="AJL60" s="137"/>
      <c r="AJM60" s="137"/>
      <c r="AJN60" s="137"/>
      <c r="AJO60" s="137"/>
      <c r="AJP60" s="137"/>
      <c r="AJQ60" s="137"/>
      <c r="AJR60" s="137"/>
      <c r="AJS60" s="137"/>
      <c r="AJT60" s="137"/>
      <c r="AJU60" s="137"/>
      <c r="AJV60" s="137"/>
      <c r="AJW60" s="137"/>
      <c r="AJX60" s="137"/>
      <c r="AJY60" s="137"/>
      <c r="AJZ60" s="137"/>
      <c r="AKA60" s="137"/>
      <c r="AKB60" s="137"/>
      <c r="AKC60" s="137"/>
      <c r="AKD60" s="137"/>
      <c r="AKE60" s="137"/>
      <c r="AKF60" s="137"/>
      <c r="AKG60" s="137"/>
      <c r="AKH60" s="137"/>
      <c r="AKI60" s="137"/>
      <c r="AKJ60" s="137"/>
      <c r="AKK60" s="137"/>
      <c r="AKL60" s="137"/>
      <c r="AKM60" s="137"/>
      <c r="AKN60" s="137"/>
      <c r="AKO60" s="137"/>
      <c r="AKP60" s="137"/>
      <c r="AKQ60" s="137"/>
      <c r="AKR60" s="137"/>
      <c r="AKS60" s="137"/>
      <c r="AKT60" s="137"/>
      <c r="AKU60" s="137"/>
      <c r="AKV60" s="137"/>
      <c r="AKW60" s="137"/>
      <c r="AKX60" s="137"/>
      <c r="AKY60" s="137"/>
      <c r="AKZ60" s="137"/>
      <c r="ALA60" s="137"/>
      <c r="ALB60" s="137"/>
      <c r="ALC60" s="137"/>
      <c r="ALD60" s="137"/>
      <c r="ALE60" s="137"/>
      <c r="ALF60" s="137"/>
      <c r="ALG60" s="137"/>
      <c r="ALH60" s="137"/>
      <c r="ALI60" s="137"/>
      <c r="ALJ60" s="137"/>
      <c r="ALK60" s="137"/>
      <c r="ALL60" s="137"/>
      <c r="ALM60" s="137"/>
      <c r="ALN60" s="137"/>
      <c r="ALO60" s="137"/>
      <c r="ALP60" s="137"/>
      <c r="ALQ60" s="137"/>
      <c r="ALR60" s="137"/>
      <c r="ALS60" s="137"/>
      <c r="ALT60" s="137"/>
      <c r="ALU60" s="137"/>
      <c r="ALV60" s="137"/>
      <c r="ALW60" s="137"/>
      <c r="ALX60" s="137"/>
      <c r="ALY60" s="137"/>
      <c r="ALZ60" s="137"/>
      <c r="AMA60" s="137"/>
      <c r="AMB60" s="137"/>
      <c r="AMC60" s="137"/>
      <c r="AMD60" s="137"/>
      <c r="AME60" s="137"/>
      <c r="AMF60" s="137"/>
      <c r="AMG60" s="137"/>
      <c r="AMH60" s="137"/>
      <c r="AMI60" s="137"/>
    </row>
    <row r="61" hidden="1" customHeight="1" spans="1:1023">
      <c r="A61" s="121"/>
      <c r="B61" s="83" t="s">
        <v>1937</v>
      </c>
      <c r="C61" s="122"/>
      <c r="D61" s="123"/>
      <c r="E61" s="123"/>
      <c r="F61" s="123"/>
      <c r="G61" s="123"/>
      <c r="H61" s="83" t="s">
        <v>1935</v>
      </c>
      <c r="I61" s="86" t="s">
        <v>1936</v>
      </c>
      <c r="J61" s="83" t="s">
        <v>45</v>
      </c>
      <c r="K61" s="123"/>
      <c r="L61" s="83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8"/>
      <c r="AN61" s="123"/>
      <c r="AO61" s="134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  <c r="BX61" s="136"/>
      <c r="BY61" s="136"/>
      <c r="BZ61" s="136"/>
      <c r="CA61" s="136"/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6"/>
      <c r="CO61" s="136"/>
      <c r="CP61" s="136"/>
      <c r="CQ61" s="136"/>
      <c r="CR61" s="136"/>
      <c r="CS61" s="136"/>
      <c r="CT61" s="136"/>
      <c r="CU61" s="136"/>
      <c r="CV61" s="136"/>
      <c r="CW61" s="136"/>
      <c r="CX61" s="136"/>
      <c r="CY61" s="136"/>
      <c r="CZ61" s="136"/>
      <c r="DA61" s="136"/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6"/>
      <c r="DO61" s="136"/>
      <c r="DP61" s="136"/>
      <c r="DQ61" s="136"/>
      <c r="DR61" s="136"/>
      <c r="DS61" s="136"/>
      <c r="DT61" s="136"/>
      <c r="DU61" s="136"/>
      <c r="DV61" s="136"/>
      <c r="DW61" s="136"/>
      <c r="DX61" s="136"/>
      <c r="DY61" s="136"/>
      <c r="DZ61" s="136"/>
      <c r="EA61" s="136"/>
      <c r="EB61" s="136"/>
      <c r="EC61" s="136"/>
      <c r="ED61" s="136"/>
      <c r="EE61" s="136"/>
      <c r="EF61" s="136"/>
      <c r="EG61" s="136"/>
      <c r="EH61" s="136"/>
      <c r="EI61" s="136"/>
      <c r="EJ61" s="136"/>
      <c r="EK61" s="136"/>
      <c r="EL61" s="136"/>
      <c r="EM61" s="136"/>
      <c r="EN61" s="136"/>
      <c r="EO61" s="136"/>
      <c r="EP61" s="136"/>
      <c r="EQ61" s="136"/>
      <c r="ER61" s="136"/>
      <c r="ES61" s="136"/>
      <c r="ET61" s="136"/>
      <c r="EU61" s="136"/>
      <c r="EV61" s="136"/>
      <c r="EW61" s="136"/>
      <c r="EX61" s="136"/>
      <c r="EY61" s="136"/>
      <c r="EZ61" s="136"/>
      <c r="FA61" s="136"/>
      <c r="FB61" s="136"/>
      <c r="FC61" s="136"/>
      <c r="FD61" s="136"/>
      <c r="FE61" s="136"/>
      <c r="FF61" s="136"/>
      <c r="FG61" s="136"/>
      <c r="FH61" s="136"/>
      <c r="FI61" s="136"/>
      <c r="FJ61" s="136"/>
      <c r="FK61" s="136"/>
      <c r="FL61" s="136"/>
      <c r="FM61" s="136"/>
      <c r="FN61" s="136"/>
      <c r="FO61" s="136"/>
      <c r="FP61" s="136"/>
      <c r="FQ61" s="136"/>
      <c r="FR61" s="136"/>
      <c r="FS61" s="136"/>
      <c r="FT61" s="136"/>
      <c r="FU61" s="136"/>
      <c r="FV61" s="136"/>
      <c r="FW61" s="136"/>
      <c r="FX61" s="136"/>
      <c r="FY61" s="136"/>
      <c r="FZ61" s="136"/>
      <c r="GA61" s="136"/>
      <c r="GB61" s="136"/>
      <c r="GC61" s="136"/>
      <c r="GD61" s="136"/>
      <c r="GE61" s="136"/>
      <c r="GF61" s="136"/>
      <c r="GG61" s="136"/>
      <c r="GH61" s="136"/>
      <c r="GI61" s="136"/>
      <c r="GJ61" s="136"/>
      <c r="GK61" s="136"/>
      <c r="GL61" s="136"/>
      <c r="GM61" s="136"/>
      <c r="GN61" s="136"/>
      <c r="GO61" s="136"/>
      <c r="GP61" s="136"/>
      <c r="GQ61" s="136"/>
      <c r="GR61" s="136"/>
      <c r="GS61" s="136"/>
      <c r="GT61" s="136"/>
      <c r="GU61" s="136"/>
      <c r="GV61" s="136"/>
      <c r="GW61" s="136"/>
      <c r="GX61" s="136"/>
      <c r="GY61" s="136"/>
      <c r="GZ61" s="136"/>
      <c r="HA61" s="136"/>
      <c r="HB61" s="136"/>
      <c r="HC61" s="136"/>
      <c r="HD61" s="136"/>
      <c r="HE61" s="136"/>
      <c r="HF61" s="136"/>
      <c r="HG61" s="136"/>
      <c r="HH61" s="136"/>
      <c r="HI61" s="136"/>
      <c r="HJ61" s="136"/>
      <c r="HK61" s="136"/>
      <c r="HL61" s="136"/>
      <c r="HM61" s="136"/>
      <c r="HN61" s="136"/>
      <c r="HO61" s="136"/>
      <c r="HP61" s="136"/>
      <c r="HQ61" s="137"/>
      <c r="HR61" s="137"/>
      <c r="HS61" s="137"/>
      <c r="HT61" s="137"/>
      <c r="HU61" s="137"/>
      <c r="HV61" s="137"/>
      <c r="HW61" s="137"/>
      <c r="HX61" s="137"/>
      <c r="HY61" s="137"/>
      <c r="HZ61" s="137"/>
      <c r="IA61" s="137"/>
      <c r="IB61" s="137"/>
      <c r="IC61" s="137"/>
      <c r="ID61" s="137"/>
      <c r="IE61" s="137"/>
      <c r="IF61" s="137"/>
      <c r="IG61" s="137"/>
      <c r="IH61" s="137"/>
      <c r="II61" s="137"/>
      <c r="IJ61" s="137"/>
      <c r="IK61" s="137"/>
      <c r="IL61" s="137"/>
      <c r="IM61" s="137"/>
      <c r="IN61" s="137"/>
      <c r="IO61" s="137"/>
      <c r="IP61" s="137"/>
      <c r="IQ61" s="137"/>
      <c r="IR61" s="137"/>
      <c r="IS61" s="137"/>
      <c r="IT61" s="137"/>
      <c r="IU61" s="137"/>
      <c r="IV61" s="137"/>
      <c r="IW61" s="137"/>
      <c r="IX61" s="137"/>
      <c r="IY61" s="137"/>
      <c r="IZ61" s="137"/>
      <c r="JA61" s="137"/>
      <c r="JB61" s="137"/>
      <c r="JC61" s="137"/>
      <c r="JD61" s="137"/>
      <c r="JE61" s="137"/>
      <c r="JF61" s="137"/>
      <c r="JG61" s="137"/>
      <c r="JH61" s="137"/>
      <c r="JI61" s="137"/>
      <c r="JJ61" s="137"/>
      <c r="JK61" s="137"/>
      <c r="JL61" s="137"/>
      <c r="JM61" s="137"/>
      <c r="JN61" s="137"/>
      <c r="JO61" s="137"/>
      <c r="JP61" s="137"/>
      <c r="JQ61" s="137"/>
      <c r="JR61" s="137"/>
      <c r="JS61" s="137"/>
      <c r="JT61" s="137"/>
      <c r="JU61" s="137"/>
      <c r="JV61" s="137"/>
      <c r="JW61" s="137"/>
      <c r="JX61" s="137"/>
      <c r="JY61" s="137"/>
      <c r="JZ61" s="137"/>
      <c r="KA61" s="137"/>
      <c r="KB61" s="137"/>
      <c r="KC61" s="137"/>
      <c r="KD61" s="137"/>
      <c r="KE61" s="137"/>
      <c r="KF61" s="137"/>
      <c r="KG61" s="137"/>
      <c r="KH61" s="137"/>
      <c r="KI61" s="137"/>
      <c r="KJ61" s="137"/>
      <c r="KK61" s="137"/>
      <c r="KL61" s="137"/>
      <c r="KM61" s="137"/>
      <c r="KN61" s="137"/>
      <c r="KO61" s="137"/>
      <c r="KP61" s="137"/>
      <c r="KQ61" s="137"/>
      <c r="KR61" s="137"/>
      <c r="KS61" s="137"/>
      <c r="KT61" s="137"/>
      <c r="KU61" s="137"/>
      <c r="KV61" s="137"/>
      <c r="KW61" s="137"/>
      <c r="KX61" s="137"/>
      <c r="KY61" s="137"/>
      <c r="KZ61" s="137"/>
      <c r="LA61" s="137"/>
      <c r="LB61" s="137"/>
      <c r="LC61" s="137"/>
      <c r="LD61" s="137"/>
      <c r="LE61" s="137"/>
      <c r="LF61" s="137"/>
      <c r="LG61" s="137"/>
      <c r="LH61" s="137"/>
      <c r="LI61" s="137"/>
      <c r="LJ61" s="137"/>
      <c r="LK61" s="137"/>
      <c r="LL61" s="137"/>
      <c r="LM61" s="137"/>
      <c r="LN61" s="137"/>
      <c r="LO61" s="137"/>
      <c r="LP61" s="137"/>
      <c r="LQ61" s="137"/>
      <c r="LR61" s="137"/>
      <c r="LS61" s="137"/>
      <c r="LT61" s="137"/>
      <c r="LU61" s="137"/>
      <c r="LV61" s="137"/>
      <c r="LW61" s="137"/>
      <c r="LX61" s="137"/>
      <c r="LY61" s="137"/>
      <c r="LZ61" s="137"/>
      <c r="MA61" s="137"/>
      <c r="MB61" s="137"/>
      <c r="MC61" s="137"/>
      <c r="MD61" s="137"/>
      <c r="ME61" s="137"/>
      <c r="MF61" s="137"/>
      <c r="MG61" s="137"/>
      <c r="MH61" s="137"/>
      <c r="MI61" s="137"/>
      <c r="MJ61" s="137"/>
      <c r="MK61" s="137"/>
      <c r="ML61" s="137"/>
      <c r="MM61" s="137"/>
      <c r="MN61" s="137"/>
      <c r="MO61" s="137"/>
      <c r="MP61" s="137"/>
      <c r="MQ61" s="137"/>
      <c r="MR61" s="137"/>
      <c r="MS61" s="137"/>
      <c r="MT61" s="137"/>
      <c r="MU61" s="137"/>
      <c r="MV61" s="137"/>
      <c r="MW61" s="137"/>
      <c r="MX61" s="137"/>
      <c r="MY61" s="137"/>
      <c r="MZ61" s="137"/>
      <c r="NA61" s="137"/>
      <c r="NB61" s="137"/>
      <c r="NC61" s="137"/>
      <c r="ND61" s="137"/>
      <c r="NE61" s="137"/>
      <c r="NF61" s="137"/>
      <c r="NG61" s="137"/>
      <c r="NH61" s="137"/>
      <c r="NI61" s="137"/>
      <c r="NJ61" s="137"/>
      <c r="NK61" s="137"/>
      <c r="NL61" s="137"/>
      <c r="NM61" s="137"/>
      <c r="NN61" s="137"/>
      <c r="NO61" s="137"/>
      <c r="NP61" s="137"/>
      <c r="NQ61" s="137"/>
      <c r="NR61" s="137"/>
      <c r="NS61" s="137"/>
      <c r="NT61" s="137"/>
      <c r="NU61" s="137"/>
      <c r="NV61" s="137"/>
      <c r="NW61" s="137"/>
      <c r="NX61" s="137"/>
      <c r="NY61" s="137"/>
      <c r="NZ61" s="137"/>
      <c r="OA61" s="137"/>
      <c r="OB61" s="137"/>
      <c r="OC61" s="137"/>
      <c r="OD61" s="137"/>
      <c r="OE61" s="137"/>
      <c r="OF61" s="137"/>
      <c r="OG61" s="137"/>
      <c r="OH61" s="137"/>
      <c r="OI61" s="137"/>
      <c r="OJ61" s="137"/>
      <c r="OK61" s="137"/>
      <c r="OL61" s="137"/>
      <c r="OM61" s="137"/>
      <c r="ON61" s="137"/>
      <c r="OO61" s="137"/>
      <c r="OP61" s="137"/>
      <c r="OQ61" s="137"/>
      <c r="OR61" s="137"/>
      <c r="OS61" s="137"/>
      <c r="OT61" s="137"/>
      <c r="OU61" s="137"/>
      <c r="OV61" s="137"/>
      <c r="OW61" s="137"/>
      <c r="OX61" s="137"/>
      <c r="OY61" s="137"/>
      <c r="OZ61" s="137"/>
      <c r="PA61" s="137"/>
      <c r="PB61" s="137"/>
      <c r="PC61" s="137"/>
      <c r="PD61" s="137"/>
      <c r="PE61" s="137"/>
      <c r="PF61" s="137"/>
      <c r="PG61" s="137"/>
      <c r="PH61" s="137"/>
      <c r="PI61" s="137"/>
      <c r="PJ61" s="137"/>
      <c r="PK61" s="137"/>
      <c r="PL61" s="137"/>
      <c r="PM61" s="137"/>
      <c r="PN61" s="137"/>
      <c r="PO61" s="137"/>
      <c r="PP61" s="137"/>
      <c r="PQ61" s="137"/>
      <c r="PR61" s="137"/>
      <c r="PS61" s="137"/>
      <c r="PT61" s="137"/>
      <c r="PU61" s="137"/>
      <c r="PV61" s="137"/>
      <c r="PW61" s="137"/>
      <c r="PX61" s="137"/>
      <c r="PY61" s="137"/>
      <c r="PZ61" s="137"/>
      <c r="QA61" s="137"/>
      <c r="QB61" s="137"/>
      <c r="QC61" s="137"/>
      <c r="QD61" s="137"/>
      <c r="QE61" s="137"/>
      <c r="QF61" s="137"/>
      <c r="QG61" s="137"/>
      <c r="QH61" s="137"/>
      <c r="QI61" s="137"/>
      <c r="QJ61" s="137"/>
      <c r="QK61" s="137"/>
      <c r="QL61" s="137"/>
      <c r="QM61" s="137"/>
      <c r="QN61" s="137"/>
      <c r="QO61" s="137"/>
      <c r="QP61" s="137"/>
      <c r="QQ61" s="137"/>
      <c r="QR61" s="137"/>
      <c r="QS61" s="137"/>
      <c r="QT61" s="137"/>
      <c r="QU61" s="137"/>
      <c r="QV61" s="137"/>
      <c r="QW61" s="137"/>
      <c r="QX61" s="137"/>
      <c r="QY61" s="137"/>
      <c r="QZ61" s="137"/>
      <c r="RA61" s="137"/>
      <c r="RB61" s="137"/>
      <c r="RC61" s="137"/>
      <c r="RD61" s="137"/>
      <c r="RE61" s="137"/>
      <c r="RF61" s="137"/>
      <c r="RG61" s="137"/>
      <c r="RH61" s="137"/>
      <c r="RI61" s="137"/>
      <c r="RJ61" s="137"/>
      <c r="RK61" s="137"/>
      <c r="RL61" s="137"/>
      <c r="RM61" s="137"/>
      <c r="RN61" s="137"/>
      <c r="RO61" s="137"/>
      <c r="RP61" s="137"/>
      <c r="RQ61" s="137"/>
      <c r="RR61" s="137"/>
      <c r="RS61" s="137"/>
      <c r="RT61" s="137"/>
      <c r="RU61" s="137"/>
      <c r="RV61" s="137"/>
      <c r="RW61" s="137"/>
      <c r="RX61" s="137"/>
      <c r="RY61" s="137"/>
      <c r="RZ61" s="137"/>
      <c r="SA61" s="137"/>
      <c r="SB61" s="137"/>
      <c r="SC61" s="137"/>
      <c r="SD61" s="137"/>
      <c r="SE61" s="137"/>
      <c r="SF61" s="137"/>
      <c r="SG61" s="137"/>
      <c r="SH61" s="137"/>
      <c r="SI61" s="137"/>
      <c r="SJ61" s="137"/>
      <c r="SK61" s="137"/>
      <c r="SL61" s="137"/>
      <c r="SM61" s="137"/>
      <c r="SN61" s="137"/>
      <c r="SO61" s="137"/>
      <c r="SP61" s="137"/>
      <c r="SQ61" s="137"/>
      <c r="SR61" s="137"/>
      <c r="SS61" s="137"/>
      <c r="ST61" s="137"/>
      <c r="SU61" s="137"/>
      <c r="SV61" s="137"/>
      <c r="SW61" s="137"/>
      <c r="SX61" s="137"/>
      <c r="SY61" s="137"/>
      <c r="SZ61" s="137"/>
      <c r="TA61" s="137"/>
      <c r="TB61" s="137"/>
      <c r="TC61" s="137"/>
      <c r="TD61" s="137"/>
      <c r="TE61" s="137"/>
      <c r="TF61" s="137"/>
      <c r="TG61" s="137"/>
      <c r="TH61" s="137"/>
      <c r="TI61" s="137"/>
      <c r="TJ61" s="137"/>
      <c r="TK61" s="137"/>
      <c r="TL61" s="137"/>
      <c r="TM61" s="137"/>
      <c r="TN61" s="137"/>
      <c r="TO61" s="137"/>
      <c r="TP61" s="137"/>
      <c r="TQ61" s="137"/>
      <c r="TR61" s="137"/>
      <c r="TS61" s="137"/>
      <c r="TT61" s="137"/>
      <c r="TU61" s="137"/>
      <c r="TV61" s="137"/>
      <c r="TW61" s="137"/>
      <c r="TX61" s="137"/>
      <c r="TY61" s="137"/>
      <c r="TZ61" s="137"/>
      <c r="UA61" s="137"/>
      <c r="UB61" s="137"/>
      <c r="UC61" s="137"/>
      <c r="UD61" s="137"/>
      <c r="UE61" s="137"/>
      <c r="UF61" s="137"/>
      <c r="UG61" s="137"/>
      <c r="UH61" s="137"/>
      <c r="UI61" s="137"/>
      <c r="UJ61" s="137"/>
      <c r="UK61" s="137"/>
      <c r="UL61" s="137"/>
      <c r="UM61" s="137"/>
      <c r="UN61" s="137"/>
      <c r="UO61" s="137"/>
      <c r="UP61" s="137"/>
      <c r="UQ61" s="137"/>
      <c r="UR61" s="137"/>
      <c r="US61" s="137"/>
      <c r="UT61" s="137"/>
      <c r="UU61" s="137"/>
      <c r="UV61" s="137"/>
      <c r="UW61" s="137"/>
      <c r="UX61" s="137"/>
      <c r="UY61" s="137"/>
      <c r="UZ61" s="137"/>
      <c r="VA61" s="137"/>
      <c r="VB61" s="137"/>
      <c r="VC61" s="137"/>
      <c r="VD61" s="137"/>
      <c r="VE61" s="137"/>
      <c r="VF61" s="137"/>
      <c r="VG61" s="137"/>
      <c r="VH61" s="137"/>
      <c r="VI61" s="137"/>
      <c r="VJ61" s="137"/>
      <c r="VK61" s="137"/>
      <c r="VL61" s="137"/>
      <c r="VM61" s="137"/>
      <c r="VN61" s="137"/>
      <c r="VO61" s="137"/>
      <c r="VP61" s="137"/>
      <c r="VQ61" s="137"/>
      <c r="VR61" s="137"/>
      <c r="VS61" s="137"/>
      <c r="VT61" s="137"/>
      <c r="VU61" s="137"/>
      <c r="VV61" s="137"/>
      <c r="VW61" s="137"/>
      <c r="VX61" s="137"/>
      <c r="VY61" s="137"/>
      <c r="VZ61" s="137"/>
      <c r="WA61" s="137"/>
      <c r="WB61" s="137"/>
      <c r="WC61" s="137"/>
      <c r="WD61" s="137"/>
      <c r="WE61" s="137"/>
      <c r="WF61" s="137"/>
      <c r="WG61" s="137"/>
      <c r="WH61" s="137"/>
      <c r="WI61" s="137"/>
      <c r="WJ61" s="137"/>
      <c r="WK61" s="137"/>
      <c r="WL61" s="137"/>
      <c r="WM61" s="137"/>
      <c r="WN61" s="137"/>
      <c r="WO61" s="137"/>
      <c r="WP61" s="137"/>
      <c r="WQ61" s="137"/>
      <c r="WR61" s="137"/>
      <c r="WS61" s="137"/>
      <c r="WT61" s="137"/>
      <c r="WU61" s="137"/>
      <c r="WV61" s="137"/>
      <c r="WW61" s="137"/>
      <c r="WX61" s="137"/>
      <c r="WY61" s="137"/>
      <c r="WZ61" s="137"/>
      <c r="XA61" s="137"/>
      <c r="XB61" s="137"/>
      <c r="XC61" s="137"/>
      <c r="XD61" s="137"/>
      <c r="XE61" s="137"/>
      <c r="XF61" s="137"/>
      <c r="XG61" s="137"/>
      <c r="XH61" s="137"/>
      <c r="XI61" s="137"/>
      <c r="XJ61" s="137"/>
      <c r="XK61" s="137"/>
      <c r="XL61" s="137"/>
      <c r="XM61" s="137"/>
      <c r="XN61" s="137"/>
      <c r="XO61" s="137"/>
      <c r="XP61" s="137"/>
      <c r="XQ61" s="137"/>
      <c r="XR61" s="137"/>
      <c r="XS61" s="137"/>
      <c r="XT61" s="137"/>
      <c r="XU61" s="137"/>
      <c r="XV61" s="137"/>
      <c r="XW61" s="137"/>
      <c r="XX61" s="137"/>
      <c r="XY61" s="137"/>
      <c r="XZ61" s="137"/>
      <c r="YA61" s="137"/>
      <c r="YB61" s="137"/>
      <c r="YC61" s="137"/>
      <c r="YD61" s="137"/>
      <c r="YE61" s="137"/>
      <c r="YF61" s="137"/>
      <c r="YG61" s="137"/>
      <c r="YH61" s="137"/>
      <c r="YI61" s="137"/>
      <c r="YJ61" s="137"/>
      <c r="YK61" s="137"/>
      <c r="YL61" s="137"/>
      <c r="YM61" s="137"/>
      <c r="YN61" s="137"/>
      <c r="YO61" s="137"/>
      <c r="YP61" s="137"/>
      <c r="YQ61" s="137"/>
      <c r="YR61" s="137"/>
      <c r="YS61" s="137"/>
      <c r="YT61" s="137"/>
      <c r="YU61" s="137"/>
      <c r="YV61" s="137"/>
      <c r="YW61" s="137"/>
      <c r="YX61" s="137"/>
      <c r="YY61" s="137"/>
      <c r="YZ61" s="137"/>
      <c r="ZA61" s="137"/>
      <c r="ZB61" s="137"/>
      <c r="ZC61" s="137"/>
      <c r="ZD61" s="137"/>
      <c r="ZE61" s="137"/>
      <c r="ZF61" s="137"/>
      <c r="ZG61" s="137"/>
      <c r="ZH61" s="137"/>
      <c r="ZI61" s="137"/>
      <c r="ZJ61" s="137"/>
      <c r="ZK61" s="137"/>
      <c r="ZL61" s="137"/>
      <c r="ZM61" s="137"/>
      <c r="ZN61" s="137"/>
      <c r="ZO61" s="137"/>
      <c r="ZP61" s="137"/>
      <c r="ZQ61" s="137"/>
      <c r="ZR61" s="137"/>
      <c r="ZS61" s="137"/>
      <c r="ZT61" s="137"/>
      <c r="ZU61" s="137"/>
      <c r="ZV61" s="137"/>
      <c r="ZW61" s="137"/>
      <c r="ZX61" s="137"/>
      <c r="ZY61" s="137"/>
      <c r="ZZ61" s="137"/>
      <c r="AAA61" s="137"/>
      <c r="AAB61" s="137"/>
      <c r="AAC61" s="137"/>
      <c r="AAD61" s="137"/>
      <c r="AAE61" s="137"/>
      <c r="AAF61" s="137"/>
      <c r="AAG61" s="137"/>
      <c r="AAH61" s="137"/>
      <c r="AAI61" s="137"/>
      <c r="AAJ61" s="137"/>
      <c r="AAK61" s="137"/>
      <c r="AAL61" s="137"/>
      <c r="AAM61" s="137"/>
      <c r="AAN61" s="137"/>
      <c r="AAO61" s="137"/>
      <c r="AAP61" s="137"/>
      <c r="AAQ61" s="137"/>
      <c r="AAR61" s="137"/>
      <c r="AAS61" s="137"/>
      <c r="AAT61" s="137"/>
      <c r="AAU61" s="137"/>
      <c r="AAV61" s="137"/>
      <c r="AAW61" s="137"/>
      <c r="AAX61" s="137"/>
      <c r="AAY61" s="137"/>
      <c r="AAZ61" s="137"/>
      <c r="ABA61" s="137"/>
      <c r="ABB61" s="137"/>
      <c r="ABC61" s="137"/>
      <c r="ABD61" s="137"/>
      <c r="ABE61" s="137"/>
      <c r="ABF61" s="137"/>
      <c r="ABG61" s="137"/>
      <c r="ABH61" s="137"/>
      <c r="ABI61" s="137"/>
      <c r="ABJ61" s="137"/>
      <c r="ABK61" s="137"/>
      <c r="ABL61" s="137"/>
      <c r="ABM61" s="137"/>
      <c r="ABN61" s="137"/>
      <c r="ABO61" s="137"/>
      <c r="ABP61" s="137"/>
      <c r="ABQ61" s="137"/>
      <c r="ABR61" s="137"/>
      <c r="ABS61" s="137"/>
      <c r="ABT61" s="137"/>
      <c r="ABU61" s="137"/>
      <c r="ABV61" s="137"/>
      <c r="ABW61" s="137"/>
      <c r="ABX61" s="137"/>
      <c r="ABY61" s="137"/>
      <c r="ABZ61" s="137"/>
      <c r="ACA61" s="137"/>
      <c r="ACB61" s="137"/>
      <c r="ACC61" s="137"/>
      <c r="ACD61" s="137"/>
      <c r="ACE61" s="137"/>
      <c r="ACF61" s="137"/>
      <c r="ACG61" s="137"/>
      <c r="ACH61" s="137"/>
      <c r="ACI61" s="137"/>
      <c r="ACJ61" s="137"/>
      <c r="ACK61" s="137"/>
      <c r="ACL61" s="137"/>
      <c r="ACM61" s="137"/>
      <c r="ACN61" s="137"/>
      <c r="ACO61" s="137"/>
      <c r="ACP61" s="137"/>
      <c r="ACQ61" s="137"/>
      <c r="ACR61" s="137"/>
      <c r="ACS61" s="137"/>
      <c r="ACT61" s="137"/>
      <c r="ACU61" s="137"/>
      <c r="ACV61" s="137"/>
      <c r="ACW61" s="137"/>
      <c r="ACX61" s="137"/>
      <c r="ACY61" s="137"/>
      <c r="ACZ61" s="137"/>
      <c r="ADA61" s="137"/>
      <c r="ADB61" s="137"/>
      <c r="ADC61" s="137"/>
      <c r="ADD61" s="137"/>
      <c r="ADE61" s="137"/>
      <c r="ADF61" s="137"/>
      <c r="ADG61" s="137"/>
      <c r="ADH61" s="137"/>
      <c r="ADI61" s="137"/>
      <c r="ADJ61" s="137"/>
      <c r="ADK61" s="137"/>
      <c r="ADL61" s="137"/>
      <c r="ADM61" s="137"/>
      <c r="ADN61" s="137"/>
      <c r="ADO61" s="137"/>
      <c r="ADP61" s="137"/>
      <c r="ADQ61" s="137"/>
      <c r="ADR61" s="137"/>
      <c r="ADS61" s="137"/>
      <c r="ADT61" s="137"/>
      <c r="ADU61" s="137"/>
      <c r="ADV61" s="137"/>
      <c r="ADW61" s="137"/>
      <c r="ADX61" s="137"/>
      <c r="ADY61" s="137"/>
      <c r="ADZ61" s="137"/>
      <c r="AEA61" s="137"/>
      <c r="AEB61" s="137"/>
      <c r="AEC61" s="137"/>
      <c r="AED61" s="137"/>
      <c r="AEE61" s="137"/>
      <c r="AEF61" s="137"/>
      <c r="AEG61" s="137"/>
      <c r="AEH61" s="137"/>
      <c r="AEI61" s="137"/>
      <c r="AEJ61" s="137"/>
      <c r="AEK61" s="137"/>
      <c r="AEL61" s="137"/>
      <c r="AEM61" s="137"/>
      <c r="AEN61" s="137"/>
      <c r="AEO61" s="137"/>
      <c r="AEP61" s="137"/>
      <c r="AEQ61" s="137"/>
      <c r="AER61" s="137"/>
      <c r="AES61" s="137"/>
      <c r="AET61" s="137"/>
      <c r="AEU61" s="137"/>
      <c r="AEV61" s="137"/>
      <c r="AEW61" s="137"/>
      <c r="AEX61" s="137"/>
      <c r="AEY61" s="137"/>
      <c r="AEZ61" s="137"/>
      <c r="AFA61" s="137"/>
      <c r="AFB61" s="137"/>
      <c r="AFC61" s="137"/>
      <c r="AFD61" s="137"/>
      <c r="AFE61" s="137"/>
      <c r="AFF61" s="137"/>
      <c r="AFG61" s="137"/>
      <c r="AFH61" s="137"/>
      <c r="AFI61" s="137"/>
      <c r="AFJ61" s="137"/>
      <c r="AFK61" s="137"/>
      <c r="AFL61" s="137"/>
      <c r="AFM61" s="137"/>
      <c r="AFN61" s="137"/>
      <c r="AFO61" s="137"/>
      <c r="AFP61" s="137"/>
      <c r="AFQ61" s="137"/>
      <c r="AFR61" s="137"/>
      <c r="AFS61" s="137"/>
      <c r="AFT61" s="137"/>
      <c r="AFU61" s="137"/>
      <c r="AFV61" s="137"/>
      <c r="AFW61" s="137"/>
      <c r="AFX61" s="137"/>
      <c r="AFY61" s="137"/>
      <c r="AFZ61" s="137"/>
      <c r="AGA61" s="137"/>
      <c r="AGB61" s="137"/>
      <c r="AGC61" s="137"/>
      <c r="AGD61" s="137"/>
      <c r="AGE61" s="137"/>
      <c r="AGF61" s="137"/>
      <c r="AGG61" s="137"/>
      <c r="AGH61" s="137"/>
      <c r="AGI61" s="137"/>
      <c r="AGJ61" s="137"/>
      <c r="AGK61" s="137"/>
      <c r="AGL61" s="137"/>
      <c r="AGM61" s="137"/>
      <c r="AGN61" s="137"/>
      <c r="AGO61" s="137"/>
      <c r="AGP61" s="137"/>
      <c r="AGQ61" s="137"/>
      <c r="AGR61" s="137"/>
      <c r="AGS61" s="137"/>
      <c r="AGT61" s="137"/>
      <c r="AGU61" s="137"/>
      <c r="AGV61" s="137"/>
      <c r="AGW61" s="137"/>
      <c r="AGX61" s="137"/>
      <c r="AGY61" s="137"/>
      <c r="AGZ61" s="137"/>
      <c r="AHA61" s="137"/>
      <c r="AHB61" s="137"/>
      <c r="AHC61" s="137"/>
      <c r="AHD61" s="137"/>
      <c r="AHE61" s="137"/>
      <c r="AHF61" s="137"/>
      <c r="AHG61" s="137"/>
      <c r="AHH61" s="137"/>
      <c r="AHI61" s="137"/>
      <c r="AHJ61" s="137"/>
      <c r="AHK61" s="137"/>
      <c r="AHL61" s="137"/>
      <c r="AHM61" s="137"/>
      <c r="AHN61" s="137"/>
      <c r="AHO61" s="137"/>
      <c r="AHP61" s="137"/>
      <c r="AHQ61" s="137"/>
      <c r="AHR61" s="137"/>
      <c r="AHS61" s="137"/>
      <c r="AHT61" s="137"/>
      <c r="AHU61" s="137"/>
      <c r="AHV61" s="137"/>
      <c r="AHW61" s="137"/>
      <c r="AHX61" s="137"/>
      <c r="AHY61" s="137"/>
      <c r="AHZ61" s="137"/>
      <c r="AIA61" s="137"/>
      <c r="AIB61" s="137"/>
      <c r="AIC61" s="137"/>
      <c r="AID61" s="137"/>
      <c r="AIE61" s="137"/>
      <c r="AIF61" s="137"/>
      <c r="AIG61" s="137"/>
      <c r="AIH61" s="137"/>
      <c r="AII61" s="137"/>
      <c r="AIJ61" s="137"/>
      <c r="AIK61" s="137"/>
      <c r="AIL61" s="137"/>
      <c r="AIM61" s="137"/>
      <c r="AIN61" s="137"/>
      <c r="AIO61" s="137"/>
      <c r="AIP61" s="137"/>
      <c r="AIQ61" s="137"/>
      <c r="AIR61" s="137"/>
      <c r="AIS61" s="137"/>
      <c r="AIT61" s="137"/>
      <c r="AIU61" s="137"/>
      <c r="AIV61" s="137"/>
      <c r="AIW61" s="137"/>
      <c r="AIX61" s="137"/>
      <c r="AIY61" s="137"/>
      <c r="AIZ61" s="137"/>
      <c r="AJA61" s="137"/>
      <c r="AJB61" s="137"/>
      <c r="AJC61" s="137"/>
      <c r="AJD61" s="137"/>
      <c r="AJE61" s="137"/>
      <c r="AJF61" s="137"/>
      <c r="AJG61" s="137"/>
      <c r="AJH61" s="137"/>
      <c r="AJI61" s="137"/>
      <c r="AJJ61" s="137"/>
      <c r="AJK61" s="137"/>
      <c r="AJL61" s="137"/>
      <c r="AJM61" s="137"/>
      <c r="AJN61" s="137"/>
      <c r="AJO61" s="137"/>
      <c r="AJP61" s="137"/>
      <c r="AJQ61" s="137"/>
      <c r="AJR61" s="137"/>
      <c r="AJS61" s="137"/>
      <c r="AJT61" s="137"/>
      <c r="AJU61" s="137"/>
      <c r="AJV61" s="137"/>
      <c r="AJW61" s="137"/>
      <c r="AJX61" s="137"/>
      <c r="AJY61" s="137"/>
      <c r="AJZ61" s="137"/>
      <c r="AKA61" s="137"/>
      <c r="AKB61" s="137"/>
      <c r="AKC61" s="137"/>
      <c r="AKD61" s="137"/>
      <c r="AKE61" s="137"/>
      <c r="AKF61" s="137"/>
      <c r="AKG61" s="137"/>
      <c r="AKH61" s="137"/>
      <c r="AKI61" s="137"/>
      <c r="AKJ61" s="137"/>
      <c r="AKK61" s="137"/>
      <c r="AKL61" s="137"/>
      <c r="AKM61" s="137"/>
      <c r="AKN61" s="137"/>
      <c r="AKO61" s="137"/>
      <c r="AKP61" s="137"/>
      <c r="AKQ61" s="137"/>
      <c r="AKR61" s="137"/>
      <c r="AKS61" s="137"/>
      <c r="AKT61" s="137"/>
      <c r="AKU61" s="137"/>
      <c r="AKV61" s="137"/>
      <c r="AKW61" s="137"/>
      <c r="AKX61" s="137"/>
      <c r="AKY61" s="137"/>
      <c r="AKZ61" s="137"/>
      <c r="ALA61" s="137"/>
      <c r="ALB61" s="137"/>
      <c r="ALC61" s="137"/>
      <c r="ALD61" s="137"/>
      <c r="ALE61" s="137"/>
      <c r="ALF61" s="137"/>
      <c r="ALG61" s="137"/>
      <c r="ALH61" s="137"/>
      <c r="ALI61" s="137"/>
      <c r="ALJ61" s="137"/>
      <c r="ALK61" s="137"/>
      <c r="ALL61" s="137"/>
      <c r="ALM61" s="137"/>
      <c r="ALN61" s="137"/>
      <c r="ALO61" s="137"/>
      <c r="ALP61" s="137"/>
      <c r="ALQ61" s="137"/>
      <c r="ALR61" s="137"/>
      <c r="ALS61" s="137"/>
      <c r="ALT61" s="137"/>
      <c r="ALU61" s="137"/>
      <c r="ALV61" s="137"/>
      <c r="ALW61" s="137"/>
      <c r="ALX61" s="137"/>
      <c r="ALY61" s="137"/>
      <c r="ALZ61" s="137"/>
      <c r="AMA61" s="137"/>
      <c r="AMB61" s="137"/>
      <c r="AMC61" s="137"/>
      <c r="AMD61" s="137"/>
      <c r="AME61" s="137"/>
      <c r="AMF61" s="137"/>
      <c r="AMG61" s="137"/>
      <c r="AMH61" s="137"/>
      <c r="AMI61" s="137"/>
    </row>
    <row r="62" hidden="1" customHeight="1" spans="1:1023">
      <c r="A62" s="121"/>
      <c r="B62" s="83" t="s">
        <v>1937</v>
      </c>
      <c r="C62" s="122"/>
      <c r="D62" s="123"/>
      <c r="E62" s="123"/>
      <c r="F62" s="123"/>
      <c r="G62" s="123"/>
      <c r="H62" s="83" t="s">
        <v>9054</v>
      </c>
      <c r="I62" s="86" t="s">
        <v>9055</v>
      </c>
      <c r="J62" s="83" t="s">
        <v>88</v>
      </c>
      <c r="K62" s="123"/>
      <c r="L62" s="83" t="s">
        <v>700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8"/>
      <c r="AN62" s="123"/>
      <c r="AO62" s="134"/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36"/>
      <c r="BX62" s="136"/>
      <c r="BY62" s="136"/>
      <c r="BZ62" s="136"/>
      <c r="CA62" s="136"/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6"/>
      <c r="CO62" s="136"/>
      <c r="CP62" s="136"/>
      <c r="CQ62" s="136"/>
      <c r="CR62" s="136"/>
      <c r="CS62" s="136"/>
      <c r="CT62" s="136"/>
      <c r="CU62" s="136"/>
      <c r="CV62" s="136"/>
      <c r="CW62" s="136"/>
      <c r="CX62" s="136"/>
      <c r="CY62" s="136"/>
      <c r="CZ62" s="136"/>
      <c r="DA62" s="136"/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6"/>
      <c r="DO62" s="136"/>
      <c r="DP62" s="136"/>
      <c r="DQ62" s="136"/>
      <c r="DR62" s="136"/>
      <c r="DS62" s="136"/>
      <c r="DT62" s="136"/>
      <c r="DU62" s="136"/>
      <c r="DV62" s="136"/>
      <c r="DW62" s="136"/>
      <c r="DX62" s="136"/>
      <c r="DY62" s="136"/>
      <c r="DZ62" s="136"/>
      <c r="EA62" s="136"/>
      <c r="EB62" s="136"/>
      <c r="EC62" s="136"/>
      <c r="ED62" s="136"/>
      <c r="EE62" s="136"/>
      <c r="EF62" s="136"/>
      <c r="EG62" s="136"/>
      <c r="EH62" s="136"/>
      <c r="EI62" s="136"/>
      <c r="EJ62" s="136"/>
      <c r="EK62" s="136"/>
      <c r="EL62" s="136"/>
      <c r="EM62" s="136"/>
      <c r="EN62" s="136"/>
      <c r="EO62" s="136"/>
      <c r="EP62" s="136"/>
      <c r="EQ62" s="136"/>
      <c r="ER62" s="136"/>
      <c r="ES62" s="136"/>
      <c r="ET62" s="136"/>
      <c r="EU62" s="136"/>
      <c r="EV62" s="136"/>
      <c r="EW62" s="136"/>
      <c r="EX62" s="136"/>
      <c r="EY62" s="136"/>
      <c r="EZ62" s="136"/>
      <c r="FA62" s="136"/>
      <c r="FB62" s="136"/>
      <c r="FC62" s="136"/>
      <c r="FD62" s="136"/>
      <c r="FE62" s="136"/>
      <c r="FF62" s="136"/>
      <c r="FG62" s="136"/>
      <c r="FH62" s="136"/>
      <c r="FI62" s="136"/>
      <c r="FJ62" s="136"/>
      <c r="FK62" s="136"/>
      <c r="FL62" s="136"/>
      <c r="FM62" s="136"/>
      <c r="FN62" s="136"/>
      <c r="FO62" s="136"/>
      <c r="FP62" s="136"/>
      <c r="FQ62" s="136"/>
      <c r="FR62" s="136"/>
      <c r="FS62" s="136"/>
      <c r="FT62" s="136"/>
      <c r="FU62" s="136"/>
      <c r="FV62" s="136"/>
      <c r="FW62" s="136"/>
      <c r="FX62" s="136"/>
      <c r="FY62" s="136"/>
      <c r="FZ62" s="136"/>
      <c r="GA62" s="136"/>
      <c r="GB62" s="136"/>
      <c r="GC62" s="136"/>
      <c r="GD62" s="136"/>
      <c r="GE62" s="136"/>
      <c r="GF62" s="136"/>
      <c r="GG62" s="136"/>
      <c r="GH62" s="136"/>
      <c r="GI62" s="136"/>
      <c r="GJ62" s="136"/>
      <c r="GK62" s="136"/>
      <c r="GL62" s="136"/>
      <c r="GM62" s="136"/>
      <c r="GN62" s="136"/>
      <c r="GO62" s="136"/>
      <c r="GP62" s="136"/>
      <c r="GQ62" s="136"/>
      <c r="GR62" s="136"/>
      <c r="GS62" s="136"/>
      <c r="GT62" s="136"/>
      <c r="GU62" s="136"/>
      <c r="GV62" s="136"/>
      <c r="GW62" s="136"/>
      <c r="GX62" s="136"/>
      <c r="GY62" s="136"/>
      <c r="GZ62" s="136"/>
      <c r="HA62" s="136"/>
      <c r="HB62" s="136"/>
      <c r="HC62" s="136"/>
      <c r="HD62" s="136"/>
      <c r="HE62" s="136"/>
      <c r="HF62" s="136"/>
      <c r="HG62" s="136"/>
      <c r="HH62" s="136"/>
      <c r="HI62" s="136"/>
      <c r="HJ62" s="136"/>
      <c r="HK62" s="136"/>
      <c r="HL62" s="136"/>
      <c r="HM62" s="136"/>
      <c r="HN62" s="136"/>
      <c r="HO62" s="136"/>
      <c r="HP62" s="136"/>
      <c r="HQ62" s="137"/>
      <c r="HR62" s="137"/>
      <c r="HS62" s="137"/>
      <c r="HT62" s="137"/>
      <c r="HU62" s="137"/>
      <c r="HV62" s="137"/>
      <c r="HW62" s="137"/>
      <c r="HX62" s="137"/>
      <c r="HY62" s="137"/>
      <c r="HZ62" s="137"/>
      <c r="IA62" s="137"/>
      <c r="IB62" s="137"/>
      <c r="IC62" s="137"/>
      <c r="ID62" s="137"/>
      <c r="IE62" s="137"/>
      <c r="IF62" s="137"/>
      <c r="IG62" s="137"/>
      <c r="IH62" s="137"/>
      <c r="II62" s="137"/>
      <c r="IJ62" s="137"/>
      <c r="IK62" s="137"/>
      <c r="IL62" s="137"/>
      <c r="IM62" s="137"/>
      <c r="IN62" s="137"/>
      <c r="IO62" s="137"/>
      <c r="IP62" s="137"/>
      <c r="IQ62" s="137"/>
      <c r="IR62" s="137"/>
      <c r="IS62" s="137"/>
      <c r="IT62" s="137"/>
      <c r="IU62" s="137"/>
      <c r="IV62" s="137"/>
      <c r="IW62" s="137"/>
      <c r="IX62" s="137"/>
      <c r="IY62" s="137"/>
      <c r="IZ62" s="137"/>
      <c r="JA62" s="137"/>
      <c r="JB62" s="137"/>
      <c r="JC62" s="137"/>
      <c r="JD62" s="137"/>
      <c r="JE62" s="137"/>
      <c r="JF62" s="137"/>
      <c r="JG62" s="137"/>
      <c r="JH62" s="137"/>
      <c r="JI62" s="137"/>
      <c r="JJ62" s="137"/>
      <c r="JK62" s="137"/>
      <c r="JL62" s="137"/>
      <c r="JM62" s="137"/>
      <c r="JN62" s="137"/>
      <c r="JO62" s="137"/>
      <c r="JP62" s="137"/>
      <c r="JQ62" s="137"/>
      <c r="JR62" s="137"/>
      <c r="JS62" s="137"/>
      <c r="JT62" s="137"/>
      <c r="JU62" s="137"/>
      <c r="JV62" s="137"/>
      <c r="JW62" s="137"/>
      <c r="JX62" s="137"/>
      <c r="JY62" s="137"/>
      <c r="JZ62" s="137"/>
      <c r="KA62" s="137"/>
      <c r="KB62" s="137"/>
      <c r="KC62" s="137"/>
      <c r="KD62" s="137"/>
      <c r="KE62" s="137"/>
      <c r="KF62" s="137"/>
      <c r="KG62" s="137"/>
      <c r="KH62" s="137"/>
      <c r="KI62" s="137"/>
      <c r="KJ62" s="137"/>
      <c r="KK62" s="137"/>
      <c r="KL62" s="137"/>
      <c r="KM62" s="137"/>
      <c r="KN62" s="137"/>
      <c r="KO62" s="137"/>
      <c r="KP62" s="137"/>
      <c r="KQ62" s="137"/>
      <c r="KR62" s="137"/>
      <c r="KS62" s="137"/>
      <c r="KT62" s="137"/>
      <c r="KU62" s="137"/>
      <c r="KV62" s="137"/>
      <c r="KW62" s="137"/>
      <c r="KX62" s="137"/>
      <c r="KY62" s="137"/>
      <c r="KZ62" s="137"/>
      <c r="LA62" s="137"/>
      <c r="LB62" s="137"/>
      <c r="LC62" s="137"/>
      <c r="LD62" s="137"/>
      <c r="LE62" s="137"/>
      <c r="LF62" s="137"/>
      <c r="LG62" s="137"/>
      <c r="LH62" s="137"/>
      <c r="LI62" s="137"/>
      <c r="LJ62" s="137"/>
      <c r="LK62" s="137"/>
      <c r="LL62" s="137"/>
      <c r="LM62" s="137"/>
      <c r="LN62" s="137"/>
      <c r="LO62" s="137"/>
      <c r="LP62" s="137"/>
      <c r="LQ62" s="137"/>
      <c r="LR62" s="137"/>
      <c r="LS62" s="137"/>
      <c r="LT62" s="137"/>
      <c r="LU62" s="137"/>
      <c r="LV62" s="137"/>
      <c r="LW62" s="137"/>
      <c r="LX62" s="137"/>
      <c r="LY62" s="137"/>
      <c r="LZ62" s="137"/>
      <c r="MA62" s="137"/>
      <c r="MB62" s="137"/>
      <c r="MC62" s="137"/>
      <c r="MD62" s="137"/>
      <c r="ME62" s="137"/>
      <c r="MF62" s="137"/>
      <c r="MG62" s="137"/>
      <c r="MH62" s="137"/>
      <c r="MI62" s="137"/>
      <c r="MJ62" s="137"/>
      <c r="MK62" s="137"/>
      <c r="ML62" s="137"/>
      <c r="MM62" s="137"/>
      <c r="MN62" s="137"/>
      <c r="MO62" s="137"/>
      <c r="MP62" s="137"/>
      <c r="MQ62" s="137"/>
      <c r="MR62" s="137"/>
      <c r="MS62" s="137"/>
      <c r="MT62" s="137"/>
      <c r="MU62" s="137"/>
      <c r="MV62" s="137"/>
      <c r="MW62" s="137"/>
      <c r="MX62" s="137"/>
      <c r="MY62" s="137"/>
      <c r="MZ62" s="137"/>
      <c r="NA62" s="137"/>
      <c r="NB62" s="137"/>
      <c r="NC62" s="137"/>
      <c r="ND62" s="137"/>
      <c r="NE62" s="137"/>
      <c r="NF62" s="137"/>
      <c r="NG62" s="137"/>
      <c r="NH62" s="137"/>
      <c r="NI62" s="137"/>
      <c r="NJ62" s="137"/>
      <c r="NK62" s="137"/>
      <c r="NL62" s="137"/>
      <c r="NM62" s="137"/>
      <c r="NN62" s="137"/>
      <c r="NO62" s="137"/>
      <c r="NP62" s="137"/>
      <c r="NQ62" s="137"/>
      <c r="NR62" s="137"/>
      <c r="NS62" s="137"/>
      <c r="NT62" s="137"/>
      <c r="NU62" s="137"/>
      <c r="NV62" s="137"/>
      <c r="NW62" s="137"/>
      <c r="NX62" s="137"/>
      <c r="NY62" s="137"/>
      <c r="NZ62" s="137"/>
      <c r="OA62" s="137"/>
      <c r="OB62" s="137"/>
      <c r="OC62" s="137"/>
      <c r="OD62" s="137"/>
      <c r="OE62" s="137"/>
      <c r="OF62" s="137"/>
      <c r="OG62" s="137"/>
      <c r="OH62" s="137"/>
      <c r="OI62" s="137"/>
      <c r="OJ62" s="137"/>
      <c r="OK62" s="137"/>
      <c r="OL62" s="137"/>
      <c r="OM62" s="137"/>
      <c r="ON62" s="137"/>
      <c r="OO62" s="137"/>
      <c r="OP62" s="137"/>
      <c r="OQ62" s="137"/>
      <c r="OR62" s="137"/>
      <c r="OS62" s="137"/>
      <c r="OT62" s="137"/>
      <c r="OU62" s="137"/>
      <c r="OV62" s="137"/>
      <c r="OW62" s="137"/>
      <c r="OX62" s="137"/>
      <c r="OY62" s="137"/>
      <c r="OZ62" s="137"/>
      <c r="PA62" s="137"/>
      <c r="PB62" s="137"/>
      <c r="PC62" s="137"/>
      <c r="PD62" s="137"/>
      <c r="PE62" s="137"/>
      <c r="PF62" s="137"/>
      <c r="PG62" s="137"/>
      <c r="PH62" s="137"/>
      <c r="PI62" s="137"/>
      <c r="PJ62" s="137"/>
      <c r="PK62" s="137"/>
      <c r="PL62" s="137"/>
      <c r="PM62" s="137"/>
      <c r="PN62" s="137"/>
      <c r="PO62" s="137"/>
      <c r="PP62" s="137"/>
      <c r="PQ62" s="137"/>
      <c r="PR62" s="137"/>
      <c r="PS62" s="137"/>
      <c r="PT62" s="137"/>
      <c r="PU62" s="137"/>
      <c r="PV62" s="137"/>
      <c r="PW62" s="137"/>
      <c r="PX62" s="137"/>
      <c r="PY62" s="137"/>
      <c r="PZ62" s="137"/>
      <c r="QA62" s="137"/>
      <c r="QB62" s="137"/>
      <c r="QC62" s="137"/>
      <c r="QD62" s="137"/>
      <c r="QE62" s="137"/>
      <c r="QF62" s="137"/>
      <c r="QG62" s="137"/>
      <c r="QH62" s="137"/>
      <c r="QI62" s="137"/>
      <c r="QJ62" s="137"/>
      <c r="QK62" s="137"/>
      <c r="QL62" s="137"/>
      <c r="QM62" s="137"/>
      <c r="QN62" s="137"/>
      <c r="QO62" s="137"/>
      <c r="QP62" s="137"/>
      <c r="QQ62" s="137"/>
      <c r="QR62" s="137"/>
      <c r="QS62" s="137"/>
      <c r="QT62" s="137"/>
      <c r="QU62" s="137"/>
      <c r="QV62" s="137"/>
      <c r="QW62" s="137"/>
      <c r="QX62" s="137"/>
      <c r="QY62" s="137"/>
      <c r="QZ62" s="137"/>
      <c r="RA62" s="137"/>
      <c r="RB62" s="137"/>
      <c r="RC62" s="137"/>
      <c r="RD62" s="137"/>
      <c r="RE62" s="137"/>
      <c r="RF62" s="137"/>
      <c r="RG62" s="137"/>
      <c r="RH62" s="137"/>
      <c r="RI62" s="137"/>
      <c r="RJ62" s="137"/>
      <c r="RK62" s="137"/>
      <c r="RL62" s="137"/>
      <c r="RM62" s="137"/>
      <c r="RN62" s="137"/>
      <c r="RO62" s="137"/>
      <c r="RP62" s="137"/>
      <c r="RQ62" s="137"/>
      <c r="RR62" s="137"/>
      <c r="RS62" s="137"/>
      <c r="RT62" s="137"/>
      <c r="RU62" s="137"/>
      <c r="RV62" s="137"/>
      <c r="RW62" s="137"/>
      <c r="RX62" s="137"/>
      <c r="RY62" s="137"/>
      <c r="RZ62" s="137"/>
      <c r="SA62" s="137"/>
      <c r="SB62" s="137"/>
      <c r="SC62" s="137"/>
      <c r="SD62" s="137"/>
      <c r="SE62" s="137"/>
      <c r="SF62" s="137"/>
      <c r="SG62" s="137"/>
      <c r="SH62" s="137"/>
      <c r="SI62" s="137"/>
      <c r="SJ62" s="137"/>
      <c r="SK62" s="137"/>
      <c r="SL62" s="137"/>
      <c r="SM62" s="137"/>
      <c r="SN62" s="137"/>
      <c r="SO62" s="137"/>
      <c r="SP62" s="137"/>
      <c r="SQ62" s="137"/>
      <c r="SR62" s="137"/>
      <c r="SS62" s="137"/>
      <c r="ST62" s="137"/>
      <c r="SU62" s="137"/>
      <c r="SV62" s="137"/>
      <c r="SW62" s="137"/>
      <c r="SX62" s="137"/>
      <c r="SY62" s="137"/>
      <c r="SZ62" s="137"/>
      <c r="TA62" s="137"/>
      <c r="TB62" s="137"/>
      <c r="TC62" s="137"/>
      <c r="TD62" s="137"/>
      <c r="TE62" s="137"/>
      <c r="TF62" s="137"/>
      <c r="TG62" s="137"/>
      <c r="TH62" s="137"/>
      <c r="TI62" s="137"/>
      <c r="TJ62" s="137"/>
      <c r="TK62" s="137"/>
      <c r="TL62" s="137"/>
      <c r="TM62" s="137"/>
      <c r="TN62" s="137"/>
      <c r="TO62" s="137"/>
      <c r="TP62" s="137"/>
      <c r="TQ62" s="137"/>
      <c r="TR62" s="137"/>
      <c r="TS62" s="137"/>
      <c r="TT62" s="137"/>
      <c r="TU62" s="137"/>
      <c r="TV62" s="137"/>
      <c r="TW62" s="137"/>
      <c r="TX62" s="137"/>
      <c r="TY62" s="137"/>
      <c r="TZ62" s="137"/>
      <c r="UA62" s="137"/>
      <c r="UB62" s="137"/>
      <c r="UC62" s="137"/>
      <c r="UD62" s="137"/>
      <c r="UE62" s="137"/>
      <c r="UF62" s="137"/>
      <c r="UG62" s="137"/>
      <c r="UH62" s="137"/>
      <c r="UI62" s="137"/>
      <c r="UJ62" s="137"/>
      <c r="UK62" s="137"/>
      <c r="UL62" s="137"/>
      <c r="UM62" s="137"/>
      <c r="UN62" s="137"/>
      <c r="UO62" s="137"/>
      <c r="UP62" s="137"/>
      <c r="UQ62" s="137"/>
      <c r="UR62" s="137"/>
      <c r="US62" s="137"/>
      <c r="UT62" s="137"/>
      <c r="UU62" s="137"/>
      <c r="UV62" s="137"/>
      <c r="UW62" s="137"/>
      <c r="UX62" s="137"/>
      <c r="UY62" s="137"/>
      <c r="UZ62" s="137"/>
      <c r="VA62" s="137"/>
      <c r="VB62" s="137"/>
      <c r="VC62" s="137"/>
      <c r="VD62" s="137"/>
      <c r="VE62" s="137"/>
      <c r="VF62" s="137"/>
      <c r="VG62" s="137"/>
      <c r="VH62" s="137"/>
      <c r="VI62" s="137"/>
      <c r="VJ62" s="137"/>
      <c r="VK62" s="137"/>
      <c r="VL62" s="137"/>
      <c r="VM62" s="137"/>
      <c r="VN62" s="137"/>
      <c r="VO62" s="137"/>
      <c r="VP62" s="137"/>
      <c r="VQ62" s="137"/>
      <c r="VR62" s="137"/>
      <c r="VS62" s="137"/>
      <c r="VT62" s="137"/>
      <c r="VU62" s="137"/>
      <c r="VV62" s="137"/>
      <c r="VW62" s="137"/>
      <c r="VX62" s="137"/>
      <c r="VY62" s="137"/>
      <c r="VZ62" s="137"/>
      <c r="WA62" s="137"/>
      <c r="WB62" s="137"/>
      <c r="WC62" s="137"/>
      <c r="WD62" s="137"/>
      <c r="WE62" s="137"/>
      <c r="WF62" s="137"/>
      <c r="WG62" s="137"/>
      <c r="WH62" s="137"/>
      <c r="WI62" s="137"/>
      <c r="WJ62" s="137"/>
      <c r="WK62" s="137"/>
      <c r="WL62" s="137"/>
      <c r="WM62" s="137"/>
      <c r="WN62" s="137"/>
      <c r="WO62" s="137"/>
      <c r="WP62" s="137"/>
      <c r="WQ62" s="137"/>
      <c r="WR62" s="137"/>
      <c r="WS62" s="137"/>
      <c r="WT62" s="137"/>
      <c r="WU62" s="137"/>
      <c r="WV62" s="137"/>
      <c r="WW62" s="137"/>
      <c r="WX62" s="137"/>
      <c r="WY62" s="137"/>
      <c r="WZ62" s="137"/>
      <c r="XA62" s="137"/>
      <c r="XB62" s="137"/>
      <c r="XC62" s="137"/>
      <c r="XD62" s="137"/>
      <c r="XE62" s="137"/>
      <c r="XF62" s="137"/>
      <c r="XG62" s="137"/>
      <c r="XH62" s="137"/>
      <c r="XI62" s="137"/>
      <c r="XJ62" s="137"/>
      <c r="XK62" s="137"/>
      <c r="XL62" s="137"/>
      <c r="XM62" s="137"/>
      <c r="XN62" s="137"/>
      <c r="XO62" s="137"/>
      <c r="XP62" s="137"/>
      <c r="XQ62" s="137"/>
      <c r="XR62" s="137"/>
      <c r="XS62" s="137"/>
      <c r="XT62" s="137"/>
      <c r="XU62" s="137"/>
      <c r="XV62" s="137"/>
      <c r="XW62" s="137"/>
      <c r="XX62" s="137"/>
      <c r="XY62" s="137"/>
      <c r="XZ62" s="137"/>
      <c r="YA62" s="137"/>
      <c r="YB62" s="137"/>
      <c r="YC62" s="137"/>
      <c r="YD62" s="137"/>
      <c r="YE62" s="137"/>
      <c r="YF62" s="137"/>
      <c r="YG62" s="137"/>
      <c r="YH62" s="137"/>
      <c r="YI62" s="137"/>
      <c r="YJ62" s="137"/>
      <c r="YK62" s="137"/>
      <c r="YL62" s="137"/>
      <c r="YM62" s="137"/>
      <c r="YN62" s="137"/>
      <c r="YO62" s="137"/>
      <c r="YP62" s="137"/>
      <c r="YQ62" s="137"/>
      <c r="YR62" s="137"/>
      <c r="YS62" s="137"/>
      <c r="YT62" s="137"/>
      <c r="YU62" s="137"/>
      <c r="YV62" s="137"/>
      <c r="YW62" s="137"/>
      <c r="YX62" s="137"/>
      <c r="YY62" s="137"/>
      <c r="YZ62" s="137"/>
      <c r="ZA62" s="137"/>
      <c r="ZB62" s="137"/>
      <c r="ZC62" s="137"/>
      <c r="ZD62" s="137"/>
      <c r="ZE62" s="137"/>
      <c r="ZF62" s="137"/>
      <c r="ZG62" s="137"/>
      <c r="ZH62" s="137"/>
      <c r="ZI62" s="137"/>
      <c r="ZJ62" s="137"/>
      <c r="ZK62" s="137"/>
      <c r="ZL62" s="137"/>
      <c r="ZM62" s="137"/>
      <c r="ZN62" s="137"/>
      <c r="ZO62" s="137"/>
      <c r="ZP62" s="137"/>
      <c r="ZQ62" s="137"/>
      <c r="ZR62" s="137"/>
      <c r="ZS62" s="137"/>
      <c r="ZT62" s="137"/>
      <c r="ZU62" s="137"/>
      <c r="ZV62" s="137"/>
      <c r="ZW62" s="137"/>
      <c r="ZX62" s="137"/>
      <c r="ZY62" s="137"/>
      <c r="ZZ62" s="137"/>
      <c r="AAA62" s="137"/>
      <c r="AAB62" s="137"/>
      <c r="AAC62" s="137"/>
      <c r="AAD62" s="137"/>
      <c r="AAE62" s="137"/>
      <c r="AAF62" s="137"/>
      <c r="AAG62" s="137"/>
      <c r="AAH62" s="137"/>
      <c r="AAI62" s="137"/>
      <c r="AAJ62" s="137"/>
      <c r="AAK62" s="137"/>
      <c r="AAL62" s="137"/>
      <c r="AAM62" s="137"/>
      <c r="AAN62" s="137"/>
      <c r="AAO62" s="137"/>
      <c r="AAP62" s="137"/>
      <c r="AAQ62" s="137"/>
      <c r="AAR62" s="137"/>
      <c r="AAS62" s="137"/>
      <c r="AAT62" s="137"/>
      <c r="AAU62" s="137"/>
      <c r="AAV62" s="137"/>
      <c r="AAW62" s="137"/>
      <c r="AAX62" s="137"/>
      <c r="AAY62" s="137"/>
      <c r="AAZ62" s="137"/>
      <c r="ABA62" s="137"/>
      <c r="ABB62" s="137"/>
      <c r="ABC62" s="137"/>
      <c r="ABD62" s="137"/>
      <c r="ABE62" s="137"/>
      <c r="ABF62" s="137"/>
      <c r="ABG62" s="137"/>
      <c r="ABH62" s="137"/>
      <c r="ABI62" s="137"/>
      <c r="ABJ62" s="137"/>
      <c r="ABK62" s="137"/>
      <c r="ABL62" s="137"/>
      <c r="ABM62" s="137"/>
      <c r="ABN62" s="137"/>
      <c r="ABO62" s="137"/>
      <c r="ABP62" s="137"/>
      <c r="ABQ62" s="137"/>
      <c r="ABR62" s="137"/>
      <c r="ABS62" s="137"/>
      <c r="ABT62" s="137"/>
      <c r="ABU62" s="137"/>
      <c r="ABV62" s="137"/>
      <c r="ABW62" s="137"/>
      <c r="ABX62" s="137"/>
      <c r="ABY62" s="137"/>
      <c r="ABZ62" s="137"/>
      <c r="ACA62" s="137"/>
      <c r="ACB62" s="137"/>
      <c r="ACC62" s="137"/>
      <c r="ACD62" s="137"/>
      <c r="ACE62" s="137"/>
      <c r="ACF62" s="137"/>
      <c r="ACG62" s="137"/>
      <c r="ACH62" s="137"/>
      <c r="ACI62" s="137"/>
      <c r="ACJ62" s="137"/>
      <c r="ACK62" s="137"/>
      <c r="ACL62" s="137"/>
      <c r="ACM62" s="137"/>
      <c r="ACN62" s="137"/>
      <c r="ACO62" s="137"/>
      <c r="ACP62" s="137"/>
      <c r="ACQ62" s="137"/>
      <c r="ACR62" s="137"/>
      <c r="ACS62" s="137"/>
      <c r="ACT62" s="137"/>
      <c r="ACU62" s="137"/>
      <c r="ACV62" s="137"/>
      <c r="ACW62" s="137"/>
      <c r="ACX62" s="137"/>
      <c r="ACY62" s="137"/>
      <c r="ACZ62" s="137"/>
      <c r="ADA62" s="137"/>
      <c r="ADB62" s="137"/>
      <c r="ADC62" s="137"/>
      <c r="ADD62" s="137"/>
      <c r="ADE62" s="137"/>
      <c r="ADF62" s="137"/>
      <c r="ADG62" s="137"/>
      <c r="ADH62" s="137"/>
      <c r="ADI62" s="137"/>
      <c r="ADJ62" s="137"/>
      <c r="ADK62" s="137"/>
      <c r="ADL62" s="137"/>
      <c r="ADM62" s="137"/>
      <c r="ADN62" s="137"/>
      <c r="ADO62" s="137"/>
      <c r="ADP62" s="137"/>
      <c r="ADQ62" s="137"/>
      <c r="ADR62" s="137"/>
      <c r="ADS62" s="137"/>
      <c r="ADT62" s="137"/>
      <c r="ADU62" s="137"/>
      <c r="ADV62" s="137"/>
      <c r="ADW62" s="137"/>
      <c r="ADX62" s="137"/>
      <c r="ADY62" s="137"/>
      <c r="ADZ62" s="137"/>
      <c r="AEA62" s="137"/>
      <c r="AEB62" s="137"/>
      <c r="AEC62" s="137"/>
      <c r="AED62" s="137"/>
      <c r="AEE62" s="137"/>
      <c r="AEF62" s="137"/>
      <c r="AEG62" s="137"/>
      <c r="AEH62" s="137"/>
      <c r="AEI62" s="137"/>
      <c r="AEJ62" s="137"/>
      <c r="AEK62" s="137"/>
      <c r="AEL62" s="137"/>
      <c r="AEM62" s="137"/>
      <c r="AEN62" s="137"/>
      <c r="AEO62" s="137"/>
      <c r="AEP62" s="137"/>
      <c r="AEQ62" s="137"/>
      <c r="AER62" s="137"/>
      <c r="AES62" s="137"/>
      <c r="AET62" s="137"/>
      <c r="AEU62" s="137"/>
      <c r="AEV62" s="137"/>
      <c r="AEW62" s="137"/>
      <c r="AEX62" s="137"/>
      <c r="AEY62" s="137"/>
      <c r="AEZ62" s="137"/>
      <c r="AFA62" s="137"/>
      <c r="AFB62" s="137"/>
      <c r="AFC62" s="137"/>
      <c r="AFD62" s="137"/>
      <c r="AFE62" s="137"/>
      <c r="AFF62" s="137"/>
      <c r="AFG62" s="137"/>
      <c r="AFH62" s="137"/>
      <c r="AFI62" s="137"/>
      <c r="AFJ62" s="137"/>
      <c r="AFK62" s="137"/>
      <c r="AFL62" s="137"/>
      <c r="AFM62" s="137"/>
      <c r="AFN62" s="137"/>
      <c r="AFO62" s="137"/>
      <c r="AFP62" s="137"/>
      <c r="AFQ62" s="137"/>
      <c r="AFR62" s="137"/>
      <c r="AFS62" s="137"/>
      <c r="AFT62" s="137"/>
      <c r="AFU62" s="137"/>
      <c r="AFV62" s="137"/>
      <c r="AFW62" s="137"/>
      <c r="AFX62" s="137"/>
      <c r="AFY62" s="137"/>
      <c r="AFZ62" s="137"/>
      <c r="AGA62" s="137"/>
      <c r="AGB62" s="137"/>
      <c r="AGC62" s="137"/>
      <c r="AGD62" s="137"/>
      <c r="AGE62" s="137"/>
      <c r="AGF62" s="137"/>
      <c r="AGG62" s="137"/>
      <c r="AGH62" s="137"/>
      <c r="AGI62" s="137"/>
      <c r="AGJ62" s="137"/>
      <c r="AGK62" s="137"/>
      <c r="AGL62" s="137"/>
      <c r="AGM62" s="137"/>
      <c r="AGN62" s="137"/>
      <c r="AGO62" s="137"/>
      <c r="AGP62" s="137"/>
      <c r="AGQ62" s="137"/>
      <c r="AGR62" s="137"/>
      <c r="AGS62" s="137"/>
      <c r="AGT62" s="137"/>
      <c r="AGU62" s="137"/>
      <c r="AGV62" s="137"/>
      <c r="AGW62" s="137"/>
      <c r="AGX62" s="137"/>
      <c r="AGY62" s="137"/>
      <c r="AGZ62" s="137"/>
      <c r="AHA62" s="137"/>
      <c r="AHB62" s="137"/>
      <c r="AHC62" s="137"/>
      <c r="AHD62" s="137"/>
      <c r="AHE62" s="137"/>
      <c r="AHF62" s="137"/>
      <c r="AHG62" s="137"/>
      <c r="AHH62" s="137"/>
      <c r="AHI62" s="137"/>
      <c r="AHJ62" s="137"/>
      <c r="AHK62" s="137"/>
      <c r="AHL62" s="137"/>
      <c r="AHM62" s="137"/>
      <c r="AHN62" s="137"/>
      <c r="AHO62" s="137"/>
      <c r="AHP62" s="137"/>
      <c r="AHQ62" s="137"/>
      <c r="AHR62" s="137"/>
      <c r="AHS62" s="137"/>
      <c r="AHT62" s="137"/>
      <c r="AHU62" s="137"/>
      <c r="AHV62" s="137"/>
      <c r="AHW62" s="137"/>
      <c r="AHX62" s="137"/>
      <c r="AHY62" s="137"/>
      <c r="AHZ62" s="137"/>
      <c r="AIA62" s="137"/>
      <c r="AIB62" s="137"/>
      <c r="AIC62" s="137"/>
      <c r="AID62" s="137"/>
      <c r="AIE62" s="137"/>
      <c r="AIF62" s="137"/>
      <c r="AIG62" s="137"/>
      <c r="AIH62" s="137"/>
      <c r="AII62" s="137"/>
      <c r="AIJ62" s="137"/>
      <c r="AIK62" s="137"/>
      <c r="AIL62" s="137"/>
      <c r="AIM62" s="137"/>
      <c r="AIN62" s="137"/>
      <c r="AIO62" s="137"/>
      <c r="AIP62" s="137"/>
      <c r="AIQ62" s="137"/>
      <c r="AIR62" s="137"/>
      <c r="AIS62" s="137"/>
      <c r="AIT62" s="137"/>
      <c r="AIU62" s="137"/>
      <c r="AIV62" s="137"/>
      <c r="AIW62" s="137"/>
      <c r="AIX62" s="137"/>
      <c r="AIY62" s="137"/>
      <c r="AIZ62" s="137"/>
      <c r="AJA62" s="137"/>
      <c r="AJB62" s="137"/>
      <c r="AJC62" s="137"/>
      <c r="AJD62" s="137"/>
      <c r="AJE62" s="137"/>
      <c r="AJF62" s="137"/>
      <c r="AJG62" s="137"/>
      <c r="AJH62" s="137"/>
      <c r="AJI62" s="137"/>
      <c r="AJJ62" s="137"/>
      <c r="AJK62" s="137"/>
      <c r="AJL62" s="137"/>
      <c r="AJM62" s="137"/>
      <c r="AJN62" s="137"/>
      <c r="AJO62" s="137"/>
      <c r="AJP62" s="137"/>
      <c r="AJQ62" s="137"/>
      <c r="AJR62" s="137"/>
      <c r="AJS62" s="137"/>
      <c r="AJT62" s="137"/>
      <c r="AJU62" s="137"/>
      <c r="AJV62" s="137"/>
      <c r="AJW62" s="137"/>
      <c r="AJX62" s="137"/>
      <c r="AJY62" s="137"/>
      <c r="AJZ62" s="137"/>
      <c r="AKA62" s="137"/>
      <c r="AKB62" s="137"/>
      <c r="AKC62" s="137"/>
      <c r="AKD62" s="137"/>
      <c r="AKE62" s="137"/>
      <c r="AKF62" s="137"/>
      <c r="AKG62" s="137"/>
      <c r="AKH62" s="137"/>
      <c r="AKI62" s="137"/>
      <c r="AKJ62" s="137"/>
      <c r="AKK62" s="137"/>
      <c r="AKL62" s="137"/>
      <c r="AKM62" s="137"/>
      <c r="AKN62" s="137"/>
      <c r="AKO62" s="137"/>
      <c r="AKP62" s="137"/>
      <c r="AKQ62" s="137"/>
      <c r="AKR62" s="137"/>
      <c r="AKS62" s="137"/>
      <c r="AKT62" s="137"/>
      <c r="AKU62" s="137"/>
      <c r="AKV62" s="137"/>
      <c r="AKW62" s="137"/>
      <c r="AKX62" s="137"/>
      <c r="AKY62" s="137"/>
      <c r="AKZ62" s="137"/>
      <c r="ALA62" s="137"/>
      <c r="ALB62" s="137"/>
      <c r="ALC62" s="137"/>
      <c r="ALD62" s="137"/>
      <c r="ALE62" s="137"/>
      <c r="ALF62" s="137"/>
      <c r="ALG62" s="137"/>
      <c r="ALH62" s="137"/>
      <c r="ALI62" s="137"/>
      <c r="ALJ62" s="137"/>
      <c r="ALK62" s="137"/>
      <c r="ALL62" s="137"/>
      <c r="ALM62" s="137"/>
      <c r="ALN62" s="137"/>
      <c r="ALO62" s="137"/>
      <c r="ALP62" s="137"/>
      <c r="ALQ62" s="137"/>
      <c r="ALR62" s="137"/>
      <c r="ALS62" s="137"/>
      <c r="ALT62" s="137"/>
      <c r="ALU62" s="137"/>
      <c r="ALV62" s="137"/>
      <c r="ALW62" s="137"/>
      <c r="ALX62" s="137"/>
      <c r="ALY62" s="137"/>
      <c r="ALZ62" s="137"/>
      <c r="AMA62" s="137"/>
      <c r="AMB62" s="137"/>
      <c r="AMC62" s="137"/>
      <c r="AMD62" s="137"/>
      <c r="AME62" s="137"/>
      <c r="AMF62" s="137"/>
      <c r="AMG62" s="137"/>
      <c r="AMH62" s="137"/>
      <c r="AMI62" s="137"/>
    </row>
    <row r="63" hidden="1" customHeight="1" spans="1:1023">
      <c r="A63" s="121"/>
      <c r="B63" s="83" t="s">
        <v>9312</v>
      </c>
      <c r="C63" s="122"/>
      <c r="D63" s="123"/>
      <c r="E63" s="123"/>
      <c r="F63" s="123"/>
      <c r="G63" s="123"/>
      <c r="H63" s="83" t="s">
        <v>9310</v>
      </c>
      <c r="I63" s="86" t="s">
        <v>9311</v>
      </c>
      <c r="J63" s="83" t="s">
        <v>45</v>
      </c>
      <c r="K63" s="123"/>
      <c r="L63" s="83" t="s">
        <v>5522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8"/>
      <c r="AN63" s="123"/>
      <c r="AO63" s="134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  <c r="BQ63" s="136"/>
      <c r="BR63" s="136"/>
      <c r="BS63" s="136"/>
      <c r="BT63" s="136"/>
      <c r="BU63" s="136"/>
      <c r="BV63" s="136"/>
      <c r="BW63" s="136"/>
      <c r="BX63" s="136"/>
      <c r="BY63" s="136"/>
      <c r="BZ63" s="136"/>
      <c r="CA63" s="136"/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6"/>
      <c r="CO63" s="136"/>
      <c r="CP63" s="136"/>
      <c r="CQ63" s="136"/>
      <c r="CR63" s="136"/>
      <c r="CS63" s="136"/>
      <c r="CT63" s="136"/>
      <c r="CU63" s="136"/>
      <c r="CV63" s="136"/>
      <c r="CW63" s="136"/>
      <c r="CX63" s="136"/>
      <c r="CY63" s="136"/>
      <c r="CZ63" s="136"/>
      <c r="DA63" s="136"/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6"/>
      <c r="DO63" s="136"/>
      <c r="DP63" s="136"/>
      <c r="DQ63" s="136"/>
      <c r="DR63" s="136"/>
      <c r="DS63" s="136"/>
      <c r="DT63" s="136"/>
      <c r="DU63" s="136"/>
      <c r="DV63" s="136"/>
      <c r="DW63" s="136"/>
      <c r="DX63" s="136"/>
      <c r="DY63" s="136"/>
      <c r="DZ63" s="136"/>
      <c r="EA63" s="136"/>
      <c r="EB63" s="136"/>
      <c r="EC63" s="136"/>
      <c r="ED63" s="136"/>
      <c r="EE63" s="136"/>
      <c r="EF63" s="136"/>
      <c r="EG63" s="136"/>
      <c r="EH63" s="136"/>
      <c r="EI63" s="136"/>
      <c r="EJ63" s="136"/>
      <c r="EK63" s="136"/>
      <c r="EL63" s="136"/>
      <c r="EM63" s="136"/>
      <c r="EN63" s="136"/>
      <c r="EO63" s="136"/>
      <c r="EP63" s="136"/>
      <c r="EQ63" s="136"/>
      <c r="ER63" s="136"/>
      <c r="ES63" s="136"/>
      <c r="ET63" s="136"/>
      <c r="EU63" s="136"/>
      <c r="EV63" s="136"/>
      <c r="EW63" s="136"/>
      <c r="EX63" s="136"/>
      <c r="EY63" s="136"/>
      <c r="EZ63" s="136"/>
      <c r="FA63" s="136"/>
      <c r="FB63" s="136"/>
      <c r="FC63" s="136"/>
      <c r="FD63" s="136"/>
      <c r="FE63" s="136"/>
      <c r="FF63" s="136"/>
      <c r="FG63" s="136"/>
      <c r="FH63" s="136"/>
      <c r="FI63" s="136"/>
      <c r="FJ63" s="136"/>
      <c r="FK63" s="136"/>
      <c r="FL63" s="136"/>
      <c r="FM63" s="136"/>
      <c r="FN63" s="136"/>
      <c r="FO63" s="136"/>
      <c r="FP63" s="136"/>
      <c r="FQ63" s="136"/>
      <c r="FR63" s="136"/>
      <c r="FS63" s="136"/>
      <c r="FT63" s="136"/>
      <c r="FU63" s="136"/>
      <c r="FV63" s="136"/>
      <c r="FW63" s="136"/>
      <c r="FX63" s="136"/>
      <c r="FY63" s="136"/>
      <c r="FZ63" s="136"/>
      <c r="GA63" s="136"/>
      <c r="GB63" s="136"/>
      <c r="GC63" s="136"/>
      <c r="GD63" s="136"/>
      <c r="GE63" s="136"/>
      <c r="GF63" s="136"/>
      <c r="GG63" s="136"/>
      <c r="GH63" s="136"/>
      <c r="GI63" s="136"/>
      <c r="GJ63" s="136"/>
      <c r="GK63" s="136"/>
      <c r="GL63" s="136"/>
      <c r="GM63" s="136"/>
      <c r="GN63" s="136"/>
      <c r="GO63" s="136"/>
      <c r="GP63" s="136"/>
      <c r="GQ63" s="136"/>
      <c r="GR63" s="136"/>
      <c r="GS63" s="136"/>
      <c r="GT63" s="136"/>
      <c r="GU63" s="136"/>
      <c r="GV63" s="136"/>
      <c r="GW63" s="136"/>
      <c r="GX63" s="136"/>
      <c r="GY63" s="136"/>
      <c r="GZ63" s="136"/>
      <c r="HA63" s="136"/>
      <c r="HB63" s="136"/>
      <c r="HC63" s="136"/>
      <c r="HD63" s="136"/>
      <c r="HE63" s="136"/>
      <c r="HF63" s="136"/>
      <c r="HG63" s="136"/>
      <c r="HH63" s="136"/>
      <c r="HI63" s="136"/>
      <c r="HJ63" s="136"/>
      <c r="HK63" s="136"/>
      <c r="HL63" s="136"/>
      <c r="HM63" s="136"/>
      <c r="HN63" s="136"/>
      <c r="HO63" s="136"/>
      <c r="HP63" s="136"/>
      <c r="HQ63" s="137"/>
      <c r="HR63" s="137"/>
      <c r="HS63" s="137"/>
      <c r="HT63" s="137"/>
      <c r="HU63" s="137"/>
      <c r="HV63" s="137"/>
      <c r="HW63" s="137"/>
      <c r="HX63" s="137"/>
      <c r="HY63" s="137"/>
      <c r="HZ63" s="137"/>
      <c r="IA63" s="137"/>
      <c r="IB63" s="137"/>
      <c r="IC63" s="137"/>
      <c r="ID63" s="137"/>
      <c r="IE63" s="137"/>
      <c r="IF63" s="137"/>
      <c r="IG63" s="137"/>
      <c r="IH63" s="137"/>
      <c r="II63" s="137"/>
      <c r="IJ63" s="137"/>
      <c r="IK63" s="137"/>
      <c r="IL63" s="137"/>
      <c r="IM63" s="137"/>
      <c r="IN63" s="137"/>
      <c r="IO63" s="137"/>
      <c r="IP63" s="137"/>
      <c r="IQ63" s="137"/>
      <c r="IR63" s="137"/>
      <c r="IS63" s="137"/>
      <c r="IT63" s="137"/>
      <c r="IU63" s="137"/>
      <c r="IV63" s="137"/>
      <c r="IW63" s="137"/>
      <c r="IX63" s="137"/>
      <c r="IY63" s="137"/>
      <c r="IZ63" s="137"/>
      <c r="JA63" s="137"/>
      <c r="JB63" s="137"/>
      <c r="JC63" s="137"/>
      <c r="JD63" s="137"/>
      <c r="JE63" s="137"/>
      <c r="JF63" s="137"/>
      <c r="JG63" s="137"/>
      <c r="JH63" s="137"/>
      <c r="JI63" s="137"/>
      <c r="JJ63" s="137"/>
      <c r="JK63" s="137"/>
      <c r="JL63" s="137"/>
      <c r="JM63" s="137"/>
      <c r="JN63" s="137"/>
      <c r="JO63" s="137"/>
      <c r="JP63" s="137"/>
      <c r="JQ63" s="137"/>
      <c r="JR63" s="137"/>
      <c r="JS63" s="137"/>
      <c r="JT63" s="137"/>
      <c r="JU63" s="137"/>
      <c r="JV63" s="137"/>
      <c r="JW63" s="137"/>
      <c r="JX63" s="137"/>
      <c r="JY63" s="137"/>
      <c r="JZ63" s="137"/>
      <c r="KA63" s="137"/>
      <c r="KB63" s="137"/>
      <c r="KC63" s="137"/>
      <c r="KD63" s="137"/>
      <c r="KE63" s="137"/>
      <c r="KF63" s="137"/>
      <c r="KG63" s="137"/>
      <c r="KH63" s="137"/>
      <c r="KI63" s="137"/>
      <c r="KJ63" s="137"/>
      <c r="KK63" s="137"/>
      <c r="KL63" s="137"/>
      <c r="KM63" s="137"/>
      <c r="KN63" s="137"/>
      <c r="KO63" s="137"/>
      <c r="KP63" s="137"/>
      <c r="KQ63" s="137"/>
      <c r="KR63" s="137"/>
      <c r="KS63" s="137"/>
      <c r="KT63" s="137"/>
      <c r="KU63" s="137"/>
      <c r="KV63" s="137"/>
      <c r="KW63" s="137"/>
      <c r="KX63" s="137"/>
      <c r="KY63" s="137"/>
      <c r="KZ63" s="137"/>
      <c r="LA63" s="137"/>
      <c r="LB63" s="137"/>
      <c r="LC63" s="137"/>
      <c r="LD63" s="137"/>
      <c r="LE63" s="137"/>
      <c r="LF63" s="137"/>
      <c r="LG63" s="137"/>
      <c r="LH63" s="137"/>
      <c r="LI63" s="137"/>
      <c r="LJ63" s="137"/>
      <c r="LK63" s="137"/>
      <c r="LL63" s="137"/>
      <c r="LM63" s="137"/>
      <c r="LN63" s="137"/>
      <c r="LO63" s="137"/>
      <c r="LP63" s="137"/>
      <c r="LQ63" s="137"/>
      <c r="LR63" s="137"/>
      <c r="LS63" s="137"/>
      <c r="LT63" s="137"/>
      <c r="LU63" s="137"/>
      <c r="LV63" s="137"/>
      <c r="LW63" s="137"/>
      <c r="LX63" s="137"/>
      <c r="LY63" s="137"/>
      <c r="LZ63" s="137"/>
      <c r="MA63" s="137"/>
      <c r="MB63" s="137"/>
      <c r="MC63" s="137"/>
      <c r="MD63" s="137"/>
      <c r="ME63" s="137"/>
      <c r="MF63" s="137"/>
      <c r="MG63" s="137"/>
      <c r="MH63" s="137"/>
      <c r="MI63" s="137"/>
      <c r="MJ63" s="137"/>
      <c r="MK63" s="137"/>
      <c r="ML63" s="137"/>
      <c r="MM63" s="137"/>
      <c r="MN63" s="137"/>
      <c r="MO63" s="137"/>
      <c r="MP63" s="137"/>
      <c r="MQ63" s="137"/>
      <c r="MR63" s="137"/>
      <c r="MS63" s="137"/>
      <c r="MT63" s="137"/>
      <c r="MU63" s="137"/>
      <c r="MV63" s="137"/>
      <c r="MW63" s="137"/>
      <c r="MX63" s="137"/>
      <c r="MY63" s="137"/>
      <c r="MZ63" s="137"/>
      <c r="NA63" s="137"/>
      <c r="NB63" s="137"/>
      <c r="NC63" s="137"/>
      <c r="ND63" s="137"/>
      <c r="NE63" s="137"/>
      <c r="NF63" s="137"/>
      <c r="NG63" s="137"/>
      <c r="NH63" s="137"/>
      <c r="NI63" s="137"/>
      <c r="NJ63" s="137"/>
      <c r="NK63" s="137"/>
      <c r="NL63" s="137"/>
      <c r="NM63" s="137"/>
      <c r="NN63" s="137"/>
      <c r="NO63" s="137"/>
      <c r="NP63" s="137"/>
      <c r="NQ63" s="137"/>
      <c r="NR63" s="137"/>
      <c r="NS63" s="137"/>
      <c r="NT63" s="137"/>
      <c r="NU63" s="137"/>
      <c r="NV63" s="137"/>
      <c r="NW63" s="137"/>
      <c r="NX63" s="137"/>
      <c r="NY63" s="137"/>
      <c r="NZ63" s="137"/>
      <c r="OA63" s="137"/>
      <c r="OB63" s="137"/>
      <c r="OC63" s="137"/>
      <c r="OD63" s="137"/>
      <c r="OE63" s="137"/>
      <c r="OF63" s="137"/>
      <c r="OG63" s="137"/>
      <c r="OH63" s="137"/>
      <c r="OI63" s="137"/>
      <c r="OJ63" s="137"/>
      <c r="OK63" s="137"/>
      <c r="OL63" s="137"/>
      <c r="OM63" s="137"/>
      <c r="ON63" s="137"/>
      <c r="OO63" s="137"/>
      <c r="OP63" s="137"/>
      <c r="OQ63" s="137"/>
      <c r="OR63" s="137"/>
      <c r="OS63" s="137"/>
      <c r="OT63" s="137"/>
      <c r="OU63" s="137"/>
      <c r="OV63" s="137"/>
      <c r="OW63" s="137"/>
      <c r="OX63" s="137"/>
      <c r="OY63" s="137"/>
      <c r="OZ63" s="137"/>
      <c r="PA63" s="137"/>
      <c r="PB63" s="137"/>
      <c r="PC63" s="137"/>
      <c r="PD63" s="137"/>
      <c r="PE63" s="137"/>
      <c r="PF63" s="137"/>
      <c r="PG63" s="137"/>
      <c r="PH63" s="137"/>
      <c r="PI63" s="137"/>
      <c r="PJ63" s="137"/>
      <c r="PK63" s="137"/>
      <c r="PL63" s="137"/>
      <c r="PM63" s="137"/>
      <c r="PN63" s="137"/>
      <c r="PO63" s="137"/>
      <c r="PP63" s="137"/>
      <c r="PQ63" s="137"/>
      <c r="PR63" s="137"/>
      <c r="PS63" s="137"/>
      <c r="PT63" s="137"/>
      <c r="PU63" s="137"/>
      <c r="PV63" s="137"/>
      <c r="PW63" s="137"/>
      <c r="PX63" s="137"/>
      <c r="PY63" s="137"/>
      <c r="PZ63" s="137"/>
      <c r="QA63" s="137"/>
      <c r="QB63" s="137"/>
      <c r="QC63" s="137"/>
      <c r="QD63" s="137"/>
      <c r="QE63" s="137"/>
      <c r="QF63" s="137"/>
      <c r="QG63" s="137"/>
      <c r="QH63" s="137"/>
      <c r="QI63" s="137"/>
      <c r="QJ63" s="137"/>
      <c r="QK63" s="137"/>
      <c r="QL63" s="137"/>
      <c r="QM63" s="137"/>
      <c r="QN63" s="137"/>
      <c r="QO63" s="137"/>
      <c r="QP63" s="137"/>
      <c r="QQ63" s="137"/>
      <c r="QR63" s="137"/>
      <c r="QS63" s="137"/>
      <c r="QT63" s="137"/>
      <c r="QU63" s="137"/>
      <c r="QV63" s="137"/>
      <c r="QW63" s="137"/>
      <c r="QX63" s="137"/>
      <c r="QY63" s="137"/>
      <c r="QZ63" s="137"/>
      <c r="RA63" s="137"/>
      <c r="RB63" s="137"/>
      <c r="RC63" s="137"/>
      <c r="RD63" s="137"/>
      <c r="RE63" s="137"/>
      <c r="RF63" s="137"/>
      <c r="RG63" s="137"/>
      <c r="RH63" s="137"/>
      <c r="RI63" s="137"/>
      <c r="RJ63" s="137"/>
      <c r="RK63" s="137"/>
      <c r="RL63" s="137"/>
      <c r="RM63" s="137"/>
      <c r="RN63" s="137"/>
      <c r="RO63" s="137"/>
      <c r="RP63" s="137"/>
      <c r="RQ63" s="137"/>
      <c r="RR63" s="137"/>
      <c r="RS63" s="137"/>
      <c r="RT63" s="137"/>
      <c r="RU63" s="137"/>
      <c r="RV63" s="137"/>
      <c r="RW63" s="137"/>
      <c r="RX63" s="137"/>
      <c r="RY63" s="137"/>
      <c r="RZ63" s="137"/>
      <c r="SA63" s="137"/>
      <c r="SB63" s="137"/>
      <c r="SC63" s="137"/>
      <c r="SD63" s="137"/>
      <c r="SE63" s="137"/>
      <c r="SF63" s="137"/>
      <c r="SG63" s="137"/>
      <c r="SH63" s="137"/>
      <c r="SI63" s="137"/>
      <c r="SJ63" s="137"/>
      <c r="SK63" s="137"/>
      <c r="SL63" s="137"/>
      <c r="SM63" s="137"/>
      <c r="SN63" s="137"/>
      <c r="SO63" s="137"/>
      <c r="SP63" s="137"/>
      <c r="SQ63" s="137"/>
      <c r="SR63" s="137"/>
      <c r="SS63" s="137"/>
      <c r="ST63" s="137"/>
      <c r="SU63" s="137"/>
      <c r="SV63" s="137"/>
      <c r="SW63" s="137"/>
      <c r="SX63" s="137"/>
      <c r="SY63" s="137"/>
      <c r="SZ63" s="137"/>
      <c r="TA63" s="137"/>
      <c r="TB63" s="137"/>
      <c r="TC63" s="137"/>
      <c r="TD63" s="137"/>
      <c r="TE63" s="137"/>
      <c r="TF63" s="137"/>
      <c r="TG63" s="137"/>
      <c r="TH63" s="137"/>
      <c r="TI63" s="137"/>
      <c r="TJ63" s="137"/>
      <c r="TK63" s="137"/>
      <c r="TL63" s="137"/>
      <c r="TM63" s="137"/>
      <c r="TN63" s="137"/>
      <c r="TO63" s="137"/>
      <c r="TP63" s="137"/>
      <c r="TQ63" s="137"/>
      <c r="TR63" s="137"/>
      <c r="TS63" s="137"/>
      <c r="TT63" s="137"/>
      <c r="TU63" s="137"/>
      <c r="TV63" s="137"/>
      <c r="TW63" s="137"/>
      <c r="TX63" s="137"/>
      <c r="TY63" s="137"/>
      <c r="TZ63" s="137"/>
      <c r="UA63" s="137"/>
      <c r="UB63" s="137"/>
      <c r="UC63" s="137"/>
      <c r="UD63" s="137"/>
      <c r="UE63" s="137"/>
      <c r="UF63" s="137"/>
      <c r="UG63" s="137"/>
      <c r="UH63" s="137"/>
      <c r="UI63" s="137"/>
      <c r="UJ63" s="137"/>
      <c r="UK63" s="137"/>
      <c r="UL63" s="137"/>
      <c r="UM63" s="137"/>
      <c r="UN63" s="137"/>
      <c r="UO63" s="137"/>
      <c r="UP63" s="137"/>
      <c r="UQ63" s="137"/>
      <c r="UR63" s="137"/>
      <c r="US63" s="137"/>
      <c r="UT63" s="137"/>
      <c r="UU63" s="137"/>
      <c r="UV63" s="137"/>
      <c r="UW63" s="137"/>
      <c r="UX63" s="137"/>
      <c r="UY63" s="137"/>
      <c r="UZ63" s="137"/>
      <c r="VA63" s="137"/>
      <c r="VB63" s="137"/>
      <c r="VC63" s="137"/>
      <c r="VD63" s="137"/>
      <c r="VE63" s="137"/>
      <c r="VF63" s="137"/>
      <c r="VG63" s="137"/>
      <c r="VH63" s="137"/>
      <c r="VI63" s="137"/>
      <c r="VJ63" s="137"/>
      <c r="VK63" s="137"/>
      <c r="VL63" s="137"/>
      <c r="VM63" s="137"/>
      <c r="VN63" s="137"/>
      <c r="VO63" s="137"/>
      <c r="VP63" s="137"/>
      <c r="VQ63" s="137"/>
      <c r="VR63" s="137"/>
      <c r="VS63" s="137"/>
      <c r="VT63" s="137"/>
      <c r="VU63" s="137"/>
      <c r="VV63" s="137"/>
      <c r="VW63" s="137"/>
      <c r="VX63" s="137"/>
      <c r="VY63" s="137"/>
      <c r="VZ63" s="137"/>
      <c r="WA63" s="137"/>
      <c r="WB63" s="137"/>
      <c r="WC63" s="137"/>
      <c r="WD63" s="137"/>
      <c r="WE63" s="137"/>
      <c r="WF63" s="137"/>
      <c r="WG63" s="137"/>
      <c r="WH63" s="137"/>
      <c r="WI63" s="137"/>
      <c r="WJ63" s="137"/>
      <c r="WK63" s="137"/>
      <c r="WL63" s="137"/>
      <c r="WM63" s="137"/>
      <c r="WN63" s="137"/>
      <c r="WO63" s="137"/>
      <c r="WP63" s="137"/>
      <c r="WQ63" s="137"/>
      <c r="WR63" s="137"/>
      <c r="WS63" s="137"/>
      <c r="WT63" s="137"/>
      <c r="WU63" s="137"/>
      <c r="WV63" s="137"/>
      <c r="WW63" s="137"/>
      <c r="WX63" s="137"/>
      <c r="WY63" s="137"/>
      <c r="WZ63" s="137"/>
      <c r="XA63" s="137"/>
      <c r="XB63" s="137"/>
      <c r="XC63" s="137"/>
      <c r="XD63" s="137"/>
      <c r="XE63" s="137"/>
      <c r="XF63" s="137"/>
      <c r="XG63" s="137"/>
      <c r="XH63" s="137"/>
      <c r="XI63" s="137"/>
      <c r="XJ63" s="137"/>
      <c r="XK63" s="137"/>
      <c r="XL63" s="137"/>
      <c r="XM63" s="137"/>
      <c r="XN63" s="137"/>
      <c r="XO63" s="137"/>
      <c r="XP63" s="137"/>
      <c r="XQ63" s="137"/>
      <c r="XR63" s="137"/>
      <c r="XS63" s="137"/>
      <c r="XT63" s="137"/>
      <c r="XU63" s="137"/>
      <c r="XV63" s="137"/>
      <c r="XW63" s="137"/>
      <c r="XX63" s="137"/>
      <c r="XY63" s="137"/>
      <c r="XZ63" s="137"/>
      <c r="YA63" s="137"/>
      <c r="YB63" s="137"/>
      <c r="YC63" s="137"/>
      <c r="YD63" s="137"/>
      <c r="YE63" s="137"/>
      <c r="YF63" s="137"/>
      <c r="YG63" s="137"/>
      <c r="YH63" s="137"/>
      <c r="YI63" s="137"/>
      <c r="YJ63" s="137"/>
      <c r="YK63" s="137"/>
      <c r="YL63" s="137"/>
      <c r="YM63" s="137"/>
      <c r="YN63" s="137"/>
      <c r="YO63" s="137"/>
      <c r="YP63" s="137"/>
      <c r="YQ63" s="137"/>
      <c r="YR63" s="137"/>
      <c r="YS63" s="137"/>
      <c r="YT63" s="137"/>
      <c r="YU63" s="137"/>
      <c r="YV63" s="137"/>
      <c r="YW63" s="137"/>
      <c r="YX63" s="137"/>
      <c r="YY63" s="137"/>
      <c r="YZ63" s="137"/>
      <c r="ZA63" s="137"/>
      <c r="ZB63" s="137"/>
      <c r="ZC63" s="137"/>
      <c r="ZD63" s="137"/>
      <c r="ZE63" s="137"/>
      <c r="ZF63" s="137"/>
      <c r="ZG63" s="137"/>
      <c r="ZH63" s="137"/>
      <c r="ZI63" s="137"/>
      <c r="ZJ63" s="137"/>
      <c r="ZK63" s="137"/>
      <c r="ZL63" s="137"/>
      <c r="ZM63" s="137"/>
      <c r="ZN63" s="137"/>
      <c r="ZO63" s="137"/>
      <c r="ZP63" s="137"/>
      <c r="ZQ63" s="137"/>
      <c r="ZR63" s="137"/>
      <c r="ZS63" s="137"/>
      <c r="ZT63" s="137"/>
      <c r="ZU63" s="137"/>
      <c r="ZV63" s="137"/>
      <c r="ZW63" s="137"/>
      <c r="ZX63" s="137"/>
      <c r="ZY63" s="137"/>
      <c r="ZZ63" s="137"/>
      <c r="AAA63" s="137"/>
      <c r="AAB63" s="137"/>
      <c r="AAC63" s="137"/>
      <c r="AAD63" s="137"/>
      <c r="AAE63" s="137"/>
      <c r="AAF63" s="137"/>
      <c r="AAG63" s="137"/>
      <c r="AAH63" s="137"/>
      <c r="AAI63" s="137"/>
      <c r="AAJ63" s="137"/>
      <c r="AAK63" s="137"/>
      <c r="AAL63" s="137"/>
      <c r="AAM63" s="137"/>
      <c r="AAN63" s="137"/>
      <c r="AAO63" s="137"/>
      <c r="AAP63" s="137"/>
      <c r="AAQ63" s="137"/>
      <c r="AAR63" s="137"/>
      <c r="AAS63" s="137"/>
      <c r="AAT63" s="137"/>
      <c r="AAU63" s="137"/>
      <c r="AAV63" s="137"/>
      <c r="AAW63" s="137"/>
      <c r="AAX63" s="137"/>
      <c r="AAY63" s="137"/>
      <c r="AAZ63" s="137"/>
      <c r="ABA63" s="137"/>
      <c r="ABB63" s="137"/>
      <c r="ABC63" s="137"/>
      <c r="ABD63" s="137"/>
      <c r="ABE63" s="137"/>
      <c r="ABF63" s="137"/>
      <c r="ABG63" s="137"/>
      <c r="ABH63" s="137"/>
      <c r="ABI63" s="137"/>
      <c r="ABJ63" s="137"/>
      <c r="ABK63" s="137"/>
      <c r="ABL63" s="137"/>
      <c r="ABM63" s="137"/>
      <c r="ABN63" s="137"/>
      <c r="ABO63" s="137"/>
      <c r="ABP63" s="137"/>
      <c r="ABQ63" s="137"/>
      <c r="ABR63" s="137"/>
      <c r="ABS63" s="137"/>
      <c r="ABT63" s="137"/>
      <c r="ABU63" s="137"/>
      <c r="ABV63" s="137"/>
      <c r="ABW63" s="137"/>
      <c r="ABX63" s="137"/>
      <c r="ABY63" s="137"/>
      <c r="ABZ63" s="137"/>
      <c r="ACA63" s="137"/>
      <c r="ACB63" s="137"/>
      <c r="ACC63" s="137"/>
      <c r="ACD63" s="137"/>
      <c r="ACE63" s="137"/>
      <c r="ACF63" s="137"/>
      <c r="ACG63" s="137"/>
      <c r="ACH63" s="137"/>
      <c r="ACI63" s="137"/>
      <c r="ACJ63" s="137"/>
      <c r="ACK63" s="137"/>
      <c r="ACL63" s="137"/>
      <c r="ACM63" s="137"/>
      <c r="ACN63" s="137"/>
      <c r="ACO63" s="137"/>
      <c r="ACP63" s="137"/>
      <c r="ACQ63" s="137"/>
      <c r="ACR63" s="137"/>
      <c r="ACS63" s="137"/>
      <c r="ACT63" s="137"/>
      <c r="ACU63" s="137"/>
      <c r="ACV63" s="137"/>
      <c r="ACW63" s="137"/>
      <c r="ACX63" s="137"/>
      <c r="ACY63" s="137"/>
      <c r="ACZ63" s="137"/>
      <c r="ADA63" s="137"/>
      <c r="ADB63" s="137"/>
      <c r="ADC63" s="137"/>
      <c r="ADD63" s="137"/>
      <c r="ADE63" s="137"/>
      <c r="ADF63" s="137"/>
      <c r="ADG63" s="137"/>
      <c r="ADH63" s="137"/>
      <c r="ADI63" s="137"/>
      <c r="ADJ63" s="137"/>
      <c r="ADK63" s="137"/>
      <c r="ADL63" s="137"/>
      <c r="ADM63" s="137"/>
      <c r="ADN63" s="137"/>
      <c r="ADO63" s="137"/>
      <c r="ADP63" s="137"/>
      <c r="ADQ63" s="137"/>
      <c r="ADR63" s="137"/>
      <c r="ADS63" s="137"/>
      <c r="ADT63" s="137"/>
      <c r="ADU63" s="137"/>
      <c r="ADV63" s="137"/>
      <c r="ADW63" s="137"/>
      <c r="ADX63" s="137"/>
      <c r="ADY63" s="137"/>
      <c r="ADZ63" s="137"/>
      <c r="AEA63" s="137"/>
      <c r="AEB63" s="137"/>
      <c r="AEC63" s="137"/>
      <c r="AED63" s="137"/>
      <c r="AEE63" s="137"/>
      <c r="AEF63" s="137"/>
      <c r="AEG63" s="137"/>
      <c r="AEH63" s="137"/>
      <c r="AEI63" s="137"/>
      <c r="AEJ63" s="137"/>
      <c r="AEK63" s="137"/>
      <c r="AEL63" s="137"/>
      <c r="AEM63" s="137"/>
      <c r="AEN63" s="137"/>
      <c r="AEO63" s="137"/>
      <c r="AEP63" s="137"/>
      <c r="AEQ63" s="137"/>
      <c r="AER63" s="137"/>
      <c r="AES63" s="137"/>
      <c r="AET63" s="137"/>
      <c r="AEU63" s="137"/>
      <c r="AEV63" s="137"/>
      <c r="AEW63" s="137"/>
      <c r="AEX63" s="137"/>
      <c r="AEY63" s="137"/>
      <c r="AEZ63" s="137"/>
      <c r="AFA63" s="137"/>
      <c r="AFB63" s="137"/>
      <c r="AFC63" s="137"/>
      <c r="AFD63" s="137"/>
      <c r="AFE63" s="137"/>
      <c r="AFF63" s="137"/>
      <c r="AFG63" s="137"/>
      <c r="AFH63" s="137"/>
      <c r="AFI63" s="137"/>
      <c r="AFJ63" s="137"/>
      <c r="AFK63" s="137"/>
      <c r="AFL63" s="137"/>
      <c r="AFM63" s="137"/>
      <c r="AFN63" s="137"/>
      <c r="AFO63" s="137"/>
      <c r="AFP63" s="137"/>
      <c r="AFQ63" s="137"/>
      <c r="AFR63" s="137"/>
      <c r="AFS63" s="137"/>
      <c r="AFT63" s="137"/>
      <c r="AFU63" s="137"/>
      <c r="AFV63" s="137"/>
      <c r="AFW63" s="137"/>
      <c r="AFX63" s="137"/>
      <c r="AFY63" s="137"/>
      <c r="AFZ63" s="137"/>
      <c r="AGA63" s="137"/>
      <c r="AGB63" s="137"/>
      <c r="AGC63" s="137"/>
      <c r="AGD63" s="137"/>
      <c r="AGE63" s="137"/>
      <c r="AGF63" s="137"/>
      <c r="AGG63" s="137"/>
      <c r="AGH63" s="137"/>
      <c r="AGI63" s="137"/>
      <c r="AGJ63" s="137"/>
      <c r="AGK63" s="137"/>
      <c r="AGL63" s="137"/>
      <c r="AGM63" s="137"/>
      <c r="AGN63" s="137"/>
      <c r="AGO63" s="137"/>
      <c r="AGP63" s="137"/>
      <c r="AGQ63" s="137"/>
      <c r="AGR63" s="137"/>
      <c r="AGS63" s="137"/>
      <c r="AGT63" s="137"/>
      <c r="AGU63" s="137"/>
      <c r="AGV63" s="137"/>
      <c r="AGW63" s="137"/>
      <c r="AGX63" s="137"/>
      <c r="AGY63" s="137"/>
      <c r="AGZ63" s="137"/>
      <c r="AHA63" s="137"/>
      <c r="AHB63" s="137"/>
      <c r="AHC63" s="137"/>
      <c r="AHD63" s="137"/>
      <c r="AHE63" s="137"/>
      <c r="AHF63" s="137"/>
      <c r="AHG63" s="137"/>
      <c r="AHH63" s="137"/>
      <c r="AHI63" s="137"/>
      <c r="AHJ63" s="137"/>
      <c r="AHK63" s="137"/>
      <c r="AHL63" s="137"/>
      <c r="AHM63" s="137"/>
      <c r="AHN63" s="137"/>
      <c r="AHO63" s="137"/>
      <c r="AHP63" s="137"/>
      <c r="AHQ63" s="137"/>
      <c r="AHR63" s="137"/>
      <c r="AHS63" s="137"/>
      <c r="AHT63" s="137"/>
      <c r="AHU63" s="137"/>
      <c r="AHV63" s="137"/>
      <c r="AHW63" s="137"/>
      <c r="AHX63" s="137"/>
      <c r="AHY63" s="137"/>
      <c r="AHZ63" s="137"/>
      <c r="AIA63" s="137"/>
      <c r="AIB63" s="137"/>
      <c r="AIC63" s="137"/>
      <c r="AID63" s="137"/>
      <c r="AIE63" s="137"/>
      <c r="AIF63" s="137"/>
      <c r="AIG63" s="137"/>
      <c r="AIH63" s="137"/>
      <c r="AII63" s="137"/>
      <c r="AIJ63" s="137"/>
      <c r="AIK63" s="137"/>
      <c r="AIL63" s="137"/>
      <c r="AIM63" s="137"/>
      <c r="AIN63" s="137"/>
      <c r="AIO63" s="137"/>
      <c r="AIP63" s="137"/>
      <c r="AIQ63" s="137"/>
      <c r="AIR63" s="137"/>
      <c r="AIS63" s="137"/>
      <c r="AIT63" s="137"/>
      <c r="AIU63" s="137"/>
      <c r="AIV63" s="137"/>
      <c r="AIW63" s="137"/>
      <c r="AIX63" s="137"/>
      <c r="AIY63" s="137"/>
      <c r="AIZ63" s="137"/>
      <c r="AJA63" s="137"/>
      <c r="AJB63" s="137"/>
      <c r="AJC63" s="137"/>
      <c r="AJD63" s="137"/>
      <c r="AJE63" s="137"/>
      <c r="AJF63" s="137"/>
      <c r="AJG63" s="137"/>
      <c r="AJH63" s="137"/>
      <c r="AJI63" s="137"/>
      <c r="AJJ63" s="137"/>
      <c r="AJK63" s="137"/>
      <c r="AJL63" s="137"/>
      <c r="AJM63" s="137"/>
      <c r="AJN63" s="137"/>
      <c r="AJO63" s="137"/>
      <c r="AJP63" s="137"/>
      <c r="AJQ63" s="137"/>
      <c r="AJR63" s="137"/>
      <c r="AJS63" s="137"/>
      <c r="AJT63" s="137"/>
      <c r="AJU63" s="137"/>
      <c r="AJV63" s="137"/>
      <c r="AJW63" s="137"/>
      <c r="AJX63" s="137"/>
      <c r="AJY63" s="137"/>
      <c r="AJZ63" s="137"/>
      <c r="AKA63" s="137"/>
      <c r="AKB63" s="137"/>
      <c r="AKC63" s="137"/>
      <c r="AKD63" s="137"/>
      <c r="AKE63" s="137"/>
      <c r="AKF63" s="137"/>
      <c r="AKG63" s="137"/>
      <c r="AKH63" s="137"/>
      <c r="AKI63" s="137"/>
      <c r="AKJ63" s="137"/>
      <c r="AKK63" s="137"/>
      <c r="AKL63" s="137"/>
      <c r="AKM63" s="137"/>
      <c r="AKN63" s="137"/>
      <c r="AKO63" s="137"/>
      <c r="AKP63" s="137"/>
      <c r="AKQ63" s="137"/>
      <c r="AKR63" s="137"/>
      <c r="AKS63" s="137"/>
      <c r="AKT63" s="137"/>
      <c r="AKU63" s="137"/>
      <c r="AKV63" s="137"/>
      <c r="AKW63" s="137"/>
      <c r="AKX63" s="137"/>
      <c r="AKY63" s="137"/>
      <c r="AKZ63" s="137"/>
      <c r="ALA63" s="137"/>
      <c r="ALB63" s="137"/>
      <c r="ALC63" s="137"/>
      <c r="ALD63" s="137"/>
      <c r="ALE63" s="137"/>
      <c r="ALF63" s="137"/>
      <c r="ALG63" s="137"/>
      <c r="ALH63" s="137"/>
      <c r="ALI63" s="137"/>
      <c r="ALJ63" s="137"/>
      <c r="ALK63" s="137"/>
      <c r="ALL63" s="137"/>
      <c r="ALM63" s="137"/>
      <c r="ALN63" s="137"/>
      <c r="ALO63" s="137"/>
      <c r="ALP63" s="137"/>
      <c r="ALQ63" s="137"/>
      <c r="ALR63" s="137"/>
      <c r="ALS63" s="137"/>
      <c r="ALT63" s="137"/>
      <c r="ALU63" s="137"/>
      <c r="ALV63" s="137"/>
      <c r="ALW63" s="137"/>
      <c r="ALX63" s="137"/>
      <c r="ALY63" s="137"/>
      <c r="ALZ63" s="137"/>
      <c r="AMA63" s="137"/>
      <c r="AMB63" s="137"/>
      <c r="AMC63" s="137"/>
      <c r="AMD63" s="137"/>
      <c r="AME63" s="137"/>
      <c r="AMF63" s="137"/>
      <c r="AMG63" s="137"/>
      <c r="AMH63" s="137"/>
      <c r="AMI63" s="137"/>
    </row>
    <row r="64" hidden="1" customHeight="1" spans="1:1023">
      <c r="A64" s="121"/>
      <c r="B64" s="83" t="s">
        <v>9312</v>
      </c>
      <c r="C64" s="122"/>
      <c r="D64" s="123"/>
      <c r="E64" s="123"/>
      <c r="F64" s="123"/>
      <c r="G64" s="123"/>
      <c r="H64" s="83" t="s">
        <v>9380</v>
      </c>
      <c r="I64" s="86" t="s">
        <v>9381</v>
      </c>
      <c r="J64" s="83" t="s">
        <v>88</v>
      </c>
      <c r="K64" s="123"/>
      <c r="L64" s="83" t="s">
        <v>2608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8"/>
      <c r="AN64" s="123"/>
      <c r="AO64" s="134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  <c r="BX64" s="136"/>
      <c r="BY64" s="136"/>
      <c r="BZ64" s="136"/>
      <c r="CA64" s="136"/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6"/>
      <c r="CO64" s="136"/>
      <c r="CP64" s="136"/>
      <c r="CQ64" s="136"/>
      <c r="CR64" s="136"/>
      <c r="CS64" s="136"/>
      <c r="CT64" s="136"/>
      <c r="CU64" s="136"/>
      <c r="CV64" s="136"/>
      <c r="CW64" s="136"/>
      <c r="CX64" s="136"/>
      <c r="CY64" s="136"/>
      <c r="CZ64" s="136"/>
      <c r="DA64" s="136"/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6"/>
      <c r="DO64" s="136"/>
      <c r="DP64" s="136"/>
      <c r="DQ64" s="136"/>
      <c r="DR64" s="136"/>
      <c r="DS64" s="136"/>
      <c r="DT64" s="136"/>
      <c r="DU64" s="136"/>
      <c r="DV64" s="136"/>
      <c r="DW64" s="136"/>
      <c r="DX64" s="136"/>
      <c r="DY64" s="136"/>
      <c r="DZ64" s="136"/>
      <c r="EA64" s="136"/>
      <c r="EB64" s="136"/>
      <c r="EC64" s="136"/>
      <c r="ED64" s="136"/>
      <c r="EE64" s="136"/>
      <c r="EF64" s="136"/>
      <c r="EG64" s="136"/>
      <c r="EH64" s="136"/>
      <c r="EI64" s="136"/>
      <c r="EJ64" s="136"/>
      <c r="EK64" s="136"/>
      <c r="EL64" s="136"/>
      <c r="EM64" s="136"/>
      <c r="EN64" s="136"/>
      <c r="EO64" s="136"/>
      <c r="EP64" s="136"/>
      <c r="EQ64" s="136"/>
      <c r="ER64" s="136"/>
      <c r="ES64" s="136"/>
      <c r="ET64" s="136"/>
      <c r="EU64" s="136"/>
      <c r="EV64" s="136"/>
      <c r="EW64" s="136"/>
      <c r="EX64" s="136"/>
      <c r="EY64" s="136"/>
      <c r="EZ64" s="136"/>
      <c r="FA64" s="136"/>
      <c r="FB64" s="136"/>
      <c r="FC64" s="136"/>
      <c r="FD64" s="136"/>
      <c r="FE64" s="136"/>
      <c r="FF64" s="136"/>
      <c r="FG64" s="136"/>
      <c r="FH64" s="136"/>
      <c r="FI64" s="136"/>
      <c r="FJ64" s="136"/>
      <c r="FK64" s="136"/>
      <c r="FL64" s="136"/>
      <c r="FM64" s="136"/>
      <c r="FN64" s="136"/>
      <c r="FO64" s="136"/>
      <c r="FP64" s="136"/>
      <c r="FQ64" s="136"/>
      <c r="FR64" s="136"/>
      <c r="FS64" s="136"/>
      <c r="FT64" s="136"/>
      <c r="FU64" s="136"/>
      <c r="FV64" s="136"/>
      <c r="FW64" s="136"/>
      <c r="FX64" s="136"/>
      <c r="FY64" s="136"/>
      <c r="FZ64" s="136"/>
      <c r="GA64" s="136"/>
      <c r="GB64" s="136"/>
      <c r="GC64" s="136"/>
      <c r="GD64" s="136"/>
      <c r="GE64" s="136"/>
      <c r="GF64" s="136"/>
      <c r="GG64" s="136"/>
      <c r="GH64" s="136"/>
      <c r="GI64" s="136"/>
      <c r="GJ64" s="136"/>
      <c r="GK64" s="136"/>
      <c r="GL64" s="136"/>
      <c r="GM64" s="136"/>
      <c r="GN64" s="136"/>
      <c r="GO64" s="136"/>
      <c r="GP64" s="136"/>
      <c r="GQ64" s="136"/>
      <c r="GR64" s="136"/>
      <c r="GS64" s="136"/>
      <c r="GT64" s="136"/>
      <c r="GU64" s="136"/>
      <c r="GV64" s="136"/>
      <c r="GW64" s="136"/>
      <c r="GX64" s="136"/>
      <c r="GY64" s="136"/>
      <c r="GZ64" s="136"/>
      <c r="HA64" s="136"/>
      <c r="HB64" s="136"/>
      <c r="HC64" s="136"/>
      <c r="HD64" s="136"/>
      <c r="HE64" s="136"/>
      <c r="HF64" s="136"/>
      <c r="HG64" s="136"/>
      <c r="HH64" s="136"/>
      <c r="HI64" s="136"/>
      <c r="HJ64" s="136"/>
      <c r="HK64" s="136"/>
      <c r="HL64" s="136"/>
      <c r="HM64" s="136"/>
      <c r="HN64" s="136"/>
      <c r="HO64" s="136"/>
      <c r="HP64" s="136"/>
      <c r="HQ64" s="137"/>
      <c r="HR64" s="137"/>
      <c r="HS64" s="137"/>
      <c r="HT64" s="137"/>
      <c r="HU64" s="137"/>
      <c r="HV64" s="137"/>
      <c r="HW64" s="137"/>
      <c r="HX64" s="137"/>
      <c r="HY64" s="137"/>
      <c r="HZ64" s="137"/>
      <c r="IA64" s="137"/>
      <c r="IB64" s="137"/>
      <c r="IC64" s="137"/>
      <c r="ID64" s="137"/>
      <c r="IE64" s="137"/>
      <c r="IF64" s="137"/>
      <c r="IG64" s="137"/>
      <c r="IH64" s="137"/>
      <c r="II64" s="137"/>
      <c r="IJ64" s="137"/>
      <c r="IK64" s="137"/>
      <c r="IL64" s="137"/>
      <c r="IM64" s="137"/>
      <c r="IN64" s="137"/>
      <c r="IO64" s="137"/>
      <c r="IP64" s="137"/>
      <c r="IQ64" s="137"/>
      <c r="IR64" s="137"/>
      <c r="IS64" s="137"/>
      <c r="IT64" s="137"/>
      <c r="IU64" s="137"/>
      <c r="IV64" s="137"/>
      <c r="IW64" s="137"/>
      <c r="IX64" s="137"/>
      <c r="IY64" s="137"/>
      <c r="IZ64" s="137"/>
      <c r="JA64" s="137"/>
      <c r="JB64" s="137"/>
      <c r="JC64" s="137"/>
      <c r="JD64" s="137"/>
      <c r="JE64" s="137"/>
      <c r="JF64" s="137"/>
      <c r="JG64" s="137"/>
      <c r="JH64" s="137"/>
      <c r="JI64" s="137"/>
      <c r="JJ64" s="137"/>
      <c r="JK64" s="137"/>
      <c r="JL64" s="137"/>
      <c r="JM64" s="137"/>
      <c r="JN64" s="137"/>
      <c r="JO64" s="137"/>
      <c r="JP64" s="137"/>
      <c r="JQ64" s="137"/>
      <c r="JR64" s="137"/>
      <c r="JS64" s="137"/>
      <c r="JT64" s="137"/>
      <c r="JU64" s="137"/>
      <c r="JV64" s="137"/>
      <c r="JW64" s="137"/>
      <c r="JX64" s="137"/>
      <c r="JY64" s="137"/>
      <c r="JZ64" s="137"/>
      <c r="KA64" s="137"/>
      <c r="KB64" s="137"/>
      <c r="KC64" s="137"/>
      <c r="KD64" s="137"/>
      <c r="KE64" s="137"/>
      <c r="KF64" s="137"/>
      <c r="KG64" s="137"/>
      <c r="KH64" s="137"/>
      <c r="KI64" s="137"/>
      <c r="KJ64" s="137"/>
      <c r="KK64" s="137"/>
      <c r="KL64" s="137"/>
      <c r="KM64" s="137"/>
      <c r="KN64" s="137"/>
      <c r="KO64" s="137"/>
      <c r="KP64" s="137"/>
      <c r="KQ64" s="137"/>
      <c r="KR64" s="137"/>
      <c r="KS64" s="137"/>
      <c r="KT64" s="137"/>
      <c r="KU64" s="137"/>
      <c r="KV64" s="137"/>
      <c r="KW64" s="137"/>
      <c r="KX64" s="137"/>
      <c r="KY64" s="137"/>
      <c r="KZ64" s="137"/>
      <c r="LA64" s="137"/>
      <c r="LB64" s="137"/>
      <c r="LC64" s="137"/>
      <c r="LD64" s="137"/>
      <c r="LE64" s="137"/>
      <c r="LF64" s="137"/>
      <c r="LG64" s="137"/>
      <c r="LH64" s="137"/>
      <c r="LI64" s="137"/>
      <c r="LJ64" s="137"/>
      <c r="LK64" s="137"/>
      <c r="LL64" s="137"/>
      <c r="LM64" s="137"/>
      <c r="LN64" s="137"/>
      <c r="LO64" s="137"/>
      <c r="LP64" s="137"/>
      <c r="LQ64" s="137"/>
      <c r="LR64" s="137"/>
      <c r="LS64" s="137"/>
      <c r="LT64" s="137"/>
      <c r="LU64" s="137"/>
      <c r="LV64" s="137"/>
      <c r="LW64" s="137"/>
      <c r="LX64" s="137"/>
      <c r="LY64" s="137"/>
      <c r="LZ64" s="137"/>
      <c r="MA64" s="137"/>
      <c r="MB64" s="137"/>
      <c r="MC64" s="137"/>
      <c r="MD64" s="137"/>
      <c r="ME64" s="137"/>
      <c r="MF64" s="137"/>
      <c r="MG64" s="137"/>
      <c r="MH64" s="137"/>
      <c r="MI64" s="137"/>
      <c r="MJ64" s="137"/>
      <c r="MK64" s="137"/>
      <c r="ML64" s="137"/>
      <c r="MM64" s="137"/>
      <c r="MN64" s="137"/>
      <c r="MO64" s="137"/>
      <c r="MP64" s="137"/>
      <c r="MQ64" s="137"/>
      <c r="MR64" s="137"/>
      <c r="MS64" s="137"/>
      <c r="MT64" s="137"/>
      <c r="MU64" s="137"/>
      <c r="MV64" s="137"/>
      <c r="MW64" s="137"/>
      <c r="MX64" s="137"/>
      <c r="MY64" s="137"/>
      <c r="MZ64" s="137"/>
      <c r="NA64" s="137"/>
      <c r="NB64" s="137"/>
      <c r="NC64" s="137"/>
      <c r="ND64" s="137"/>
      <c r="NE64" s="137"/>
      <c r="NF64" s="137"/>
      <c r="NG64" s="137"/>
      <c r="NH64" s="137"/>
      <c r="NI64" s="137"/>
      <c r="NJ64" s="137"/>
      <c r="NK64" s="137"/>
      <c r="NL64" s="137"/>
      <c r="NM64" s="137"/>
      <c r="NN64" s="137"/>
      <c r="NO64" s="137"/>
      <c r="NP64" s="137"/>
      <c r="NQ64" s="137"/>
      <c r="NR64" s="137"/>
      <c r="NS64" s="137"/>
      <c r="NT64" s="137"/>
      <c r="NU64" s="137"/>
      <c r="NV64" s="137"/>
      <c r="NW64" s="137"/>
      <c r="NX64" s="137"/>
      <c r="NY64" s="137"/>
      <c r="NZ64" s="137"/>
      <c r="OA64" s="137"/>
      <c r="OB64" s="137"/>
      <c r="OC64" s="137"/>
      <c r="OD64" s="137"/>
      <c r="OE64" s="137"/>
      <c r="OF64" s="137"/>
      <c r="OG64" s="137"/>
      <c r="OH64" s="137"/>
      <c r="OI64" s="137"/>
      <c r="OJ64" s="137"/>
      <c r="OK64" s="137"/>
      <c r="OL64" s="137"/>
      <c r="OM64" s="137"/>
      <c r="ON64" s="137"/>
      <c r="OO64" s="137"/>
      <c r="OP64" s="137"/>
      <c r="OQ64" s="137"/>
      <c r="OR64" s="137"/>
      <c r="OS64" s="137"/>
      <c r="OT64" s="137"/>
      <c r="OU64" s="137"/>
      <c r="OV64" s="137"/>
      <c r="OW64" s="137"/>
      <c r="OX64" s="137"/>
      <c r="OY64" s="137"/>
      <c r="OZ64" s="137"/>
      <c r="PA64" s="137"/>
      <c r="PB64" s="137"/>
      <c r="PC64" s="137"/>
      <c r="PD64" s="137"/>
      <c r="PE64" s="137"/>
      <c r="PF64" s="137"/>
      <c r="PG64" s="137"/>
      <c r="PH64" s="137"/>
      <c r="PI64" s="137"/>
      <c r="PJ64" s="137"/>
      <c r="PK64" s="137"/>
      <c r="PL64" s="137"/>
      <c r="PM64" s="137"/>
      <c r="PN64" s="137"/>
      <c r="PO64" s="137"/>
      <c r="PP64" s="137"/>
      <c r="PQ64" s="137"/>
      <c r="PR64" s="137"/>
      <c r="PS64" s="137"/>
      <c r="PT64" s="137"/>
      <c r="PU64" s="137"/>
      <c r="PV64" s="137"/>
      <c r="PW64" s="137"/>
      <c r="PX64" s="137"/>
      <c r="PY64" s="137"/>
      <c r="PZ64" s="137"/>
      <c r="QA64" s="137"/>
      <c r="QB64" s="137"/>
      <c r="QC64" s="137"/>
      <c r="QD64" s="137"/>
      <c r="QE64" s="137"/>
      <c r="QF64" s="137"/>
      <c r="QG64" s="137"/>
      <c r="QH64" s="137"/>
      <c r="QI64" s="137"/>
      <c r="QJ64" s="137"/>
      <c r="QK64" s="137"/>
      <c r="QL64" s="137"/>
      <c r="QM64" s="137"/>
      <c r="QN64" s="137"/>
      <c r="QO64" s="137"/>
      <c r="QP64" s="137"/>
      <c r="QQ64" s="137"/>
      <c r="QR64" s="137"/>
      <c r="QS64" s="137"/>
      <c r="QT64" s="137"/>
      <c r="QU64" s="137"/>
      <c r="QV64" s="137"/>
      <c r="QW64" s="137"/>
      <c r="QX64" s="137"/>
      <c r="QY64" s="137"/>
      <c r="QZ64" s="137"/>
      <c r="RA64" s="137"/>
      <c r="RB64" s="137"/>
      <c r="RC64" s="137"/>
      <c r="RD64" s="137"/>
      <c r="RE64" s="137"/>
      <c r="RF64" s="137"/>
      <c r="RG64" s="137"/>
      <c r="RH64" s="137"/>
      <c r="RI64" s="137"/>
      <c r="RJ64" s="137"/>
      <c r="RK64" s="137"/>
      <c r="RL64" s="137"/>
      <c r="RM64" s="137"/>
      <c r="RN64" s="137"/>
      <c r="RO64" s="137"/>
      <c r="RP64" s="137"/>
      <c r="RQ64" s="137"/>
      <c r="RR64" s="137"/>
      <c r="RS64" s="137"/>
      <c r="RT64" s="137"/>
      <c r="RU64" s="137"/>
      <c r="RV64" s="137"/>
      <c r="RW64" s="137"/>
      <c r="RX64" s="137"/>
      <c r="RY64" s="137"/>
      <c r="RZ64" s="137"/>
      <c r="SA64" s="137"/>
      <c r="SB64" s="137"/>
      <c r="SC64" s="137"/>
      <c r="SD64" s="137"/>
      <c r="SE64" s="137"/>
      <c r="SF64" s="137"/>
      <c r="SG64" s="137"/>
      <c r="SH64" s="137"/>
      <c r="SI64" s="137"/>
      <c r="SJ64" s="137"/>
      <c r="SK64" s="137"/>
      <c r="SL64" s="137"/>
      <c r="SM64" s="137"/>
      <c r="SN64" s="137"/>
      <c r="SO64" s="137"/>
      <c r="SP64" s="137"/>
      <c r="SQ64" s="137"/>
      <c r="SR64" s="137"/>
      <c r="SS64" s="137"/>
      <c r="ST64" s="137"/>
      <c r="SU64" s="137"/>
      <c r="SV64" s="137"/>
      <c r="SW64" s="137"/>
      <c r="SX64" s="137"/>
      <c r="SY64" s="137"/>
      <c r="SZ64" s="137"/>
      <c r="TA64" s="137"/>
      <c r="TB64" s="137"/>
      <c r="TC64" s="137"/>
      <c r="TD64" s="137"/>
      <c r="TE64" s="137"/>
      <c r="TF64" s="137"/>
      <c r="TG64" s="137"/>
      <c r="TH64" s="137"/>
      <c r="TI64" s="137"/>
      <c r="TJ64" s="137"/>
      <c r="TK64" s="137"/>
      <c r="TL64" s="137"/>
      <c r="TM64" s="137"/>
      <c r="TN64" s="137"/>
      <c r="TO64" s="137"/>
      <c r="TP64" s="137"/>
      <c r="TQ64" s="137"/>
      <c r="TR64" s="137"/>
      <c r="TS64" s="137"/>
      <c r="TT64" s="137"/>
      <c r="TU64" s="137"/>
      <c r="TV64" s="137"/>
      <c r="TW64" s="137"/>
      <c r="TX64" s="137"/>
      <c r="TY64" s="137"/>
      <c r="TZ64" s="137"/>
      <c r="UA64" s="137"/>
      <c r="UB64" s="137"/>
      <c r="UC64" s="137"/>
      <c r="UD64" s="137"/>
      <c r="UE64" s="137"/>
      <c r="UF64" s="137"/>
      <c r="UG64" s="137"/>
      <c r="UH64" s="137"/>
      <c r="UI64" s="137"/>
      <c r="UJ64" s="137"/>
      <c r="UK64" s="137"/>
      <c r="UL64" s="137"/>
      <c r="UM64" s="137"/>
      <c r="UN64" s="137"/>
      <c r="UO64" s="137"/>
      <c r="UP64" s="137"/>
      <c r="UQ64" s="137"/>
      <c r="UR64" s="137"/>
      <c r="US64" s="137"/>
      <c r="UT64" s="137"/>
      <c r="UU64" s="137"/>
      <c r="UV64" s="137"/>
      <c r="UW64" s="137"/>
      <c r="UX64" s="137"/>
      <c r="UY64" s="137"/>
      <c r="UZ64" s="137"/>
      <c r="VA64" s="137"/>
      <c r="VB64" s="137"/>
      <c r="VC64" s="137"/>
      <c r="VD64" s="137"/>
      <c r="VE64" s="137"/>
      <c r="VF64" s="137"/>
      <c r="VG64" s="137"/>
      <c r="VH64" s="137"/>
      <c r="VI64" s="137"/>
      <c r="VJ64" s="137"/>
      <c r="VK64" s="137"/>
      <c r="VL64" s="137"/>
      <c r="VM64" s="137"/>
      <c r="VN64" s="137"/>
      <c r="VO64" s="137"/>
      <c r="VP64" s="137"/>
      <c r="VQ64" s="137"/>
      <c r="VR64" s="137"/>
      <c r="VS64" s="137"/>
      <c r="VT64" s="137"/>
      <c r="VU64" s="137"/>
      <c r="VV64" s="137"/>
      <c r="VW64" s="137"/>
      <c r="VX64" s="137"/>
      <c r="VY64" s="137"/>
      <c r="VZ64" s="137"/>
      <c r="WA64" s="137"/>
      <c r="WB64" s="137"/>
      <c r="WC64" s="137"/>
      <c r="WD64" s="137"/>
      <c r="WE64" s="137"/>
      <c r="WF64" s="137"/>
      <c r="WG64" s="137"/>
      <c r="WH64" s="137"/>
      <c r="WI64" s="137"/>
      <c r="WJ64" s="137"/>
      <c r="WK64" s="137"/>
      <c r="WL64" s="137"/>
      <c r="WM64" s="137"/>
      <c r="WN64" s="137"/>
      <c r="WO64" s="137"/>
      <c r="WP64" s="137"/>
      <c r="WQ64" s="137"/>
      <c r="WR64" s="137"/>
      <c r="WS64" s="137"/>
      <c r="WT64" s="137"/>
      <c r="WU64" s="137"/>
      <c r="WV64" s="137"/>
      <c r="WW64" s="137"/>
      <c r="WX64" s="137"/>
      <c r="WY64" s="137"/>
      <c r="WZ64" s="137"/>
      <c r="XA64" s="137"/>
      <c r="XB64" s="137"/>
      <c r="XC64" s="137"/>
      <c r="XD64" s="137"/>
      <c r="XE64" s="137"/>
      <c r="XF64" s="137"/>
      <c r="XG64" s="137"/>
      <c r="XH64" s="137"/>
      <c r="XI64" s="137"/>
      <c r="XJ64" s="137"/>
      <c r="XK64" s="137"/>
      <c r="XL64" s="137"/>
      <c r="XM64" s="137"/>
      <c r="XN64" s="137"/>
      <c r="XO64" s="137"/>
      <c r="XP64" s="137"/>
      <c r="XQ64" s="137"/>
      <c r="XR64" s="137"/>
      <c r="XS64" s="137"/>
      <c r="XT64" s="137"/>
      <c r="XU64" s="137"/>
      <c r="XV64" s="137"/>
      <c r="XW64" s="137"/>
      <c r="XX64" s="137"/>
      <c r="XY64" s="137"/>
      <c r="XZ64" s="137"/>
      <c r="YA64" s="137"/>
      <c r="YB64" s="137"/>
      <c r="YC64" s="137"/>
      <c r="YD64" s="137"/>
      <c r="YE64" s="137"/>
      <c r="YF64" s="137"/>
      <c r="YG64" s="137"/>
      <c r="YH64" s="137"/>
      <c r="YI64" s="137"/>
      <c r="YJ64" s="137"/>
      <c r="YK64" s="137"/>
      <c r="YL64" s="137"/>
      <c r="YM64" s="137"/>
      <c r="YN64" s="137"/>
      <c r="YO64" s="137"/>
      <c r="YP64" s="137"/>
      <c r="YQ64" s="137"/>
      <c r="YR64" s="137"/>
      <c r="YS64" s="137"/>
      <c r="YT64" s="137"/>
      <c r="YU64" s="137"/>
      <c r="YV64" s="137"/>
      <c r="YW64" s="137"/>
      <c r="YX64" s="137"/>
      <c r="YY64" s="137"/>
      <c r="YZ64" s="137"/>
      <c r="ZA64" s="137"/>
      <c r="ZB64" s="137"/>
      <c r="ZC64" s="137"/>
      <c r="ZD64" s="137"/>
      <c r="ZE64" s="137"/>
      <c r="ZF64" s="137"/>
      <c r="ZG64" s="137"/>
      <c r="ZH64" s="137"/>
      <c r="ZI64" s="137"/>
      <c r="ZJ64" s="137"/>
      <c r="ZK64" s="137"/>
      <c r="ZL64" s="137"/>
      <c r="ZM64" s="137"/>
      <c r="ZN64" s="137"/>
      <c r="ZO64" s="137"/>
      <c r="ZP64" s="137"/>
      <c r="ZQ64" s="137"/>
      <c r="ZR64" s="137"/>
      <c r="ZS64" s="137"/>
      <c r="ZT64" s="137"/>
      <c r="ZU64" s="137"/>
      <c r="ZV64" s="137"/>
      <c r="ZW64" s="137"/>
      <c r="ZX64" s="137"/>
      <c r="ZY64" s="137"/>
      <c r="ZZ64" s="137"/>
      <c r="AAA64" s="137"/>
      <c r="AAB64" s="137"/>
      <c r="AAC64" s="137"/>
      <c r="AAD64" s="137"/>
      <c r="AAE64" s="137"/>
      <c r="AAF64" s="137"/>
      <c r="AAG64" s="137"/>
      <c r="AAH64" s="137"/>
      <c r="AAI64" s="137"/>
      <c r="AAJ64" s="137"/>
      <c r="AAK64" s="137"/>
      <c r="AAL64" s="137"/>
      <c r="AAM64" s="137"/>
      <c r="AAN64" s="137"/>
      <c r="AAO64" s="137"/>
      <c r="AAP64" s="137"/>
      <c r="AAQ64" s="137"/>
      <c r="AAR64" s="137"/>
      <c r="AAS64" s="137"/>
      <c r="AAT64" s="137"/>
      <c r="AAU64" s="137"/>
      <c r="AAV64" s="137"/>
      <c r="AAW64" s="137"/>
      <c r="AAX64" s="137"/>
      <c r="AAY64" s="137"/>
      <c r="AAZ64" s="137"/>
      <c r="ABA64" s="137"/>
      <c r="ABB64" s="137"/>
      <c r="ABC64" s="137"/>
      <c r="ABD64" s="137"/>
      <c r="ABE64" s="137"/>
      <c r="ABF64" s="137"/>
      <c r="ABG64" s="137"/>
      <c r="ABH64" s="137"/>
      <c r="ABI64" s="137"/>
      <c r="ABJ64" s="137"/>
      <c r="ABK64" s="137"/>
      <c r="ABL64" s="137"/>
      <c r="ABM64" s="137"/>
      <c r="ABN64" s="137"/>
      <c r="ABO64" s="137"/>
      <c r="ABP64" s="137"/>
      <c r="ABQ64" s="137"/>
      <c r="ABR64" s="137"/>
      <c r="ABS64" s="137"/>
      <c r="ABT64" s="137"/>
      <c r="ABU64" s="137"/>
      <c r="ABV64" s="137"/>
      <c r="ABW64" s="137"/>
      <c r="ABX64" s="137"/>
      <c r="ABY64" s="137"/>
      <c r="ABZ64" s="137"/>
      <c r="ACA64" s="137"/>
      <c r="ACB64" s="137"/>
      <c r="ACC64" s="137"/>
      <c r="ACD64" s="137"/>
      <c r="ACE64" s="137"/>
      <c r="ACF64" s="137"/>
      <c r="ACG64" s="137"/>
      <c r="ACH64" s="137"/>
      <c r="ACI64" s="137"/>
      <c r="ACJ64" s="137"/>
      <c r="ACK64" s="137"/>
      <c r="ACL64" s="137"/>
      <c r="ACM64" s="137"/>
      <c r="ACN64" s="137"/>
      <c r="ACO64" s="137"/>
      <c r="ACP64" s="137"/>
      <c r="ACQ64" s="137"/>
      <c r="ACR64" s="137"/>
      <c r="ACS64" s="137"/>
      <c r="ACT64" s="137"/>
      <c r="ACU64" s="137"/>
      <c r="ACV64" s="137"/>
      <c r="ACW64" s="137"/>
      <c r="ACX64" s="137"/>
      <c r="ACY64" s="137"/>
      <c r="ACZ64" s="137"/>
      <c r="ADA64" s="137"/>
      <c r="ADB64" s="137"/>
      <c r="ADC64" s="137"/>
      <c r="ADD64" s="137"/>
      <c r="ADE64" s="137"/>
      <c r="ADF64" s="137"/>
      <c r="ADG64" s="137"/>
      <c r="ADH64" s="137"/>
      <c r="ADI64" s="137"/>
      <c r="ADJ64" s="137"/>
      <c r="ADK64" s="137"/>
      <c r="ADL64" s="137"/>
      <c r="ADM64" s="137"/>
      <c r="ADN64" s="137"/>
      <c r="ADO64" s="137"/>
      <c r="ADP64" s="137"/>
      <c r="ADQ64" s="137"/>
      <c r="ADR64" s="137"/>
      <c r="ADS64" s="137"/>
      <c r="ADT64" s="137"/>
      <c r="ADU64" s="137"/>
      <c r="ADV64" s="137"/>
      <c r="ADW64" s="137"/>
      <c r="ADX64" s="137"/>
      <c r="ADY64" s="137"/>
      <c r="ADZ64" s="137"/>
      <c r="AEA64" s="137"/>
      <c r="AEB64" s="137"/>
      <c r="AEC64" s="137"/>
      <c r="AED64" s="137"/>
      <c r="AEE64" s="137"/>
      <c r="AEF64" s="137"/>
      <c r="AEG64" s="137"/>
      <c r="AEH64" s="137"/>
      <c r="AEI64" s="137"/>
      <c r="AEJ64" s="137"/>
      <c r="AEK64" s="137"/>
      <c r="AEL64" s="137"/>
      <c r="AEM64" s="137"/>
      <c r="AEN64" s="137"/>
      <c r="AEO64" s="137"/>
      <c r="AEP64" s="137"/>
      <c r="AEQ64" s="137"/>
      <c r="AER64" s="137"/>
      <c r="AES64" s="137"/>
      <c r="AET64" s="137"/>
      <c r="AEU64" s="137"/>
      <c r="AEV64" s="137"/>
      <c r="AEW64" s="137"/>
      <c r="AEX64" s="137"/>
      <c r="AEY64" s="137"/>
      <c r="AEZ64" s="137"/>
      <c r="AFA64" s="137"/>
      <c r="AFB64" s="137"/>
      <c r="AFC64" s="137"/>
      <c r="AFD64" s="137"/>
      <c r="AFE64" s="137"/>
      <c r="AFF64" s="137"/>
      <c r="AFG64" s="137"/>
      <c r="AFH64" s="137"/>
      <c r="AFI64" s="137"/>
      <c r="AFJ64" s="137"/>
      <c r="AFK64" s="137"/>
      <c r="AFL64" s="137"/>
      <c r="AFM64" s="137"/>
      <c r="AFN64" s="137"/>
      <c r="AFO64" s="137"/>
      <c r="AFP64" s="137"/>
      <c r="AFQ64" s="137"/>
      <c r="AFR64" s="137"/>
      <c r="AFS64" s="137"/>
      <c r="AFT64" s="137"/>
      <c r="AFU64" s="137"/>
      <c r="AFV64" s="137"/>
      <c r="AFW64" s="137"/>
      <c r="AFX64" s="137"/>
      <c r="AFY64" s="137"/>
      <c r="AFZ64" s="137"/>
      <c r="AGA64" s="137"/>
      <c r="AGB64" s="137"/>
      <c r="AGC64" s="137"/>
      <c r="AGD64" s="137"/>
      <c r="AGE64" s="137"/>
      <c r="AGF64" s="137"/>
      <c r="AGG64" s="137"/>
      <c r="AGH64" s="137"/>
      <c r="AGI64" s="137"/>
      <c r="AGJ64" s="137"/>
      <c r="AGK64" s="137"/>
      <c r="AGL64" s="137"/>
      <c r="AGM64" s="137"/>
      <c r="AGN64" s="137"/>
      <c r="AGO64" s="137"/>
      <c r="AGP64" s="137"/>
      <c r="AGQ64" s="137"/>
      <c r="AGR64" s="137"/>
      <c r="AGS64" s="137"/>
      <c r="AGT64" s="137"/>
      <c r="AGU64" s="137"/>
      <c r="AGV64" s="137"/>
      <c r="AGW64" s="137"/>
      <c r="AGX64" s="137"/>
      <c r="AGY64" s="137"/>
      <c r="AGZ64" s="137"/>
      <c r="AHA64" s="137"/>
      <c r="AHB64" s="137"/>
      <c r="AHC64" s="137"/>
      <c r="AHD64" s="137"/>
      <c r="AHE64" s="137"/>
      <c r="AHF64" s="137"/>
      <c r="AHG64" s="137"/>
      <c r="AHH64" s="137"/>
      <c r="AHI64" s="137"/>
      <c r="AHJ64" s="137"/>
      <c r="AHK64" s="137"/>
      <c r="AHL64" s="137"/>
      <c r="AHM64" s="137"/>
      <c r="AHN64" s="137"/>
      <c r="AHO64" s="137"/>
      <c r="AHP64" s="137"/>
      <c r="AHQ64" s="137"/>
      <c r="AHR64" s="137"/>
      <c r="AHS64" s="137"/>
      <c r="AHT64" s="137"/>
      <c r="AHU64" s="137"/>
      <c r="AHV64" s="137"/>
      <c r="AHW64" s="137"/>
      <c r="AHX64" s="137"/>
      <c r="AHY64" s="137"/>
      <c r="AHZ64" s="137"/>
      <c r="AIA64" s="137"/>
      <c r="AIB64" s="137"/>
      <c r="AIC64" s="137"/>
      <c r="AID64" s="137"/>
      <c r="AIE64" s="137"/>
      <c r="AIF64" s="137"/>
      <c r="AIG64" s="137"/>
      <c r="AIH64" s="137"/>
      <c r="AII64" s="137"/>
      <c r="AIJ64" s="137"/>
      <c r="AIK64" s="137"/>
      <c r="AIL64" s="137"/>
      <c r="AIM64" s="137"/>
      <c r="AIN64" s="137"/>
      <c r="AIO64" s="137"/>
      <c r="AIP64" s="137"/>
      <c r="AIQ64" s="137"/>
      <c r="AIR64" s="137"/>
      <c r="AIS64" s="137"/>
      <c r="AIT64" s="137"/>
      <c r="AIU64" s="137"/>
      <c r="AIV64" s="137"/>
      <c r="AIW64" s="137"/>
      <c r="AIX64" s="137"/>
      <c r="AIY64" s="137"/>
      <c r="AIZ64" s="137"/>
      <c r="AJA64" s="137"/>
      <c r="AJB64" s="137"/>
      <c r="AJC64" s="137"/>
      <c r="AJD64" s="137"/>
      <c r="AJE64" s="137"/>
      <c r="AJF64" s="137"/>
      <c r="AJG64" s="137"/>
      <c r="AJH64" s="137"/>
      <c r="AJI64" s="137"/>
      <c r="AJJ64" s="137"/>
      <c r="AJK64" s="137"/>
      <c r="AJL64" s="137"/>
      <c r="AJM64" s="137"/>
      <c r="AJN64" s="137"/>
      <c r="AJO64" s="137"/>
      <c r="AJP64" s="137"/>
      <c r="AJQ64" s="137"/>
      <c r="AJR64" s="137"/>
      <c r="AJS64" s="137"/>
      <c r="AJT64" s="137"/>
      <c r="AJU64" s="137"/>
      <c r="AJV64" s="137"/>
      <c r="AJW64" s="137"/>
      <c r="AJX64" s="137"/>
      <c r="AJY64" s="137"/>
      <c r="AJZ64" s="137"/>
      <c r="AKA64" s="137"/>
      <c r="AKB64" s="137"/>
      <c r="AKC64" s="137"/>
      <c r="AKD64" s="137"/>
      <c r="AKE64" s="137"/>
      <c r="AKF64" s="137"/>
      <c r="AKG64" s="137"/>
      <c r="AKH64" s="137"/>
      <c r="AKI64" s="137"/>
      <c r="AKJ64" s="137"/>
      <c r="AKK64" s="137"/>
      <c r="AKL64" s="137"/>
      <c r="AKM64" s="137"/>
      <c r="AKN64" s="137"/>
      <c r="AKO64" s="137"/>
      <c r="AKP64" s="137"/>
      <c r="AKQ64" s="137"/>
      <c r="AKR64" s="137"/>
      <c r="AKS64" s="137"/>
      <c r="AKT64" s="137"/>
      <c r="AKU64" s="137"/>
      <c r="AKV64" s="137"/>
      <c r="AKW64" s="137"/>
      <c r="AKX64" s="137"/>
      <c r="AKY64" s="137"/>
      <c r="AKZ64" s="137"/>
      <c r="ALA64" s="137"/>
      <c r="ALB64" s="137"/>
      <c r="ALC64" s="137"/>
      <c r="ALD64" s="137"/>
      <c r="ALE64" s="137"/>
      <c r="ALF64" s="137"/>
      <c r="ALG64" s="137"/>
      <c r="ALH64" s="137"/>
      <c r="ALI64" s="137"/>
      <c r="ALJ64" s="137"/>
      <c r="ALK64" s="137"/>
      <c r="ALL64" s="137"/>
      <c r="ALM64" s="137"/>
      <c r="ALN64" s="137"/>
      <c r="ALO64" s="137"/>
      <c r="ALP64" s="137"/>
      <c r="ALQ64" s="137"/>
      <c r="ALR64" s="137"/>
      <c r="ALS64" s="137"/>
      <c r="ALT64" s="137"/>
      <c r="ALU64" s="137"/>
      <c r="ALV64" s="137"/>
      <c r="ALW64" s="137"/>
      <c r="ALX64" s="137"/>
      <c r="ALY64" s="137"/>
      <c r="ALZ64" s="137"/>
      <c r="AMA64" s="137"/>
      <c r="AMB64" s="137"/>
      <c r="AMC64" s="137"/>
      <c r="AMD64" s="137"/>
      <c r="AME64" s="137"/>
      <c r="AMF64" s="137"/>
      <c r="AMG64" s="137"/>
      <c r="AMH64" s="137"/>
      <c r="AMI64" s="137"/>
    </row>
    <row r="65" hidden="1" customHeight="1" spans="1:1023">
      <c r="A65" s="121"/>
      <c r="B65" s="83" t="s">
        <v>2289</v>
      </c>
      <c r="C65" s="122"/>
      <c r="D65" s="123"/>
      <c r="E65" s="123"/>
      <c r="F65" s="123"/>
      <c r="G65" s="123"/>
      <c r="H65" s="83" t="s">
        <v>9616</v>
      </c>
      <c r="I65" s="86" t="s">
        <v>9617</v>
      </c>
      <c r="J65" s="83" t="s">
        <v>45</v>
      </c>
      <c r="K65" s="123"/>
      <c r="L65" s="83" t="s">
        <v>8873</v>
      </c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8"/>
      <c r="AN65" s="123"/>
      <c r="AO65" s="134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6"/>
      <c r="CO65" s="136"/>
      <c r="CP65" s="136"/>
      <c r="CQ65" s="136"/>
      <c r="CR65" s="136"/>
      <c r="CS65" s="136"/>
      <c r="CT65" s="136"/>
      <c r="CU65" s="136"/>
      <c r="CV65" s="136"/>
      <c r="CW65" s="136"/>
      <c r="CX65" s="136"/>
      <c r="CY65" s="136"/>
      <c r="CZ65" s="136"/>
      <c r="DA65" s="136"/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6"/>
      <c r="DO65" s="136"/>
      <c r="DP65" s="136"/>
      <c r="DQ65" s="136"/>
      <c r="DR65" s="136"/>
      <c r="DS65" s="136"/>
      <c r="DT65" s="136"/>
      <c r="DU65" s="136"/>
      <c r="DV65" s="136"/>
      <c r="DW65" s="136"/>
      <c r="DX65" s="136"/>
      <c r="DY65" s="136"/>
      <c r="DZ65" s="136"/>
      <c r="EA65" s="136"/>
      <c r="EB65" s="136"/>
      <c r="EC65" s="136"/>
      <c r="ED65" s="136"/>
      <c r="EE65" s="136"/>
      <c r="EF65" s="136"/>
      <c r="EG65" s="136"/>
      <c r="EH65" s="136"/>
      <c r="EI65" s="136"/>
      <c r="EJ65" s="136"/>
      <c r="EK65" s="136"/>
      <c r="EL65" s="136"/>
      <c r="EM65" s="136"/>
      <c r="EN65" s="136"/>
      <c r="EO65" s="136"/>
      <c r="EP65" s="136"/>
      <c r="EQ65" s="136"/>
      <c r="ER65" s="136"/>
      <c r="ES65" s="136"/>
      <c r="ET65" s="136"/>
      <c r="EU65" s="136"/>
      <c r="EV65" s="136"/>
      <c r="EW65" s="136"/>
      <c r="EX65" s="136"/>
      <c r="EY65" s="136"/>
      <c r="EZ65" s="136"/>
      <c r="FA65" s="136"/>
      <c r="FB65" s="136"/>
      <c r="FC65" s="136"/>
      <c r="FD65" s="136"/>
      <c r="FE65" s="136"/>
      <c r="FF65" s="136"/>
      <c r="FG65" s="136"/>
      <c r="FH65" s="136"/>
      <c r="FI65" s="136"/>
      <c r="FJ65" s="136"/>
      <c r="FK65" s="136"/>
      <c r="FL65" s="136"/>
      <c r="FM65" s="136"/>
      <c r="FN65" s="136"/>
      <c r="FO65" s="136"/>
      <c r="FP65" s="136"/>
      <c r="FQ65" s="136"/>
      <c r="FR65" s="136"/>
      <c r="FS65" s="136"/>
      <c r="FT65" s="136"/>
      <c r="FU65" s="136"/>
      <c r="FV65" s="136"/>
      <c r="FW65" s="136"/>
      <c r="FX65" s="136"/>
      <c r="FY65" s="136"/>
      <c r="FZ65" s="136"/>
      <c r="GA65" s="136"/>
      <c r="GB65" s="136"/>
      <c r="GC65" s="136"/>
      <c r="GD65" s="136"/>
      <c r="GE65" s="136"/>
      <c r="GF65" s="136"/>
      <c r="GG65" s="136"/>
      <c r="GH65" s="136"/>
      <c r="GI65" s="136"/>
      <c r="GJ65" s="136"/>
      <c r="GK65" s="136"/>
      <c r="GL65" s="136"/>
      <c r="GM65" s="136"/>
      <c r="GN65" s="136"/>
      <c r="GO65" s="136"/>
      <c r="GP65" s="136"/>
      <c r="GQ65" s="136"/>
      <c r="GR65" s="136"/>
      <c r="GS65" s="136"/>
      <c r="GT65" s="136"/>
      <c r="GU65" s="136"/>
      <c r="GV65" s="136"/>
      <c r="GW65" s="136"/>
      <c r="GX65" s="136"/>
      <c r="GY65" s="136"/>
      <c r="GZ65" s="136"/>
      <c r="HA65" s="136"/>
      <c r="HB65" s="136"/>
      <c r="HC65" s="136"/>
      <c r="HD65" s="136"/>
      <c r="HE65" s="136"/>
      <c r="HF65" s="136"/>
      <c r="HG65" s="136"/>
      <c r="HH65" s="136"/>
      <c r="HI65" s="136"/>
      <c r="HJ65" s="136"/>
      <c r="HK65" s="136"/>
      <c r="HL65" s="136"/>
      <c r="HM65" s="136"/>
      <c r="HN65" s="136"/>
      <c r="HO65" s="136"/>
      <c r="HP65" s="136"/>
      <c r="HQ65" s="137"/>
      <c r="HR65" s="137"/>
      <c r="HS65" s="137"/>
      <c r="HT65" s="137"/>
      <c r="HU65" s="137"/>
      <c r="HV65" s="137"/>
      <c r="HW65" s="137"/>
      <c r="HX65" s="137"/>
      <c r="HY65" s="137"/>
      <c r="HZ65" s="137"/>
      <c r="IA65" s="137"/>
      <c r="IB65" s="137"/>
      <c r="IC65" s="137"/>
      <c r="ID65" s="137"/>
      <c r="IE65" s="137"/>
      <c r="IF65" s="137"/>
      <c r="IG65" s="137"/>
      <c r="IH65" s="137"/>
      <c r="II65" s="137"/>
      <c r="IJ65" s="137"/>
      <c r="IK65" s="137"/>
      <c r="IL65" s="137"/>
      <c r="IM65" s="137"/>
      <c r="IN65" s="137"/>
      <c r="IO65" s="137"/>
      <c r="IP65" s="137"/>
      <c r="IQ65" s="137"/>
      <c r="IR65" s="137"/>
      <c r="IS65" s="137"/>
      <c r="IT65" s="137"/>
      <c r="IU65" s="137"/>
      <c r="IV65" s="137"/>
      <c r="IW65" s="137"/>
      <c r="IX65" s="137"/>
      <c r="IY65" s="137"/>
      <c r="IZ65" s="137"/>
      <c r="JA65" s="137"/>
      <c r="JB65" s="137"/>
      <c r="JC65" s="137"/>
      <c r="JD65" s="137"/>
      <c r="JE65" s="137"/>
      <c r="JF65" s="137"/>
      <c r="JG65" s="137"/>
      <c r="JH65" s="137"/>
      <c r="JI65" s="137"/>
      <c r="JJ65" s="137"/>
      <c r="JK65" s="137"/>
      <c r="JL65" s="137"/>
      <c r="JM65" s="137"/>
      <c r="JN65" s="137"/>
      <c r="JO65" s="137"/>
      <c r="JP65" s="137"/>
      <c r="JQ65" s="137"/>
      <c r="JR65" s="137"/>
      <c r="JS65" s="137"/>
      <c r="JT65" s="137"/>
      <c r="JU65" s="137"/>
      <c r="JV65" s="137"/>
      <c r="JW65" s="137"/>
      <c r="JX65" s="137"/>
      <c r="JY65" s="137"/>
      <c r="JZ65" s="137"/>
      <c r="KA65" s="137"/>
      <c r="KB65" s="137"/>
      <c r="KC65" s="137"/>
      <c r="KD65" s="137"/>
      <c r="KE65" s="137"/>
      <c r="KF65" s="137"/>
      <c r="KG65" s="137"/>
      <c r="KH65" s="137"/>
      <c r="KI65" s="137"/>
      <c r="KJ65" s="137"/>
      <c r="KK65" s="137"/>
      <c r="KL65" s="137"/>
      <c r="KM65" s="137"/>
      <c r="KN65" s="137"/>
      <c r="KO65" s="137"/>
      <c r="KP65" s="137"/>
      <c r="KQ65" s="137"/>
      <c r="KR65" s="137"/>
      <c r="KS65" s="137"/>
      <c r="KT65" s="137"/>
      <c r="KU65" s="137"/>
      <c r="KV65" s="137"/>
      <c r="KW65" s="137"/>
      <c r="KX65" s="137"/>
      <c r="KY65" s="137"/>
      <c r="KZ65" s="137"/>
      <c r="LA65" s="137"/>
      <c r="LB65" s="137"/>
      <c r="LC65" s="137"/>
      <c r="LD65" s="137"/>
      <c r="LE65" s="137"/>
      <c r="LF65" s="137"/>
      <c r="LG65" s="137"/>
      <c r="LH65" s="137"/>
      <c r="LI65" s="137"/>
      <c r="LJ65" s="137"/>
      <c r="LK65" s="137"/>
      <c r="LL65" s="137"/>
      <c r="LM65" s="137"/>
      <c r="LN65" s="137"/>
      <c r="LO65" s="137"/>
      <c r="LP65" s="137"/>
      <c r="LQ65" s="137"/>
      <c r="LR65" s="137"/>
      <c r="LS65" s="137"/>
      <c r="LT65" s="137"/>
      <c r="LU65" s="137"/>
      <c r="LV65" s="137"/>
      <c r="LW65" s="137"/>
      <c r="LX65" s="137"/>
      <c r="LY65" s="137"/>
      <c r="LZ65" s="137"/>
      <c r="MA65" s="137"/>
      <c r="MB65" s="137"/>
      <c r="MC65" s="137"/>
      <c r="MD65" s="137"/>
      <c r="ME65" s="137"/>
      <c r="MF65" s="137"/>
      <c r="MG65" s="137"/>
      <c r="MH65" s="137"/>
      <c r="MI65" s="137"/>
      <c r="MJ65" s="137"/>
      <c r="MK65" s="137"/>
      <c r="ML65" s="137"/>
      <c r="MM65" s="137"/>
      <c r="MN65" s="137"/>
      <c r="MO65" s="137"/>
      <c r="MP65" s="137"/>
      <c r="MQ65" s="137"/>
      <c r="MR65" s="137"/>
      <c r="MS65" s="137"/>
      <c r="MT65" s="137"/>
      <c r="MU65" s="137"/>
      <c r="MV65" s="137"/>
      <c r="MW65" s="137"/>
      <c r="MX65" s="137"/>
      <c r="MY65" s="137"/>
      <c r="MZ65" s="137"/>
      <c r="NA65" s="137"/>
      <c r="NB65" s="137"/>
      <c r="NC65" s="137"/>
      <c r="ND65" s="137"/>
      <c r="NE65" s="137"/>
      <c r="NF65" s="137"/>
      <c r="NG65" s="137"/>
      <c r="NH65" s="137"/>
      <c r="NI65" s="137"/>
      <c r="NJ65" s="137"/>
      <c r="NK65" s="137"/>
      <c r="NL65" s="137"/>
      <c r="NM65" s="137"/>
      <c r="NN65" s="137"/>
      <c r="NO65" s="137"/>
      <c r="NP65" s="137"/>
      <c r="NQ65" s="137"/>
      <c r="NR65" s="137"/>
      <c r="NS65" s="137"/>
      <c r="NT65" s="137"/>
      <c r="NU65" s="137"/>
      <c r="NV65" s="137"/>
      <c r="NW65" s="137"/>
      <c r="NX65" s="137"/>
      <c r="NY65" s="137"/>
      <c r="NZ65" s="137"/>
      <c r="OA65" s="137"/>
      <c r="OB65" s="137"/>
      <c r="OC65" s="137"/>
      <c r="OD65" s="137"/>
      <c r="OE65" s="137"/>
      <c r="OF65" s="137"/>
      <c r="OG65" s="137"/>
      <c r="OH65" s="137"/>
      <c r="OI65" s="137"/>
      <c r="OJ65" s="137"/>
      <c r="OK65" s="137"/>
      <c r="OL65" s="137"/>
      <c r="OM65" s="137"/>
      <c r="ON65" s="137"/>
      <c r="OO65" s="137"/>
      <c r="OP65" s="137"/>
      <c r="OQ65" s="137"/>
      <c r="OR65" s="137"/>
      <c r="OS65" s="137"/>
      <c r="OT65" s="137"/>
      <c r="OU65" s="137"/>
      <c r="OV65" s="137"/>
      <c r="OW65" s="137"/>
      <c r="OX65" s="137"/>
      <c r="OY65" s="137"/>
      <c r="OZ65" s="137"/>
      <c r="PA65" s="137"/>
      <c r="PB65" s="137"/>
      <c r="PC65" s="137"/>
      <c r="PD65" s="137"/>
      <c r="PE65" s="137"/>
      <c r="PF65" s="137"/>
      <c r="PG65" s="137"/>
      <c r="PH65" s="137"/>
      <c r="PI65" s="137"/>
      <c r="PJ65" s="137"/>
      <c r="PK65" s="137"/>
      <c r="PL65" s="137"/>
      <c r="PM65" s="137"/>
      <c r="PN65" s="137"/>
      <c r="PO65" s="137"/>
      <c r="PP65" s="137"/>
      <c r="PQ65" s="137"/>
      <c r="PR65" s="137"/>
      <c r="PS65" s="137"/>
      <c r="PT65" s="137"/>
      <c r="PU65" s="137"/>
      <c r="PV65" s="137"/>
      <c r="PW65" s="137"/>
      <c r="PX65" s="137"/>
      <c r="PY65" s="137"/>
      <c r="PZ65" s="137"/>
      <c r="QA65" s="137"/>
      <c r="QB65" s="137"/>
      <c r="QC65" s="137"/>
      <c r="QD65" s="137"/>
      <c r="QE65" s="137"/>
      <c r="QF65" s="137"/>
      <c r="QG65" s="137"/>
      <c r="QH65" s="137"/>
      <c r="QI65" s="137"/>
      <c r="QJ65" s="137"/>
      <c r="QK65" s="137"/>
      <c r="QL65" s="137"/>
      <c r="QM65" s="137"/>
      <c r="QN65" s="137"/>
      <c r="QO65" s="137"/>
      <c r="QP65" s="137"/>
      <c r="QQ65" s="137"/>
      <c r="QR65" s="137"/>
      <c r="QS65" s="137"/>
      <c r="QT65" s="137"/>
      <c r="QU65" s="137"/>
      <c r="QV65" s="137"/>
      <c r="QW65" s="137"/>
      <c r="QX65" s="137"/>
      <c r="QY65" s="137"/>
      <c r="QZ65" s="137"/>
      <c r="RA65" s="137"/>
      <c r="RB65" s="137"/>
      <c r="RC65" s="137"/>
      <c r="RD65" s="137"/>
      <c r="RE65" s="137"/>
      <c r="RF65" s="137"/>
      <c r="RG65" s="137"/>
      <c r="RH65" s="137"/>
      <c r="RI65" s="137"/>
      <c r="RJ65" s="137"/>
      <c r="RK65" s="137"/>
      <c r="RL65" s="137"/>
      <c r="RM65" s="137"/>
      <c r="RN65" s="137"/>
      <c r="RO65" s="137"/>
      <c r="RP65" s="137"/>
      <c r="RQ65" s="137"/>
      <c r="RR65" s="137"/>
      <c r="RS65" s="137"/>
      <c r="RT65" s="137"/>
      <c r="RU65" s="137"/>
      <c r="RV65" s="137"/>
      <c r="RW65" s="137"/>
      <c r="RX65" s="137"/>
      <c r="RY65" s="137"/>
      <c r="RZ65" s="137"/>
      <c r="SA65" s="137"/>
      <c r="SB65" s="137"/>
      <c r="SC65" s="137"/>
      <c r="SD65" s="137"/>
      <c r="SE65" s="137"/>
      <c r="SF65" s="137"/>
      <c r="SG65" s="137"/>
      <c r="SH65" s="137"/>
      <c r="SI65" s="137"/>
      <c r="SJ65" s="137"/>
      <c r="SK65" s="137"/>
      <c r="SL65" s="137"/>
      <c r="SM65" s="137"/>
      <c r="SN65" s="137"/>
      <c r="SO65" s="137"/>
      <c r="SP65" s="137"/>
      <c r="SQ65" s="137"/>
      <c r="SR65" s="137"/>
      <c r="SS65" s="137"/>
      <c r="ST65" s="137"/>
      <c r="SU65" s="137"/>
      <c r="SV65" s="137"/>
      <c r="SW65" s="137"/>
      <c r="SX65" s="137"/>
      <c r="SY65" s="137"/>
      <c r="SZ65" s="137"/>
      <c r="TA65" s="137"/>
      <c r="TB65" s="137"/>
      <c r="TC65" s="137"/>
      <c r="TD65" s="137"/>
      <c r="TE65" s="137"/>
      <c r="TF65" s="137"/>
      <c r="TG65" s="137"/>
      <c r="TH65" s="137"/>
      <c r="TI65" s="137"/>
      <c r="TJ65" s="137"/>
      <c r="TK65" s="137"/>
      <c r="TL65" s="137"/>
      <c r="TM65" s="137"/>
      <c r="TN65" s="137"/>
      <c r="TO65" s="137"/>
      <c r="TP65" s="137"/>
      <c r="TQ65" s="137"/>
      <c r="TR65" s="137"/>
      <c r="TS65" s="137"/>
      <c r="TT65" s="137"/>
      <c r="TU65" s="137"/>
      <c r="TV65" s="137"/>
      <c r="TW65" s="137"/>
      <c r="TX65" s="137"/>
      <c r="TY65" s="137"/>
      <c r="TZ65" s="137"/>
      <c r="UA65" s="137"/>
      <c r="UB65" s="137"/>
      <c r="UC65" s="137"/>
      <c r="UD65" s="137"/>
      <c r="UE65" s="137"/>
      <c r="UF65" s="137"/>
      <c r="UG65" s="137"/>
      <c r="UH65" s="137"/>
      <c r="UI65" s="137"/>
      <c r="UJ65" s="137"/>
      <c r="UK65" s="137"/>
      <c r="UL65" s="137"/>
      <c r="UM65" s="137"/>
      <c r="UN65" s="137"/>
      <c r="UO65" s="137"/>
      <c r="UP65" s="137"/>
      <c r="UQ65" s="137"/>
      <c r="UR65" s="137"/>
      <c r="US65" s="137"/>
      <c r="UT65" s="137"/>
      <c r="UU65" s="137"/>
      <c r="UV65" s="137"/>
      <c r="UW65" s="137"/>
      <c r="UX65" s="137"/>
      <c r="UY65" s="137"/>
      <c r="UZ65" s="137"/>
      <c r="VA65" s="137"/>
      <c r="VB65" s="137"/>
      <c r="VC65" s="137"/>
      <c r="VD65" s="137"/>
      <c r="VE65" s="137"/>
      <c r="VF65" s="137"/>
      <c r="VG65" s="137"/>
      <c r="VH65" s="137"/>
      <c r="VI65" s="137"/>
      <c r="VJ65" s="137"/>
      <c r="VK65" s="137"/>
      <c r="VL65" s="137"/>
      <c r="VM65" s="137"/>
      <c r="VN65" s="137"/>
      <c r="VO65" s="137"/>
      <c r="VP65" s="137"/>
      <c r="VQ65" s="137"/>
      <c r="VR65" s="137"/>
      <c r="VS65" s="137"/>
      <c r="VT65" s="137"/>
      <c r="VU65" s="137"/>
      <c r="VV65" s="137"/>
      <c r="VW65" s="137"/>
      <c r="VX65" s="137"/>
      <c r="VY65" s="137"/>
      <c r="VZ65" s="137"/>
      <c r="WA65" s="137"/>
      <c r="WB65" s="137"/>
      <c r="WC65" s="137"/>
      <c r="WD65" s="137"/>
      <c r="WE65" s="137"/>
      <c r="WF65" s="137"/>
      <c r="WG65" s="137"/>
      <c r="WH65" s="137"/>
      <c r="WI65" s="137"/>
      <c r="WJ65" s="137"/>
      <c r="WK65" s="137"/>
      <c r="WL65" s="137"/>
      <c r="WM65" s="137"/>
      <c r="WN65" s="137"/>
      <c r="WO65" s="137"/>
      <c r="WP65" s="137"/>
      <c r="WQ65" s="137"/>
      <c r="WR65" s="137"/>
      <c r="WS65" s="137"/>
      <c r="WT65" s="137"/>
      <c r="WU65" s="137"/>
      <c r="WV65" s="137"/>
      <c r="WW65" s="137"/>
      <c r="WX65" s="137"/>
      <c r="WY65" s="137"/>
      <c r="WZ65" s="137"/>
      <c r="XA65" s="137"/>
      <c r="XB65" s="137"/>
      <c r="XC65" s="137"/>
      <c r="XD65" s="137"/>
      <c r="XE65" s="137"/>
      <c r="XF65" s="137"/>
      <c r="XG65" s="137"/>
      <c r="XH65" s="137"/>
      <c r="XI65" s="137"/>
      <c r="XJ65" s="137"/>
      <c r="XK65" s="137"/>
      <c r="XL65" s="137"/>
      <c r="XM65" s="137"/>
      <c r="XN65" s="137"/>
      <c r="XO65" s="137"/>
      <c r="XP65" s="137"/>
      <c r="XQ65" s="137"/>
      <c r="XR65" s="137"/>
      <c r="XS65" s="137"/>
      <c r="XT65" s="137"/>
      <c r="XU65" s="137"/>
      <c r="XV65" s="137"/>
      <c r="XW65" s="137"/>
      <c r="XX65" s="137"/>
      <c r="XY65" s="137"/>
      <c r="XZ65" s="137"/>
      <c r="YA65" s="137"/>
      <c r="YB65" s="137"/>
      <c r="YC65" s="137"/>
      <c r="YD65" s="137"/>
      <c r="YE65" s="137"/>
      <c r="YF65" s="137"/>
      <c r="YG65" s="137"/>
      <c r="YH65" s="137"/>
      <c r="YI65" s="137"/>
      <c r="YJ65" s="137"/>
      <c r="YK65" s="137"/>
      <c r="YL65" s="137"/>
      <c r="YM65" s="137"/>
      <c r="YN65" s="137"/>
      <c r="YO65" s="137"/>
      <c r="YP65" s="137"/>
      <c r="YQ65" s="137"/>
      <c r="YR65" s="137"/>
      <c r="YS65" s="137"/>
      <c r="YT65" s="137"/>
      <c r="YU65" s="137"/>
      <c r="YV65" s="137"/>
      <c r="YW65" s="137"/>
      <c r="YX65" s="137"/>
      <c r="YY65" s="137"/>
      <c r="YZ65" s="137"/>
      <c r="ZA65" s="137"/>
      <c r="ZB65" s="137"/>
      <c r="ZC65" s="137"/>
      <c r="ZD65" s="137"/>
      <c r="ZE65" s="137"/>
      <c r="ZF65" s="137"/>
      <c r="ZG65" s="137"/>
      <c r="ZH65" s="137"/>
      <c r="ZI65" s="137"/>
      <c r="ZJ65" s="137"/>
      <c r="ZK65" s="137"/>
      <c r="ZL65" s="137"/>
      <c r="ZM65" s="137"/>
      <c r="ZN65" s="137"/>
      <c r="ZO65" s="137"/>
      <c r="ZP65" s="137"/>
      <c r="ZQ65" s="137"/>
      <c r="ZR65" s="137"/>
      <c r="ZS65" s="137"/>
      <c r="ZT65" s="137"/>
      <c r="ZU65" s="137"/>
      <c r="ZV65" s="137"/>
      <c r="ZW65" s="137"/>
      <c r="ZX65" s="137"/>
      <c r="ZY65" s="137"/>
      <c r="ZZ65" s="137"/>
      <c r="AAA65" s="137"/>
      <c r="AAB65" s="137"/>
      <c r="AAC65" s="137"/>
      <c r="AAD65" s="137"/>
      <c r="AAE65" s="137"/>
      <c r="AAF65" s="137"/>
      <c r="AAG65" s="137"/>
      <c r="AAH65" s="137"/>
      <c r="AAI65" s="137"/>
      <c r="AAJ65" s="137"/>
      <c r="AAK65" s="137"/>
      <c r="AAL65" s="137"/>
      <c r="AAM65" s="137"/>
      <c r="AAN65" s="137"/>
      <c r="AAO65" s="137"/>
      <c r="AAP65" s="137"/>
      <c r="AAQ65" s="137"/>
      <c r="AAR65" s="137"/>
      <c r="AAS65" s="137"/>
      <c r="AAT65" s="137"/>
      <c r="AAU65" s="137"/>
      <c r="AAV65" s="137"/>
      <c r="AAW65" s="137"/>
      <c r="AAX65" s="137"/>
      <c r="AAY65" s="137"/>
      <c r="AAZ65" s="137"/>
      <c r="ABA65" s="137"/>
      <c r="ABB65" s="137"/>
      <c r="ABC65" s="137"/>
      <c r="ABD65" s="137"/>
      <c r="ABE65" s="137"/>
      <c r="ABF65" s="137"/>
      <c r="ABG65" s="137"/>
      <c r="ABH65" s="137"/>
      <c r="ABI65" s="137"/>
      <c r="ABJ65" s="137"/>
      <c r="ABK65" s="137"/>
      <c r="ABL65" s="137"/>
      <c r="ABM65" s="137"/>
      <c r="ABN65" s="137"/>
      <c r="ABO65" s="137"/>
      <c r="ABP65" s="137"/>
      <c r="ABQ65" s="137"/>
      <c r="ABR65" s="137"/>
      <c r="ABS65" s="137"/>
      <c r="ABT65" s="137"/>
      <c r="ABU65" s="137"/>
      <c r="ABV65" s="137"/>
      <c r="ABW65" s="137"/>
      <c r="ABX65" s="137"/>
      <c r="ABY65" s="137"/>
      <c r="ABZ65" s="137"/>
      <c r="ACA65" s="137"/>
      <c r="ACB65" s="137"/>
      <c r="ACC65" s="137"/>
      <c r="ACD65" s="137"/>
      <c r="ACE65" s="137"/>
      <c r="ACF65" s="137"/>
      <c r="ACG65" s="137"/>
      <c r="ACH65" s="137"/>
      <c r="ACI65" s="137"/>
      <c r="ACJ65" s="137"/>
      <c r="ACK65" s="137"/>
      <c r="ACL65" s="137"/>
      <c r="ACM65" s="137"/>
      <c r="ACN65" s="137"/>
      <c r="ACO65" s="137"/>
      <c r="ACP65" s="137"/>
      <c r="ACQ65" s="137"/>
      <c r="ACR65" s="137"/>
      <c r="ACS65" s="137"/>
      <c r="ACT65" s="137"/>
      <c r="ACU65" s="137"/>
      <c r="ACV65" s="137"/>
      <c r="ACW65" s="137"/>
      <c r="ACX65" s="137"/>
      <c r="ACY65" s="137"/>
      <c r="ACZ65" s="137"/>
      <c r="ADA65" s="137"/>
      <c r="ADB65" s="137"/>
      <c r="ADC65" s="137"/>
      <c r="ADD65" s="137"/>
      <c r="ADE65" s="137"/>
      <c r="ADF65" s="137"/>
      <c r="ADG65" s="137"/>
      <c r="ADH65" s="137"/>
      <c r="ADI65" s="137"/>
      <c r="ADJ65" s="137"/>
      <c r="ADK65" s="137"/>
      <c r="ADL65" s="137"/>
      <c r="ADM65" s="137"/>
      <c r="ADN65" s="137"/>
      <c r="ADO65" s="137"/>
      <c r="ADP65" s="137"/>
      <c r="ADQ65" s="137"/>
      <c r="ADR65" s="137"/>
      <c r="ADS65" s="137"/>
      <c r="ADT65" s="137"/>
      <c r="ADU65" s="137"/>
      <c r="ADV65" s="137"/>
      <c r="ADW65" s="137"/>
      <c r="ADX65" s="137"/>
      <c r="ADY65" s="137"/>
      <c r="ADZ65" s="137"/>
      <c r="AEA65" s="137"/>
      <c r="AEB65" s="137"/>
      <c r="AEC65" s="137"/>
      <c r="AED65" s="137"/>
      <c r="AEE65" s="137"/>
      <c r="AEF65" s="137"/>
      <c r="AEG65" s="137"/>
      <c r="AEH65" s="137"/>
      <c r="AEI65" s="137"/>
      <c r="AEJ65" s="137"/>
      <c r="AEK65" s="137"/>
      <c r="AEL65" s="137"/>
      <c r="AEM65" s="137"/>
      <c r="AEN65" s="137"/>
      <c r="AEO65" s="137"/>
      <c r="AEP65" s="137"/>
      <c r="AEQ65" s="137"/>
      <c r="AER65" s="137"/>
      <c r="AES65" s="137"/>
      <c r="AET65" s="137"/>
      <c r="AEU65" s="137"/>
      <c r="AEV65" s="137"/>
      <c r="AEW65" s="137"/>
      <c r="AEX65" s="137"/>
      <c r="AEY65" s="137"/>
      <c r="AEZ65" s="137"/>
      <c r="AFA65" s="137"/>
      <c r="AFB65" s="137"/>
      <c r="AFC65" s="137"/>
      <c r="AFD65" s="137"/>
      <c r="AFE65" s="137"/>
      <c r="AFF65" s="137"/>
      <c r="AFG65" s="137"/>
      <c r="AFH65" s="137"/>
      <c r="AFI65" s="137"/>
      <c r="AFJ65" s="137"/>
      <c r="AFK65" s="137"/>
      <c r="AFL65" s="137"/>
      <c r="AFM65" s="137"/>
      <c r="AFN65" s="137"/>
      <c r="AFO65" s="137"/>
      <c r="AFP65" s="137"/>
      <c r="AFQ65" s="137"/>
      <c r="AFR65" s="137"/>
      <c r="AFS65" s="137"/>
      <c r="AFT65" s="137"/>
      <c r="AFU65" s="137"/>
      <c r="AFV65" s="137"/>
      <c r="AFW65" s="137"/>
      <c r="AFX65" s="137"/>
      <c r="AFY65" s="137"/>
      <c r="AFZ65" s="137"/>
      <c r="AGA65" s="137"/>
      <c r="AGB65" s="137"/>
      <c r="AGC65" s="137"/>
      <c r="AGD65" s="137"/>
      <c r="AGE65" s="137"/>
      <c r="AGF65" s="137"/>
      <c r="AGG65" s="137"/>
      <c r="AGH65" s="137"/>
      <c r="AGI65" s="137"/>
      <c r="AGJ65" s="137"/>
      <c r="AGK65" s="137"/>
      <c r="AGL65" s="137"/>
      <c r="AGM65" s="137"/>
      <c r="AGN65" s="137"/>
      <c r="AGO65" s="137"/>
      <c r="AGP65" s="137"/>
      <c r="AGQ65" s="137"/>
      <c r="AGR65" s="137"/>
      <c r="AGS65" s="137"/>
      <c r="AGT65" s="137"/>
      <c r="AGU65" s="137"/>
      <c r="AGV65" s="137"/>
      <c r="AGW65" s="137"/>
      <c r="AGX65" s="137"/>
      <c r="AGY65" s="137"/>
      <c r="AGZ65" s="137"/>
      <c r="AHA65" s="137"/>
      <c r="AHB65" s="137"/>
      <c r="AHC65" s="137"/>
      <c r="AHD65" s="137"/>
      <c r="AHE65" s="137"/>
      <c r="AHF65" s="137"/>
      <c r="AHG65" s="137"/>
      <c r="AHH65" s="137"/>
      <c r="AHI65" s="137"/>
      <c r="AHJ65" s="137"/>
      <c r="AHK65" s="137"/>
      <c r="AHL65" s="137"/>
      <c r="AHM65" s="137"/>
      <c r="AHN65" s="137"/>
      <c r="AHO65" s="137"/>
      <c r="AHP65" s="137"/>
      <c r="AHQ65" s="137"/>
      <c r="AHR65" s="137"/>
      <c r="AHS65" s="137"/>
      <c r="AHT65" s="137"/>
      <c r="AHU65" s="137"/>
      <c r="AHV65" s="137"/>
      <c r="AHW65" s="137"/>
      <c r="AHX65" s="137"/>
      <c r="AHY65" s="137"/>
      <c r="AHZ65" s="137"/>
      <c r="AIA65" s="137"/>
      <c r="AIB65" s="137"/>
      <c r="AIC65" s="137"/>
      <c r="AID65" s="137"/>
      <c r="AIE65" s="137"/>
      <c r="AIF65" s="137"/>
      <c r="AIG65" s="137"/>
      <c r="AIH65" s="137"/>
      <c r="AII65" s="137"/>
      <c r="AIJ65" s="137"/>
      <c r="AIK65" s="137"/>
      <c r="AIL65" s="137"/>
      <c r="AIM65" s="137"/>
      <c r="AIN65" s="137"/>
      <c r="AIO65" s="137"/>
      <c r="AIP65" s="137"/>
      <c r="AIQ65" s="137"/>
      <c r="AIR65" s="137"/>
      <c r="AIS65" s="137"/>
      <c r="AIT65" s="137"/>
      <c r="AIU65" s="137"/>
      <c r="AIV65" s="137"/>
      <c r="AIW65" s="137"/>
      <c r="AIX65" s="137"/>
      <c r="AIY65" s="137"/>
      <c r="AIZ65" s="137"/>
      <c r="AJA65" s="137"/>
      <c r="AJB65" s="137"/>
      <c r="AJC65" s="137"/>
      <c r="AJD65" s="137"/>
      <c r="AJE65" s="137"/>
      <c r="AJF65" s="137"/>
      <c r="AJG65" s="137"/>
      <c r="AJH65" s="137"/>
      <c r="AJI65" s="137"/>
      <c r="AJJ65" s="137"/>
      <c r="AJK65" s="137"/>
      <c r="AJL65" s="137"/>
      <c r="AJM65" s="137"/>
      <c r="AJN65" s="137"/>
      <c r="AJO65" s="137"/>
      <c r="AJP65" s="137"/>
      <c r="AJQ65" s="137"/>
      <c r="AJR65" s="137"/>
      <c r="AJS65" s="137"/>
      <c r="AJT65" s="137"/>
      <c r="AJU65" s="137"/>
      <c r="AJV65" s="137"/>
      <c r="AJW65" s="137"/>
      <c r="AJX65" s="137"/>
      <c r="AJY65" s="137"/>
      <c r="AJZ65" s="137"/>
      <c r="AKA65" s="137"/>
      <c r="AKB65" s="137"/>
      <c r="AKC65" s="137"/>
      <c r="AKD65" s="137"/>
      <c r="AKE65" s="137"/>
      <c r="AKF65" s="137"/>
      <c r="AKG65" s="137"/>
      <c r="AKH65" s="137"/>
      <c r="AKI65" s="137"/>
      <c r="AKJ65" s="137"/>
      <c r="AKK65" s="137"/>
      <c r="AKL65" s="137"/>
      <c r="AKM65" s="137"/>
      <c r="AKN65" s="137"/>
      <c r="AKO65" s="137"/>
      <c r="AKP65" s="137"/>
      <c r="AKQ65" s="137"/>
      <c r="AKR65" s="137"/>
      <c r="AKS65" s="137"/>
      <c r="AKT65" s="137"/>
      <c r="AKU65" s="137"/>
      <c r="AKV65" s="137"/>
      <c r="AKW65" s="137"/>
      <c r="AKX65" s="137"/>
      <c r="AKY65" s="137"/>
      <c r="AKZ65" s="137"/>
      <c r="ALA65" s="137"/>
      <c r="ALB65" s="137"/>
      <c r="ALC65" s="137"/>
      <c r="ALD65" s="137"/>
      <c r="ALE65" s="137"/>
      <c r="ALF65" s="137"/>
      <c r="ALG65" s="137"/>
      <c r="ALH65" s="137"/>
      <c r="ALI65" s="137"/>
      <c r="ALJ65" s="137"/>
      <c r="ALK65" s="137"/>
      <c r="ALL65" s="137"/>
      <c r="ALM65" s="137"/>
      <c r="ALN65" s="137"/>
      <c r="ALO65" s="137"/>
      <c r="ALP65" s="137"/>
      <c r="ALQ65" s="137"/>
      <c r="ALR65" s="137"/>
      <c r="ALS65" s="137"/>
      <c r="ALT65" s="137"/>
      <c r="ALU65" s="137"/>
      <c r="ALV65" s="137"/>
      <c r="ALW65" s="137"/>
      <c r="ALX65" s="137"/>
      <c r="ALY65" s="137"/>
      <c r="ALZ65" s="137"/>
      <c r="AMA65" s="137"/>
      <c r="AMB65" s="137"/>
      <c r="AMC65" s="137"/>
      <c r="AMD65" s="137"/>
      <c r="AME65" s="137"/>
      <c r="AMF65" s="137"/>
      <c r="AMG65" s="137"/>
      <c r="AMH65" s="137"/>
      <c r="AMI65" s="137"/>
    </row>
    <row r="66" hidden="1" customHeight="1" spans="1:1023">
      <c r="A66" s="121"/>
      <c r="B66" s="83" t="s">
        <v>2289</v>
      </c>
      <c r="C66" s="122"/>
      <c r="D66" s="123"/>
      <c r="E66" s="123"/>
      <c r="F66" s="123"/>
      <c r="G66" s="123"/>
      <c r="H66" s="83" t="s">
        <v>9685</v>
      </c>
      <c r="I66" s="86" t="s">
        <v>9686</v>
      </c>
      <c r="J66" s="83" t="s">
        <v>88</v>
      </c>
      <c r="K66" s="123"/>
      <c r="L66" s="83" t="s">
        <v>4336</v>
      </c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8"/>
      <c r="AN66" s="123"/>
      <c r="AO66" s="134"/>
      <c r="AP66" s="135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136"/>
      <c r="BY66" s="136"/>
      <c r="BZ66" s="136"/>
      <c r="CA66" s="136"/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6"/>
      <c r="CO66" s="136"/>
      <c r="CP66" s="136"/>
      <c r="CQ66" s="136"/>
      <c r="CR66" s="136"/>
      <c r="CS66" s="136"/>
      <c r="CT66" s="136"/>
      <c r="CU66" s="136"/>
      <c r="CV66" s="136"/>
      <c r="CW66" s="136"/>
      <c r="CX66" s="136"/>
      <c r="CY66" s="136"/>
      <c r="CZ66" s="136"/>
      <c r="DA66" s="136"/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136"/>
      <c r="DS66" s="136"/>
      <c r="DT66" s="136"/>
      <c r="DU66" s="136"/>
      <c r="DV66" s="136"/>
      <c r="DW66" s="136"/>
      <c r="DX66" s="136"/>
      <c r="DY66" s="136"/>
      <c r="DZ66" s="136"/>
      <c r="EA66" s="136"/>
      <c r="EB66" s="136"/>
      <c r="EC66" s="136"/>
      <c r="ED66" s="136"/>
      <c r="EE66" s="136"/>
      <c r="EF66" s="136"/>
      <c r="EG66" s="136"/>
      <c r="EH66" s="136"/>
      <c r="EI66" s="136"/>
      <c r="EJ66" s="136"/>
      <c r="EK66" s="136"/>
      <c r="EL66" s="136"/>
      <c r="EM66" s="136"/>
      <c r="EN66" s="136"/>
      <c r="EO66" s="136"/>
      <c r="EP66" s="136"/>
      <c r="EQ66" s="136"/>
      <c r="ER66" s="136"/>
      <c r="ES66" s="136"/>
      <c r="ET66" s="136"/>
      <c r="EU66" s="136"/>
      <c r="EV66" s="136"/>
      <c r="EW66" s="136"/>
      <c r="EX66" s="136"/>
      <c r="EY66" s="136"/>
      <c r="EZ66" s="136"/>
      <c r="FA66" s="136"/>
      <c r="FB66" s="136"/>
      <c r="FC66" s="136"/>
      <c r="FD66" s="136"/>
      <c r="FE66" s="136"/>
      <c r="FF66" s="136"/>
      <c r="FG66" s="136"/>
      <c r="FH66" s="136"/>
      <c r="FI66" s="136"/>
      <c r="FJ66" s="136"/>
      <c r="FK66" s="136"/>
      <c r="FL66" s="136"/>
      <c r="FM66" s="136"/>
      <c r="FN66" s="136"/>
      <c r="FO66" s="136"/>
      <c r="FP66" s="136"/>
      <c r="FQ66" s="136"/>
      <c r="FR66" s="136"/>
      <c r="FS66" s="136"/>
      <c r="FT66" s="136"/>
      <c r="FU66" s="136"/>
      <c r="FV66" s="136"/>
      <c r="FW66" s="136"/>
      <c r="FX66" s="136"/>
      <c r="FY66" s="136"/>
      <c r="FZ66" s="136"/>
      <c r="GA66" s="136"/>
      <c r="GB66" s="136"/>
      <c r="GC66" s="136"/>
      <c r="GD66" s="136"/>
      <c r="GE66" s="136"/>
      <c r="GF66" s="136"/>
      <c r="GG66" s="136"/>
      <c r="GH66" s="136"/>
      <c r="GI66" s="136"/>
      <c r="GJ66" s="136"/>
      <c r="GK66" s="136"/>
      <c r="GL66" s="136"/>
      <c r="GM66" s="136"/>
      <c r="GN66" s="136"/>
      <c r="GO66" s="136"/>
      <c r="GP66" s="136"/>
      <c r="GQ66" s="136"/>
      <c r="GR66" s="136"/>
      <c r="GS66" s="136"/>
      <c r="GT66" s="136"/>
      <c r="GU66" s="136"/>
      <c r="GV66" s="136"/>
      <c r="GW66" s="136"/>
      <c r="GX66" s="136"/>
      <c r="GY66" s="136"/>
      <c r="GZ66" s="136"/>
      <c r="HA66" s="136"/>
      <c r="HB66" s="136"/>
      <c r="HC66" s="136"/>
      <c r="HD66" s="136"/>
      <c r="HE66" s="136"/>
      <c r="HF66" s="136"/>
      <c r="HG66" s="136"/>
      <c r="HH66" s="136"/>
      <c r="HI66" s="136"/>
      <c r="HJ66" s="136"/>
      <c r="HK66" s="136"/>
      <c r="HL66" s="136"/>
      <c r="HM66" s="136"/>
      <c r="HN66" s="136"/>
      <c r="HO66" s="136"/>
      <c r="HP66" s="136"/>
      <c r="HQ66" s="137"/>
      <c r="HR66" s="137"/>
      <c r="HS66" s="137"/>
      <c r="HT66" s="137"/>
      <c r="HU66" s="137"/>
      <c r="HV66" s="137"/>
      <c r="HW66" s="137"/>
      <c r="HX66" s="137"/>
      <c r="HY66" s="137"/>
      <c r="HZ66" s="137"/>
      <c r="IA66" s="137"/>
      <c r="IB66" s="137"/>
      <c r="IC66" s="137"/>
      <c r="ID66" s="137"/>
      <c r="IE66" s="137"/>
      <c r="IF66" s="137"/>
      <c r="IG66" s="137"/>
      <c r="IH66" s="137"/>
      <c r="II66" s="137"/>
      <c r="IJ66" s="137"/>
      <c r="IK66" s="137"/>
      <c r="IL66" s="137"/>
      <c r="IM66" s="137"/>
      <c r="IN66" s="137"/>
      <c r="IO66" s="137"/>
      <c r="IP66" s="137"/>
      <c r="IQ66" s="137"/>
      <c r="IR66" s="137"/>
      <c r="IS66" s="137"/>
      <c r="IT66" s="137"/>
      <c r="IU66" s="137"/>
      <c r="IV66" s="137"/>
      <c r="IW66" s="137"/>
      <c r="IX66" s="137"/>
      <c r="IY66" s="137"/>
      <c r="IZ66" s="137"/>
      <c r="JA66" s="137"/>
      <c r="JB66" s="137"/>
      <c r="JC66" s="137"/>
      <c r="JD66" s="137"/>
      <c r="JE66" s="137"/>
      <c r="JF66" s="137"/>
      <c r="JG66" s="137"/>
      <c r="JH66" s="137"/>
      <c r="JI66" s="137"/>
      <c r="JJ66" s="137"/>
      <c r="JK66" s="137"/>
      <c r="JL66" s="137"/>
      <c r="JM66" s="137"/>
      <c r="JN66" s="137"/>
      <c r="JO66" s="137"/>
      <c r="JP66" s="137"/>
      <c r="JQ66" s="137"/>
      <c r="JR66" s="137"/>
      <c r="JS66" s="137"/>
      <c r="JT66" s="137"/>
      <c r="JU66" s="137"/>
      <c r="JV66" s="137"/>
      <c r="JW66" s="137"/>
      <c r="JX66" s="137"/>
      <c r="JY66" s="137"/>
      <c r="JZ66" s="137"/>
      <c r="KA66" s="137"/>
      <c r="KB66" s="137"/>
      <c r="KC66" s="137"/>
      <c r="KD66" s="137"/>
      <c r="KE66" s="137"/>
      <c r="KF66" s="137"/>
      <c r="KG66" s="137"/>
      <c r="KH66" s="137"/>
      <c r="KI66" s="137"/>
      <c r="KJ66" s="137"/>
      <c r="KK66" s="137"/>
      <c r="KL66" s="137"/>
      <c r="KM66" s="137"/>
      <c r="KN66" s="137"/>
      <c r="KO66" s="137"/>
      <c r="KP66" s="137"/>
      <c r="KQ66" s="137"/>
      <c r="KR66" s="137"/>
      <c r="KS66" s="137"/>
      <c r="KT66" s="137"/>
      <c r="KU66" s="137"/>
      <c r="KV66" s="137"/>
      <c r="KW66" s="137"/>
      <c r="KX66" s="137"/>
      <c r="KY66" s="137"/>
      <c r="KZ66" s="137"/>
      <c r="LA66" s="137"/>
      <c r="LB66" s="137"/>
      <c r="LC66" s="137"/>
      <c r="LD66" s="137"/>
      <c r="LE66" s="137"/>
      <c r="LF66" s="137"/>
      <c r="LG66" s="137"/>
      <c r="LH66" s="137"/>
      <c r="LI66" s="137"/>
      <c r="LJ66" s="137"/>
      <c r="LK66" s="137"/>
      <c r="LL66" s="137"/>
      <c r="LM66" s="137"/>
      <c r="LN66" s="137"/>
      <c r="LO66" s="137"/>
      <c r="LP66" s="137"/>
      <c r="LQ66" s="137"/>
      <c r="LR66" s="137"/>
      <c r="LS66" s="137"/>
      <c r="LT66" s="137"/>
      <c r="LU66" s="137"/>
      <c r="LV66" s="137"/>
      <c r="LW66" s="137"/>
      <c r="LX66" s="137"/>
      <c r="LY66" s="137"/>
      <c r="LZ66" s="137"/>
      <c r="MA66" s="137"/>
      <c r="MB66" s="137"/>
      <c r="MC66" s="137"/>
      <c r="MD66" s="137"/>
      <c r="ME66" s="137"/>
      <c r="MF66" s="137"/>
      <c r="MG66" s="137"/>
      <c r="MH66" s="137"/>
      <c r="MI66" s="137"/>
      <c r="MJ66" s="137"/>
      <c r="MK66" s="137"/>
      <c r="ML66" s="137"/>
      <c r="MM66" s="137"/>
      <c r="MN66" s="137"/>
      <c r="MO66" s="137"/>
      <c r="MP66" s="137"/>
      <c r="MQ66" s="137"/>
      <c r="MR66" s="137"/>
      <c r="MS66" s="137"/>
      <c r="MT66" s="137"/>
      <c r="MU66" s="137"/>
      <c r="MV66" s="137"/>
      <c r="MW66" s="137"/>
      <c r="MX66" s="137"/>
      <c r="MY66" s="137"/>
      <c r="MZ66" s="137"/>
      <c r="NA66" s="137"/>
      <c r="NB66" s="137"/>
      <c r="NC66" s="137"/>
      <c r="ND66" s="137"/>
      <c r="NE66" s="137"/>
      <c r="NF66" s="137"/>
      <c r="NG66" s="137"/>
      <c r="NH66" s="137"/>
      <c r="NI66" s="137"/>
      <c r="NJ66" s="137"/>
      <c r="NK66" s="137"/>
      <c r="NL66" s="137"/>
      <c r="NM66" s="137"/>
      <c r="NN66" s="137"/>
      <c r="NO66" s="137"/>
      <c r="NP66" s="137"/>
      <c r="NQ66" s="137"/>
      <c r="NR66" s="137"/>
      <c r="NS66" s="137"/>
      <c r="NT66" s="137"/>
      <c r="NU66" s="137"/>
      <c r="NV66" s="137"/>
      <c r="NW66" s="137"/>
      <c r="NX66" s="137"/>
      <c r="NY66" s="137"/>
      <c r="NZ66" s="137"/>
      <c r="OA66" s="137"/>
      <c r="OB66" s="137"/>
      <c r="OC66" s="137"/>
      <c r="OD66" s="137"/>
      <c r="OE66" s="137"/>
      <c r="OF66" s="137"/>
      <c r="OG66" s="137"/>
      <c r="OH66" s="137"/>
      <c r="OI66" s="137"/>
      <c r="OJ66" s="137"/>
      <c r="OK66" s="137"/>
      <c r="OL66" s="137"/>
      <c r="OM66" s="137"/>
      <c r="ON66" s="137"/>
      <c r="OO66" s="137"/>
      <c r="OP66" s="137"/>
      <c r="OQ66" s="137"/>
      <c r="OR66" s="137"/>
      <c r="OS66" s="137"/>
      <c r="OT66" s="137"/>
      <c r="OU66" s="137"/>
      <c r="OV66" s="137"/>
      <c r="OW66" s="137"/>
      <c r="OX66" s="137"/>
      <c r="OY66" s="137"/>
      <c r="OZ66" s="137"/>
      <c r="PA66" s="137"/>
      <c r="PB66" s="137"/>
      <c r="PC66" s="137"/>
      <c r="PD66" s="137"/>
      <c r="PE66" s="137"/>
      <c r="PF66" s="137"/>
      <c r="PG66" s="137"/>
      <c r="PH66" s="137"/>
      <c r="PI66" s="137"/>
      <c r="PJ66" s="137"/>
      <c r="PK66" s="137"/>
      <c r="PL66" s="137"/>
      <c r="PM66" s="137"/>
      <c r="PN66" s="137"/>
      <c r="PO66" s="137"/>
      <c r="PP66" s="137"/>
      <c r="PQ66" s="137"/>
      <c r="PR66" s="137"/>
      <c r="PS66" s="137"/>
      <c r="PT66" s="137"/>
      <c r="PU66" s="137"/>
      <c r="PV66" s="137"/>
      <c r="PW66" s="137"/>
      <c r="PX66" s="137"/>
      <c r="PY66" s="137"/>
      <c r="PZ66" s="137"/>
      <c r="QA66" s="137"/>
      <c r="QB66" s="137"/>
      <c r="QC66" s="137"/>
      <c r="QD66" s="137"/>
      <c r="QE66" s="137"/>
      <c r="QF66" s="137"/>
      <c r="QG66" s="137"/>
      <c r="QH66" s="137"/>
      <c r="QI66" s="137"/>
      <c r="QJ66" s="137"/>
      <c r="QK66" s="137"/>
      <c r="QL66" s="137"/>
      <c r="QM66" s="137"/>
      <c r="QN66" s="137"/>
      <c r="QO66" s="137"/>
      <c r="QP66" s="137"/>
      <c r="QQ66" s="137"/>
      <c r="QR66" s="137"/>
      <c r="QS66" s="137"/>
      <c r="QT66" s="137"/>
      <c r="QU66" s="137"/>
      <c r="QV66" s="137"/>
      <c r="QW66" s="137"/>
      <c r="QX66" s="137"/>
      <c r="QY66" s="137"/>
      <c r="QZ66" s="137"/>
      <c r="RA66" s="137"/>
      <c r="RB66" s="137"/>
      <c r="RC66" s="137"/>
      <c r="RD66" s="137"/>
      <c r="RE66" s="137"/>
      <c r="RF66" s="137"/>
      <c r="RG66" s="137"/>
      <c r="RH66" s="137"/>
      <c r="RI66" s="137"/>
      <c r="RJ66" s="137"/>
      <c r="RK66" s="137"/>
      <c r="RL66" s="137"/>
      <c r="RM66" s="137"/>
      <c r="RN66" s="137"/>
      <c r="RO66" s="137"/>
      <c r="RP66" s="137"/>
      <c r="RQ66" s="137"/>
      <c r="RR66" s="137"/>
      <c r="RS66" s="137"/>
      <c r="RT66" s="137"/>
      <c r="RU66" s="137"/>
      <c r="RV66" s="137"/>
      <c r="RW66" s="137"/>
      <c r="RX66" s="137"/>
      <c r="RY66" s="137"/>
      <c r="RZ66" s="137"/>
      <c r="SA66" s="137"/>
      <c r="SB66" s="137"/>
      <c r="SC66" s="137"/>
      <c r="SD66" s="137"/>
      <c r="SE66" s="137"/>
      <c r="SF66" s="137"/>
      <c r="SG66" s="137"/>
      <c r="SH66" s="137"/>
      <c r="SI66" s="137"/>
      <c r="SJ66" s="137"/>
      <c r="SK66" s="137"/>
      <c r="SL66" s="137"/>
      <c r="SM66" s="137"/>
      <c r="SN66" s="137"/>
      <c r="SO66" s="137"/>
      <c r="SP66" s="137"/>
      <c r="SQ66" s="137"/>
      <c r="SR66" s="137"/>
      <c r="SS66" s="137"/>
      <c r="ST66" s="137"/>
      <c r="SU66" s="137"/>
      <c r="SV66" s="137"/>
      <c r="SW66" s="137"/>
      <c r="SX66" s="137"/>
      <c r="SY66" s="137"/>
      <c r="SZ66" s="137"/>
      <c r="TA66" s="137"/>
      <c r="TB66" s="137"/>
      <c r="TC66" s="137"/>
      <c r="TD66" s="137"/>
      <c r="TE66" s="137"/>
      <c r="TF66" s="137"/>
      <c r="TG66" s="137"/>
      <c r="TH66" s="137"/>
      <c r="TI66" s="137"/>
      <c r="TJ66" s="137"/>
      <c r="TK66" s="137"/>
      <c r="TL66" s="137"/>
      <c r="TM66" s="137"/>
      <c r="TN66" s="137"/>
      <c r="TO66" s="137"/>
      <c r="TP66" s="137"/>
      <c r="TQ66" s="137"/>
      <c r="TR66" s="137"/>
      <c r="TS66" s="137"/>
      <c r="TT66" s="137"/>
      <c r="TU66" s="137"/>
      <c r="TV66" s="137"/>
      <c r="TW66" s="137"/>
      <c r="TX66" s="137"/>
      <c r="TY66" s="137"/>
      <c r="TZ66" s="137"/>
      <c r="UA66" s="137"/>
      <c r="UB66" s="137"/>
      <c r="UC66" s="137"/>
      <c r="UD66" s="137"/>
      <c r="UE66" s="137"/>
      <c r="UF66" s="137"/>
      <c r="UG66" s="137"/>
      <c r="UH66" s="137"/>
      <c r="UI66" s="137"/>
      <c r="UJ66" s="137"/>
      <c r="UK66" s="137"/>
      <c r="UL66" s="137"/>
      <c r="UM66" s="137"/>
      <c r="UN66" s="137"/>
      <c r="UO66" s="137"/>
      <c r="UP66" s="137"/>
      <c r="UQ66" s="137"/>
      <c r="UR66" s="137"/>
      <c r="US66" s="137"/>
      <c r="UT66" s="137"/>
      <c r="UU66" s="137"/>
      <c r="UV66" s="137"/>
      <c r="UW66" s="137"/>
      <c r="UX66" s="137"/>
      <c r="UY66" s="137"/>
      <c r="UZ66" s="137"/>
      <c r="VA66" s="137"/>
      <c r="VB66" s="137"/>
      <c r="VC66" s="137"/>
      <c r="VD66" s="137"/>
      <c r="VE66" s="137"/>
      <c r="VF66" s="137"/>
      <c r="VG66" s="137"/>
      <c r="VH66" s="137"/>
      <c r="VI66" s="137"/>
      <c r="VJ66" s="137"/>
      <c r="VK66" s="137"/>
      <c r="VL66" s="137"/>
      <c r="VM66" s="137"/>
      <c r="VN66" s="137"/>
      <c r="VO66" s="137"/>
      <c r="VP66" s="137"/>
      <c r="VQ66" s="137"/>
      <c r="VR66" s="137"/>
      <c r="VS66" s="137"/>
      <c r="VT66" s="137"/>
      <c r="VU66" s="137"/>
      <c r="VV66" s="137"/>
      <c r="VW66" s="137"/>
      <c r="VX66" s="137"/>
      <c r="VY66" s="137"/>
      <c r="VZ66" s="137"/>
      <c r="WA66" s="137"/>
      <c r="WB66" s="137"/>
      <c r="WC66" s="137"/>
      <c r="WD66" s="137"/>
      <c r="WE66" s="137"/>
      <c r="WF66" s="137"/>
      <c r="WG66" s="137"/>
      <c r="WH66" s="137"/>
      <c r="WI66" s="137"/>
      <c r="WJ66" s="137"/>
      <c r="WK66" s="137"/>
      <c r="WL66" s="137"/>
      <c r="WM66" s="137"/>
      <c r="WN66" s="137"/>
      <c r="WO66" s="137"/>
      <c r="WP66" s="137"/>
      <c r="WQ66" s="137"/>
      <c r="WR66" s="137"/>
      <c r="WS66" s="137"/>
      <c r="WT66" s="137"/>
      <c r="WU66" s="137"/>
      <c r="WV66" s="137"/>
      <c r="WW66" s="137"/>
      <c r="WX66" s="137"/>
      <c r="WY66" s="137"/>
      <c r="WZ66" s="137"/>
      <c r="XA66" s="137"/>
      <c r="XB66" s="137"/>
      <c r="XC66" s="137"/>
      <c r="XD66" s="137"/>
      <c r="XE66" s="137"/>
      <c r="XF66" s="137"/>
      <c r="XG66" s="137"/>
      <c r="XH66" s="137"/>
      <c r="XI66" s="137"/>
      <c r="XJ66" s="137"/>
      <c r="XK66" s="137"/>
      <c r="XL66" s="137"/>
      <c r="XM66" s="137"/>
      <c r="XN66" s="137"/>
      <c r="XO66" s="137"/>
      <c r="XP66" s="137"/>
      <c r="XQ66" s="137"/>
      <c r="XR66" s="137"/>
      <c r="XS66" s="137"/>
      <c r="XT66" s="137"/>
      <c r="XU66" s="137"/>
      <c r="XV66" s="137"/>
      <c r="XW66" s="137"/>
      <c r="XX66" s="137"/>
      <c r="XY66" s="137"/>
      <c r="XZ66" s="137"/>
      <c r="YA66" s="137"/>
      <c r="YB66" s="137"/>
      <c r="YC66" s="137"/>
      <c r="YD66" s="137"/>
      <c r="YE66" s="137"/>
      <c r="YF66" s="137"/>
      <c r="YG66" s="137"/>
      <c r="YH66" s="137"/>
      <c r="YI66" s="137"/>
      <c r="YJ66" s="137"/>
      <c r="YK66" s="137"/>
      <c r="YL66" s="137"/>
      <c r="YM66" s="137"/>
      <c r="YN66" s="137"/>
      <c r="YO66" s="137"/>
      <c r="YP66" s="137"/>
      <c r="YQ66" s="137"/>
      <c r="YR66" s="137"/>
      <c r="YS66" s="137"/>
      <c r="YT66" s="137"/>
      <c r="YU66" s="137"/>
      <c r="YV66" s="137"/>
      <c r="YW66" s="137"/>
      <c r="YX66" s="137"/>
      <c r="YY66" s="137"/>
      <c r="YZ66" s="137"/>
      <c r="ZA66" s="137"/>
      <c r="ZB66" s="137"/>
      <c r="ZC66" s="137"/>
      <c r="ZD66" s="137"/>
      <c r="ZE66" s="137"/>
      <c r="ZF66" s="137"/>
      <c r="ZG66" s="137"/>
      <c r="ZH66" s="137"/>
      <c r="ZI66" s="137"/>
      <c r="ZJ66" s="137"/>
      <c r="ZK66" s="137"/>
      <c r="ZL66" s="137"/>
      <c r="ZM66" s="137"/>
      <c r="ZN66" s="137"/>
      <c r="ZO66" s="137"/>
      <c r="ZP66" s="137"/>
      <c r="ZQ66" s="137"/>
      <c r="ZR66" s="137"/>
      <c r="ZS66" s="137"/>
      <c r="ZT66" s="137"/>
      <c r="ZU66" s="137"/>
      <c r="ZV66" s="137"/>
      <c r="ZW66" s="137"/>
      <c r="ZX66" s="137"/>
      <c r="ZY66" s="137"/>
      <c r="ZZ66" s="137"/>
      <c r="AAA66" s="137"/>
      <c r="AAB66" s="137"/>
      <c r="AAC66" s="137"/>
      <c r="AAD66" s="137"/>
      <c r="AAE66" s="137"/>
      <c r="AAF66" s="137"/>
      <c r="AAG66" s="137"/>
      <c r="AAH66" s="137"/>
      <c r="AAI66" s="137"/>
      <c r="AAJ66" s="137"/>
      <c r="AAK66" s="137"/>
      <c r="AAL66" s="137"/>
      <c r="AAM66" s="137"/>
      <c r="AAN66" s="137"/>
      <c r="AAO66" s="137"/>
      <c r="AAP66" s="137"/>
      <c r="AAQ66" s="137"/>
      <c r="AAR66" s="137"/>
      <c r="AAS66" s="137"/>
      <c r="AAT66" s="137"/>
      <c r="AAU66" s="137"/>
      <c r="AAV66" s="137"/>
      <c r="AAW66" s="137"/>
      <c r="AAX66" s="137"/>
      <c r="AAY66" s="137"/>
      <c r="AAZ66" s="137"/>
      <c r="ABA66" s="137"/>
      <c r="ABB66" s="137"/>
      <c r="ABC66" s="137"/>
      <c r="ABD66" s="137"/>
      <c r="ABE66" s="137"/>
      <c r="ABF66" s="137"/>
      <c r="ABG66" s="137"/>
      <c r="ABH66" s="137"/>
      <c r="ABI66" s="137"/>
      <c r="ABJ66" s="137"/>
      <c r="ABK66" s="137"/>
      <c r="ABL66" s="137"/>
      <c r="ABM66" s="137"/>
      <c r="ABN66" s="137"/>
      <c r="ABO66" s="137"/>
      <c r="ABP66" s="137"/>
      <c r="ABQ66" s="137"/>
      <c r="ABR66" s="137"/>
      <c r="ABS66" s="137"/>
      <c r="ABT66" s="137"/>
      <c r="ABU66" s="137"/>
      <c r="ABV66" s="137"/>
      <c r="ABW66" s="137"/>
      <c r="ABX66" s="137"/>
      <c r="ABY66" s="137"/>
      <c r="ABZ66" s="137"/>
      <c r="ACA66" s="137"/>
      <c r="ACB66" s="137"/>
      <c r="ACC66" s="137"/>
      <c r="ACD66" s="137"/>
      <c r="ACE66" s="137"/>
      <c r="ACF66" s="137"/>
      <c r="ACG66" s="137"/>
      <c r="ACH66" s="137"/>
      <c r="ACI66" s="137"/>
      <c r="ACJ66" s="137"/>
      <c r="ACK66" s="137"/>
      <c r="ACL66" s="137"/>
      <c r="ACM66" s="137"/>
      <c r="ACN66" s="137"/>
      <c r="ACO66" s="137"/>
      <c r="ACP66" s="137"/>
      <c r="ACQ66" s="137"/>
      <c r="ACR66" s="137"/>
      <c r="ACS66" s="137"/>
      <c r="ACT66" s="137"/>
      <c r="ACU66" s="137"/>
      <c r="ACV66" s="137"/>
      <c r="ACW66" s="137"/>
      <c r="ACX66" s="137"/>
      <c r="ACY66" s="137"/>
      <c r="ACZ66" s="137"/>
      <c r="ADA66" s="137"/>
      <c r="ADB66" s="137"/>
      <c r="ADC66" s="137"/>
      <c r="ADD66" s="137"/>
      <c r="ADE66" s="137"/>
      <c r="ADF66" s="137"/>
      <c r="ADG66" s="137"/>
      <c r="ADH66" s="137"/>
      <c r="ADI66" s="137"/>
      <c r="ADJ66" s="137"/>
      <c r="ADK66" s="137"/>
      <c r="ADL66" s="137"/>
      <c r="ADM66" s="137"/>
      <c r="ADN66" s="137"/>
      <c r="ADO66" s="137"/>
      <c r="ADP66" s="137"/>
      <c r="ADQ66" s="137"/>
      <c r="ADR66" s="137"/>
      <c r="ADS66" s="137"/>
      <c r="ADT66" s="137"/>
      <c r="ADU66" s="137"/>
      <c r="ADV66" s="137"/>
      <c r="ADW66" s="137"/>
      <c r="ADX66" s="137"/>
      <c r="ADY66" s="137"/>
      <c r="ADZ66" s="137"/>
      <c r="AEA66" s="137"/>
      <c r="AEB66" s="137"/>
      <c r="AEC66" s="137"/>
      <c r="AED66" s="137"/>
      <c r="AEE66" s="137"/>
      <c r="AEF66" s="137"/>
      <c r="AEG66" s="137"/>
      <c r="AEH66" s="137"/>
      <c r="AEI66" s="137"/>
      <c r="AEJ66" s="137"/>
      <c r="AEK66" s="137"/>
      <c r="AEL66" s="137"/>
      <c r="AEM66" s="137"/>
      <c r="AEN66" s="137"/>
      <c r="AEO66" s="137"/>
      <c r="AEP66" s="137"/>
      <c r="AEQ66" s="137"/>
      <c r="AER66" s="137"/>
      <c r="AES66" s="137"/>
      <c r="AET66" s="137"/>
      <c r="AEU66" s="137"/>
      <c r="AEV66" s="137"/>
      <c r="AEW66" s="137"/>
      <c r="AEX66" s="137"/>
      <c r="AEY66" s="137"/>
      <c r="AEZ66" s="137"/>
      <c r="AFA66" s="137"/>
      <c r="AFB66" s="137"/>
      <c r="AFC66" s="137"/>
      <c r="AFD66" s="137"/>
      <c r="AFE66" s="137"/>
      <c r="AFF66" s="137"/>
      <c r="AFG66" s="137"/>
      <c r="AFH66" s="137"/>
      <c r="AFI66" s="137"/>
      <c r="AFJ66" s="137"/>
      <c r="AFK66" s="137"/>
      <c r="AFL66" s="137"/>
      <c r="AFM66" s="137"/>
      <c r="AFN66" s="137"/>
      <c r="AFO66" s="137"/>
      <c r="AFP66" s="137"/>
      <c r="AFQ66" s="137"/>
      <c r="AFR66" s="137"/>
      <c r="AFS66" s="137"/>
      <c r="AFT66" s="137"/>
      <c r="AFU66" s="137"/>
      <c r="AFV66" s="137"/>
      <c r="AFW66" s="137"/>
      <c r="AFX66" s="137"/>
      <c r="AFY66" s="137"/>
      <c r="AFZ66" s="137"/>
      <c r="AGA66" s="137"/>
      <c r="AGB66" s="137"/>
      <c r="AGC66" s="137"/>
      <c r="AGD66" s="137"/>
      <c r="AGE66" s="137"/>
      <c r="AGF66" s="137"/>
      <c r="AGG66" s="137"/>
      <c r="AGH66" s="137"/>
      <c r="AGI66" s="137"/>
      <c r="AGJ66" s="137"/>
      <c r="AGK66" s="137"/>
      <c r="AGL66" s="137"/>
      <c r="AGM66" s="137"/>
      <c r="AGN66" s="137"/>
      <c r="AGO66" s="137"/>
      <c r="AGP66" s="137"/>
      <c r="AGQ66" s="137"/>
      <c r="AGR66" s="137"/>
      <c r="AGS66" s="137"/>
      <c r="AGT66" s="137"/>
      <c r="AGU66" s="137"/>
      <c r="AGV66" s="137"/>
      <c r="AGW66" s="137"/>
      <c r="AGX66" s="137"/>
      <c r="AGY66" s="137"/>
      <c r="AGZ66" s="137"/>
      <c r="AHA66" s="137"/>
      <c r="AHB66" s="137"/>
      <c r="AHC66" s="137"/>
      <c r="AHD66" s="137"/>
      <c r="AHE66" s="137"/>
      <c r="AHF66" s="137"/>
      <c r="AHG66" s="137"/>
      <c r="AHH66" s="137"/>
      <c r="AHI66" s="137"/>
      <c r="AHJ66" s="137"/>
      <c r="AHK66" s="137"/>
      <c r="AHL66" s="137"/>
      <c r="AHM66" s="137"/>
      <c r="AHN66" s="137"/>
      <c r="AHO66" s="137"/>
      <c r="AHP66" s="137"/>
      <c r="AHQ66" s="137"/>
      <c r="AHR66" s="137"/>
      <c r="AHS66" s="137"/>
      <c r="AHT66" s="137"/>
      <c r="AHU66" s="137"/>
      <c r="AHV66" s="137"/>
      <c r="AHW66" s="137"/>
      <c r="AHX66" s="137"/>
      <c r="AHY66" s="137"/>
      <c r="AHZ66" s="137"/>
      <c r="AIA66" s="137"/>
      <c r="AIB66" s="137"/>
      <c r="AIC66" s="137"/>
      <c r="AID66" s="137"/>
      <c r="AIE66" s="137"/>
      <c r="AIF66" s="137"/>
      <c r="AIG66" s="137"/>
      <c r="AIH66" s="137"/>
      <c r="AII66" s="137"/>
      <c r="AIJ66" s="137"/>
      <c r="AIK66" s="137"/>
      <c r="AIL66" s="137"/>
      <c r="AIM66" s="137"/>
      <c r="AIN66" s="137"/>
      <c r="AIO66" s="137"/>
      <c r="AIP66" s="137"/>
      <c r="AIQ66" s="137"/>
      <c r="AIR66" s="137"/>
      <c r="AIS66" s="137"/>
      <c r="AIT66" s="137"/>
      <c r="AIU66" s="137"/>
      <c r="AIV66" s="137"/>
      <c r="AIW66" s="137"/>
      <c r="AIX66" s="137"/>
      <c r="AIY66" s="137"/>
      <c r="AIZ66" s="137"/>
      <c r="AJA66" s="137"/>
      <c r="AJB66" s="137"/>
      <c r="AJC66" s="137"/>
      <c r="AJD66" s="137"/>
      <c r="AJE66" s="137"/>
      <c r="AJF66" s="137"/>
      <c r="AJG66" s="137"/>
      <c r="AJH66" s="137"/>
      <c r="AJI66" s="137"/>
      <c r="AJJ66" s="137"/>
      <c r="AJK66" s="137"/>
      <c r="AJL66" s="137"/>
      <c r="AJM66" s="137"/>
      <c r="AJN66" s="137"/>
      <c r="AJO66" s="137"/>
      <c r="AJP66" s="137"/>
      <c r="AJQ66" s="137"/>
      <c r="AJR66" s="137"/>
      <c r="AJS66" s="137"/>
      <c r="AJT66" s="137"/>
      <c r="AJU66" s="137"/>
      <c r="AJV66" s="137"/>
      <c r="AJW66" s="137"/>
      <c r="AJX66" s="137"/>
      <c r="AJY66" s="137"/>
      <c r="AJZ66" s="137"/>
      <c r="AKA66" s="137"/>
      <c r="AKB66" s="137"/>
      <c r="AKC66" s="137"/>
      <c r="AKD66" s="137"/>
      <c r="AKE66" s="137"/>
      <c r="AKF66" s="137"/>
      <c r="AKG66" s="137"/>
      <c r="AKH66" s="137"/>
      <c r="AKI66" s="137"/>
      <c r="AKJ66" s="137"/>
      <c r="AKK66" s="137"/>
      <c r="AKL66" s="137"/>
      <c r="AKM66" s="137"/>
      <c r="AKN66" s="137"/>
      <c r="AKO66" s="137"/>
      <c r="AKP66" s="137"/>
      <c r="AKQ66" s="137"/>
      <c r="AKR66" s="137"/>
      <c r="AKS66" s="137"/>
      <c r="AKT66" s="137"/>
      <c r="AKU66" s="137"/>
      <c r="AKV66" s="137"/>
      <c r="AKW66" s="137"/>
      <c r="AKX66" s="137"/>
      <c r="AKY66" s="137"/>
      <c r="AKZ66" s="137"/>
      <c r="ALA66" s="137"/>
      <c r="ALB66" s="137"/>
      <c r="ALC66" s="137"/>
      <c r="ALD66" s="137"/>
      <c r="ALE66" s="137"/>
      <c r="ALF66" s="137"/>
      <c r="ALG66" s="137"/>
      <c r="ALH66" s="137"/>
      <c r="ALI66" s="137"/>
      <c r="ALJ66" s="137"/>
      <c r="ALK66" s="137"/>
      <c r="ALL66" s="137"/>
      <c r="ALM66" s="137"/>
      <c r="ALN66" s="137"/>
      <c r="ALO66" s="137"/>
      <c r="ALP66" s="137"/>
      <c r="ALQ66" s="137"/>
      <c r="ALR66" s="137"/>
      <c r="ALS66" s="137"/>
      <c r="ALT66" s="137"/>
      <c r="ALU66" s="137"/>
      <c r="ALV66" s="137"/>
      <c r="ALW66" s="137"/>
      <c r="ALX66" s="137"/>
      <c r="ALY66" s="137"/>
      <c r="ALZ66" s="137"/>
      <c r="AMA66" s="137"/>
      <c r="AMB66" s="137"/>
      <c r="AMC66" s="137"/>
      <c r="AMD66" s="137"/>
      <c r="AME66" s="137"/>
      <c r="AMF66" s="137"/>
      <c r="AMG66" s="137"/>
      <c r="AMH66" s="137"/>
      <c r="AMI66" s="137"/>
    </row>
    <row r="67" hidden="1" customHeight="1" spans="1:56">
      <c r="A67" s="138"/>
      <c r="B67" s="83" t="s">
        <v>2182</v>
      </c>
      <c r="C67" s="139"/>
      <c r="D67" s="140"/>
      <c r="E67" s="140"/>
      <c r="F67" s="140"/>
      <c r="G67" s="140"/>
      <c r="H67" s="83" t="s">
        <v>9929</v>
      </c>
      <c r="I67" s="86" t="s">
        <v>9930</v>
      </c>
      <c r="J67" s="83" t="s">
        <v>45</v>
      </c>
      <c r="K67" s="140"/>
      <c r="L67" s="83" t="s">
        <v>5623</v>
      </c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28"/>
      <c r="AN67" s="140"/>
      <c r="AO67" s="141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</row>
    <row r="68" hidden="1" customHeight="1" spans="1:56">
      <c r="A68" s="138"/>
      <c r="B68" s="83" t="s">
        <v>2182</v>
      </c>
      <c r="C68" s="139"/>
      <c r="D68" s="140"/>
      <c r="E68" s="140"/>
      <c r="F68" s="140"/>
      <c r="G68" s="140"/>
      <c r="H68" s="83" t="s">
        <v>9999</v>
      </c>
      <c r="I68" s="86" t="s">
        <v>10000</v>
      </c>
      <c r="J68" s="83" t="s">
        <v>88</v>
      </c>
      <c r="K68" s="140"/>
      <c r="L68" s="83" t="s">
        <v>547</v>
      </c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28"/>
      <c r="AN68" s="140"/>
      <c r="AO68" s="141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</row>
    <row r="69" hidden="1" customHeight="1" spans="1:56">
      <c r="A69" s="138"/>
      <c r="B69" s="83" t="s">
        <v>2182</v>
      </c>
      <c r="C69" s="139"/>
      <c r="D69" s="140"/>
      <c r="E69" s="140"/>
      <c r="F69" s="140"/>
      <c r="G69" s="140"/>
      <c r="H69" s="83" t="s">
        <v>10634</v>
      </c>
      <c r="I69" s="86" t="s">
        <v>10635</v>
      </c>
      <c r="J69" s="83" t="s">
        <v>88</v>
      </c>
      <c r="K69" s="140"/>
      <c r="L69" s="83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28"/>
      <c r="AN69" s="140"/>
      <c r="AO69" s="141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</row>
    <row r="70" hidden="1" customHeight="1" spans="1:56">
      <c r="A70" s="138"/>
      <c r="B70" s="83" t="s">
        <v>2561</v>
      </c>
      <c r="C70" s="139"/>
      <c r="D70" s="140"/>
      <c r="E70" s="140"/>
      <c r="F70" s="140"/>
      <c r="G70" s="140"/>
      <c r="H70" s="83" t="s">
        <v>10241</v>
      </c>
      <c r="I70" s="86" t="s">
        <v>10242</v>
      </c>
      <c r="J70" s="83" t="s">
        <v>45</v>
      </c>
      <c r="K70" s="140"/>
      <c r="L70" s="83" t="s">
        <v>10244</v>
      </c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28"/>
      <c r="AN70" s="140"/>
      <c r="AO70" s="141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</row>
    <row r="71" hidden="1" customHeight="1" spans="1:56">
      <c r="A71" s="138"/>
      <c r="B71" s="83" t="s">
        <v>2561</v>
      </c>
      <c r="C71" s="139"/>
      <c r="D71" s="140"/>
      <c r="E71" s="140"/>
      <c r="F71" s="140"/>
      <c r="G71" s="140"/>
      <c r="H71" s="83" t="s">
        <v>8662</v>
      </c>
      <c r="I71" s="86" t="s">
        <v>8663</v>
      </c>
      <c r="J71" s="83" t="s">
        <v>45</v>
      </c>
      <c r="K71" s="140"/>
      <c r="L71" s="83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28"/>
      <c r="AN71" s="140"/>
      <c r="AO71" s="141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</row>
    <row r="72" hidden="1" customHeight="1" spans="1:56">
      <c r="A72" s="138"/>
      <c r="B72" s="83" t="s">
        <v>2561</v>
      </c>
      <c r="C72" s="139"/>
      <c r="D72" s="140"/>
      <c r="E72" s="140"/>
      <c r="F72" s="140"/>
      <c r="G72" s="140"/>
      <c r="H72" s="83" t="s">
        <v>10310</v>
      </c>
      <c r="I72" s="86" t="s">
        <v>10311</v>
      </c>
      <c r="J72" s="83" t="s">
        <v>88</v>
      </c>
      <c r="K72" s="140"/>
      <c r="L72" s="83" t="s">
        <v>4719</v>
      </c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28"/>
      <c r="AN72" s="140"/>
      <c r="AO72" s="141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</row>
    <row r="73" hidden="1" customHeight="1" spans="1:56">
      <c r="A73" s="138"/>
      <c r="B73" s="83" t="s">
        <v>10571</v>
      </c>
      <c r="C73" s="139"/>
      <c r="D73" s="140"/>
      <c r="E73" s="140"/>
      <c r="F73" s="140"/>
      <c r="G73" s="140"/>
      <c r="H73" s="83" t="s">
        <v>10570</v>
      </c>
      <c r="I73" s="86" t="s">
        <v>9510</v>
      </c>
      <c r="J73" s="83" t="s">
        <v>45</v>
      </c>
      <c r="K73" s="140"/>
      <c r="L73" s="83" t="s">
        <v>4122</v>
      </c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28"/>
      <c r="AN73" s="140"/>
      <c r="AO73" s="141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</row>
    <row r="74" hidden="1" customHeight="1" spans="1:56">
      <c r="A74" s="138"/>
      <c r="B74" s="83" t="s">
        <v>10571</v>
      </c>
      <c r="C74" s="139"/>
      <c r="D74" s="140"/>
      <c r="E74" s="140"/>
      <c r="F74" s="140"/>
      <c r="G74" s="140"/>
      <c r="H74" s="83" t="s">
        <v>10634</v>
      </c>
      <c r="I74" s="86" t="s">
        <v>10635</v>
      </c>
      <c r="J74" s="83" t="s">
        <v>88</v>
      </c>
      <c r="K74" s="140"/>
      <c r="L74" s="83" t="s">
        <v>1599</v>
      </c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28"/>
      <c r="AN74" s="140"/>
      <c r="AO74" s="141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</row>
    <row r="75" hidden="1" customHeight="1" spans="1:56">
      <c r="A75" s="138"/>
      <c r="B75" s="83" t="s">
        <v>10571</v>
      </c>
      <c r="C75" s="139"/>
      <c r="D75" s="140"/>
      <c r="E75" s="140"/>
      <c r="F75" s="140"/>
      <c r="G75" s="140"/>
      <c r="H75" s="83" t="s">
        <v>24635</v>
      </c>
      <c r="I75" s="86" t="s">
        <v>24636</v>
      </c>
      <c r="J75" s="83" t="s">
        <v>88</v>
      </c>
      <c r="K75" s="140"/>
      <c r="L75" s="83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28"/>
      <c r="AN75" s="140"/>
      <c r="AO75" s="141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</row>
    <row r="76" hidden="1" customHeight="1" spans="1:56">
      <c r="A76" s="138"/>
      <c r="B76" s="83" t="s">
        <v>3025</v>
      </c>
      <c r="C76" s="139"/>
      <c r="D76" s="140"/>
      <c r="E76" s="140"/>
      <c r="F76" s="140"/>
      <c r="G76" s="140"/>
      <c r="H76" s="83" t="s">
        <v>10881</v>
      </c>
      <c r="I76" s="86" t="s">
        <v>10882</v>
      </c>
      <c r="J76" s="83" t="s">
        <v>45</v>
      </c>
      <c r="K76" s="140"/>
      <c r="L76" s="83" t="s">
        <v>2577</v>
      </c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28"/>
      <c r="AN76" s="140"/>
      <c r="AO76" s="141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</row>
    <row r="77" hidden="1" customHeight="1" spans="1:56">
      <c r="A77" s="138"/>
      <c r="B77" s="83" t="s">
        <v>3025</v>
      </c>
      <c r="C77" s="139"/>
      <c r="D77" s="140"/>
      <c r="E77" s="140"/>
      <c r="F77" s="140"/>
      <c r="G77" s="140"/>
      <c r="H77" s="83" t="s">
        <v>8982</v>
      </c>
      <c r="I77" s="86" t="s">
        <v>8983</v>
      </c>
      <c r="J77" s="83" t="s">
        <v>45</v>
      </c>
      <c r="K77" s="140"/>
      <c r="L77" s="83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28"/>
      <c r="AN77" s="140"/>
      <c r="AO77" s="141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</row>
    <row r="78" hidden="1" customHeight="1" spans="1:56">
      <c r="A78" s="138"/>
      <c r="B78" s="83" t="s">
        <v>3025</v>
      </c>
      <c r="C78" s="139"/>
      <c r="D78" s="140"/>
      <c r="E78" s="140"/>
      <c r="F78" s="140"/>
      <c r="G78" s="140"/>
      <c r="H78" s="83" t="s">
        <v>10950</v>
      </c>
      <c r="I78" s="86" t="s">
        <v>10951</v>
      </c>
      <c r="J78" s="83" t="s">
        <v>88</v>
      </c>
      <c r="K78" s="140"/>
      <c r="L78" s="83" t="s">
        <v>10953</v>
      </c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28"/>
      <c r="AN78" s="140"/>
      <c r="AO78" s="141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</row>
    <row r="79" hidden="1" customHeight="1" spans="1:56">
      <c r="A79" s="138"/>
      <c r="B79" s="83" t="s">
        <v>2135</v>
      </c>
      <c r="C79" s="139"/>
      <c r="D79" s="140"/>
      <c r="E79" s="140"/>
      <c r="F79" s="140"/>
      <c r="G79" s="140"/>
      <c r="H79" s="83" t="s">
        <v>11210</v>
      </c>
      <c r="I79" s="86" t="s">
        <v>9013</v>
      </c>
      <c r="J79" s="83" t="s">
        <v>45</v>
      </c>
      <c r="K79" s="140"/>
      <c r="L79" s="83" t="s">
        <v>5444</v>
      </c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28"/>
      <c r="AN79" s="140"/>
      <c r="AO79" s="141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</row>
    <row r="80" hidden="1" customHeight="1" spans="1:56">
      <c r="A80" s="138"/>
      <c r="B80" s="83" t="s">
        <v>2135</v>
      </c>
      <c r="C80" s="139"/>
      <c r="D80" s="140"/>
      <c r="E80" s="140"/>
      <c r="F80" s="140"/>
      <c r="G80" s="140"/>
      <c r="H80" s="83" t="s">
        <v>11277</v>
      </c>
      <c r="I80" s="86" t="s">
        <v>6958</v>
      </c>
      <c r="J80" s="83" t="s">
        <v>88</v>
      </c>
      <c r="K80" s="140"/>
      <c r="L80" s="83" t="s">
        <v>2137</v>
      </c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28"/>
      <c r="AN80" s="140"/>
      <c r="AO80" s="141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</row>
    <row r="81" hidden="1" customHeight="1" spans="1:56">
      <c r="A81" s="138"/>
      <c r="B81" s="83" t="s">
        <v>2135</v>
      </c>
      <c r="C81" s="139"/>
      <c r="D81" s="140"/>
      <c r="E81" s="140"/>
      <c r="F81" s="140"/>
      <c r="G81" s="140"/>
      <c r="H81" s="83" t="s">
        <v>2133</v>
      </c>
      <c r="I81" s="86" t="s">
        <v>2134</v>
      </c>
      <c r="J81" s="83" t="s">
        <v>88</v>
      </c>
      <c r="K81" s="140"/>
      <c r="L81" s="83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28"/>
      <c r="AN81" s="140"/>
      <c r="AO81" s="141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</row>
    <row r="82" hidden="1" customHeight="1" spans="1:56">
      <c r="A82" s="138"/>
      <c r="B82" s="83" t="s">
        <v>2022</v>
      </c>
      <c r="C82" s="139"/>
      <c r="D82" s="140"/>
      <c r="E82" s="140"/>
      <c r="F82" s="140"/>
      <c r="G82" s="140"/>
      <c r="H82" s="83" t="s">
        <v>11528</v>
      </c>
      <c r="I82" s="86" t="s">
        <v>11529</v>
      </c>
      <c r="J82" s="83" t="s">
        <v>45</v>
      </c>
      <c r="K82" s="140"/>
      <c r="L82" s="83" t="s">
        <v>592</v>
      </c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28"/>
      <c r="AN82" s="140"/>
      <c r="AO82" s="141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</row>
    <row r="83" hidden="1" customHeight="1" spans="1:56">
      <c r="A83" s="138"/>
      <c r="B83" s="83" t="s">
        <v>2022</v>
      </c>
      <c r="C83" s="139"/>
      <c r="D83" s="140"/>
      <c r="E83" s="140"/>
      <c r="F83" s="140"/>
      <c r="G83" s="140"/>
      <c r="H83" s="83" t="s">
        <v>11600</v>
      </c>
      <c r="I83" s="86" t="s">
        <v>11601</v>
      </c>
      <c r="J83" s="83" t="s">
        <v>88</v>
      </c>
      <c r="K83" s="140"/>
      <c r="L83" s="83" t="s">
        <v>1836</v>
      </c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28"/>
      <c r="AN83" s="140"/>
      <c r="AO83" s="141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</row>
    <row r="84" hidden="1" customHeight="1" spans="1:56">
      <c r="A84" s="138"/>
      <c r="B84" s="83" t="s">
        <v>2226</v>
      </c>
      <c r="C84" s="139"/>
      <c r="D84" s="140"/>
      <c r="E84" s="140"/>
      <c r="F84" s="140"/>
      <c r="G84" s="140"/>
      <c r="H84" s="83" t="s">
        <v>11835</v>
      </c>
      <c r="I84" s="86" t="s">
        <v>11836</v>
      </c>
      <c r="J84" s="83" t="s">
        <v>45</v>
      </c>
      <c r="K84" s="140"/>
      <c r="L84" s="83" t="s">
        <v>8094</v>
      </c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28"/>
      <c r="AN84" s="140"/>
      <c r="AO84" s="141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</row>
    <row r="85" hidden="1" customHeight="1" spans="1:56">
      <c r="A85" s="138"/>
      <c r="B85" s="83" t="s">
        <v>2226</v>
      </c>
      <c r="C85" s="139"/>
      <c r="D85" s="140"/>
      <c r="E85" s="140"/>
      <c r="F85" s="140"/>
      <c r="G85" s="140"/>
      <c r="H85" s="83" t="s">
        <v>11904</v>
      </c>
      <c r="I85" s="86" t="s">
        <v>11905</v>
      </c>
      <c r="J85" s="83" t="s">
        <v>88</v>
      </c>
      <c r="K85" s="140"/>
      <c r="L85" s="83" t="s">
        <v>6813</v>
      </c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28"/>
      <c r="AN85" s="140"/>
      <c r="AO85" s="141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</row>
    <row r="86" hidden="1" customHeight="1" spans="1:56">
      <c r="A86" s="138"/>
      <c r="B86" s="83" t="s">
        <v>7515</v>
      </c>
      <c r="C86" s="139"/>
      <c r="D86" s="140"/>
      <c r="E86" s="140"/>
      <c r="F86" s="140"/>
      <c r="G86" s="140"/>
      <c r="H86" s="83" t="s">
        <v>12149</v>
      </c>
      <c r="I86" s="86" t="s">
        <v>12150</v>
      </c>
      <c r="J86" s="83" t="s">
        <v>45</v>
      </c>
      <c r="K86" s="140"/>
      <c r="L86" s="83" t="s">
        <v>437</v>
      </c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28"/>
      <c r="AN86" s="140"/>
      <c r="AO86" s="141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</row>
    <row r="87" hidden="1" customHeight="1" spans="1:56">
      <c r="A87" s="138"/>
      <c r="B87" s="83" t="s">
        <v>7515</v>
      </c>
      <c r="C87" s="139"/>
      <c r="D87" s="140"/>
      <c r="E87" s="140"/>
      <c r="F87" s="140"/>
      <c r="G87" s="140"/>
      <c r="H87" s="83" t="s">
        <v>12162</v>
      </c>
      <c r="I87" s="86" t="s">
        <v>12163</v>
      </c>
      <c r="J87" s="83" t="s">
        <v>8664</v>
      </c>
      <c r="K87" s="140"/>
      <c r="L87" s="83" t="s">
        <v>5430</v>
      </c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28"/>
      <c r="AN87" s="140"/>
      <c r="AO87" s="141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</row>
    <row r="88" hidden="1" customHeight="1" spans="1:56">
      <c r="A88" s="138"/>
      <c r="B88" s="83" t="s">
        <v>7515</v>
      </c>
      <c r="C88" s="139"/>
      <c r="D88" s="140"/>
      <c r="E88" s="140"/>
      <c r="F88" s="140"/>
      <c r="G88" s="140"/>
      <c r="H88" s="83" t="s">
        <v>12233</v>
      </c>
      <c r="I88" s="86" t="s">
        <v>12234</v>
      </c>
      <c r="J88" s="83" t="s">
        <v>88</v>
      </c>
      <c r="K88" s="140"/>
      <c r="L88" s="83" t="s">
        <v>11188</v>
      </c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28"/>
      <c r="AN88" s="140"/>
      <c r="AO88" s="141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</row>
    <row r="89" hidden="1" customHeight="1" spans="1:56">
      <c r="A89" s="138"/>
      <c r="B89" s="83" t="s">
        <v>3558</v>
      </c>
      <c r="C89" s="139"/>
      <c r="D89" s="140"/>
      <c r="E89" s="140"/>
      <c r="F89" s="140"/>
      <c r="G89" s="140"/>
      <c r="H89" s="83" t="s">
        <v>12495</v>
      </c>
      <c r="I89" s="86" t="s">
        <v>12496</v>
      </c>
      <c r="J89" s="83" t="s">
        <v>45</v>
      </c>
      <c r="K89" s="140"/>
      <c r="L89" s="83" t="s">
        <v>51</v>
      </c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28"/>
      <c r="AN89" s="140"/>
      <c r="AO89" s="141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</row>
    <row r="90" hidden="1" customHeight="1" spans="1:56">
      <c r="A90" s="138"/>
      <c r="B90" s="83" t="s">
        <v>3558</v>
      </c>
      <c r="C90" s="139"/>
      <c r="D90" s="140"/>
      <c r="E90" s="140"/>
      <c r="F90" s="140"/>
      <c r="G90" s="140"/>
      <c r="H90" s="83" t="s">
        <v>12509</v>
      </c>
      <c r="I90" s="86" t="s">
        <v>12510</v>
      </c>
      <c r="J90" s="83" t="s">
        <v>8664</v>
      </c>
      <c r="K90" s="140"/>
      <c r="L90" s="83" t="s">
        <v>1906</v>
      </c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28"/>
      <c r="AN90" s="140"/>
      <c r="AO90" s="141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</row>
    <row r="91" hidden="1" customHeight="1" spans="1:56">
      <c r="A91" s="138"/>
      <c r="B91" s="83" t="s">
        <v>3558</v>
      </c>
      <c r="C91" s="139"/>
      <c r="D91" s="140"/>
      <c r="E91" s="140"/>
      <c r="F91" s="140"/>
      <c r="G91" s="140"/>
      <c r="H91" s="83" t="s">
        <v>12563</v>
      </c>
      <c r="I91" s="86" t="s">
        <v>12564</v>
      </c>
      <c r="J91" s="83" t="s">
        <v>88</v>
      </c>
      <c r="K91" s="140"/>
      <c r="L91" s="83" t="s">
        <v>4930</v>
      </c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28"/>
      <c r="AN91" s="140"/>
      <c r="AO91" s="141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</row>
    <row r="92" hidden="1" customHeight="1" spans="1:56">
      <c r="A92" s="138"/>
      <c r="B92" s="83" t="s">
        <v>11976</v>
      </c>
      <c r="C92" s="139"/>
      <c r="D92" s="140"/>
      <c r="E92" s="140"/>
      <c r="F92" s="140"/>
      <c r="G92" s="140"/>
      <c r="H92" s="83" t="s">
        <v>12750</v>
      </c>
      <c r="I92" s="86" t="s">
        <v>12751</v>
      </c>
      <c r="J92" s="83" t="s">
        <v>45</v>
      </c>
      <c r="K92" s="140"/>
      <c r="L92" s="83" t="s">
        <v>2291</v>
      </c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28"/>
      <c r="AN92" s="140"/>
      <c r="AO92" s="141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</row>
    <row r="93" hidden="1" customHeight="1" spans="1:56">
      <c r="A93" s="138"/>
      <c r="B93" s="83" t="s">
        <v>11976</v>
      </c>
      <c r="C93" s="139"/>
      <c r="D93" s="140"/>
      <c r="E93" s="140"/>
      <c r="F93" s="140"/>
      <c r="G93" s="140"/>
      <c r="H93" s="83" t="s">
        <v>12804</v>
      </c>
      <c r="I93" s="86" t="s">
        <v>12805</v>
      </c>
      <c r="J93" s="83" t="s">
        <v>88</v>
      </c>
      <c r="K93" s="140"/>
      <c r="L93" s="83" t="s">
        <v>12388</v>
      </c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28"/>
      <c r="AN93" s="140"/>
      <c r="AO93" s="141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</row>
    <row r="94" hidden="1" customHeight="1" spans="1:56">
      <c r="A94" s="138"/>
      <c r="B94" s="83" t="s">
        <v>2006</v>
      </c>
      <c r="C94" s="139"/>
      <c r="D94" s="140"/>
      <c r="E94" s="140"/>
      <c r="F94" s="140"/>
      <c r="G94" s="140"/>
      <c r="H94" s="83" t="s">
        <v>13018</v>
      </c>
      <c r="I94" s="86" t="s">
        <v>13019</v>
      </c>
      <c r="J94" s="83" t="s">
        <v>45</v>
      </c>
      <c r="K94" s="140"/>
      <c r="L94" s="83" t="s">
        <v>5031</v>
      </c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28"/>
      <c r="AN94" s="140"/>
      <c r="AO94" s="141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</row>
    <row r="95" hidden="1" customHeight="1" spans="1:56">
      <c r="A95" s="138"/>
      <c r="B95" s="83" t="s">
        <v>2006</v>
      </c>
      <c r="C95" s="139"/>
      <c r="D95" s="140"/>
      <c r="E95" s="140"/>
      <c r="F95" s="140"/>
      <c r="G95" s="140"/>
      <c r="H95" s="83" t="s">
        <v>13072</v>
      </c>
      <c r="I95" s="86" t="s">
        <v>13073</v>
      </c>
      <c r="J95" s="83" t="s">
        <v>88</v>
      </c>
      <c r="K95" s="140"/>
      <c r="L95" s="83" t="s">
        <v>2212</v>
      </c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28"/>
      <c r="AN95" s="140"/>
      <c r="AO95" s="141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</row>
    <row r="96" hidden="1" customHeight="1" spans="1:56">
      <c r="A96" s="138"/>
      <c r="B96" s="83" t="s">
        <v>13310</v>
      </c>
      <c r="C96" s="139"/>
      <c r="D96" s="140"/>
      <c r="E96" s="140"/>
      <c r="F96" s="140"/>
      <c r="G96" s="140"/>
      <c r="H96" s="83" t="s">
        <v>13308</v>
      </c>
      <c r="I96" s="86" t="s">
        <v>13309</v>
      </c>
      <c r="J96" s="83" t="s">
        <v>45</v>
      </c>
      <c r="K96" s="140"/>
      <c r="L96" s="83" t="s">
        <v>5566</v>
      </c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28"/>
      <c r="AN96" s="140"/>
      <c r="AO96" s="141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</row>
    <row r="97" hidden="1" customHeight="1" spans="1:56">
      <c r="A97" s="138"/>
      <c r="B97" s="83" t="s">
        <v>13310</v>
      </c>
      <c r="C97" s="139"/>
      <c r="D97" s="140"/>
      <c r="E97" s="140"/>
      <c r="F97" s="140"/>
      <c r="G97" s="140"/>
      <c r="H97" s="83" t="s">
        <v>13364</v>
      </c>
      <c r="I97" s="86" t="s">
        <v>13365</v>
      </c>
      <c r="J97" s="83" t="s">
        <v>88</v>
      </c>
      <c r="K97" s="140"/>
      <c r="L97" s="83" t="s">
        <v>5444</v>
      </c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28"/>
      <c r="AN97" s="140"/>
      <c r="AO97" s="141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</row>
    <row r="98" hidden="1" customHeight="1" spans="1:56">
      <c r="A98" s="138"/>
      <c r="B98" s="83" t="s">
        <v>13590</v>
      </c>
      <c r="C98" s="139"/>
      <c r="D98" s="140"/>
      <c r="E98" s="140"/>
      <c r="F98" s="140"/>
      <c r="G98" s="140"/>
      <c r="H98" s="83" t="s">
        <v>13588</v>
      </c>
      <c r="I98" s="86" t="s">
        <v>13589</v>
      </c>
      <c r="J98" s="83" t="s">
        <v>45</v>
      </c>
      <c r="K98" s="140"/>
      <c r="L98" s="83" t="s">
        <v>6905</v>
      </c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28"/>
      <c r="AN98" s="140"/>
      <c r="AO98" s="141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</row>
    <row r="99" hidden="1" customHeight="1" spans="1:56">
      <c r="A99" s="138"/>
      <c r="B99" s="83" t="s">
        <v>13590</v>
      </c>
      <c r="C99" s="139"/>
      <c r="D99" s="140"/>
      <c r="E99" s="140"/>
      <c r="F99" s="140"/>
      <c r="G99" s="140"/>
      <c r="H99" s="83" t="s">
        <v>13649</v>
      </c>
      <c r="I99" s="86" t="s">
        <v>13650</v>
      </c>
      <c r="J99" s="83" t="s">
        <v>88</v>
      </c>
      <c r="K99" s="140"/>
      <c r="L99" s="83" t="s">
        <v>774</v>
      </c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28"/>
      <c r="AN99" s="140"/>
      <c r="AO99" s="141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</row>
    <row r="100" hidden="1" customHeight="1" spans="1:56">
      <c r="A100" s="138"/>
      <c r="B100" s="83" t="s">
        <v>13896</v>
      </c>
      <c r="C100" s="139"/>
      <c r="D100" s="140"/>
      <c r="E100" s="140"/>
      <c r="F100" s="140"/>
      <c r="G100" s="140"/>
      <c r="H100" s="83" t="s">
        <v>13894</v>
      </c>
      <c r="I100" s="86" t="s">
        <v>13895</v>
      </c>
      <c r="J100" s="83" t="s">
        <v>45</v>
      </c>
      <c r="K100" s="140"/>
      <c r="L100" s="83" t="s">
        <v>2577</v>
      </c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28"/>
      <c r="AN100" s="140"/>
      <c r="AO100" s="141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</row>
    <row r="101" hidden="1" customHeight="1" spans="1:56">
      <c r="A101" s="138"/>
      <c r="B101" s="83" t="s">
        <v>13896</v>
      </c>
      <c r="C101" s="139"/>
      <c r="D101" s="140"/>
      <c r="E101" s="140"/>
      <c r="F101" s="140"/>
      <c r="G101" s="140"/>
      <c r="H101" s="83"/>
      <c r="I101" s="86" t="s">
        <v>26871</v>
      </c>
      <c r="J101" s="83" t="s">
        <v>45</v>
      </c>
      <c r="K101" s="140"/>
      <c r="L101" s="83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28"/>
      <c r="AN101" s="140"/>
      <c r="AO101" s="141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</row>
    <row r="102" hidden="1" customHeight="1" spans="1:56">
      <c r="A102" s="138"/>
      <c r="B102" s="83" t="s">
        <v>13896</v>
      </c>
      <c r="C102" s="139"/>
      <c r="D102" s="140"/>
      <c r="E102" s="140"/>
      <c r="F102" s="140"/>
      <c r="G102" s="140"/>
      <c r="H102" s="83" t="s">
        <v>13954</v>
      </c>
      <c r="I102" s="86" t="s">
        <v>13955</v>
      </c>
      <c r="J102" s="83" t="s">
        <v>88</v>
      </c>
      <c r="K102" s="140"/>
      <c r="L102" s="83" t="s">
        <v>2244</v>
      </c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28"/>
      <c r="AN102" s="140"/>
      <c r="AO102" s="141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</row>
    <row r="103" hidden="1" customHeight="1" spans="1:56">
      <c r="A103" s="138"/>
      <c r="B103" s="83" t="s">
        <v>5044</v>
      </c>
      <c r="C103" s="139"/>
      <c r="D103" s="140"/>
      <c r="E103" s="140"/>
      <c r="F103" s="140"/>
      <c r="G103" s="140"/>
      <c r="H103" s="83" t="s">
        <v>14176</v>
      </c>
      <c r="I103" s="86" t="s">
        <v>14177</v>
      </c>
      <c r="J103" s="83" t="s">
        <v>45</v>
      </c>
      <c r="K103" s="140"/>
      <c r="L103" s="83" t="s">
        <v>2306</v>
      </c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28"/>
      <c r="AN103" s="140"/>
      <c r="AO103" s="141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</row>
    <row r="104" hidden="1" customHeight="1" spans="1:56">
      <c r="A104" s="138"/>
      <c r="B104" s="83" t="s">
        <v>5044</v>
      </c>
      <c r="C104" s="139"/>
      <c r="D104" s="140"/>
      <c r="E104" s="140"/>
      <c r="F104" s="140"/>
      <c r="G104" s="140"/>
      <c r="H104" s="83" t="s">
        <v>14231</v>
      </c>
      <c r="I104" s="86" t="s">
        <v>8256</v>
      </c>
      <c r="J104" s="83" t="s">
        <v>88</v>
      </c>
      <c r="K104" s="140"/>
      <c r="L104" s="83" t="s">
        <v>14233</v>
      </c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28"/>
      <c r="AN104" s="140"/>
      <c r="AO104" s="141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</row>
    <row r="105" hidden="1" customHeight="1" spans="1:56">
      <c r="A105" s="138"/>
      <c r="B105" s="83" t="s">
        <v>14450</v>
      </c>
      <c r="C105" s="139"/>
      <c r="D105" s="140"/>
      <c r="E105" s="140"/>
      <c r="F105" s="140"/>
      <c r="G105" s="140"/>
      <c r="H105" s="83" t="s">
        <v>14448</v>
      </c>
      <c r="I105" s="86" t="s">
        <v>14449</v>
      </c>
      <c r="J105" s="83" t="s">
        <v>45</v>
      </c>
      <c r="K105" s="140"/>
      <c r="L105" s="83" t="s">
        <v>4627</v>
      </c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28"/>
      <c r="AN105" s="140"/>
      <c r="AO105" s="141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</row>
    <row r="106" hidden="1" customHeight="1" spans="1:56">
      <c r="A106" s="138"/>
      <c r="B106" s="83" t="s">
        <v>14450</v>
      </c>
      <c r="C106" s="139"/>
      <c r="D106" s="140"/>
      <c r="E106" s="140"/>
      <c r="F106" s="140"/>
      <c r="G106" s="140"/>
      <c r="H106" s="83" t="s">
        <v>14505</v>
      </c>
      <c r="I106" s="86" t="s">
        <v>14506</v>
      </c>
      <c r="J106" s="83" t="s">
        <v>88</v>
      </c>
      <c r="K106" s="140"/>
      <c r="L106" s="83" t="s">
        <v>4627</v>
      </c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28"/>
      <c r="AN106" s="140"/>
      <c r="AO106" s="141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</row>
    <row r="107" hidden="1" customHeight="1" spans="1:56">
      <c r="A107" s="138"/>
      <c r="B107" s="83" t="s">
        <v>14285</v>
      </c>
      <c r="C107" s="139"/>
      <c r="D107" s="140"/>
      <c r="E107" s="140"/>
      <c r="F107" s="140"/>
      <c r="G107" s="140"/>
      <c r="H107" s="83" t="s">
        <v>14666</v>
      </c>
      <c r="I107" s="86" t="s">
        <v>14667</v>
      </c>
      <c r="J107" s="83" t="s">
        <v>45</v>
      </c>
      <c r="K107" s="140"/>
      <c r="L107" s="83" t="s">
        <v>1307</v>
      </c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28"/>
      <c r="AN107" s="140"/>
      <c r="AO107" s="141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</row>
    <row r="108" hidden="1" customHeight="1" spans="1:56">
      <c r="A108" s="138"/>
      <c r="B108" s="83" t="s">
        <v>14285</v>
      </c>
      <c r="C108" s="139"/>
      <c r="D108" s="140"/>
      <c r="E108" s="140"/>
      <c r="F108" s="140"/>
      <c r="G108" s="140"/>
      <c r="H108" s="83" t="s">
        <v>14725</v>
      </c>
      <c r="I108" s="86" t="s">
        <v>14726</v>
      </c>
      <c r="J108" s="83" t="s">
        <v>88</v>
      </c>
      <c r="K108" s="140"/>
      <c r="L108" s="83" t="s">
        <v>14728</v>
      </c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28"/>
      <c r="AN108" s="140"/>
      <c r="AO108" s="141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</row>
    <row r="109" hidden="1" customHeight="1" spans="1:56">
      <c r="A109" s="138"/>
      <c r="B109" s="83" t="s">
        <v>14945</v>
      </c>
      <c r="C109" s="139"/>
      <c r="D109" s="140"/>
      <c r="E109" s="140"/>
      <c r="F109" s="140"/>
      <c r="G109" s="140"/>
      <c r="H109" s="83" t="s">
        <v>14943</v>
      </c>
      <c r="I109" s="86" t="s">
        <v>14944</v>
      </c>
      <c r="J109" s="83" t="s">
        <v>45</v>
      </c>
      <c r="K109" s="140"/>
      <c r="L109" s="83" t="s">
        <v>14396</v>
      </c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28"/>
      <c r="AN109" s="140"/>
      <c r="AO109" s="141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</row>
    <row r="110" hidden="1" customHeight="1" spans="1:56">
      <c r="A110" s="138"/>
      <c r="B110" s="83" t="s">
        <v>14945</v>
      </c>
      <c r="C110" s="139"/>
      <c r="D110" s="140"/>
      <c r="E110" s="140"/>
      <c r="F110" s="140"/>
      <c r="G110" s="140"/>
      <c r="H110" s="83" t="s">
        <v>15000</v>
      </c>
      <c r="I110" s="86" t="s">
        <v>15001</v>
      </c>
      <c r="J110" s="83" t="s">
        <v>88</v>
      </c>
      <c r="K110" s="140"/>
      <c r="L110" s="83" t="s">
        <v>2291</v>
      </c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28"/>
      <c r="AN110" s="140"/>
      <c r="AO110" s="141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</row>
    <row r="111" hidden="1" customHeight="1" spans="1:56">
      <c r="A111" s="138"/>
      <c r="B111" s="83" t="s">
        <v>2456</v>
      </c>
      <c r="C111" s="139"/>
      <c r="D111" s="140"/>
      <c r="E111" s="140"/>
      <c r="F111" s="140"/>
      <c r="G111" s="140"/>
      <c r="H111" s="83" t="s">
        <v>15179</v>
      </c>
      <c r="I111" s="86" t="s">
        <v>15180</v>
      </c>
      <c r="J111" s="83" t="s">
        <v>45</v>
      </c>
      <c r="K111" s="140"/>
      <c r="L111" s="83" t="s">
        <v>4750</v>
      </c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28"/>
      <c r="AN111" s="140"/>
      <c r="AO111" s="141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</row>
    <row r="112" hidden="1" customHeight="1" spans="1:56">
      <c r="A112" s="138"/>
      <c r="B112" s="83" t="s">
        <v>2456</v>
      </c>
      <c r="C112" s="139"/>
      <c r="D112" s="140"/>
      <c r="E112" s="140"/>
      <c r="F112" s="140"/>
      <c r="G112" s="140"/>
      <c r="H112" s="83" t="s">
        <v>15236</v>
      </c>
      <c r="I112" s="86" t="s">
        <v>15237</v>
      </c>
      <c r="J112" s="83" t="s">
        <v>88</v>
      </c>
      <c r="K112" s="140"/>
      <c r="L112" s="83" t="s">
        <v>2291</v>
      </c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28"/>
      <c r="AN112" s="140"/>
      <c r="AO112" s="141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</row>
    <row r="113" hidden="1" customHeight="1" spans="1:56">
      <c r="A113" s="138"/>
      <c r="B113" s="83" t="s">
        <v>15449</v>
      </c>
      <c r="C113" s="139"/>
      <c r="D113" s="140"/>
      <c r="E113" s="140"/>
      <c r="F113" s="140"/>
      <c r="G113" s="140"/>
      <c r="H113" s="83" t="s">
        <v>15447</v>
      </c>
      <c r="I113" s="86" t="s">
        <v>15448</v>
      </c>
      <c r="J113" s="83" t="s">
        <v>45</v>
      </c>
      <c r="K113" s="140"/>
      <c r="L113" s="83" t="s">
        <v>15451</v>
      </c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28"/>
      <c r="AN113" s="140"/>
      <c r="AO113" s="141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</row>
    <row r="114" hidden="1" customHeight="1" spans="1:56">
      <c r="A114" s="138"/>
      <c r="B114" s="83" t="s">
        <v>15449</v>
      </c>
      <c r="C114" s="139"/>
      <c r="D114" s="140"/>
      <c r="E114" s="140"/>
      <c r="F114" s="140"/>
      <c r="G114" s="140"/>
      <c r="H114" s="83" t="s">
        <v>15503</v>
      </c>
      <c r="I114" s="86" t="s">
        <v>15504</v>
      </c>
      <c r="J114" s="83" t="s">
        <v>88</v>
      </c>
      <c r="K114" s="140"/>
      <c r="L114" s="83" t="s">
        <v>11865</v>
      </c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28"/>
      <c r="AN114" s="140"/>
      <c r="AO114" s="141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</row>
    <row r="115" hidden="1" customHeight="1" spans="1:56">
      <c r="A115" s="138"/>
      <c r="B115" s="83" t="s">
        <v>1971</v>
      </c>
      <c r="C115" s="139"/>
      <c r="D115" s="140"/>
      <c r="E115" s="140"/>
      <c r="F115" s="140"/>
      <c r="G115" s="140"/>
      <c r="H115" s="83" t="s">
        <v>15658</v>
      </c>
      <c r="I115" s="86" t="s">
        <v>15659</v>
      </c>
      <c r="J115" s="83" t="s">
        <v>45</v>
      </c>
      <c r="K115" s="140"/>
      <c r="L115" s="83" t="s">
        <v>1973</v>
      </c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28"/>
      <c r="AN115" s="140"/>
      <c r="AO115" s="141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</row>
    <row r="116" hidden="1" customHeight="1" spans="1:56">
      <c r="A116" s="138"/>
      <c r="B116" s="83" t="s">
        <v>1971</v>
      </c>
      <c r="C116" s="139"/>
      <c r="D116" s="140"/>
      <c r="E116" s="140"/>
      <c r="F116" s="140"/>
      <c r="G116" s="140"/>
      <c r="H116" s="83" t="s">
        <v>1970</v>
      </c>
      <c r="I116" s="86" t="s">
        <v>950</v>
      </c>
      <c r="J116" s="83" t="s">
        <v>45</v>
      </c>
      <c r="K116" s="140"/>
      <c r="L116" s="83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28"/>
      <c r="AN116" s="140"/>
      <c r="AO116" s="141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</row>
    <row r="117" hidden="1" customHeight="1" spans="1:56">
      <c r="A117" s="138"/>
      <c r="B117" s="83" t="s">
        <v>1971</v>
      </c>
      <c r="C117" s="139"/>
      <c r="D117" s="140"/>
      <c r="E117" s="140"/>
      <c r="F117" s="140"/>
      <c r="G117" s="140"/>
      <c r="H117" s="83" t="s">
        <v>15716</v>
      </c>
      <c r="I117" s="86" t="s">
        <v>15717</v>
      </c>
      <c r="J117" s="83" t="s">
        <v>88</v>
      </c>
      <c r="K117" s="140"/>
      <c r="L117" s="83" t="s">
        <v>7567</v>
      </c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28"/>
      <c r="AN117" s="140"/>
      <c r="AO117" s="141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</row>
    <row r="118" hidden="1" customHeight="1" spans="1:56">
      <c r="A118" s="138"/>
      <c r="B118" s="83" t="s">
        <v>2772</v>
      </c>
      <c r="C118" s="139"/>
      <c r="D118" s="140"/>
      <c r="E118" s="140"/>
      <c r="F118" s="140"/>
      <c r="G118" s="140"/>
      <c r="H118" s="83" t="s">
        <v>15901</v>
      </c>
      <c r="I118" s="86" t="s">
        <v>15902</v>
      </c>
      <c r="J118" s="83" t="s">
        <v>45</v>
      </c>
      <c r="K118" s="140"/>
      <c r="L118" s="83" t="s">
        <v>4599</v>
      </c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28"/>
      <c r="AN118" s="140"/>
      <c r="AO118" s="141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</row>
    <row r="119" hidden="1" customHeight="1" spans="1:56">
      <c r="A119" s="138"/>
      <c r="B119" s="83" t="s">
        <v>2772</v>
      </c>
      <c r="C119" s="139"/>
      <c r="D119" s="140"/>
      <c r="E119" s="140"/>
      <c r="F119" s="140"/>
      <c r="G119" s="140"/>
      <c r="H119" s="83" t="s">
        <v>15971</v>
      </c>
      <c r="I119" s="86" t="s">
        <v>15849</v>
      </c>
      <c r="J119" s="83" t="s">
        <v>88</v>
      </c>
      <c r="K119" s="140"/>
      <c r="L119" s="83" t="s">
        <v>2244</v>
      </c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28"/>
      <c r="AN119" s="140"/>
      <c r="AO119" s="141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</row>
    <row r="120" hidden="1" customHeight="1" spans="1:56">
      <c r="A120" s="138"/>
      <c r="B120" s="83" t="s">
        <v>16258</v>
      </c>
      <c r="C120" s="139"/>
      <c r="D120" s="140"/>
      <c r="E120" s="140"/>
      <c r="F120" s="140"/>
      <c r="G120" s="140"/>
      <c r="H120" s="83" t="s">
        <v>16256</v>
      </c>
      <c r="I120" s="86" t="s">
        <v>16257</v>
      </c>
      <c r="J120" s="83" t="s">
        <v>45</v>
      </c>
      <c r="K120" s="140"/>
      <c r="L120" s="83" t="s">
        <v>4108</v>
      </c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28"/>
      <c r="AN120" s="140"/>
      <c r="AO120" s="141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</row>
    <row r="121" hidden="1" customHeight="1" spans="1:56">
      <c r="A121" s="138"/>
      <c r="B121" s="83" t="s">
        <v>16258</v>
      </c>
      <c r="C121" s="139"/>
      <c r="D121" s="140"/>
      <c r="E121" s="140"/>
      <c r="F121" s="140"/>
      <c r="G121" s="140"/>
      <c r="H121" s="83" t="s">
        <v>16312</v>
      </c>
      <c r="I121" s="86" t="s">
        <v>16313</v>
      </c>
      <c r="J121" s="83" t="s">
        <v>88</v>
      </c>
      <c r="K121" s="140"/>
      <c r="L121" s="83" t="s">
        <v>1189</v>
      </c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28"/>
      <c r="AN121" s="140"/>
      <c r="AO121" s="141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</row>
    <row r="122" hidden="1" customHeight="1" spans="1:56">
      <c r="A122" s="138"/>
      <c r="B122" s="83" t="s">
        <v>16503</v>
      </c>
      <c r="C122" s="139"/>
      <c r="D122" s="140"/>
      <c r="E122" s="140"/>
      <c r="F122" s="140"/>
      <c r="G122" s="140"/>
      <c r="H122" s="83" t="s">
        <v>16501</v>
      </c>
      <c r="I122" s="86" t="s">
        <v>16502</v>
      </c>
      <c r="J122" s="83" t="s">
        <v>45</v>
      </c>
      <c r="K122" s="140"/>
      <c r="L122" s="83" t="s">
        <v>1248</v>
      </c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28"/>
      <c r="AN122" s="140"/>
      <c r="AO122" s="141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</row>
    <row r="123" hidden="1" customHeight="1" spans="1:56">
      <c r="A123" s="138"/>
      <c r="B123" s="83" t="s">
        <v>16735</v>
      </c>
      <c r="C123" s="139"/>
      <c r="D123" s="140"/>
      <c r="E123" s="140"/>
      <c r="F123" s="140"/>
      <c r="G123" s="140"/>
      <c r="H123" s="83" t="s">
        <v>16734</v>
      </c>
      <c r="I123" s="86" t="s">
        <v>2699</v>
      </c>
      <c r="J123" s="83" t="s">
        <v>45</v>
      </c>
      <c r="K123" s="140"/>
      <c r="L123" s="83" t="s">
        <v>5058</v>
      </c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28"/>
      <c r="AN123" s="140"/>
      <c r="AO123" s="141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</row>
    <row r="124" hidden="1" customHeight="1" spans="1:56">
      <c r="A124" s="138"/>
      <c r="B124" s="83" t="s">
        <v>16735</v>
      </c>
      <c r="C124" s="139"/>
      <c r="D124" s="140"/>
      <c r="E124" s="140"/>
      <c r="F124" s="140"/>
      <c r="G124" s="140"/>
      <c r="H124" s="83" t="s">
        <v>23409</v>
      </c>
      <c r="I124" s="86" t="s">
        <v>23410</v>
      </c>
      <c r="J124" s="83" t="s">
        <v>88</v>
      </c>
      <c r="K124" s="140"/>
      <c r="L124" s="83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28"/>
      <c r="AN124" s="140"/>
      <c r="AO124" s="141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</row>
    <row r="125" hidden="1" customHeight="1" spans="1:56">
      <c r="A125" s="138"/>
      <c r="B125" s="83" t="s">
        <v>3130</v>
      </c>
      <c r="C125" s="139"/>
      <c r="D125" s="140"/>
      <c r="E125" s="140"/>
      <c r="F125" s="140"/>
      <c r="G125" s="140"/>
      <c r="H125" s="83" t="s">
        <v>16934</v>
      </c>
      <c r="I125" s="86" t="s">
        <v>16935</v>
      </c>
      <c r="J125" s="83" t="s">
        <v>45</v>
      </c>
      <c r="K125" s="140"/>
      <c r="L125" s="83" t="s">
        <v>9000</v>
      </c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28"/>
      <c r="AN125" s="140"/>
      <c r="AO125" s="141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</row>
    <row r="126" hidden="1" customHeight="1" spans="1:56">
      <c r="A126" s="138"/>
      <c r="B126" s="83" t="s">
        <v>3130</v>
      </c>
      <c r="C126" s="139"/>
      <c r="D126" s="140"/>
      <c r="E126" s="140"/>
      <c r="F126" s="140"/>
      <c r="G126" s="140"/>
      <c r="H126" s="83" t="s">
        <v>16992</v>
      </c>
      <c r="I126" s="86" t="s">
        <v>16993</v>
      </c>
      <c r="J126" s="83" t="s">
        <v>88</v>
      </c>
      <c r="K126" s="140"/>
      <c r="L126" s="83" t="s">
        <v>2442</v>
      </c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28"/>
      <c r="AN126" s="140"/>
      <c r="AO126" s="141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</row>
    <row r="127" hidden="1" customHeight="1" spans="1:56">
      <c r="A127" s="138"/>
      <c r="B127" s="83" t="s">
        <v>3130</v>
      </c>
      <c r="C127" s="139"/>
      <c r="D127" s="140"/>
      <c r="E127" s="140"/>
      <c r="F127" s="140"/>
      <c r="G127" s="140"/>
      <c r="H127" s="83" t="s">
        <v>17007</v>
      </c>
      <c r="I127" s="86" t="s">
        <v>17008</v>
      </c>
      <c r="J127" s="83" t="s">
        <v>88</v>
      </c>
      <c r="K127" s="140"/>
      <c r="L127" s="83" t="s">
        <v>17010</v>
      </c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28"/>
      <c r="AN127" s="140"/>
      <c r="AO127" s="141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</row>
    <row r="128" hidden="1" customHeight="1" spans="1:56">
      <c r="A128" s="138"/>
      <c r="B128" s="83" t="s">
        <v>15169</v>
      </c>
      <c r="C128" s="139"/>
      <c r="D128" s="140"/>
      <c r="E128" s="140"/>
      <c r="F128" s="140"/>
      <c r="G128" s="140"/>
      <c r="H128" s="83" t="s">
        <v>17160</v>
      </c>
      <c r="I128" s="86" t="s">
        <v>17161</v>
      </c>
      <c r="J128" s="83" t="s">
        <v>45</v>
      </c>
      <c r="K128" s="140"/>
      <c r="L128" s="83" t="s">
        <v>4750</v>
      </c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28"/>
      <c r="AN128" s="140"/>
      <c r="AO128" s="141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</row>
    <row r="129" hidden="1" customHeight="1" spans="1:56">
      <c r="A129" s="138"/>
      <c r="B129" s="83" t="s">
        <v>15169</v>
      </c>
      <c r="C129" s="139"/>
      <c r="D129" s="140"/>
      <c r="E129" s="140"/>
      <c r="F129" s="140"/>
      <c r="G129" s="140"/>
      <c r="H129" s="83" t="s">
        <v>17218</v>
      </c>
      <c r="I129" s="86" t="s">
        <v>17219</v>
      </c>
      <c r="J129" s="83" t="s">
        <v>88</v>
      </c>
      <c r="K129" s="140"/>
      <c r="L129" s="83" t="s">
        <v>3262</v>
      </c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28"/>
      <c r="AN129" s="140"/>
      <c r="AO129" s="141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</row>
    <row r="130" hidden="1" customHeight="1" spans="1:56">
      <c r="A130" s="138"/>
      <c r="B130" s="83" t="s">
        <v>2949</v>
      </c>
      <c r="C130" s="139"/>
      <c r="D130" s="140"/>
      <c r="E130" s="140"/>
      <c r="F130" s="140"/>
      <c r="G130" s="140"/>
      <c r="H130" s="83" t="s">
        <v>17421</v>
      </c>
      <c r="I130" s="86" t="s">
        <v>17422</v>
      </c>
      <c r="J130" s="83" t="s">
        <v>45</v>
      </c>
      <c r="K130" s="140"/>
      <c r="L130" s="83" t="s">
        <v>6158</v>
      </c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28"/>
      <c r="AN130" s="140"/>
      <c r="AO130" s="141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2"/>
      <c r="BD130" s="142"/>
    </row>
    <row r="131" hidden="1" customHeight="1" spans="1:56">
      <c r="A131" s="138"/>
      <c r="B131" s="83" t="s">
        <v>2949</v>
      </c>
      <c r="C131" s="139"/>
      <c r="D131" s="140"/>
      <c r="E131" s="140"/>
      <c r="F131" s="140"/>
      <c r="G131" s="140"/>
      <c r="H131" s="83" t="s">
        <v>17477</v>
      </c>
      <c r="I131" s="86" t="s">
        <v>17478</v>
      </c>
      <c r="J131" s="83" t="s">
        <v>88</v>
      </c>
      <c r="K131" s="140"/>
      <c r="L131" s="83" t="s">
        <v>10339</v>
      </c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28"/>
      <c r="AN131" s="140"/>
      <c r="AO131" s="141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</row>
    <row r="132" customHeight="1" spans="1:56">
      <c r="A132" s="138"/>
      <c r="B132" s="83" t="s">
        <v>2153</v>
      </c>
      <c r="C132" s="139"/>
      <c r="D132" s="140"/>
      <c r="E132" s="140"/>
      <c r="F132" s="140"/>
      <c r="G132" s="140"/>
      <c r="H132" s="83" t="s">
        <v>17679</v>
      </c>
      <c r="I132" s="86" t="s">
        <v>17680</v>
      </c>
      <c r="J132" s="83" t="s">
        <v>45</v>
      </c>
      <c r="K132" s="140"/>
      <c r="L132" s="83" t="s">
        <v>3588</v>
      </c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28"/>
      <c r="AN132" s="140"/>
      <c r="AO132" s="141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</row>
    <row r="133" customHeight="1" spans="1:56">
      <c r="A133" s="138"/>
      <c r="B133" s="83" t="s">
        <v>2153</v>
      </c>
      <c r="C133" s="139"/>
      <c r="D133" s="140"/>
      <c r="E133" s="140"/>
      <c r="F133" s="140"/>
      <c r="G133" s="140"/>
      <c r="H133" s="83" t="s">
        <v>17735</v>
      </c>
      <c r="I133" s="86" t="s">
        <v>17736</v>
      </c>
      <c r="J133" s="83" t="s">
        <v>88</v>
      </c>
      <c r="K133" s="140"/>
      <c r="L133" s="83" t="s">
        <v>1973</v>
      </c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28"/>
      <c r="AN133" s="140"/>
      <c r="AO133" s="141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</row>
    <row r="134" customHeight="1" spans="1:56">
      <c r="A134" s="138"/>
      <c r="B134" s="83" t="s">
        <v>2153</v>
      </c>
      <c r="C134" s="139"/>
      <c r="D134" s="140"/>
      <c r="E134" s="140"/>
      <c r="F134" s="140"/>
      <c r="G134" s="140"/>
      <c r="H134" s="83" t="s">
        <v>2151</v>
      </c>
      <c r="I134" s="86" t="s">
        <v>2152</v>
      </c>
      <c r="J134" s="83" t="s">
        <v>88</v>
      </c>
      <c r="K134" s="140"/>
      <c r="L134" s="83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28"/>
      <c r="AN134" s="140"/>
      <c r="AO134" s="141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</row>
    <row r="135" hidden="1" customHeight="1" spans="1:56">
      <c r="A135" s="138"/>
      <c r="B135" s="83" t="s">
        <v>3409</v>
      </c>
      <c r="C135" s="139"/>
      <c r="D135" s="140"/>
      <c r="E135" s="140"/>
      <c r="F135" s="140"/>
      <c r="G135" s="140"/>
      <c r="H135" s="83" t="s">
        <v>17941</v>
      </c>
      <c r="I135" s="86" t="s">
        <v>17942</v>
      </c>
      <c r="J135" s="83" t="s">
        <v>45</v>
      </c>
      <c r="K135" s="140"/>
      <c r="L135" s="83" t="s">
        <v>6741</v>
      </c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28"/>
      <c r="AN135" s="140"/>
      <c r="AO135" s="141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</row>
    <row r="136" hidden="1" customHeight="1" spans="1:56">
      <c r="A136" s="138"/>
      <c r="B136" s="83" t="s">
        <v>3409</v>
      </c>
      <c r="C136" s="139"/>
      <c r="D136" s="140"/>
      <c r="E136" s="140"/>
      <c r="F136" s="140"/>
      <c r="G136" s="140"/>
      <c r="H136" s="83" t="s">
        <v>18000</v>
      </c>
      <c r="I136" s="86" t="s">
        <v>18001</v>
      </c>
      <c r="J136" s="83" t="s">
        <v>88</v>
      </c>
      <c r="K136" s="140"/>
      <c r="L136" s="83" t="s">
        <v>7145</v>
      </c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28"/>
      <c r="AN136" s="140"/>
      <c r="AO136" s="141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</row>
    <row r="137" hidden="1" customHeight="1" spans="1:56">
      <c r="A137" s="138"/>
      <c r="B137" s="83" t="s">
        <v>16212</v>
      </c>
      <c r="C137" s="139"/>
      <c r="D137" s="140"/>
      <c r="E137" s="140"/>
      <c r="F137" s="140"/>
      <c r="G137" s="140"/>
      <c r="H137" s="83" t="s">
        <v>18194</v>
      </c>
      <c r="I137" s="86" t="s">
        <v>18195</v>
      </c>
      <c r="J137" s="83" t="s">
        <v>45</v>
      </c>
      <c r="K137" s="140"/>
      <c r="L137" s="83" t="s">
        <v>3521</v>
      </c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28"/>
      <c r="AN137" s="140"/>
      <c r="AO137" s="141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</row>
    <row r="138" hidden="1" customHeight="1" spans="1:56">
      <c r="A138" s="138"/>
      <c r="B138" s="83" t="s">
        <v>16212</v>
      </c>
      <c r="C138" s="139"/>
      <c r="D138" s="140"/>
      <c r="E138" s="140"/>
      <c r="F138" s="140"/>
      <c r="G138" s="140"/>
      <c r="H138" s="83" t="s">
        <v>24173</v>
      </c>
      <c r="I138" s="86" t="s">
        <v>24174</v>
      </c>
      <c r="J138" s="83" t="s">
        <v>45</v>
      </c>
      <c r="K138" s="140"/>
      <c r="L138" s="83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28"/>
      <c r="AN138" s="140"/>
      <c r="AO138" s="141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</row>
    <row r="139" hidden="1" customHeight="1" spans="1:56">
      <c r="A139" s="138"/>
      <c r="B139" s="83" t="s">
        <v>16212</v>
      </c>
      <c r="C139" s="139"/>
      <c r="D139" s="140"/>
      <c r="E139" s="140"/>
      <c r="F139" s="140"/>
      <c r="G139" s="140"/>
      <c r="H139" s="83" t="s">
        <v>18248</v>
      </c>
      <c r="I139" s="86" t="s">
        <v>18249</v>
      </c>
      <c r="J139" s="83" t="s">
        <v>88</v>
      </c>
      <c r="K139" s="140"/>
      <c r="L139" s="83" t="s">
        <v>4289</v>
      </c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28"/>
      <c r="AN139" s="140"/>
      <c r="AO139" s="141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</row>
    <row r="140" hidden="1" customHeight="1" spans="1:56">
      <c r="A140" s="138"/>
      <c r="B140" s="83" t="s">
        <v>18456</v>
      </c>
      <c r="C140" s="139"/>
      <c r="D140" s="140"/>
      <c r="E140" s="140"/>
      <c r="F140" s="140"/>
      <c r="G140" s="140"/>
      <c r="H140" s="83" t="s">
        <v>18454</v>
      </c>
      <c r="I140" s="86" t="s">
        <v>18455</v>
      </c>
      <c r="J140" s="83" t="s">
        <v>45</v>
      </c>
      <c r="K140" s="140"/>
      <c r="L140" s="83" t="s">
        <v>14772</v>
      </c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28"/>
      <c r="AN140" s="140"/>
      <c r="AO140" s="141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</row>
    <row r="141" hidden="1" customHeight="1" spans="1:56">
      <c r="A141" s="138"/>
      <c r="B141" s="83" t="s">
        <v>18456</v>
      </c>
      <c r="C141" s="139"/>
      <c r="D141" s="140"/>
      <c r="E141" s="140"/>
      <c r="F141" s="140"/>
      <c r="G141" s="140"/>
      <c r="H141" s="83" t="s">
        <v>18514</v>
      </c>
      <c r="I141" s="86" t="s">
        <v>18515</v>
      </c>
      <c r="J141" s="83" t="s">
        <v>88</v>
      </c>
      <c r="K141" s="140"/>
      <c r="L141" s="83" t="s">
        <v>2577</v>
      </c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28"/>
      <c r="AN141" s="140"/>
      <c r="AO141" s="141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</row>
    <row r="142" hidden="1" customHeight="1" spans="1:56">
      <c r="A142" s="138"/>
      <c r="B142" s="83" t="s">
        <v>12402</v>
      </c>
      <c r="C142" s="139"/>
      <c r="D142" s="140"/>
      <c r="E142" s="140"/>
      <c r="F142" s="140"/>
      <c r="G142" s="140"/>
      <c r="H142" s="83" t="s">
        <v>18704</v>
      </c>
      <c r="I142" s="86" t="s">
        <v>18705</v>
      </c>
      <c r="J142" s="83" t="s">
        <v>45</v>
      </c>
      <c r="K142" s="140"/>
      <c r="L142" s="83" t="s">
        <v>18707</v>
      </c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28"/>
      <c r="AN142" s="140"/>
      <c r="AO142" s="141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</row>
    <row r="143" hidden="1" customHeight="1" spans="1:56">
      <c r="A143" s="138"/>
      <c r="B143" s="83" t="s">
        <v>12402</v>
      </c>
      <c r="C143" s="139"/>
      <c r="D143" s="140"/>
      <c r="E143" s="140"/>
      <c r="F143" s="140"/>
      <c r="G143" s="140"/>
      <c r="H143" s="83" t="s">
        <v>18757</v>
      </c>
      <c r="I143" s="86" t="s">
        <v>18758</v>
      </c>
      <c r="J143" s="83" t="s">
        <v>88</v>
      </c>
      <c r="K143" s="140"/>
      <c r="L143" s="83" t="s">
        <v>4336</v>
      </c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28"/>
      <c r="AN143" s="140"/>
      <c r="AO143" s="141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</row>
    <row r="144" hidden="1" customHeight="1" spans="1:56">
      <c r="A144" s="138"/>
      <c r="B144" s="83" t="s">
        <v>2957</v>
      </c>
      <c r="C144" s="139"/>
      <c r="D144" s="140"/>
      <c r="E144" s="140"/>
      <c r="F144" s="140"/>
      <c r="G144" s="140"/>
      <c r="H144" s="83" t="s">
        <v>18963</v>
      </c>
      <c r="I144" s="86" t="s">
        <v>18964</v>
      </c>
      <c r="J144" s="83" t="s">
        <v>45</v>
      </c>
      <c r="K144" s="140"/>
      <c r="L144" s="83" t="s">
        <v>3480</v>
      </c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28"/>
      <c r="AN144" s="140"/>
      <c r="AO144" s="141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</row>
    <row r="145" hidden="1" customHeight="1" spans="1:56">
      <c r="A145" s="138"/>
      <c r="B145" s="83" t="s">
        <v>2957</v>
      </c>
      <c r="C145" s="139"/>
      <c r="D145" s="140"/>
      <c r="E145" s="140"/>
      <c r="F145" s="140"/>
      <c r="G145" s="140"/>
      <c r="H145" s="83" t="s">
        <v>19016</v>
      </c>
      <c r="I145" s="86" t="s">
        <v>19017</v>
      </c>
      <c r="J145" s="83" t="s">
        <v>88</v>
      </c>
      <c r="K145" s="140"/>
      <c r="L145" s="83" t="s">
        <v>715</v>
      </c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28"/>
      <c r="AN145" s="140"/>
      <c r="AO145" s="141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</row>
    <row r="146" hidden="1" customHeight="1" spans="1:56">
      <c r="A146" s="138"/>
      <c r="B146" s="83" t="s">
        <v>4551</v>
      </c>
      <c r="C146" s="139"/>
      <c r="D146" s="140"/>
      <c r="E146" s="140"/>
      <c r="F146" s="140"/>
      <c r="G146" s="140"/>
      <c r="H146" s="83" t="s">
        <v>19210</v>
      </c>
      <c r="I146" s="86" t="s">
        <v>19211</v>
      </c>
      <c r="J146" s="83" t="s">
        <v>45</v>
      </c>
      <c r="K146" s="140"/>
      <c r="L146" s="83" t="s">
        <v>2487</v>
      </c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28"/>
      <c r="AN146" s="140"/>
      <c r="AO146" s="141"/>
      <c r="AP146" s="142"/>
      <c r="AQ146" s="142"/>
      <c r="AR146" s="142"/>
      <c r="AS146" s="142"/>
      <c r="AT146" s="142"/>
      <c r="AU146" s="142"/>
      <c r="AV146" s="142"/>
      <c r="AW146" s="142"/>
      <c r="AX146" s="142"/>
      <c r="AY146" s="142"/>
      <c r="AZ146" s="142"/>
      <c r="BA146" s="142"/>
      <c r="BB146" s="142"/>
      <c r="BC146" s="142"/>
      <c r="BD146" s="142"/>
    </row>
    <row r="147" hidden="1" customHeight="1" spans="1:56">
      <c r="A147" s="138"/>
      <c r="B147" s="83" t="s">
        <v>4551</v>
      </c>
      <c r="C147" s="139"/>
      <c r="D147" s="140"/>
      <c r="E147" s="140"/>
      <c r="F147" s="140"/>
      <c r="G147" s="140"/>
      <c r="H147" s="83" t="s">
        <v>19271</v>
      </c>
      <c r="I147" s="86" t="s">
        <v>19272</v>
      </c>
      <c r="J147" s="83" t="s">
        <v>88</v>
      </c>
      <c r="K147" s="140"/>
      <c r="L147" s="83" t="s">
        <v>6424</v>
      </c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28"/>
      <c r="AN147" s="140"/>
      <c r="AO147" s="141"/>
      <c r="AP147" s="142"/>
      <c r="AQ147" s="142"/>
      <c r="AR147" s="142"/>
      <c r="AS147" s="142"/>
      <c r="AT147" s="142"/>
      <c r="AU147" s="142"/>
      <c r="AV147" s="142"/>
      <c r="AW147" s="142"/>
      <c r="AX147" s="142"/>
      <c r="AY147" s="142"/>
      <c r="AZ147" s="142"/>
      <c r="BA147" s="142"/>
      <c r="BB147" s="142"/>
      <c r="BC147" s="142"/>
      <c r="BD147" s="142"/>
    </row>
    <row r="148" hidden="1" customHeight="1" spans="1:56">
      <c r="A148" s="138"/>
      <c r="B148" s="83" t="s">
        <v>19471</v>
      </c>
      <c r="C148" s="139"/>
      <c r="D148" s="140"/>
      <c r="E148" s="140"/>
      <c r="F148" s="140"/>
      <c r="G148" s="140"/>
      <c r="H148" s="83" t="s">
        <v>19470</v>
      </c>
      <c r="I148" s="86" t="s">
        <v>2906</v>
      </c>
      <c r="J148" s="83" t="s">
        <v>45</v>
      </c>
      <c r="K148" s="140"/>
      <c r="L148" s="83" t="s">
        <v>11250</v>
      </c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28"/>
      <c r="AN148" s="140"/>
      <c r="AO148" s="141"/>
      <c r="AP148" s="142"/>
      <c r="AQ148" s="142"/>
      <c r="AR148" s="142"/>
      <c r="AS148" s="142"/>
      <c r="AT148" s="142"/>
      <c r="AU148" s="142"/>
      <c r="AV148" s="142"/>
      <c r="AW148" s="142"/>
      <c r="AX148" s="142"/>
      <c r="AY148" s="142"/>
      <c r="AZ148" s="142"/>
      <c r="BA148" s="142"/>
      <c r="BB148" s="142"/>
      <c r="BC148" s="142"/>
      <c r="BD148" s="142"/>
    </row>
    <row r="149" hidden="1" customHeight="1" spans="1:56">
      <c r="A149" s="138"/>
      <c r="B149" s="83" t="s">
        <v>19471</v>
      </c>
      <c r="C149" s="139"/>
      <c r="D149" s="140"/>
      <c r="E149" s="140"/>
      <c r="F149" s="140"/>
      <c r="G149" s="140"/>
      <c r="H149" s="83" t="s">
        <v>19526</v>
      </c>
      <c r="I149" s="86" t="s">
        <v>19527</v>
      </c>
      <c r="J149" s="83" t="s">
        <v>88</v>
      </c>
      <c r="K149" s="140"/>
      <c r="L149" s="83" t="s">
        <v>5862</v>
      </c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28"/>
      <c r="AN149" s="140"/>
      <c r="AO149" s="141"/>
      <c r="AP149" s="142"/>
      <c r="AQ149" s="142"/>
      <c r="AR149" s="142"/>
      <c r="AS149" s="142"/>
      <c r="AT149" s="142"/>
      <c r="AU149" s="142"/>
      <c r="AV149" s="142"/>
      <c r="AW149" s="142"/>
      <c r="AX149" s="142"/>
      <c r="AY149" s="142"/>
      <c r="AZ149" s="142"/>
      <c r="BA149" s="142"/>
      <c r="BB149" s="142"/>
      <c r="BC149" s="142"/>
      <c r="BD149" s="142"/>
    </row>
    <row r="150" hidden="1" customHeight="1" spans="1:56">
      <c r="A150" s="138"/>
      <c r="B150" s="83" t="s">
        <v>19738</v>
      </c>
      <c r="C150" s="139"/>
      <c r="D150" s="140"/>
      <c r="E150" s="140"/>
      <c r="F150" s="140"/>
      <c r="G150" s="140"/>
      <c r="H150" s="83" t="s">
        <v>19736</v>
      </c>
      <c r="I150" s="86" t="s">
        <v>19737</v>
      </c>
      <c r="J150" s="83" t="s">
        <v>45</v>
      </c>
      <c r="K150" s="140"/>
      <c r="L150" s="83" t="s">
        <v>6082</v>
      </c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28"/>
      <c r="AN150" s="140"/>
      <c r="AO150" s="141"/>
      <c r="AP150" s="142"/>
      <c r="AQ150" s="142"/>
      <c r="AR150" s="142"/>
      <c r="AS150" s="142"/>
      <c r="AT150" s="142"/>
      <c r="AU150" s="142"/>
      <c r="AV150" s="142"/>
      <c r="AW150" s="142"/>
      <c r="AX150" s="142"/>
      <c r="AY150" s="142"/>
      <c r="AZ150" s="142"/>
      <c r="BA150" s="142"/>
      <c r="BB150" s="142"/>
      <c r="BC150" s="142"/>
      <c r="BD150" s="142"/>
    </row>
    <row r="151" hidden="1" customHeight="1" spans="1:56">
      <c r="A151" s="138"/>
      <c r="B151" s="83" t="s">
        <v>19738</v>
      </c>
      <c r="C151" s="139"/>
      <c r="D151" s="140"/>
      <c r="E151" s="140"/>
      <c r="F151" s="140"/>
      <c r="G151" s="140"/>
      <c r="H151" s="83" t="s">
        <v>19791</v>
      </c>
      <c r="I151" s="86" t="s">
        <v>19792</v>
      </c>
      <c r="J151" s="83" t="s">
        <v>88</v>
      </c>
      <c r="K151" s="140"/>
      <c r="L151" s="83" t="s">
        <v>9366</v>
      </c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28"/>
      <c r="AN151" s="140"/>
      <c r="AO151" s="141"/>
      <c r="AP151" s="142"/>
      <c r="AQ151" s="142"/>
      <c r="AR151" s="142"/>
      <c r="AS151" s="142"/>
      <c r="AT151" s="142"/>
      <c r="AU151" s="142"/>
      <c r="AV151" s="142"/>
      <c r="AW151" s="142"/>
      <c r="AX151" s="142"/>
      <c r="AY151" s="142"/>
      <c r="AZ151" s="142"/>
      <c r="BA151" s="142"/>
      <c r="BB151" s="142"/>
      <c r="BC151" s="142"/>
      <c r="BD151" s="142"/>
    </row>
    <row r="152" customHeight="1" spans="1:56">
      <c r="A152" s="138"/>
      <c r="B152" s="83" t="s">
        <v>2084</v>
      </c>
      <c r="C152" s="139"/>
      <c r="D152" s="140"/>
      <c r="E152" s="140"/>
      <c r="F152" s="140"/>
      <c r="G152" s="140"/>
      <c r="H152" s="83" t="s">
        <v>19999</v>
      </c>
      <c r="I152" s="86" t="s">
        <v>20000</v>
      </c>
      <c r="J152" s="83" t="s">
        <v>45</v>
      </c>
      <c r="K152" s="140"/>
      <c r="L152" s="83" t="s">
        <v>1189</v>
      </c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28"/>
      <c r="AN152" s="140"/>
      <c r="AO152" s="141"/>
      <c r="AP152" s="142"/>
      <c r="AQ152" s="142"/>
      <c r="AR152" s="142"/>
      <c r="AS152" s="142"/>
      <c r="AT152" s="142"/>
      <c r="AU152" s="142"/>
      <c r="AV152" s="142"/>
      <c r="AW152" s="142"/>
      <c r="AX152" s="142"/>
      <c r="AY152" s="142"/>
      <c r="AZ152" s="142"/>
      <c r="BA152" s="142"/>
      <c r="BB152" s="142"/>
      <c r="BC152" s="142"/>
      <c r="BD152" s="142"/>
    </row>
    <row r="153" customHeight="1" spans="1:56">
      <c r="A153" s="138"/>
      <c r="B153" s="83" t="s">
        <v>2084</v>
      </c>
      <c r="C153" s="139"/>
      <c r="D153" s="140"/>
      <c r="E153" s="140"/>
      <c r="F153" s="140"/>
      <c r="G153" s="140"/>
      <c r="H153" s="83" t="s">
        <v>20053</v>
      </c>
      <c r="I153" s="86" t="s">
        <v>20054</v>
      </c>
      <c r="J153" s="83" t="s">
        <v>88</v>
      </c>
      <c r="K153" s="140"/>
      <c r="L153" s="83" t="s">
        <v>2291</v>
      </c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28"/>
      <c r="AN153" s="140"/>
      <c r="AO153" s="141"/>
      <c r="AP153" s="142"/>
      <c r="AQ153" s="142"/>
      <c r="AR153" s="142"/>
      <c r="AS153" s="142"/>
      <c r="AT153" s="142"/>
      <c r="AU153" s="142"/>
      <c r="AV153" s="142"/>
      <c r="AW153" s="142"/>
      <c r="AX153" s="142"/>
      <c r="AY153" s="142"/>
      <c r="AZ153" s="142"/>
      <c r="BA153" s="142"/>
      <c r="BB153" s="142"/>
      <c r="BC153" s="142"/>
      <c r="BD153" s="142"/>
    </row>
    <row r="154" customHeight="1" spans="1:56">
      <c r="A154" s="138"/>
      <c r="B154" s="83" t="s">
        <v>2084</v>
      </c>
      <c r="C154" s="139"/>
      <c r="D154" s="140"/>
      <c r="E154" s="140"/>
      <c r="F154" s="140"/>
      <c r="G154" s="140"/>
      <c r="H154" s="83" t="s">
        <v>24686</v>
      </c>
      <c r="I154" s="86" t="s">
        <v>24687</v>
      </c>
      <c r="J154" s="83" t="s">
        <v>88</v>
      </c>
      <c r="K154" s="140"/>
      <c r="L154" s="83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28"/>
      <c r="AN154" s="140"/>
      <c r="AO154" s="141"/>
      <c r="AP154" s="142"/>
      <c r="AQ154" s="142"/>
      <c r="AR154" s="142"/>
      <c r="AS154" s="142"/>
      <c r="AT154" s="142"/>
      <c r="AU154" s="142"/>
      <c r="AV154" s="142"/>
      <c r="AW154" s="142"/>
      <c r="AX154" s="142"/>
      <c r="AY154" s="142"/>
      <c r="AZ154" s="142"/>
      <c r="BA154" s="142"/>
      <c r="BB154" s="142"/>
      <c r="BC154" s="142"/>
      <c r="BD154" s="142"/>
    </row>
    <row r="155" hidden="1" customHeight="1" spans="1:56">
      <c r="A155" s="138"/>
      <c r="B155" s="83" t="s">
        <v>20280</v>
      </c>
      <c r="C155" s="139"/>
      <c r="D155" s="140"/>
      <c r="E155" s="140"/>
      <c r="F155" s="140"/>
      <c r="G155" s="140"/>
      <c r="H155" s="83" t="s">
        <v>20278</v>
      </c>
      <c r="I155" s="86" t="s">
        <v>20279</v>
      </c>
      <c r="J155" s="83" t="s">
        <v>45</v>
      </c>
      <c r="K155" s="140"/>
      <c r="L155" s="83" t="s">
        <v>937</v>
      </c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28"/>
      <c r="AN155" s="140"/>
      <c r="AO155" s="141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2"/>
      <c r="BC155" s="142"/>
      <c r="BD155" s="142"/>
    </row>
    <row r="156" hidden="1" customHeight="1" spans="1:56">
      <c r="A156" s="138"/>
      <c r="B156" s="83" t="s">
        <v>20280</v>
      </c>
      <c r="C156" s="139"/>
      <c r="D156" s="140"/>
      <c r="E156" s="140"/>
      <c r="F156" s="140"/>
      <c r="G156" s="140"/>
      <c r="H156" s="83" t="s">
        <v>20335</v>
      </c>
      <c r="I156" s="86" t="s">
        <v>20336</v>
      </c>
      <c r="J156" s="83" t="s">
        <v>88</v>
      </c>
      <c r="K156" s="140"/>
      <c r="L156" s="83" t="s">
        <v>281</v>
      </c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28"/>
      <c r="AN156" s="140"/>
      <c r="AO156" s="141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2"/>
      <c r="BC156" s="142"/>
      <c r="BD156" s="142"/>
    </row>
    <row r="157" customHeight="1" spans="1:56">
      <c r="A157" s="138"/>
      <c r="B157" s="83" t="s">
        <v>2037</v>
      </c>
      <c r="C157" s="139"/>
      <c r="D157" s="140"/>
      <c r="E157" s="140"/>
      <c r="F157" s="140"/>
      <c r="G157" s="140"/>
      <c r="H157" s="83" t="s">
        <v>20585</v>
      </c>
      <c r="I157" s="86" t="s">
        <v>20586</v>
      </c>
      <c r="J157" s="83" t="s">
        <v>88</v>
      </c>
      <c r="K157" s="140"/>
      <c r="L157" s="83" t="s">
        <v>17010</v>
      </c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28"/>
      <c r="AN157" s="140"/>
      <c r="AO157" s="141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2"/>
      <c r="BC157" s="142"/>
      <c r="BD157" s="142"/>
    </row>
    <row r="158" hidden="1" customHeight="1" spans="1:56">
      <c r="A158" s="138"/>
      <c r="B158" s="83" t="s">
        <v>2920</v>
      </c>
      <c r="C158" s="139"/>
      <c r="D158" s="140"/>
      <c r="E158" s="140"/>
      <c r="F158" s="140"/>
      <c r="G158" s="140"/>
      <c r="H158" s="83" t="s">
        <v>20791</v>
      </c>
      <c r="I158" s="86" t="s">
        <v>20792</v>
      </c>
      <c r="J158" s="83" t="s">
        <v>45</v>
      </c>
      <c r="K158" s="140"/>
      <c r="L158" s="83" t="s">
        <v>1116</v>
      </c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28"/>
      <c r="AN158" s="140"/>
      <c r="AO158" s="141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2"/>
      <c r="BC158" s="142"/>
      <c r="BD158" s="142"/>
    </row>
    <row r="159" hidden="1" customHeight="1" spans="1:56">
      <c r="A159" s="138"/>
      <c r="B159" s="83" t="s">
        <v>2920</v>
      </c>
      <c r="C159" s="139"/>
      <c r="D159" s="140"/>
      <c r="E159" s="140"/>
      <c r="F159" s="140"/>
      <c r="G159" s="140"/>
      <c r="H159" s="83" t="s">
        <v>20849</v>
      </c>
      <c r="I159" s="86" t="s">
        <v>20850</v>
      </c>
      <c r="J159" s="83" t="s">
        <v>88</v>
      </c>
      <c r="K159" s="140"/>
      <c r="L159" s="83" t="s">
        <v>5204</v>
      </c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28"/>
      <c r="AN159" s="140"/>
      <c r="AO159" s="141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2"/>
      <c r="BC159" s="142"/>
      <c r="BD159" s="142"/>
    </row>
    <row r="160" hidden="1" customHeight="1" spans="1:56">
      <c r="A160" s="138"/>
      <c r="B160" s="83" t="s">
        <v>13426</v>
      </c>
      <c r="C160" s="139"/>
      <c r="D160" s="140"/>
      <c r="E160" s="140"/>
      <c r="F160" s="140"/>
      <c r="G160" s="140"/>
      <c r="H160" s="83" t="s">
        <v>21086</v>
      </c>
      <c r="I160" s="86" t="s">
        <v>21087</v>
      </c>
      <c r="J160" s="83" t="s">
        <v>45</v>
      </c>
      <c r="K160" s="140"/>
      <c r="L160" s="83" t="s">
        <v>5462</v>
      </c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28"/>
      <c r="AN160" s="140"/>
      <c r="AO160" s="141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2"/>
      <c r="BC160" s="142"/>
      <c r="BD160" s="142"/>
    </row>
    <row r="161" hidden="1" customHeight="1" spans="1:56">
      <c r="A161" s="138"/>
      <c r="B161" s="83" t="s">
        <v>13426</v>
      </c>
      <c r="C161" s="139"/>
      <c r="D161" s="140"/>
      <c r="E161" s="140"/>
      <c r="F161" s="140"/>
      <c r="G161" s="140"/>
      <c r="H161" s="83" t="s">
        <v>21143</v>
      </c>
      <c r="I161" s="86" t="s">
        <v>12234</v>
      </c>
      <c r="J161" s="83" t="s">
        <v>88</v>
      </c>
      <c r="K161" s="140"/>
      <c r="L161" s="83" t="s">
        <v>18707</v>
      </c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  <c r="AM161" s="128"/>
      <c r="AN161" s="140"/>
      <c r="AO161" s="141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2"/>
      <c r="BC161" s="142"/>
      <c r="BD161" s="142"/>
    </row>
    <row r="162" hidden="1" customHeight="1" spans="1:56">
      <c r="A162" s="138"/>
      <c r="B162" s="83" t="s">
        <v>21325</v>
      </c>
      <c r="C162" s="139"/>
      <c r="D162" s="140"/>
      <c r="E162" s="140"/>
      <c r="F162" s="140"/>
      <c r="G162" s="140"/>
      <c r="H162" s="83" t="s">
        <v>21323</v>
      </c>
      <c r="I162" s="86" t="s">
        <v>21324</v>
      </c>
      <c r="J162" s="83" t="s">
        <v>45</v>
      </c>
      <c r="K162" s="140"/>
      <c r="L162" s="83" t="s">
        <v>3500</v>
      </c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28"/>
      <c r="AN162" s="140"/>
      <c r="AO162" s="141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2"/>
      <c r="BC162" s="142"/>
      <c r="BD162" s="142"/>
    </row>
    <row r="163" hidden="1" customHeight="1" spans="1:56">
      <c r="A163" s="138"/>
      <c r="B163" s="83" t="s">
        <v>21325</v>
      </c>
      <c r="C163" s="139"/>
      <c r="D163" s="140"/>
      <c r="E163" s="140"/>
      <c r="F163" s="140"/>
      <c r="G163" s="140"/>
      <c r="H163" s="83" t="s">
        <v>23199</v>
      </c>
      <c r="I163" s="86" t="s">
        <v>23200</v>
      </c>
      <c r="J163" s="83" t="s">
        <v>45</v>
      </c>
      <c r="K163" s="140"/>
      <c r="L163" s="83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  <c r="AL163" s="138"/>
      <c r="AM163" s="128"/>
      <c r="AN163" s="140"/>
      <c r="AO163" s="141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2"/>
      <c r="BC163" s="142"/>
      <c r="BD163" s="142"/>
    </row>
    <row r="164" hidden="1" customHeight="1" spans="1:56">
      <c r="A164" s="138"/>
      <c r="B164" s="83" t="s">
        <v>21325</v>
      </c>
      <c r="C164" s="139"/>
      <c r="D164" s="140"/>
      <c r="E164" s="140"/>
      <c r="F164" s="140"/>
      <c r="G164" s="140"/>
      <c r="H164" s="83" t="s">
        <v>21383</v>
      </c>
      <c r="I164" s="86" t="s">
        <v>21384</v>
      </c>
      <c r="J164" s="83" t="s">
        <v>88</v>
      </c>
      <c r="K164" s="140"/>
      <c r="L164" s="83" t="s">
        <v>9742</v>
      </c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28"/>
      <c r="AN164" s="140"/>
      <c r="AO164" s="141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</row>
    <row r="165" hidden="1" customHeight="1" spans="1:56">
      <c r="A165" s="138"/>
      <c r="B165" s="83" t="s">
        <v>2242</v>
      </c>
      <c r="C165" s="139"/>
      <c r="D165" s="140"/>
      <c r="E165" s="140"/>
      <c r="F165" s="140"/>
      <c r="G165" s="140"/>
      <c r="H165" s="83" t="s">
        <v>21566</v>
      </c>
      <c r="I165" s="86" t="s">
        <v>21567</v>
      </c>
      <c r="J165" s="83" t="s">
        <v>45</v>
      </c>
      <c r="K165" s="140"/>
      <c r="L165" s="83" t="s">
        <v>9302</v>
      </c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28"/>
      <c r="AN165" s="140"/>
      <c r="AO165" s="141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2"/>
      <c r="BC165" s="142"/>
      <c r="BD165" s="142"/>
    </row>
    <row r="166" hidden="1" customHeight="1" spans="1:56">
      <c r="A166" s="138"/>
      <c r="B166" s="83" t="s">
        <v>2242</v>
      </c>
      <c r="C166" s="139"/>
      <c r="D166" s="140"/>
      <c r="E166" s="140"/>
      <c r="F166" s="140"/>
      <c r="G166" s="140"/>
      <c r="H166" s="83" t="s">
        <v>21621</v>
      </c>
      <c r="I166" s="86" t="s">
        <v>21622</v>
      </c>
      <c r="J166" s="83" t="s">
        <v>88</v>
      </c>
      <c r="K166" s="140"/>
      <c r="L166" s="83" t="s">
        <v>2305</v>
      </c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  <c r="AI166" s="138"/>
      <c r="AJ166" s="138"/>
      <c r="AK166" s="138"/>
      <c r="AL166" s="138"/>
      <c r="AM166" s="128"/>
      <c r="AN166" s="140"/>
      <c r="AO166" s="141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2"/>
      <c r="BC166" s="142"/>
      <c r="BD166" s="142"/>
    </row>
    <row r="167" hidden="1" customHeight="1" spans="1:56">
      <c r="A167" s="138"/>
      <c r="B167" s="83" t="s">
        <v>21808</v>
      </c>
      <c r="C167" s="139"/>
      <c r="D167" s="140"/>
      <c r="E167" s="140"/>
      <c r="F167" s="140"/>
      <c r="G167" s="140"/>
      <c r="H167" s="83" t="s">
        <v>21806</v>
      </c>
      <c r="I167" s="86" t="s">
        <v>21807</v>
      </c>
      <c r="J167" s="83" t="s">
        <v>45</v>
      </c>
      <c r="K167" s="140"/>
      <c r="L167" s="83" t="s">
        <v>10339</v>
      </c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  <c r="AL167" s="138"/>
      <c r="AM167" s="128"/>
      <c r="AN167" s="140"/>
      <c r="AO167" s="141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2"/>
      <c r="BC167" s="142"/>
      <c r="BD167" s="142"/>
    </row>
    <row r="168" hidden="1" customHeight="1" spans="1:56">
      <c r="A168" s="138"/>
      <c r="B168" s="83" t="s">
        <v>21808</v>
      </c>
      <c r="C168" s="139"/>
      <c r="D168" s="140"/>
      <c r="E168" s="140"/>
      <c r="F168" s="140"/>
      <c r="G168" s="140"/>
      <c r="H168" s="83" t="s">
        <v>21867</v>
      </c>
      <c r="I168" s="86" t="s">
        <v>21868</v>
      </c>
      <c r="J168" s="83" t="s">
        <v>88</v>
      </c>
      <c r="K168" s="140"/>
      <c r="L168" s="83" t="s">
        <v>3559</v>
      </c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8"/>
      <c r="AM168" s="128"/>
      <c r="AN168" s="140"/>
      <c r="AO168" s="141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2"/>
      <c r="BC168" s="142"/>
      <c r="BD168" s="142"/>
    </row>
    <row r="169" hidden="1" customHeight="1" spans="1:56">
      <c r="A169" s="138"/>
      <c r="B169" s="83" t="s">
        <v>21015</v>
      </c>
      <c r="C169" s="139"/>
      <c r="D169" s="140"/>
      <c r="E169" s="140"/>
      <c r="F169" s="140"/>
      <c r="G169" s="140"/>
      <c r="H169" s="83" t="s">
        <v>22082</v>
      </c>
      <c r="I169" s="86" t="s">
        <v>22083</v>
      </c>
      <c r="J169" s="83" t="s">
        <v>45</v>
      </c>
      <c r="K169" s="140"/>
      <c r="L169" s="83" t="s">
        <v>670</v>
      </c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  <c r="AJ169" s="138"/>
      <c r="AK169" s="138"/>
      <c r="AL169" s="138"/>
      <c r="AM169" s="128"/>
      <c r="AN169" s="140"/>
      <c r="AO169" s="141"/>
      <c r="AP169" s="142"/>
      <c r="AQ169" s="142"/>
      <c r="AR169" s="142"/>
      <c r="AS169" s="142"/>
      <c r="AT169" s="142"/>
      <c r="AU169" s="142"/>
      <c r="AV169" s="142"/>
      <c r="AW169" s="142"/>
      <c r="AX169" s="142"/>
      <c r="AY169" s="142"/>
      <c r="AZ169" s="142"/>
      <c r="BA169" s="142"/>
      <c r="BB169" s="142"/>
      <c r="BC169" s="142"/>
      <c r="BD169" s="142"/>
    </row>
    <row r="170" hidden="1" customHeight="1" spans="1:56">
      <c r="A170" s="138"/>
      <c r="B170" s="83" t="s">
        <v>21015</v>
      </c>
      <c r="C170" s="139"/>
      <c r="D170" s="140"/>
      <c r="E170" s="140"/>
      <c r="F170" s="140"/>
      <c r="G170" s="140"/>
      <c r="H170" s="83" t="s">
        <v>22135</v>
      </c>
      <c r="I170" s="86" t="s">
        <v>22136</v>
      </c>
      <c r="J170" s="83" t="s">
        <v>88</v>
      </c>
      <c r="K170" s="140"/>
      <c r="L170" s="83" t="s">
        <v>10524</v>
      </c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  <c r="AJ170" s="138"/>
      <c r="AK170" s="138"/>
      <c r="AL170" s="138"/>
      <c r="AM170" s="128"/>
      <c r="AN170" s="140"/>
      <c r="AO170" s="141"/>
      <c r="AP170" s="142"/>
      <c r="AQ170" s="142"/>
      <c r="AR170" s="142"/>
      <c r="AS170" s="142"/>
      <c r="AT170" s="142"/>
      <c r="AU170" s="142"/>
      <c r="AV170" s="142"/>
      <c r="AW170" s="142"/>
      <c r="AX170" s="142"/>
      <c r="AY170" s="142"/>
      <c r="AZ170" s="142"/>
      <c r="BA170" s="142"/>
      <c r="BB170" s="142"/>
      <c r="BC170" s="142"/>
      <c r="BD170" s="142"/>
    </row>
    <row r="171" customHeight="1" spans="1:56">
      <c r="A171" s="138"/>
      <c r="B171" s="83" t="s">
        <v>22345</v>
      </c>
      <c r="C171" s="139"/>
      <c r="D171" s="140"/>
      <c r="E171" s="140"/>
      <c r="F171" s="140"/>
      <c r="G171" s="140"/>
      <c r="H171" s="83" t="s">
        <v>22343</v>
      </c>
      <c r="I171" s="86" t="s">
        <v>22344</v>
      </c>
      <c r="J171" s="83" t="s">
        <v>45</v>
      </c>
      <c r="K171" s="140"/>
      <c r="L171" s="83" t="s">
        <v>15568</v>
      </c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  <c r="AJ171" s="138"/>
      <c r="AK171" s="138"/>
      <c r="AL171" s="138"/>
      <c r="AM171" s="128"/>
      <c r="AN171" s="140"/>
      <c r="AO171" s="141"/>
      <c r="AP171" s="142"/>
      <c r="AQ171" s="142"/>
      <c r="AR171" s="142"/>
      <c r="AS171" s="142"/>
      <c r="AT171" s="142"/>
      <c r="AU171" s="142"/>
      <c r="AV171" s="142"/>
      <c r="AW171" s="142"/>
      <c r="AX171" s="142"/>
      <c r="AY171" s="142"/>
      <c r="AZ171" s="142"/>
      <c r="BA171" s="142"/>
      <c r="BB171" s="142"/>
      <c r="BC171" s="142"/>
      <c r="BD171" s="142"/>
    </row>
    <row r="172" customHeight="1" spans="1:56">
      <c r="A172" s="138"/>
      <c r="B172" s="83" t="s">
        <v>22345</v>
      </c>
      <c r="C172" s="139"/>
      <c r="D172" s="140"/>
      <c r="E172" s="140"/>
      <c r="F172" s="140"/>
      <c r="G172" s="140"/>
      <c r="H172" s="83" t="s">
        <v>22400</v>
      </c>
      <c r="I172" s="86" t="s">
        <v>22401</v>
      </c>
      <c r="J172" s="83" t="s">
        <v>88</v>
      </c>
      <c r="K172" s="140"/>
      <c r="L172" s="83" t="s">
        <v>3588</v>
      </c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28"/>
      <c r="AN172" s="140"/>
      <c r="AO172" s="141"/>
      <c r="AP172" s="142"/>
      <c r="AQ172" s="142"/>
      <c r="AR172" s="142"/>
      <c r="AS172" s="142"/>
      <c r="AT172" s="142"/>
      <c r="AU172" s="142"/>
      <c r="AV172" s="142"/>
      <c r="AW172" s="142"/>
      <c r="AX172" s="142"/>
      <c r="AY172" s="142"/>
      <c r="AZ172" s="142"/>
      <c r="BA172" s="142"/>
      <c r="BB172" s="142"/>
      <c r="BC172" s="142"/>
      <c r="BD172" s="142"/>
    </row>
    <row r="173" hidden="1" customHeight="1" spans="1:56">
      <c r="A173" s="138"/>
      <c r="B173" s="83" t="s">
        <v>1955</v>
      </c>
      <c r="C173" s="139"/>
      <c r="D173" s="140"/>
      <c r="E173" s="140"/>
      <c r="F173" s="140"/>
      <c r="G173" s="140"/>
      <c r="H173" s="83" t="s">
        <v>22610</v>
      </c>
      <c r="I173" s="86" t="s">
        <v>22611</v>
      </c>
      <c r="J173" s="83" t="s">
        <v>45</v>
      </c>
      <c r="K173" s="140"/>
      <c r="L173" s="83" t="s">
        <v>1957</v>
      </c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  <c r="AH173" s="138"/>
      <c r="AI173" s="138"/>
      <c r="AJ173" s="138"/>
      <c r="AK173" s="138"/>
      <c r="AL173" s="138"/>
      <c r="AM173" s="128"/>
      <c r="AN173" s="140"/>
      <c r="AO173" s="141"/>
      <c r="AP173" s="142"/>
      <c r="AQ173" s="142"/>
      <c r="AR173" s="142"/>
      <c r="AS173" s="142"/>
      <c r="AT173" s="142"/>
      <c r="AU173" s="142"/>
      <c r="AV173" s="142"/>
      <c r="AW173" s="142"/>
      <c r="AX173" s="142"/>
      <c r="AY173" s="142"/>
      <c r="AZ173" s="142"/>
      <c r="BA173" s="142"/>
      <c r="BB173" s="142"/>
      <c r="BC173" s="142"/>
      <c r="BD173" s="142"/>
    </row>
    <row r="174" hidden="1" customHeight="1" spans="1:56">
      <c r="A174" s="138"/>
      <c r="B174" s="83" t="s">
        <v>1955</v>
      </c>
      <c r="C174" s="139"/>
      <c r="D174" s="140"/>
      <c r="E174" s="140"/>
      <c r="F174" s="140"/>
      <c r="G174" s="140"/>
      <c r="H174" s="83" t="s">
        <v>1953</v>
      </c>
      <c r="I174" s="86" t="s">
        <v>1954</v>
      </c>
      <c r="J174" s="83" t="s">
        <v>45</v>
      </c>
      <c r="K174" s="140"/>
      <c r="L174" s="83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  <c r="AJ174" s="138"/>
      <c r="AK174" s="138"/>
      <c r="AL174" s="138"/>
      <c r="AM174" s="128"/>
      <c r="AN174" s="140"/>
      <c r="AO174" s="141"/>
      <c r="AP174" s="142"/>
      <c r="AQ174" s="142"/>
      <c r="AR174" s="142"/>
      <c r="AS174" s="142"/>
      <c r="AT174" s="142"/>
      <c r="AU174" s="142"/>
      <c r="AV174" s="142"/>
      <c r="AW174" s="142"/>
      <c r="AX174" s="142"/>
      <c r="AY174" s="142"/>
      <c r="AZ174" s="142"/>
      <c r="BA174" s="142"/>
      <c r="BB174" s="142"/>
      <c r="BC174" s="142"/>
      <c r="BD174" s="142"/>
    </row>
    <row r="175" hidden="1" customHeight="1" spans="1:56">
      <c r="A175" s="138"/>
      <c r="B175" s="83" t="s">
        <v>1955</v>
      </c>
      <c r="C175" s="139"/>
      <c r="D175" s="140"/>
      <c r="E175" s="140"/>
      <c r="F175" s="140"/>
      <c r="G175" s="140"/>
      <c r="H175" s="83" t="s">
        <v>22684</v>
      </c>
      <c r="I175" s="86" t="s">
        <v>22685</v>
      </c>
      <c r="J175" s="83" t="s">
        <v>88</v>
      </c>
      <c r="K175" s="140"/>
      <c r="L175" s="83" t="s">
        <v>18072</v>
      </c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  <c r="AJ175" s="138"/>
      <c r="AK175" s="138"/>
      <c r="AL175" s="138"/>
      <c r="AM175" s="128"/>
      <c r="AN175" s="140"/>
      <c r="AO175" s="141"/>
      <c r="AP175" s="142"/>
      <c r="AQ175" s="142"/>
      <c r="AR175" s="142"/>
      <c r="AS175" s="142"/>
      <c r="AT175" s="142"/>
      <c r="AU175" s="142"/>
      <c r="AV175" s="142"/>
      <c r="AW175" s="142"/>
      <c r="AX175" s="142"/>
      <c r="AY175" s="142"/>
      <c r="AZ175" s="142"/>
      <c r="BA175" s="142"/>
      <c r="BB175" s="142"/>
      <c r="BC175" s="142"/>
      <c r="BD175" s="142"/>
    </row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1038889" ht="12.75" customHeight="1"/>
    <row r="1038890" ht="12.75" customHeight="1"/>
    <row r="1038891" ht="12.75" customHeight="1"/>
    <row r="1038892" ht="12.75" customHeight="1"/>
    <row r="1038893" ht="12.75" customHeight="1"/>
    <row r="1038894" ht="12.75" customHeight="1"/>
    <row r="1038895" ht="12.75" customHeight="1"/>
    <row r="1038896" ht="12.75" customHeight="1"/>
    <row r="1038897" ht="12.75" customHeight="1"/>
    <row r="1038898" ht="12.75" customHeight="1"/>
    <row r="1038899" ht="12.75" customHeight="1"/>
    <row r="1038900" ht="12.75" customHeight="1"/>
    <row r="1038901" ht="12.75" customHeight="1"/>
    <row r="1038902" ht="12.75" customHeight="1"/>
    <row r="1038903" ht="12.75" customHeight="1"/>
    <row r="1038904" ht="12.75" customHeight="1"/>
    <row r="1038905" ht="12.75" customHeight="1"/>
    <row r="1038906" ht="12.75" customHeight="1"/>
    <row r="1038907" ht="12.75" customHeight="1"/>
    <row r="1038908" ht="12.75" customHeight="1"/>
    <row r="1038909" ht="12.75" customHeight="1"/>
    <row r="1038910" ht="12.75" customHeight="1"/>
    <row r="1038911" ht="12.75" customHeight="1"/>
    <row r="1038912" ht="12.75" customHeight="1"/>
    <row r="1038913" ht="12.75" customHeight="1"/>
    <row r="1038914" ht="12.75" customHeight="1"/>
    <row r="1038915" ht="12.75" customHeight="1"/>
    <row r="1038916" ht="12.75" customHeight="1"/>
    <row r="1038917" ht="12.75" customHeight="1"/>
    <row r="1038918" ht="12.75" customHeight="1"/>
    <row r="1038919" ht="12.75" customHeight="1"/>
    <row r="1038920" ht="12.75" customHeight="1"/>
    <row r="1038921" ht="12.75" customHeight="1"/>
    <row r="1038922" ht="12.75" customHeight="1"/>
    <row r="1038923" ht="12.75" customHeight="1"/>
    <row r="1038924" ht="12.75" customHeight="1"/>
    <row r="1038925" ht="12.75" customHeight="1"/>
    <row r="1038926" ht="12.75" customHeight="1"/>
    <row r="1038927" ht="12.75" customHeight="1"/>
    <row r="1038928" ht="12.75" customHeight="1"/>
    <row r="1038929" ht="12.75" customHeight="1"/>
    <row r="1038930" ht="12.75" customHeight="1"/>
    <row r="1038931" ht="12.75" customHeight="1"/>
    <row r="1038932" ht="12.75" customHeight="1"/>
    <row r="1038933" ht="12.75" customHeight="1"/>
    <row r="1038934" ht="12.75" customHeight="1"/>
    <row r="1038935" ht="12.75" customHeight="1"/>
    <row r="1038936" ht="12.75" customHeight="1"/>
    <row r="1038937" ht="12.75" customHeight="1"/>
    <row r="1038938" ht="12.75" customHeight="1"/>
    <row r="1038939" ht="12.75" customHeight="1"/>
    <row r="1038940" ht="12.75" customHeight="1"/>
    <row r="1038941" ht="12.75" customHeight="1"/>
    <row r="1038942" ht="12.75" customHeight="1"/>
    <row r="1038943" ht="12.75" customHeight="1"/>
    <row r="1038944" ht="12.75" customHeight="1"/>
    <row r="1038945" ht="12.75" customHeight="1"/>
    <row r="1038946" ht="12.75" customHeight="1"/>
    <row r="1038947" ht="12.75" customHeight="1"/>
    <row r="1038948" ht="12.75" customHeight="1"/>
    <row r="1038949" ht="12.75" customHeight="1"/>
    <row r="1038950" ht="12.75" customHeight="1"/>
    <row r="1038951" ht="12.75" customHeight="1"/>
    <row r="1038952" ht="12.75" customHeight="1"/>
    <row r="1038953" ht="12.75" customHeight="1"/>
    <row r="1038954" ht="12.75" customHeight="1"/>
    <row r="1038955" ht="12.75" customHeight="1"/>
    <row r="1038956" ht="12.75" customHeight="1"/>
    <row r="1038957" ht="12.75" customHeight="1"/>
    <row r="1038958" ht="12.75" customHeight="1"/>
    <row r="1038959" ht="12.75" customHeight="1"/>
    <row r="1038960" ht="12.75" customHeight="1"/>
    <row r="1038961" ht="12.75" customHeight="1"/>
    <row r="1038962" ht="12.75" customHeight="1"/>
    <row r="1038963" ht="12.75" customHeight="1"/>
    <row r="1038964" ht="12.75" customHeight="1"/>
    <row r="1038965" ht="12.75" customHeight="1"/>
    <row r="1038966" ht="12.75" customHeight="1"/>
    <row r="1038967" ht="12.75" customHeight="1"/>
    <row r="1038968" ht="12.75" customHeight="1"/>
    <row r="1038969" ht="12.75" customHeight="1"/>
    <row r="1038970" ht="12.75" customHeight="1"/>
    <row r="1038971" ht="12.75" customHeight="1"/>
    <row r="1038972" ht="12.75" customHeight="1"/>
    <row r="1038973" ht="12.75" customHeight="1"/>
    <row r="1038974" ht="12.75" customHeight="1"/>
    <row r="1038975" ht="12.75" customHeight="1"/>
    <row r="1038976" ht="12.75" customHeight="1"/>
    <row r="1038977" ht="12.75" customHeight="1"/>
    <row r="1038978" ht="12.75" customHeight="1"/>
    <row r="1038979" ht="12.75" customHeight="1"/>
    <row r="1038980" ht="12.75" customHeight="1"/>
    <row r="1038981" ht="12.75" customHeight="1"/>
    <row r="1038982" ht="12.75" customHeight="1"/>
    <row r="1038983" ht="12.75" customHeight="1"/>
    <row r="1038984" ht="12.75" customHeight="1"/>
    <row r="1038985" ht="12.75" customHeight="1"/>
    <row r="1038986" ht="12.75" customHeight="1"/>
    <row r="1038987" ht="12.75" customHeight="1"/>
    <row r="1038988" ht="12.75" customHeight="1"/>
    <row r="1038989" ht="12.75" customHeight="1"/>
    <row r="1038990" ht="12.75" customHeight="1"/>
    <row r="1038991" ht="12.75" customHeight="1"/>
    <row r="1038992" ht="12.75" customHeight="1"/>
    <row r="1038993" ht="12.75" customHeight="1"/>
    <row r="1038994" ht="12.75" customHeight="1"/>
    <row r="1038995" ht="12.75" customHeight="1"/>
    <row r="1038996" ht="12.75" customHeight="1"/>
    <row r="1038997" ht="12.75" customHeight="1"/>
    <row r="1038998" ht="12.75" customHeight="1"/>
    <row r="1038999" ht="12.75" customHeight="1"/>
    <row r="1039000" ht="12.75" customHeight="1"/>
    <row r="1039001" ht="12.75" customHeight="1"/>
    <row r="1039002" ht="12.75" customHeight="1"/>
    <row r="1039003" ht="12.75" customHeight="1"/>
    <row r="1039004" ht="12.75" customHeight="1"/>
    <row r="1039005" ht="12.75" customHeight="1"/>
    <row r="1039006" ht="12.75" customHeight="1"/>
    <row r="1039007" ht="12.75" customHeight="1"/>
    <row r="1039008" ht="12.75" customHeight="1"/>
    <row r="1039009" ht="12.75" customHeight="1"/>
    <row r="1039010" ht="12.75" customHeight="1"/>
    <row r="1039011" ht="12.75" customHeight="1"/>
    <row r="1039012" ht="12.75" customHeight="1"/>
    <row r="1039013" ht="12.75" customHeight="1"/>
    <row r="1039014" ht="12.75" customHeight="1"/>
    <row r="1039015" ht="12.75" customHeight="1"/>
    <row r="1039016" ht="12.75" customHeight="1"/>
    <row r="1039017" ht="12.75" customHeight="1"/>
    <row r="1039018" ht="12.75" customHeight="1"/>
    <row r="1039019" ht="12.75" customHeight="1"/>
    <row r="1039020" ht="12.75" customHeight="1"/>
    <row r="1039021" ht="12.75" customHeight="1"/>
    <row r="1039022" ht="12.75" customHeight="1"/>
    <row r="1039023" ht="12.75" customHeight="1"/>
    <row r="1039024" ht="12.75" customHeight="1"/>
    <row r="1039025" ht="12.75" customHeight="1"/>
    <row r="1039026" ht="12.75" customHeight="1"/>
    <row r="1039027" ht="12.75" customHeight="1"/>
    <row r="1039028" ht="12.75" customHeight="1"/>
    <row r="1039029" ht="12.75" customHeight="1"/>
    <row r="1039030" ht="12.75" customHeight="1"/>
    <row r="1039031" ht="12.75" customHeight="1"/>
    <row r="1039032" ht="12.75" customHeight="1"/>
    <row r="1039033" ht="12.75" customHeight="1"/>
    <row r="1039034" ht="12.75" customHeight="1"/>
    <row r="1039035" ht="12.75" customHeight="1"/>
    <row r="1039036" ht="12.75" customHeight="1"/>
    <row r="1039037" ht="12.75" customHeight="1"/>
    <row r="1039038" ht="12.75" customHeight="1"/>
    <row r="1039039" ht="12.75" customHeight="1"/>
    <row r="1039040" ht="12.75" customHeight="1"/>
    <row r="1039041" ht="12.75" customHeight="1"/>
    <row r="1039042" ht="12.75" customHeight="1"/>
    <row r="1039043" ht="12.75" customHeight="1"/>
    <row r="1039044" ht="12.75" customHeight="1"/>
    <row r="1039045" ht="12.75" customHeight="1"/>
    <row r="1039046" ht="12.75" customHeight="1"/>
    <row r="1039047" ht="12.75" customHeight="1"/>
    <row r="1039048" ht="12.75" customHeight="1"/>
    <row r="1039049" ht="12.75" customHeight="1"/>
    <row r="1039050" ht="12.75" customHeight="1"/>
    <row r="1039051" ht="12.75" customHeight="1"/>
    <row r="1039052" ht="12.75" customHeight="1"/>
    <row r="1039053" ht="12.75" customHeight="1"/>
    <row r="1039054" ht="12.75" customHeight="1"/>
    <row r="1039055" ht="12.75" customHeight="1"/>
    <row r="1039056" ht="12.75" customHeight="1"/>
    <row r="1039057" ht="12.75" customHeight="1"/>
    <row r="1039058" ht="12.75" customHeight="1"/>
    <row r="1039059" ht="12.75" customHeight="1"/>
    <row r="1039060" ht="12.75" customHeight="1"/>
    <row r="1039061" ht="12.75" customHeight="1"/>
    <row r="1039062" ht="12.75" customHeight="1"/>
    <row r="1039063" ht="12.75" customHeight="1"/>
    <row r="1039064" ht="12.75" customHeight="1"/>
    <row r="1039065" ht="12.75" customHeight="1"/>
    <row r="1039066" ht="12.75" customHeight="1"/>
    <row r="1039067" ht="12.75" customHeight="1"/>
    <row r="1039068" ht="12.75" customHeight="1"/>
    <row r="1039069" ht="12.75" customHeight="1"/>
    <row r="1039070" ht="12.75" customHeight="1"/>
    <row r="1039071" ht="12.75" customHeight="1"/>
    <row r="1039072" ht="12.75" customHeight="1"/>
    <row r="1039073" ht="12.75" customHeight="1"/>
    <row r="1039074" ht="12.75" customHeight="1"/>
    <row r="1039075" ht="12.75" customHeight="1"/>
    <row r="1039076" ht="12.75" customHeight="1"/>
    <row r="1039077" ht="12.75" customHeight="1"/>
    <row r="1039078" ht="12.75" customHeight="1"/>
    <row r="1039079" ht="12.75" customHeight="1"/>
    <row r="1039080" ht="12.75" customHeight="1"/>
    <row r="1039081" ht="12.75" customHeight="1"/>
    <row r="1039082" ht="12.75" customHeight="1"/>
    <row r="1039083" ht="12.75" customHeight="1"/>
    <row r="1039084" ht="12.75" customHeight="1"/>
    <row r="1039085" ht="12.75" customHeight="1"/>
    <row r="1039086" ht="12.75" customHeight="1"/>
    <row r="1039087" ht="12.75" customHeight="1"/>
    <row r="1039088" ht="12.75" customHeight="1"/>
    <row r="1039089" ht="12.75" customHeight="1"/>
    <row r="1039090" ht="12.75" customHeight="1"/>
    <row r="1039091" ht="12.75" customHeight="1"/>
    <row r="1039092" ht="12.75" customHeight="1"/>
    <row r="1039093" ht="12.75" customHeight="1"/>
    <row r="1039094" ht="12.75" customHeight="1"/>
    <row r="1039095" ht="12.75" customHeight="1"/>
    <row r="1039096" ht="12.75" customHeight="1"/>
    <row r="1039097" ht="12.75" customHeight="1"/>
    <row r="1039098" ht="12.75" customHeight="1"/>
    <row r="1039099" ht="12.75" customHeight="1"/>
    <row r="1039100" ht="12.75" customHeight="1"/>
    <row r="1039101" ht="12.75" customHeight="1"/>
    <row r="1039102" ht="12.75" customHeight="1"/>
    <row r="1039103" ht="12.75" customHeight="1"/>
    <row r="1039104" ht="12.75" customHeight="1"/>
    <row r="1039105" ht="12.75" customHeight="1"/>
    <row r="1039106" ht="12.75" customHeight="1"/>
    <row r="1039107" ht="12.75" customHeight="1"/>
    <row r="1039108" ht="12.75" customHeight="1"/>
    <row r="1039109" ht="12.75" customHeight="1"/>
    <row r="1039110" ht="12.75" customHeight="1"/>
    <row r="1039111" ht="12.75" customHeight="1"/>
    <row r="1039112" ht="12.75" customHeight="1"/>
    <row r="1039113" ht="12.75" customHeight="1"/>
    <row r="1039114" ht="12.75" customHeight="1"/>
    <row r="1039115" ht="12.75" customHeight="1"/>
    <row r="1039116" ht="12.75" customHeight="1"/>
    <row r="1039117" ht="12.75" customHeight="1"/>
    <row r="1039118" ht="12.75" customHeight="1"/>
    <row r="1039119" ht="12.75" customHeight="1"/>
    <row r="1039120" ht="12.75" customHeight="1"/>
    <row r="1039121" ht="12.75" customHeight="1"/>
    <row r="1039122" ht="12.75" customHeight="1"/>
    <row r="1039123" ht="12.75" customHeight="1"/>
    <row r="1039124" ht="12.75" customHeight="1"/>
    <row r="1039125" ht="12.75" customHeight="1"/>
    <row r="1039126" ht="12.75" customHeight="1"/>
    <row r="1039127" ht="12.75" customHeight="1"/>
    <row r="1039128" ht="12.75" customHeight="1"/>
    <row r="1039129" ht="12.75" customHeight="1"/>
    <row r="1039130" ht="12.75" customHeight="1"/>
    <row r="1039131" ht="12.75" customHeight="1"/>
    <row r="1039132" ht="12.75" customHeight="1"/>
    <row r="1039133" ht="12.75" customHeight="1"/>
    <row r="1039134" ht="12.75" customHeight="1"/>
    <row r="1039135" ht="12.75" customHeight="1"/>
    <row r="1039136" ht="12.75" customHeight="1"/>
    <row r="1039137" ht="12.75" customHeight="1"/>
    <row r="1039138" ht="12.75" customHeight="1"/>
    <row r="1039139" ht="12.75" customHeight="1"/>
    <row r="1039140" ht="12.75" customHeight="1"/>
    <row r="1039141" ht="12.75" customHeight="1"/>
    <row r="1039142" ht="12.75" customHeight="1"/>
    <row r="1039143" ht="12.75" customHeight="1"/>
    <row r="1039144" ht="12.75" customHeight="1"/>
    <row r="1039145" ht="12.75" customHeight="1"/>
    <row r="1039146" ht="12.75" customHeight="1"/>
    <row r="1039147" ht="12.75" customHeight="1"/>
    <row r="1039148" ht="12.75" customHeight="1"/>
    <row r="1039149" ht="12.75" customHeight="1"/>
    <row r="1039150" ht="12.75" customHeight="1"/>
    <row r="1039151" ht="12.75" customHeight="1"/>
    <row r="1039152" ht="12.75" customHeight="1"/>
    <row r="1039153" ht="12.75" customHeight="1"/>
    <row r="1039154" ht="12.75" customHeight="1"/>
    <row r="1039155" ht="12.75" customHeight="1"/>
    <row r="1039156" ht="12.75" customHeight="1"/>
    <row r="1039157" ht="12.75" customHeight="1"/>
    <row r="1039158" ht="12.75" customHeight="1"/>
    <row r="1039159" ht="12.75" customHeight="1"/>
    <row r="1039160" ht="12.75" customHeight="1"/>
    <row r="1039161" ht="12.75" customHeight="1"/>
    <row r="1039162" ht="12.75" customHeight="1"/>
    <row r="1039163" ht="12.75" customHeight="1"/>
    <row r="1039164" ht="12.75" customHeight="1"/>
    <row r="1039165" ht="12.75" customHeight="1"/>
    <row r="1039166" ht="12.75" customHeight="1"/>
    <row r="1039167" ht="12.75" customHeight="1"/>
    <row r="1039168" ht="12.75" customHeight="1"/>
    <row r="1039169" ht="12.75" customHeight="1"/>
    <row r="1039170" ht="12.75" customHeight="1"/>
    <row r="1039171" ht="12.75" customHeight="1"/>
    <row r="1039172" ht="12.75" customHeight="1"/>
    <row r="1039173" ht="12.75" customHeight="1"/>
    <row r="1039174" ht="12.75" customHeight="1"/>
    <row r="1039175" ht="12.75" customHeight="1"/>
    <row r="1039176" ht="12.75" customHeight="1"/>
    <row r="1039177" ht="12.75" customHeight="1"/>
    <row r="1039178" ht="12.75" customHeight="1"/>
    <row r="1039179" ht="12.75" customHeight="1"/>
    <row r="1039180" ht="12.75" customHeight="1"/>
    <row r="1039181" ht="12.75" customHeight="1"/>
    <row r="1039182" ht="12.75" customHeight="1"/>
    <row r="1039183" ht="12.75" customHeight="1"/>
    <row r="1039184" ht="12.75" customHeight="1"/>
    <row r="1039185" ht="12.75" customHeight="1"/>
    <row r="1039186" ht="12.75" customHeight="1"/>
    <row r="1039187" ht="12.75" customHeight="1"/>
    <row r="1039188" ht="12.75" customHeight="1"/>
    <row r="1039189" ht="12.75" customHeight="1"/>
    <row r="1039190" ht="12.75" customHeight="1"/>
    <row r="1039191" ht="12.75" customHeight="1"/>
    <row r="1039192" ht="12.75" customHeight="1"/>
    <row r="1039193" ht="12.75" customHeight="1"/>
    <row r="1039194" ht="12.75" customHeight="1"/>
    <row r="1039195" ht="12.75" customHeight="1"/>
    <row r="1039196" ht="12.75" customHeight="1"/>
    <row r="1039197" ht="12.75" customHeight="1"/>
    <row r="1039198" ht="12.75" customHeight="1"/>
    <row r="1039199" ht="12.75" customHeight="1"/>
    <row r="1039200" ht="12.75" customHeight="1"/>
    <row r="1039201" ht="12.75" customHeight="1"/>
    <row r="1039202" ht="12.75" customHeight="1"/>
    <row r="1039203" ht="12.75" customHeight="1"/>
    <row r="1039204" ht="12.75" customHeight="1"/>
    <row r="1039205" ht="12.75" customHeight="1"/>
    <row r="1039206" ht="12.75" customHeight="1"/>
    <row r="1039207" ht="12.75" customHeight="1"/>
    <row r="1039208" ht="12.75" customHeight="1"/>
    <row r="1039209" ht="12.75" customHeight="1"/>
    <row r="1039210" ht="12.75" customHeight="1"/>
    <row r="1039211" ht="12.75" customHeight="1"/>
    <row r="1039212" ht="12.75" customHeight="1"/>
    <row r="1039213" ht="12.75" customHeight="1"/>
    <row r="1039214" ht="12.75" customHeight="1"/>
    <row r="1039215" ht="12.75" customHeight="1"/>
    <row r="1039216" ht="12.75" customHeight="1"/>
    <row r="1039217" ht="12.75" customHeight="1"/>
    <row r="1039218" ht="12.75" customHeight="1"/>
    <row r="1039219" ht="12.75" customHeight="1"/>
    <row r="1039220" ht="12.75" customHeight="1"/>
    <row r="1039221" ht="12.75" customHeight="1"/>
    <row r="1039222" ht="12.75" customHeight="1"/>
    <row r="1039223" ht="12.75" customHeight="1"/>
    <row r="1039224" ht="12.75" customHeight="1"/>
    <row r="1039225" ht="12.75" customHeight="1"/>
    <row r="1039226" ht="12.75" customHeight="1"/>
    <row r="1039227" ht="12.75" customHeight="1"/>
    <row r="1039228" ht="12.75" customHeight="1"/>
    <row r="1039229" ht="12.75" customHeight="1"/>
    <row r="1039230" ht="12.75" customHeight="1"/>
    <row r="1039231" ht="12.75" customHeight="1"/>
    <row r="1039232" ht="12.75" customHeight="1"/>
    <row r="1039233" ht="12.75" customHeight="1"/>
    <row r="1039234" ht="12.75" customHeight="1"/>
    <row r="1039235" ht="12.75" customHeight="1"/>
    <row r="1039236" ht="12.75" customHeight="1"/>
    <row r="1039237" ht="12.75" customHeight="1"/>
    <row r="1039238" ht="12.75" customHeight="1"/>
    <row r="1039239" ht="12.75" customHeight="1"/>
    <row r="1039240" ht="12.75" customHeight="1"/>
    <row r="1039241" ht="12.75" customHeight="1"/>
    <row r="1039242" ht="12.75" customHeight="1"/>
    <row r="1039243" ht="12.75" customHeight="1"/>
    <row r="1039244" ht="12.75" customHeight="1"/>
    <row r="1039245" ht="12.75" customHeight="1"/>
    <row r="1039246" ht="12.75" customHeight="1"/>
    <row r="1039247" ht="12.75" customHeight="1"/>
    <row r="1039248" ht="12.75" customHeight="1"/>
    <row r="1039249" ht="12.75" customHeight="1"/>
    <row r="1039250" ht="12.75" customHeight="1"/>
    <row r="1039251" ht="12.75" customHeight="1"/>
    <row r="1039252" ht="12.75" customHeight="1"/>
    <row r="1039253" ht="12.75" customHeight="1"/>
    <row r="1039254" ht="12.75" customHeight="1"/>
    <row r="1039255" ht="12.75" customHeight="1"/>
    <row r="1039256" ht="12.75" customHeight="1"/>
    <row r="1039257" ht="12.75" customHeight="1"/>
    <row r="1039258" ht="12.75" customHeight="1"/>
    <row r="1039259" ht="12.75" customHeight="1"/>
    <row r="1039260" ht="12.75" customHeight="1"/>
    <row r="1039261" ht="12.75" customHeight="1"/>
    <row r="1039262" ht="12.75" customHeight="1"/>
    <row r="1039263" ht="12.75" customHeight="1"/>
    <row r="1039264" ht="12.75" customHeight="1"/>
    <row r="1039265" ht="12.75" customHeight="1"/>
    <row r="1039266" ht="12.75" customHeight="1"/>
    <row r="1039267" ht="12.75" customHeight="1"/>
    <row r="1039268" ht="12.75" customHeight="1"/>
    <row r="1039269" ht="12.75" customHeight="1"/>
    <row r="1039270" ht="12.75" customHeight="1"/>
    <row r="1039271" ht="12.75" customHeight="1"/>
    <row r="1039272" ht="12.75" customHeight="1"/>
    <row r="1039273" ht="12.75" customHeight="1"/>
    <row r="1039274" ht="12.75" customHeight="1"/>
    <row r="1039275" ht="12.75" customHeight="1"/>
    <row r="1039276" ht="12.75" customHeight="1"/>
    <row r="1039277" ht="12.75" customHeight="1"/>
    <row r="1039278" ht="12.75" customHeight="1"/>
    <row r="1039279" ht="12.75" customHeight="1"/>
    <row r="1039280" ht="12.75" customHeight="1"/>
    <row r="1039281" ht="12.75" customHeight="1"/>
    <row r="1039282" ht="12.75" customHeight="1"/>
    <row r="1039283" ht="12.75" customHeight="1"/>
    <row r="1039284" ht="12.75" customHeight="1"/>
    <row r="1039285" ht="12.75" customHeight="1"/>
    <row r="1039286" ht="12.75" customHeight="1"/>
    <row r="1039287" ht="12.75" customHeight="1"/>
    <row r="1039288" ht="12.75" customHeight="1"/>
    <row r="1039289" ht="12.75" customHeight="1"/>
    <row r="1039290" ht="12.75" customHeight="1"/>
    <row r="1039291" ht="12.75" customHeight="1"/>
    <row r="1039292" ht="12.75" customHeight="1"/>
    <row r="1039293" ht="12.75" customHeight="1"/>
    <row r="1039294" ht="12.75" customHeight="1"/>
    <row r="1039295" ht="12.75" customHeight="1"/>
    <row r="1039296" ht="12.75" customHeight="1"/>
    <row r="1039297" ht="12.75" customHeight="1"/>
    <row r="1039298" ht="12.75" customHeight="1"/>
    <row r="1039299" ht="12.75" customHeight="1"/>
    <row r="1039300" ht="12.75" customHeight="1"/>
    <row r="1039301" ht="12.75" customHeight="1"/>
    <row r="1039302" ht="12.75" customHeight="1"/>
    <row r="1039303" ht="12.75" customHeight="1"/>
    <row r="1039304" ht="12.75" customHeight="1"/>
    <row r="1039305" ht="12.75" customHeight="1"/>
    <row r="1039306" ht="12.75" customHeight="1"/>
    <row r="1039307" ht="12.75" customHeight="1"/>
    <row r="1039308" ht="12.75" customHeight="1"/>
    <row r="1039309" ht="12.75" customHeight="1"/>
    <row r="1039310" ht="12.75" customHeight="1"/>
    <row r="1039311" ht="12.75" customHeight="1"/>
    <row r="1039312" ht="12.75" customHeight="1"/>
    <row r="1039313" ht="12.75" customHeight="1"/>
    <row r="1039314" ht="12.75" customHeight="1"/>
    <row r="1039315" ht="12.75" customHeight="1"/>
    <row r="1039316" ht="12.75" customHeight="1"/>
    <row r="1039317" ht="12.75" customHeight="1"/>
    <row r="1039318" ht="12.75" customHeight="1"/>
    <row r="1039319" ht="12.75" customHeight="1"/>
    <row r="1039320" ht="12.75" customHeight="1"/>
    <row r="1039321" ht="12.75" customHeight="1"/>
    <row r="1039322" ht="12.75" customHeight="1"/>
    <row r="1039323" ht="12.75" customHeight="1"/>
    <row r="1039324" ht="12.75" customHeight="1"/>
    <row r="1039325" ht="12.75" customHeight="1"/>
    <row r="1039326" ht="12.75" customHeight="1"/>
    <row r="1039327" ht="12.75" customHeight="1"/>
    <row r="1039328" ht="12.75" customHeight="1"/>
    <row r="1039329" ht="12.75" customHeight="1"/>
    <row r="1039330" ht="12.75" customHeight="1"/>
    <row r="1039331" ht="12.75" customHeight="1"/>
    <row r="1039332" ht="12.75" customHeight="1"/>
    <row r="1039333" ht="12.75" customHeight="1"/>
    <row r="1039334" ht="12.75" customHeight="1"/>
    <row r="1039335" ht="12.75" customHeight="1"/>
    <row r="1039336" ht="12.75" customHeight="1"/>
    <row r="1039337" ht="12.75" customHeight="1"/>
    <row r="1039338" ht="12.75" customHeight="1"/>
    <row r="1039339" ht="12.75" customHeight="1"/>
    <row r="1039340" ht="12.75" customHeight="1"/>
    <row r="1039341" ht="12.75" customHeight="1"/>
    <row r="1039342" ht="12.75" customHeight="1"/>
    <row r="1039343" ht="12.75" customHeight="1"/>
    <row r="1039344" ht="12.75" customHeight="1"/>
    <row r="1039345" ht="12.75" customHeight="1"/>
    <row r="1039346" ht="12.75" customHeight="1"/>
    <row r="1039347" ht="12.75" customHeight="1"/>
    <row r="1039348" ht="12.75" customHeight="1"/>
    <row r="1039349" ht="12.75" customHeight="1"/>
    <row r="1039350" ht="12.75" customHeight="1"/>
    <row r="1039351" ht="12.75" customHeight="1"/>
    <row r="1039352" ht="12.75" customHeight="1"/>
    <row r="1039353" ht="12.75" customHeight="1"/>
    <row r="1039354" ht="12.75" customHeight="1"/>
    <row r="1039355" ht="12.75" customHeight="1"/>
    <row r="1039356" ht="12.75" customHeight="1"/>
    <row r="1039357" ht="12.75" customHeight="1"/>
    <row r="1039358" ht="12.75" customHeight="1"/>
    <row r="1039359" ht="12.75" customHeight="1"/>
    <row r="1039360" ht="12.75" customHeight="1"/>
    <row r="1039361" ht="12.75" customHeight="1"/>
    <row r="1039362" ht="12.75" customHeight="1"/>
    <row r="1039363" ht="12.75" customHeight="1"/>
    <row r="1039364" ht="12.75" customHeight="1"/>
    <row r="1039365" ht="12.75" customHeight="1"/>
    <row r="1039366" ht="12.75" customHeight="1"/>
    <row r="1039367" ht="12.75" customHeight="1"/>
    <row r="1039368" ht="12.75" customHeight="1"/>
    <row r="1039369" ht="12.75" customHeight="1"/>
    <row r="1039370" ht="12.75" customHeight="1"/>
    <row r="1039371" ht="12.75" customHeight="1"/>
    <row r="1039372" ht="12.75" customHeight="1"/>
    <row r="1039373" ht="12.75" customHeight="1"/>
    <row r="1039374" ht="12.75" customHeight="1"/>
    <row r="1039375" ht="12.75" customHeight="1"/>
    <row r="1039376" ht="12.75" customHeight="1"/>
    <row r="1039377" ht="12.75" customHeight="1"/>
    <row r="1039378" ht="12.75" customHeight="1"/>
    <row r="1039379" ht="12.75" customHeight="1"/>
    <row r="1039380" ht="12.75" customHeight="1"/>
    <row r="1039381" ht="12.75" customHeight="1"/>
    <row r="1039382" ht="12.75" customHeight="1"/>
    <row r="1039383" ht="12.75" customHeight="1"/>
    <row r="1039384" ht="12.75" customHeight="1"/>
    <row r="1039385" ht="12.75" customHeight="1"/>
    <row r="1039386" ht="12.75" customHeight="1"/>
    <row r="1039387" ht="12.75" customHeight="1"/>
    <row r="1039388" ht="12.75" customHeight="1"/>
    <row r="1039389" ht="12.75" customHeight="1"/>
    <row r="1039390" ht="12.75" customHeight="1"/>
    <row r="1039391" ht="12.75" customHeight="1"/>
    <row r="1039392" ht="12.75" customHeight="1"/>
    <row r="1039393" ht="12.75" customHeight="1"/>
    <row r="1039394" ht="12.75" customHeight="1"/>
    <row r="1039395" ht="12.75" customHeight="1"/>
    <row r="1039396" ht="12.75" customHeight="1"/>
    <row r="1039397" ht="12.75" customHeight="1"/>
    <row r="1039398" ht="12.75" customHeight="1"/>
    <row r="1039399" ht="12.75" customHeight="1"/>
    <row r="1039400" ht="12.75" customHeight="1"/>
    <row r="1039401" ht="12.75" customHeight="1"/>
    <row r="1039402" ht="12.75" customHeight="1"/>
    <row r="1039403" ht="12.75" customHeight="1"/>
    <row r="1039404" ht="12.75" customHeight="1"/>
    <row r="1039405" ht="12.75" customHeight="1"/>
    <row r="1039406" ht="12.75" customHeight="1"/>
    <row r="1039407" ht="12.75" customHeight="1"/>
    <row r="1039408" ht="12.75" customHeight="1"/>
    <row r="1039409" ht="12.75" customHeight="1"/>
    <row r="1039410" ht="12.75" customHeight="1"/>
    <row r="1039411" ht="12.75" customHeight="1"/>
    <row r="1039412" ht="12.75" customHeight="1"/>
    <row r="1039413" ht="12.75" customHeight="1"/>
    <row r="1039414" ht="12.75" customHeight="1"/>
    <row r="1039415" ht="12.75" customHeight="1"/>
    <row r="1039416" ht="12.75" customHeight="1"/>
    <row r="1039417" ht="12.75" customHeight="1"/>
    <row r="1039418" ht="12.75" customHeight="1"/>
    <row r="1039419" ht="12.75" customHeight="1"/>
    <row r="1039420" ht="12.75" customHeight="1"/>
    <row r="1039421" ht="12.75" customHeight="1"/>
    <row r="1039422" ht="12.75" customHeight="1"/>
    <row r="1039423" ht="12.75" customHeight="1"/>
    <row r="1039424" ht="12.75" customHeight="1"/>
    <row r="1039425" ht="12.75" customHeight="1"/>
    <row r="1039426" ht="12.75" customHeight="1"/>
    <row r="1039427" ht="12.75" customHeight="1"/>
    <row r="1039428" ht="12.75" customHeight="1"/>
    <row r="1039429" ht="12.75" customHeight="1"/>
    <row r="1039430" ht="12.75" customHeight="1"/>
    <row r="1039431" ht="12.75" customHeight="1"/>
    <row r="1039432" ht="12.75" customHeight="1"/>
    <row r="1039433" ht="12.75" customHeight="1"/>
    <row r="1039434" ht="12.75" customHeight="1"/>
    <row r="1039435" ht="12.75" customHeight="1"/>
    <row r="1039436" ht="12.75" customHeight="1"/>
    <row r="1039437" ht="12.75" customHeight="1"/>
    <row r="1039438" ht="12.75" customHeight="1"/>
    <row r="1039439" ht="12.75" customHeight="1"/>
    <row r="1039440" ht="12.75" customHeight="1"/>
    <row r="1039441" ht="12.75" customHeight="1"/>
    <row r="1039442" ht="12.75" customHeight="1"/>
    <row r="1039443" ht="12.75" customHeight="1"/>
    <row r="1039444" ht="12.75" customHeight="1"/>
    <row r="1039445" ht="12.75" customHeight="1"/>
    <row r="1039446" ht="12.75" customHeight="1"/>
    <row r="1039447" ht="12.75" customHeight="1"/>
    <row r="1039448" ht="12.75" customHeight="1"/>
    <row r="1039449" ht="12.75" customHeight="1"/>
    <row r="1039450" ht="12.75" customHeight="1"/>
    <row r="1039451" ht="12.75" customHeight="1"/>
    <row r="1039452" ht="12.75" customHeight="1"/>
    <row r="1039453" ht="12.75" customHeight="1"/>
    <row r="1039454" ht="12.75" customHeight="1"/>
    <row r="1039455" ht="12.75" customHeight="1"/>
    <row r="1039456" ht="12.75" customHeight="1"/>
    <row r="1039457" ht="12.75" customHeight="1"/>
    <row r="1039458" ht="12.75" customHeight="1"/>
    <row r="1039459" ht="12.75" customHeight="1"/>
    <row r="1039460" ht="12.75" customHeight="1"/>
    <row r="1039461" ht="12.75" customHeight="1"/>
    <row r="1039462" ht="12.75" customHeight="1"/>
    <row r="1039463" ht="12.75" customHeight="1"/>
    <row r="1039464" ht="12.75" customHeight="1"/>
    <row r="1039465" ht="12.75" customHeight="1"/>
    <row r="1039466" ht="12.75" customHeight="1"/>
    <row r="1039467" ht="12.75" customHeight="1"/>
    <row r="1039468" ht="12.75" customHeight="1"/>
    <row r="1039469" ht="12.75" customHeight="1"/>
    <row r="1039470" ht="12.75" customHeight="1"/>
    <row r="1039471" ht="12.75" customHeight="1"/>
    <row r="1039472" ht="12.75" customHeight="1"/>
    <row r="1039473" ht="12.75" customHeight="1"/>
    <row r="1039474" ht="12.75" customHeight="1"/>
    <row r="1039475" ht="12.75" customHeight="1"/>
    <row r="1039476" ht="12.75" customHeight="1"/>
    <row r="1039477" ht="12.75" customHeight="1"/>
    <row r="1039478" ht="12.75" customHeight="1"/>
    <row r="1039479" ht="12.75" customHeight="1"/>
    <row r="1039480" ht="12.75" customHeight="1"/>
    <row r="1039481" ht="12.75" customHeight="1"/>
    <row r="1039482" ht="12.75" customHeight="1"/>
    <row r="1039483" ht="12.75" customHeight="1"/>
    <row r="1039484" ht="12.75" customHeight="1"/>
    <row r="1039485" ht="12.75" customHeight="1"/>
    <row r="1039486" ht="12.75" customHeight="1"/>
    <row r="1039487" ht="12.75" customHeight="1"/>
    <row r="1039488" ht="12.75" customHeight="1"/>
    <row r="1039489" ht="12.75" customHeight="1"/>
    <row r="1039490" ht="12.75" customHeight="1"/>
    <row r="1039491" ht="12.75" customHeight="1"/>
    <row r="1039492" ht="12.75" customHeight="1"/>
    <row r="1039493" ht="12.75" customHeight="1"/>
    <row r="1039494" ht="12.75" customHeight="1"/>
    <row r="1039495" ht="12.75" customHeight="1"/>
    <row r="1039496" ht="12.75" customHeight="1"/>
    <row r="1039497" ht="12.75" customHeight="1"/>
    <row r="1039498" ht="12.75" customHeight="1"/>
    <row r="1039499" ht="12.75" customHeight="1"/>
    <row r="1039500" ht="12.75" customHeight="1"/>
    <row r="1039501" ht="12.75" customHeight="1"/>
    <row r="1039502" ht="12.75" customHeight="1"/>
    <row r="1039503" ht="12.75" customHeight="1"/>
    <row r="1039504" ht="12.75" customHeight="1"/>
    <row r="1039505" ht="12.75" customHeight="1"/>
    <row r="1039506" ht="12.75" customHeight="1"/>
    <row r="1039507" ht="12.75" customHeight="1"/>
    <row r="1039508" ht="12.75" customHeight="1"/>
    <row r="1039509" ht="12.75" customHeight="1"/>
    <row r="1039510" ht="12.75" customHeight="1"/>
    <row r="1039511" ht="12.75" customHeight="1"/>
    <row r="1039512" ht="12.75" customHeight="1"/>
    <row r="1039513" ht="12.75" customHeight="1"/>
    <row r="1039514" ht="12.75" customHeight="1"/>
    <row r="1039515" ht="12.75" customHeight="1"/>
    <row r="1039516" ht="12.75" customHeight="1"/>
    <row r="1039517" ht="12.75" customHeight="1"/>
    <row r="1039518" ht="12.75" customHeight="1"/>
    <row r="1039519" ht="12.75" customHeight="1"/>
    <row r="1039520" ht="12.75" customHeight="1"/>
    <row r="1039521" ht="12.75" customHeight="1"/>
    <row r="1039522" ht="12.75" customHeight="1"/>
    <row r="1039523" ht="12.75" customHeight="1"/>
    <row r="1039524" ht="12.75" customHeight="1"/>
    <row r="1039525" ht="12.75" customHeight="1"/>
    <row r="1039526" ht="12.75" customHeight="1"/>
    <row r="1039527" ht="12.75" customHeight="1"/>
    <row r="1039528" ht="12.75" customHeight="1"/>
    <row r="1039529" ht="12.75" customHeight="1"/>
    <row r="1039530" ht="12.75" customHeight="1"/>
    <row r="1039531" ht="12.75" customHeight="1"/>
    <row r="1039532" ht="12.75" customHeight="1"/>
    <row r="1039533" ht="12.75" customHeight="1"/>
    <row r="1039534" ht="12.75" customHeight="1"/>
    <row r="1039535" ht="12.75" customHeight="1"/>
    <row r="1039536" ht="12.75" customHeight="1"/>
    <row r="1039537" ht="12.75" customHeight="1"/>
    <row r="1039538" ht="12.75" customHeight="1"/>
    <row r="1039539" ht="12.75" customHeight="1"/>
    <row r="1039540" ht="12.75" customHeight="1"/>
    <row r="1039541" ht="12.75" customHeight="1"/>
    <row r="1039542" ht="12.75" customHeight="1"/>
    <row r="1039543" ht="12.75" customHeight="1"/>
    <row r="1039544" ht="12.75" customHeight="1"/>
    <row r="1039545" ht="12.75" customHeight="1"/>
    <row r="1039546" ht="12.75" customHeight="1"/>
    <row r="1039547" ht="12.75" customHeight="1"/>
    <row r="1039548" ht="12.75" customHeight="1"/>
    <row r="1039549" ht="12.75" customHeight="1"/>
    <row r="1039550" ht="12.75" customHeight="1"/>
    <row r="1039551" ht="12.75" customHeight="1"/>
    <row r="1039552" ht="12.75" customHeight="1"/>
    <row r="1039553" ht="12.75" customHeight="1"/>
    <row r="1039554" ht="12.75" customHeight="1"/>
    <row r="1039555" ht="12.75" customHeight="1"/>
    <row r="1039556" ht="12.75" customHeight="1"/>
    <row r="1039557" ht="12.75" customHeight="1"/>
    <row r="1039558" ht="12.75" customHeight="1"/>
    <row r="1039559" ht="12.75" customHeight="1"/>
    <row r="1039560" ht="12.75" customHeight="1"/>
    <row r="1039561" ht="12.75" customHeight="1"/>
    <row r="1039562" ht="12.75" customHeight="1"/>
    <row r="1039563" ht="12.75" customHeight="1"/>
    <row r="1039564" ht="12.75" customHeight="1"/>
    <row r="1039565" ht="12.75" customHeight="1"/>
    <row r="1039566" ht="12.75" customHeight="1"/>
    <row r="1039567" ht="12.75" customHeight="1"/>
    <row r="1039568" ht="12.75" customHeight="1"/>
    <row r="1039569" ht="12.75" customHeight="1"/>
    <row r="1039570" ht="12.75" customHeight="1"/>
    <row r="1039571" ht="12.75" customHeight="1"/>
    <row r="1039572" ht="12.75" customHeight="1"/>
    <row r="1039573" ht="12.75" customHeight="1"/>
    <row r="1039574" ht="12.75" customHeight="1"/>
    <row r="1039575" ht="12.75" customHeight="1"/>
    <row r="1039576" ht="12.75" customHeight="1"/>
    <row r="1039577" ht="12.75" customHeight="1"/>
    <row r="1039578" ht="12.75" customHeight="1"/>
    <row r="1039579" ht="12.75" customHeight="1"/>
    <row r="1039580" ht="12.75" customHeight="1"/>
    <row r="1039581" ht="12.75" customHeight="1"/>
    <row r="1039582" ht="12.75" customHeight="1"/>
    <row r="1039583" ht="12.75" customHeight="1"/>
    <row r="1039584" ht="12.75" customHeight="1"/>
    <row r="1039585" ht="12.75" customHeight="1"/>
    <row r="1039586" ht="12.75" customHeight="1"/>
    <row r="1039587" ht="12.75" customHeight="1"/>
    <row r="1039588" ht="12.75" customHeight="1"/>
    <row r="1039589" ht="12.75" customHeight="1"/>
    <row r="1039590" ht="12.75" customHeight="1"/>
    <row r="1039591" ht="12.75" customHeight="1"/>
    <row r="1039592" ht="12.75" customHeight="1"/>
    <row r="1039593" ht="12.75" customHeight="1"/>
    <row r="1039594" ht="12.75" customHeight="1"/>
    <row r="1039595" ht="12.75" customHeight="1"/>
    <row r="1039596" ht="12.75" customHeight="1"/>
    <row r="1039597" ht="12.75" customHeight="1"/>
    <row r="1039598" ht="12.75" customHeight="1"/>
    <row r="1039599" ht="12.75" customHeight="1"/>
    <row r="1039600" ht="12.75" customHeight="1"/>
    <row r="1039601" ht="12.75" customHeight="1"/>
    <row r="1039602" ht="12.75" customHeight="1"/>
    <row r="1039603" ht="12.75" customHeight="1"/>
    <row r="1039604" ht="12.75" customHeight="1"/>
    <row r="1039605" ht="12.75" customHeight="1"/>
    <row r="1039606" ht="12.75" customHeight="1"/>
    <row r="1039607" ht="12.75" customHeight="1"/>
    <row r="1039608" ht="12.75" customHeight="1"/>
    <row r="1039609" ht="12.75" customHeight="1"/>
    <row r="1039610" ht="12.75" customHeight="1"/>
    <row r="1039611" ht="12.75" customHeight="1"/>
    <row r="1039612" ht="12.75" customHeight="1"/>
    <row r="1039613" ht="12.75" customHeight="1"/>
    <row r="1039614" ht="12.75" customHeight="1"/>
    <row r="1039615" ht="12.75" customHeight="1"/>
    <row r="1039616" ht="12.75" customHeight="1"/>
    <row r="1039617" ht="12.75" customHeight="1"/>
    <row r="1039618" ht="12.75" customHeight="1"/>
    <row r="1039619" ht="12.75" customHeight="1"/>
    <row r="1039620" ht="12.75" customHeight="1"/>
    <row r="1039621" ht="12.75" customHeight="1"/>
    <row r="1039622" ht="12.75" customHeight="1"/>
    <row r="1039623" ht="12.75" customHeight="1"/>
    <row r="1039624" ht="12.75" customHeight="1"/>
    <row r="1039625" ht="12.75" customHeight="1"/>
    <row r="1039626" ht="12.75" customHeight="1"/>
    <row r="1039627" ht="12.75" customHeight="1"/>
    <row r="1039628" ht="12.75" customHeight="1"/>
    <row r="1039629" ht="12.75" customHeight="1"/>
    <row r="1039630" ht="12.75" customHeight="1"/>
    <row r="1039631" ht="12.75" customHeight="1"/>
    <row r="1039632" ht="12.75" customHeight="1"/>
    <row r="1039633" ht="12.75" customHeight="1"/>
    <row r="1039634" ht="12.75" customHeight="1"/>
    <row r="1039635" ht="12.75" customHeight="1"/>
    <row r="1039636" ht="12.75" customHeight="1"/>
    <row r="1039637" ht="12.75" customHeight="1"/>
    <row r="1039638" ht="12.75" customHeight="1"/>
    <row r="1039639" ht="12.75" customHeight="1"/>
    <row r="1039640" ht="12.75" customHeight="1"/>
    <row r="1039641" ht="12.75" customHeight="1"/>
    <row r="1039642" ht="12.75" customHeight="1"/>
    <row r="1039643" ht="12.75" customHeight="1"/>
    <row r="1039644" ht="12.75" customHeight="1"/>
    <row r="1039645" ht="12.75" customHeight="1"/>
    <row r="1039646" ht="12.75" customHeight="1"/>
    <row r="1039647" ht="12.75" customHeight="1"/>
    <row r="1039648" ht="12.75" customHeight="1"/>
    <row r="1039649" ht="12.75" customHeight="1"/>
    <row r="1039650" ht="12.75" customHeight="1"/>
    <row r="1039651" ht="12.75" customHeight="1"/>
    <row r="1039652" ht="12.75" customHeight="1"/>
    <row r="1039653" ht="12.75" customHeight="1"/>
    <row r="1039654" ht="12.75" customHeight="1"/>
    <row r="1039655" ht="12.75" customHeight="1"/>
    <row r="1039656" ht="12.75" customHeight="1"/>
    <row r="1039657" ht="12.75" customHeight="1"/>
    <row r="1039658" ht="12.75" customHeight="1"/>
    <row r="1039659" ht="12.75" customHeight="1"/>
    <row r="1039660" ht="12.75" customHeight="1"/>
    <row r="1039661" ht="12.75" customHeight="1"/>
    <row r="1039662" ht="12.75" customHeight="1"/>
    <row r="1039663" ht="12.75" customHeight="1"/>
    <row r="1039664" ht="12.75" customHeight="1"/>
    <row r="1039665" ht="12.75" customHeight="1"/>
    <row r="1039666" ht="12.75" customHeight="1"/>
    <row r="1039667" ht="12.75" customHeight="1"/>
    <row r="1039668" ht="12.75" customHeight="1"/>
    <row r="1039669" ht="12.75" customHeight="1"/>
    <row r="1039670" ht="12.75" customHeight="1"/>
    <row r="1039671" ht="12.75" customHeight="1"/>
    <row r="1039672" ht="12.75" customHeight="1"/>
    <row r="1039673" ht="12.75" customHeight="1"/>
    <row r="1039674" ht="12.75" customHeight="1"/>
    <row r="1039675" ht="12.75" customHeight="1"/>
    <row r="1039676" ht="12.75" customHeight="1"/>
    <row r="1039677" ht="12.75" customHeight="1"/>
    <row r="1039678" ht="12.75" customHeight="1"/>
    <row r="1039679" ht="12.75" customHeight="1"/>
    <row r="1039680" ht="12.75" customHeight="1"/>
    <row r="1039681" ht="12.75" customHeight="1"/>
    <row r="1039682" ht="12.75" customHeight="1"/>
    <row r="1039683" ht="12.75" customHeight="1"/>
    <row r="1039684" ht="12.75" customHeight="1"/>
    <row r="1039685" ht="12.75" customHeight="1"/>
    <row r="1039686" ht="12.75" customHeight="1"/>
    <row r="1039687" ht="12.75" customHeight="1"/>
    <row r="1039688" ht="12.75" customHeight="1"/>
    <row r="1039689" ht="12.75" customHeight="1"/>
    <row r="1039690" ht="12.75" customHeight="1"/>
    <row r="1039691" ht="12.75" customHeight="1"/>
    <row r="1039692" ht="12.75" customHeight="1"/>
    <row r="1039693" ht="12.75" customHeight="1"/>
    <row r="1039694" ht="12.75" customHeight="1"/>
    <row r="1039695" ht="12.75" customHeight="1"/>
    <row r="1039696" ht="12.75" customHeight="1"/>
    <row r="1039697" ht="12.75" customHeight="1"/>
    <row r="1039698" ht="12.75" customHeight="1"/>
    <row r="1039699" ht="12.75" customHeight="1"/>
    <row r="1039700" ht="12.75" customHeight="1"/>
    <row r="1039701" ht="12.75" customHeight="1"/>
    <row r="1039702" ht="12.75" customHeight="1"/>
    <row r="1039703" ht="12.75" customHeight="1"/>
    <row r="1039704" ht="12.75" customHeight="1"/>
    <row r="1039705" ht="12.75" customHeight="1"/>
    <row r="1039706" ht="12.75" customHeight="1"/>
    <row r="1039707" ht="12.75" customHeight="1"/>
    <row r="1039708" ht="12.75" customHeight="1"/>
    <row r="1039709" ht="12.75" customHeight="1"/>
    <row r="1039710" ht="12.75" customHeight="1"/>
    <row r="1039711" ht="12.75" customHeight="1"/>
    <row r="1039712" ht="12.75" customHeight="1"/>
    <row r="1039713" ht="12.75" customHeight="1"/>
    <row r="1039714" ht="12.75" customHeight="1"/>
    <row r="1039715" ht="12.75" customHeight="1"/>
    <row r="1039716" ht="12.75" customHeight="1"/>
    <row r="1039717" ht="12.75" customHeight="1"/>
    <row r="1039718" ht="12.75" customHeight="1"/>
    <row r="1039719" ht="12.75" customHeight="1"/>
    <row r="1039720" ht="12.75" customHeight="1"/>
    <row r="1039721" ht="12.75" customHeight="1"/>
    <row r="1039722" ht="12.75" customHeight="1"/>
    <row r="1039723" ht="12.75" customHeight="1"/>
    <row r="1039724" ht="12.75" customHeight="1"/>
    <row r="1039725" ht="12.75" customHeight="1"/>
    <row r="1039726" ht="12.75" customHeight="1"/>
    <row r="1039727" ht="12.75" customHeight="1"/>
    <row r="1039728" ht="12.75" customHeight="1"/>
    <row r="1039729" ht="12.75" customHeight="1"/>
    <row r="1039730" ht="12.75" customHeight="1"/>
    <row r="1039731" ht="12.75" customHeight="1"/>
    <row r="1039732" ht="12.75" customHeight="1"/>
    <row r="1039733" ht="12.75" customHeight="1"/>
    <row r="1039734" ht="12.75" customHeight="1"/>
    <row r="1039735" ht="12.75" customHeight="1"/>
    <row r="1039736" ht="12.75" customHeight="1"/>
    <row r="1039737" ht="12.75" customHeight="1"/>
    <row r="1039738" ht="12.75" customHeight="1"/>
    <row r="1039739" ht="12.75" customHeight="1"/>
    <row r="1039740" ht="12.75" customHeight="1"/>
    <row r="1039741" ht="12.75" customHeight="1"/>
    <row r="1039742" ht="12.75" customHeight="1"/>
    <row r="1039743" ht="12.75" customHeight="1"/>
    <row r="1039744" ht="12.75" customHeight="1"/>
    <row r="1039745" ht="12.75" customHeight="1"/>
    <row r="1039746" ht="12.75" customHeight="1"/>
    <row r="1039747" ht="12.75" customHeight="1"/>
    <row r="1039748" ht="12.75" customHeight="1"/>
    <row r="1039749" ht="12.75" customHeight="1"/>
    <row r="1039750" ht="12.75" customHeight="1"/>
    <row r="1039751" ht="12.75" customHeight="1"/>
    <row r="1039752" ht="12.75" customHeight="1"/>
    <row r="1039753" ht="12.75" customHeight="1"/>
    <row r="1039754" ht="12.75" customHeight="1"/>
    <row r="1039755" ht="12.75" customHeight="1"/>
    <row r="1039756" ht="12.75" customHeight="1"/>
    <row r="1039757" ht="12.75" customHeight="1"/>
    <row r="1039758" ht="12.75" customHeight="1"/>
    <row r="1039759" ht="12.75" customHeight="1"/>
    <row r="1039760" ht="12.75" customHeight="1"/>
    <row r="1039761" ht="12.75" customHeight="1"/>
    <row r="1039762" ht="12.75" customHeight="1"/>
    <row r="1039763" ht="12.75" customHeight="1"/>
    <row r="1039764" ht="12.75" customHeight="1"/>
    <row r="1039765" ht="12.75" customHeight="1"/>
    <row r="1039766" ht="12.75" customHeight="1"/>
    <row r="1039767" ht="12.75" customHeight="1"/>
    <row r="1039768" ht="12.75" customHeight="1"/>
    <row r="1039769" ht="12.75" customHeight="1"/>
    <row r="1039770" ht="12.75" customHeight="1"/>
    <row r="1039771" ht="12.75" customHeight="1"/>
    <row r="1039772" ht="12.75" customHeight="1"/>
    <row r="1039773" ht="12.75" customHeight="1"/>
    <row r="1039774" ht="12.75" customHeight="1"/>
    <row r="1039775" ht="12.75" customHeight="1"/>
    <row r="1039776" ht="12.75" customHeight="1"/>
    <row r="1039777" ht="12.75" customHeight="1"/>
    <row r="1039778" ht="12.75" customHeight="1"/>
    <row r="1039779" ht="12.75" customHeight="1"/>
    <row r="1039780" ht="12.75" customHeight="1"/>
    <row r="1039781" ht="12.75" customHeight="1"/>
    <row r="1039782" ht="12.75" customHeight="1"/>
    <row r="1039783" ht="12.75" customHeight="1"/>
    <row r="1039784" ht="12.75" customHeight="1"/>
    <row r="1039785" ht="12.75" customHeight="1"/>
    <row r="1039786" ht="12.75" customHeight="1"/>
    <row r="1039787" ht="12.75" customHeight="1"/>
    <row r="1039788" ht="12.75" customHeight="1"/>
    <row r="1039789" ht="12.75" customHeight="1"/>
    <row r="1039790" ht="12.75" customHeight="1"/>
    <row r="1039791" ht="12.75" customHeight="1"/>
    <row r="1039792" ht="12.75" customHeight="1"/>
    <row r="1039793" ht="12.75" customHeight="1"/>
    <row r="1039794" ht="12.75" customHeight="1"/>
    <row r="1039795" ht="12.75" customHeight="1"/>
    <row r="1039796" ht="12.75" customHeight="1"/>
    <row r="1039797" ht="12.75" customHeight="1"/>
    <row r="1039798" ht="12.75" customHeight="1"/>
    <row r="1039799" ht="12.75" customHeight="1"/>
    <row r="1039800" ht="12.75" customHeight="1"/>
    <row r="1039801" ht="12.75" customHeight="1"/>
    <row r="1039802" ht="12.75" customHeight="1"/>
    <row r="1039803" ht="12.75" customHeight="1"/>
    <row r="1039804" ht="12.75" customHeight="1"/>
    <row r="1039805" ht="12.75" customHeight="1"/>
    <row r="1039806" ht="12.75" customHeight="1"/>
    <row r="1039807" ht="12.75" customHeight="1"/>
    <row r="1039808" ht="12.75" customHeight="1"/>
    <row r="1039809" ht="12.75" customHeight="1"/>
    <row r="1039810" ht="12.75" customHeight="1"/>
    <row r="1039811" ht="12.75" customHeight="1"/>
    <row r="1039812" ht="12.75" customHeight="1"/>
    <row r="1039813" ht="12.75" customHeight="1"/>
    <row r="1039814" ht="12.75" customHeight="1"/>
    <row r="1039815" ht="12.75" customHeight="1"/>
    <row r="1039816" ht="12.75" customHeight="1"/>
    <row r="1039817" ht="12.75" customHeight="1"/>
    <row r="1039818" ht="12.75" customHeight="1"/>
    <row r="1039819" ht="12.75" customHeight="1"/>
    <row r="1039820" ht="12.75" customHeight="1"/>
    <row r="1039821" ht="12.75" customHeight="1"/>
    <row r="1039822" ht="12.75" customHeight="1"/>
    <row r="1039823" ht="12.75" customHeight="1"/>
    <row r="1039824" ht="12.75" customHeight="1"/>
    <row r="1039825" ht="12.75" customHeight="1"/>
    <row r="1039826" ht="12.75" customHeight="1"/>
    <row r="1039827" ht="12.75" customHeight="1"/>
    <row r="1039828" ht="12.75" customHeight="1"/>
    <row r="1039829" ht="12.75" customHeight="1"/>
    <row r="1039830" ht="12.75" customHeight="1"/>
    <row r="1039831" ht="12.75" customHeight="1"/>
    <row r="1039832" ht="12.75" customHeight="1"/>
    <row r="1039833" ht="12.75" customHeight="1"/>
    <row r="1039834" ht="12.75" customHeight="1"/>
    <row r="1039835" ht="12.75" customHeight="1"/>
    <row r="1039836" ht="12.75" customHeight="1"/>
    <row r="1039837" ht="12.75" customHeight="1"/>
    <row r="1039838" ht="12.75" customHeight="1"/>
    <row r="1039839" ht="12.75" customHeight="1"/>
    <row r="1039840" ht="12.75" customHeight="1"/>
    <row r="1039841" ht="12.75" customHeight="1"/>
    <row r="1039842" ht="12.75" customHeight="1"/>
    <row r="1039843" ht="12.75" customHeight="1"/>
    <row r="1039844" ht="12.75" customHeight="1"/>
    <row r="1039845" ht="12.75" customHeight="1"/>
    <row r="1039846" ht="12.75" customHeight="1"/>
    <row r="1039847" ht="12.75" customHeight="1"/>
    <row r="1039848" ht="12.75" customHeight="1"/>
    <row r="1039849" ht="12.75" customHeight="1"/>
    <row r="1039850" ht="12.75" customHeight="1"/>
    <row r="1039851" ht="12.75" customHeight="1"/>
    <row r="1039852" ht="12.75" customHeight="1"/>
    <row r="1039853" ht="12.75" customHeight="1"/>
    <row r="1039854" ht="12.75" customHeight="1"/>
    <row r="1039855" ht="12.75" customHeight="1"/>
    <row r="1039856" ht="12.75" customHeight="1"/>
    <row r="1039857" ht="12.75" customHeight="1"/>
    <row r="1039858" ht="12.75" customHeight="1"/>
    <row r="1039859" ht="12.75" customHeight="1"/>
    <row r="1039860" ht="12.75" customHeight="1"/>
    <row r="1039861" ht="12.75" customHeight="1"/>
    <row r="1039862" ht="12.75" customHeight="1"/>
    <row r="1039863" ht="12.75" customHeight="1"/>
    <row r="1039864" ht="12.75" customHeight="1"/>
    <row r="1039865" ht="12.75" customHeight="1"/>
    <row r="1039866" ht="12.75" customHeight="1"/>
    <row r="1039867" ht="12.75" customHeight="1"/>
    <row r="1039868" ht="12.75" customHeight="1"/>
    <row r="1039869" ht="12.75" customHeight="1"/>
    <row r="1039870" ht="12.75" customHeight="1"/>
    <row r="1039871" ht="12.75" customHeight="1"/>
    <row r="1039872" ht="12.75" customHeight="1"/>
    <row r="1039873" ht="12.75" customHeight="1"/>
    <row r="1039874" ht="12.75" customHeight="1"/>
    <row r="1039875" ht="12.75" customHeight="1"/>
    <row r="1039876" ht="12.75" customHeight="1"/>
    <row r="1039877" ht="12.75" customHeight="1"/>
    <row r="1039878" ht="12.75" customHeight="1"/>
    <row r="1039879" ht="12.75" customHeight="1"/>
    <row r="1039880" ht="12.75" customHeight="1"/>
    <row r="1039881" ht="12.75" customHeight="1"/>
    <row r="1039882" ht="12.75" customHeight="1"/>
    <row r="1039883" ht="12.75" customHeight="1"/>
    <row r="1039884" ht="12.75" customHeight="1"/>
    <row r="1039885" ht="12.75" customHeight="1"/>
    <row r="1039886" ht="12.75" customHeight="1"/>
    <row r="1039887" ht="12.75" customHeight="1"/>
    <row r="1039888" ht="12.75" customHeight="1"/>
    <row r="1039889" ht="12.75" customHeight="1"/>
    <row r="1039890" ht="12.75" customHeight="1"/>
    <row r="1039891" ht="12.75" customHeight="1"/>
    <row r="1039892" ht="12.75" customHeight="1"/>
    <row r="1039893" ht="12.75" customHeight="1"/>
    <row r="1039894" ht="12.75" customHeight="1"/>
    <row r="1039895" ht="12.75" customHeight="1"/>
    <row r="1039896" ht="12.75" customHeight="1"/>
    <row r="1039897" ht="12.75" customHeight="1"/>
    <row r="1039898" ht="12.75" customHeight="1"/>
    <row r="1039899" ht="12.75" customHeight="1"/>
    <row r="1039900" ht="12.75" customHeight="1"/>
    <row r="1039901" ht="12.75" customHeight="1"/>
    <row r="1039902" ht="12.75" customHeight="1"/>
    <row r="1039903" ht="12.75" customHeight="1"/>
    <row r="1039904" ht="12.75" customHeight="1"/>
    <row r="1039905" ht="12.75" customHeight="1"/>
    <row r="1039906" ht="12.75" customHeight="1"/>
    <row r="1039907" ht="12.75" customHeight="1"/>
    <row r="1039908" ht="12.75" customHeight="1"/>
    <row r="1039909" ht="12.75" customHeight="1"/>
    <row r="1039910" ht="12.75" customHeight="1"/>
    <row r="1039911" ht="12.75" customHeight="1"/>
    <row r="1039912" ht="12.75" customHeight="1"/>
    <row r="1039913" ht="12.75" customHeight="1"/>
    <row r="1039914" ht="12.75" customHeight="1"/>
    <row r="1039915" ht="12.75" customHeight="1"/>
    <row r="1039916" ht="12.75" customHeight="1"/>
    <row r="1039917" ht="12.75" customHeight="1"/>
    <row r="1039918" ht="12.75" customHeight="1"/>
    <row r="1039919" ht="12.75" customHeight="1"/>
    <row r="1039920" ht="12.75" customHeight="1"/>
    <row r="1039921" ht="12.75" customHeight="1"/>
    <row r="1039922" ht="12.75" customHeight="1"/>
    <row r="1039923" ht="12.75" customHeight="1"/>
    <row r="1039924" ht="12.75" customHeight="1"/>
    <row r="1039925" ht="12.75" customHeight="1"/>
    <row r="1039926" ht="12.75" customHeight="1"/>
    <row r="1039927" ht="12.75" customHeight="1"/>
    <row r="1039928" ht="12.75" customHeight="1"/>
    <row r="1039929" ht="12.75" customHeight="1"/>
    <row r="1039930" ht="12.75" customHeight="1"/>
    <row r="1039931" ht="12.75" customHeight="1"/>
    <row r="1039932" ht="12.75" customHeight="1"/>
    <row r="1039933" ht="12.75" customHeight="1"/>
    <row r="1039934" ht="12.75" customHeight="1"/>
    <row r="1039935" ht="12.75" customHeight="1"/>
    <row r="1039936" ht="12.75" customHeight="1"/>
    <row r="1039937" ht="12.75" customHeight="1"/>
    <row r="1039938" ht="12.75" customHeight="1"/>
    <row r="1039939" ht="12.75" customHeight="1"/>
    <row r="1039940" ht="12.75" customHeight="1"/>
    <row r="1039941" ht="12.75" customHeight="1"/>
    <row r="1039942" ht="12.75" customHeight="1"/>
    <row r="1039943" ht="12.75" customHeight="1"/>
    <row r="1039944" ht="12.75" customHeight="1"/>
    <row r="1039945" ht="12.75" customHeight="1"/>
    <row r="1039946" ht="12.75" customHeight="1"/>
    <row r="1039947" ht="12.75" customHeight="1"/>
    <row r="1039948" ht="12.75" customHeight="1"/>
    <row r="1039949" ht="12.75" customHeight="1"/>
    <row r="1039950" ht="12.75" customHeight="1"/>
    <row r="1039951" ht="12.75" customHeight="1"/>
    <row r="1039952" ht="12.75" customHeight="1"/>
    <row r="1039953" ht="12.75" customHeight="1"/>
    <row r="1039954" ht="12.75" customHeight="1"/>
    <row r="1039955" ht="12.75" customHeight="1"/>
    <row r="1039956" ht="12.75" customHeight="1"/>
    <row r="1039957" ht="12.75" customHeight="1"/>
    <row r="1039958" ht="12.75" customHeight="1"/>
    <row r="1039959" ht="12.75" customHeight="1"/>
    <row r="1039960" ht="12.75" customHeight="1"/>
    <row r="1039961" ht="12.75" customHeight="1"/>
    <row r="1039962" ht="12.75" customHeight="1"/>
    <row r="1039963" ht="12.75" customHeight="1"/>
    <row r="1039964" ht="12.75" customHeight="1"/>
    <row r="1039965" ht="12.75" customHeight="1"/>
    <row r="1039966" ht="12.75" customHeight="1"/>
    <row r="1039967" ht="12.75" customHeight="1"/>
    <row r="1039968" ht="12.75" customHeight="1"/>
    <row r="1039969" ht="12.75" customHeight="1"/>
    <row r="1039970" ht="12.75" customHeight="1"/>
    <row r="1039971" ht="12.75" customHeight="1"/>
    <row r="1039972" ht="12.75" customHeight="1"/>
    <row r="1039973" ht="12.75" customHeight="1"/>
    <row r="1039974" ht="12.75" customHeight="1"/>
    <row r="1039975" ht="12.75" customHeight="1"/>
    <row r="1039976" ht="12.75" customHeight="1"/>
    <row r="1039977" ht="12.75" customHeight="1"/>
    <row r="1039978" ht="12.75" customHeight="1"/>
    <row r="1039979" ht="12.75" customHeight="1"/>
    <row r="1039980" ht="12.75" customHeight="1"/>
    <row r="1039981" ht="12.75" customHeight="1"/>
    <row r="1039982" ht="12.75" customHeight="1"/>
    <row r="1039983" ht="12.75" customHeight="1"/>
    <row r="1039984" ht="12.75" customHeight="1"/>
    <row r="1039985" ht="12.75" customHeight="1"/>
    <row r="1039986" ht="12.75" customHeight="1"/>
    <row r="1039987" ht="12.75" customHeight="1"/>
    <row r="1039988" ht="12.75" customHeight="1"/>
    <row r="1039989" ht="12.75" customHeight="1"/>
    <row r="1039990" ht="12.75" customHeight="1"/>
    <row r="1039991" ht="12.75" customHeight="1"/>
    <row r="1039992" ht="12.75" customHeight="1"/>
    <row r="1039993" ht="12.75" customHeight="1"/>
    <row r="1039994" ht="12.75" customHeight="1"/>
    <row r="1039995" ht="12.75" customHeight="1"/>
    <row r="1039996" ht="12.75" customHeight="1"/>
    <row r="1039997" ht="12.75" customHeight="1"/>
    <row r="1039998" ht="12.75" customHeight="1"/>
    <row r="1039999" ht="12.75" customHeight="1"/>
    <row r="1040000" ht="12.75" customHeight="1"/>
    <row r="1040001" ht="12.75" customHeight="1"/>
    <row r="1040002" ht="12.75" customHeight="1"/>
    <row r="1040003" ht="12.75" customHeight="1"/>
    <row r="1040004" ht="12.75" customHeight="1"/>
    <row r="1040005" ht="12.75" customHeight="1"/>
    <row r="1040006" ht="12.75" customHeight="1"/>
    <row r="1040007" ht="12.75" customHeight="1"/>
    <row r="1040008" ht="12.75" customHeight="1"/>
    <row r="1040009" ht="12.75" customHeight="1"/>
    <row r="1040010" ht="12.75" customHeight="1"/>
    <row r="1040011" ht="12.75" customHeight="1"/>
    <row r="1040012" ht="12.75" customHeight="1"/>
    <row r="1040013" ht="12.75" customHeight="1"/>
    <row r="1040014" ht="12.75" customHeight="1"/>
    <row r="1040015" ht="12.75" customHeight="1"/>
    <row r="1040016" ht="12.75" customHeight="1"/>
    <row r="1040017" ht="12.75" customHeight="1"/>
    <row r="1040018" ht="12.75" customHeight="1"/>
    <row r="1040019" ht="12.75" customHeight="1"/>
    <row r="1040020" ht="12.75" customHeight="1"/>
    <row r="1040021" ht="12.75" customHeight="1"/>
    <row r="1040022" ht="12.75" customHeight="1"/>
    <row r="1040023" ht="12.75" customHeight="1"/>
    <row r="1040024" ht="12.75" customHeight="1"/>
    <row r="1040025" ht="12.75" customHeight="1"/>
    <row r="1040026" ht="12.75" customHeight="1"/>
    <row r="1040027" ht="12.75" customHeight="1"/>
    <row r="1040028" ht="12.75" customHeight="1"/>
    <row r="1040029" ht="12.75" customHeight="1"/>
    <row r="1040030" ht="12.75" customHeight="1"/>
    <row r="1040031" ht="12.75" customHeight="1"/>
    <row r="1040032" ht="12.75" customHeight="1"/>
    <row r="1040033" ht="12.75" customHeight="1"/>
    <row r="1040034" ht="12.75" customHeight="1"/>
    <row r="1040035" ht="12.75" customHeight="1"/>
    <row r="1040036" ht="12.75" customHeight="1"/>
    <row r="1040037" ht="12.75" customHeight="1"/>
    <row r="1040038" ht="12.75" customHeight="1"/>
    <row r="1040039" ht="12.75" customHeight="1"/>
    <row r="1040040" ht="12.75" customHeight="1"/>
    <row r="1040041" ht="12.75" customHeight="1"/>
    <row r="1040042" ht="12.75" customHeight="1"/>
    <row r="1040043" ht="12.75" customHeight="1"/>
    <row r="1040044" ht="12.75" customHeight="1"/>
    <row r="1040045" ht="12.75" customHeight="1"/>
    <row r="1040046" ht="12.75" customHeight="1"/>
    <row r="1040047" ht="12.75" customHeight="1"/>
    <row r="1040048" ht="12.75" customHeight="1"/>
    <row r="1040049" ht="12.75" customHeight="1"/>
    <row r="1040050" ht="12.75" customHeight="1"/>
    <row r="1040051" ht="12.75" customHeight="1"/>
    <row r="1040052" ht="12.75" customHeight="1"/>
    <row r="1040053" ht="12.75" customHeight="1"/>
    <row r="1040054" ht="12.75" customHeight="1"/>
    <row r="1040055" ht="12.75" customHeight="1"/>
    <row r="1040056" ht="12.75" customHeight="1"/>
    <row r="1040057" ht="12.75" customHeight="1"/>
    <row r="1040058" ht="12.75" customHeight="1"/>
    <row r="1040059" ht="12.75" customHeight="1"/>
    <row r="1040060" ht="12.75" customHeight="1"/>
    <row r="1040061" ht="12.75" customHeight="1"/>
    <row r="1040062" ht="12.75" customHeight="1"/>
    <row r="1040063" ht="12.75" customHeight="1"/>
    <row r="1040064" ht="12.75" customHeight="1"/>
    <row r="1040065" ht="12.75" customHeight="1"/>
    <row r="1040066" ht="12.75" customHeight="1"/>
    <row r="1040067" ht="12.75" customHeight="1"/>
    <row r="1040068" ht="12.75" customHeight="1"/>
    <row r="1040069" ht="12.75" customHeight="1"/>
    <row r="1040070" ht="12.75" customHeight="1"/>
    <row r="1040071" ht="12.75" customHeight="1"/>
    <row r="1040072" ht="12.75" customHeight="1"/>
    <row r="1040073" ht="12.75" customHeight="1"/>
    <row r="1040074" ht="12.75" customHeight="1"/>
    <row r="1040075" ht="12.75" customHeight="1"/>
    <row r="1040076" ht="12.75" customHeight="1"/>
    <row r="1040077" ht="12.75" customHeight="1"/>
    <row r="1040078" ht="12.75" customHeight="1"/>
    <row r="1040079" ht="12.75" customHeight="1"/>
    <row r="1040080" ht="12.75" customHeight="1"/>
    <row r="1040081" ht="12.75" customHeight="1"/>
    <row r="1040082" ht="12.75" customHeight="1"/>
    <row r="1040083" ht="12.75" customHeight="1"/>
    <row r="1040084" ht="12.75" customHeight="1"/>
    <row r="1040085" ht="12.75" customHeight="1"/>
    <row r="1040086" ht="12.75" customHeight="1"/>
    <row r="1040087" ht="12.75" customHeight="1"/>
    <row r="1040088" ht="12.75" customHeight="1"/>
    <row r="1040089" ht="12.75" customHeight="1"/>
    <row r="1040090" ht="12.75" customHeight="1"/>
    <row r="1040091" ht="12.75" customHeight="1"/>
    <row r="1040092" ht="12.75" customHeight="1"/>
    <row r="1040093" ht="12.75" customHeight="1"/>
    <row r="1040094" ht="12.75" customHeight="1"/>
    <row r="1040095" ht="12.75" customHeight="1"/>
    <row r="1040096" ht="12.75" customHeight="1"/>
    <row r="1040097" ht="12.75" customHeight="1"/>
    <row r="1040098" ht="12.75" customHeight="1"/>
    <row r="1040099" ht="12.75" customHeight="1"/>
    <row r="1040100" ht="12.75" customHeight="1"/>
    <row r="1040101" ht="12.75" customHeight="1"/>
    <row r="1040102" ht="12.75" customHeight="1"/>
    <row r="1040103" ht="12.75" customHeight="1"/>
    <row r="1040104" ht="12.75" customHeight="1"/>
    <row r="1040105" ht="12.75" customHeight="1"/>
    <row r="1040106" ht="12.75" customHeight="1"/>
    <row r="1040107" ht="12.75" customHeight="1"/>
    <row r="1040108" ht="12.75" customHeight="1"/>
    <row r="1040109" ht="12.75" customHeight="1"/>
    <row r="1040110" ht="12.75" customHeight="1"/>
    <row r="1040111" ht="12.75" customHeight="1"/>
    <row r="1040112" ht="12.75" customHeight="1"/>
    <row r="1040113" ht="12.75" customHeight="1"/>
    <row r="1040114" ht="12.75" customHeight="1"/>
    <row r="1040115" ht="12.75" customHeight="1"/>
    <row r="1040116" ht="12.75" customHeight="1"/>
    <row r="1040117" ht="12.75" customHeight="1"/>
    <row r="1040118" ht="12.75" customHeight="1"/>
    <row r="1040119" ht="12.75" customHeight="1"/>
    <row r="1040120" ht="12.75" customHeight="1"/>
    <row r="1040121" ht="12.75" customHeight="1"/>
    <row r="1040122" ht="12.75" customHeight="1"/>
    <row r="1040123" ht="12.75" customHeight="1"/>
    <row r="1040124" ht="12.75" customHeight="1"/>
    <row r="1040125" ht="12.75" customHeight="1"/>
    <row r="1040126" ht="12.75" customHeight="1"/>
    <row r="1040127" ht="12.75" customHeight="1"/>
    <row r="1040128" ht="12.75" customHeight="1"/>
    <row r="1040129" ht="12.75" customHeight="1"/>
    <row r="1040130" ht="12.75" customHeight="1"/>
    <row r="1040131" ht="12.75" customHeight="1"/>
    <row r="1040132" ht="12.75" customHeight="1"/>
    <row r="1040133" ht="12.75" customHeight="1"/>
    <row r="1040134" ht="12.75" customHeight="1"/>
    <row r="1040135" ht="12.75" customHeight="1"/>
    <row r="1040136" ht="12.75" customHeight="1"/>
    <row r="1040137" ht="12.75" customHeight="1"/>
    <row r="1040138" ht="12.75" customHeight="1"/>
    <row r="1040139" ht="12.75" customHeight="1"/>
    <row r="1040140" ht="12.75" customHeight="1"/>
    <row r="1040141" ht="12.75" customHeight="1"/>
    <row r="1040142" ht="12.75" customHeight="1"/>
    <row r="1040143" ht="12.75" customHeight="1"/>
    <row r="1040144" ht="12.75" customHeight="1"/>
    <row r="1040145" ht="12.75" customHeight="1"/>
    <row r="1040146" ht="12.75" customHeight="1"/>
    <row r="1040147" ht="12.75" customHeight="1"/>
    <row r="1040148" ht="12.75" customHeight="1"/>
    <row r="1040149" ht="12.75" customHeight="1"/>
    <row r="1040150" ht="12.75" customHeight="1"/>
    <row r="1040151" ht="12.75" customHeight="1"/>
    <row r="1040152" ht="12.75" customHeight="1"/>
    <row r="1040153" ht="12.75" customHeight="1"/>
    <row r="1040154" ht="12.75" customHeight="1"/>
    <row r="1040155" ht="12.75" customHeight="1"/>
    <row r="1040156" ht="12.75" customHeight="1"/>
    <row r="1040157" ht="12.75" customHeight="1"/>
    <row r="1040158" ht="12.75" customHeight="1"/>
    <row r="1040159" ht="12.75" customHeight="1"/>
    <row r="1040160" ht="12.75" customHeight="1"/>
    <row r="1040161" ht="12.75" customHeight="1"/>
    <row r="1040162" ht="12.75" customHeight="1"/>
    <row r="1040163" ht="12.75" customHeight="1"/>
    <row r="1040164" ht="12.75" customHeight="1"/>
    <row r="1040165" ht="12.75" customHeight="1"/>
    <row r="1040166" ht="12.75" customHeight="1"/>
    <row r="1040167" ht="12.75" customHeight="1"/>
    <row r="1040168" ht="12.75" customHeight="1"/>
    <row r="1040169" ht="12.75" customHeight="1"/>
    <row r="1040170" ht="12.75" customHeight="1"/>
    <row r="1040171" ht="12.75" customHeight="1"/>
    <row r="1040172" ht="12.75" customHeight="1"/>
    <row r="1040173" ht="12.75" customHeight="1"/>
    <row r="1040174" ht="12.75" customHeight="1"/>
    <row r="1040175" ht="12.75" customHeight="1"/>
    <row r="1040176" ht="12.75" customHeight="1"/>
    <row r="1040177" ht="12.75" customHeight="1"/>
    <row r="1040178" ht="12.75" customHeight="1"/>
    <row r="1040179" ht="12.75" customHeight="1"/>
    <row r="1040180" ht="12.75" customHeight="1"/>
    <row r="1040181" ht="12.75" customHeight="1"/>
    <row r="1040182" ht="12.75" customHeight="1"/>
    <row r="1040183" ht="12.75" customHeight="1"/>
    <row r="1040184" ht="12.75" customHeight="1"/>
    <row r="1040185" ht="12.75" customHeight="1"/>
    <row r="1040186" ht="12.75" customHeight="1"/>
    <row r="1040187" ht="12.75" customHeight="1"/>
    <row r="1040188" ht="12.75" customHeight="1"/>
    <row r="1040189" ht="12.75" customHeight="1"/>
    <row r="1040190" ht="12.75" customHeight="1"/>
    <row r="1040191" ht="12.75" customHeight="1"/>
    <row r="1040192" ht="12.75" customHeight="1"/>
    <row r="1040193" ht="12.75" customHeight="1"/>
    <row r="1040194" ht="12.75" customHeight="1"/>
    <row r="1040195" ht="12.75" customHeight="1"/>
    <row r="1040196" ht="12.75" customHeight="1"/>
    <row r="1040197" ht="12.75" customHeight="1"/>
    <row r="1040198" ht="12.75" customHeight="1"/>
    <row r="1040199" ht="12.75" customHeight="1"/>
    <row r="1040200" ht="12.75" customHeight="1"/>
    <row r="1040201" ht="12.75" customHeight="1"/>
    <row r="1040202" ht="12.75" customHeight="1"/>
    <row r="1040203" ht="12.75" customHeight="1"/>
    <row r="1040204" ht="12.75" customHeight="1"/>
    <row r="1040205" ht="12.75" customHeight="1"/>
    <row r="1040206" ht="12.75" customHeight="1"/>
    <row r="1040207" ht="12.75" customHeight="1"/>
    <row r="1040208" ht="12.75" customHeight="1"/>
    <row r="1040209" ht="12.75" customHeight="1"/>
    <row r="1040210" ht="12.75" customHeight="1"/>
    <row r="1040211" ht="12.75" customHeight="1"/>
    <row r="1040212" ht="12.75" customHeight="1"/>
    <row r="1040213" ht="12.75" customHeight="1"/>
    <row r="1040214" ht="12.75" customHeight="1"/>
    <row r="1040215" ht="12.75" customHeight="1"/>
    <row r="1040216" ht="12.75" customHeight="1"/>
    <row r="1040217" ht="12.75" customHeight="1"/>
    <row r="1040218" ht="12.75" customHeight="1"/>
    <row r="1040219" ht="12.75" customHeight="1"/>
    <row r="1040220" ht="12.75" customHeight="1"/>
    <row r="1040221" ht="12.75" customHeight="1"/>
    <row r="1040222" ht="12.75" customHeight="1"/>
    <row r="1040223" ht="12.75" customHeight="1"/>
    <row r="1040224" ht="12.75" customHeight="1"/>
    <row r="1040225" ht="12.75" customHeight="1"/>
    <row r="1040226" ht="12.75" customHeight="1"/>
    <row r="1040227" ht="12.75" customHeight="1"/>
    <row r="1040228" ht="12.75" customHeight="1"/>
    <row r="1040229" ht="12.75" customHeight="1"/>
    <row r="1040230" ht="12.75" customHeight="1"/>
    <row r="1040231" ht="12.75" customHeight="1"/>
    <row r="1040232" ht="12.75" customHeight="1"/>
    <row r="1040233" ht="12.75" customHeight="1"/>
    <row r="1040234" ht="12.75" customHeight="1"/>
    <row r="1040235" ht="12.75" customHeight="1"/>
    <row r="1040236" ht="12.75" customHeight="1"/>
    <row r="1040237" ht="12.75" customHeight="1"/>
    <row r="1040238" ht="12.75" customHeight="1"/>
    <row r="1040239" ht="12.75" customHeight="1"/>
    <row r="1040240" ht="12.75" customHeight="1"/>
    <row r="1040241" ht="12.75" customHeight="1"/>
    <row r="1040242" ht="12.75" customHeight="1"/>
    <row r="1040243" ht="12.75" customHeight="1"/>
    <row r="1040244" ht="12.75" customHeight="1"/>
    <row r="1040245" ht="12.75" customHeight="1"/>
    <row r="1040246" ht="12.75" customHeight="1"/>
    <row r="1040247" ht="12.75" customHeight="1"/>
    <row r="1040248" ht="12.75" customHeight="1"/>
    <row r="1040249" ht="12.75" customHeight="1"/>
    <row r="1040250" ht="12.75" customHeight="1"/>
    <row r="1040251" ht="12.75" customHeight="1"/>
    <row r="1040252" ht="12.75" customHeight="1"/>
    <row r="1040253" ht="12.75" customHeight="1"/>
    <row r="1040254" ht="12.75" customHeight="1"/>
    <row r="1040255" ht="12.75" customHeight="1"/>
    <row r="1040256" ht="12.75" customHeight="1"/>
    <row r="1040257" ht="12.75" customHeight="1"/>
    <row r="1040258" ht="12.75" customHeight="1"/>
    <row r="1040259" ht="12.75" customHeight="1"/>
    <row r="1040260" ht="12.75" customHeight="1"/>
    <row r="1040261" ht="12.75" customHeight="1"/>
    <row r="1040262" ht="12.75" customHeight="1"/>
    <row r="1040263" ht="12.75" customHeight="1"/>
    <row r="1040264" ht="12.75" customHeight="1"/>
    <row r="1040265" ht="12.75" customHeight="1"/>
    <row r="1040266" ht="12.75" customHeight="1"/>
    <row r="1040267" ht="12.75" customHeight="1"/>
    <row r="1040268" ht="12.75" customHeight="1"/>
    <row r="1040269" ht="12.75" customHeight="1"/>
    <row r="1040270" ht="12.75" customHeight="1"/>
    <row r="1040271" ht="12.75" customHeight="1"/>
    <row r="1040272" ht="12.75" customHeight="1"/>
    <row r="1040273" ht="12.75" customHeight="1"/>
    <row r="1040274" ht="12.75" customHeight="1"/>
    <row r="1040275" ht="12.75" customHeight="1"/>
    <row r="1040276" ht="12.75" customHeight="1"/>
    <row r="1040277" ht="12.75" customHeight="1"/>
    <row r="1040278" ht="12.75" customHeight="1"/>
    <row r="1040279" ht="12.75" customHeight="1"/>
    <row r="1040280" ht="12.75" customHeight="1"/>
    <row r="1040281" ht="12.75" customHeight="1"/>
    <row r="1040282" ht="12.75" customHeight="1"/>
    <row r="1040283" ht="12.75" customHeight="1"/>
    <row r="1040284" ht="12.75" customHeight="1"/>
    <row r="1040285" ht="12.75" customHeight="1"/>
    <row r="1040286" ht="12.75" customHeight="1"/>
    <row r="1040287" ht="12.75" customHeight="1"/>
    <row r="1040288" ht="12.75" customHeight="1"/>
    <row r="1040289" ht="12.75" customHeight="1"/>
    <row r="1040290" ht="12.75" customHeight="1"/>
    <row r="1040291" ht="12.75" customHeight="1"/>
    <row r="1040292" ht="12.75" customHeight="1"/>
    <row r="1040293" ht="12.75" customHeight="1"/>
    <row r="1040294" ht="12.75" customHeight="1"/>
    <row r="1040295" ht="12.75" customHeight="1"/>
    <row r="1040296" ht="12.75" customHeight="1"/>
    <row r="1040297" ht="12.75" customHeight="1"/>
    <row r="1040298" ht="12.75" customHeight="1"/>
    <row r="1040299" ht="12.75" customHeight="1"/>
    <row r="1040300" ht="12.75" customHeight="1"/>
    <row r="1040301" ht="12.75" customHeight="1"/>
    <row r="1040302" ht="12.75" customHeight="1"/>
    <row r="1040303" ht="12.75" customHeight="1"/>
    <row r="1040304" ht="12.75" customHeight="1"/>
    <row r="1040305" ht="12.75" customHeight="1"/>
    <row r="1040306" ht="12.75" customHeight="1"/>
    <row r="1040307" ht="12.75" customHeight="1"/>
    <row r="1040308" ht="12.75" customHeight="1"/>
    <row r="1040309" ht="12.75" customHeight="1"/>
    <row r="1040310" ht="12.75" customHeight="1"/>
    <row r="1040311" ht="12.75" customHeight="1"/>
    <row r="1040312" ht="12.75" customHeight="1"/>
    <row r="1040313" ht="12.75" customHeight="1"/>
    <row r="1040314" ht="12.75" customHeight="1"/>
    <row r="1040315" ht="12.75" customHeight="1"/>
    <row r="1040316" ht="12.75" customHeight="1"/>
    <row r="1040317" ht="12.75" customHeight="1"/>
    <row r="1040318" ht="12.75" customHeight="1"/>
    <row r="1040319" ht="12.75" customHeight="1"/>
    <row r="1040320" ht="12.75" customHeight="1"/>
    <row r="1040321" ht="12.75" customHeight="1"/>
    <row r="1040322" ht="12.75" customHeight="1"/>
    <row r="1040323" ht="12.75" customHeight="1"/>
    <row r="1040324" ht="12.75" customHeight="1"/>
    <row r="1040325" ht="12.75" customHeight="1"/>
    <row r="1040326" ht="12.75" customHeight="1"/>
    <row r="1040327" ht="12.75" customHeight="1"/>
    <row r="1040328" ht="12.75" customHeight="1"/>
    <row r="1040329" ht="12.75" customHeight="1"/>
    <row r="1040330" ht="12.75" customHeight="1"/>
    <row r="1040331" ht="12.75" customHeight="1"/>
    <row r="1040332" ht="12.75" customHeight="1"/>
    <row r="1040333" ht="12.75" customHeight="1"/>
    <row r="1040334" ht="12.75" customHeight="1"/>
    <row r="1040335" ht="12.75" customHeight="1"/>
    <row r="1040336" ht="12.75" customHeight="1"/>
    <row r="1040337" ht="12.75" customHeight="1"/>
    <row r="1040338" ht="12.75" customHeight="1"/>
    <row r="1040339" ht="12.75" customHeight="1"/>
    <row r="1040340" ht="12.75" customHeight="1"/>
    <row r="1040341" ht="12.75" customHeight="1"/>
    <row r="1040342" ht="12.75" customHeight="1"/>
    <row r="1040343" ht="12.75" customHeight="1"/>
    <row r="1040344" ht="12.75" customHeight="1"/>
    <row r="1040345" ht="12.75" customHeight="1"/>
    <row r="1040346" ht="12.75" customHeight="1"/>
    <row r="1040347" ht="12.75" customHeight="1"/>
    <row r="1040348" ht="12.75" customHeight="1"/>
    <row r="1040349" ht="12.75" customHeight="1"/>
    <row r="1040350" ht="12.75" customHeight="1"/>
    <row r="1040351" ht="12.75" customHeight="1"/>
    <row r="1040352" ht="12.75" customHeight="1"/>
    <row r="1040353" ht="12.75" customHeight="1"/>
    <row r="1040354" ht="12.75" customHeight="1"/>
    <row r="1040355" ht="12.75" customHeight="1"/>
    <row r="1040356" ht="12.75" customHeight="1"/>
    <row r="1040357" ht="12.75" customHeight="1"/>
    <row r="1040358" ht="12.75" customHeight="1"/>
    <row r="1040359" ht="12.75" customHeight="1"/>
    <row r="1040360" ht="12.75" customHeight="1"/>
    <row r="1040361" ht="12.75" customHeight="1"/>
    <row r="1040362" ht="12.75" customHeight="1"/>
    <row r="1040363" ht="12.75" customHeight="1"/>
    <row r="1040364" ht="12.75" customHeight="1"/>
    <row r="1040365" ht="12.75" customHeight="1"/>
    <row r="1040366" ht="12.75" customHeight="1"/>
    <row r="1040367" ht="12.75" customHeight="1"/>
    <row r="1040368" ht="12.75" customHeight="1"/>
    <row r="1040369" ht="12.75" customHeight="1"/>
    <row r="1040370" ht="12.75" customHeight="1"/>
    <row r="1040371" ht="12.75" customHeight="1"/>
    <row r="1040372" ht="12.75" customHeight="1"/>
    <row r="1040373" ht="12.75" customHeight="1"/>
    <row r="1040374" ht="12.75" customHeight="1"/>
    <row r="1040375" ht="12.75" customHeight="1"/>
    <row r="1040376" ht="12.75" customHeight="1"/>
    <row r="1040377" ht="12.75" customHeight="1"/>
    <row r="1040378" ht="12.75" customHeight="1"/>
    <row r="1040379" ht="12.75" customHeight="1"/>
    <row r="1040380" ht="12.75" customHeight="1"/>
    <row r="1040381" ht="12.75" customHeight="1"/>
    <row r="1040382" ht="12.75" customHeight="1"/>
    <row r="1040383" ht="12.75" customHeight="1"/>
    <row r="1040384" ht="12.75" customHeight="1"/>
    <row r="1040385" ht="12.75" customHeight="1"/>
    <row r="1040386" ht="12.75" customHeight="1"/>
    <row r="1040387" ht="12.75" customHeight="1"/>
    <row r="1040388" ht="12.75" customHeight="1"/>
    <row r="1040389" ht="12.75" customHeight="1"/>
    <row r="1040390" ht="12.75" customHeight="1"/>
    <row r="1040391" ht="12.75" customHeight="1"/>
    <row r="1040392" ht="12.75" customHeight="1"/>
    <row r="1040393" ht="12.75" customHeight="1"/>
    <row r="1040394" ht="12.75" customHeight="1"/>
    <row r="1040395" ht="12.75" customHeight="1"/>
    <row r="1040396" ht="12.75" customHeight="1"/>
    <row r="1040397" ht="12.75" customHeight="1"/>
    <row r="1040398" ht="12.75" customHeight="1"/>
    <row r="1040399" ht="12.75" customHeight="1"/>
    <row r="1040400" ht="12.75" customHeight="1"/>
    <row r="1040401" ht="12.75" customHeight="1"/>
    <row r="1040402" ht="12.75" customHeight="1"/>
    <row r="1040403" ht="12.75" customHeight="1"/>
    <row r="1040404" ht="12.75" customHeight="1"/>
    <row r="1040405" ht="12.75" customHeight="1"/>
    <row r="1040406" ht="12.75" customHeight="1"/>
    <row r="1040407" ht="12.75" customHeight="1"/>
    <row r="1040408" ht="12.75" customHeight="1"/>
    <row r="1040409" ht="12.75" customHeight="1"/>
    <row r="1040410" ht="12.75" customHeight="1"/>
    <row r="1040411" ht="12.75" customHeight="1"/>
    <row r="1040412" ht="12.75" customHeight="1"/>
    <row r="1040413" ht="12.75" customHeight="1"/>
    <row r="1040414" ht="12.75" customHeight="1"/>
    <row r="1040415" ht="12.75" customHeight="1"/>
    <row r="1040416" ht="12.75" customHeight="1"/>
    <row r="1040417" ht="12.75" customHeight="1"/>
    <row r="1040418" ht="12.75" customHeight="1"/>
    <row r="1040419" ht="12.75" customHeight="1"/>
    <row r="1040420" ht="12.75" customHeight="1"/>
    <row r="1040421" ht="12.75" customHeight="1"/>
    <row r="1040422" ht="12.75" customHeight="1"/>
    <row r="1040423" ht="12.75" customHeight="1"/>
    <row r="1040424" ht="12.75" customHeight="1"/>
    <row r="1040425" ht="12.75" customHeight="1"/>
    <row r="1040426" ht="12.75" customHeight="1"/>
    <row r="1040427" ht="12.75" customHeight="1"/>
    <row r="1040428" ht="12.75" customHeight="1"/>
    <row r="1040429" ht="12.75" customHeight="1"/>
    <row r="1040430" ht="12.75" customHeight="1"/>
    <row r="1040431" ht="12.75" customHeight="1"/>
    <row r="1040432" ht="12.75" customHeight="1"/>
    <row r="1040433" ht="12.75" customHeight="1"/>
    <row r="1040434" ht="12.75" customHeight="1"/>
    <row r="1040435" ht="12.75" customHeight="1"/>
    <row r="1040436" ht="12.75" customHeight="1"/>
    <row r="1040437" ht="12.75" customHeight="1"/>
    <row r="1040438" ht="12.75" customHeight="1"/>
    <row r="1040439" ht="12.75" customHeight="1"/>
    <row r="1040440" ht="12.75" customHeight="1"/>
    <row r="1040441" ht="12.75" customHeight="1"/>
    <row r="1040442" ht="12.75" customHeight="1"/>
    <row r="1040443" ht="12.75" customHeight="1"/>
    <row r="1040444" ht="12.75" customHeight="1"/>
    <row r="1040445" ht="12.75" customHeight="1"/>
    <row r="1040446" ht="12.75" customHeight="1"/>
    <row r="1040447" ht="12.75" customHeight="1"/>
    <row r="1040448" ht="12.75" customHeight="1"/>
    <row r="1040449" ht="12.75" customHeight="1"/>
    <row r="1040450" ht="12.75" customHeight="1"/>
    <row r="1040451" ht="12.75" customHeight="1"/>
    <row r="1040452" ht="12.75" customHeight="1"/>
    <row r="1040453" ht="12.75" customHeight="1"/>
    <row r="1040454" ht="12.75" customHeight="1"/>
    <row r="1040455" ht="12.75" customHeight="1"/>
    <row r="1040456" ht="12.75" customHeight="1"/>
    <row r="1040457" ht="12.75" customHeight="1"/>
    <row r="1040458" ht="12.75" customHeight="1"/>
    <row r="1040459" ht="12.75" customHeight="1"/>
    <row r="1040460" ht="12.75" customHeight="1"/>
    <row r="1040461" ht="12.75" customHeight="1"/>
    <row r="1040462" ht="12.75" customHeight="1"/>
    <row r="1040463" ht="12.75" customHeight="1"/>
    <row r="1040464" ht="12.75" customHeight="1"/>
    <row r="1040465" ht="12.75" customHeight="1"/>
    <row r="1040466" ht="12.75" customHeight="1"/>
    <row r="1040467" ht="12.75" customHeight="1"/>
    <row r="1040468" ht="12.75" customHeight="1"/>
    <row r="1040469" ht="12.75" customHeight="1"/>
    <row r="1040470" ht="12.75" customHeight="1"/>
    <row r="1040471" ht="12.75" customHeight="1"/>
    <row r="1040472" ht="12.75" customHeight="1"/>
    <row r="1040473" ht="12.75" customHeight="1"/>
    <row r="1040474" ht="12.75" customHeight="1"/>
    <row r="1040475" ht="12.75" customHeight="1"/>
    <row r="1040476" ht="12.75" customHeight="1"/>
    <row r="1040477" ht="12.75" customHeight="1"/>
    <row r="1040478" ht="12.75" customHeight="1"/>
    <row r="1040479" ht="12.75" customHeight="1"/>
    <row r="1040480" ht="12.75" customHeight="1"/>
    <row r="1040481" ht="12.75" customHeight="1"/>
    <row r="1040482" ht="12.75" customHeight="1"/>
    <row r="1040483" ht="12.75" customHeight="1"/>
    <row r="1040484" ht="12.75" customHeight="1"/>
    <row r="1040485" ht="12.75" customHeight="1"/>
    <row r="1040486" ht="12.75" customHeight="1"/>
    <row r="1040487" ht="12.75" customHeight="1"/>
    <row r="1040488" ht="12.75" customHeight="1"/>
    <row r="1040489" ht="12.75" customHeight="1"/>
    <row r="1040490" ht="12.75" customHeight="1"/>
    <row r="1040491" ht="12.75" customHeight="1"/>
    <row r="1040492" ht="12.75" customHeight="1"/>
    <row r="1040493" ht="12.75" customHeight="1"/>
    <row r="1040494" ht="12.75" customHeight="1"/>
    <row r="1040495" ht="12.75" customHeight="1"/>
    <row r="1040496" ht="12.75" customHeight="1"/>
    <row r="1040497" ht="12.75" customHeight="1"/>
    <row r="1040498" ht="12.75" customHeight="1"/>
    <row r="1040499" ht="12.75" customHeight="1"/>
    <row r="1040500" ht="12.75" customHeight="1"/>
    <row r="1040501" ht="12.75" customHeight="1"/>
    <row r="1040502" ht="12.75" customHeight="1"/>
    <row r="1040503" ht="12.75" customHeight="1"/>
    <row r="1040504" ht="12.75" customHeight="1"/>
    <row r="1040505" ht="12.75" customHeight="1"/>
    <row r="1040506" ht="12.75" customHeight="1"/>
    <row r="1040507" ht="12.75" customHeight="1"/>
    <row r="1040508" ht="12.75" customHeight="1"/>
    <row r="1040509" ht="12.75" customHeight="1"/>
    <row r="1040510" ht="12.75" customHeight="1"/>
    <row r="1040511" ht="12.75" customHeight="1"/>
    <row r="1040512" ht="12.75" customHeight="1"/>
    <row r="1040513" ht="12.75" customHeight="1"/>
    <row r="1040514" ht="12.75" customHeight="1"/>
    <row r="1040515" ht="12.75" customHeight="1"/>
    <row r="1040516" ht="12.75" customHeight="1"/>
    <row r="1040517" ht="12.75" customHeight="1"/>
    <row r="1040518" ht="12.75" customHeight="1"/>
    <row r="1040519" ht="12.75" customHeight="1"/>
    <row r="1040520" ht="12.75" customHeight="1"/>
    <row r="1040521" ht="12.75" customHeight="1"/>
    <row r="1040522" ht="12.75" customHeight="1"/>
    <row r="1040523" ht="12.75" customHeight="1"/>
    <row r="1040524" ht="12.75" customHeight="1"/>
    <row r="1040525" ht="12.75" customHeight="1"/>
    <row r="1040526" ht="12.75" customHeight="1"/>
    <row r="1040527" ht="12.75" customHeight="1"/>
    <row r="1040528" ht="12.75" customHeight="1"/>
    <row r="1040529" ht="12.75" customHeight="1"/>
    <row r="1040530" ht="12.75" customHeight="1"/>
    <row r="1040531" ht="12.75" customHeight="1"/>
    <row r="1040532" ht="12.75" customHeight="1"/>
    <row r="1040533" ht="12.75" customHeight="1"/>
    <row r="1040534" ht="12.75" customHeight="1"/>
    <row r="1040535" ht="12.75" customHeight="1"/>
    <row r="1040536" ht="12.75" customHeight="1"/>
    <row r="1040537" ht="12.75" customHeight="1"/>
    <row r="1040538" ht="12.75" customHeight="1"/>
    <row r="1040539" ht="12.75" customHeight="1"/>
    <row r="1040540" ht="12.75" customHeight="1"/>
    <row r="1040541" ht="12.75" customHeight="1"/>
    <row r="1040542" ht="12.75" customHeight="1"/>
    <row r="1040543" ht="12.75" customHeight="1"/>
    <row r="1040544" ht="12.75" customHeight="1"/>
    <row r="1040545" ht="12.75" customHeight="1"/>
    <row r="1040546" ht="12.75" customHeight="1"/>
    <row r="1040547" ht="12.75" customHeight="1"/>
    <row r="1040548" ht="12.75" customHeight="1"/>
    <row r="1040549" ht="12.75" customHeight="1"/>
    <row r="1040550" ht="12.75" customHeight="1"/>
    <row r="1040551" ht="12.75" customHeight="1"/>
    <row r="1040552" ht="12.75" customHeight="1"/>
    <row r="1040553" ht="12.75" customHeight="1"/>
    <row r="1040554" ht="12.75" customHeight="1"/>
    <row r="1040555" ht="12.75" customHeight="1"/>
    <row r="1040556" ht="12.75" customHeight="1"/>
    <row r="1040557" ht="12.75" customHeight="1"/>
    <row r="1040558" ht="12.75" customHeight="1"/>
    <row r="1040559" ht="12.75" customHeight="1"/>
    <row r="1040560" ht="12.75" customHeight="1"/>
    <row r="1040561" ht="12.75" customHeight="1"/>
    <row r="1040562" ht="12.75" customHeight="1"/>
    <row r="1040563" ht="12.75" customHeight="1"/>
    <row r="1040564" ht="12.75" customHeight="1"/>
    <row r="1040565" ht="12.75" customHeight="1"/>
    <row r="1040566" ht="12.75" customHeight="1"/>
    <row r="1040567" ht="12.75" customHeight="1"/>
    <row r="1040568" ht="12.75" customHeight="1"/>
    <row r="1040569" ht="12.75" customHeight="1"/>
    <row r="1040570" ht="12.75" customHeight="1"/>
    <row r="1040571" ht="12.75" customHeight="1"/>
    <row r="1040572" ht="12.75" customHeight="1"/>
    <row r="1040573" ht="12.75" customHeight="1"/>
    <row r="1040574" ht="12.75" customHeight="1"/>
    <row r="1040575" ht="12.75" customHeight="1"/>
    <row r="1040576" ht="12.75" customHeight="1"/>
    <row r="1040577" ht="12.75" customHeight="1"/>
    <row r="1040578" ht="12.75" customHeight="1"/>
    <row r="1040579" ht="12.75" customHeight="1"/>
    <row r="1040580" ht="12.75" customHeight="1"/>
    <row r="1040581" ht="12.75" customHeight="1"/>
    <row r="1040582" ht="12.75" customHeight="1"/>
    <row r="1040583" ht="12.75" customHeight="1"/>
    <row r="1040584" ht="12.75" customHeight="1"/>
    <row r="1040585" ht="12.75" customHeight="1"/>
    <row r="1040586" ht="12.75" customHeight="1"/>
    <row r="1040587" ht="12.75" customHeight="1"/>
    <row r="1040588" ht="12.75" customHeight="1"/>
    <row r="1040589" ht="12.75" customHeight="1"/>
    <row r="1040590" ht="12.75" customHeight="1"/>
    <row r="1040591" ht="12.75" customHeight="1"/>
    <row r="1040592" ht="12.75" customHeight="1"/>
    <row r="1040593" ht="12.75" customHeight="1"/>
    <row r="1040594" ht="12.75" customHeight="1"/>
    <row r="1040595" ht="12.75" customHeight="1"/>
    <row r="1040596" ht="12.75" customHeight="1"/>
    <row r="1040597" ht="12.75" customHeight="1"/>
    <row r="1040598" ht="12.75" customHeight="1"/>
    <row r="1040599" ht="12.75" customHeight="1"/>
    <row r="1040600" ht="12.75" customHeight="1"/>
    <row r="1040601" ht="12.75" customHeight="1"/>
    <row r="1040602" ht="12.75" customHeight="1"/>
    <row r="1040603" ht="12.75" customHeight="1"/>
    <row r="1040604" ht="12.75" customHeight="1"/>
    <row r="1040605" ht="12.75" customHeight="1"/>
    <row r="1040606" ht="12.75" customHeight="1"/>
    <row r="1040607" ht="12.75" customHeight="1"/>
    <row r="1040608" ht="12.75" customHeight="1"/>
    <row r="1040609" ht="12.75" customHeight="1"/>
    <row r="1040610" ht="12.75" customHeight="1"/>
    <row r="1040611" ht="12.75" customHeight="1"/>
    <row r="1040612" ht="12.75" customHeight="1"/>
    <row r="1040613" ht="12.75" customHeight="1"/>
    <row r="1040614" ht="12.75" customHeight="1"/>
    <row r="1040615" ht="12.75" customHeight="1"/>
    <row r="1040616" ht="12.75" customHeight="1"/>
    <row r="1040617" ht="12.75" customHeight="1"/>
    <row r="1040618" ht="12.75" customHeight="1"/>
    <row r="1040619" ht="12.75" customHeight="1"/>
    <row r="1040620" ht="12.75" customHeight="1"/>
    <row r="1040621" ht="12.75" customHeight="1"/>
    <row r="1040622" ht="12.75" customHeight="1"/>
    <row r="1040623" ht="12.75" customHeight="1"/>
    <row r="1040624" ht="12.75" customHeight="1"/>
    <row r="1040625" ht="12.75" customHeight="1"/>
    <row r="1040626" ht="12.75" customHeight="1"/>
    <row r="1040627" ht="12.75" customHeight="1"/>
    <row r="1040628" ht="12.75" customHeight="1"/>
    <row r="1040629" ht="12.75" customHeight="1"/>
    <row r="1040630" ht="12.75" customHeight="1"/>
    <row r="1040631" ht="12.75" customHeight="1"/>
    <row r="1040632" ht="12.75" customHeight="1"/>
    <row r="1040633" ht="12.75" customHeight="1"/>
    <row r="1040634" ht="12.75" customHeight="1"/>
    <row r="1040635" ht="12.75" customHeight="1"/>
    <row r="1040636" ht="12.75" customHeight="1"/>
    <row r="1040637" ht="12.75" customHeight="1"/>
    <row r="1040638" ht="12.75" customHeight="1"/>
    <row r="1040639" ht="12.75" customHeight="1"/>
    <row r="1040640" ht="12.75" customHeight="1"/>
    <row r="1040641" ht="12.75" customHeight="1"/>
    <row r="1040642" ht="12.75" customHeight="1"/>
    <row r="1040643" ht="12.75" customHeight="1"/>
    <row r="1040644" ht="12.75" customHeight="1"/>
    <row r="1040645" ht="12.75" customHeight="1"/>
    <row r="1040646" ht="12.75" customHeight="1"/>
    <row r="1040647" ht="12.75" customHeight="1"/>
    <row r="1040648" ht="12.75" customHeight="1"/>
    <row r="1040649" ht="12.75" customHeight="1"/>
    <row r="1040650" ht="12.75" customHeight="1"/>
    <row r="1040651" ht="12.75" customHeight="1"/>
    <row r="1040652" ht="12.75" customHeight="1"/>
    <row r="1040653" ht="12.75" customHeight="1"/>
    <row r="1040654" ht="12.75" customHeight="1"/>
    <row r="1040655" ht="12.75" customHeight="1"/>
    <row r="1040656" ht="12.75" customHeight="1"/>
    <row r="1040657" ht="12.75" customHeight="1"/>
    <row r="1040658" ht="12.75" customHeight="1"/>
    <row r="1040659" ht="12.75" customHeight="1"/>
    <row r="1040660" ht="12.75" customHeight="1"/>
    <row r="1040661" ht="12.75" customHeight="1"/>
    <row r="1040662" ht="12.75" customHeight="1"/>
    <row r="1040663" ht="12.75" customHeight="1"/>
    <row r="1040664" ht="12.75" customHeight="1"/>
    <row r="1040665" ht="12.75" customHeight="1"/>
    <row r="1040666" ht="12.75" customHeight="1"/>
    <row r="1040667" ht="12.75" customHeight="1"/>
    <row r="1040668" ht="12.75" customHeight="1"/>
    <row r="1040669" ht="12.75" customHeight="1"/>
    <row r="1040670" ht="12.75" customHeight="1"/>
    <row r="1040671" ht="12.75" customHeight="1"/>
    <row r="1040672" ht="12.75" customHeight="1"/>
    <row r="1040673" ht="12.75" customHeight="1"/>
    <row r="1040674" ht="12.75" customHeight="1"/>
    <row r="1040675" ht="12.75" customHeight="1"/>
    <row r="1040676" ht="12.75" customHeight="1"/>
    <row r="1040677" ht="12.75" customHeight="1"/>
    <row r="1040678" ht="12.75" customHeight="1"/>
    <row r="1040679" ht="12.75" customHeight="1"/>
    <row r="1040680" ht="12.75" customHeight="1"/>
    <row r="1040681" ht="12.75" customHeight="1"/>
    <row r="1040682" ht="12.75" customHeight="1"/>
    <row r="1040683" ht="12.75" customHeight="1"/>
    <row r="1040684" ht="12.75" customHeight="1"/>
    <row r="1040685" ht="12.75" customHeight="1"/>
    <row r="1040686" ht="12.75" customHeight="1"/>
    <row r="1040687" ht="12.75" customHeight="1"/>
    <row r="1040688" ht="12.75" customHeight="1"/>
    <row r="1040689" ht="12.75" customHeight="1"/>
    <row r="1040690" ht="12.75" customHeight="1"/>
    <row r="1040691" ht="12.75" customHeight="1"/>
    <row r="1040692" ht="12.75" customHeight="1"/>
    <row r="1040693" ht="12.75" customHeight="1"/>
    <row r="1040694" ht="12.75" customHeight="1"/>
    <row r="1040695" ht="12.75" customHeight="1"/>
    <row r="1040696" ht="12.75" customHeight="1"/>
    <row r="1040697" ht="12.75" customHeight="1"/>
    <row r="1040698" ht="12.75" customHeight="1"/>
    <row r="1040699" ht="12.75" customHeight="1"/>
    <row r="1040700" ht="12.75" customHeight="1"/>
    <row r="1040701" ht="12.75" customHeight="1"/>
    <row r="1040702" ht="12.75" customHeight="1"/>
    <row r="1040703" ht="12.75" customHeight="1"/>
    <row r="1040704" ht="12.75" customHeight="1"/>
    <row r="1040705" ht="12.75" customHeight="1"/>
    <row r="1040706" ht="12.75" customHeight="1"/>
    <row r="1040707" ht="12.75" customHeight="1"/>
    <row r="1040708" ht="12.75" customHeight="1"/>
    <row r="1040709" ht="12.75" customHeight="1"/>
    <row r="1040710" ht="12.75" customHeight="1"/>
    <row r="1040711" ht="12.75" customHeight="1"/>
    <row r="1040712" ht="12.75" customHeight="1"/>
    <row r="1040713" ht="12.75" customHeight="1"/>
    <row r="1040714" ht="12.75" customHeight="1"/>
    <row r="1040715" ht="12.75" customHeight="1"/>
    <row r="1040716" ht="12.75" customHeight="1"/>
    <row r="1040717" ht="12.75" customHeight="1"/>
    <row r="1040718" ht="12.75" customHeight="1"/>
    <row r="1040719" ht="12.75" customHeight="1"/>
    <row r="1040720" ht="12.75" customHeight="1"/>
    <row r="1040721" ht="12.75" customHeight="1"/>
    <row r="1040722" ht="12.75" customHeight="1"/>
    <row r="1040723" ht="12.75" customHeight="1"/>
    <row r="1040724" ht="12.75" customHeight="1"/>
    <row r="1040725" ht="12.75" customHeight="1"/>
    <row r="1040726" ht="12.75" customHeight="1"/>
    <row r="1040727" ht="12.75" customHeight="1"/>
    <row r="1040728" ht="12.75" customHeight="1"/>
    <row r="1040729" ht="12.75" customHeight="1"/>
    <row r="1040730" ht="12.75" customHeight="1"/>
    <row r="1040731" ht="12.75" customHeight="1"/>
    <row r="1040732" ht="12.75" customHeight="1"/>
    <row r="1040733" ht="12.75" customHeight="1"/>
    <row r="1040734" ht="12.75" customHeight="1"/>
    <row r="1040735" ht="12.75" customHeight="1"/>
    <row r="1040736" ht="12.75" customHeight="1"/>
    <row r="1040737" ht="12.75" customHeight="1"/>
    <row r="1040738" ht="12.75" customHeight="1"/>
    <row r="1040739" ht="12.75" customHeight="1"/>
    <row r="1040740" ht="12.75" customHeight="1"/>
    <row r="1040741" ht="12.75" customHeight="1"/>
    <row r="1040742" ht="12.75" customHeight="1"/>
    <row r="1040743" ht="12.75" customHeight="1"/>
    <row r="1040744" ht="12.75" customHeight="1"/>
    <row r="1040745" ht="12.75" customHeight="1"/>
    <row r="1040746" ht="12.75" customHeight="1"/>
    <row r="1040747" ht="12.75" customHeight="1"/>
    <row r="1040748" ht="12.75" customHeight="1"/>
    <row r="1040749" ht="12.75" customHeight="1"/>
    <row r="1040750" ht="12.75" customHeight="1"/>
    <row r="1040751" ht="12.75" customHeight="1"/>
    <row r="1040752" ht="12.75" customHeight="1"/>
    <row r="1040753" ht="12.75" customHeight="1"/>
    <row r="1040754" ht="12.75" customHeight="1"/>
    <row r="1040755" ht="12.75" customHeight="1"/>
    <row r="1040756" ht="12.75" customHeight="1"/>
    <row r="1040757" ht="12.75" customHeight="1"/>
    <row r="1040758" ht="12.75" customHeight="1"/>
    <row r="1040759" ht="12.75" customHeight="1"/>
    <row r="1040760" ht="12.75" customHeight="1"/>
    <row r="1040761" ht="12.75" customHeight="1"/>
    <row r="1040762" ht="12.75" customHeight="1"/>
    <row r="1040763" ht="12.75" customHeight="1"/>
    <row r="1040764" ht="12.75" customHeight="1"/>
    <row r="1040765" ht="12.75" customHeight="1"/>
    <row r="1040766" ht="12.75" customHeight="1"/>
    <row r="1040767" ht="12.75" customHeight="1"/>
    <row r="1040768" ht="12.75" customHeight="1"/>
    <row r="1040769" ht="12.75" customHeight="1"/>
    <row r="1040770" ht="12.75" customHeight="1"/>
    <row r="1040771" ht="12.75" customHeight="1"/>
    <row r="1040772" ht="12.75" customHeight="1"/>
    <row r="1040773" ht="12.75" customHeight="1"/>
    <row r="1040774" ht="12.75" customHeight="1"/>
    <row r="1040775" ht="12.75" customHeight="1"/>
    <row r="1040776" ht="12.75" customHeight="1"/>
    <row r="1040777" ht="12.75" customHeight="1"/>
    <row r="1040778" ht="12.75" customHeight="1"/>
    <row r="1040779" ht="12.75" customHeight="1"/>
    <row r="1040780" ht="12.75" customHeight="1"/>
    <row r="1040781" ht="12.75" customHeight="1"/>
    <row r="1040782" ht="12.75" customHeight="1"/>
    <row r="1040783" ht="12.75" customHeight="1"/>
    <row r="1040784" ht="12.75" customHeight="1"/>
    <row r="1040785" ht="12.75" customHeight="1"/>
    <row r="1040786" ht="12.75" customHeight="1"/>
    <row r="1040787" ht="12.75" customHeight="1"/>
    <row r="1040788" ht="12.75" customHeight="1"/>
    <row r="1040789" ht="12.75" customHeight="1"/>
    <row r="1040790" ht="12.75" customHeight="1"/>
    <row r="1040791" ht="12.75" customHeight="1"/>
    <row r="1040792" ht="12.75" customHeight="1"/>
    <row r="1040793" ht="12.75" customHeight="1"/>
    <row r="1040794" ht="12.75" customHeight="1"/>
    <row r="1040795" ht="12.75" customHeight="1"/>
    <row r="1040796" ht="12.75" customHeight="1"/>
    <row r="1040797" ht="12.75" customHeight="1"/>
    <row r="1040798" ht="12.75" customHeight="1"/>
    <row r="1040799" ht="12.75" customHeight="1"/>
    <row r="1040800" ht="12.75" customHeight="1"/>
    <row r="1040801" ht="12.75" customHeight="1"/>
    <row r="1040802" ht="12.75" customHeight="1"/>
    <row r="1040803" ht="12.75" customHeight="1"/>
    <row r="1040804" ht="12.75" customHeight="1"/>
    <row r="1040805" ht="12.75" customHeight="1"/>
    <row r="1040806" ht="12.75" customHeight="1"/>
    <row r="1040807" ht="12.75" customHeight="1"/>
    <row r="1040808" ht="12.75" customHeight="1"/>
    <row r="1040809" ht="12.75" customHeight="1"/>
    <row r="1040810" ht="12.75" customHeight="1"/>
    <row r="1040811" ht="12.75" customHeight="1"/>
    <row r="1040812" ht="12.75" customHeight="1"/>
    <row r="1040813" ht="12.75" customHeight="1"/>
    <row r="1040814" ht="12.75" customHeight="1"/>
    <row r="1040815" ht="12.75" customHeight="1"/>
    <row r="1040816" ht="12.75" customHeight="1"/>
    <row r="1040817" ht="12.75" customHeight="1"/>
    <row r="1040818" ht="12.75" customHeight="1"/>
    <row r="1040819" ht="12.75" customHeight="1"/>
    <row r="1040820" ht="12.75" customHeight="1"/>
    <row r="1040821" ht="12.75" customHeight="1"/>
    <row r="1040822" ht="12.75" customHeight="1"/>
    <row r="1040823" ht="12.75" customHeight="1"/>
    <row r="1040824" ht="12.75" customHeight="1"/>
    <row r="1040825" ht="12.75" customHeight="1"/>
    <row r="1040826" ht="12.75" customHeight="1"/>
    <row r="1040827" ht="12.75" customHeight="1"/>
    <row r="1040828" ht="12.75" customHeight="1"/>
    <row r="1040829" ht="12.75" customHeight="1"/>
    <row r="1040830" ht="12.75" customHeight="1"/>
    <row r="1040831" ht="12.75" customHeight="1"/>
    <row r="1040832" ht="12.75" customHeight="1"/>
    <row r="1040833" ht="12.75" customHeight="1"/>
    <row r="1040834" ht="12.75" customHeight="1"/>
    <row r="1040835" ht="12.75" customHeight="1"/>
    <row r="1040836" ht="12.75" customHeight="1"/>
    <row r="1040837" ht="12.75" customHeight="1"/>
    <row r="1040838" ht="12.75" customHeight="1"/>
    <row r="1040839" ht="12.75" customHeight="1"/>
    <row r="1040840" ht="12.75" customHeight="1"/>
    <row r="1040841" ht="12.75" customHeight="1"/>
    <row r="1040842" ht="12.75" customHeight="1"/>
    <row r="1040843" ht="12.75" customHeight="1"/>
    <row r="1040844" ht="12.75" customHeight="1"/>
    <row r="1040845" ht="12.75" customHeight="1"/>
    <row r="1040846" ht="12.75" customHeight="1"/>
    <row r="1040847" ht="12.75" customHeight="1"/>
    <row r="1040848" ht="12.75" customHeight="1"/>
    <row r="1040849" ht="12.75" customHeight="1"/>
    <row r="1040850" ht="12.75" customHeight="1"/>
    <row r="1040851" ht="12.75" customHeight="1"/>
    <row r="1040852" ht="12.75" customHeight="1"/>
    <row r="1040853" ht="12.75" customHeight="1"/>
    <row r="1040854" ht="12.75" customHeight="1"/>
    <row r="1040855" ht="12.75" customHeight="1"/>
    <row r="1040856" ht="12.75" customHeight="1"/>
    <row r="1040857" ht="12.75" customHeight="1"/>
    <row r="1040858" ht="12.75" customHeight="1"/>
    <row r="1040859" ht="12.75" customHeight="1"/>
    <row r="1040860" ht="12.75" customHeight="1"/>
    <row r="1040861" ht="12.75" customHeight="1"/>
    <row r="1040862" ht="12.75" customHeight="1"/>
    <row r="1040863" ht="12.75" customHeight="1"/>
    <row r="1040864" ht="12.75" customHeight="1"/>
    <row r="1040865" ht="12.75" customHeight="1"/>
    <row r="1040866" ht="12.75" customHeight="1"/>
    <row r="1040867" ht="12.75" customHeight="1"/>
    <row r="1040868" ht="12.75" customHeight="1"/>
    <row r="1040869" ht="12.75" customHeight="1"/>
    <row r="1040870" ht="12.75" customHeight="1"/>
    <row r="1040871" ht="12.75" customHeight="1"/>
    <row r="1040872" ht="12.75" customHeight="1"/>
    <row r="1040873" ht="12.75" customHeight="1"/>
    <row r="1040874" ht="12.75" customHeight="1"/>
    <row r="1040875" ht="12.75" customHeight="1"/>
    <row r="1040876" ht="12.75" customHeight="1"/>
    <row r="1040877" ht="12.75" customHeight="1"/>
    <row r="1040878" ht="12.75" customHeight="1"/>
    <row r="1040879" ht="12.75" customHeight="1"/>
    <row r="1040880" ht="12.75" customHeight="1"/>
    <row r="1040881" ht="12.75" customHeight="1"/>
    <row r="1040882" ht="12.75" customHeight="1"/>
    <row r="1040883" ht="12.75" customHeight="1"/>
    <row r="1040884" ht="12.75" customHeight="1"/>
    <row r="1040885" ht="12.75" customHeight="1"/>
    <row r="1040886" ht="12.75" customHeight="1"/>
    <row r="1040887" ht="12.75" customHeight="1"/>
    <row r="1040888" ht="12.75" customHeight="1"/>
    <row r="1040889" ht="12.75" customHeight="1"/>
    <row r="1040890" ht="12.75" customHeight="1"/>
    <row r="1040891" ht="12.75" customHeight="1"/>
    <row r="1040892" ht="12.75" customHeight="1"/>
    <row r="1040893" ht="12.75" customHeight="1"/>
    <row r="1040894" ht="12.75" customHeight="1"/>
    <row r="1040895" ht="12.75" customHeight="1"/>
    <row r="1040896" ht="12.75" customHeight="1"/>
    <row r="1040897" ht="12.75" customHeight="1"/>
    <row r="1040898" ht="12.75" customHeight="1"/>
    <row r="1040899" ht="12.75" customHeight="1"/>
    <row r="1040900" ht="12.75" customHeight="1"/>
    <row r="1040901" ht="12.75" customHeight="1"/>
    <row r="1040902" ht="12.75" customHeight="1"/>
    <row r="1040903" ht="12.75" customHeight="1"/>
    <row r="1040904" ht="12.75" customHeight="1"/>
    <row r="1040905" ht="12.75" customHeight="1"/>
    <row r="1040906" ht="12.75" customHeight="1"/>
    <row r="1040907" ht="12.75" customHeight="1"/>
    <row r="1040908" ht="12.75" customHeight="1"/>
    <row r="1040909" ht="12.75" customHeight="1"/>
    <row r="1040910" ht="12.75" customHeight="1"/>
    <row r="1040911" ht="12.75" customHeight="1"/>
    <row r="1040912" ht="12.75" customHeight="1"/>
    <row r="1040913" ht="12.75" customHeight="1"/>
    <row r="1040914" ht="12.75" customHeight="1"/>
    <row r="1040915" ht="12.75" customHeight="1"/>
    <row r="1040916" ht="12.75" customHeight="1"/>
    <row r="1040917" ht="12.75" customHeight="1"/>
    <row r="1040918" ht="12.75" customHeight="1"/>
    <row r="1040919" ht="12.75" customHeight="1"/>
    <row r="1040920" ht="12.75" customHeight="1"/>
    <row r="1040921" ht="12.75" customHeight="1"/>
    <row r="1040922" ht="12.75" customHeight="1"/>
    <row r="1040923" ht="12.75" customHeight="1"/>
    <row r="1040924" ht="12.75" customHeight="1"/>
    <row r="1040925" ht="12.75" customHeight="1"/>
    <row r="1040926" ht="12.75" customHeight="1"/>
    <row r="1040927" ht="12.75" customHeight="1"/>
    <row r="1040928" ht="12.75" customHeight="1"/>
    <row r="1040929" ht="12.75" customHeight="1"/>
    <row r="1040930" ht="12.75" customHeight="1"/>
    <row r="1040931" ht="12.75" customHeight="1"/>
    <row r="1040932" ht="12.75" customHeight="1"/>
    <row r="1040933" ht="12.75" customHeight="1"/>
    <row r="1040934" ht="12.75" customHeight="1"/>
    <row r="1040935" ht="12.75" customHeight="1"/>
    <row r="1040936" ht="12.75" customHeight="1"/>
    <row r="1040937" ht="12.75" customHeight="1"/>
    <row r="1040938" ht="12.75" customHeight="1"/>
    <row r="1040939" ht="12.75" customHeight="1"/>
    <row r="1040940" ht="12.75" customHeight="1"/>
    <row r="1040941" ht="12.75" customHeight="1"/>
    <row r="1040942" ht="12.75" customHeight="1"/>
    <row r="1040943" ht="12.75" customHeight="1"/>
    <row r="1040944" ht="12.75" customHeight="1"/>
    <row r="1040945" ht="12.75" customHeight="1"/>
    <row r="1040946" ht="12.75" customHeight="1"/>
    <row r="1040947" ht="12.75" customHeight="1"/>
    <row r="1040948" ht="12.75" customHeight="1"/>
    <row r="1040949" ht="12.75" customHeight="1"/>
    <row r="1040950" ht="12.75" customHeight="1"/>
    <row r="1040951" ht="12.75" customHeight="1"/>
    <row r="1040952" ht="12.75" customHeight="1"/>
    <row r="1040953" ht="12.75" customHeight="1"/>
    <row r="1040954" ht="12.75" customHeight="1"/>
    <row r="1040955" ht="12.75" customHeight="1"/>
    <row r="1040956" ht="12.75" customHeight="1"/>
    <row r="1040957" ht="12.75" customHeight="1"/>
    <row r="1040958" ht="12.75" customHeight="1"/>
    <row r="1040959" ht="12.75" customHeight="1"/>
    <row r="1040960" ht="12.75" customHeight="1"/>
    <row r="1040961" ht="12.75" customHeight="1"/>
    <row r="1040962" ht="12.75" customHeight="1"/>
    <row r="1040963" ht="12.75" customHeight="1"/>
    <row r="1040964" ht="12.75" customHeight="1"/>
    <row r="1040965" ht="12.75" customHeight="1"/>
    <row r="1040966" ht="12.75" customHeight="1"/>
    <row r="1040967" ht="12.75" customHeight="1"/>
    <row r="1040968" ht="12.75" customHeight="1"/>
    <row r="1040969" ht="12.75" customHeight="1"/>
    <row r="1040970" ht="12.75" customHeight="1"/>
    <row r="1040971" ht="12.75" customHeight="1"/>
    <row r="1040972" ht="12.75" customHeight="1"/>
    <row r="1040973" ht="12.75" customHeight="1"/>
    <row r="1040974" ht="12.75" customHeight="1"/>
    <row r="1040975" ht="12.75" customHeight="1"/>
    <row r="1040976" ht="12.75" customHeight="1"/>
    <row r="1040977" ht="12.75" customHeight="1"/>
    <row r="1040978" ht="12.75" customHeight="1"/>
    <row r="1040979" ht="12.75" customHeight="1"/>
    <row r="1040980" ht="12.75" customHeight="1"/>
    <row r="1040981" ht="12.75" customHeight="1"/>
    <row r="1040982" ht="12.75" customHeight="1"/>
    <row r="1040983" ht="12.75" customHeight="1"/>
    <row r="1040984" ht="12.75" customHeight="1"/>
    <row r="1040985" ht="12.75" customHeight="1"/>
    <row r="1040986" ht="12.75" customHeight="1"/>
    <row r="1040987" ht="12.75" customHeight="1"/>
    <row r="1040988" ht="12.75" customHeight="1"/>
    <row r="1040989" ht="12.75" customHeight="1"/>
    <row r="1040990" ht="12.75" customHeight="1"/>
    <row r="1040991" ht="12.75" customHeight="1"/>
    <row r="1040992" ht="12.75" customHeight="1"/>
    <row r="1040993" ht="12.75" customHeight="1"/>
    <row r="1040994" ht="12.75" customHeight="1"/>
    <row r="1040995" ht="12.75" customHeight="1"/>
    <row r="1040996" ht="12.75" customHeight="1"/>
    <row r="1040997" ht="12.75" customHeight="1"/>
    <row r="1040998" ht="12.75" customHeight="1"/>
    <row r="1040999" ht="12.75" customHeight="1"/>
    <row r="1041000" ht="12.75" customHeight="1"/>
    <row r="1041001" ht="12.75" customHeight="1"/>
    <row r="1041002" ht="12.75" customHeight="1"/>
    <row r="1041003" ht="12.75" customHeight="1"/>
    <row r="1041004" ht="12.75" customHeight="1"/>
    <row r="1041005" ht="12.75" customHeight="1"/>
    <row r="1041006" ht="12.75" customHeight="1"/>
    <row r="1041007" ht="12.75" customHeight="1"/>
    <row r="1041008" ht="12.75" customHeight="1"/>
    <row r="1041009" ht="12.75" customHeight="1"/>
    <row r="1041010" ht="12.75" customHeight="1"/>
    <row r="1041011" ht="12.75" customHeight="1"/>
    <row r="1041012" ht="12.75" customHeight="1"/>
    <row r="1041013" ht="12.75" customHeight="1"/>
    <row r="1041014" ht="12.75" customHeight="1"/>
    <row r="1041015" ht="12.75" customHeight="1"/>
    <row r="1041016" ht="12.75" customHeight="1"/>
    <row r="1041017" ht="12.75" customHeight="1"/>
    <row r="1041018" ht="12.75" customHeight="1"/>
    <row r="1041019" ht="12.75" customHeight="1"/>
    <row r="1041020" ht="12.75" customHeight="1"/>
    <row r="1041021" ht="12.75" customHeight="1"/>
    <row r="1041022" ht="12.75" customHeight="1"/>
    <row r="1041023" ht="12.75" customHeight="1"/>
    <row r="1041024" ht="12.75" customHeight="1"/>
    <row r="1041025" ht="12.75" customHeight="1"/>
    <row r="1041026" ht="12.75" customHeight="1"/>
    <row r="1041027" ht="12.75" customHeight="1"/>
    <row r="1041028" ht="12.75" customHeight="1"/>
    <row r="1041029" ht="12.75" customHeight="1"/>
    <row r="1041030" ht="12.75" customHeight="1"/>
    <row r="1041031" ht="12.75" customHeight="1"/>
    <row r="1041032" ht="12.75" customHeight="1"/>
    <row r="1041033" ht="12.75" customHeight="1"/>
    <row r="1041034" ht="12.75" customHeight="1"/>
    <row r="1041035" ht="12.75" customHeight="1"/>
    <row r="1041036" ht="12.75" customHeight="1"/>
    <row r="1041037" ht="12.75" customHeight="1"/>
    <row r="1041038" ht="12.75" customHeight="1"/>
    <row r="1041039" ht="12.75" customHeight="1"/>
    <row r="1041040" ht="12.75" customHeight="1"/>
    <row r="1041041" ht="12.75" customHeight="1"/>
    <row r="1041042" ht="12.75" customHeight="1"/>
    <row r="1041043" ht="12.75" customHeight="1"/>
    <row r="1041044" ht="12.75" customHeight="1"/>
    <row r="1041045" ht="12.75" customHeight="1"/>
    <row r="1041046" ht="12.75" customHeight="1"/>
    <row r="1041047" ht="12.75" customHeight="1"/>
    <row r="1041048" ht="12.75" customHeight="1"/>
    <row r="1041049" ht="12.75" customHeight="1"/>
    <row r="1041050" ht="12.75" customHeight="1"/>
    <row r="1041051" ht="12.75" customHeight="1"/>
    <row r="1041052" ht="12.75" customHeight="1"/>
    <row r="1041053" ht="12.75" customHeight="1"/>
    <row r="1041054" ht="12.75" customHeight="1"/>
    <row r="1041055" ht="12.75" customHeight="1"/>
    <row r="1041056" ht="12.75" customHeight="1"/>
    <row r="1041057" ht="12.75" customHeight="1"/>
    <row r="1041058" ht="12.75" customHeight="1"/>
    <row r="1041059" ht="12.75" customHeight="1"/>
    <row r="1041060" ht="12.75" customHeight="1"/>
    <row r="1041061" ht="12.75" customHeight="1"/>
    <row r="1041062" ht="12.75" customHeight="1"/>
    <row r="1041063" ht="12.75" customHeight="1"/>
    <row r="1041064" ht="12.75" customHeight="1"/>
    <row r="1041065" ht="12.75" customHeight="1"/>
    <row r="1041066" ht="12.75" customHeight="1"/>
    <row r="1041067" ht="12.75" customHeight="1"/>
    <row r="1041068" ht="12.75" customHeight="1"/>
    <row r="1041069" ht="12.75" customHeight="1"/>
    <row r="1041070" ht="12.75" customHeight="1"/>
    <row r="1041071" ht="12.75" customHeight="1"/>
    <row r="1041072" ht="12.75" customHeight="1"/>
    <row r="1041073" ht="12.75" customHeight="1"/>
    <row r="1041074" ht="12.75" customHeight="1"/>
    <row r="1041075" ht="12.75" customHeight="1"/>
    <row r="1041076" ht="12.75" customHeight="1"/>
    <row r="1041077" ht="12.75" customHeight="1"/>
    <row r="1041078" ht="12.75" customHeight="1"/>
    <row r="1041079" ht="12.75" customHeight="1"/>
    <row r="1041080" ht="12.75" customHeight="1"/>
    <row r="1041081" ht="12.75" customHeight="1"/>
    <row r="1041082" ht="12.75" customHeight="1"/>
    <row r="1041083" ht="12.75" customHeight="1"/>
    <row r="1041084" ht="12.75" customHeight="1"/>
    <row r="1041085" ht="12.75" customHeight="1"/>
    <row r="1041086" ht="12.75" customHeight="1"/>
    <row r="1041087" ht="12.75" customHeight="1"/>
    <row r="1041088" ht="12.75" customHeight="1"/>
    <row r="1041089" ht="12.75" customHeight="1"/>
    <row r="1041090" ht="12.75" customHeight="1"/>
    <row r="1041091" ht="12.75" customHeight="1"/>
    <row r="1041092" ht="12.75" customHeight="1"/>
    <row r="1041093" ht="12.75" customHeight="1"/>
    <row r="1041094" ht="12.75" customHeight="1"/>
    <row r="1041095" ht="12.75" customHeight="1"/>
    <row r="1041096" ht="12.75" customHeight="1"/>
    <row r="1041097" ht="12.75" customHeight="1"/>
    <row r="1041098" ht="12.75" customHeight="1"/>
    <row r="1041099" ht="12.75" customHeight="1"/>
    <row r="1041100" ht="12.75" customHeight="1"/>
    <row r="1041101" ht="12.75" customHeight="1"/>
    <row r="1041102" ht="12.75" customHeight="1"/>
    <row r="1041103" ht="12.75" customHeight="1"/>
    <row r="1041104" ht="12.75" customHeight="1"/>
    <row r="1041105" ht="12.75" customHeight="1"/>
    <row r="1041106" ht="12.75" customHeight="1"/>
    <row r="1041107" ht="12.75" customHeight="1"/>
    <row r="1041108" ht="12.75" customHeight="1"/>
    <row r="1041109" ht="12.75" customHeight="1"/>
    <row r="1041110" ht="12.75" customHeight="1"/>
    <row r="1041111" ht="12.75" customHeight="1"/>
    <row r="1041112" ht="12.75" customHeight="1"/>
    <row r="1041113" ht="12.75" customHeight="1"/>
    <row r="1041114" ht="12.75" customHeight="1"/>
    <row r="1041115" ht="12.75" customHeight="1"/>
    <row r="1041116" ht="12.75" customHeight="1"/>
    <row r="1041117" ht="12.75" customHeight="1"/>
    <row r="1041118" ht="12.75" customHeight="1"/>
    <row r="1041119" ht="12.75" customHeight="1"/>
    <row r="1041120" ht="12.75" customHeight="1"/>
    <row r="1041121" ht="12.75" customHeight="1"/>
    <row r="1041122" ht="12.75" customHeight="1"/>
    <row r="1041123" ht="12.75" customHeight="1"/>
    <row r="1041124" ht="12.75" customHeight="1"/>
    <row r="1041125" ht="12.75" customHeight="1"/>
    <row r="1041126" ht="12.75" customHeight="1"/>
    <row r="1041127" ht="12.75" customHeight="1"/>
    <row r="1041128" ht="12.75" customHeight="1"/>
    <row r="1041129" ht="12.75" customHeight="1"/>
    <row r="1041130" ht="12.75" customHeight="1"/>
    <row r="1041131" ht="12.75" customHeight="1"/>
    <row r="1041132" ht="12.75" customHeight="1"/>
    <row r="1041133" ht="12.75" customHeight="1"/>
    <row r="1041134" ht="12.75" customHeight="1"/>
    <row r="1041135" ht="12.75" customHeight="1"/>
    <row r="1041136" ht="12.75" customHeight="1"/>
    <row r="1041137" ht="12.75" customHeight="1"/>
    <row r="1041138" ht="12.75" customHeight="1"/>
    <row r="1041139" ht="12.75" customHeight="1"/>
    <row r="1041140" ht="12.75" customHeight="1"/>
    <row r="1041141" ht="12.75" customHeight="1"/>
    <row r="1041142" ht="12.75" customHeight="1"/>
    <row r="1041143" ht="12.75" customHeight="1"/>
    <row r="1041144" ht="12.75" customHeight="1"/>
    <row r="1041145" ht="12.75" customHeight="1"/>
    <row r="1041146" ht="12.75" customHeight="1"/>
    <row r="1041147" ht="12.75" customHeight="1"/>
    <row r="1041148" ht="12.75" customHeight="1"/>
    <row r="1041149" ht="12.75" customHeight="1"/>
    <row r="1041150" ht="12.75" customHeight="1"/>
    <row r="1041151" ht="12.75" customHeight="1"/>
    <row r="1041152" ht="12.75" customHeight="1"/>
    <row r="1041153" ht="12.75" customHeight="1"/>
    <row r="1041154" ht="12.75" customHeight="1"/>
    <row r="1041155" ht="12.75" customHeight="1"/>
    <row r="1041156" ht="12.75" customHeight="1"/>
    <row r="1041157" ht="12.75" customHeight="1"/>
    <row r="1041158" ht="12.75" customHeight="1"/>
    <row r="1041159" ht="12.75" customHeight="1"/>
    <row r="1041160" ht="12.75" customHeight="1"/>
    <row r="1041161" ht="12.75" customHeight="1"/>
    <row r="1041162" ht="12.75" customHeight="1"/>
    <row r="1041163" ht="12.75" customHeight="1"/>
    <row r="1041164" ht="12.75" customHeight="1"/>
    <row r="1041165" ht="12.75" customHeight="1"/>
    <row r="1041166" ht="12.75" customHeight="1"/>
    <row r="1041167" ht="12.75" customHeight="1"/>
    <row r="1041168" ht="12.75" customHeight="1"/>
    <row r="1041169" ht="12.75" customHeight="1"/>
    <row r="1041170" ht="12.75" customHeight="1"/>
    <row r="1041171" ht="12.75" customHeight="1"/>
    <row r="1041172" ht="12.75" customHeight="1"/>
    <row r="1041173" ht="12.75" customHeight="1"/>
    <row r="1041174" ht="12.75" customHeight="1"/>
    <row r="1041175" ht="12.75" customHeight="1"/>
    <row r="1041176" ht="12.75" customHeight="1"/>
    <row r="1041177" ht="12.75" customHeight="1"/>
    <row r="1041178" ht="12.75" customHeight="1"/>
    <row r="1041179" ht="12.75" customHeight="1"/>
    <row r="1041180" ht="12.75" customHeight="1"/>
    <row r="1041181" ht="12.75" customHeight="1"/>
    <row r="1041182" ht="12.75" customHeight="1"/>
    <row r="1041183" ht="12.75" customHeight="1"/>
    <row r="1041184" ht="12.75" customHeight="1"/>
    <row r="1041185" ht="12.75" customHeight="1"/>
    <row r="1041186" ht="12.75" customHeight="1"/>
    <row r="1041187" ht="12.75" customHeight="1"/>
    <row r="1041188" ht="12.75" customHeight="1"/>
    <row r="1041189" ht="12.75" customHeight="1"/>
    <row r="1041190" ht="12.75" customHeight="1"/>
    <row r="1041191" ht="12.75" customHeight="1"/>
    <row r="1041192" ht="12.75" customHeight="1"/>
    <row r="1041193" ht="12.75" customHeight="1"/>
    <row r="1041194" ht="12.75" customHeight="1"/>
    <row r="1041195" ht="12.75" customHeight="1"/>
    <row r="1041196" ht="12.75" customHeight="1"/>
    <row r="1041197" ht="12.75" customHeight="1"/>
    <row r="1041198" ht="12.75" customHeight="1"/>
    <row r="1041199" ht="12.75" customHeight="1"/>
    <row r="1041200" ht="12.75" customHeight="1"/>
    <row r="1041201" ht="12.75" customHeight="1"/>
    <row r="1041202" ht="12.75" customHeight="1"/>
    <row r="1041203" ht="12.75" customHeight="1"/>
    <row r="1041204" ht="12.75" customHeight="1"/>
    <row r="1041205" ht="12.75" customHeight="1"/>
    <row r="1041206" ht="12.75" customHeight="1"/>
    <row r="1041207" ht="12.75" customHeight="1"/>
    <row r="1041208" ht="12.75" customHeight="1"/>
    <row r="1041209" ht="12.75" customHeight="1"/>
    <row r="1041210" ht="12.75" customHeight="1"/>
    <row r="1041211" ht="12.75" customHeight="1"/>
    <row r="1041212" ht="12.75" customHeight="1"/>
    <row r="1041213" ht="12.75" customHeight="1"/>
    <row r="1041214" ht="12.75" customHeight="1"/>
    <row r="1041215" ht="12.75" customHeight="1"/>
    <row r="1041216" ht="12.75" customHeight="1"/>
    <row r="1041217" ht="12.75" customHeight="1"/>
    <row r="1041218" ht="12.75" customHeight="1"/>
    <row r="1041219" ht="12.75" customHeight="1"/>
    <row r="1041220" ht="12.75" customHeight="1"/>
    <row r="1041221" ht="12.75" customHeight="1"/>
    <row r="1041222" ht="12.75" customHeight="1"/>
    <row r="1041223" ht="12.75" customHeight="1"/>
    <row r="1041224" ht="12.75" customHeight="1"/>
    <row r="1041225" ht="12.75" customHeight="1"/>
    <row r="1041226" ht="12.75" customHeight="1"/>
    <row r="1041227" ht="12.75" customHeight="1"/>
    <row r="1041228" ht="12.75" customHeight="1"/>
    <row r="1041229" ht="12.75" customHeight="1"/>
    <row r="1041230" ht="12.75" customHeight="1"/>
    <row r="1041231" ht="12.75" customHeight="1"/>
    <row r="1041232" ht="12.75" customHeight="1"/>
    <row r="1041233" ht="12.75" customHeight="1"/>
    <row r="1041234" ht="12.75" customHeight="1"/>
    <row r="1041235" ht="12.75" customHeight="1"/>
    <row r="1041236" ht="12.75" customHeight="1"/>
    <row r="1041237" ht="12.75" customHeight="1"/>
    <row r="1041238" ht="12.75" customHeight="1"/>
    <row r="1041239" ht="12.75" customHeight="1"/>
    <row r="1041240" ht="12.75" customHeight="1"/>
    <row r="1041241" ht="12.75" customHeight="1"/>
    <row r="1041242" ht="12.75" customHeight="1"/>
    <row r="1041243" ht="12.75" customHeight="1"/>
    <row r="1041244" ht="12.75" customHeight="1"/>
    <row r="1041245" ht="12.75" customHeight="1"/>
    <row r="1041246" ht="12.75" customHeight="1"/>
    <row r="1041247" ht="12.75" customHeight="1"/>
    <row r="1041248" ht="12.75" customHeight="1"/>
    <row r="1041249" ht="12.75" customHeight="1"/>
    <row r="1041250" ht="12.75" customHeight="1"/>
    <row r="1041251" ht="12.75" customHeight="1"/>
    <row r="1041252" ht="12.75" customHeight="1"/>
    <row r="1041253" ht="12.75" customHeight="1"/>
    <row r="1041254" ht="12.75" customHeight="1"/>
    <row r="1041255" ht="12.75" customHeight="1"/>
    <row r="1041256" ht="12.75" customHeight="1"/>
    <row r="1041257" ht="12.75" customHeight="1"/>
    <row r="1041258" ht="12.75" customHeight="1"/>
    <row r="1041259" ht="12.75" customHeight="1"/>
    <row r="1041260" ht="12.75" customHeight="1"/>
    <row r="1041261" ht="12.75" customHeight="1"/>
    <row r="1041262" ht="12.75" customHeight="1"/>
    <row r="1041263" ht="12.75" customHeight="1"/>
    <row r="1041264" ht="12.75" customHeight="1"/>
    <row r="1041265" ht="12.75" customHeight="1"/>
    <row r="1041266" ht="12.75" customHeight="1"/>
    <row r="1041267" ht="12.75" customHeight="1"/>
    <row r="1041268" ht="12.75" customHeight="1"/>
    <row r="1041269" ht="12.75" customHeight="1"/>
    <row r="1041270" ht="12.75" customHeight="1"/>
    <row r="1041271" ht="12.75" customHeight="1"/>
    <row r="1041272" ht="12.75" customHeight="1"/>
    <row r="1041273" ht="12.75" customHeight="1"/>
    <row r="1041274" ht="12.75" customHeight="1"/>
    <row r="1041275" ht="12.75" customHeight="1"/>
    <row r="1041276" ht="12.75" customHeight="1"/>
    <row r="1041277" ht="12.75" customHeight="1"/>
    <row r="1041278" ht="12.75" customHeight="1"/>
    <row r="1041279" ht="12.75" customHeight="1"/>
    <row r="1041280" ht="12.75" customHeight="1"/>
    <row r="1041281" ht="12.75" customHeight="1"/>
    <row r="1041282" ht="12.75" customHeight="1"/>
    <row r="1041283" ht="12.75" customHeight="1"/>
    <row r="1041284" ht="12.75" customHeight="1"/>
    <row r="1041285" ht="12.75" customHeight="1"/>
    <row r="1041286" ht="12.75" customHeight="1"/>
    <row r="1041287" ht="12.75" customHeight="1"/>
    <row r="1041288" ht="12.75" customHeight="1"/>
    <row r="1041289" ht="12.75" customHeight="1"/>
    <row r="1041290" ht="12.75" customHeight="1"/>
    <row r="1041291" ht="12.75" customHeight="1"/>
    <row r="1041292" ht="12.75" customHeight="1"/>
    <row r="1041293" ht="12.75" customHeight="1"/>
    <row r="1041294" ht="12.75" customHeight="1"/>
    <row r="1041295" ht="12.75" customHeight="1"/>
    <row r="1041296" ht="12.75" customHeight="1"/>
    <row r="1041297" ht="12.75" customHeight="1"/>
    <row r="1041298" ht="12.75" customHeight="1"/>
    <row r="1041299" ht="12.75" customHeight="1"/>
    <row r="1041300" ht="12.75" customHeight="1"/>
    <row r="1041301" ht="12.75" customHeight="1"/>
    <row r="1041302" ht="12.75" customHeight="1"/>
    <row r="1041303" ht="12.75" customHeight="1"/>
    <row r="1041304" ht="12.75" customHeight="1"/>
    <row r="1041305" ht="12.75" customHeight="1"/>
    <row r="1041306" ht="12.75" customHeight="1"/>
    <row r="1041307" ht="12.75" customHeight="1"/>
    <row r="1041308" ht="12.75" customHeight="1"/>
    <row r="1041309" ht="12.75" customHeight="1"/>
    <row r="1041310" ht="12.75" customHeight="1"/>
    <row r="1041311" ht="12.75" customHeight="1"/>
    <row r="1041312" ht="12.75" customHeight="1"/>
    <row r="1041313" ht="12.75" customHeight="1"/>
    <row r="1041314" ht="12.75" customHeight="1"/>
    <row r="1041315" ht="12.75" customHeight="1"/>
    <row r="1041316" ht="12.75" customHeight="1"/>
    <row r="1041317" ht="12.75" customHeight="1"/>
    <row r="1041318" ht="12.75" customHeight="1"/>
    <row r="1041319" ht="12.75" customHeight="1"/>
    <row r="1041320" ht="12.75" customHeight="1"/>
    <row r="1041321" ht="12.75" customHeight="1"/>
    <row r="1041322" ht="12.75" customHeight="1"/>
    <row r="1041323" ht="12.75" customHeight="1"/>
    <row r="1041324" ht="12.75" customHeight="1"/>
    <row r="1041325" ht="12.75" customHeight="1"/>
    <row r="1041326" ht="12.75" customHeight="1"/>
    <row r="1041327" ht="12.75" customHeight="1"/>
    <row r="1041328" ht="12.75" customHeight="1"/>
    <row r="1041329" ht="12.75" customHeight="1"/>
    <row r="1041330" ht="12.75" customHeight="1"/>
    <row r="1041331" ht="12.75" customHeight="1"/>
    <row r="1041332" ht="12.75" customHeight="1"/>
    <row r="1041333" ht="12.75" customHeight="1"/>
    <row r="1041334" ht="12.75" customHeight="1"/>
    <row r="1041335" ht="12.75" customHeight="1"/>
    <row r="1041336" ht="12.75" customHeight="1"/>
    <row r="1041337" ht="12.75" customHeight="1"/>
    <row r="1041338" ht="12.75" customHeight="1"/>
    <row r="1041339" ht="12.75" customHeight="1"/>
    <row r="1041340" ht="12.75" customHeight="1"/>
    <row r="1041341" ht="12.75" customHeight="1"/>
    <row r="1041342" ht="12.75" customHeight="1"/>
    <row r="1041343" ht="12.75" customHeight="1"/>
    <row r="1041344" ht="12.75" customHeight="1"/>
    <row r="1041345" ht="12.75" customHeight="1"/>
    <row r="1041346" ht="12.75" customHeight="1"/>
    <row r="1041347" ht="12.75" customHeight="1"/>
    <row r="1041348" ht="12.75" customHeight="1"/>
    <row r="1041349" ht="12.75" customHeight="1"/>
    <row r="1041350" ht="12.75" customHeight="1"/>
    <row r="1041351" ht="12.75" customHeight="1"/>
    <row r="1041352" ht="12.75" customHeight="1"/>
    <row r="1041353" ht="12.75" customHeight="1"/>
    <row r="1041354" ht="12.75" customHeight="1"/>
    <row r="1041355" ht="12.75" customHeight="1"/>
    <row r="1041356" ht="12.75" customHeight="1"/>
    <row r="1041357" ht="12.75" customHeight="1"/>
    <row r="1041358" ht="12.75" customHeight="1"/>
    <row r="1041359" ht="12.75" customHeight="1"/>
    <row r="1041360" ht="12.75" customHeight="1"/>
    <row r="1041361" ht="12.75" customHeight="1"/>
    <row r="1041362" ht="12.75" customHeight="1"/>
    <row r="1041363" ht="12.75" customHeight="1"/>
    <row r="1041364" ht="12.75" customHeight="1"/>
    <row r="1041365" ht="12.75" customHeight="1"/>
    <row r="1041366" ht="12.75" customHeight="1"/>
    <row r="1041367" ht="12.75" customHeight="1"/>
    <row r="1041368" ht="12.75" customHeight="1"/>
    <row r="1041369" ht="12.75" customHeight="1"/>
    <row r="1041370" ht="12.75" customHeight="1"/>
    <row r="1041371" ht="12.75" customHeight="1"/>
    <row r="1041372" ht="12.75" customHeight="1"/>
    <row r="1041373" ht="12.75" customHeight="1"/>
    <row r="1041374" ht="12.75" customHeight="1"/>
    <row r="1041375" ht="12.75" customHeight="1"/>
    <row r="1041376" ht="12.75" customHeight="1"/>
    <row r="1041377" ht="12.75" customHeight="1"/>
    <row r="1041378" ht="12.75" customHeight="1"/>
    <row r="1041379" ht="12.75" customHeight="1"/>
    <row r="1041380" ht="12.75" customHeight="1"/>
    <row r="1041381" ht="12.75" customHeight="1"/>
    <row r="1041382" ht="12.75" customHeight="1"/>
    <row r="1041383" ht="12.75" customHeight="1"/>
    <row r="1041384" ht="12.75" customHeight="1"/>
    <row r="1041385" ht="12.75" customHeight="1"/>
    <row r="1041386" ht="12.75" customHeight="1"/>
    <row r="1041387" ht="12.75" customHeight="1"/>
    <row r="1041388" ht="12.75" customHeight="1"/>
    <row r="1041389" ht="12.75" customHeight="1"/>
    <row r="1041390" ht="12.75" customHeight="1"/>
    <row r="1041391" ht="12.75" customHeight="1"/>
    <row r="1041392" ht="12.75" customHeight="1"/>
    <row r="1041393" ht="12.75" customHeight="1"/>
    <row r="1041394" ht="12.75" customHeight="1"/>
    <row r="1041395" ht="12.75" customHeight="1"/>
    <row r="1041396" ht="12.75" customHeight="1"/>
    <row r="1041397" ht="12.75" customHeight="1"/>
    <row r="1041398" ht="12.75" customHeight="1"/>
    <row r="1041399" ht="12.75" customHeight="1"/>
    <row r="1041400" ht="12.75" customHeight="1"/>
    <row r="1041401" ht="12.75" customHeight="1"/>
    <row r="1041402" ht="12.75" customHeight="1"/>
    <row r="1041403" ht="12.75" customHeight="1"/>
    <row r="1041404" ht="12.75" customHeight="1"/>
    <row r="1041405" ht="12.75" customHeight="1"/>
    <row r="1041406" ht="12.75" customHeight="1"/>
    <row r="1041407" ht="12.75" customHeight="1"/>
    <row r="1041408" ht="12.75" customHeight="1"/>
    <row r="1041409" ht="12.75" customHeight="1"/>
    <row r="1041410" ht="12.75" customHeight="1"/>
    <row r="1041411" ht="12.75" customHeight="1"/>
    <row r="1041412" ht="12.75" customHeight="1"/>
    <row r="1041413" ht="12.75" customHeight="1"/>
    <row r="1041414" ht="12.75" customHeight="1"/>
    <row r="1041415" ht="12.75" customHeight="1"/>
    <row r="1041416" ht="12.75" customHeight="1"/>
    <row r="1041417" ht="12.75" customHeight="1"/>
    <row r="1041418" ht="12.75" customHeight="1"/>
    <row r="1041419" ht="12.75" customHeight="1"/>
    <row r="1041420" ht="12.75" customHeight="1"/>
    <row r="1041421" ht="12.75" customHeight="1"/>
    <row r="1041422" ht="12.75" customHeight="1"/>
    <row r="1041423" ht="12.75" customHeight="1"/>
    <row r="1041424" ht="12.75" customHeight="1"/>
    <row r="1041425" ht="12.75" customHeight="1"/>
    <row r="1041426" ht="12.75" customHeight="1"/>
    <row r="1041427" ht="12.75" customHeight="1"/>
    <row r="1041428" ht="12.75" customHeight="1"/>
    <row r="1041429" ht="12.75" customHeight="1"/>
    <row r="1041430" ht="12.75" customHeight="1"/>
    <row r="1041431" ht="12.75" customHeight="1"/>
    <row r="1041432" ht="12.75" customHeight="1"/>
    <row r="1041433" ht="12.75" customHeight="1"/>
    <row r="1041434" ht="12.75" customHeight="1"/>
    <row r="1041435" ht="12.75" customHeight="1"/>
    <row r="1041436" ht="12.75" customHeight="1"/>
    <row r="1041437" ht="12.75" customHeight="1"/>
    <row r="1041438" ht="12.75" customHeight="1"/>
    <row r="1041439" ht="12.75" customHeight="1"/>
    <row r="1041440" ht="12.75" customHeight="1"/>
    <row r="1041441" ht="12.75" customHeight="1"/>
    <row r="1041442" ht="12.75" customHeight="1"/>
    <row r="1041443" ht="12.75" customHeight="1"/>
    <row r="1041444" ht="12.75" customHeight="1"/>
    <row r="1041445" ht="12.75" customHeight="1"/>
    <row r="1041446" ht="12.75" customHeight="1"/>
    <row r="1041447" ht="12.75" customHeight="1"/>
    <row r="1041448" ht="12.75" customHeight="1"/>
    <row r="1041449" ht="12.75" customHeight="1"/>
    <row r="1041450" ht="12.75" customHeight="1"/>
    <row r="1041451" ht="12.75" customHeight="1"/>
    <row r="1041452" ht="12.75" customHeight="1"/>
    <row r="1041453" ht="12.75" customHeight="1"/>
    <row r="1041454" ht="12.75" customHeight="1"/>
    <row r="1041455" ht="12.75" customHeight="1"/>
    <row r="1041456" ht="12.75" customHeight="1"/>
    <row r="1041457" ht="12.75" customHeight="1"/>
    <row r="1041458" ht="12.75" customHeight="1"/>
    <row r="1041459" ht="12.75" customHeight="1"/>
    <row r="1041460" ht="12.75" customHeight="1"/>
    <row r="1041461" ht="12.75" customHeight="1"/>
    <row r="1041462" ht="12.75" customHeight="1"/>
    <row r="1041463" ht="12.75" customHeight="1"/>
    <row r="1041464" ht="12.75" customHeight="1"/>
    <row r="1041465" ht="12.75" customHeight="1"/>
    <row r="1041466" ht="12.75" customHeight="1"/>
    <row r="1041467" ht="12.75" customHeight="1"/>
    <row r="1041468" ht="12.75" customHeight="1"/>
    <row r="1041469" ht="12.75" customHeight="1"/>
    <row r="1041470" ht="12.75" customHeight="1"/>
    <row r="1041471" ht="12.75" customHeight="1"/>
    <row r="1041472" ht="12.75" customHeight="1"/>
    <row r="1041473" ht="12.75" customHeight="1"/>
    <row r="1041474" ht="12.75" customHeight="1"/>
    <row r="1041475" ht="12.75" customHeight="1"/>
    <row r="1041476" ht="12.75" customHeight="1"/>
    <row r="1041477" ht="12.75" customHeight="1"/>
    <row r="1041478" ht="12.75" customHeight="1"/>
    <row r="1041479" ht="12.75" customHeight="1"/>
    <row r="1041480" ht="12.75" customHeight="1"/>
    <row r="1041481" ht="12.75" customHeight="1"/>
    <row r="1041482" ht="12.75" customHeight="1"/>
    <row r="1041483" ht="12.75" customHeight="1"/>
    <row r="1041484" ht="12.75" customHeight="1"/>
    <row r="1041485" ht="12.75" customHeight="1"/>
    <row r="1041486" ht="12.75" customHeight="1"/>
    <row r="1041487" ht="12.75" customHeight="1"/>
    <row r="1041488" ht="12.75" customHeight="1"/>
    <row r="1041489" ht="12.75" customHeight="1"/>
    <row r="1041490" ht="12.75" customHeight="1"/>
    <row r="1041491" ht="12.75" customHeight="1"/>
    <row r="1041492" ht="12.75" customHeight="1"/>
    <row r="1041493" ht="12.75" customHeight="1"/>
    <row r="1041494" ht="12.75" customHeight="1"/>
    <row r="1041495" ht="12.75" customHeight="1"/>
    <row r="1041496" ht="12.75" customHeight="1"/>
    <row r="1041497" ht="12.75" customHeight="1"/>
    <row r="1041498" ht="12.75" customHeight="1"/>
    <row r="1041499" ht="12.75" customHeight="1"/>
    <row r="1041500" ht="12.75" customHeight="1"/>
    <row r="1041501" ht="12.75" customHeight="1"/>
    <row r="1041502" ht="12.75" customHeight="1"/>
    <row r="1041503" ht="12.75" customHeight="1"/>
    <row r="1041504" ht="12.75" customHeight="1"/>
    <row r="1041505" ht="12.75" customHeight="1"/>
    <row r="1041506" ht="12.75" customHeight="1"/>
    <row r="1041507" ht="12.75" customHeight="1"/>
    <row r="1041508" ht="12.75" customHeight="1"/>
    <row r="1041509" ht="12.75" customHeight="1"/>
    <row r="1041510" ht="12.75" customHeight="1"/>
    <row r="1041511" ht="12.75" customHeight="1"/>
    <row r="1041512" ht="12.75" customHeight="1"/>
    <row r="1041513" ht="12.75" customHeight="1"/>
    <row r="1041514" ht="12.75" customHeight="1"/>
    <row r="1041515" ht="12.75" customHeight="1"/>
    <row r="1041516" ht="12.75" customHeight="1"/>
    <row r="1041517" ht="12.75" customHeight="1"/>
    <row r="1041518" ht="12.75" customHeight="1"/>
    <row r="1041519" ht="12.75" customHeight="1"/>
    <row r="1041520" ht="12.75" customHeight="1"/>
    <row r="1041521" ht="12.75" customHeight="1"/>
    <row r="1041522" ht="12.75" customHeight="1"/>
    <row r="1041523" ht="12.75" customHeight="1"/>
    <row r="1041524" ht="12.75" customHeight="1"/>
    <row r="1041525" ht="12.75" customHeight="1"/>
    <row r="1041526" ht="12.75" customHeight="1"/>
    <row r="1041527" ht="12.75" customHeight="1"/>
    <row r="1041528" ht="12.75" customHeight="1"/>
    <row r="1041529" ht="12.75" customHeight="1"/>
    <row r="1041530" ht="12.75" customHeight="1"/>
    <row r="1041531" ht="12.75" customHeight="1"/>
    <row r="1041532" ht="12.75" customHeight="1"/>
    <row r="1041533" ht="12.75" customHeight="1"/>
    <row r="1041534" ht="12.75" customHeight="1"/>
    <row r="1041535" ht="12.75" customHeight="1"/>
    <row r="1041536" ht="12.75" customHeight="1"/>
    <row r="1041537" ht="12.75" customHeight="1"/>
    <row r="1041538" ht="12.75" customHeight="1"/>
    <row r="1041539" ht="12.75" customHeight="1"/>
    <row r="1041540" ht="12.75" customHeight="1"/>
    <row r="1041541" ht="12.75" customHeight="1"/>
    <row r="1041542" ht="12.75" customHeight="1"/>
    <row r="1041543" ht="12.75" customHeight="1"/>
    <row r="1041544" ht="12.75" customHeight="1"/>
    <row r="1041545" ht="12.75" customHeight="1"/>
    <row r="1041546" ht="12.75" customHeight="1"/>
    <row r="1041547" ht="12.75" customHeight="1"/>
    <row r="1041548" ht="12.75" customHeight="1"/>
    <row r="1041549" ht="12.75" customHeight="1"/>
    <row r="1041550" ht="12.75" customHeight="1"/>
    <row r="1041551" ht="12.75" customHeight="1"/>
    <row r="1041552" ht="12.75" customHeight="1"/>
    <row r="1041553" ht="12.75" customHeight="1"/>
    <row r="1041554" ht="12.75" customHeight="1"/>
    <row r="1041555" ht="12.75" customHeight="1"/>
    <row r="1041556" ht="12.75" customHeight="1"/>
    <row r="1041557" ht="12.75" customHeight="1"/>
    <row r="1041558" ht="12.75" customHeight="1"/>
    <row r="1041559" ht="12.75" customHeight="1"/>
    <row r="1041560" ht="12.75" customHeight="1"/>
    <row r="1041561" ht="12.75" customHeight="1"/>
    <row r="1041562" ht="12.75" customHeight="1"/>
    <row r="1041563" ht="12.75" customHeight="1"/>
    <row r="1041564" ht="12.75" customHeight="1"/>
    <row r="1041565" ht="12.75" customHeight="1"/>
    <row r="1041566" ht="12.75" customHeight="1"/>
    <row r="1041567" ht="12.75" customHeight="1"/>
    <row r="1041568" ht="12.75" customHeight="1"/>
    <row r="1041569" ht="12.75" customHeight="1"/>
    <row r="1041570" ht="12.75" customHeight="1"/>
    <row r="1041571" ht="12.75" customHeight="1"/>
    <row r="1041572" ht="12.75" customHeight="1"/>
    <row r="1041573" ht="12.75" customHeight="1"/>
    <row r="1041574" ht="12.75" customHeight="1"/>
    <row r="1041575" ht="12.75" customHeight="1"/>
    <row r="1041576" ht="12.75" customHeight="1"/>
    <row r="1041577" ht="12.75" customHeight="1"/>
    <row r="1041578" ht="12.75" customHeight="1"/>
    <row r="1041579" ht="12.75" customHeight="1"/>
    <row r="1041580" ht="12.75" customHeight="1"/>
    <row r="1041581" ht="12.75" customHeight="1"/>
    <row r="1041582" ht="12.75" customHeight="1"/>
    <row r="1041583" ht="12.75" customHeight="1"/>
    <row r="1041584" ht="12.75" customHeight="1"/>
    <row r="1041585" ht="12.75" customHeight="1"/>
    <row r="1041586" ht="12.75" customHeight="1"/>
    <row r="1041587" ht="12.75" customHeight="1"/>
    <row r="1041588" ht="12.75" customHeight="1"/>
    <row r="1041589" ht="12.75" customHeight="1"/>
    <row r="1041590" ht="12.75" customHeight="1"/>
    <row r="1041591" ht="12.75" customHeight="1"/>
    <row r="1041592" ht="12.75" customHeight="1"/>
    <row r="1041593" ht="12.75" customHeight="1"/>
    <row r="1041594" ht="12.75" customHeight="1"/>
    <row r="1041595" ht="12.75" customHeight="1"/>
    <row r="1041596" ht="12.75" customHeight="1"/>
    <row r="1041597" ht="12.75" customHeight="1"/>
    <row r="1041598" ht="12.75" customHeight="1"/>
    <row r="1041599" ht="12.75" customHeight="1"/>
    <row r="1041600" ht="12.75" customHeight="1"/>
    <row r="1041601" ht="12.75" customHeight="1"/>
    <row r="1041602" ht="12.75" customHeight="1"/>
    <row r="1041603" ht="12.75" customHeight="1"/>
    <row r="1041604" ht="12.75" customHeight="1"/>
    <row r="1041605" ht="12.75" customHeight="1"/>
    <row r="1041606" ht="12.75" customHeight="1"/>
    <row r="1041607" ht="12.75" customHeight="1"/>
    <row r="1041608" ht="12.75" customHeight="1"/>
    <row r="1041609" ht="12.75" customHeight="1"/>
    <row r="1041610" ht="12.75" customHeight="1"/>
    <row r="1041611" ht="12.75" customHeight="1"/>
    <row r="1041612" ht="12.75" customHeight="1"/>
    <row r="1041613" ht="12.75" customHeight="1"/>
    <row r="1041614" ht="12.75" customHeight="1"/>
    <row r="1041615" ht="12.75" customHeight="1"/>
    <row r="1041616" ht="12.75" customHeight="1"/>
    <row r="1041617" ht="12.75" customHeight="1"/>
    <row r="1041618" ht="12.75" customHeight="1"/>
    <row r="1041619" ht="12.75" customHeight="1"/>
    <row r="1041620" ht="12.75" customHeight="1"/>
    <row r="1041621" ht="12.75" customHeight="1"/>
    <row r="1041622" ht="12.75" customHeight="1"/>
    <row r="1041623" ht="12.75" customHeight="1"/>
    <row r="1041624" ht="12.75" customHeight="1"/>
    <row r="1041625" ht="12.75" customHeight="1"/>
    <row r="1041626" ht="12.75" customHeight="1"/>
    <row r="1041627" ht="12.75" customHeight="1"/>
    <row r="1041628" ht="12.75" customHeight="1"/>
    <row r="1041629" ht="12.75" customHeight="1"/>
    <row r="1041630" ht="12.75" customHeight="1"/>
    <row r="1041631" ht="12.75" customHeight="1"/>
    <row r="1041632" ht="12.75" customHeight="1"/>
    <row r="1041633" ht="12.75" customHeight="1"/>
    <row r="1041634" ht="12.75" customHeight="1"/>
    <row r="1041635" ht="12.75" customHeight="1"/>
    <row r="1041636" ht="12.75" customHeight="1"/>
    <row r="1041637" ht="12.75" customHeight="1"/>
    <row r="1041638" ht="12.75" customHeight="1"/>
    <row r="1041639" ht="12.75" customHeight="1"/>
    <row r="1041640" ht="12.75" customHeight="1"/>
    <row r="1041641" ht="12.75" customHeight="1"/>
    <row r="1041642" ht="12.75" customHeight="1"/>
    <row r="1041643" ht="12.75" customHeight="1"/>
    <row r="1041644" ht="12.75" customHeight="1"/>
    <row r="1041645" ht="12.75" customHeight="1"/>
    <row r="1041646" ht="12.75" customHeight="1"/>
    <row r="1041647" ht="12.75" customHeight="1"/>
    <row r="1041648" ht="12.75" customHeight="1"/>
    <row r="1041649" ht="12.75" customHeight="1"/>
    <row r="1041650" ht="12.75" customHeight="1"/>
    <row r="1041651" ht="12.75" customHeight="1"/>
    <row r="1041652" ht="12.75" customHeight="1"/>
    <row r="1041653" ht="12.75" customHeight="1"/>
    <row r="1041654" ht="12.75" customHeight="1"/>
    <row r="1041655" ht="12.75" customHeight="1"/>
    <row r="1041656" ht="12.75" customHeight="1"/>
    <row r="1041657" ht="12.75" customHeight="1"/>
    <row r="1041658" ht="12.75" customHeight="1"/>
    <row r="1041659" ht="12.75" customHeight="1"/>
    <row r="1041660" ht="12.75" customHeight="1"/>
    <row r="1041661" ht="12.75" customHeight="1"/>
    <row r="1041662" ht="12.75" customHeight="1"/>
    <row r="1041663" ht="12.75" customHeight="1"/>
    <row r="1041664" ht="12.75" customHeight="1"/>
    <row r="1041665" ht="12.75" customHeight="1"/>
    <row r="1041666" ht="12.75" customHeight="1"/>
    <row r="1041667" ht="12.75" customHeight="1"/>
    <row r="1041668" ht="12.75" customHeight="1"/>
    <row r="1041669" ht="12.75" customHeight="1"/>
    <row r="1041670" ht="12.75" customHeight="1"/>
    <row r="1041671" ht="12.75" customHeight="1"/>
    <row r="1041672" ht="12.75" customHeight="1"/>
    <row r="1041673" ht="12.75" customHeight="1"/>
    <row r="1041674" ht="12.75" customHeight="1"/>
    <row r="1041675" ht="12.75" customHeight="1"/>
    <row r="1041676" ht="12.75" customHeight="1"/>
    <row r="1041677" ht="12.75" customHeight="1"/>
    <row r="1041678" ht="12.75" customHeight="1"/>
    <row r="1041679" ht="12.75" customHeight="1"/>
    <row r="1041680" ht="12.75" customHeight="1"/>
    <row r="1041681" ht="12.75" customHeight="1"/>
    <row r="1041682" ht="12.75" customHeight="1"/>
    <row r="1041683" ht="12.75" customHeight="1"/>
    <row r="1041684" ht="12.75" customHeight="1"/>
    <row r="1041685" ht="12.75" customHeight="1"/>
    <row r="1041686" ht="12.75" customHeight="1"/>
    <row r="1041687" ht="12.75" customHeight="1"/>
    <row r="1041688" ht="12.75" customHeight="1"/>
    <row r="1041689" ht="12.75" customHeight="1"/>
    <row r="1041690" ht="12.75" customHeight="1"/>
    <row r="1041691" ht="12.75" customHeight="1"/>
    <row r="1041692" ht="12.75" customHeight="1"/>
    <row r="1041693" ht="12.75" customHeight="1"/>
    <row r="1041694" ht="12.75" customHeight="1"/>
    <row r="1041695" ht="12.75" customHeight="1"/>
    <row r="1041696" ht="12.75" customHeight="1"/>
    <row r="1041697" ht="12.75" customHeight="1"/>
    <row r="1041698" ht="12.75" customHeight="1"/>
    <row r="1041699" ht="12.75" customHeight="1"/>
    <row r="1041700" ht="12.75" customHeight="1"/>
    <row r="1041701" ht="12.75" customHeight="1"/>
    <row r="1041702" ht="12.75" customHeight="1"/>
    <row r="1041703" ht="12.75" customHeight="1"/>
    <row r="1041704" ht="12.75" customHeight="1"/>
    <row r="1041705" ht="12.75" customHeight="1"/>
    <row r="1041706" ht="12.75" customHeight="1"/>
    <row r="1041707" ht="12.75" customHeight="1"/>
    <row r="1041708" ht="12.75" customHeight="1"/>
    <row r="1041709" ht="12.75" customHeight="1"/>
    <row r="1041710" ht="12.75" customHeight="1"/>
    <row r="1041711" ht="12.75" customHeight="1"/>
    <row r="1041712" ht="12.75" customHeight="1"/>
    <row r="1041713" ht="12.75" customHeight="1"/>
    <row r="1041714" ht="12.75" customHeight="1"/>
    <row r="1041715" ht="12.75" customHeight="1"/>
    <row r="1041716" ht="12.75" customHeight="1"/>
    <row r="1041717" ht="12.75" customHeight="1"/>
    <row r="1041718" ht="12.75" customHeight="1"/>
    <row r="1041719" ht="12.75" customHeight="1"/>
    <row r="1041720" ht="12.75" customHeight="1"/>
    <row r="1041721" ht="12.75" customHeight="1"/>
    <row r="1041722" ht="12.75" customHeight="1"/>
    <row r="1041723" ht="12.75" customHeight="1"/>
    <row r="1041724" ht="12.75" customHeight="1"/>
    <row r="1041725" ht="12.75" customHeight="1"/>
    <row r="1041726" ht="12.75" customHeight="1"/>
    <row r="1041727" ht="12.75" customHeight="1"/>
    <row r="1041728" ht="12.75" customHeight="1"/>
    <row r="1041729" ht="12.75" customHeight="1"/>
    <row r="1041730" ht="12.75" customHeight="1"/>
    <row r="1041731" ht="12.75" customHeight="1"/>
    <row r="1041732" ht="12.75" customHeight="1"/>
    <row r="1041733" ht="12.75" customHeight="1"/>
    <row r="1041734" ht="12.75" customHeight="1"/>
    <row r="1041735" ht="12.75" customHeight="1"/>
    <row r="1041736" ht="12.75" customHeight="1"/>
    <row r="1041737" ht="12.75" customHeight="1"/>
    <row r="1041738" ht="12.75" customHeight="1"/>
    <row r="1041739" ht="12.75" customHeight="1"/>
    <row r="1041740" ht="12.75" customHeight="1"/>
    <row r="1041741" ht="12.75" customHeight="1"/>
    <row r="1041742" ht="12.75" customHeight="1"/>
    <row r="1041743" ht="12.75" customHeight="1"/>
    <row r="1041744" ht="12.75" customHeight="1"/>
    <row r="1041745" ht="12.75" customHeight="1"/>
    <row r="1041746" ht="12.75" customHeight="1"/>
    <row r="1041747" ht="12.75" customHeight="1"/>
    <row r="1041748" ht="12.75" customHeight="1"/>
    <row r="1041749" ht="12.75" customHeight="1"/>
    <row r="1041750" ht="12.75" customHeight="1"/>
    <row r="1041751" ht="12.75" customHeight="1"/>
    <row r="1041752" ht="12.75" customHeight="1"/>
    <row r="1041753" ht="12.75" customHeight="1"/>
    <row r="1041754" ht="12.75" customHeight="1"/>
    <row r="1041755" ht="12.75" customHeight="1"/>
    <row r="1041756" ht="12.75" customHeight="1"/>
    <row r="1041757" ht="12.75" customHeight="1"/>
    <row r="1041758" ht="12.75" customHeight="1"/>
    <row r="1041759" ht="12.75" customHeight="1"/>
    <row r="1041760" ht="12.75" customHeight="1"/>
    <row r="1041761" ht="12.75" customHeight="1"/>
    <row r="1041762" ht="12.75" customHeight="1"/>
    <row r="1041763" ht="12.75" customHeight="1"/>
    <row r="1041764" ht="12.75" customHeight="1"/>
    <row r="1041765" ht="12.75" customHeight="1"/>
    <row r="1041766" ht="12.75" customHeight="1"/>
    <row r="1041767" ht="12.75" customHeight="1"/>
    <row r="1041768" ht="12.75" customHeight="1"/>
    <row r="1041769" ht="12.75" customHeight="1"/>
    <row r="1041770" ht="12.75" customHeight="1"/>
    <row r="1041771" ht="12.75" customHeight="1"/>
    <row r="1041772" ht="12.75" customHeight="1"/>
    <row r="1041773" ht="12.75" customHeight="1"/>
    <row r="1041774" ht="12.75" customHeight="1"/>
    <row r="1041775" ht="12.75" customHeight="1"/>
    <row r="1041776" ht="12.75" customHeight="1"/>
    <row r="1041777" ht="12.75" customHeight="1"/>
    <row r="1041778" ht="12.75" customHeight="1"/>
    <row r="1041779" ht="12.75" customHeight="1"/>
    <row r="1041780" ht="12.75" customHeight="1"/>
    <row r="1041781" ht="12.75" customHeight="1"/>
    <row r="1041782" ht="12.75" customHeight="1"/>
    <row r="1041783" ht="12.75" customHeight="1"/>
    <row r="1041784" ht="12.75" customHeight="1"/>
    <row r="1041785" ht="12.75" customHeight="1"/>
    <row r="1041786" ht="12.75" customHeight="1"/>
    <row r="1041787" ht="12.75" customHeight="1"/>
    <row r="1041788" ht="12.75" customHeight="1"/>
    <row r="1041789" ht="12.75" customHeight="1"/>
    <row r="1041790" ht="12.75" customHeight="1"/>
    <row r="1041791" ht="12.75" customHeight="1"/>
    <row r="1041792" ht="12.75" customHeight="1"/>
    <row r="1041793" ht="12.75" customHeight="1"/>
    <row r="1041794" ht="12.75" customHeight="1"/>
    <row r="1041795" ht="12.75" customHeight="1"/>
    <row r="1041796" ht="12.75" customHeight="1"/>
    <row r="1041797" ht="12.75" customHeight="1"/>
    <row r="1041798" ht="12.75" customHeight="1"/>
    <row r="1041799" ht="12.75" customHeight="1"/>
    <row r="1041800" ht="12.75" customHeight="1"/>
    <row r="1041801" ht="12.75" customHeight="1"/>
    <row r="1041802" ht="12.75" customHeight="1"/>
    <row r="1041803" ht="12.75" customHeight="1"/>
    <row r="1041804" ht="12.75" customHeight="1"/>
    <row r="1041805" ht="12.75" customHeight="1"/>
    <row r="1041806" ht="12.75" customHeight="1"/>
    <row r="1041807" ht="12.75" customHeight="1"/>
    <row r="1041808" ht="12.75" customHeight="1"/>
    <row r="1041809" ht="12.75" customHeight="1"/>
    <row r="1041810" ht="12.75" customHeight="1"/>
    <row r="1041811" ht="12.75" customHeight="1"/>
    <row r="1041812" ht="12.75" customHeight="1"/>
    <row r="1041813" ht="12.75" customHeight="1"/>
    <row r="1041814" ht="12.75" customHeight="1"/>
    <row r="1041815" ht="12.75" customHeight="1"/>
    <row r="1041816" ht="12.75" customHeight="1"/>
    <row r="1041817" ht="12.75" customHeight="1"/>
    <row r="1041818" ht="12.75" customHeight="1"/>
    <row r="1041819" ht="12.75" customHeight="1"/>
    <row r="1041820" ht="12.75" customHeight="1"/>
    <row r="1041821" ht="12.75" customHeight="1"/>
    <row r="1041822" ht="12.75" customHeight="1"/>
    <row r="1041823" ht="12.75" customHeight="1"/>
    <row r="1041824" ht="12.75" customHeight="1"/>
    <row r="1041825" ht="12.75" customHeight="1"/>
    <row r="1041826" ht="12.75" customHeight="1"/>
    <row r="1041827" ht="12.75" customHeight="1"/>
    <row r="1041828" ht="12.75" customHeight="1"/>
    <row r="1041829" ht="12.75" customHeight="1"/>
    <row r="1041830" ht="12.75" customHeight="1"/>
    <row r="1041831" ht="12.75" customHeight="1"/>
    <row r="1041832" ht="12.75" customHeight="1"/>
    <row r="1041833" ht="12.75" customHeight="1"/>
    <row r="1041834" ht="12.75" customHeight="1"/>
    <row r="1041835" ht="12.75" customHeight="1"/>
    <row r="1041836" ht="12.75" customHeight="1"/>
    <row r="1041837" ht="12.75" customHeight="1"/>
    <row r="1041838" ht="12.75" customHeight="1"/>
    <row r="1041839" ht="12.75" customHeight="1"/>
    <row r="1041840" ht="12.75" customHeight="1"/>
    <row r="1041841" ht="12.75" customHeight="1"/>
    <row r="1041842" ht="12.75" customHeight="1"/>
    <row r="1041843" ht="12.75" customHeight="1"/>
    <row r="1041844" ht="12.75" customHeight="1"/>
    <row r="1041845" ht="12.75" customHeight="1"/>
    <row r="1041846" ht="12.75" customHeight="1"/>
    <row r="1041847" ht="12.75" customHeight="1"/>
    <row r="1041848" ht="12.75" customHeight="1"/>
    <row r="1041849" ht="12.75" customHeight="1"/>
    <row r="1041850" ht="12.75" customHeight="1"/>
    <row r="1041851" ht="12.75" customHeight="1"/>
    <row r="1041852" ht="12.75" customHeight="1"/>
    <row r="1041853" ht="12.75" customHeight="1"/>
    <row r="1041854" ht="12.75" customHeight="1"/>
    <row r="1041855" ht="12.75" customHeight="1"/>
    <row r="1041856" ht="12.75" customHeight="1"/>
    <row r="1041857" ht="12.75" customHeight="1"/>
    <row r="1041858" ht="12.75" customHeight="1"/>
    <row r="1041859" ht="12.75" customHeight="1"/>
    <row r="1041860" ht="12.75" customHeight="1"/>
    <row r="1041861" ht="12.75" customHeight="1"/>
    <row r="1041862" ht="12.75" customHeight="1"/>
    <row r="1041863" ht="12.75" customHeight="1"/>
    <row r="1041864" ht="12.75" customHeight="1"/>
    <row r="1041865" ht="12.75" customHeight="1"/>
    <row r="1041866" ht="12.75" customHeight="1"/>
    <row r="1041867" ht="12.75" customHeight="1"/>
    <row r="1041868" ht="12.75" customHeight="1"/>
    <row r="1041869" ht="12.75" customHeight="1"/>
    <row r="1041870" ht="12.75" customHeight="1"/>
    <row r="1041871" ht="12.75" customHeight="1"/>
    <row r="1041872" ht="12.75" customHeight="1"/>
    <row r="1041873" ht="12.75" customHeight="1"/>
    <row r="1041874" ht="12.75" customHeight="1"/>
    <row r="1041875" ht="12.75" customHeight="1"/>
    <row r="1041876" ht="12.75" customHeight="1"/>
    <row r="1041877" ht="12.75" customHeight="1"/>
    <row r="1041878" ht="12.75" customHeight="1"/>
    <row r="1041879" ht="12.75" customHeight="1"/>
    <row r="1041880" ht="12.75" customHeight="1"/>
    <row r="1041881" ht="12.75" customHeight="1"/>
    <row r="1041882" ht="12.75" customHeight="1"/>
    <row r="1041883" ht="12.75" customHeight="1"/>
    <row r="1041884" ht="12.75" customHeight="1"/>
    <row r="1041885" ht="12.75" customHeight="1"/>
    <row r="1041886" ht="12.75" customHeight="1"/>
    <row r="1041887" ht="12.75" customHeight="1"/>
    <row r="1041888" ht="12.75" customHeight="1"/>
    <row r="1041889" ht="12.75" customHeight="1"/>
    <row r="1041890" ht="12.75" customHeight="1"/>
    <row r="1041891" ht="12.75" customHeight="1"/>
    <row r="1041892" ht="12.75" customHeight="1"/>
    <row r="1041893" ht="12.75" customHeight="1"/>
    <row r="1041894" ht="12.75" customHeight="1"/>
    <row r="1041895" ht="12.75" customHeight="1"/>
    <row r="1041896" ht="12.75" customHeight="1"/>
    <row r="1041897" ht="12.75" customHeight="1"/>
    <row r="1041898" ht="12.75" customHeight="1"/>
    <row r="1041899" ht="12.75" customHeight="1"/>
    <row r="1041900" ht="12.75" customHeight="1"/>
    <row r="1041901" ht="12.75" customHeight="1"/>
    <row r="1041902" ht="12.75" customHeight="1"/>
    <row r="1041903" ht="12.75" customHeight="1"/>
    <row r="1041904" ht="12.75" customHeight="1"/>
    <row r="1041905" ht="12.75" customHeight="1"/>
    <row r="1041906" ht="12.75" customHeight="1"/>
    <row r="1041907" ht="12.75" customHeight="1"/>
    <row r="1041908" ht="12.75" customHeight="1"/>
    <row r="1041909" ht="12.75" customHeight="1"/>
    <row r="1041910" ht="12.75" customHeight="1"/>
    <row r="1041911" ht="12.75" customHeight="1"/>
    <row r="1041912" ht="12.75" customHeight="1"/>
    <row r="1041913" ht="12.75" customHeight="1"/>
    <row r="1041914" ht="12.75" customHeight="1"/>
    <row r="1041915" ht="12.75" customHeight="1"/>
    <row r="1041916" ht="12.75" customHeight="1"/>
    <row r="1041917" ht="12.75" customHeight="1"/>
    <row r="1041918" ht="12.75" customHeight="1"/>
    <row r="1041919" ht="12.75" customHeight="1"/>
    <row r="1041920" ht="12.75" customHeight="1"/>
    <row r="1041921" ht="12.75" customHeight="1"/>
    <row r="1041922" ht="12.75" customHeight="1"/>
    <row r="1041923" ht="12.75" customHeight="1"/>
    <row r="1041924" ht="12.75" customHeight="1"/>
    <row r="1041925" ht="12.75" customHeight="1"/>
    <row r="1041926" ht="12.75" customHeight="1"/>
    <row r="1041927" ht="12.75" customHeight="1"/>
    <row r="1041928" ht="12.75" customHeight="1"/>
    <row r="1041929" ht="12.75" customHeight="1"/>
    <row r="1041930" ht="12.75" customHeight="1"/>
    <row r="1041931" ht="12.75" customHeight="1"/>
    <row r="1041932" ht="12.75" customHeight="1"/>
    <row r="1041933" ht="12.75" customHeight="1"/>
    <row r="1041934" ht="12.75" customHeight="1"/>
    <row r="1041935" ht="12.75" customHeight="1"/>
    <row r="1041936" ht="12.75" customHeight="1"/>
    <row r="1041937" ht="12.75" customHeight="1"/>
    <row r="1041938" ht="12.75" customHeight="1"/>
    <row r="1041939" ht="12.75" customHeight="1"/>
    <row r="1041940" ht="12.75" customHeight="1"/>
    <row r="1041941" ht="12.75" customHeight="1"/>
    <row r="1041942" ht="12.75" customHeight="1"/>
    <row r="1041943" ht="12.75" customHeight="1"/>
    <row r="1041944" ht="12.75" customHeight="1"/>
    <row r="1041945" ht="12.75" customHeight="1"/>
    <row r="1041946" ht="12.75" customHeight="1"/>
    <row r="1041947" ht="12.75" customHeight="1"/>
    <row r="1041948" ht="12.75" customHeight="1"/>
    <row r="1041949" ht="12.75" customHeight="1"/>
    <row r="1041950" ht="12.75" customHeight="1"/>
    <row r="1041951" ht="12.75" customHeight="1"/>
    <row r="1041952" ht="12.75" customHeight="1"/>
    <row r="1041953" ht="12.75" customHeight="1"/>
    <row r="1041954" ht="12.75" customHeight="1"/>
    <row r="1041955" ht="12.75" customHeight="1"/>
    <row r="1041956" ht="12.75" customHeight="1"/>
    <row r="1041957" ht="12.75" customHeight="1"/>
    <row r="1041958" ht="12.75" customHeight="1"/>
    <row r="1041959" ht="12.75" customHeight="1"/>
    <row r="1041960" ht="12.75" customHeight="1"/>
    <row r="1041961" ht="12.75" customHeight="1"/>
    <row r="1041962" ht="12.75" customHeight="1"/>
    <row r="1041963" ht="12.75" customHeight="1"/>
    <row r="1041964" ht="12.75" customHeight="1"/>
    <row r="1041965" ht="12.75" customHeight="1"/>
    <row r="1041966" ht="12.75" customHeight="1"/>
    <row r="1041967" ht="12.75" customHeight="1"/>
    <row r="1041968" ht="12.75" customHeight="1"/>
    <row r="1041969" ht="12.75" customHeight="1"/>
    <row r="1041970" ht="12.75" customHeight="1"/>
    <row r="1041971" ht="12.75" customHeight="1"/>
    <row r="1041972" ht="12.75" customHeight="1"/>
    <row r="1041973" ht="12.75" customHeight="1"/>
    <row r="1041974" ht="12.75" customHeight="1"/>
    <row r="1041975" ht="12.75" customHeight="1"/>
    <row r="1041976" ht="12.75" customHeight="1"/>
    <row r="1041977" ht="12.75" customHeight="1"/>
    <row r="1041978" ht="12.75" customHeight="1"/>
    <row r="1041979" ht="12.75" customHeight="1"/>
    <row r="1041980" ht="12.75" customHeight="1"/>
    <row r="1041981" ht="12.75" customHeight="1"/>
    <row r="1041982" ht="12.75" customHeight="1"/>
    <row r="1041983" ht="12.75" customHeight="1"/>
    <row r="1041984" ht="12.75" customHeight="1"/>
    <row r="1041985" ht="12.75" customHeight="1"/>
    <row r="1041986" ht="12.75" customHeight="1"/>
    <row r="1041987" ht="12.75" customHeight="1"/>
    <row r="1041988" ht="12.75" customHeight="1"/>
    <row r="1041989" ht="12.75" customHeight="1"/>
    <row r="1041990" ht="12.75" customHeight="1"/>
    <row r="1041991" ht="12.75" customHeight="1"/>
    <row r="1041992" ht="12.75" customHeight="1"/>
    <row r="1041993" ht="12.75" customHeight="1"/>
    <row r="1041994" ht="12.75" customHeight="1"/>
    <row r="1041995" ht="12.75" customHeight="1"/>
    <row r="1041996" ht="12.75" customHeight="1"/>
    <row r="1041997" ht="12.75" customHeight="1"/>
    <row r="1041998" ht="12.75" customHeight="1"/>
    <row r="1041999" ht="12.75" customHeight="1"/>
    <row r="1042000" ht="12.75" customHeight="1"/>
    <row r="1042001" ht="12.75" customHeight="1"/>
    <row r="1042002" ht="12.75" customHeight="1"/>
    <row r="1042003" ht="12.75" customHeight="1"/>
    <row r="1042004" ht="12.75" customHeight="1"/>
    <row r="1042005" ht="12.75" customHeight="1"/>
    <row r="1042006" ht="12.75" customHeight="1"/>
    <row r="1042007" ht="12.75" customHeight="1"/>
    <row r="1042008" ht="12.75" customHeight="1"/>
    <row r="1042009" ht="12.75" customHeight="1"/>
    <row r="1042010" ht="12.75" customHeight="1"/>
    <row r="1042011" ht="12.75" customHeight="1"/>
    <row r="1042012" ht="12.75" customHeight="1"/>
    <row r="1042013" ht="12.75" customHeight="1"/>
    <row r="1042014" ht="12.75" customHeight="1"/>
    <row r="1042015" ht="12.75" customHeight="1"/>
    <row r="1042016" ht="12.75" customHeight="1"/>
    <row r="1042017" ht="12.75" customHeight="1"/>
    <row r="1042018" ht="12.75" customHeight="1"/>
    <row r="1042019" ht="12.75" customHeight="1"/>
    <row r="1042020" ht="12.75" customHeight="1"/>
    <row r="1042021" ht="12.75" customHeight="1"/>
    <row r="1042022" ht="12.75" customHeight="1"/>
    <row r="1042023" ht="12.75" customHeight="1"/>
    <row r="1042024" ht="12.75" customHeight="1"/>
    <row r="1042025" ht="12.75" customHeight="1"/>
    <row r="1042026" ht="12.75" customHeight="1"/>
    <row r="1042027" ht="12.75" customHeight="1"/>
    <row r="1042028" ht="12.75" customHeight="1"/>
    <row r="1042029" ht="12.75" customHeight="1"/>
    <row r="1042030" ht="12.75" customHeight="1"/>
    <row r="1042031" ht="12.75" customHeight="1"/>
    <row r="1042032" ht="12.75" customHeight="1"/>
    <row r="1042033" ht="12.75" customHeight="1"/>
    <row r="1042034" ht="12.75" customHeight="1"/>
    <row r="1042035" ht="12.75" customHeight="1"/>
    <row r="1042036" ht="12.75" customHeight="1"/>
    <row r="1042037" ht="12.75" customHeight="1"/>
    <row r="1042038" ht="12.75" customHeight="1"/>
    <row r="1042039" ht="12.75" customHeight="1"/>
    <row r="1042040" ht="12.75" customHeight="1"/>
    <row r="1042041" ht="12.75" customHeight="1"/>
    <row r="1042042" ht="12.75" customHeight="1"/>
    <row r="1042043" ht="12.75" customHeight="1"/>
    <row r="1042044" ht="12.75" customHeight="1"/>
    <row r="1042045" ht="12.75" customHeight="1"/>
    <row r="1042046" ht="12.75" customHeight="1"/>
    <row r="1042047" ht="12.75" customHeight="1"/>
    <row r="1042048" ht="12.75" customHeight="1"/>
    <row r="1042049" ht="12.75" customHeight="1"/>
    <row r="1042050" ht="12.75" customHeight="1"/>
    <row r="1042051" ht="12.75" customHeight="1"/>
    <row r="1042052" ht="12.75" customHeight="1"/>
    <row r="1042053" ht="12.75" customHeight="1"/>
    <row r="1042054" ht="12.75" customHeight="1"/>
    <row r="1042055" ht="12.75" customHeight="1"/>
    <row r="1042056" ht="12.75" customHeight="1"/>
    <row r="1042057" ht="12.75" customHeight="1"/>
    <row r="1042058" ht="12.75" customHeight="1"/>
    <row r="1042059" ht="12.75" customHeight="1"/>
    <row r="1042060" ht="12.75" customHeight="1"/>
    <row r="1042061" ht="12.75" customHeight="1"/>
    <row r="1042062" ht="12.75" customHeight="1"/>
    <row r="1042063" ht="12.75" customHeight="1"/>
    <row r="1042064" ht="12.75" customHeight="1"/>
    <row r="1042065" ht="12.75" customHeight="1"/>
    <row r="1042066" ht="12.75" customHeight="1"/>
    <row r="1042067" ht="12.75" customHeight="1"/>
    <row r="1042068" ht="12.75" customHeight="1"/>
    <row r="1042069" ht="12.75" customHeight="1"/>
    <row r="1042070" ht="12.75" customHeight="1"/>
    <row r="1042071" ht="12.75" customHeight="1"/>
    <row r="1042072" ht="12.75" customHeight="1"/>
    <row r="1042073" ht="12.75" customHeight="1"/>
    <row r="1042074" ht="12.75" customHeight="1"/>
    <row r="1042075" ht="12.75" customHeight="1"/>
    <row r="1042076" ht="12.75" customHeight="1"/>
    <row r="1042077" ht="12.75" customHeight="1"/>
    <row r="1042078" ht="12.75" customHeight="1"/>
    <row r="1042079" ht="12.75" customHeight="1"/>
    <row r="1042080" ht="12.75" customHeight="1"/>
    <row r="1042081" ht="12.75" customHeight="1"/>
    <row r="1042082" ht="12.75" customHeight="1"/>
    <row r="1042083" ht="12.75" customHeight="1"/>
    <row r="1042084" ht="12.75" customHeight="1"/>
    <row r="1042085" ht="12.75" customHeight="1"/>
    <row r="1042086" ht="12.75" customHeight="1"/>
    <row r="1042087" ht="12.75" customHeight="1"/>
    <row r="1042088" ht="12.75" customHeight="1"/>
    <row r="1042089" ht="12.75" customHeight="1"/>
    <row r="1042090" ht="12.75" customHeight="1"/>
    <row r="1042091" ht="12.75" customHeight="1"/>
    <row r="1042092" ht="12.75" customHeight="1"/>
    <row r="1042093" ht="12.75" customHeight="1"/>
    <row r="1042094" ht="12.75" customHeight="1"/>
    <row r="1042095" ht="12.75" customHeight="1"/>
    <row r="1042096" ht="12.75" customHeight="1"/>
    <row r="1042097" ht="12.75" customHeight="1"/>
    <row r="1042098" ht="12.75" customHeight="1"/>
    <row r="1042099" ht="12.75" customHeight="1"/>
    <row r="1042100" ht="12.75" customHeight="1"/>
    <row r="1042101" ht="12.75" customHeight="1"/>
    <row r="1042102" ht="12.75" customHeight="1"/>
    <row r="1042103" ht="12.75" customHeight="1"/>
    <row r="1042104" ht="12.75" customHeight="1"/>
    <row r="1042105" ht="12.75" customHeight="1"/>
    <row r="1042106" ht="12.75" customHeight="1"/>
    <row r="1042107" ht="12.75" customHeight="1"/>
    <row r="1042108" ht="12.75" customHeight="1"/>
    <row r="1042109" ht="12.75" customHeight="1"/>
    <row r="1042110" ht="12.75" customHeight="1"/>
    <row r="1042111" ht="12.75" customHeight="1"/>
    <row r="1042112" ht="12.75" customHeight="1"/>
    <row r="1042113" ht="12.75" customHeight="1"/>
    <row r="1042114" ht="12.75" customHeight="1"/>
    <row r="1042115" ht="12.75" customHeight="1"/>
    <row r="1042116" ht="12.75" customHeight="1"/>
    <row r="1042117" ht="12.75" customHeight="1"/>
    <row r="1042118" ht="12.75" customHeight="1"/>
    <row r="1042119" ht="12.75" customHeight="1"/>
    <row r="1042120" ht="12.75" customHeight="1"/>
    <row r="1042121" ht="12.75" customHeight="1"/>
    <row r="1042122" ht="12.75" customHeight="1"/>
    <row r="1042123" ht="12.75" customHeight="1"/>
    <row r="1042124" ht="12.75" customHeight="1"/>
    <row r="1042125" ht="12.75" customHeight="1"/>
    <row r="1042126" ht="12.75" customHeight="1"/>
    <row r="1042127" ht="12.75" customHeight="1"/>
    <row r="1042128" ht="12.75" customHeight="1"/>
    <row r="1042129" ht="12.75" customHeight="1"/>
    <row r="1042130" ht="12.75" customHeight="1"/>
    <row r="1042131" ht="12.75" customHeight="1"/>
    <row r="1042132" ht="12.75" customHeight="1"/>
    <row r="1042133" ht="12.75" customHeight="1"/>
    <row r="1042134" ht="12.75" customHeight="1"/>
    <row r="1042135" ht="12.75" customHeight="1"/>
    <row r="1042136" ht="12.75" customHeight="1"/>
    <row r="1042137" ht="12.75" customHeight="1"/>
    <row r="1042138" ht="12.75" customHeight="1"/>
    <row r="1042139" ht="12.75" customHeight="1"/>
    <row r="1042140" ht="12.75" customHeight="1"/>
    <row r="1042141" ht="12.75" customHeight="1"/>
    <row r="1042142" ht="12.75" customHeight="1"/>
    <row r="1042143" ht="12.75" customHeight="1"/>
    <row r="1042144" ht="12.75" customHeight="1"/>
    <row r="1042145" ht="12.75" customHeight="1"/>
    <row r="1042146" ht="12.75" customHeight="1"/>
    <row r="1042147" ht="12.75" customHeight="1"/>
    <row r="1042148" ht="12.75" customHeight="1"/>
    <row r="1042149" ht="12.75" customHeight="1"/>
    <row r="1042150" ht="12.75" customHeight="1"/>
    <row r="1042151" ht="12.75" customHeight="1"/>
    <row r="1042152" ht="12.75" customHeight="1"/>
    <row r="1042153" ht="12.75" customHeight="1"/>
    <row r="1042154" ht="12.75" customHeight="1"/>
    <row r="1042155" ht="12.75" customHeight="1"/>
    <row r="1042156" ht="12.75" customHeight="1"/>
    <row r="1042157" ht="12.75" customHeight="1"/>
    <row r="1042158" ht="12.75" customHeight="1"/>
    <row r="1042159" ht="12.75" customHeight="1"/>
    <row r="1042160" ht="12.75" customHeight="1"/>
    <row r="1042161" ht="12.75" customHeight="1"/>
    <row r="1042162" ht="12.75" customHeight="1"/>
    <row r="1042163" ht="12.75" customHeight="1"/>
    <row r="1042164" ht="12.75" customHeight="1"/>
    <row r="1042165" ht="12.75" customHeight="1"/>
    <row r="1042166" ht="12.75" customHeight="1"/>
    <row r="1042167" ht="12.75" customHeight="1"/>
    <row r="1042168" ht="12.75" customHeight="1"/>
    <row r="1042169" ht="12.75" customHeight="1"/>
    <row r="1042170" ht="12.75" customHeight="1"/>
    <row r="1042171" ht="12.75" customHeight="1"/>
    <row r="1042172" ht="12.75" customHeight="1"/>
    <row r="1042173" ht="12.75" customHeight="1"/>
    <row r="1042174" ht="12.75" customHeight="1"/>
    <row r="1042175" ht="12.75" customHeight="1"/>
    <row r="1042176" ht="12.75" customHeight="1"/>
    <row r="1042177" ht="12.75" customHeight="1"/>
    <row r="1042178" ht="12.75" customHeight="1"/>
    <row r="1042179" ht="12.75" customHeight="1"/>
    <row r="1042180" ht="12.75" customHeight="1"/>
    <row r="1042181" ht="12.75" customHeight="1"/>
    <row r="1042182" ht="12.75" customHeight="1"/>
    <row r="1042183" ht="12.75" customHeight="1"/>
    <row r="1042184" ht="12.75" customHeight="1"/>
    <row r="1042185" ht="12.75" customHeight="1"/>
    <row r="1042186" ht="12.75" customHeight="1"/>
    <row r="1042187" ht="12.75" customHeight="1"/>
    <row r="1042188" ht="12.75" customHeight="1"/>
    <row r="1042189" ht="12.75" customHeight="1"/>
    <row r="1042190" ht="12.75" customHeight="1"/>
    <row r="1042191" ht="12.75" customHeight="1"/>
    <row r="1042192" ht="12.75" customHeight="1"/>
    <row r="1042193" ht="12.75" customHeight="1"/>
    <row r="1042194" ht="12.75" customHeight="1"/>
    <row r="1042195" ht="12.75" customHeight="1"/>
    <row r="1042196" ht="12.75" customHeight="1"/>
    <row r="1042197" ht="12.75" customHeight="1"/>
    <row r="1042198" ht="12.75" customHeight="1"/>
    <row r="1042199" ht="12.75" customHeight="1"/>
    <row r="1042200" ht="12.75" customHeight="1"/>
    <row r="1042201" ht="12.75" customHeight="1"/>
    <row r="1042202" ht="12.75" customHeight="1"/>
    <row r="1042203" ht="12.75" customHeight="1"/>
    <row r="1042204" ht="12.75" customHeight="1"/>
    <row r="1042205" ht="12.75" customHeight="1"/>
    <row r="1042206" ht="12.75" customHeight="1"/>
    <row r="1042207" ht="12.75" customHeight="1"/>
    <row r="1042208" ht="12.75" customHeight="1"/>
    <row r="1042209" ht="12.75" customHeight="1"/>
    <row r="1042210" ht="12.75" customHeight="1"/>
    <row r="1042211" ht="12.75" customHeight="1"/>
    <row r="1042212" ht="12.75" customHeight="1"/>
    <row r="1042213" ht="12.75" customHeight="1"/>
    <row r="1042214" ht="12.75" customHeight="1"/>
    <row r="1042215" ht="12.75" customHeight="1"/>
    <row r="1042216" ht="12.75" customHeight="1"/>
    <row r="1042217" ht="12.75" customHeight="1"/>
    <row r="1042218" ht="12.75" customHeight="1"/>
    <row r="1042219" ht="12.75" customHeight="1"/>
    <row r="1042220" ht="12.75" customHeight="1"/>
    <row r="1042221" ht="12.75" customHeight="1"/>
    <row r="1042222" ht="12.75" customHeight="1"/>
    <row r="1042223" ht="12.75" customHeight="1"/>
    <row r="1042224" ht="12.75" customHeight="1"/>
    <row r="1042225" ht="12.75" customHeight="1"/>
    <row r="1042226" ht="12.75" customHeight="1"/>
    <row r="1042227" ht="12.75" customHeight="1"/>
    <row r="1042228" ht="12.75" customHeight="1"/>
    <row r="1042229" ht="12.75" customHeight="1"/>
    <row r="1042230" ht="12.75" customHeight="1"/>
    <row r="1042231" ht="12.75" customHeight="1"/>
    <row r="1042232" ht="12.75" customHeight="1"/>
    <row r="1042233" ht="12.75" customHeight="1"/>
    <row r="1042234" ht="12.75" customHeight="1"/>
    <row r="1042235" ht="12.75" customHeight="1"/>
    <row r="1042236" ht="12.75" customHeight="1"/>
    <row r="1042237" ht="12.75" customHeight="1"/>
    <row r="1042238" ht="12.75" customHeight="1"/>
    <row r="1042239" ht="12.75" customHeight="1"/>
    <row r="1042240" ht="12.75" customHeight="1"/>
    <row r="1042241" ht="12.75" customHeight="1"/>
    <row r="1042242" ht="12.75" customHeight="1"/>
    <row r="1042243" ht="12.75" customHeight="1"/>
    <row r="1042244" ht="12.75" customHeight="1"/>
    <row r="1042245" ht="12.75" customHeight="1"/>
    <row r="1042246" ht="12.75" customHeight="1"/>
    <row r="1042247" ht="12.75" customHeight="1"/>
    <row r="1042248" ht="12.75" customHeight="1"/>
    <row r="1042249" ht="12.75" customHeight="1"/>
    <row r="1042250" ht="12.75" customHeight="1"/>
    <row r="1042251" ht="12.75" customHeight="1"/>
    <row r="1042252" ht="12.75" customHeight="1"/>
    <row r="1042253" ht="12.75" customHeight="1"/>
    <row r="1042254" ht="12.75" customHeight="1"/>
    <row r="1042255" ht="12.75" customHeight="1"/>
    <row r="1042256" ht="12.75" customHeight="1"/>
    <row r="1042257" ht="12.75" customHeight="1"/>
    <row r="1042258" ht="12.75" customHeight="1"/>
    <row r="1042259" ht="12.75" customHeight="1"/>
    <row r="1042260" ht="12.75" customHeight="1"/>
    <row r="1042261" ht="12.75" customHeight="1"/>
    <row r="1042262" ht="12.75" customHeight="1"/>
    <row r="1042263" ht="12.75" customHeight="1"/>
    <row r="1042264" ht="12.75" customHeight="1"/>
    <row r="1042265" ht="12.75" customHeight="1"/>
    <row r="1042266" ht="12.75" customHeight="1"/>
    <row r="1042267" ht="12.75" customHeight="1"/>
    <row r="1042268" ht="12.75" customHeight="1"/>
    <row r="1042269" ht="12.75" customHeight="1"/>
    <row r="1042270" ht="12.75" customHeight="1"/>
    <row r="1042271" ht="12.75" customHeight="1"/>
    <row r="1042272" ht="12.75" customHeight="1"/>
    <row r="1042273" ht="12.75" customHeight="1"/>
    <row r="1042274" ht="12.75" customHeight="1"/>
    <row r="1042275" ht="12.75" customHeight="1"/>
    <row r="1042276" ht="12.75" customHeight="1"/>
    <row r="1042277" ht="12.75" customHeight="1"/>
    <row r="1042278" ht="12.75" customHeight="1"/>
    <row r="1042279" ht="12.75" customHeight="1"/>
    <row r="1042280" ht="12.75" customHeight="1"/>
    <row r="1042281" ht="12.75" customHeight="1"/>
    <row r="1042282" ht="12.75" customHeight="1"/>
    <row r="1042283" ht="12.75" customHeight="1"/>
    <row r="1042284" ht="12.75" customHeight="1"/>
    <row r="1042285" ht="12.75" customHeight="1"/>
    <row r="1042286" ht="12.75" customHeight="1"/>
    <row r="1042287" ht="12.75" customHeight="1"/>
    <row r="1042288" ht="12.75" customHeight="1"/>
    <row r="1042289" ht="12.75" customHeight="1"/>
    <row r="1042290" ht="12.75" customHeight="1"/>
    <row r="1042291" ht="12.75" customHeight="1"/>
    <row r="1042292" ht="12.75" customHeight="1"/>
    <row r="1042293" ht="12.75" customHeight="1"/>
    <row r="1042294" ht="12.75" customHeight="1"/>
    <row r="1042295" ht="12.75" customHeight="1"/>
    <row r="1042296" ht="12.75" customHeight="1"/>
    <row r="1042297" ht="12.75" customHeight="1"/>
    <row r="1042298" ht="12.75" customHeight="1"/>
    <row r="1042299" ht="12.75" customHeight="1"/>
    <row r="1042300" ht="12.75" customHeight="1"/>
    <row r="1042301" ht="12.75" customHeight="1"/>
    <row r="1042302" ht="12.75" customHeight="1"/>
    <row r="1042303" ht="12.75" customHeight="1"/>
    <row r="1042304" ht="12.75" customHeight="1"/>
    <row r="1042305" ht="12.75" customHeight="1"/>
    <row r="1042306" ht="12.75" customHeight="1"/>
    <row r="1042307" ht="12.75" customHeight="1"/>
    <row r="1042308" ht="12.75" customHeight="1"/>
    <row r="1042309" ht="12.75" customHeight="1"/>
    <row r="1042310" ht="12.75" customHeight="1"/>
    <row r="1042311" ht="12.75" customHeight="1"/>
    <row r="1042312" ht="12.75" customHeight="1"/>
    <row r="1042313" ht="12.75" customHeight="1"/>
    <row r="1042314" ht="12.75" customHeight="1"/>
    <row r="1042315" ht="12.75" customHeight="1"/>
    <row r="1042316" ht="12.75" customHeight="1"/>
    <row r="1042317" ht="12.75" customHeight="1"/>
    <row r="1042318" ht="12.75" customHeight="1"/>
    <row r="1042319" ht="12.75" customHeight="1"/>
    <row r="1042320" ht="12.75" customHeight="1"/>
    <row r="1042321" ht="12.75" customHeight="1"/>
    <row r="1042322" ht="12.75" customHeight="1"/>
    <row r="1042323" ht="12.75" customHeight="1"/>
    <row r="1042324" ht="12.75" customHeight="1"/>
    <row r="1042325" ht="12.75" customHeight="1"/>
    <row r="1042326" ht="12.75" customHeight="1"/>
    <row r="1042327" ht="12.75" customHeight="1"/>
    <row r="1042328" ht="12.75" customHeight="1"/>
    <row r="1042329" ht="12.75" customHeight="1"/>
    <row r="1042330" ht="12.75" customHeight="1"/>
    <row r="1042331" ht="12.75" customHeight="1"/>
    <row r="1042332" ht="12.75" customHeight="1"/>
    <row r="1042333" ht="12.75" customHeight="1"/>
    <row r="1042334" ht="12.75" customHeight="1"/>
    <row r="1042335" ht="12.75" customHeight="1"/>
    <row r="1042336" ht="12.75" customHeight="1"/>
    <row r="1042337" ht="12.75" customHeight="1"/>
    <row r="1042338" ht="12.75" customHeight="1"/>
    <row r="1042339" ht="12.75" customHeight="1"/>
    <row r="1042340" ht="12.75" customHeight="1"/>
    <row r="1042341" ht="12.75" customHeight="1"/>
    <row r="1042342" ht="12.75" customHeight="1"/>
    <row r="1042343" ht="12.75" customHeight="1"/>
    <row r="1042344" ht="12.75" customHeight="1"/>
    <row r="1042345" ht="12.75" customHeight="1"/>
    <row r="1042346" ht="12.75" customHeight="1"/>
    <row r="1042347" ht="12.75" customHeight="1"/>
    <row r="1042348" ht="12.75" customHeight="1"/>
    <row r="1042349" ht="12.75" customHeight="1"/>
    <row r="1042350" ht="12.75" customHeight="1"/>
    <row r="1042351" ht="12.75" customHeight="1"/>
    <row r="1042352" ht="12.75" customHeight="1"/>
    <row r="1042353" ht="12.75" customHeight="1"/>
    <row r="1042354" ht="12.75" customHeight="1"/>
    <row r="1042355" ht="12.75" customHeight="1"/>
    <row r="1042356" ht="12.75" customHeight="1"/>
    <row r="1042357" ht="12.75" customHeight="1"/>
    <row r="1042358" ht="12.75" customHeight="1"/>
    <row r="1042359" ht="12.75" customHeight="1"/>
    <row r="1042360" ht="12.75" customHeight="1"/>
    <row r="1042361" ht="12.75" customHeight="1"/>
    <row r="1042362" ht="12.75" customHeight="1"/>
    <row r="1042363" ht="12.75" customHeight="1"/>
    <row r="1042364" ht="12.75" customHeight="1"/>
    <row r="1042365" ht="12.75" customHeight="1"/>
    <row r="1042366" ht="12.75" customHeight="1"/>
    <row r="1042367" ht="12.75" customHeight="1"/>
    <row r="1042368" ht="12.75" customHeight="1"/>
    <row r="1042369" ht="12.75" customHeight="1"/>
    <row r="1042370" ht="12.75" customHeight="1"/>
    <row r="1042371" ht="12.75" customHeight="1"/>
    <row r="1042372" ht="12.75" customHeight="1"/>
    <row r="1042373" ht="12.75" customHeight="1"/>
    <row r="1042374" ht="12.75" customHeight="1"/>
    <row r="1042375" ht="12.75" customHeight="1"/>
    <row r="1042376" ht="12.75" customHeight="1"/>
    <row r="1042377" ht="12.75" customHeight="1"/>
    <row r="1042378" ht="12.75" customHeight="1"/>
    <row r="1042379" ht="12.75" customHeight="1"/>
    <row r="1042380" ht="12.75" customHeight="1"/>
    <row r="1042381" ht="12.75" customHeight="1"/>
    <row r="1042382" ht="12.75" customHeight="1"/>
    <row r="1042383" ht="12.75" customHeight="1"/>
    <row r="1042384" ht="12.75" customHeight="1"/>
    <row r="1042385" ht="12.75" customHeight="1"/>
    <row r="1042386" ht="12.75" customHeight="1"/>
    <row r="1042387" ht="12.75" customHeight="1"/>
    <row r="1042388" ht="12.75" customHeight="1"/>
    <row r="1042389" ht="12.75" customHeight="1"/>
    <row r="1042390" ht="12.75" customHeight="1"/>
    <row r="1042391" ht="12.75" customHeight="1"/>
    <row r="1042392" ht="12.75" customHeight="1"/>
    <row r="1042393" ht="12.75" customHeight="1"/>
    <row r="1042394" ht="12.75" customHeight="1"/>
    <row r="1042395" ht="12.75" customHeight="1"/>
    <row r="1042396" ht="12.75" customHeight="1"/>
    <row r="1042397" ht="12.75" customHeight="1"/>
    <row r="1042398" ht="12.75" customHeight="1"/>
    <row r="1042399" ht="12.75" customHeight="1"/>
    <row r="1042400" ht="12.75" customHeight="1"/>
    <row r="1042401" ht="12.75" customHeight="1"/>
    <row r="1042402" ht="12.75" customHeight="1"/>
    <row r="1042403" ht="12.75" customHeight="1"/>
    <row r="1042404" ht="12.75" customHeight="1"/>
    <row r="1042405" ht="12.75" customHeight="1"/>
    <row r="1042406" ht="12.75" customHeight="1"/>
    <row r="1042407" ht="12.75" customHeight="1"/>
    <row r="1042408" ht="12.75" customHeight="1"/>
    <row r="1042409" ht="12.75" customHeight="1"/>
    <row r="1042410" ht="12.75" customHeight="1"/>
    <row r="1042411" ht="12.75" customHeight="1"/>
    <row r="1042412" ht="12.75" customHeight="1"/>
    <row r="1042413" ht="12.75" customHeight="1"/>
    <row r="1042414" ht="12.75" customHeight="1"/>
    <row r="1042415" ht="12.75" customHeight="1"/>
    <row r="1042416" ht="12.75" customHeight="1"/>
    <row r="1042417" ht="12.75" customHeight="1"/>
    <row r="1042418" ht="12.75" customHeight="1"/>
    <row r="1042419" ht="12.75" customHeight="1"/>
    <row r="1042420" ht="12.75" customHeight="1"/>
    <row r="1042421" ht="12.75" customHeight="1"/>
    <row r="1042422" ht="12.75" customHeight="1"/>
    <row r="1042423" ht="12.75" customHeight="1"/>
    <row r="1042424" ht="12.75" customHeight="1"/>
    <row r="1042425" ht="12.75" customHeight="1"/>
    <row r="1042426" ht="12.75" customHeight="1"/>
    <row r="1042427" ht="12.75" customHeight="1"/>
    <row r="1042428" ht="12.75" customHeight="1"/>
    <row r="1042429" ht="12.75" customHeight="1"/>
    <row r="1042430" ht="12.75" customHeight="1"/>
    <row r="1042431" ht="12.75" customHeight="1"/>
    <row r="1042432" ht="12.75" customHeight="1"/>
    <row r="1042433" ht="12.75" customHeight="1"/>
    <row r="1042434" ht="12.75" customHeight="1"/>
    <row r="1042435" ht="12.75" customHeight="1"/>
    <row r="1042436" ht="12.75" customHeight="1"/>
    <row r="1042437" ht="12.75" customHeight="1"/>
    <row r="1042438" ht="12.75" customHeight="1"/>
    <row r="1042439" ht="12.75" customHeight="1"/>
    <row r="1042440" ht="12.75" customHeight="1"/>
    <row r="1042441" ht="12.75" customHeight="1"/>
    <row r="1042442" ht="12.75" customHeight="1"/>
    <row r="1042443" ht="12.75" customHeight="1"/>
    <row r="1042444" ht="12.75" customHeight="1"/>
    <row r="1042445" ht="12.75" customHeight="1"/>
    <row r="1042446" ht="12.75" customHeight="1"/>
    <row r="1042447" ht="12.75" customHeight="1"/>
    <row r="1042448" ht="12.75" customHeight="1"/>
    <row r="1042449" ht="12.75" customHeight="1"/>
    <row r="1042450" ht="12.75" customHeight="1"/>
    <row r="1042451" ht="12.75" customHeight="1"/>
    <row r="1042452" ht="12.75" customHeight="1"/>
    <row r="1042453" ht="12.75" customHeight="1"/>
    <row r="1042454" ht="12.75" customHeight="1"/>
    <row r="1042455" ht="12.75" customHeight="1"/>
    <row r="1042456" ht="12.75" customHeight="1"/>
    <row r="1042457" ht="12.75" customHeight="1"/>
    <row r="1042458" ht="12.75" customHeight="1"/>
    <row r="1042459" ht="12.75" customHeight="1"/>
    <row r="1042460" ht="12.75" customHeight="1"/>
    <row r="1042461" ht="12.75" customHeight="1"/>
    <row r="1042462" ht="12.75" customHeight="1"/>
    <row r="1042463" ht="12.75" customHeight="1"/>
    <row r="1042464" ht="12.75" customHeight="1"/>
    <row r="1042465" ht="12.75" customHeight="1"/>
    <row r="1042466" ht="12.75" customHeight="1"/>
    <row r="1042467" ht="12.75" customHeight="1"/>
    <row r="1042468" ht="12.75" customHeight="1"/>
    <row r="1042469" ht="12.75" customHeight="1"/>
    <row r="1042470" ht="12.75" customHeight="1"/>
    <row r="1042471" ht="12.75" customHeight="1"/>
    <row r="1042472" ht="12.75" customHeight="1"/>
    <row r="1042473" ht="12.75" customHeight="1"/>
    <row r="1042474" ht="12.75" customHeight="1"/>
    <row r="1042475" ht="12.75" customHeight="1"/>
    <row r="1042476" ht="12.75" customHeight="1"/>
    <row r="1042477" ht="12.75" customHeight="1"/>
    <row r="1042478" ht="12.75" customHeight="1"/>
    <row r="1042479" ht="12.75" customHeight="1"/>
    <row r="1042480" ht="12.75" customHeight="1"/>
    <row r="1042481" ht="12.75" customHeight="1"/>
    <row r="1042482" ht="12.75" customHeight="1"/>
    <row r="1042483" ht="12.75" customHeight="1"/>
    <row r="1042484" ht="12.75" customHeight="1"/>
    <row r="1042485" ht="12.75" customHeight="1"/>
    <row r="1042486" ht="12.75" customHeight="1"/>
    <row r="1042487" ht="12.75" customHeight="1"/>
    <row r="1042488" ht="12.75" customHeight="1"/>
    <row r="1042489" ht="12.75" customHeight="1"/>
    <row r="1042490" ht="12.75" customHeight="1"/>
    <row r="1042491" ht="12.75" customHeight="1"/>
    <row r="1042492" ht="12.75" customHeight="1"/>
    <row r="1042493" ht="12.75" customHeight="1"/>
    <row r="1042494" ht="12.75" customHeight="1"/>
    <row r="1042495" ht="12.75" customHeight="1"/>
    <row r="1042496" ht="12.75" customHeight="1"/>
    <row r="1042497" ht="12.75" customHeight="1"/>
    <row r="1042498" ht="12.75" customHeight="1"/>
    <row r="1042499" ht="12.75" customHeight="1"/>
    <row r="1042500" ht="12.75" customHeight="1"/>
    <row r="1042501" ht="12.75" customHeight="1"/>
    <row r="1042502" ht="12.75" customHeight="1"/>
    <row r="1042503" ht="12.75" customHeight="1"/>
    <row r="1042504" ht="12.75" customHeight="1"/>
    <row r="1042505" ht="12.75" customHeight="1"/>
    <row r="1042506" ht="12.75" customHeight="1"/>
    <row r="1042507" ht="12.75" customHeight="1"/>
    <row r="1042508" ht="12.75" customHeight="1"/>
    <row r="1042509" ht="12.75" customHeight="1"/>
    <row r="1042510" ht="12.75" customHeight="1"/>
    <row r="1042511" ht="12.75" customHeight="1"/>
    <row r="1042512" ht="12.75" customHeight="1"/>
    <row r="1042513" ht="12.75" customHeight="1"/>
    <row r="1042514" ht="12.75" customHeight="1"/>
    <row r="1042515" ht="12.75" customHeight="1"/>
    <row r="1042516" ht="12.75" customHeight="1"/>
    <row r="1042517" ht="12.75" customHeight="1"/>
    <row r="1042518" ht="12.75" customHeight="1"/>
    <row r="1042519" ht="12.75" customHeight="1"/>
    <row r="1042520" ht="12.75" customHeight="1"/>
    <row r="1042521" ht="12.75" customHeight="1"/>
    <row r="1042522" ht="12.75" customHeight="1"/>
    <row r="1042523" ht="12.75" customHeight="1"/>
    <row r="1042524" ht="12.75" customHeight="1"/>
    <row r="1042525" ht="12.75" customHeight="1"/>
    <row r="1042526" ht="12.75" customHeight="1"/>
    <row r="1042527" ht="12.75" customHeight="1"/>
    <row r="1042528" ht="12.75" customHeight="1"/>
    <row r="1042529" ht="12.75" customHeight="1"/>
    <row r="1042530" ht="12.75" customHeight="1"/>
    <row r="1042531" ht="12.75" customHeight="1"/>
    <row r="1042532" ht="12.75" customHeight="1"/>
    <row r="1042533" ht="12.75" customHeight="1"/>
    <row r="1042534" ht="12.75" customHeight="1"/>
    <row r="1042535" ht="12.75" customHeight="1"/>
    <row r="1042536" ht="12.75" customHeight="1"/>
    <row r="1042537" ht="12.75" customHeight="1"/>
    <row r="1042538" ht="12.75" customHeight="1"/>
    <row r="1042539" ht="12.75" customHeight="1"/>
    <row r="1042540" ht="12.75" customHeight="1"/>
    <row r="1042541" ht="12.75" customHeight="1"/>
    <row r="1042542" ht="12.75" customHeight="1"/>
    <row r="1042543" ht="12.75" customHeight="1"/>
    <row r="1042544" ht="12.75" customHeight="1"/>
    <row r="1042545" ht="12.75" customHeight="1"/>
    <row r="1042546" ht="12.75" customHeight="1"/>
    <row r="1042547" ht="12.75" customHeight="1"/>
    <row r="1042548" ht="12.75" customHeight="1"/>
    <row r="1042549" ht="12.75" customHeight="1"/>
    <row r="1042550" ht="12.75" customHeight="1"/>
    <row r="1042551" ht="12.75" customHeight="1"/>
    <row r="1042552" ht="12.75" customHeight="1"/>
    <row r="1042553" ht="12.75" customHeight="1"/>
    <row r="1042554" ht="12.75" customHeight="1"/>
    <row r="1042555" ht="12.75" customHeight="1"/>
    <row r="1042556" ht="12.75" customHeight="1"/>
    <row r="1042557" ht="12.75" customHeight="1"/>
    <row r="1042558" ht="12.75" customHeight="1"/>
    <row r="1042559" ht="12.75" customHeight="1"/>
    <row r="1042560" ht="12.75" customHeight="1"/>
    <row r="1042561" ht="12.75" customHeight="1"/>
    <row r="1042562" ht="12.75" customHeight="1"/>
    <row r="1042563" ht="12.75" customHeight="1"/>
    <row r="1042564" ht="12.75" customHeight="1"/>
    <row r="1042565" ht="12.75" customHeight="1"/>
    <row r="1042566" ht="12.75" customHeight="1"/>
    <row r="1042567" ht="12.75" customHeight="1"/>
    <row r="1042568" ht="12.75" customHeight="1"/>
    <row r="1042569" ht="12.75" customHeight="1"/>
    <row r="1042570" ht="12.75" customHeight="1"/>
    <row r="1042571" ht="12.75" customHeight="1"/>
    <row r="1042572" ht="12.75" customHeight="1"/>
    <row r="1042573" ht="12.75" customHeight="1"/>
    <row r="1042574" ht="12.75" customHeight="1"/>
    <row r="1042575" ht="12.75" customHeight="1"/>
    <row r="1042576" ht="12.75" customHeight="1"/>
    <row r="1042577" ht="12.75" customHeight="1"/>
    <row r="1042578" ht="12.75" customHeight="1"/>
    <row r="1042579" ht="12.75" customHeight="1"/>
    <row r="1042580" ht="12.75" customHeight="1"/>
    <row r="1042581" ht="12.75" customHeight="1"/>
    <row r="1042582" ht="12.75" customHeight="1"/>
    <row r="1042583" ht="12.75" customHeight="1"/>
    <row r="1042584" ht="12.75" customHeight="1"/>
    <row r="1042585" ht="12.75" customHeight="1"/>
    <row r="1042586" ht="12.75" customHeight="1"/>
    <row r="1042587" ht="12.75" customHeight="1"/>
    <row r="1042588" ht="12.75" customHeight="1"/>
    <row r="1042589" ht="12.75" customHeight="1"/>
    <row r="1042590" ht="12.75" customHeight="1"/>
    <row r="1042591" ht="12.75" customHeight="1"/>
    <row r="1042592" ht="12.75" customHeight="1"/>
    <row r="1042593" ht="12.75" customHeight="1"/>
    <row r="1042594" ht="12.75" customHeight="1"/>
    <row r="1042595" ht="12.75" customHeight="1"/>
    <row r="1042596" ht="12.75" customHeight="1"/>
    <row r="1042597" ht="12.75" customHeight="1"/>
    <row r="1042598" ht="12.75" customHeight="1"/>
    <row r="1042599" ht="12.75" customHeight="1"/>
    <row r="1042600" ht="12.75" customHeight="1"/>
    <row r="1042601" ht="12.75" customHeight="1"/>
    <row r="1042602" ht="12.75" customHeight="1"/>
    <row r="1042603" ht="12.75" customHeight="1"/>
    <row r="1042604" ht="12.75" customHeight="1"/>
    <row r="1042605" ht="12.75" customHeight="1"/>
    <row r="1042606" ht="12.75" customHeight="1"/>
    <row r="1042607" ht="12.75" customHeight="1"/>
    <row r="1042608" ht="12.75" customHeight="1"/>
    <row r="1042609" ht="12.75" customHeight="1"/>
    <row r="1042610" ht="12.75" customHeight="1"/>
    <row r="1042611" ht="12.75" customHeight="1"/>
    <row r="1042612" ht="12.75" customHeight="1"/>
    <row r="1042613" ht="12.75" customHeight="1"/>
    <row r="1042614" ht="12.75" customHeight="1"/>
    <row r="1042615" ht="12.75" customHeight="1"/>
    <row r="1042616" ht="12.75" customHeight="1"/>
    <row r="1042617" ht="12.75" customHeight="1"/>
    <row r="1042618" ht="12.75" customHeight="1"/>
    <row r="1042619" ht="12.75" customHeight="1"/>
    <row r="1042620" ht="12.75" customHeight="1"/>
    <row r="1042621" ht="12.75" customHeight="1"/>
    <row r="1042622" ht="12.75" customHeight="1"/>
    <row r="1042623" ht="12.75" customHeight="1"/>
    <row r="1042624" ht="12.75" customHeight="1"/>
    <row r="1042625" ht="12.75" customHeight="1"/>
    <row r="1042626" ht="12.75" customHeight="1"/>
    <row r="1042627" ht="12.75" customHeight="1"/>
    <row r="1042628" ht="12.75" customHeight="1"/>
    <row r="1042629" ht="12.75" customHeight="1"/>
    <row r="1042630" ht="12.75" customHeight="1"/>
    <row r="1042631" ht="12.75" customHeight="1"/>
    <row r="1042632" ht="12.75" customHeight="1"/>
    <row r="1042633" ht="12.75" customHeight="1"/>
    <row r="1042634" ht="12.75" customHeight="1"/>
    <row r="1042635" ht="12.75" customHeight="1"/>
    <row r="1042636" ht="12.75" customHeight="1"/>
    <row r="1042637" ht="12.75" customHeight="1"/>
    <row r="1042638" ht="12.75" customHeight="1"/>
    <row r="1042639" ht="12.75" customHeight="1"/>
    <row r="1042640" ht="12.75" customHeight="1"/>
    <row r="1042641" ht="12.75" customHeight="1"/>
    <row r="1042642" ht="12.75" customHeight="1"/>
    <row r="1042643" ht="12.75" customHeight="1"/>
    <row r="1042644" ht="12.75" customHeight="1"/>
    <row r="1042645" ht="12.75" customHeight="1"/>
    <row r="1042646" ht="12.75" customHeight="1"/>
    <row r="1042647" ht="12.75" customHeight="1"/>
    <row r="1042648" ht="12.75" customHeight="1"/>
    <row r="1042649" ht="12.75" customHeight="1"/>
    <row r="1042650" ht="12.75" customHeight="1"/>
    <row r="1042651" ht="12.75" customHeight="1"/>
    <row r="1042652" ht="12.75" customHeight="1"/>
    <row r="1042653" ht="12.75" customHeight="1"/>
    <row r="1042654" ht="12.75" customHeight="1"/>
    <row r="1042655" ht="12.75" customHeight="1"/>
    <row r="1042656" ht="12.75" customHeight="1"/>
    <row r="1042657" ht="12.75" customHeight="1"/>
    <row r="1042658" ht="12.75" customHeight="1"/>
    <row r="1042659" ht="12.75" customHeight="1"/>
    <row r="1042660" ht="12.75" customHeight="1"/>
    <row r="1042661" ht="12.75" customHeight="1"/>
    <row r="1042662" ht="12.75" customHeight="1"/>
    <row r="1042663" ht="12.75" customHeight="1"/>
    <row r="1042664" ht="12.75" customHeight="1"/>
    <row r="1042665" ht="12.75" customHeight="1"/>
    <row r="1042666" ht="12.75" customHeight="1"/>
    <row r="1042667" ht="12.75" customHeight="1"/>
    <row r="1042668" ht="12.75" customHeight="1"/>
    <row r="1042669" ht="12.75" customHeight="1"/>
    <row r="1042670" ht="12.75" customHeight="1"/>
    <row r="1042671" ht="12.75" customHeight="1"/>
    <row r="1042672" ht="12.75" customHeight="1"/>
    <row r="1042673" ht="12.75" customHeight="1"/>
    <row r="1042674" ht="12.75" customHeight="1"/>
    <row r="1042675" ht="12.75" customHeight="1"/>
    <row r="1042676" ht="12.75" customHeight="1"/>
    <row r="1042677" ht="12.75" customHeight="1"/>
    <row r="1042678" ht="12.75" customHeight="1"/>
    <row r="1042679" ht="12.75" customHeight="1"/>
    <row r="1042680" ht="12.75" customHeight="1"/>
    <row r="1042681" ht="12.75" customHeight="1"/>
    <row r="1042682" ht="12.75" customHeight="1"/>
    <row r="1042683" ht="12.75" customHeight="1"/>
    <row r="1042684" ht="12.75" customHeight="1"/>
    <row r="1042685" ht="12.75" customHeight="1"/>
    <row r="1042686" ht="12.75" customHeight="1"/>
    <row r="1042687" ht="12.75" customHeight="1"/>
    <row r="1042688" ht="12.75" customHeight="1"/>
    <row r="1042689" ht="12.75" customHeight="1"/>
    <row r="1042690" ht="12.75" customHeight="1"/>
    <row r="1042691" ht="12.75" customHeight="1"/>
    <row r="1042692" ht="12.75" customHeight="1"/>
    <row r="1042693" ht="12.75" customHeight="1"/>
    <row r="1042694" ht="12.75" customHeight="1"/>
    <row r="1042695" ht="12.75" customHeight="1"/>
    <row r="1042696" ht="12.75" customHeight="1"/>
    <row r="1042697" ht="12.75" customHeight="1"/>
    <row r="1042698" ht="12.75" customHeight="1"/>
    <row r="1042699" ht="12.75" customHeight="1"/>
    <row r="1042700" ht="12.75" customHeight="1"/>
    <row r="1042701" ht="12.75" customHeight="1"/>
    <row r="1042702" ht="12.75" customHeight="1"/>
    <row r="1042703" ht="12.75" customHeight="1"/>
    <row r="1042704" ht="12.75" customHeight="1"/>
    <row r="1042705" ht="12.75" customHeight="1"/>
    <row r="1042706" ht="12.75" customHeight="1"/>
    <row r="1042707" ht="12.75" customHeight="1"/>
    <row r="1042708" ht="12.75" customHeight="1"/>
    <row r="1042709" ht="12.75" customHeight="1"/>
    <row r="1042710" ht="12.75" customHeight="1"/>
    <row r="1042711" ht="12.75" customHeight="1"/>
    <row r="1042712" ht="12.75" customHeight="1"/>
    <row r="1042713" ht="12.75" customHeight="1"/>
    <row r="1042714" ht="12.75" customHeight="1"/>
    <row r="1042715" ht="12.75" customHeight="1"/>
    <row r="1042716" ht="12.75" customHeight="1"/>
    <row r="1042717" ht="12.75" customHeight="1"/>
    <row r="1042718" ht="12.75" customHeight="1"/>
    <row r="1042719" ht="12.75" customHeight="1"/>
    <row r="1042720" ht="12.75" customHeight="1"/>
    <row r="1042721" ht="12.75" customHeight="1"/>
    <row r="1042722" ht="12.75" customHeight="1"/>
    <row r="1042723" ht="12.75" customHeight="1"/>
    <row r="1042724" ht="12.75" customHeight="1"/>
    <row r="1042725" ht="12.75" customHeight="1"/>
    <row r="1042726" ht="12.75" customHeight="1"/>
    <row r="1042727" ht="12.75" customHeight="1"/>
    <row r="1042728" ht="12.75" customHeight="1"/>
    <row r="1042729" ht="12.75" customHeight="1"/>
    <row r="1042730" ht="12.75" customHeight="1"/>
    <row r="1042731" ht="12.75" customHeight="1"/>
    <row r="1042732" ht="12.75" customHeight="1"/>
    <row r="1042733" ht="12.75" customHeight="1"/>
    <row r="1042734" ht="12.75" customHeight="1"/>
    <row r="1042735" ht="12.75" customHeight="1"/>
    <row r="1042736" ht="12.75" customHeight="1"/>
    <row r="1042737" ht="12.75" customHeight="1"/>
    <row r="1042738" ht="12.75" customHeight="1"/>
    <row r="1042739" ht="12.75" customHeight="1"/>
    <row r="1042740" ht="12.75" customHeight="1"/>
    <row r="1042741" ht="12.75" customHeight="1"/>
    <row r="1042742" ht="12.75" customHeight="1"/>
    <row r="1042743" ht="12.75" customHeight="1"/>
    <row r="1042744" ht="12.75" customHeight="1"/>
    <row r="1042745" ht="12.75" customHeight="1"/>
    <row r="1042746" ht="12.75" customHeight="1"/>
    <row r="1042747" ht="12.75" customHeight="1"/>
    <row r="1042748" ht="12.75" customHeight="1"/>
    <row r="1042749" ht="12.75" customHeight="1"/>
    <row r="1042750" ht="12.75" customHeight="1"/>
    <row r="1042751" ht="12.75" customHeight="1"/>
    <row r="1042752" ht="12.75" customHeight="1"/>
    <row r="1042753" ht="12.75" customHeight="1"/>
    <row r="1042754" ht="12.75" customHeight="1"/>
    <row r="1042755" ht="12.75" customHeight="1"/>
    <row r="1042756" ht="12.75" customHeight="1"/>
    <row r="1042757" ht="12.75" customHeight="1"/>
    <row r="1042758" ht="12.75" customHeight="1"/>
    <row r="1042759" ht="12.75" customHeight="1"/>
    <row r="1042760" ht="12.75" customHeight="1"/>
    <row r="1042761" ht="12.75" customHeight="1"/>
    <row r="1042762" ht="12.75" customHeight="1"/>
    <row r="1042763" ht="12.75" customHeight="1"/>
    <row r="1042764" ht="12.75" customHeight="1"/>
    <row r="1042765" ht="12.75" customHeight="1"/>
    <row r="1042766" ht="12.75" customHeight="1"/>
    <row r="1042767" ht="12.75" customHeight="1"/>
    <row r="1042768" ht="12.75" customHeight="1"/>
    <row r="1042769" ht="12.75" customHeight="1"/>
    <row r="1042770" ht="12.75" customHeight="1"/>
    <row r="1042771" ht="12.75" customHeight="1"/>
    <row r="1042772" ht="12.75" customHeight="1"/>
    <row r="1042773" ht="12.75" customHeight="1"/>
    <row r="1042774" ht="12.75" customHeight="1"/>
    <row r="1042775" ht="12.75" customHeight="1"/>
    <row r="1042776" ht="12.75" customHeight="1"/>
    <row r="1042777" ht="12.75" customHeight="1"/>
    <row r="1042778" ht="12.75" customHeight="1"/>
    <row r="1042779" ht="12.75" customHeight="1"/>
    <row r="1042780" ht="12.75" customHeight="1"/>
    <row r="1042781" ht="12.75" customHeight="1"/>
    <row r="1042782" ht="12.75" customHeight="1"/>
    <row r="1042783" ht="12.75" customHeight="1"/>
    <row r="1042784" ht="12.75" customHeight="1"/>
    <row r="1042785" ht="12.75" customHeight="1"/>
    <row r="1042786" ht="12.75" customHeight="1"/>
    <row r="1042787" ht="12.75" customHeight="1"/>
    <row r="1042788" ht="12.75" customHeight="1"/>
    <row r="1042789" ht="12.75" customHeight="1"/>
    <row r="1042790" ht="12.75" customHeight="1"/>
    <row r="1042791" ht="12.75" customHeight="1"/>
    <row r="1042792" ht="12.75" customHeight="1"/>
    <row r="1042793" ht="12.75" customHeight="1"/>
    <row r="1042794" ht="12.75" customHeight="1"/>
    <row r="1042795" ht="12.75" customHeight="1"/>
    <row r="1042796" ht="12.75" customHeight="1"/>
    <row r="1042797" ht="12.75" customHeight="1"/>
    <row r="1042798" ht="12.75" customHeight="1"/>
    <row r="1042799" ht="12.75" customHeight="1"/>
    <row r="1042800" ht="12.75" customHeight="1"/>
    <row r="1042801" ht="12.75" customHeight="1"/>
    <row r="1042802" ht="12.75" customHeight="1"/>
    <row r="1042803" ht="12.75" customHeight="1"/>
    <row r="1042804" ht="12.75" customHeight="1"/>
    <row r="1042805" ht="12.75" customHeight="1"/>
    <row r="1042806" ht="12.75" customHeight="1"/>
    <row r="1042807" ht="12.75" customHeight="1"/>
    <row r="1042808" ht="12.75" customHeight="1"/>
    <row r="1042809" ht="12.75" customHeight="1"/>
    <row r="1042810" ht="12.75" customHeight="1"/>
    <row r="1042811" ht="12.75" customHeight="1"/>
    <row r="1042812" ht="12.75" customHeight="1"/>
    <row r="1042813" ht="12.75" customHeight="1"/>
    <row r="1042814" ht="12.75" customHeight="1"/>
    <row r="1042815" ht="12.75" customHeight="1"/>
    <row r="1042816" ht="12.75" customHeight="1"/>
    <row r="1042817" ht="12.75" customHeight="1"/>
    <row r="1042818" ht="12.75" customHeight="1"/>
    <row r="1042819" ht="12.75" customHeight="1"/>
    <row r="1042820" ht="12.75" customHeight="1"/>
    <row r="1042821" ht="12.75" customHeight="1"/>
    <row r="1042822" ht="12.75" customHeight="1"/>
    <row r="1042823" ht="12.75" customHeight="1"/>
    <row r="1042824" ht="12.75" customHeight="1"/>
    <row r="1042825" ht="12.75" customHeight="1"/>
    <row r="1042826" ht="12.75" customHeight="1"/>
    <row r="1042827" ht="12.75" customHeight="1"/>
    <row r="1042828" ht="12.75" customHeight="1"/>
    <row r="1042829" ht="12.75" customHeight="1"/>
    <row r="1042830" ht="12.75" customHeight="1"/>
    <row r="1042831" ht="12.75" customHeight="1"/>
    <row r="1042832" ht="12.75" customHeight="1"/>
    <row r="1042833" ht="12.75" customHeight="1"/>
    <row r="1042834" ht="12.75" customHeight="1"/>
    <row r="1042835" ht="12.75" customHeight="1"/>
    <row r="1042836" ht="12.75" customHeight="1"/>
    <row r="1042837" ht="12.75" customHeight="1"/>
    <row r="1042838" ht="12.75" customHeight="1"/>
    <row r="1042839" ht="12.75" customHeight="1"/>
    <row r="1042840" ht="12.75" customHeight="1"/>
    <row r="1042841" ht="12.75" customHeight="1"/>
    <row r="1042842" ht="12.75" customHeight="1"/>
    <row r="1042843" ht="12.75" customHeight="1"/>
    <row r="1042844" ht="12.75" customHeight="1"/>
    <row r="1042845" ht="12.75" customHeight="1"/>
    <row r="1042846" ht="12.75" customHeight="1"/>
    <row r="1042847" ht="12.75" customHeight="1"/>
    <row r="1042848" ht="12.75" customHeight="1"/>
    <row r="1042849" ht="12.75" customHeight="1"/>
    <row r="1042850" ht="12.75" customHeight="1"/>
    <row r="1042851" ht="12.75" customHeight="1"/>
    <row r="1042852" ht="12.75" customHeight="1"/>
    <row r="1042853" ht="12.75" customHeight="1"/>
    <row r="1042854" ht="12.75" customHeight="1"/>
    <row r="1042855" ht="12.75" customHeight="1"/>
    <row r="1042856" ht="12.75" customHeight="1"/>
    <row r="1042857" ht="12.75" customHeight="1"/>
    <row r="1042858" ht="12.75" customHeight="1"/>
    <row r="1042859" ht="12.75" customHeight="1"/>
    <row r="1042860" ht="12.75" customHeight="1"/>
    <row r="1042861" ht="12.75" customHeight="1"/>
    <row r="1042862" ht="12.75" customHeight="1"/>
    <row r="1042863" ht="12.75" customHeight="1"/>
    <row r="1042864" ht="12.75" customHeight="1"/>
    <row r="1042865" ht="12.75" customHeight="1"/>
    <row r="1042866" ht="12.75" customHeight="1"/>
    <row r="1042867" ht="12.75" customHeight="1"/>
    <row r="1042868" ht="12.75" customHeight="1"/>
    <row r="1042869" ht="12.75" customHeight="1"/>
    <row r="1042870" ht="12.75" customHeight="1"/>
    <row r="1042871" ht="12.75" customHeight="1"/>
    <row r="1042872" ht="12.75" customHeight="1"/>
    <row r="1042873" ht="12.75" customHeight="1"/>
    <row r="1042874" ht="12.75" customHeight="1"/>
    <row r="1042875" ht="12.75" customHeight="1"/>
    <row r="1042876" ht="12.75" customHeight="1"/>
    <row r="1042877" ht="12.75" customHeight="1"/>
    <row r="1042878" ht="12.75" customHeight="1"/>
    <row r="1042879" ht="12.75" customHeight="1"/>
    <row r="1042880" ht="12.75" customHeight="1"/>
    <row r="1042881" ht="12.75" customHeight="1"/>
    <row r="1042882" ht="12.75" customHeight="1"/>
    <row r="1042883" ht="12.75" customHeight="1"/>
    <row r="1042884" ht="12.75" customHeight="1"/>
    <row r="1042885" ht="12.75" customHeight="1"/>
    <row r="1042886" ht="12.75" customHeight="1"/>
    <row r="1042887" ht="12.75" customHeight="1"/>
    <row r="1042888" ht="12.75" customHeight="1"/>
    <row r="1042889" ht="12.75" customHeight="1"/>
    <row r="1042890" ht="12.75" customHeight="1"/>
    <row r="1042891" ht="12.75" customHeight="1"/>
    <row r="1042892" ht="12.75" customHeight="1"/>
    <row r="1042893" ht="12.75" customHeight="1"/>
    <row r="1042894" ht="12.75" customHeight="1"/>
    <row r="1042895" ht="12.75" customHeight="1"/>
    <row r="1042896" ht="12.75" customHeight="1"/>
    <row r="1042897" ht="12.75" customHeight="1"/>
    <row r="1042898" ht="12.75" customHeight="1"/>
    <row r="1042899" ht="12.75" customHeight="1"/>
    <row r="1042900" ht="12.75" customHeight="1"/>
    <row r="1042901" ht="12.75" customHeight="1"/>
    <row r="1042902" ht="12.75" customHeight="1"/>
    <row r="1042903" ht="12.75" customHeight="1"/>
    <row r="1042904" ht="12.75" customHeight="1"/>
    <row r="1042905" ht="12.75" customHeight="1"/>
    <row r="1042906" ht="12.75" customHeight="1"/>
    <row r="1042907" ht="12.75" customHeight="1"/>
    <row r="1042908" ht="12.75" customHeight="1"/>
    <row r="1042909" ht="12.75" customHeight="1"/>
    <row r="1042910" ht="12.75" customHeight="1"/>
    <row r="1042911" ht="12.75" customHeight="1"/>
    <row r="1042912" ht="12.75" customHeight="1"/>
    <row r="1042913" ht="12.75" customHeight="1"/>
    <row r="1042914" ht="12.75" customHeight="1"/>
    <row r="1042915" ht="12.75" customHeight="1"/>
    <row r="1042916" ht="12.75" customHeight="1"/>
    <row r="1042917" ht="12.75" customHeight="1"/>
    <row r="1042918" ht="12.75" customHeight="1"/>
    <row r="1042919" ht="12.75" customHeight="1"/>
    <row r="1042920" ht="12.75" customHeight="1"/>
    <row r="1042921" ht="12.75" customHeight="1"/>
    <row r="1042922" ht="12.75" customHeight="1"/>
    <row r="1042923" ht="12.75" customHeight="1"/>
    <row r="1042924" ht="12.75" customHeight="1"/>
    <row r="1042925" ht="12.75" customHeight="1"/>
    <row r="1042926" ht="12.75" customHeight="1"/>
    <row r="1042927" ht="12.75" customHeight="1"/>
    <row r="1042928" ht="12.75" customHeight="1"/>
    <row r="1042929" ht="12.75" customHeight="1"/>
    <row r="1042930" ht="12.75" customHeight="1"/>
    <row r="1042931" ht="12.75" customHeight="1"/>
    <row r="1042932" ht="12.75" customHeight="1"/>
    <row r="1042933" ht="12.75" customHeight="1"/>
    <row r="1042934" ht="12.75" customHeight="1"/>
    <row r="1042935" ht="12.75" customHeight="1"/>
    <row r="1042936" ht="12.75" customHeight="1"/>
    <row r="1042937" ht="12.75" customHeight="1"/>
    <row r="1042938" ht="12.75" customHeight="1"/>
    <row r="1042939" ht="12.75" customHeight="1"/>
    <row r="1042940" ht="12.75" customHeight="1"/>
    <row r="1042941" ht="12.75" customHeight="1"/>
    <row r="1042942" ht="12.75" customHeight="1"/>
    <row r="1042943" ht="12.75" customHeight="1"/>
    <row r="1042944" ht="12.75" customHeight="1"/>
    <row r="1042945" ht="12.75" customHeight="1"/>
    <row r="1042946" ht="12.75" customHeight="1"/>
    <row r="1042947" ht="12.75" customHeight="1"/>
    <row r="1042948" ht="12.75" customHeight="1"/>
    <row r="1042949" ht="12.75" customHeight="1"/>
    <row r="1042950" ht="12.75" customHeight="1"/>
    <row r="1042951" ht="12.75" customHeight="1"/>
    <row r="1042952" ht="12.75" customHeight="1"/>
    <row r="1042953" ht="12.75" customHeight="1"/>
    <row r="1042954" ht="12.75" customHeight="1"/>
    <row r="1042955" ht="12.75" customHeight="1"/>
    <row r="1042956" ht="12.75" customHeight="1"/>
    <row r="1042957" ht="12.75" customHeight="1"/>
    <row r="1042958" ht="12.75" customHeight="1"/>
    <row r="1042959" ht="12.75" customHeight="1"/>
    <row r="1042960" ht="12.75" customHeight="1"/>
    <row r="1042961" ht="12.75" customHeight="1"/>
    <row r="1042962" ht="12.75" customHeight="1"/>
    <row r="1042963" ht="12.75" customHeight="1"/>
    <row r="1042964" ht="12.75" customHeight="1"/>
    <row r="1042965" ht="12.75" customHeight="1"/>
    <row r="1042966" ht="12.75" customHeight="1"/>
    <row r="1042967" ht="12.75" customHeight="1"/>
    <row r="1042968" ht="12.75" customHeight="1"/>
    <row r="1042969" ht="12.75" customHeight="1"/>
    <row r="1042970" ht="12.75" customHeight="1"/>
    <row r="1042971" ht="12.75" customHeight="1"/>
    <row r="1042972" ht="12.75" customHeight="1"/>
    <row r="1042973" ht="12.75" customHeight="1"/>
    <row r="1042974" ht="12.75" customHeight="1"/>
    <row r="1042975" ht="12.75" customHeight="1"/>
    <row r="1042976" ht="12.75" customHeight="1"/>
    <row r="1042977" ht="12.75" customHeight="1"/>
    <row r="1042978" ht="12.75" customHeight="1"/>
    <row r="1042979" ht="12.75" customHeight="1"/>
    <row r="1042980" ht="12.75" customHeight="1"/>
    <row r="1042981" ht="12.75" customHeight="1"/>
    <row r="1042982" ht="12.75" customHeight="1"/>
    <row r="1042983" ht="12.75" customHeight="1"/>
    <row r="1042984" ht="12.75" customHeight="1"/>
    <row r="1042985" ht="12.75" customHeight="1"/>
    <row r="1042986" ht="12.75" customHeight="1"/>
    <row r="1042987" ht="12.75" customHeight="1"/>
    <row r="1042988" ht="12.75" customHeight="1"/>
    <row r="1042989" ht="12.75" customHeight="1"/>
    <row r="1042990" ht="12.75" customHeight="1"/>
    <row r="1042991" ht="12.75" customHeight="1"/>
    <row r="1042992" ht="12.75" customHeight="1"/>
    <row r="1042993" ht="12.75" customHeight="1"/>
    <row r="1042994" ht="12.75" customHeight="1"/>
    <row r="1042995" ht="12.75" customHeight="1"/>
    <row r="1042996" ht="12.75" customHeight="1"/>
    <row r="1042997" ht="12.75" customHeight="1"/>
    <row r="1042998" ht="12.75" customHeight="1"/>
    <row r="1042999" ht="12.75" customHeight="1"/>
    <row r="1043000" ht="12.75" customHeight="1"/>
    <row r="1043001" ht="12.75" customHeight="1"/>
    <row r="1043002" ht="12.75" customHeight="1"/>
    <row r="1043003" ht="12.75" customHeight="1"/>
    <row r="1043004" ht="12.75" customHeight="1"/>
    <row r="1043005" ht="12.75" customHeight="1"/>
    <row r="1043006" ht="12.75" customHeight="1"/>
    <row r="1043007" ht="12.75" customHeight="1"/>
    <row r="1043008" ht="12.75" customHeight="1"/>
    <row r="1043009" ht="12.75" customHeight="1"/>
    <row r="1043010" ht="12.75" customHeight="1"/>
    <row r="1043011" ht="12.75" customHeight="1"/>
    <row r="1043012" ht="12.75" customHeight="1"/>
    <row r="1043013" ht="12.75" customHeight="1"/>
    <row r="1043014" ht="12.75" customHeight="1"/>
    <row r="1043015" ht="12.75" customHeight="1"/>
    <row r="1043016" ht="12.75" customHeight="1"/>
    <row r="1043017" ht="12.75" customHeight="1"/>
    <row r="1043018" ht="12.75" customHeight="1"/>
    <row r="1043019" ht="12.75" customHeight="1"/>
    <row r="1043020" ht="12.75" customHeight="1"/>
    <row r="1043021" ht="12.75" customHeight="1"/>
    <row r="1043022" ht="12.75" customHeight="1"/>
    <row r="1043023" ht="12.75" customHeight="1"/>
    <row r="1043024" ht="12.75" customHeight="1"/>
    <row r="1043025" ht="12.75" customHeight="1"/>
    <row r="1043026" ht="12.75" customHeight="1"/>
    <row r="1043027" ht="12.75" customHeight="1"/>
    <row r="1043028" ht="12.75" customHeight="1"/>
    <row r="1043029" ht="12.75" customHeight="1"/>
    <row r="1043030" ht="12.75" customHeight="1"/>
    <row r="1043031" ht="12.75" customHeight="1"/>
    <row r="1043032" ht="12.75" customHeight="1"/>
    <row r="1043033" ht="12.75" customHeight="1"/>
    <row r="1043034" ht="12.75" customHeight="1"/>
    <row r="1043035" ht="12.75" customHeight="1"/>
    <row r="1043036" ht="12.75" customHeight="1"/>
    <row r="1043037" ht="12.75" customHeight="1"/>
    <row r="1043038" ht="12.75" customHeight="1"/>
    <row r="1043039" ht="12.75" customHeight="1"/>
    <row r="1043040" ht="12.75" customHeight="1"/>
    <row r="1043041" ht="12.75" customHeight="1"/>
    <row r="1043042" ht="12.75" customHeight="1"/>
    <row r="1043043" ht="12.75" customHeight="1"/>
    <row r="1043044" ht="12.75" customHeight="1"/>
    <row r="1043045" ht="12.75" customHeight="1"/>
    <row r="1043046" ht="12.75" customHeight="1"/>
    <row r="1043047" ht="12.75" customHeight="1"/>
    <row r="1043048" ht="12.75" customHeight="1"/>
    <row r="1043049" ht="12.75" customHeight="1"/>
    <row r="1043050" ht="12.75" customHeight="1"/>
    <row r="1043051" ht="12.75" customHeight="1"/>
    <row r="1043052" ht="12.75" customHeight="1"/>
    <row r="1043053" ht="12.75" customHeight="1"/>
    <row r="1043054" ht="12.75" customHeight="1"/>
    <row r="1043055" ht="12.75" customHeight="1"/>
    <row r="1043056" ht="12.75" customHeight="1"/>
    <row r="1043057" ht="12.75" customHeight="1"/>
    <row r="1043058" ht="12.75" customHeight="1"/>
    <row r="1043059" ht="12.75" customHeight="1"/>
    <row r="1043060" ht="12.75" customHeight="1"/>
    <row r="1043061" ht="12.75" customHeight="1"/>
    <row r="1043062" ht="12.75" customHeight="1"/>
    <row r="1043063" ht="12.75" customHeight="1"/>
    <row r="1043064" ht="12.75" customHeight="1"/>
    <row r="1043065" ht="12.75" customHeight="1"/>
    <row r="1043066" ht="12.75" customHeight="1"/>
    <row r="1043067" ht="12.75" customHeight="1"/>
    <row r="1043068" ht="12.75" customHeight="1"/>
    <row r="1043069" ht="12.75" customHeight="1"/>
    <row r="1043070" ht="12.75" customHeight="1"/>
    <row r="1043071" ht="12.75" customHeight="1"/>
    <row r="1043072" ht="12.75" customHeight="1"/>
    <row r="1043073" ht="12.75" customHeight="1"/>
    <row r="1043074" ht="12.75" customHeight="1"/>
    <row r="1043075" ht="12.75" customHeight="1"/>
    <row r="1043076" ht="12.75" customHeight="1"/>
    <row r="1043077" ht="12.75" customHeight="1"/>
    <row r="1043078" ht="12.75" customHeight="1"/>
    <row r="1043079" ht="12.75" customHeight="1"/>
    <row r="1043080" ht="12.75" customHeight="1"/>
    <row r="1043081" ht="12.75" customHeight="1"/>
    <row r="1043082" ht="12.75" customHeight="1"/>
    <row r="1043083" ht="12.75" customHeight="1"/>
    <row r="1043084" ht="12.75" customHeight="1"/>
    <row r="1043085" ht="12.75" customHeight="1"/>
    <row r="1043086" ht="12.75" customHeight="1"/>
    <row r="1043087" ht="12.75" customHeight="1"/>
    <row r="1043088" ht="12.75" customHeight="1"/>
    <row r="1043089" ht="12.75" customHeight="1"/>
    <row r="1043090" ht="12.75" customHeight="1"/>
    <row r="1043091" ht="12.75" customHeight="1"/>
    <row r="1043092" ht="12.75" customHeight="1"/>
    <row r="1043093" ht="12.75" customHeight="1"/>
    <row r="1043094" ht="12.75" customHeight="1"/>
    <row r="1043095" ht="12.75" customHeight="1"/>
    <row r="1043096" ht="12.75" customHeight="1"/>
    <row r="1043097" ht="12.75" customHeight="1"/>
    <row r="1043098" ht="12.75" customHeight="1"/>
    <row r="1043099" ht="12.75" customHeight="1"/>
    <row r="1043100" ht="12.75" customHeight="1"/>
    <row r="1043101" ht="12.75" customHeight="1"/>
    <row r="1043102" ht="12.75" customHeight="1"/>
    <row r="1043103" ht="12.75" customHeight="1"/>
    <row r="1043104" ht="12.75" customHeight="1"/>
    <row r="1043105" ht="12.75" customHeight="1"/>
    <row r="1043106" ht="12.75" customHeight="1"/>
    <row r="1043107" ht="12.75" customHeight="1"/>
    <row r="1043108" ht="12.75" customHeight="1"/>
    <row r="1043109" ht="12.75" customHeight="1"/>
    <row r="1043110" ht="12.75" customHeight="1"/>
    <row r="1043111" ht="12.75" customHeight="1"/>
    <row r="1043112" ht="12.75" customHeight="1"/>
    <row r="1043113" ht="12.75" customHeight="1"/>
    <row r="1043114" ht="12.75" customHeight="1"/>
    <row r="1043115" ht="12.75" customHeight="1"/>
    <row r="1043116" ht="12.75" customHeight="1"/>
    <row r="1043117" ht="12.75" customHeight="1"/>
    <row r="1043118" ht="12.75" customHeight="1"/>
    <row r="1043119" ht="12.75" customHeight="1"/>
    <row r="1043120" ht="12.75" customHeight="1"/>
    <row r="1043121" ht="12.75" customHeight="1"/>
    <row r="1043122" ht="12.75" customHeight="1"/>
    <row r="1043123" ht="12.75" customHeight="1"/>
    <row r="1043124" ht="12.75" customHeight="1"/>
    <row r="1043125" ht="12.75" customHeight="1"/>
    <row r="1043126" ht="12.75" customHeight="1"/>
    <row r="1043127" ht="12.75" customHeight="1"/>
    <row r="1043128" ht="12.75" customHeight="1"/>
    <row r="1043129" ht="12.75" customHeight="1"/>
    <row r="1043130" ht="12.75" customHeight="1"/>
    <row r="1043131" ht="12.75" customHeight="1"/>
    <row r="1043132" ht="12.75" customHeight="1"/>
    <row r="1043133" ht="12.75" customHeight="1"/>
    <row r="1043134" ht="12.75" customHeight="1"/>
    <row r="1043135" ht="12.75" customHeight="1"/>
    <row r="1043136" ht="12.75" customHeight="1"/>
    <row r="1043137" ht="12.75" customHeight="1"/>
    <row r="1043138" ht="12.75" customHeight="1"/>
    <row r="1043139" ht="12.75" customHeight="1"/>
    <row r="1043140" ht="12.75" customHeight="1"/>
    <row r="1043141" ht="12.75" customHeight="1"/>
    <row r="1043142" ht="12.75" customHeight="1"/>
    <row r="1043143" ht="12.75" customHeight="1"/>
    <row r="1043144" ht="12.75" customHeight="1"/>
    <row r="1043145" ht="12.75" customHeight="1"/>
    <row r="1043146" ht="12.75" customHeight="1"/>
    <row r="1043147" ht="12.75" customHeight="1"/>
    <row r="1043148" ht="12.75" customHeight="1"/>
    <row r="1043149" ht="12.75" customHeight="1"/>
    <row r="1043150" ht="12.75" customHeight="1"/>
    <row r="1043151" ht="12.75" customHeight="1"/>
    <row r="1043152" ht="12.75" customHeight="1"/>
    <row r="1043153" ht="12.75" customHeight="1"/>
    <row r="1043154" ht="12.75" customHeight="1"/>
    <row r="1043155" ht="12.75" customHeight="1"/>
    <row r="1043156" ht="12.75" customHeight="1"/>
    <row r="1043157" ht="12.75" customHeight="1"/>
    <row r="1043158" ht="12.75" customHeight="1"/>
    <row r="1043159" ht="12.75" customHeight="1"/>
    <row r="1043160" ht="12.75" customHeight="1"/>
    <row r="1043161" ht="12.75" customHeight="1"/>
    <row r="1043162" ht="12.75" customHeight="1"/>
    <row r="1043163" ht="12.75" customHeight="1"/>
    <row r="1043164" ht="12.75" customHeight="1"/>
    <row r="1043165" ht="12.75" customHeight="1"/>
    <row r="1043166" ht="12.75" customHeight="1"/>
    <row r="1043167" ht="12.75" customHeight="1"/>
    <row r="1043168" ht="12.75" customHeight="1"/>
    <row r="1043169" ht="12.75" customHeight="1"/>
    <row r="1043170" ht="12.75" customHeight="1"/>
    <row r="1043171" ht="12.75" customHeight="1"/>
    <row r="1043172" ht="12.75" customHeight="1"/>
    <row r="1043173" ht="12.75" customHeight="1"/>
    <row r="1043174" ht="12.75" customHeight="1"/>
    <row r="1043175" ht="12.75" customHeight="1"/>
    <row r="1043176" ht="12.75" customHeight="1"/>
    <row r="1043177" ht="12.75" customHeight="1"/>
    <row r="1043178" ht="12.75" customHeight="1"/>
    <row r="1043179" ht="12.75" customHeight="1"/>
    <row r="1043180" ht="12.75" customHeight="1"/>
    <row r="1043181" ht="12.75" customHeight="1"/>
    <row r="1043182" ht="12.75" customHeight="1"/>
    <row r="1043183" ht="12.75" customHeight="1"/>
    <row r="1043184" ht="12.75" customHeight="1"/>
    <row r="1043185" ht="12.75" customHeight="1"/>
    <row r="1043186" ht="12.75" customHeight="1"/>
    <row r="1043187" ht="12.75" customHeight="1"/>
    <row r="1043188" ht="12.75" customHeight="1"/>
    <row r="1043189" ht="12.75" customHeight="1"/>
    <row r="1043190" ht="12.75" customHeight="1"/>
    <row r="1043191" ht="12.75" customHeight="1"/>
    <row r="1043192" ht="12.75" customHeight="1"/>
    <row r="1043193" ht="12.75" customHeight="1"/>
    <row r="1043194" ht="12.75" customHeight="1"/>
    <row r="1043195" ht="12.75" customHeight="1"/>
    <row r="1043196" ht="12.75" customHeight="1"/>
    <row r="1043197" ht="12.75" customHeight="1"/>
    <row r="1043198" ht="12.75" customHeight="1"/>
    <row r="1043199" ht="12.75" customHeight="1"/>
    <row r="1043200" ht="12.75" customHeight="1"/>
    <row r="1043201" ht="12.75" customHeight="1"/>
    <row r="1043202" ht="12.75" customHeight="1"/>
    <row r="1043203" ht="12.75" customHeight="1"/>
    <row r="1043204" ht="12.75" customHeight="1"/>
    <row r="1043205" ht="12.75" customHeight="1"/>
    <row r="1043206" ht="12.75" customHeight="1"/>
    <row r="1043207" ht="12.75" customHeight="1"/>
    <row r="1043208" ht="12.75" customHeight="1"/>
    <row r="1043209" ht="12.75" customHeight="1"/>
    <row r="1043210" ht="12.75" customHeight="1"/>
    <row r="1043211" ht="12.75" customHeight="1"/>
    <row r="1043212" ht="12.75" customHeight="1"/>
    <row r="1043213" ht="12.75" customHeight="1"/>
    <row r="1043214" ht="12.75" customHeight="1"/>
    <row r="1043215" ht="12.75" customHeight="1"/>
    <row r="1043216" ht="12.75" customHeight="1"/>
    <row r="1043217" ht="12.75" customHeight="1"/>
    <row r="1043218" ht="12.75" customHeight="1"/>
    <row r="1043219" ht="12.75" customHeight="1"/>
    <row r="1043220" ht="12.75" customHeight="1"/>
    <row r="1043221" ht="12.75" customHeight="1"/>
    <row r="1043222" ht="12.75" customHeight="1"/>
    <row r="1043223" ht="12.75" customHeight="1"/>
    <row r="1043224" ht="12.75" customHeight="1"/>
    <row r="1043225" ht="12.75" customHeight="1"/>
    <row r="1043226" ht="12.75" customHeight="1"/>
    <row r="1043227" ht="12.75" customHeight="1"/>
    <row r="1043228" ht="12.75" customHeight="1"/>
    <row r="1043229" ht="12.75" customHeight="1"/>
    <row r="1043230" ht="12.75" customHeight="1"/>
    <row r="1043231" ht="12.75" customHeight="1"/>
    <row r="1043232" ht="12.75" customHeight="1"/>
    <row r="1043233" ht="12.75" customHeight="1"/>
    <row r="1043234" ht="12.75" customHeight="1"/>
    <row r="1043235" ht="12.75" customHeight="1"/>
    <row r="1043236" ht="12.75" customHeight="1"/>
    <row r="1043237" ht="12.75" customHeight="1"/>
    <row r="1043238" ht="12.75" customHeight="1"/>
    <row r="1043239" ht="12.75" customHeight="1"/>
    <row r="1043240" ht="12.75" customHeight="1"/>
    <row r="1043241" ht="12.75" customHeight="1"/>
    <row r="1043242" ht="12.75" customHeight="1"/>
    <row r="1043243" ht="12.75" customHeight="1"/>
    <row r="1043244" ht="12.75" customHeight="1"/>
    <row r="1043245" ht="12.75" customHeight="1"/>
    <row r="1043246" ht="12.75" customHeight="1"/>
    <row r="1043247" ht="12.75" customHeight="1"/>
    <row r="1043248" ht="12.75" customHeight="1"/>
    <row r="1043249" ht="12.75" customHeight="1"/>
    <row r="1043250" ht="12.75" customHeight="1"/>
    <row r="1043251" ht="12.75" customHeight="1"/>
    <row r="1043252" ht="12.75" customHeight="1"/>
    <row r="1043253" ht="12.75" customHeight="1"/>
    <row r="1043254" ht="12.75" customHeight="1"/>
    <row r="1043255" ht="12.75" customHeight="1"/>
    <row r="1043256" ht="12.75" customHeight="1"/>
    <row r="1043257" ht="12.75" customHeight="1"/>
    <row r="1043258" ht="12.75" customHeight="1"/>
    <row r="1043259" ht="12.75" customHeight="1"/>
    <row r="1043260" ht="12.75" customHeight="1"/>
    <row r="1043261" ht="12.75" customHeight="1"/>
    <row r="1043262" ht="12.75" customHeight="1"/>
    <row r="1043263" ht="12.75" customHeight="1"/>
    <row r="1043264" ht="12.75" customHeight="1"/>
    <row r="1043265" ht="12.75" customHeight="1"/>
    <row r="1043266" ht="12.75" customHeight="1"/>
    <row r="1043267" ht="12.75" customHeight="1"/>
    <row r="1043268" ht="12.75" customHeight="1"/>
    <row r="1043269" ht="12.75" customHeight="1"/>
    <row r="1043270" ht="12.75" customHeight="1"/>
    <row r="1043271" ht="12.75" customHeight="1"/>
    <row r="1043272" ht="12.75" customHeight="1"/>
    <row r="1043273" ht="12.75" customHeight="1"/>
    <row r="1043274" ht="12.75" customHeight="1"/>
    <row r="1043275" ht="12.75" customHeight="1"/>
    <row r="1043276" ht="12.75" customHeight="1"/>
    <row r="1043277" ht="12.75" customHeight="1"/>
    <row r="1043278" ht="12.75" customHeight="1"/>
    <row r="1043279" ht="12.75" customHeight="1"/>
    <row r="1043280" ht="12.75" customHeight="1"/>
    <row r="1043281" ht="12.75" customHeight="1"/>
    <row r="1043282" ht="12.75" customHeight="1"/>
    <row r="1043283" ht="12.75" customHeight="1"/>
    <row r="1043284" ht="12.75" customHeight="1"/>
    <row r="1043285" ht="12.75" customHeight="1"/>
    <row r="1043286" ht="12.75" customHeight="1"/>
    <row r="1043287" ht="12.75" customHeight="1"/>
    <row r="1043288" ht="12.75" customHeight="1"/>
    <row r="1043289" ht="12.75" customHeight="1"/>
    <row r="1043290" ht="12.75" customHeight="1"/>
    <row r="1043291" ht="12.75" customHeight="1"/>
    <row r="1043292" ht="12.75" customHeight="1"/>
    <row r="1043293" ht="12.75" customHeight="1"/>
    <row r="1043294" ht="12.75" customHeight="1"/>
    <row r="1043295" ht="12.75" customHeight="1"/>
    <row r="1043296" ht="12.75" customHeight="1"/>
    <row r="1043297" ht="12.75" customHeight="1"/>
    <row r="1043298" ht="12.75" customHeight="1"/>
    <row r="1043299" ht="12.75" customHeight="1"/>
    <row r="1043300" ht="12.75" customHeight="1"/>
    <row r="1043301" ht="12.75" customHeight="1"/>
    <row r="1043302" ht="12.75" customHeight="1"/>
    <row r="1043303" ht="12.75" customHeight="1"/>
    <row r="1043304" ht="12.75" customHeight="1"/>
    <row r="1043305" ht="12.75" customHeight="1"/>
    <row r="1043306" ht="12.75" customHeight="1"/>
    <row r="1043307" ht="12.75" customHeight="1"/>
    <row r="1043308" ht="12.75" customHeight="1"/>
    <row r="1043309" ht="12.75" customHeight="1"/>
    <row r="1043310" ht="12.75" customHeight="1"/>
    <row r="1043311" ht="12.75" customHeight="1"/>
    <row r="1043312" ht="12.75" customHeight="1"/>
    <row r="1043313" ht="12.75" customHeight="1"/>
    <row r="1043314" ht="12.75" customHeight="1"/>
    <row r="1043315" ht="12.75" customHeight="1"/>
    <row r="1043316" ht="12.75" customHeight="1"/>
    <row r="1043317" ht="12.75" customHeight="1"/>
    <row r="1043318" ht="12.75" customHeight="1"/>
    <row r="1043319" ht="12.75" customHeight="1"/>
    <row r="1043320" ht="12.75" customHeight="1"/>
    <row r="1043321" ht="12.75" customHeight="1"/>
    <row r="1043322" ht="12.75" customHeight="1"/>
    <row r="1043323" ht="12.75" customHeight="1"/>
    <row r="1043324" ht="12.75" customHeight="1"/>
    <row r="1043325" ht="12.75" customHeight="1"/>
    <row r="1043326" ht="12.75" customHeight="1"/>
    <row r="1043327" ht="12.75" customHeight="1"/>
    <row r="1043328" ht="12.75" customHeight="1"/>
    <row r="1043329" ht="12.75" customHeight="1"/>
    <row r="1043330" ht="12.75" customHeight="1"/>
    <row r="1043331" ht="12.75" customHeight="1"/>
    <row r="1043332" ht="12.75" customHeight="1"/>
    <row r="1043333" ht="12.75" customHeight="1"/>
    <row r="1043334" ht="12.75" customHeight="1"/>
    <row r="1043335" ht="12.75" customHeight="1"/>
    <row r="1043336" ht="12.75" customHeight="1"/>
    <row r="1043337" ht="12.75" customHeight="1"/>
    <row r="1043338" ht="12.75" customHeight="1"/>
    <row r="1043339" ht="12.75" customHeight="1"/>
    <row r="1043340" ht="12.75" customHeight="1"/>
    <row r="1043341" ht="12.75" customHeight="1"/>
    <row r="1043342" ht="12.75" customHeight="1"/>
    <row r="1043343" ht="12.75" customHeight="1"/>
    <row r="1043344" ht="12.75" customHeight="1"/>
    <row r="1043345" ht="12.75" customHeight="1"/>
    <row r="1043346" ht="12.75" customHeight="1"/>
    <row r="1043347" ht="12.75" customHeight="1"/>
    <row r="1043348" ht="12.75" customHeight="1"/>
    <row r="1043349" ht="12.75" customHeight="1"/>
    <row r="1043350" ht="12.75" customHeight="1"/>
    <row r="1043351" ht="12.75" customHeight="1"/>
    <row r="1043352" ht="12.75" customHeight="1"/>
    <row r="1043353" ht="12.75" customHeight="1"/>
    <row r="1043354" ht="12.75" customHeight="1"/>
    <row r="1043355" ht="12.75" customHeight="1"/>
    <row r="1043356" ht="12.75" customHeight="1"/>
    <row r="1043357" ht="12.75" customHeight="1"/>
    <row r="1043358" ht="12.75" customHeight="1"/>
    <row r="1043359" ht="12.75" customHeight="1"/>
    <row r="1043360" ht="12.75" customHeight="1"/>
    <row r="1043361" ht="12.75" customHeight="1"/>
    <row r="1043362" ht="12.75" customHeight="1"/>
    <row r="1043363" ht="12.75" customHeight="1"/>
    <row r="1043364" ht="12.75" customHeight="1"/>
    <row r="1043365" ht="12.75" customHeight="1"/>
    <row r="1043366" ht="12.75" customHeight="1"/>
    <row r="1043367" ht="12.75" customHeight="1"/>
    <row r="1043368" ht="12.75" customHeight="1"/>
    <row r="1043369" ht="12.75" customHeight="1"/>
    <row r="1043370" ht="12.75" customHeight="1"/>
    <row r="1043371" ht="12.75" customHeight="1"/>
    <row r="1043372" ht="12.75" customHeight="1"/>
    <row r="1043373" ht="12.75" customHeight="1"/>
    <row r="1043374" ht="12.75" customHeight="1"/>
    <row r="1043375" ht="12.75" customHeight="1"/>
    <row r="1043376" ht="12.75" customHeight="1"/>
    <row r="1043377" ht="12.75" customHeight="1"/>
    <row r="1043378" ht="12.75" customHeight="1"/>
    <row r="1043379" ht="12.75" customHeight="1"/>
    <row r="1043380" ht="12.75" customHeight="1"/>
    <row r="1043381" ht="12.75" customHeight="1"/>
    <row r="1043382" ht="12.75" customHeight="1"/>
    <row r="1043383" ht="12.75" customHeight="1"/>
    <row r="1043384" ht="12.75" customHeight="1"/>
    <row r="1043385" ht="12.75" customHeight="1"/>
    <row r="1043386" ht="12.75" customHeight="1"/>
    <row r="1043387" ht="12.75" customHeight="1"/>
    <row r="1043388" ht="12.75" customHeight="1"/>
    <row r="1043389" ht="12.75" customHeight="1"/>
    <row r="1043390" ht="12.75" customHeight="1"/>
    <row r="1043391" ht="12.75" customHeight="1"/>
    <row r="1043392" ht="12.75" customHeight="1"/>
    <row r="1043393" ht="12.75" customHeight="1"/>
    <row r="1043394" ht="12.75" customHeight="1"/>
    <row r="1043395" ht="12.75" customHeight="1"/>
    <row r="1043396" ht="12.75" customHeight="1"/>
    <row r="1043397" ht="12.75" customHeight="1"/>
    <row r="1043398" ht="12.75" customHeight="1"/>
    <row r="1043399" ht="12.75" customHeight="1"/>
    <row r="1043400" ht="12.75" customHeight="1"/>
    <row r="1043401" ht="12.75" customHeight="1"/>
    <row r="1043402" ht="12.75" customHeight="1"/>
    <row r="1043403" ht="12.75" customHeight="1"/>
    <row r="1043404" ht="12.75" customHeight="1"/>
    <row r="1043405" ht="12.75" customHeight="1"/>
    <row r="1043406" ht="12.75" customHeight="1"/>
    <row r="1043407" ht="12.75" customHeight="1"/>
    <row r="1043408" ht="12.75" customHeight="1"/>
    <row r="1043409" ht="12.75" customHeight="1"/>
    <row r="1043410" ht="12.75" customHeight="1"/>
    <row r="1043411" ht="12.75" customHeight="1"/>
    <row r="1043412" ht="12.75" customHeight="1"/>
    <row r="1043413" ht="12.75" customHeight="1"/>
    <row r="1043414" ht="12.75" customHeight="1"/>
    <row r="1043415" ht="12.75" customHeight="1"/>
    <row r="1043416" ht="12.75" customHeight="1"/>
    <row r="1043417" ht="12.75" customHeight="1"/>
    <row r="1043418" ht="12.75" customHeight="1"/>
    <row r="1043419" ht="12.75" customHeight="1"/>
    <row r="1043420" ht="12.75" customHeight="1"/>
    <row r="1043421" ht="12.75" customHeight="1"/>
    <row r="1043422" ht="12.75" customHeight="1"/>
    <row r="1043423" ht="12.75" customHeight="1"/>
    <row r="1043424" ht="12.75" customHeight="1"/>
    <row r="1043425" ht="12.75" customHeight="1"/>
    <row r="1043426" ht="12.75" customHeight="1"/>
    <row r="1043427" ht="12.75" customHeight="1"/>
    <row r="1043428" ht="12.75" customHeight="1"/>
    <row r="1043429" ht="12.75" customHeight="1"/>
    <row r="1043430" ht="12.75" customHeight="1"/>
    <row r="1043431" ht="12.75" customHeight="1"/>
    <row r="1043432" ht="12.75" customHeight="1"/>
    <row r="1043433" ht="12.75" customHeight="1"/>
    <row r="1043434" ht="12.75" customHeight="1"/>
    <row r="1043435" ht="12.75" customHeight="1"/>
    <row r="1043436" ht="12.75" customHeight="1"/>
    <row r="1043437" ht="12.75" customHeight="1"/>
    <row r="1043438" ht="12.75" customHeight="1"/>
    <row r="1043439" ht="12.75" customHeight="1"/>
    <row r="1043440" ht="12.75" customHeight="1"/>
    <row r="1043441" ht="12.75" customHeight="1"/>
    <row r="1043442" ht="12.75" customHeight="1"/>
    <row r="1043443" ht="12.75" customHeight="1"/>
    <row r="1043444" ht="12.75" customHeight="1"/>
    <row r="1043445" ht="12.75" customHeight="1"/>
    <row r="1043446" ht="12.75" customHeight="1"/>
    <row r="1043447" ht="12.75" customHeight="1"/>
    <row r="1043448" ht="12.75" customHeight="1"/>
    <row r="1043449" ht="12.75" customHeight="1"/>
    <row r="1043450" ht="12.75" customHeight="1"/>
    <row r="1043451" ht="12.75" customHeight="1"/>
    <row r="1043452" ht="12.75" customHeight="1"/>
    <row r="1043453" ht="12.75" customHeight="1"/>
    <row r="1043454" ht="12.75" customHeight="1"/>
    <row r="1043455" ht="12.75" customHeight="1"/>
    <row r="1043456" ht="12.75" customHeight="1"/>
    <row r="1043457" ht="12.75" customHeight="1"/>
    <row r="1043458" ht="12.75" customHeight="1"/>
    <row r="1043459" ht="12.75" customHeight="1"/>
    <row r="1043460" ht="12.75" customHeight="1"/>
    <row r="1043461" ht="12.75" customHeight="1"/>
    <row r="1043462" ht="12.75" customHeight="1"/>
    <row r="1043463" ht="12.75" customHeight="1"/>
    <row r="1043464" ht="12.75" customHeight="1"/>
    <row r="1043465" ht="12.75" customHeight="1"/>
    <row r="1043466" ht="12.75" customHeight="1"/>
    <row r="1043467" ht="12.75" customHeight="1"/>
    <row r="1043468" ht="12.75" customHeight="1"/>
    <row r="1043469" ht="12.75" customHeight="1"/>
    <row r="1043470" ht="12.75" customHeight="1"/>
    <row r="1043471" ht="12.75" customHeight="1"/>
    <row r="1043472" ht="12.75" customHeight="1"/>
    <row r="1043473" ht="12.75" customHeight="1"/>
    <row r="1043474" ht="12.75" customHeight="1"/>
    <row r="1043475" ht="12.75" customHeight="1"/>
    <row r="1043476" ht="12.75" customHeight="1"/>
    <row r="1043477" ht="12.75" customHeight="1"/>
    <row r="1043478" ht="12.75" customHeight="1"/>
    <row r="1043479" ht="12.75" customHeight="1"/>
    <row r="1043480" ht="12.75" customHeight="1"/>
    <row r="1043481" ht="12.75" customHeight="1"/>
    <row r="1043482" ht="12.75" customHeight="1"/>
    <row r="1043483" ht="12.75" customHeight="1"/>
    <row r="1043484" ht="12.75" customHeight="1"/>
    <row r="1043485" ht="12.75" customHeight="1"/>
    <row r="1043486" ht="12.75" customHeight="1"/>
    <row r="1043487" ht="12.75" customHeight="1"/>
    <row r="1043488" ht="12.75" customHeight="1"/>
    <row r="1043489" ht="12.75" customHeight="1"/>
    <row r="1043490" ht="12.75" customHeight="1"/>
    <row r="1043491" ht="12.75" customHeight="1"/>
    <row r="1043492" ht="12.75" customHeight="1"/>
    <row r="1043493" ht="12.75" customHeight="1"/>
    <row r="1043494" ht="12.75" customHeight="1"/>
    <row r="1043495" ht="12.75" customHeight="1"/>
    <row r="1043496" ht="12.75" customHeight="1"/>
    <row r="1043497" ht="12.75" customHeight="1"/>
    <row r="1043498" ht="12.75" customHeight="1"/>
    <row r="1043499" ht="12.75" customHeight="1"/>
    <row r="1043500" ht="12.75" customHeight="1"/>
    <row r="1043501" ht="12.75" customHeight="1"/>
    <row r="1043502" ht="12.75" customHeight="1"/>
    <row r="1043503" ht="12.75" customHeight="1"/>
    <row r="1043504" ht="12.75" customHeight="1"/>
    <row r="1043505" ht="12.75" customHeight="1"/>
    <row r="1043506" ht="12.75" customHeight="1"/>
    <row r="1043507" ht="12.75" customHeight="1"/>
    <row r="1043508" ht="12.75" customHeight="1"/>
    <row r="1043509" ht="12.75" customHeight="1"/>
    <row r="1043510" ht="12.75" customHeight="1"/>
    <row r="1043511" ht="12.75" customHeight="1"/>
    <row r="1043512" ht="12.75" customHeight="1"/>
    <row r="1043513" ht="12.75" customHeight="1"/>
    <row r="1043514" ht="12.75" customHeight="1"/>
    <row r="1043515" ht="12.75" customHeight="1"/>
    <row r="1043516" ht="12.75" customHeight="1"/>
    <row r="1043517" ht="12.75" customHeight="1"/>
    <row r="1043518" ht="12.75" customHeight="1"/>
    <row r="1043519" ht="12.75" customHeight="1"/>
    <row r="1043520" ht="12.75" customHeight="1"/>
    <row r="1043521" ht="12.75" customHeight="1"/>
    <row r="1043522" ht="12.75" customHeight="1"/>
    <row r="1043523" ht="12.75" customHeight="1"/>
    <row r="1043524" ht="12.75" customHeight="1"/>
    <row r="1043525" ht="12.75" customHeight="1"/>
    <row r="1043526" ht="12.75" customHeight="1"/>
    <row r="1043527" ht="12.75" customHeight="1"/>
    <row r="1043528" ht="12.75" customHeight="1"/>
    <row r="1043529" ht="12.75" customHeight="1"/>
    <row r="1043530" ht="12.75" customHeight="1"/>
    <row r="1043531" ht="12.75" customHeight="1"/>
    <row r="1043532" ht="12.75" customHeight="1"/>
    <row r="1043533" ht="12.75" customHeight="1"/>
    <row r="1043534" ht="12.75" customHeight="1"/>
    <row r="1043535" ht="12.75" customHeight="1"/>
    <row r="1043536" ht="12.75" customHeight="1"/>
    <row r="1043537" ht="12.75" customHeight="1"/>
    <row r="1043538" ht="12.75" customHeight="1"/>
    <row r="1043539" ht="12.75" customHeight="1"/>
    <row r="1043540" ht="12.75" customHeight="1"/>
    <row r="1043541" ht="12.75" customHeight="1"/>
    <row r="1043542" ht="12.75" customHeight="1"/>
    <row r="1043543" ht="12.75" customHeight="1"/>
    <row r="1043544" ht="12.75" customHeight="1"/>
    <row r="1043545" ht="12.75" customHeight="1"/>
    <row r="1043546" ht="12.75" customHeight="1"/>
    <row r="1043547" ht="12.75" customHeight="1"/>
    <row r="1043548" ht="12.75" customHeight="1"/>
    <row r="1043549" ht="12.75" customHeight="1"/>
    <row r="1043550" ht="12.75" customHeight="1"/>
    <row r="1043551" ht="12.75" customHeight="1"/>
    <row r="1043552" ht="12.75" customHeight="1"/>
    <row r="1043553" ht="12.75" customHeight="1"/>
    <row r="1043554" ht="12.75" customHeight="1"/>
    <row r="1043555" ht="12.75" customHeight="1"/>
    <row r="1043556" ht="12.75" customHeight="1"/>
    <row r="1043557" ht="12.75" customHeight="1"/>
    <row r="1043558" ht="12.75" customHeight="1"/>
    <row r="1043559" ht="12.75" customHeight="1"/>
    <row r="1043560" ht="12.75" customHeight="1"/>
    <row r="1043561" ht="12.75" customHeight="1"/>
    <row r="1043562" ht="12.75" customHeight="1"/>
    <row r="1043563" ht="12.75" customHeight="1"/>
    <row r="1043564" ht="12.75" customHeight="1"/>
    <row r="1043565" ht="12.75" customHeight="1"/>
    <row r="1043566" ht="12.75" customHeight="1"/>
    <row r="1043567" ht="12.75" customHeight="1"/>
    <row r="1043568" ht="12.75" customHeight="1"/>
    <row r="1043569" ht="12.75" customHeight="1"/>
    <row r="1043570" ht="12.75" customHeight="1"/>
    <row r="1043571" ht="12.75" customHeight="1"/>
    <row r="1043572" ht="12.75" customHeight="1"/>
    <row r="1043573" ht="12.75" customHeight="1"/>
    <row r="1043574" ht="12.75" customHeight="1"/>
    <row r="1043575" ht="12.75" customHeight="1"/>
    <row r="1043576" ht="12.75" customHeight="1"/>
    <row r="1043577" ht="12.75" customHeight="1"/>
    <row r="1043578" ht="12.75" customHeight="1"/>
    <row r="1043579" ht="12.75" customHeight="1"/>
    <row r="1043580" ht="12.75" customHeight="1"/>
    <row r="1043581" ht="12.75" customHeight="1"/>
    <row r="1043582" ht="12.75" customHeight="1"/>
    <row r="1043583" ht="12.75" customHeight="1"/>
    <row r="1043584" ht="12.75" customHeight="1"/>
    <row r="1043585" ht="12.75" customHeight="1"/>
    <row r="1043586" ht="12.75" customHeight="1"/>
    <row r="1043587" ht="12.75" customHeight="1"/>
    <row r="1043588" ht="12.75" customHeight="1"/>
    <row r="1043589" ht="12.75" customHeight="1"/>
    <row r="1043590" ht="12.75" customHeight="1"/>
    <row r="1043591" ht="12.75" customHeight="1"/>
    <row r="1043592" ht="12.75" customHeight="1"/>
    <row r="1043593" ht="12.75" customHeight="1"/>
    <row r="1043594" ht="12.75" customHeight="1"/>
    <row r="1043595" ht="12.75" customHeight="1"/>
    <row r="1043596" ht="12.75" customHeight="1"/>
    <row r="1043597" ht="12.75" customHeight="1"/>
    <row r="1043598" ht="12.75" customHeight="1"/>
    <row r="1043599" ht="12.75" customHeight="1"/>
    <row r="1043600" ht="12.75" customHeight="1"/>
    <row r="1043601" ht="12.75" customHeight="1"/>
    <row r="1043602" ht="12.75" customHeight="1"/>
    <row r="1043603" ht="12.75" customHeight="1"/>
    <row r="1043604" ht="12.75" customHeight="1"/>
    <row r="1043605" ht="12.75" customHeight="1"/>
    <row r="1043606" ht="12.75" customHeight="1"/>
    <row r="1043607" ht="12.75" customHeight="1"/>
    <row r="1043608" ht="12.75" customHeight="1"/>
    <row r="1043609" ht="12.75" customHeight="1"/>
    <row r="1043610" ht="12.75" customHeight="1"/>
    <row r="1043611" ht="12.75" customHeight="1"/>
    <row r="1043612" ht="12.75" customHeight="1"/>
    <row r="1043613" ht="12.75" customHeight="1"/>
    <row r="1043614" ht="12.75" customHeight="1"/>
    <row r="1043615" ht="12.75" customHeight="1"/>
    <row r="1043616" ht="12.75" customHeight="1"/>
    <row r="1043617" ht="12.75" customHeight="1"/>
    <row r="1043618" ht="12.75" customHeight="1"/>
    <row r="1043619" ht="12.75" customHeight="1"/>
    <row r="1043620" ht="12.75" customHeight="1"/>
    <row r="1043621" ht="12.75" customHeight="1"/>
    <row r="1043622" ht="12.75" customHeight="1"/>
    <row r="1043623" ht="12.75" customHeight="1"/>
    <row r="1043624" ht="12.75" customHeight="1"/>
    <row r="1043625" ht="12.75" customHeight="1"/>
    <row r="1043626" ht="12.75" customHeight="1"/>
    <row r="1043627" ht="12.75" customHeight="1"/>
    <row r="1043628" ht="12.75" customHeight="1"/>
    <row r="1043629" ht="12.75" customHeight="1"/>
    <row r="1043630" ht="12.75" customHeight="1"/>
    <row r="1043631" ht="12.75" customHeight="1"/>
    <row r="1043632" ht="12.75" customHeight="1"/>
    <row r="1043633" ht="12.75" customHeight="1"/>
    <row r="1043634" ht="12.75" customHeight="1"/>
    <row r="1043635" ht="12.75" customHeight="1"/>
    <row r="1043636" ht="12.75" customHeight="1"/>
    <row r="1043637" ht="12.75" customHeight="1"/>
    <row r="1043638" ht="12.75" customHeight="1"/>
    <row r="1043639" ht="12.75" customHeight="1"/>
    <row r="1043640" ht="12.75" customHeight="1"/>
    <row r="1043641" ht="12.75" customHeight="1"/>
    <row r="1043642" ht="12.75" customHeight="1"/>
    <row r="1043643" ht="12.75" customHeight="1"/>
    <row r="1043644" ht="12.75" customHeight="1"/>
    <row r="1043645" ht="12.75" customHeight="1"/>
    <row r="1043646" ht="12.75" customHeight="1"/>
    <row r="1043647" ht="12.75" customHeight="1"/>
    <row r="1043648" ht="12.75" customHeight="1"/>
    <row r="1043649" ht="12.75" customHeight="1"/>
    <row r="1043650" ht="12.75" customHeight="1"/>
    <row r="1043651" ht="12.75" customHeight="1"/>
    <row r="1043652" ht="12.75" customHeight="1"/>
    <row r="1043653" ht="12.75" customHeight="1"/>
    <row r="1043654" ht="12.75" customHeight="1"/>
    <row r="1043655" ht="12.75" customHeight="1"/>
    <row r="1043656" ht="12.75" customHeight="1"/>
    <row r="1043657" ht="12.75" customHeight="1"/>
    <row r="1043658" ht="12.75" customHeight="1"/>
    <row r="1043659" ht="12.75" customHeight="1"/>
    <row r="1043660" ht="12.75" customHeight="1"/>
    <row r="1043661" ht="12.75" customHeight="1"/>
    <row r="1043662" ht="12.75" customHeight="1"/>
    <row r="1043663" ht="12.75" customHeight="1"/>
    <row r="1043664" ht="12.75" customHeight="1"/>
    <row r="1043665" ht="12.75" customHeight="1"/>
    <row r="1043666" ht="12.75" customHeight="1"/>
    <row r="1043667" ht="12.75" customHeight="1"/>
    <row r="1043668" ht="12.75" customHeight="1"/>
    <row r="1043669" ht="12.75" customHeight="1"/>
    <row r="1043670" ht="12.75" customHeight="1"/>
    <row r="1043671" ht="12.75" customHeight="1"/>
    <row r="1043672" ht="12.75" customHeight="1"/>
    <row r="1043673" ht="12.75" customHeight="1"/>
    <row r="1043674" ht="12.75" customHeight="1"/>
    <row r="1043675" ht="12.75" customHeight="1"/>
    <row r="1043676" ht="12.75" customHeight="1"/>
    <row r="1043677" ht="12.75" customHeight="1"/>
    <row r="1043678" ht="12.75" customHeight="1"/>
    <row r="1043679" ht="12.75" customHeight="1"/>
    <row r="1043680" ht="12.75" customHeight="1"/>
    <row r="1043681" ht="12.75" customHeight="1"/>
    <row r="1043682" ht="12.75" customHeight="1"/>
    <row r="1043683" ht="12.75" customHeight="1"/>
    <row r="1043684" ht="12.75" customHeight="1"/>
    <row r="1043685" ht="12.75" customHeight="1"/>
    <row r="1043686" ht="12.75" customHeight="1"/>
    <row r="1043687" ht="12.75" customHeight="1"/>
    <row r="1043688" ht="12.75" customHeight="1"/>
    <row r="1043689" ht="12.75" customHeight="1"/>
    <row r="1043690" ht="12.75" customHeight="1"/>
    <row r="1043691" ht="12.75" customHeight="1"/>
    <row r="1043692" ht="12.75" customHeight="1"/>
    <row r="1043693" ht="12.75" customHeight="1"/>
    <row r="1043694" ht="12.75" customHeight="1"/>
    <row r="1043695" ht="12.75" customHeight="1"/>
    <row r="1043696" ht="12.75" customHeight="1"/>
    <row r="1043697" ht="12.75" customHeight="1"/>
    <row r="1043698" ht="12.75" customHeight="1"/>
    <row r="1043699" ht="12.75" customHeight="1"/>
    <row r="1043700" ht="12.75" customHeight="1"/>
    <row r="1043701" ht="12.75" customHeight="1"/>
    <row r="1043702" ht="12.75" customHeight="1"/>
    <row r="1043703" ht="12.75" customHeight="1"/>
    <row r="1043704" ht="12.75" customHeight="1"/>
    <row r="1043705" ht="12.75" customHeight="1"/>
    <row r="1043706" ht="12.75" customHeight="1"/>
    <row r="1043707" ht="12.75" customHeight="1"/>
    <row r="1043708" ht="12.75" customHeight="1"/>
    <row r="1043709" ht="12.75" customHeight="1"/>
    <row r="1043710" ht="12.75" customHeight="1"/>
    <row r="1043711" ht="12.75" customHeight="1"/>
    <row r="1043712" ht="12.75" customHeight="1"/>
    <row r="1043713" ht="12.75" customHeight="1"/>
    <row r="1043714" ht="12.75" customHeight="1"/>
    <row r="1043715" ht="12.75" customHeight="1"/>
    <row r="1043716" ht="12.75" customHeight="1"/>
    <row r="1043717" ht="12.75" customHeight="1"/>
    <row r="1043718" ht="12.75" customHeight="1"/>
    <row r="1043719" ht="12.75" customHeight="1"/>
    <row r="1043720" ht="12.75" customHeight="1"/>
    <row r="1043721" ht="12.75" customHeight="1"/>
    <row r="1043722" ht="12.75" customHeight="1"/>
    <row r="1043723" ht="12.75" customHeight="1"/>
    <row r="1043724" ht="12.75" customHeight="1"/>
    <row r="1043725" ht="12.75" customHeight="1"/>
    <row r="1043726" ht="12.75" customHeight="1"/>
    <row r="1043727" ht="12.75" customHeight="1"/>
    <row r="1043728" ht="12.75" customHeight="1"/>
    <row r="1043729" ht="12.75" customHeight="1"/>
    <row r="1043730" ht="12.75" customHeight="1"/>
    <row r="1043731" ht="12.75" customHeight="1"/>
    <row r="1043732" ht="12.75" customHeight="1"/>
    <row r="1043733" ht="12.75" customHeight="1"/>
    <row r="1043734" ht="12.75" customHeight="1"/>
    <row r="1043735" ht="12.75" customHeight="1"/>
    <row r="1043736" ht="12.75" customHeight="1"/>
    <row r="1043737" ht="12.75" customHeight="1"/>
    <row r="1043738" ht="12.75" customHeight="1"/>
    <row r="1043739" ht="12.75" customHeight="1"/>
    <row r="1043740" ht="12.75" customHeight="1"/>
    <row r="1043741" ht="12.75" customHeight="1"/>
    <row r="1043742" ht="12.75" customHeight="1"/>
    <row r="1043743" ht="12.75" customHeight="1"/>
    <row r="1043744" ht="12.75" customHeight="1"/>
    <row r="1043745" ht="12.75" customHeight="1"/>
    <row r="1043746" ht="12.75" customHeight="1"/>
    <row r="1043747" ht="12.75" customHeight="1"/>
    <row r="1043748" ht="12.75" customHeight="1"/>
    <row r="1043749" ht="12.75" customHeight="1"/>
    <row r="1043750" ht="12.75" customHeight="1"/>
    <row r="1043751" ht="12.75" customHeight="1"/>
    <row r="1043752" ht="12.75" customHeight="1"/>
    <row r="1043753" ht="12.75" customHeight="1"/>
    <row r="1043754" ht="12.75" customHeight="1"/>
    <row r="1043755" ht="12.75" customHeight="1"/>
    <row r="1043756" ht="12.75" customHeight="1"/>
    <row r="1043757" ht="12.75" customHeight="1"/>
    <row r="1043758" ht="12.75" customHeight="1"/>
    <row r="1043759" ht="12.75" customHeight="1"/>
    <row r="1043760" ht="12.75" customHeight="1"/>
    <row r="1043761" ht="12.75" customHeight="1"/>
    <row r="1043762" ht="12.75" customHeight="1"/>
    <row r="1043763" ht="12.75" customHeight="1"/>
    <row r="1043764" ht="12.75" customHeight="1"/>
    <row r="1043765" ht="12.75" customHeight="1"/>
    <row r="1043766" ht="12.75" customHeight="1"/>
    <row r="1043767" ht="12.75" customHeight="1"/>
    <row r="1043768" ht="12.75" customHeight="1"/>
    <row r="1043769" ht="12.75" customHeight="1"/>
    <row r="1043770" ht="12.75" customHeight="1"/>
    <row r="1043771" ht="12.75" customHeight="1"/>
    <row r="1043772" ht="12.75" customHeight="1"/>
    <row r="1043773" ht="12.75" customHeight="1"/>
    <row r="1043774" ht="12.75" customHeight="1"/>
    <row r="1043775" ht="12.75" customHeight="1"/>
    <row r="1043776" ht="12.75" customHeight="1"/>
    <row r="1043777" ht="12.75" customHeight="1"/>
    <row r="1043778" ht="12.75" customHeight="1"/>
    <row r="1043779" ht="12.75" customHeight="1"/>
    <row r="1043780" ht="12.75" customHeight="1"/>
    <row r="1043781" ht="12.75" customHeight="1"/>
    <row r="1043782" ht="12.75" customHeight="1"/>
    <row r="1043783" ht="12.75" customHeight="1"/>
    <row r="1043784" ht="12.75" customHeight="1"/>
    <row r="1043785" ht="12.75" customHeight="1"/>
    <row r="1043786" ht="12.75" customHeight="1"/>
    <row r="1043787" ht="12.75" customHeight="1"/>
    <row r="1043788" ht="12.75" customHeight="1"/>
    <row r="1043789" ht="12.75" customHeight="1"/>
    <row r="1043790" ht="12.75" customHeight="1"/>
    <row r="1043791" ht="12.75" customHeight="1"/>
    <row r="1043792" ht="12.75" customHeight="1"/>
    <row r="1043793" ht="12.75" customHeight="1"/>
    <row r="1043794" ht="12.75" customHeight="1"/>
    <row r="1043795" ht="12.75" customHeight="1"/>
    <row r="1043796" ht="12.75" customHeight="1"/>
    <row r="1043797" ht="12.75" customHeight="1"/>
    <row r="1043798" ht="12.75" customHeight="1"/>
    <row r="1043799" ht="12.75" customHeight="1"/>
    <row r="1043800" ht="12.75" customHeight="1"/>
    <row r="1043801" ht="12.75" customHeight="1"/>
    <row r="1043802" ht="12.75" customHeight="1"/>
    <row r="1043803" ht="12.75" customHeight="1"/>
    <row r="1043804" ht="12.75" customHeight="1"/>
    <row r="1043805" ht="12.75" customHeight="1"/>
    <row r="1043806" ht="12.75" customHeight="1"/>
    <row r="1043807" ht="12.75" customHeight="1"/>
    <row r="1043808" ht="12.75" customHeight="1"/>
    <row r="1043809" ht="12.75" customHeight="1"/>
    <row r="1043810" ht="12.75" customHeight="1"/>
    <row r="1043811" ht="12.75" customHeight="1"/>
    <row r="1043812" ht="12.75" customHeight="1"/>
    <row r="1043813" ht="12.75" customHeight="1"/>
    <row r="1043814" ht="12.75" customHeight="1"/>
    <row r="1043815" ht="12.75" customHeight="1"/>
    <row r="1043816" ht="12.75" customHeight="1"/>
    <row r="1043817" ht="12.75" customHeight="1"/>
    <row r="1043818" ht="12.75" customHeight="1"/>
    <row r="1043819" ht="12.75" customHeight="1"/>
    <row r="1043820" ht="12.75" customHeight="1"/>
    <row r="1043821" ht="12.75" customHeight="1"/>
    <row r="1043822" ht="12.75" customHeight="1"/>
    <row r="1043823" ht="12.75" customHeight="1"/>
    <row r="1043824" ht="12.75" customHeight="1"/>
    <row r="1043825" ht="12.75" customHeight="1"/>
    <row r="1043826" ht="12.75" customHeight="1"/>
    <row r="1043827" ht="12.75" customHeight="1"/>
    <row r="1043828" ht="12.75" customHeight="1"/>
    <row r="1043829" ht="12.75" customHeight="1"/>
    <row r="1043830" ht="12.75" customHeight="1"/>
    <row r="1043831" ht="12.75" customHeight="1"/>
    <row r="1043832" ht="12.75" customHeight="1"/>
    <row r="1043833" ht="12.75" customHeight="1"/>
    <row r="1043834" ht="12.75" customHeight="1"/>
    <row r="1043835" ht="12.75" customHeight="1"/>
    <row r="1043836" ht="12.75" customHeight="1"/>
    <row r="1043837" ht="12.75" customHeight="1"/>
    <row r="1043838" ht="12.75" customHeight="1"/>
    <row r="1043839" ht="12.75" customHeight="1"/>
    <row r="1043840" ht="12.75" customHeight="1"/>
    <row r="1043841" ht="12.75" customHeight="1"/>
    <row r="1043842" ht="12.75" customHeight="1"/>
    <row r="1043843" ht="12.75" customHeight="1"/>
    <row r="1043844" ht="12.75" customHeight="1"/>
    <row r="1043845" ht="12.75" customHeight="1"/>
    <row r="1043846" ht="12.75" customHeight="1"/>
    <row r="1043847" ht="12.75" customHeight="1"/>
    <row r="1043848" ht="12.75" customHeight="1"/>
    <row r="1043849" ht="12.75" customHeight="1"/>
    <row r="1043850" ht="12.75" customHeight="1"/>
    <row r="1043851" ht="12.75" customHeight="1"/>
    <row r="1043852" ht="12.75" customHeight="1"/>
    <row r="1043853" ht="12.75" customHeight="1"/>
    <row r="1043854" ht="12.75" customHeight="1"/>
    <row r="1043855" ht="12.75" customHeight="1"/>
    <row r="1043856" ht="12.75" customHeight="1"/>
    <row r="1043857" ht="12.75" customHeight="1"/>
    <row r="1043858" ht="12.75" customHeight="1"/>
    <row r="1043859" ht="12.75" customHeight="1"/>
    <row r="1043860" ht="12.75" customHeight="1"/>
    <row r="1043861" ht="12.75" customHeight="1"/>
    <row r="1043862" ht="12.75" customHeight="1"/>
    <row r="1043863" ht="12.75" customHeight="1"/>
    <row r="1043864" ht="12.75" customHeight="1"/>
    <row r="1043865" ht="12.75" customHeight="1"/>
    <row r="1043866" ht="12.75" customHeight="1"/>
    <row r="1043867" ht="12.75" customHeight="1"/>
    <row r="1043868" ht="12.75" customHeight="1"/>
    <row r="1043869" ht="12.75" customHeight="1"/>
    <row r="1043870" ht="12.75" customHeight="1"/>
    <row r="1043871" ht="12.75" customHeight="1"/>
    <row r="1043872" ht="12.75" customHeight="1"/>
    <row r="1043873" ht="12.75" customHeight="1"/>
    <row r="1043874" ht="12.75" customHeight="1"/>
    <row r="1043875" ht="12.75" customHeight="1"/>
    <row r="1043876" ht="12.75" customHeight="1"/>
    <row r="1043877" ht="12.75" customHeight="1"/>
    <row r="1043878" ht="12.75" customHeight="1"/>
    <row r="1043879" ht="12.75" customHeight="1"/>
    <row r="1043880" ht="12.75" customHeight="1"/>
    <row r="1043881" ht="12.75" customHeight="1"/>
    <row r="1043882" ht="12.75" customHeight="1"/>
    <row r="1043883" ht="12.75" customHeight="1"/>
    <row r="1043884" ht="12.75" customHeight="1"/>
    <row r="1043885" ht="12.75" customHeight="1"/>
    <row r="1043886" ht="12.75" customHeight="1"/>
    <row r="1043887" ht="12.75" customHeight="1"/>
    <row r="1043888" ht="12.75" customHeight="1"/>
    <row r="1043889" ht="12.75" customHeight="1"/>
    <row r="1043890" ht="12.75" customHeight="1"/>
    <row r="1043891" ht="12.75" customHeight="1"/>
    <row r="1043892" ht="12.75" customHeight="1"/>
    <row r="1043893" ht="12.75" customHeight="1"/>
    <row r="1043894" ht="12.75" customHeight="1"/>
    <row r="1043895" ht="12.75" customHeight="1"/>
    <row r="1043896" ht="12.75" customHeight="1"/>
    <row r="1043897" ht="12.75" customHeight="1"/>
    <row r="1043898" ht="12.75" customHeight="1"/>
    <row r="1043899" ht="12.75" customHeight="1"/>
    <row r="1043900" ht="12.75" customHeight="1"/>
    <row r="1043901" ht="12.75" customHeight="1"/>
    <row r="1043902" ht="12.75" customHeight="1"/>
    <row r="1043903" ht="12.75" customHeight="1"/>
    <row r="1043904" ht="12.75" customHeight="1"/>
    <row r="1043905" ht="12.75" customHeight="1"/>
    <row r="1043906" ht="12.75" customHeight="1"/>
    <row r="1043907" ht="12.75" customHeight="1"/>
    <row r="1043908" ht="12.75" customHeight="1"/>
    <row r="1043909" ht="12.75" customHeight="1"/>
    <row r="1043910" ht="12.75" customHeight="1"/>
    <row r="1043911" ht="12.75" customHeight="1"/>
    <row r="1043912" ht="12.75" customHeight="1"/>
    <row r="1043913" ht="12.75" customHeight="1"/>
    <row r="1043914" ht="12.75" customHeight="1"/>
    <row r="1043915" ht="12.75" customHeight="1"/>
    <row r="1043916" ht="12.75" customHeight="1"/>
    <row r="1043917" ht="12.75" customHeight="1"/>
    <row r="1043918" ht="12.75" customHeight="1"/>
    <row r="1043919" ht="12.75" customHeight="1"/>
    <row r="1043920" ht="12.75" customHeight="1"/>
    <row r="1043921" ht="12.75" customHeight="1"/>
    <row r="1043922" ht="12.75" customHeight="1"/>
    <row r="1043923" ht="12.75" customHeight="1"/>
    <row r="1043924" ht="12.75" customHeight="1"/>
    <row r="1043925" ht="12.75" customHeight="1"/>
    <row r="1043926" ht="12.75" customHeight="1"/>
    <row r="1043927" ht="12.75" customHeight="1"/>
    <row r="1043928" ht="12.75" customHeight="1"/>
    <row r="1043929" ht="12.75" customHeight="1"/>
    <row r="1043930" ht="12.75" customHeight="1"/>
    <row r="1043931" ht="12.75" customHeight="1"/>
    <row r="1043932" ht="12.75" customHeight="1"/>
    <row r="1043933" ht="12.75" customHeight="1"/>
    <row r="1043934" ht="12.75" customHeight="1"/>
    <row r="1043935" ht="12.75" customHeight="1"/>
    <row r="1043936" ht="12.75" customHeight="1"/>
    <row r="1043937" ht="12.75" customHeight="1"/>
    <row r="1043938" ht="12.75" customHeight="1"/>
    <row r="1043939" ht="12.75" customHeight="1"/>
    <row r="1043940" ht="12.75" customHeight="1"/>
    <row r="1043941" ht="12.75" customHeight="1"/>
    <row r="1043942" ht="12.75" customHeight="1"/>
    <row r="1043943" ht="12.75" customHeight="1"/>
    <row r="1043944" ht="12.75" customHeight="1"/>
    <row r="1043945" ht="12.75" customHeight="1"/>
    <row r="1043946" ht="12.75" customHeight="1"/>
    <row r="1043947" ht="12.75" customHeight="1"/>
    <row r="1043948" ht="12.75" customHeight="1"/>
    <row r="1043949" ht="12.75" customHeight="1"/>
    <row r="1043950" ht="12.75" customHeight="1"/>
    <row r="1043951" ht="12.75" customHeight="1"/>
    <row r="1043952" ht="12.75" customHeight="1"/>
    <row r="1043953" ht="12.75" customHeight="1"/>
    <row r="1043954" ht="12.75" customHeight="1"/>
    <row r="1043955" ht="12.75" customHeight="1"/>
    <row r="1043956" ht="12.75" customHeight="1"/>
    <row r="1043957" ht="12.75" customHeight="1"/>
    <row r="1043958" ht="12.75" customHeight="1"/>
    <row r="1043959" ht="12.75" customHeight="1"/>
    <row r="1043960" ht="12.75" customHeight="1"/>
    <row r="1043961" ht="12.75" customHeight="1"/>
    <row r="1043962" ht="12.75" customHeight="1"/>
    <row r="1043963" ht="12.75" customHeight="1"/>
    <row r="1043964" ht="12.75" customHeight="1"/>
    <row r="1043965" ht="12.75" customHeight="1"/>
    <row r="1043966" ht="12.75" customHeight="1"/>
    <row r="1043967" ht="12.75" customHeight="1"/>
    <row r="1043968" ht="12.75" customHeight="1"/>
    <row r="1043969" ht="12.75" customHeight="1"/>
    <row r="1043970" ht="12.75" customHeight="1"/>
    <row r="1043971" ht="12.75" customHeight="1"/>
    <row r="1043972" ht="12.75" customHeight="1"/>
    <row r="1043973" ht="12.75" customHeight="1"/>
    <row r="1043974" ht="12.75" customHeight="1"/>
    <row r="1043975" ht="12.75" customHeight="1"/>
    <row r="1043976" ht="12.75" customHeight="1"/>
    <row r="1043977" ht="12.75" customHeight="1"/>
    <row r="1043978" ht="12.75" customHeight="1"/>
    <row r="1043979" ht="12.75" customHeight="1"/>
    <row r="1043980" ht="12.75" customHeight="1"/>
    <row r="1043981" ht="12.75" customHeight="1"/>
    <row r="1043982" ht="12.75" customHeight="1"/>
    <row r="1043983" ht="12.75" customHeight="1"/>
    <row r="1043984" ht="12.75" customHeight="1"/>
    <row r="1043985" ht="12.75" customHeight="1"/>
    <row r="1043986" ht="12.75" customHeight="1"/>
    <row r="1043987" ht="12.75" customHeight="1"/>
    <row r="1043988" ht="12.75" customHeight="1"/>
    <row r="1043989" ht="12.75" customHeight="1"/>
    <row r="1043990" ht="12.75" customHeight="1"/>
    <row r="1043991" ht="12.75" customHeight="1"/>
    <row r="1043992" ht="12.75" customHeight="1"/>
    <row r="1043993" ht="12.75" customHeight="1"/>
    <row r="1043994" ht="12.75" customHeight="1"/>
    <row r="1043995" ht="12.75" customHeight="1"/>
    <row r="1043996" ht="12.75" customHeight="1"/>
    <row r="1043997" ht="12.75" customHeight="1"/>
    <row r="1043998" ht="12.75" customHeight="1"/>
    <row r="1043999" ht="12.75" customHeight="1"/>
    <row r="1044000" ht="12.75" customHeight="1"/>
    <row r="1044001" ht="12.75" customHeight="1"/>
    <row r="1044002" ht="12.75" customHeight="1"/>
    <row r="1044003" ht="12.75" customHeight="1"/>
    <row r="1044004" ht="12.75" customHeight="1"/>
    <row r="1044005" ht="12.75" customHeight="1"/>
    <row r="1044006" ht="12.75" customHeight="1"/>
    <row r="1044007" ht="12.75" customHeight="1"/>
    <row r="1044008" ht="12.75" customHeight="1"/>
    <row r="1044009" ht="12.75" customHeight="1"/>
    <row r="1044010" ht="12.75" customHeight="1"/>
    <row r="1044011" ht="12.75" customHeight="1"/>
    <row r="1044012" ht="12.75" customHeight="1"/>
    <row r="1044013" ht="12.75" customHeight="1"/>
    <row r="1044014" ht="12.75" customHeight="1"/>
    <row r="1044015" ht="12.75" customHeight="1"/>
    <row r="1044016" ht="12.75" customHeight="1"/>
    <row r="1044017" ht="12.75" customHeight="1"/>
    <row r="1044018" ht="12.75" customHeight="1"/>
    <row r="1044019" ht="12.75" customHeight="1"/>
    <row r="1044020" ht="12.75" customHeight="1"/>
    <row r="1044021" ht="12.75" customHeight="1"/>
    <row r="1044022" ht="12.75" customHeight="1"/>
    <row r="1044023" ht="12.75" customHeight="1"/>
    <row r="1044024" ht="12.75" customHeight="1"/>
    <row r="1044025" ht="12.75" customHeight="1"/>
    <row r="1044026" ht="12.75" customHeight="1"/>
    <row r="1044027" ht="12.75" customHeight="1"/>
    <row r="1044028" ht="12.75" customHeight="1"/>
    <row r="1044029" ht="12.75" customHeight="1"/>
    <row r="1044030" ht="12.75" customHeight="1"/>
    <row r="1044031" ht="12.75" customHeight="1"/>
    <row r="1044032" ht="12.75" customHeight="1"/>
    <row r="1044033" ht="12.75" customHeight="1"/>
    <row r="1044034" ht="12.75" customHeight="1"/>
    <row r="1044035" ht="12.75" customHeight="1"/>
    <row r="1044036" ht="12.75" customHeight="1"/>
    <row r="1044037" ht="12.75" customHeight="1"/>
    <row r="1044038" ht="12.75" customHeight="1"/>
    <row r="1044039" ht="12.75" customHeight="1"/>
    <row r="1044040" ht="12.75" customHeight="1"/>
    <row r="1044041" ht="12.75" customHeight="1"/>
    <row r="1044042" ht="12.75" customHeight="1"/>
    <row r="1044043" ht="12.75" customHeight="1"/>
    <row r="1044044" ht="12.75" customHeight="1"/>
    <row r="1044045" ht="12.75" customHeight="1"/>
    <row r="1044046" ht="12.75" customHeight="1"/>
    <row r="1044047" ht="12.75" customHeight="1"/>
    <row r="1044048" ht="12.75" customHeight="1"/>
    <row r="1044049" ht="12.75" customHeight="1"/>
    <row r="1044050" ht="12.75" customHeight="1"/>
    <row r="1044051" ht="12.75" customHeight="1"/>
    <row r="1044052" ht="12.75" customHeight="1"/>
    <row r="1044053" ht="12.75" customHeight="1"/>
    <row r="1044054" ht="12.75" customHeight="1"/>
    <row r="1044055" ht="12.75" customHeight="1"/>
    <row r="1044056" ht="12.75" customHeight="1"/>
    <row r="1044057" ht="12.75" customHeight="1"/>
    <row r="1044058" ht="12.75" customHeight="1"/>
    <row r="1044059" ht="12.75" customHeight="1"/>
    <row r="1044060" ht="12.75" customHeight="1"/>
    <row r="1044061" ht="12.75" customHeight="1"/>
    <row r="1044062" ht="12.75" customHeight="1"/>
    <row r="1044063" ht="12.75" customHeight="1"/>
    <row r="1044064" ht="12.75" customHeight="1"/>
    <row r="1044065" ht="12.75" customHeight="1"/>
    <row r="1044066" ht="12.75" customHeight="1"/>
    <row r="1044067" ht="12.75" customHeight="1"/>
    <row r="1044068" ht="12.75" customHeight="1"/>
    <row r="1044069" ht="12.75" customHeight="1"/>
    <row r="1044070" ht="12.75" customHeight="1"/>
    <row r="1044071" ht="12.75" customHeight="1"/>
    <row r="1044072" ht="12.75" customHeight="1"/>
    <row r="1044073" ht="12.75" customHeight="1"/>
    <row r="1044074" ht="12.75" customHeight="1"/>
    <row r="1044075" ht="12.75" customHeight="1"/>
    <row r="1044076" ht="12.75" customHeight="1"/>
    <row r="1044077" ht="12.75" customHeight="1"/>
    <row r="1044078" ht="12.75" customHeight="1"/>
    <row r="1044079" ht="12.75" customHeight="1"/>
    <row r="1044080" ht="12.75" customHeight="1"/>
    <row r="1044081" ht="12.75" customHeight="1"/>
    <row r="1044082" ht="12.75" customHeight="1"/>
    <row r="1044083" ht="12.75" customHeight="1"/>
    <row r="1044084" ht="12.75" customHeight="1"/>
    <row r="1044085" ht="12.75" customHeight="1"/>
    <row r="1044086" ht="12.75" customHeight="1"/>
    <row r="1044087" ht="12.75" customHeight="1"/>
    <row r="1044088" ht="12.75" customHeight="1"/>
    <row r="1044089" ht="12.75" customHeight="1"/>
    <row r="1044090" ht="12.75" customHeight="1"/>
    <row r="1044091" ht="12.75" customHeight="1"/>
    <row r="1044092" ht="12.75" customHeight="1"/>
    <row r="1044093" ht="12.75" customHeight="1"/>
    <row r="1044094" ht="12.75" customHeight="1"/>
    <row r="1044095" ht="12.75" customHeight="1"/>
    <row r="1044096" ht="12.75" customHeight="1"/>
    <row r="1044097" ht="12.75" customHeight="1"/>
    <row r="1044098" ht="12.75" customHeight="1"/>
    <row r="1044099" ht="12.75" customHeight="1"/>
    <row r="1044100" ht="12.75" customHeight="1"/>
    <row r="1044101" ht="12.75" customHeight="1"/>
    <row r="1044102" ht="12.75" customHeight="1"/>
    <row r="1044103" ht="12.75" customHeight="1"/>
    <row r="1044104" ht="12.75" customHeight="1"/>
    <row r="1044105" ht="12.75" customHeight="1"/>
    <row r="1044106" ht="12.75" customHeight="1"/>
    <row r="1044107" ht="12.75" customHeight="1"/>
    <row r="1044108" ht="12.75" customHeight="1"/>
    <row r="1044109" ht="12.75" customHeight="1"/>
    <row r="1044110" ht="12.75" customHeight="1"/>
    <row r="1044111" ht="12.75" customHeight="1"/>
    <row r="1044112" ht="12.75" customHeight="1"/>
    <row r="1044113" ht="12.75" customHeight="1"/>
    <row r="1044114" ht="12.75" customHeight="1"/>
    <row r="1044115" ht="12.75" customHeight="1"/>
    <row r="1044116" ht="12.75" customHeight="1"/>
    <row r="1044117" ht="12.75" customHeight="1"/>
    <row r="1044118" ht="12.75" customHeight="1"/>
    <row r="1044119" ht="12.75" customHeight="1"/>
    <row r="1044120" ht="12.75" customHeight="1"/>
    <row r="1044121" ht="12.75" customHeight="1"/>
    <row r="1044122" ht="12.75" customHeight="1"/>
    <row r="1044123" ht="12.75" customHeight="1"/>
    <row r="1044124" ht="12.75" customHeight="1"/>
    <row r="1044125" ht="12.75" customHeight="1"/>
    <row r="1044126" ht="12.75" customHeight="1"/>
    <row r="1044127" ht="12.75" customHeight="1"/>
    <row r="1044128" ht="12.75" customHeight="1"/>
    <row r="1044129" ht="12.75" customHeight="1"/>
    <row r="1044130" ht="12.75" customHeight="1"/>
    <row r="1044131" ht="12.75" customHeight="1"/>
    <row r="1044132" ht="12.75" customHeight="1"/>
    <row r="1044133" ht="12.75" customHeight="1"/>
    <row r="1044134" ht="12.75" customHeight="1"/>
    <row r="1044135" ht="12.75" customHeight="1"/>
    <row r="1044136" ht="12.75" customHeight="1"/>
    <row r="1044137" ht="12.75" customHeight="1"/>
    <row r="1044138" ht="12.75" customHeight="1"/>
    <row r="1044139" ht="12.75" customHeight="1"/>
    <row r="1044140" ht="12.75" customHeight="1"/>
    <row r="1044141" ht="12.75" customHeight="1"/>
    <row r="1044142" ht="12.75" customHeight="1"/>
    <row r="1044143" ht="12.75" customHeight="1"/>
    <row r="1044144" ht="12.75" customHeight="1"/>
    <row r="1044145" ht="12.75" customHeight="1"/>
    <row r="1044146" ht="12.75" customHeight="1"/>
    <row r="1044147" ht="12.75" customHeight="1"/>
    <row r="1044148" ht="12.75" customHeight="1"/>
    <row r="1044149" ht="12.75" customHeight="1"/>
    <row r="1044150" ht="12.75" customHeight="1"/>
    <row r="1044151" ht="12.75" customHeight="1"/>
    <row r="1044152" ht="12.75" customHeight="1"/>
    <row r="1044153" ht="12.75" customHeight="1"/>
    <row r="1044154" ht="12.75" customHeight="1"/>
    <row r="1044155" ht="12.75" customHeight="1"/>
    <row r="1044156" ht="12.75" customHeight="1"/>
    <row r="1044157" ht="12.75" customHeight="1"/>
    <row r="1044158" ht="12.75" customHeight="1"/>
    <row r="1044159" ht="12.75" customHeight="1"/>
    <row r="1044160" ht="12.75" customHeight="1"/>
    <row r="1044161" ht="12.75" customHeight="1"/>
    <row r="1044162" ht="12.75" customHeight="1"/>
    <row r="1044163" ht="12.75" customHeight="1"/>
    <row r="1044164" ht="12.75" customHeight="1"/>
    <row r="1044165" ht="12.75" customHeight="1"/>
    <row r="1044166" ht="12.75" customHeight="1"/>
    <row r="1044167" ht="12.75" customHeight="1"/>
    <row r="1044168" ht="12.75" customHeight="1"/>
    <row r="1044169" ht="12.75" customHeight="1"/>
    <row r="1044170" ht="12.75" customHeight="1"/>
    <row r="1044171" ht="12.75" customHeight="1"/>
    <row r="1044172" ht="12.75" customHeight="1"/>
    <row r="1044173" ht="12.75" customHeight="1"/>
    <row r="1044174" ht="12.75" customHeight="1"/>
    <row r="1044175" ht="12.75" customHeight="1"/>
    <row r="1044176" ht="12.75" customHeight="1"/>
    <row r="1044177" ht="12.75" customHeight="1"/>
    <row r="1044178" ht="12.75" customHeight="1"/>
    <row r="1044179" ht="12.75" customHeight="1"/>
    <row r="1044180" ht="12.75" customHeight="1"/>
    <row r="1044181" ht="12.75" customHeight="1"/>
    <row r="1044182" ht="12.75" customHeight="1"/>
    <row r="1044183" ht="12.75" customHeight="1"/>
    <row r="1044184" ht="12.75" customHeight="1"/>
    <row r="1044185" ht="12.75" customHeight="1"/>
    <row r="1044186" ht="12.75" customHeight="1"/>
    <row r="1044187" ht="12.75" customHeight="1"/>
    <row r="1044188" ht="12.75" customHeight="1"/>
    <row r="1044189" ht="12.75" customHeight="1"/>
    <row r="1044190" ht="12.75" customHeight="1"/>
    <row r="1044191" ht="12.75" customHeight="1"/>
    <row r="1044192" ht="12.75" customHeight="1"/>
    <row r="1044193" ht="12.75" customHeight="1"/>
    <row r="1044194" ht="12.75" customHeight="1"/>
    <row r="1044195" ht="12.75" customHeight="1"/>
    <row r="1044196" ht="12.75" customHeight="1"/>
    <row r="1044197" ht="12.75" customHeight="1"/>
    <row r="1044198" ht="12.75" customHeight="1"/>
    <row r="1044199" ht="12.75" customHeight="1"/>
    <row r="1044200" ht="12.75" customHeight="1"/>
    <row r="1044201" ht="12.75" customHeight="1"/>
    <row r="1044202" ht="12.75" customHeight="1"/>
    <row r="1044203" ht="12.75" customHeight="1"/>
    <row r="1044204" ht="12.75" customHeight="1"/>
    <row r="1044205" ht="12.75" customHeight="1"/>
    <row r="1044206" ht="12.75" customHeight="1"/>
    <row r="1044207" ht="12.75" customHeight="1"/>
    <row r="1044208" ht="12.75" customHeight="1"/>
    <row r="1044209" ht="12.75" customHeight="1"/>
    <row r="1044210" ht="12.75" customHeight="1"/>
    <row r="1044211" ht="12.75" customHeight="1"/>
    <row r="1044212" ht="12.75" customHeight="1"/>
    <row r="1044213" ht="12.75" customHeight="1"/>
    <row r="1044214" ht="12.75" customHeight="1"/>
    <row r="1044215" ht="12.75" customHeight="1"/>
    <row r="1044216" ht="12.75" customHeight="1"/>
    <row r="1044217" ht="12.75" customHeight="1"/>
    <row r="1044218" ht="12.75" customHeight="1"/>
    <row r="1044219" ht="12.75" customHeight="1"/>
    <row r="1044220" ht="12.75" customHeight="1"/>
    <row r="1044221" ht="12.75" customHeight="1"/>
    <row r="1044222" ht="12.75" customHeight="1"/>
    <row r="1044223" ht="12.75" customHeight="1"/>
    <row r="1044224" ht="12.75" customHeight="1"/>
    <row r="1044225" ht="12.75" customHeight="1"/>
    <row r="1044226" ht="12.75" customHeight="1"/>
    <row r="1044227" ht="12.75" customHeight="1"/>
    <row r="1044228" ht="12.75" customHeight="1"/>
    <row r="1044229" ht="12.75" customHeight="1"/>
    <row r="1044230" ht="12.75" customHeight="1"/>
    <row r="1044231" ht="12.75" customHeight="1"/>
    <row r="1044232" ht="12.75" customHeight="1"/>
    <row r="1044233" ht="12.75" customHeight="1"/>
    <row r="1044234" ht="12.75" customHeight="1"/>
    <row r="1044235" ht="12.75" customHeight="1"/>
    <row r="1044236" ht="12.75" customHeight="1"/>
    <row r="1044237" ht="12.75" customHeight="1"/>
    <row r="1044238" ht="12.75" customHeight="1"/>
    <row r="1044239" ht="12.75" customHeight="1"/>
    <row r="1044240" ht="12.75" customHeight="1"/>
    <row r="1044241" ht="12.75" customHeight="1"/>
    <row r="1044242" ht="12.75" customHeight="1"/>
    <row r="1044243" ht="12.75" customHeight="1"/>
    <row r="1044244" ht="12.75" customHeight="1"/>
    <row r="1044245" ht="12.75" customHeight="1"/>
    <row r="1044246" ht="12.75" customHeight="1"/>
    <row r="1044247" ht="12.75" customHeight="1"/>
    <row r="1044248" ht="12.75" customHeight="1"/>
    <row r="1044249" ht="12.75" customHeight="1"/>
    <row r="1044250" ht="12.75" customHeight="1"/>
    <row r="1044251" ht="12.75" customHeight="1"/>
    <row r="1044252" ht="12.75" customHeight="1"/>
    <row r="1044253" ht="12.75" customHeight="1"/>
    <row r="1044254" ht="12.75" customHeight="1"/>
    <row r="1044255" ht="12.75" customHeight="1"/>
    <row r="1044256" ht="12.75" customHeight="1"/>
    <row r="1044257" ht="12.75" customHeight="1"/>
    <row r="1044258" ht="12.75" customHeight="1"/>
    <row r="1044259" ht="12.75" customHeight="1"/>
    <row r="1044260" ht="12.75" customHeight="1"/>
    <row r="1044261" ht="12.75" customHeight="1"/>
    <row r="1044262" ht="12.75" customHeight="1"/>
    <row r="1044263" ht="12.75" customHeight="1"/>
    <row r="1044264" ht="12.75" customHeight="1"/>
    <row r="1044265" ht="12.75" customHeight="1"/>
    <row r="1044266" ht="12.75" customHeight="1"/>
    <row r="1044267" ht="12.75" customHeight="1"/>
    <row r="1044268" ht="12.75" customHeight="1"/>
    <row r="1044269" ht="12.75" customHeight="1"/>
    <row r="1044270" ht="12.75" customHeight="1"/>
    <row r="1044271" ht="12.75" customHeight="1"/>
    <row r="1044272" ht="12.75" customHeight="1"/>
    <row r="1044273" ht="12.75" customHeight="1"/>
    <row r="1044274" ht="12.75" customHeight="1"/>
    <row r="1044275" ht="12.75" customHeight="1"/>
    <row r="1044276" ht="12.75" customHeight="1"/>
    <row r="1044277" ht="12.75" customHeight="1"/>
    <row r="1044278" ht="12.75" customHeight="1"/>
    <row r="1044279" ht="12.75" customHeight="1"/>
    <row r="1044280" ht="12.75" customHeight="1"/>
    <row r="1044281" ht="12.75" customHeight="1"/>
    <row r="1044282" ht="12.75" customHeight="1"/>
    <row r="1044283" ht="12.75" customHeight="1"/>
    <row r="1044284" ht="12.75" customHeight="1"/>
    <row r="1044285" ht="12.75" customHeight="1"/>
    <row r="1044286" ht="12.75" customHeight="1"/>
    <row r="1044287" ht="12.75" customHeight="1"/>
    <row r="1044288" ht="12.75" customHeight="1"/>
    <row r="1044289" ht="12.75" customHeight="1"/>
    <row r="1044290" ht="12.75" customHeight="1"/>
    <row r="1044291" ht="12.75" customHeight="1"/>
    <row r="1044292" ht="12.75" customHeight="1"/>
    <row r="1044293" ht="12.75" customHeight="1"/>
    <row r="1044294" ht="12.75" customHeight="1"/>
    <row r="1044295" ht="12.75" customHeight="1"/>
    <row r="1044296" ht="12.75" customHeight="1"/>
    <row r="1044297" ht="12.75" customHeight="1"/>
    <row r="1044298" ht="12.75" customHeight="1"/>
    <row r="1044299" ht="12.75" customHeight="1"/>
    <row r="1044300" ht="12.75" customHeight="1"/>
    <row r="1044301" ht="12.75" customHeight="1"/>
    <row r="1044302" ht="12.75" customHeight="1"/>
    <row r="1044303" ht="12.75" customHeight="1"/>
    <row r="1044304" ht="12.75" customHeight="1"/>
    <row r="1044305" ht="12.75" customHeight="1"/>
    <row r="1044306" ht="12.75" customHeight="1"/>
    <row r="1044307" ht="12.75" customHeight="1"/>
    <row r="1044308" ht="12.75" customHeight="1"/>
    <row r="1044309" ht="12.75" customHeight="1"/>
    <row r="1044310" ht="12.75" customHeight="1"/>
    <row r="1044311" ht="12.75" customHeight="1"/>
    <row r="1044312" ht="12.75" customHeight="1"/>
    <row r="1044313" ht="12.75" customHeight="1"/>
    <row r="1044314" ht="12.75" customHeight="1"/>
    <row r="1044315" ht="12.75" customHeight="1"/>
    <row r="1044316" ht="12.75" customHeight="1"/>
    <row r="1044317" ht="12.75" customHeight="1"/>
    <row r="1044318" ht="12.75" customHeight="1"/>
    <row r="1044319" ht="12.75" customHeight="1"/>
    <row r="1044320" ht="12.75" customHeight="1"/>
    <row r="1044321" ht="12.75" customHeight="1"/>
    <row r="1044322" ht="12.75" customHeight="1"/>
    <row r="1044323" ht="12.75" customHeight="1"/>
    <row r="1044324" ht="12.75" customHeight="1"/>
    <row r="1044325" ht="12.75" customHeight="1"/>
    <row r="1044326" ht="12.75" customHeight="1"/>
    <row r="1044327" ht="12.75" customHeight="1"/>
    <row r="1044328" ht="12.75" customHeight="1"/>
    <row r="1044329" ht="12.75" customHeight="1"/>
    <row r="1044330" ht="12.75" customHeight="1"/>
    <row r="1044331" ht="12.75" customHeight="1"/>
    <row r="1044332" ht="12.75" customHeight="1"/>
    <row r="1044333" ht="12.75" customHeight="1"/>
    <row r="1044334" ht="12.75" customHeight="1"/>
    <row r="1044335" ht="12.75" customHeight="1"/>
    <row r="1044336" ht="12.75" customHeight="1"/>
    <row r="1044337" ht="12.75" customHeight="1"/>
    <row r="1044338" ht="12.75" customHeight="1"/>
    <row r="1044339" ht="12.75" customHeight="1"/>
    <row r="1044340" ht="12.75" customHeight="1"/>
    <row r="1044341" ht="12.75" customHeight="1"/>
    <row r="1044342" ht="12.75" customHeight="1"/>
    <row r="1044343" ht="12.75" customHeight="1"/>
    <row r="1044344" ht="12.75" customHeight="1"/>
    <row r="1044345" ht="12.75" customHeight="1"/>
    <row r="1044346" ht="12.75" customHeight="1"/>
    <row r="1044347" ht="12.75" customHeight="1"/>
    <row r="1044348" ht="12.75" customHeight="1"/>
    <row r="1044349" ht="12.75" customHeight="1"/>
    <row r="1044350" ht="12.75" customHeight="1"/>
    <row r="1044351" ht="12.75" customHeight="1"/>
    <row r="1044352" ht="12.75" customHeight="1"/>
    <row r="1044353" ht="12.75" customHeight="1"/>
    <row r="1044354" ht="12.75" customHeight="1"/>
    <row r="1044355" ht="12.75" customHeight="1"/>
    <row r="1044356" ht="12.75" customHeight="1"/>
    <row r="1044357" ht="12.75" customHeight="1"/>
    <row r="1044358" ht="12.75" customHeight="1"/>
    <row r="1044359" ht="12.75" customHeight="1"/>
    <row r="1044360" ht="12.75" customHeight="1"/>
    <row r="1044361" ht="12.75" customHeight="1"/>
    <row r="1044362" ht="12.75" customHeight="1"/>
    <row r="1044363" ht="12.75" customHeight="1"/>
    <row r="1044364" ht="12.75" customHeight="1"/>
    <row r="1044365" ht="12.75" customHeight="1"/>
    <row r="1044366" ht="12.75" customHeight="1"/>
    <row r="1044367" ht="12.75" customHeight="1"/>
    <row r="1044368" ht="12.75" customHeight="1"/>
    <row r="1044369" ht="12.75" customHeight="1"/>
    <row r="1044370" ht="12.75" customHeight="1"/>
    <row r="1044371" ht="12.75" customHeight="1"/>
    <row r="1044372" ht="12.75" customHeight="1"/>
    <row r="1044373" ht="12.75" customHeight="1"/>
    <row r="1044374" ht="12.75" customHeight="1"/>
    <row r="1044375" ht="12.75" customHeight="1"/>
    <row r="1044376" ht="12.75" customHeight="1"/>
    <row r="1044377" ht="12.75" customHeight="1"/>
    <row r="1044378" ht="12.75" customHeight="1"/>
    <row r="1044379" ht="12.75" customHeight="1"/>
    <row r="1044380" ht="12.75" customHeight="1"/>
    <row r="1044381" ht="12.75" customHeight="1"/>
    <row r="1044382" ht="12.75" customHeight="1"/>
    <row r="1044383" ht="12.75" customHeight="1"/>
    <row r="1044384" ht="12.75" customHeight="1"/>
    <row r="1044385" ht="12.75" customHeight="1"/>
    <row r="1044386" ht="12.75" customHeight="1"/>
    <row r="1044387" ht="12.75" customHeight="1"/>
    <row r="1044388" ht="12.75" customHeight="1"/>
    <row r="1044389" ht="12.75" customHeight="1"/>
    <row r="1044390" ht="12.75" customHeight="1"/>
    <row r="1044391" ht="12.75" customHeight="1"/>
    <row r="1044392" ht="12.75" customHeight="1"/>
    <row r="1044393" ht="12.75" customHeight="1"/>
    <row r="1044394" ht="12.75" customHeight="1"/>
    <row r="1044395" ht="12.75" customHeight="1"/>
    <row r="1044396" ht="12.75" customHeight="1"/>
    <row r="1044397" ht="12.75" customHeight="1"/>
    <row r="1044398" ht="12.75" customHeight="1"/>
    <row r="1044399" ht="12.75" customHeight="1"/>
    <row r="1044400" ht="12.75" customHeight="1"/>
    <row r="1044401" ht="12.75" customHeight="1"/>
    <row r="1044402" ht="12.75" customHeight="1"/>
    <row r="1044403" ht="12.75" customHeight="1"/>
    <row r="1044404" ht="12.75" customHeight="1"/>
    <row r="1044405" ht="12.75" customHeight="1"/>
    <row r="1044406" ht="12.75" customHeight="1"/>
    <row r="1044407" ht="12.75" customHeight="1"/>
    <row r="1044408" ht="12.75" customHeight="1"/>
    <row r="1044409" ht="12.75" customHeight="1"/>
    <row r="1044410" ht="12.75" customHeight="1"/>
    <row r="1044411" ht="12.75" customHeight="1"/>
    <row r="1044412" ht="12.75" customHeight="1"/>
    <row r="1044413" ht="12.75" customHeight="1"/>
    <row r="1044414" ht="12.75" customHeight="1"/>
    <row r="1044415" ht="12.75" customHeight="1"/>
    <row r="1044416" ht="12.75" customHeight="1"/>
    <row r="1044417" ht="12.75" customHeight="1"/>
    <row r="1044418" ht="12.75" customHeight="1"/>
    <row r="1044419" ht="12.75" customHeight="1"/>
    <row r="1044420" ht="12.75" customHeight="1"/>
    <row r="1044421" ht="12.75" customHeight="1"/>
    <row r="1044422" ht="12.75" customHeight="1"/>
    <row r="1044423" ht="12.75" customHeight="1"/>
    <row r="1044424" ht="12.75" customHeight="1"/>
    <row r="1044425" ht="12.75" customHeight="1"/>
    <row r="1044426" ht="12.75" customHeight="1"/>
    <row r="1044427" ht="12.75" customHeight="1"/>
    <row r="1044428" ht="12.75" customHeight="1"/>
    <row r="1044429" ht="12.75" customHeight="1"/>
    <row r="1044430" ht="12.75" customHeight="1"/>
    <row r="1044431" ht="12.75" customHeight="1"/>
    <row r="1044432" ht="12.75" customHeight="1"/>
    <row r="1044433" ht="12.75" customHeight="1"/>
    <row r="1044434" ht="12.75" customHeight="1"/>
    <row r="1044435" ht="12.75" customHeight="1"/>
    <row r="1044436" ht="12.75" customHeight="1"/>
    <row r="1044437" ht="12.75" customHeight="1"/>
    <row r="1044438" ht="12.75" customHeight="1"/>
    <row r="1044439" ht="12.75" customHeight="1"/>
    <row r="1044440" ht="12.75" customHeight="1"/>
    <row r="1044441" ht="12.75" customHeight="1"/>
    <row r="1044442" ht="12.75" customHeight="1"/>
    <row r="1044443" ht="12.75" customHeight="1"/>
    <row r="1044444" ht="12.75" customHeight="1"/>
    <row r="1044445" ht="12.75" customHeight="1"/>
    <row r="1044446" ht="12.75" customHeight="1"/>
    <row r="1044447" ht="12.75" customHeight="1"/>
    <row r="1044448" ht="12.75" customHeight="1"/>
    <row r="1044449" ht="12.75" customHeight="1"/>
    <row r="1044450" ht="12.75" customHeight="1"/>
    <row r="1044451" ht="12.75" customHeight="1"/>
    <row r="1044452" ht="12.75" customHeight="1"/>
    <row r="1044453" ht="12.75" customHeight="1"/>
    <row r="1044454" ht="12.75" customHeight="1"/>
    <row r="1044455" ht="12.75" customHeight="1"/>
    <row r="1044456" ht="12.75" customHeight="1"/>
    <row r="1044457" ht="12.75" customHeight="1"/>
    <row r="1044458" ht="12.75" customHeight="1"/>
    <row r="1044459" ht="12.75" customHeight="1"/>
    <row r="1044460" ht="12.75" customHeight="1"/>
    <row r="1044461" ht="12.75" customHeight="1"/>
    <row r="1044462" ht="12.75" customHeight="1"/>
    <row r="1044463" ht="12.75" customHeight="1"/>
    <row r="1044464" ht="12.75" customHeight="1"/>
    <row r="1044465" ht="12.75" customHeight="1"/>
    <row r="1044466" ht="12.75" customHeight="1"/>
    <row r="1044467" ht="12.75" customHeight="1"/>
    <row r="1044468" ht="12.75" customHeight="1"/>
    <row r="1044469" ht="12.75" customHeight="1"/>
    <row r="1044470" ht="12.75" customHeight="1"/>
    <row r="1044471" ht="12.75" customHeight="1"/>
    <row r="1044472" ht="12.75" customHeight="1"/>
    <row r="1044473" ht="12.75" customHeight="1"/>
    <row r="1044474" ht="12.75" customHeight="1"/>
    <row r="1044475" ht="12.75" customHeight="1"/>
    <row r="1044476" ht="12.75" customHeight="1"/>
    <row r="1044477" ht="12.75" customHeight="1"/>
    <row r="1044478" ht="12.75" customHeight="1"/>
    <row r="1044479" ht="12.75" customHeight="1"/>
    <row r="1044480" ht="12.75" customHeight="1"/>
    <row r="1044481" ht="12.75" customHeight="1"/>
    <row r="1044482" ht="12.75" customHeight="1"/>
    <row r="1044483" ht="12.75" customHeight="1"/>
    <row r="1044484" ht="12.75" customHeight="1"/>
    <row r="1044485" ht="12.75" customHeight="1"/>
    <row r="1044486" ht="12.75" customHeight="1"/>
    <row r="1044487" ht="12.75" customHeight="1"/>
    <row r="1044488" ht="12.75" customHeight="1"/>
    <row r="1044489" ht="12.75" customHeight="1"/>
    <row r="1044490" ht="12.75" customHeight="1"/>
    <row r="1044491" ht="12.75" customHeight="1"/>
    <row r="1044492" ht="12.75" customHeight="1"/>
    <row r="1044493" ht="12.75" customHeight="1"/>
    <row r="1044494" ht="12.75" customHeight="1"/>
    <row r="1044495" ht="12.75" customHeight="1"/>
    <row r="1044496" ht="12.75" customHeight="1"/>
    <row r="1044497" ht="12.75" customHeight="1"/>
    <row r="1044498" ht="12.75" customHeight="1"/>
    <row r="1044499" ht="12.75" customHeight="1"/>
    <row r="1044500" ht="12.75" customHeight="1"/>
    <row r="1044501" ht="12.75" customHeight="1"/>
    <row r="1044502" ht="12.75" customHeight="1"/>
    <row r="1044503" ht="12.75" customHeight="1"/>
    <row r="1044504" ht="12.75" customHeight="1"/>
    <row r="1044505" ht="12.75" customHeight="1"/>
    <row r="1044506" ht="12.75" customHeight="1"/>
    <row r="1044507" ht="12.75" customHeight="1"/>
    <row r="1044508" ht="12.75" customHeight="1"/>
    <row r="1044509" ht="12.75" customHeight="1"/>
    <row r="1044510" ht="12.75" customHeight="1"/>
    <row r="1044511" ht="12.75" customHeight="1"/>
    <row r="1044512" ht="12.75" customHeight="1"/>
    <row r="1044513" ht="12.75" customHeight="1"/>
    <row r="1044514" ht="12.75" customHeight="1"/>
    <row r="1044515" ht="12.75" customHeight="1"/>
    <row r="1044516" ht="12.75" customHeight="1"/>
    <row r="1044517" ht="12.75" customHeight="1"/>
    <row r="1044518" ht="12.75" customHeight="1"/>
    <row r="1044519" ht="12.75" customHeight="1"/>
    <row r="1044520" ht="12.75" customHeight="1"/>
    <row r="1044521" ht="12.75" customHeight="1"/>
    <row r="1044522" ht="12.75" customHeight="1"/>
    <row r="1044523" ht="12.75" customHeight="1"/>
    <row r="1044524" ht="12.75" customHeight="1"/>
    <row r="1044525" ht="12.75" customHeight="1"/>
    <row r="1044526" ht="12.75" customHeight="1"/>
    <row r="1044527" ht="12.75" customHeight="1"/>
    <row r="1044528" ht="12.75" customHeight="1"/>
    <row r="1044529" ht="12.75" customHeight="1"/>
    <row r="1044530" ht="12.75" customHeight="1"/>
    <row r="1044531" ht="12.75" customHeight="1"/>
    <row r="1044532" ht="12.75" customHeight="1"/>
    <row r="1044533" ht="12.75" customHeight="1"/>
    <row r="1044534" ht="12.75" customHeight="1"/>
    <row r="1044535" ht="12.75" customHeight="1"/>
    <row r="1044536" ht="12.75" customHeight="1"/>
    <row r="1044537" ht="12.75" customHeight="1"/>
    <row r="1044538" ht="12.75" customHeight="1"/>
    <row r="1044539" ht="12.75" customHeight="1"/>
    <row r="1044540" ht="12.75" customHeight="1"/>
    <row r="1044541" ht="12.75" customHeight="1"/>
    <row r="1044542" ht="12.75" customHeight="1"/>
    <row r="1044543" ht="12.75" customHeight="1"/>
    <row r="1044544" ht="12.75" customHeight="1"/>
    <row r="1044545" ht="12.75" customHeight="1"/>
    <row r="1044546" ht="12.75" customHeight="1"/>
    <row r="1044547" ht="12.75" customHeight="1"/>
    <row r="1044548" ht="12.75" customHeight="1"/>
    <row r="1044549" ht="12.75" customHeight="1"/>
    <row r="1044550" ht="12.75" customHeight="1"/>
    <row r="1044551" ht="12.75" customHeight="1"/>
    <row r="1044552" ht="12.75" customHeight="1"/>
    <row r="1044553" ht="12.75" customHeight="1"/>
    <row r="1044554" ht="12.75" customHeight="1"/>
    <row r="1044555" ht="12.75" customHeight="1"/>
    <row r="1044556" ht="12.75" customHeight="1"/>
    <row r="1044557" ht="12.75" customHeight="1"/>
    <row r="1044558" ht="12.75" customHeight="1"/>
    <row r="1044559" ht="12.75" customHeight="1"/>
    <row r="1044560" ht="12.75" customHeight="1"/>
    <row r="1044561" ht="12.75" customHeight="1"/>
    <row r="1044562" ht="12.75" customHeight="1"/>
    <row r="1044563" ht="12.75" customHeight="1"/>
    <row r="1044564" ht="12.75" customHeight="1"/>
    <row r="1044565" ht="12.75" customHeight="1"/>
    <row r="1044566" ht="12.75" customHeight="1"/>
    <row r="1044567" ht="12.75" customHeight="1"/>
    <row r="1044568" ht="12.75" customHeight="1"/>
    <row r="1044569" ht="12.75" customHeight="1"/>
    <row r="1044570" ht="12.75" customHeight="1"/>
    <row r="1044571" ht="12.75" customHeight="1"/>
    <row r="1044572" ht="12.75" customHeight="1"/>
    <row r="1044573" ht="12.75" customHeight="1"/>
    <row r="1044574" ht="12.75" customHeight="1"/>
    <row r="1044575" ht="12.75" customHeight="1"/>
    <row r="1044576" ht="12.75" customHeight="1"/>
    <row r="1044577" ht="12.75" customHeight="1"/>
    <row r="1044578" ht="12.75" customHeight="1"/>
    <row r="1044579" ht="12.75" customHeight="1"/>
    <row r="1044580" ht="12.75" customHeight="1"/>
    <row r="1044581" ht="12.75" customHeight="1"/>
    <row r="1044582" ht="12.75" customHeight="1"/>
    <row r="1044583" ht="12.75" customHeight="1"/>
    <row r="1044584" ht="12.75" customHeight="1"/>
    <row r="1044585" ht="12.75" customHeight="1"/>
    <row r="1044586" ht="12.75" customHeight="1"/>
    <row r="1044587" ht="12.75" customHeight="1"/>
    <row r="1044588" ht="12.75" customHeight="1"/>
    <row r="1044589" ht="12.75" customHeight="1"/>
    <row r="1044590" ht="12.75" customHeight="1"/>
    <row r="1044591" ht="12.75" customHeight="1"/>
    <row r="1044592" ht="12.75" customHeight="1"/>
    <row r="1044593" ht="12.75" customHeight="1"/>
    <row r="1044594" ht="12.75" customHeight="1"/>
    <row r="1044595" ht="12.75" customHeight="1"/>
    <row r="1044596" ht="12.75" customHeight="1"/>
    <row r="1044597" ht="12.75" customHeight="1"/>
    <row r="1044598" ht="12.75" customHeight="1"/>
    <row r="1044599" ht="12.75" customHeight="1"/>
    <row r="1044600" ht="12.75" customHeight="1"/>
    <row r="1044601" ht="12.75" customHeight="1"/>
    <row r="1044602" ht="12.75" customHeight="1"/>
    <row r="1044603" ht="12.75" customHeight="1"/>
    <row r="1044604" ht="12.75" customHeight="1"/>
    <row r="1044605" ht="12.75" customHeight="1"/>
    <row r="1044606" ht="12.75" customHeight="1"/>
    <row r="1044607" ht="12.75" customHeight="1"/>
    <row r="1044608" ht="12.75" customHeight="1"/>
    <row r="1044609" ht="12.75" customHeight="1"/>
    <row r="1044610" ht="12.75" customHeight="1"/>
    <row r="1044611" ht="12.75" customHeight="1"/>
    <row r="1044612" ht="12.75" customHeight="1"/>
    <row r="1044613" ht="12.75" customHeight="1"/>
    <row r="1044614" ht="12.75" customHeight="1"/>
    <row r="1044615" ht="12.75" customHeight="1"/>
    <row r="1044616" ht="12.75" customHeight="1"/>
    <row r="1044617" ht="12.75" customHeight="1"/>
    <row r="1044618" ht="12.75" customHeight="1"/>
    <row r="1044619" ht="12.75" customHeight="1"/>
    <row r="1044620" ht="12.75" customHeight="1"/>
    <row r="1044621" ht="12.75" customHeight="1"/>
    <row r="1044622" ht="12.75" customHeight="1"/>
    <row r="1044623" ht="12.75" customHeight="1"/>
    <row r="1044624" ht="12.75" customHeight="1"/>
    <row r="1044625" ht="12.75" customHeight="1"/>
    <row r="1044626" ht="12.75" customHeight="1"/>
    <row r="1044627" ht="12.75" customHeight="1"/>
    <row r="1044628" ht="12.75" customHeight="1"/>
    <row r="1044629" ht="12.75" customHeight="1"/>
    <row r="1044630" ht="12.75" customHeight="1"/>
    <row r="1044631" ht="12.75" customHeight="1"/>
    <row r="1044632" ht="12.75" customHeight="1"/>
    <row r="1044633" ht="12.75" customHeight="1"/>
    <row r="1044634" ht="12.75" customHeight="1"/>
    <row r="1044635" ht="12.75" customHeight="1"/>
    <row r="1044636" ht="12.75" customHeight="1"/>
    <row r="1044637" ht="12.75" customHeight="1"/>
    <row r="1044638" ht="12.75" customHeight="1"/>
    <row r="1044639" ht="12.75" customHeight="1"/>
    <row r="1044640" ht="12.75" customHeight="1"/>
    <row r="1044641" ht="12.75" customHeight="1"/>
    <row r="1044642" ht="12.75" customHeight="1"/>
    <row r="1044643" ht="12.75" customHeight="1"/>
    <row r="1044644" ht="12.75" customHeight="1"/>
    <row r="1044645" ht="12.75" customHeight="1"/>
    <row r="1044646" ht="12.75" customHeight="1"/>
    <row r="1044647" ht="12.75" customHeight="1"/>
    <row r="1044648" ht="12.75" customHeight="1"/>
    <row r="1044649" ht="12.75" customHeight="1"/>
    <row r="1044650" ht="12.75" customHeight="1"/>
    <row r="1044651" ht="12.75" customHeight="1"/>
    <row r="1044652" ht="12.75" customHeight="1"/>
    <row r="1044653" ht="12.75" customHeight="1"/>
    <row r="1044654" ht="12.75" customHeight="1"/>
    <row r="1044655" ht="12.75" customHeight="1"/>
    <row r="1044656" ht="12.75" customHeight="1"/>
    <row r="1044657" ht="12.75" customHeight="1"/>
    <row r="1044658" ht="12.75" customHeight="1"/>
    <row r="1044659" ht="12.75" customHeight="1"/>
    <row r="1044660" ht="12.75" customHeight="1"/>
    <row r="1044661" ht="12.75" customHeight="1"/>
    <row r="1044662" ht="12.75" customHeight="1"/>
    <row r="1044663" ht="12.75" customHeight="1"/>
    <row r="1044664" ht="12.75" customHeight="1"/>
    <row r="1044665" ht="12.75" customHeight="1"/>
    <row r="1044666" ht="12.75" customHeight="1"/>
    <row r="1044667" ht="12.75" customHeight="1"/>
    <row r="1044668" ht="12.75" customHeight="1"/>
    <row r="1044669" ht="12.75" customHeight="1"/>
    <row r="1044670" ht="12.75" customHeight="1"/>
    <row r="1044671" ht="12.75" customHeight="1"/>
    <row r="1044672" ht="12.75" customHeight="1"/>
    <row r="1044673" ht="12.75" customHeight="1"/>
    <row r="1044674" ht="12.75" customHeight="1"/>
    <row r="1044675" ht="12.75" customHeight="1"/>
    <row r="1044676" ht="12.75" customHeight="1"/>
    <row r="1044677" ht="12.75" customHeight="1"/>
    <row r="1044678" ht="12.75" customHeight="1"/>
    <row r="1044679" ht="12.75" customHeight="1"/>
    <row r="1044680" ht="12.75" customHeight="1"/>
    <row r="1044681" ht="12.75" customHeight="1"/>
    <row r="1044682" ht="12.75" customHeight="1"/>
    <row r="1044683" ht="12.75" customHeight="1"/>
    <row r="1044684" ht="12.75" customHeight="1"/>
    <row r="1044685" ht="12.75" customHeight="1"/>
    <row r="1044686" ht="12.75" customHeight="1"/>
    <row r="1044687" ht="12.75" customHeight="1"/>
    <row r="1044688" ht="12.75" customHeight="1"/>
    <row r="1044689" ht="12.75" customHeight="1"/>
    <row r="1044690" ht="12.75" customHeight="1"/>
    <row r="1044691" ht="12.75" customHeight="1"/>
    <row r="1044692" ht="12.75" customHeight="1"/>
    <row r="1044693" ht="12.75" customHeight="1"/>
    <row r="1044694" ht="12.75" customHeight="1"/>
    <row r="1044695" ht="12.75" customHeight="1"/>
    <row r="1044696" ht="12.75" customHeight="1"/>
    <row r="1044697" ht="12.75" customHeight="1"/>
    <row r="1044698" ht="12.75" customHeight="1"/>
    <row r="1044699" ht="12.75" customHeight="1"/>
    <row r="1044700" ht="12.75" customHeight="1"/>
    <row r="1044701" ht="12.75" customHeight="1"/>
    <row r="1044702" ht="12.75" customHeight="1"/>
    <row r="1044703" ht="12.75" customHeight="1"/>
    <row r="1044704" ht="12.75" customHeight="1"/>
    <row r="1044705" ht="12.75" customHeight="1"/>
    <row r="1044706" ht="12.75" customHeight="1"/>
    <row r="1044707" ht="12.75" customHeight="1"/>
    <row r="1044708" ht="12.75" customHeight="1"/>
    <row r="1044709" ht="12.75" customHeight="1"/>
    <row r="1044710" ht="12.75" customHeight="1"/>
    <row r="1044711" ht="12.75" customHeight="1"/>
    <row r="1044712" ht="12.75" customHeight="1"/>
    <row r="1044713" ht="12.75" customHeight="1"/>
    <row r="1044714" ht="12.75" customHeight="1"/>
    <row r="1044715" ht="12.75" customHeight="1"/>
    <row r="1044716" ht="12.75" customHeight="1"/>
    <row r="1044717" ht="12.75" customHeight="1"/>
    <row r="1044718" ht="12.75" customHeight="1"/>
    <row r="1044719" ht="12.75" customHeight="1"/>
    <row r="1044720" ht="12.75" customHeight="1"/>
    <row r="1044721" ht="12.75" customHeight="1"/>
    <row r="1044722" ht="12.75" customHeight="1"/>
    <row r="1044723" ht="12.75" customHeight="1"/>
    <row r="1044724" ht="12.75" customHeight="1"/>
    <row r="1044725" ht="12.75" customHeight="1"/>
    <row r="1044726" ht="12.75" customHeight="1"/>
    <row r="1044727" ht="12.75" customHeight="1"/>
    <row r="1044728" ht="12.75" customHeight="1"/>
    <row r="1044729" ht="12.75" customHeight="1"/>
    <row r="1044730" ht="12.75" customHeight="1"/>
    <row r="1044731" ht="12.75" customHeight="1"/>
    <row r="1044732" ht="12.75" customHeight="1"/>
    <row r="1044733" ht="12.75" customHeight="1"/>
    <row r="1044734" ht="12.75" customHeight="1"/>
    <row r="1044735" ht="12.75" customHeight="1"/>
    <row r="1044736" ht="12.75" customHeight="1"/>
    <row r="1044737" ht="12.75" customHeight="1"/>
    <row r="1044738" ht="12.75" customHeight="1"/>
    <row r="1044739" ht="12.75" customHeight="1"/>
    <row r="1044740" ht="12.75" customHeight="1"/>
    <row r="1044741" ht="12.75" customHeight="1"/>
    <row r="1044742" ht="12.75" customHeight="1"/>
    <row r="1044743" ht="12.75" customHeight="1"/>
    <row r="1044744" ht="12.75" customHeight="1"/>
    <row r="1044745" ht="12.75" customHeight="1"/>
    <row r="1044746" ht="12.75" customHeight="1"/>
    <row r="1044747" ht="12.75" customHeight="1"/>
    <row r="1044748" ht="12.75" customHeight="1"/>
    <row r="1044749" ht="12.75" customHeight="1"/>
    <row r="1044750" ht="12.75" customHeight="1"/>
    <row r="1044751" ht="12.75" customHeight="1"/>
    <row r="1044752" ht="12.75" customHeight="1"/>
    <row r="1044753" ht="12.75" customHeight="1"/>
    <row r="1044754" ht="12.75" customHeight="1"/>
    <row r="1044755" ht="12.75" customHeight="1"/>
    <row r="1044756" ht="12.75" customHeight="1"/>
    <row r="1044757" ht="12.75" customHeight="1"/>
    <row r="1044758" ht="12.75" customHeight="1"/>
    <row r="1044759" ht="12.75" customHeight="1"/>
    <row r="1044760" ht="12.75" customHeight="1"/>
    <row r="1044761" ht="12.75" customHeight="1"/>
    <row r="1044762" ht="12.75" customHeight="1"/>
    <row r="1044763" ht="12.75" customHeight="1"/>
    <row r="1044764" ht="12.75" customHeight="1"/>
    <row r="1044765" ht="12.75" customHeight="1"/>
    <row r="1044766" ht="12.75" customHeight="1"/>
    <row r="1044767" ht="12.75" customHeight="1"/>
    <row r="1044768" ht="12.75" customHeight="1"/>
    <row r="1044769" ht="12.75" customHeight="1"/>
    <row r="1044770" ht="12.75" customHeight="1"/>
    <row r="1044771" ht="12.75" customHeight="1"/>
    <row r="1044772" ht="12.75" customHeight="1"/>
    <row r="1044773" ht="12.75" customHeight="1"/>
    <row r="1044774" ht="12.75" customHeight="1"/>
    <row r="1044775" ht="12.75" customHeight="1"/>
    <row r="1044776" ht="12.75" customHeight="1"/>
    <row r="1044777" ht="12.75" customHeight="1"/>
    <row r="1044778" ht="12.75" customHeight="1"/>
    <row r="1044779" ht="12.75" customHeight="1"/>
    <row r="1044780" ht="12.75" customHeight="1"/>
    <row r="1044781" ht="12.75" customHeight="1"/>
    <row r="1044782" ht="12.75" customHeight="1"/>
    <row r="1044783" ht="12.75" customHeight="1"/>
    <row r="1044784" ht="12.75" customHeight="1"/>
    <row r="1044785" ht="12.75" customHeight="1"/>
    <row r="1044786" ht="12.75" customHeight="1"/>
    <row r="1044787" ht="12.75" customHeight="1"/>
    <row r="1044788" ht="12.75" customHeight="1"/>
    <row r="1044789" ht="12.75" customHeight="1"/>
    <row r="1044790" ht="12.75" customHeight="1"/>
    <row r="1044791" ht="12.75" customHeight="1"/>
    <row r="1044792" ht="12.75" customHeight="1"/>
    <row r="1044793" ht="12.75" customHeight="1"/>
    <row r="1044794" ht="12.75" customHeight="1"/>
    <row r="1044795" ht="12.75" customHeight="1"/>
    <row r="1044796" ht="12.75" customHeight="1"/>
    <row r="1044797" ht="12.75" customHeight="1"/>
    <row r="1044798" ht="12.75" customHeight="1"/>
    <row r="1044799" ht="12.75" customHeight="1"/>
    <row r="1044800" ht="12.75" customHeight="1"/>
    <row r="1044801" ht="12.75" customHeight="1"/>
    <row r="1044802" ht="12.75" customHeight="1"/>
    <row r="1044803" ht="12.75" customHeight="1"/>
    <row r="1044804" ht="12.75" customHeight="1"/>
    <row r="1044805" ht="12.75" customHeight="1"/>
    <row r="1044806" ht="12.75" customHeight="1"/>
    <row r="1044807" ht="12.75" customHeight="1"/>
    <row r="1044808" ht="12.75" customHeight="1"/>
    <row r="1044809" ht="12.75" customHeight="1"/>
    <row r="1044810" ht="12.75" customHeight="1"/>
    <row r="1044811" ht="12.75" customHeight="1"/>
    <row r="1044812" ht="12.75" customHeight="1"/>
    <row r="1044813" ht="12.75" customHeight="1"/>
    <row r="1044814" ht="12.75" customHeight="1"/>
    <row r="1044815" ht="12.75" customHeight="1"/>
    <row r="1044816" ht="12.75" customHeight="1"/>
    <row r="1044817" ht="12.75" customHeight="1"/>
    <row r="1044818" ht="12.75" customHeight="1"/>
    <row r="1044819" ht="12.75" customHeight="1"/>
    <row r="1044820" ht="12.75" customHeight="1"/>
    <row r="1044821" ht="12.75" customHeight="1"/>
    <row r="1044822" ht="12.75" customHeight="1"/>
    <row r="1044823" ht="12.75" customHeight="1"/>
    <row r="1044824" ht="12.75" customHeight="1"/>
    <row r="1044825" ht="12.75" customHeight="1"/>
    <row r="1044826" ht="12.75" customHeight="1"/>
    <row r="1044827" ht="12.75" customHeight="1"/>
    <row r="1044828" ht="12.75" customHeight="1"/>
    <row r="1044829" ht="12.75" customHeight="1"/>
    <row r="1044830" ht="12.75" customHeight="1"/>
    <row r="1044831" ht="12.75" customHeight="1"/>
    <row r="1044832" ht="12.75" customHeight="1"/>
    <row r="1044833" ht="12.75" customHeight="1"/>
    <row r="1044834" ht="12.75" customHeight="1"/>
    <row r="1044835" ht="12.75" customHeight="1"/>
    <row r="1044836" ht="12.75" customHeight="1"/>
    <row r="1044837" ht="12.75" customHeight="1"/>
    <row r="1044838" ht="12.75" customHeight="1"/>
    <row r="1044839" ht="12.75" customHeight="1"/>
    <row r="1044840" ht="12.75" customHeight="1"/>
    <row r="1044841" ht="12.75" customHeight="1"/>
    <row r="1044842" ht="12.75" customHeight="1"/>
    <row r="1044843" ht="12.75" customHeight="1"/>
    <row r="1044844" ht="12.75" customHeight="1"/>
    <row r="1044845" ht="12.75" customHeight="1"/>
    <row r="1044846" ht="12.75" customHeight="1"/>
    <row r="1044847" ht="12.75" customHeight="1"/>
    <row r="1044848" ht="12.75" customHeight="1"/>
    <row r="1044849" ht="12.75" customHeight="1"/>
    <row r="1044850" ht="12.75" customHeight="1"/>
    <row r="1044851" ht="12.75" customHeight="1"/>
    <row r="1044852" ht="12.75" customHeight="1"/>
    <row r="1044853" ht="12.75" customHeight="1"/>
    <row r="1044854" ht="12.75" customHeight="1"/>
    <row r="1044855" ht="12.75" customHeight="1"/>
    <row r="1044856" ht="12.75" customHeight="1"/>
    <row r="1044857" ht="12.75" customHeight="1"/>
    <row r="1044858" ht="12.75" customHeight="1"/>
    <row r="1044859" ht="12.75" customHeight="1"/>
    <row r="1044860" ht="12.75" customHeight="1"/>
    <row r="1044861" ht="12.75" customHeight="1"/>
    <row r="1044862" ht="12.75" customHeight="1"/>
    <row r="1044863" ht="12.75" customHeight="1"/>
    <row r="1044864" ht="12.75" customHeight="1"/>
    <row r="1044865" ht="12.75" customHeight="1"/>
    <row r="1044866" ht="12.75" customHeight="1"/>
    <row r="1044867" ht="12.75" customHeight="1"/>
    <row r="1044868" ht="12.75" customHeight="1"/>
    <row r="1044869" ht="12.75" customHeight="1"/>
    <row r="1044870" ht="12.75" customHeight="1"/>
    <row r="1044871" ht="12.75" customHeight="1"/>
    <row r="1044872" ht="12.75" customHeight="1"/>
    <row r="1044873" ht="12.75" customHeight="1"/>
    <row r="1044874" ht="12.75" customHeight="1"/>
    <row r="1044875" ht="12.75" customHeight="1"/>
    <row r="1044876" ht="12.75" customHeight="1"/>
    <row r="1044877" ht="12.75" customHeight="1"/>
    <row r="1044878" ht="12.75" customHeight="1"/>
    <row r="1044879" ht="12.75" customHeight="1"/>
    <row r="1044880" ht="12.75" customHeight="1"/>
    <row r="1044881" ht="12.75" customHeight="1"/>
    <row r="1044882" ht="12.75" customHeight="1"/>
    <row r="1044883" ht="12.75" customHeight="1"/>
    <row r="1044884" ht="12.75" customHeight="1"/>
    <row r="1044885" ht="12.75" customHeight="1"/>
    <row r="1044886" ht="12.75" customHeight="1"/>
    <row r="1044887" ht="12.75" customHeight="1"/>
    <row r="1044888" ht="12.75" customHeight="1"/>
    <row r="1044889" ht="12.75" customHeight="1"/>
    <row r="1044890" ht="12.75" customHeight="1"/>
    <row r="1044891" ht="12.75" customHeight="1"/>
    <row r="1044892" ht="12.75" customHeight="1"/>
    <row r="1044893" ht="12.75" customHeight="1"/>
    <row r="1044894" ht="12.75" customHeight="1"/>
    <row r="1044895" ht="12.75" customHeight="1"/>
    <row r="1044896" ht="12.75" customHeight="1"/>
    <row r="1044897" ht="12.75" customHeight="1"/>
    <row r="1044898" ht="12.75" customHeight="1"/>
    <row r="1044899" ht="12.75" customHeight="1"/>
    <row r="1044900" ht="12.75" customHeight="1"/>
    <row r="1044901" ht="12.75" customHeight="1"/>
    <row r="1044902" ht="12.75" customHeight="1"/>
    <row r="1044903" ht="12.75" customHeight="1"/>
    <row r="1044904" ht="12.75" customHeight="1"/>
    <row r="1044905" ht="12.75" customHeight="1"/>
    <row r="1044906" ht="12.75" customHeight="1"/>
    <row r="1044907" ht="12.75" customHeight="1"/>
    <row r="1044908" ht="12.75" customHeight="1"/>
    <row r="1044909" ht="12.75" customHeight="1"/>
    <row r="1044910" ht="12.75" customHeight="1"/>
    <row r="1044911" ht="12.75" customHeight="1"/>
    <row r="1044912" ht="12.75" customHeight="1"/>
    <row r="1044913" ht="12.75" customHeight="1"/>
    <row r="1044914" ht="12.75" customHeight="1"/>
    <row r="1044915" ht="12.75" customHeight="1"/>
    <row r="1044916" ht="12.75" customHeight="1"/>
    <row r="1044917" ht="12.75" customHeight="1"/>
    <row r="1044918" ht="12.75" customHeight="1"/>
    <row r="1044919" ht="12.75" customHeight="1"/>
    <row r="1044920" ht="12.75" customHeight="1"/>
    <row r="1044921" ht="12.75" customHeight="1"/>
    <row r="1044922" ht="12.75" customHeight="1"/>
    <row r="1044923" ht="12.75" customHeight="1"/>
    <row r="1044924" ht="12.75" customHeight="1"/>
    <row r="1044925" ht="12.75" customHeight="1"/>
    <row r="1044926" ht="12.75" customHeight="1"/>
    <row r="1044927" ht="12.75" customHeight="1"/>
    <row r="1044928" ht="12.75" customHeight="1"/>
    <row r="1044929" ht="12.75" customHeight="1"/>
    <row r="1044930" ht="12.75" customHeight="1"/>
    <row r="1044931" ht="12.75" customHeight="1"/>
    <row r="1044932" ht="12.75" customHeight="1"/>
    <row r="1044933" ht="12.75" customHeight="1"/>
    <row r="1044934" ht="12.75" customHeight="1"/>
    <row r="1044935" ht="12.75" customHeight="1"/>
    <row r="1044936" ht="12.75" customHeight="1"/>
    <row r="1044937" ht="12.75" customHeight="1"/>
    <row r="1044938" ht="12.75" customHeight="1"/>
    <row r="1044939" ht="12.75" customHeight="1"/>
    <row r="1044940" ht="12.75" customHeight="1"/>
    <row r="1044941" ht="12.75" customHeight="1"/>
    <row r="1044942" ht="12.75" customHeight="1"/>
    <row r="1044943" ht="12.75" customHeight="1"/>
    <row r="1044944" ht="12.75" customHeight="1"/>
    <row r="1044945" ht="12.75" customHeight="1"/>
    <row r="1044946" ht="12.75" customHeight="1"/>
    <row r="1044947" ht="12.75" customHeight="1"/>
    <row r="1044948" ht="12.75" customHeight="1"/>
    <row r="1044949" ht="12.75" customHeight="1"/>
    <row r="1044950" ht="12.75" customHeight="1"/>
    <row r="1044951" ht="12.75" customHeight="1"/>
    <row r="1044952" ht="12.75" customHeight="1"/>
    <row r="1044953" ht="12.75" customHeight="1"/>
    <row r="1044954" ht="12.75" customHeight="1"/>
    <row r="1044955" ht="12.75" customHeight="1"/>
    <row r="1044956" ht="12.75" customHeight="1"/>
    <row r="1044957" ht="12.75" customHeight="1"/>
    <row r="1044958" ht="12.75" customHeight="1"/>
    <row r="1044959" ht="12.75" customHeight="1"/>
    <row r="1044960" ht="12.75" customHeight="1"/>
    <row r="1044961" ht="12.75" customHeight="1"/>
    <row r="1044962" ht="12.75" customHeight="1"/>
    <row r="1044963" ht="12.75" customHeight="1"/>
    <row r="1044964" ht="12.75" customHeight="1"/>
    <row r="1044965" ht="12.75" customHeight="1"/>
    <row r="1044966" ht="12.75" customHeight="1"/>
    <row r="1044967" ht="12.75" customHeight="1"/>
    <row r="1044968" ht="12.75" customHeight="1"/>
    <row r="1044969" ht="12.75" customHeight="1"/>
    <row r="1044970" ht="12.75" customHeight="1"/>
    <row r="1044971" ht="12.75" customHeight="1"/>
    <row r="1044972" ht="12.75" customHeight="1"/>
    <row r="1044973" ht="12.75" customHeight="1"/>
    <row r="1044974" ht="12.75" customHeight="1"/>
    <row r="1044975" ht="12.75" customHeight="1"/>
    <row r="1044976" ht="12.75" customHeight="1"/>
    <row r="1044977" ht="12.75" customHeight="1"/>
    <row r="1044978" ht="12.75" customHeight="1"/>
    <row r="1044979" ht="12.75" customHeight="1"/>
    <row r="1044980" ht="12.75" customHeight="1"/>
    <row r="1044981" ht="12.75" customHeight="1"/>
    <row r="1044982" ht="12.75" customHeight="1"/>
    <row r="1044983" ht="12.75" customHeight="1"/>
    <row r="1044984" ht="12.75" customHeight="1"/>
    <row r="1044985" ht="12.75" customHeight="1"/>
    <row r="1044986" ht="12.75" customHeight="1"/>
    <row r="1044987" ht="12.75" customHeight="1"/>
    <row r="1044988" ht="12.75" customHeight="1"/>
    <row r="1044989" ht="12.75" customHeight="1"/>
    <row r="1044990" ht="12.75" customHeight="1"/>
    <row r="1044991" ht="12.75" customHeight="1"/>
    <row r="1044992" ht="12.75" customHeight="1"/>
    <row r="1044993" ht="12.75" customHeight="1"/>
    <row r="1044994" ht="12.75" customHeight="1"/>
    <row r="1044995" ht="12.75" customHeight="1"/>
    <row r="1044996" ht="12.75" customHeight="1"/>
    <row r="1044997" ht="12.75" customHeight="1"/>
    <row r="1044998" ht="12.75" customHeight="1"/>
    <row r="1044999" ht="12.75" customHeight="1"/>
    <row r="1045000" ht="12.75" customHeight="1"/>
    <row r="1045001" ht="12.75" customHeight="1"/>
    <row r="1045002" ht="12.75" customHeight="1"/>
    <row r="1045003" ht="12.75" customHeight="1"/>
    <row r="1045004" ht="12.75" customHeight="1"/>
    <row r="1045005" ht="12.75" customHeight="1"/>
    <row r="1045006" ht="12.75" customHeight="1"/>
    <row r="1045007" ht="12.75" customHeight="1"/>
    <row r="1045008" ht="12.75" customHeight="1"/>
    <row r="1045009" ht="12.75" customHeight="1"/>
    <row r="1045010" ht="12.75" customHeight="1"/>
    <row r="1045011" ht="12.75" customHeight="1"/>
    <row r="1045012" ht="12.75" customHeight="1"/>
    <row r="1045013" ht="12.75" customHeight="1"/>
    <row r="1045014" ht="12.75" customHeight="1"/>
    <row r="1045015" ht="12.75" customHeight="1"/>
    <row r="1045016" ht="12.75" customHeight="1"/>
    <row r="1045017" ht="12.75" customHeight="1"/>
    <row r="1045018" ht="12.75" customHeight="1"/>
    <row r="1045019" ht="12.75" customHeight="1"/>
    <row r="1045020" ht="12.75" customHeight="1"/>
    <row r="1045021" ht="12.75" customHeight="1"/>
    <row r="1045022" ht="12.75" customHeight="1"/>
    <row r="1045023" ht="12.75" customHeight="1"/>
    <row r="1045024" ht="12.75" customHeight="1"/>
    <row r="1045025" ht="12.75" customHeight="1"/>
    <row r="1045026" ht="12.75" customHeight="1"/>
    <row r="1045027" ht="12.75" customHeight="1"/>
    <row r="1045028" ht="12.75" customHeight="1"/>
    <row r="1045029" ht="12.75" customHeight="1"/>
    <row r="1045030" ht="12.75" customHeight="1"/>
    <row r="1045031" ht="12.75" customHeight="1"/>
    <row r="1045032" ht="12.75" customHeight="1"/>
    <row r="1045033" ht="12.75" customHeight="1"/>
    <row r="1045034" ht="12.75" customHeight="1"/>
    <row r="1045035" ht="12.75" customHeight="1"/>
    <row r="1045036" ht="12.75" customHeight="1"/>
    <row r="1045037" ht="12.75" customHeight="1"/>
    <row r="1045038" ht="12.75" customHeight="1"/>
    <row r="1045039" ht="12.75" customHeight="1"/>
    <row r="1045040" ht="12.75" customHeight="1"/>
    <row r="1045041" ht="12.75" customHeight="1"/>
    <row r="1045042" ht="12.75" customHeight="1"/>
    <row r="1045043" ht="12.75" customHeight="1"/>
    <row r="1045044" ht="12.75" customHeight="1"/>
    <row r="1045045" ht="12.75" customHeight="1"/>
    <row r="1045046" ht="12.75" customHeight="1"/>
    <row r="1045047" ht="12.75" customHeight="1"/>
    <row r="1045048" ht="12.75" customHeight="1"/>
    <row r="1045049" ht="12.75" customHeight="1"/>
    <row r="1045050" ht="12.75" customHeight="1"/>
    <row r="1045051" ht="12.75" customHeight="1"/>
    <row r="1045052" ht="12.75" customHeight="1"/>
    <row r="1045053" ht="12.75" customHeight="1"/>
    <row r="1045054" ht="12.75" customHeight="1"/>
    <row r="1045055" ht="12.75" customHeight="1"/>
    <row r="1045056" ht="12.75" customHeight="1"/>
    <row r="1045057" ht="12.75" customHeight="1"/>
    <row r="1045058" ht="12.75" customHeight="1"/>
    <row r="1045059" ht="12.75" customHeight="1"/>
    <row r="1045060" ht="12.75" customHeight="1"/>
    <row r="1045061" ht="12.75" customHeight="1"/>
    <row r="1045062" ht="12.75" customHeight="1"/>
    <row r="1045063" ht="12.75" customHeight="1"/>
    <row r="1045064" ht="12.75" customHeight="1"/>
    <row r="1045065" ht="12.75" customHeight="1"/>
    <row r="1045066" ht="12.75" customHeight="1"/>
    <row r="1045067" ht="12.75" customHeight="1"/>
    <row r="1045068" ht="12.75" customHeight="1"/>
    <row r="1045069" ht="12.75" customHeight="1"/>
    <row r="1045070" ht="12.75" customHeight="1"/>
    <row r="1045071" ht="12.75" customHeight="1"/>
    <row r="1045072" ht="12.75" customHeight="1"/>
    <row r="1045073" ht="12.75" customHeight="1"/>
    <row r="1045074" ht="12.75" customHeight="1"/>
    <row r="1045075" ht="12.75" customHeight="1"/>
    <row r="1045076" ht="12.75" customHeight="1"/>
    <row r="1045077" ht="12.75" customHeight="1"/>
    <row r="1045078" ht="12.75" customHeight="1"/>
    <row r="1045079" ht="12.75" customHeight="1"/>
    <row r="1045080" ht="12.75" customHeight="1"/>
    <row r="1045081" ht="12.75" customHeight="1"/>
    <row r="1045082" ht="12.75" customHeight="1"/>
    <row r="1045083" ht="12.75" customHeight="1"/>
    <row r="1045084" ht="12.75" customHeight="1"/>
    <row r="1045085" ht="12.75" customHeight="1"/>
    <row r="1045086" ht="12.75" customHeight="1"/>
    <row r="1045087" ht="12.75" customHeight="1"/>
    <row r="1045088" ht="12.75" customHeight="1"/>
    <row r="1045089" ht="12.75" customHeight="1"/>
    <row r="1045090" ht="12.75" customHeight="1"/>
    <row r="1045091" ht="12.75" customHeight="1"/>
    <row r="1045092" ht="12.75" customHeight="1"/>
    <row r="1045093" ht="12.75" customHeight="1"/>
    <row r="1045094" ht="12.75" customHeight="1"/>
    <row r="1045095" ht="12.75" customHeight="1"/>
    <row r="1045096" ht="12.75" customHeight="1"/>
    <row r="1045097" ht="12.75" customHeight="1"/>
    <row r="1045098" ht="12.75" customHeight="1"/>
    <row r="1045099" ht="12.75" customHeight="1"/>
    <row r="1045100" ht="12.75" customHeight="1"/>
    <row r="1045101" ht="12.75" customHeight="1"/>
    <row r="1045102" ht="12.75" customHeight="1"/>
    <row r="1045103" ht="12.75" customHeight="1"/>
    <row r="1045104" ht="12.75" customHeight="1"/>
    <row r="1045105" ht="12.75" customHeight="1"/>
    <row r="1045106" ht="12.75" customHeight="1"/>
    <row r="1045107" ht="12.75" customHeight="1"/>
    <row r="1045108" ht="12.75" customHeight="1"/>
    <row r="1045109" ht="12.75" customHeight="1"/>
    <row r="1045110" ht="12.75" customHeight="1"/>
    <row r="1045111" ht="12.75" customHeight="1"/>
    <row r="1045112" ht="12.75" customHeight="1"/>
    <row r="1045113" ht="12.75" customHeight="1"/>
    <row r="1045114" ht="12.75" customHeight="1"/>
    <row r="1045115" ht="12.75" customHeight="1"/>
    <row r="1045116" ht="12.75" customHeight="1"/>
    <row r="1045117" ht="12.75" customHeight="1"/>
    <row r="1045118" ht="12.75" customHeight="1"/>
    <row r="1045119" ht="12.75" customHeight="1"/>
    <row r="1045120" ht="12.75" customHeight="1"/>
    <row r="1045121" ht="12.75" customHeight="1"/>
    <row r="1045122" ht="12.75" customHeight="1"/>
    <row r="1045123" ht="12.75" customHeight="1"/>
    <row r="1045124" ht="12.75" customHeight="1"/>
    <row r="1045125" ht="12.75" customHeight="1"/>
    <row r="1045126" ht="12.75" customHeight="1"/>
    <row r="1045127" ht="12.75" customHeight="1"/>
    <row r="1045128" ht="12.75" customHeight="1"/>
    <row r="1045129" ht="12.75" customHeight="1"/>
    <row r="1045130" ht="12.75" customHeight="1"/>
    <row r="1045131" ht="12.75" customHeight="1"/>
    <row r="1045132" ht="12.75" customHeight="1"/>
    <row r="1045133" ht="12.75" customHeight="1"/>
    <row r="1045134" ht="12.75" customHeight="1"/>
    <row r="1045135" ht="12.75" customHeight="1"/>
    <row r="1045136" ht="12.75" customHeight="1"/>
    <row r="1045137" ht="12.75" customHeight="1"/>
    <row r="1045138" ht="12.75" customHeight="1"/>
    <row r="1045139" ht="12.75" customHeight="1"/>
    <row r="1045140" ht="12.75" customHeight="1"/>
    <row r="1045141" ht="12.75" customHeight="1"/>
    <row r="1045142" ht="12.75" customHeight="1"/>
    <row r="1045143" ht="12.75" customHeight="1"/>
    <row r="1045144" ht="12.75" customHeight="1"/>
    <row r="1045145" ht="12.75" customHeight="1"/>
    <row r="1045146" ht="12.75" customHeight="1"/>
    <row r="1045147" ht="12.75" customHeight="1"/>
    <row r="1045148" ht="12.75" customHeight="1"/>
    <row r="1045149" ht="12.75" customHeight="1"/>
    <row r="1045150" ht="12.75" customHeight="1"/>
    <row r="1045151" ht="12.75" customHeight="1"/>
    <row r="1045152" ht="12.75" customHeight="1"/>
    <row r="1045153" ht="12.75" customHeight="1"/>
    <row r="1045154" ht="12.75" customHeight="1"/>
    <row r="1045155" ht="12.75" customHeight="1"/>
    <row r="1045156" ht="12.75" customHeight="1"/>
    <row r="1045157" ht="12.75" customHeight="1"/>
    <row r="1045158" ht="12.75" customHeight="1"/>
    <row r="1045159" ht="12.75" customHeight="1"/>
    <row r="1045160" ht="12.75" customHeight="1"/>
    <row r="1045161" ht="12.75" customHeight="1"/>
    <row r="1045162" ht="12.75" customHeight="1"/>
    <row r="1045163" ht="12.75" customHeight="1"/>
    <row r="1045164" ht="12.75" customHeight="1"/>
    <row r="1045165" ht="12.75" customHeight="1"/>
    <row r="1045166" ht="12.75" customHeight="1"/>
    <row r="1045167" ht="12.75" customHeight="1"/>
    <row r="1045168" ht="12.75" customHeight="1"/>
    <row r="1045169" ht="12.75" customHeight="1"/>
    <row r="1045170" ht="12.75" customHeight="1"/>
    <row r="1045171" ht="12.75" customHeight="1"/>
    <row r="1045172" ht="12.75" customHeight="1"/>
    <row r="1045173" ht="12.75" customHeight="1"/>
    <row r="1045174" ht="12.75" customHeight="1"/>
    <row r="1045175" ht="12.75" customHeight="1"/>
    <row r="1045176" ht="12.75" customHeight="1"/>
    <row r="1045177" ht="12.75" customHeight="1"/>
    <row r="1045178" ht="12.75" customHeight="1"/>
    <row r="1045179" ht="12.75" customHeight="1"/>
    <row r="1045180" ht="12.75" customHeight="1"/>
    <row r="1045181" ht="12.75" customHeight="1"/>
    <row r="1045182" ht="12.75" customHeight="1"/>
    <row r="1045183" ht="12.75" customHeight="1"/>
    <row r="1045184" ht="12.75" customHeight="1"/>
    <row r="1045185" ht="12.75" customHeight="1"/>
    <row r="1045186" ht="12.75" customHeight="1"/>
    <row r="1045187" ht="12.75" customHeight="1"/>
    <row r="1045188" ht="12.75" customHeight="1"/>
    <row r="1045189" ht="12.75" customHeight="1"/>
    <row r="1045190" ht="12.75" customHeight="1"/>
    <row r="1045191" ht="12.75" customHeight="1"/>
    <row r="1045192" ht="12.75" customHeight="1"/>
    <row r="1045193" ht="12.75" customHeight="1"/>
    <row r="1045194" ht="12.75" customHeight="1"/>
    <row r="1045195" ht="12.75" customHeight="1"/>
    <row r="1045196" ht="12.75" customHeight="1"/>
    <row r="1045197" ht="12.75" customHeight="1"/>
    <row r="1045198" ht="12.75" customHeight="1"/>
    <row r="1045199" ht="12.75" customHeight="1"/>
    <row r="1045200" ht="12.75" customHeight="1"/>
    <row r="1045201" ht="12.75" customHeight="1"/>
    <row r="1045202" ht="12.75" customHeight="1"/>
    <row r="1045203" ht="12.75" customHeight="1"/>
    <row r="1045204" ht="12.75" customHeight="1"/>
    <row r="1045205" ht="12.75" customHeight="1"/>
    <row r="1045206" ht="12.75" customHeight="1"/>
    <row r="1045207" ht="12.75" customHeight="1"/>
    <row r="1045208" ht="12.75" customHeight="1"/>
    <row r="1045209" ht="12.75" customHeight="1"/>
    <row r="1045210" ht="12.75" customHeight="1"/>
    <row r="1045211" ht="12.75" customHeight="1"/>
    <row r="1045212" ht="12.75" customHeight="1"/>
    <row r="1045213" ht="12.75" customHeight="1"/>
    <row r="1045214" ht="12.75" customHeight="1"/>
    <row r="1045215" ht="12.75" customHeight="1"/>
    <row r="1045216" ht="12.75" customHeight="1"/>
    <row r="1045217" ht="12.75" customHeight="1"/>
    <row r="1045218" ht="12.75" customHeight="1"/>
    <row r="1045219" ht="12.75" customHeight="1"/>
    <row r="1045220" ht="12.75" customHeight="1"/>
    <row r="1045221" ht="12.75" customHeight="1"/>
    <row r="1045222" ht="12.75" customHeight="1"/>
    <row r="1045223" ht="12.75" customHeight="1"/>
    <row r="1045224" ht="12.75" customHeight="1"/>
    <row r="1045225" ht="12.75" customHeight="1"/>
    <row r="1045226" ht="12.75" customHeight="1"/>
    <row r="1045227" ht="12.75" customHeight="1"/>
    <row r="1045228" ht="12.75" customHeight="1"/>
    <row r="1045229" ht="12.75" customHeight="1"/>
    <row r="1045230" ht="12.75" customHeight="1"/>
    <row r="1045231" ht="12.75" customHeight="1"/>
    <row r="1045232" ht="12.75" customHeight="1"/>
    <row r="1045233" ht="12.75" customHeight="1"/>
    <row r="1045234" ht="12.75" customHeight="1"/>
    <row r="1045235" ht="12.75" customHeight="1"/>
    <row r="1045236" ht="12.75" customHeight="1"/>
    <row r="1045237" ht="12.75" customHeight="1"/>
    <row r="1045238" ht="12.75" customHeight="1"/>
    <row r="1045239" ht="12.75" customHeight="1"/>
    <row r="1045240" ht="12.75" customHeight="1"/>
    <row r="1045241" ht="12.75" customHeight="1"/>
    <row r="1045242" ht="12.75" customHeight="1"/>
    <row r="1045243" ht="12.75" customHeight="1"/>
    <row r="1045244" ht="12.75" customHeight="1"/>
    <row r="1045245" ht="12.75" customHeight="1"/>
    <row r="1045246" ht="12.75" customHeight="1"/>
    <row r="1045247" ht="12.75" customHeight="1"/>
    <row r="1045248" ht="12.75" customHeight="1"/>
    <row r="1045249" ht="12.75" customHeight="1"/>
    <row r="1045250" ht="12.75" customHeight="1"/>
    <row r="1045251" ht="12.75" customHeight="1"/>
    <row r="1045252" ht="12.75" customHeight="1"/>
    <row r="1045253" ht="12.75" customHeight="1"/>
    <row r="1045254" ht="12.75" customHeight="1"/>
    <row r="1045255" ht="12.75" customHeight="1"/>
    <row r="1045256" ht="12.75" customHeight="1"/>
    <row r="1045257" ht="12.75" customHeight="1"/>
    <row r="1045258" ht="12.75" customHeight="1"/>
    <row r="1045259" ht="12.75" customHeight="1"/>
    <row r="1045260" ht="12.75" customHeight="1"/>
    <row r="1045261" ht="12.75" customHeight="1"/>
    <row r="1045262" ht="12.75" customHeight="1"/>
    <row r="1045263" ht="12.75" customHeight="1"/>
    <row r="1045264" ht="12.75" customHeight="1"/>
    <row r="1045265" ht="12.75" customHeight="1"/>
    <row r="1045266" ht="12.75" customHeight="1"/>
    <row r="1045267" ht="12.75" customHeight="1"/>
    <row r="1045268" ht="12.75" customHeight="1"/>
    <row r="1045269" ht="12.75" customHeight="1"/>
    <row r="1045270" ht="12.75" customHeight="1"/>
    <row r="1045271" ht="12.75" customHeight="1"/>
    <row r="1045272" ht="12.75" customHeight="1"/>
    <row r="1045273" ht="12.75" customHeight="1"/>
    <row r="1045274" ht="12.75" customHeight="1"/>
    <row r="1045275" ht="12.75" customHeight="1"/>
    <row r="1045276" ht="12.75" customHeight="1"/>
    <row r="1045277" ht="12.75" customHeight="1"/>
    <row r="1045278" ht="12.75" customHeight="1"/>
    <row r="1045279" ht="12.75" customHeight="1"/>
    <row r="1045280" ht="12.75" customHeight="1"/>
    <row r="1045281" ht="12.75" customHeight="1"/>
    <row r="1045282" ht="12.75" customHeight="1"/>
    <row r="1045283" ht="12.75" customHeight="1"/>
    <row r="1045284" ht="12.75" customHeight="1"/>
    <row r="1045285" ht="12.75" customHeight="1"/>
    <row r="1045286" ht="12.75" customHeight="1"/>
    <row r="1045287" ht="12.75" customHeight="1"/>
    <row r="1045288" ht="12.75" customHeight="1"/>
    <row r="1045289" ht="12.75" customHeight="1"/>
    <row r="1045290" ht="12.75" customHeight="1"/>
    <row r="1045291" ht="12.75" customHeight="1"/>
    <row r="1045292" ht="12.75" customHeight="1"/>
    <row r="1045293" ht="12.75" customHeight="1"/>
    <row r="1045294" ht="12.75" customHeight="1"/>
    <row r="1045295" ht="12.75" customHeight="1"/>
    <row r="1045296" ht="12.75" customHeight="1"/>
    <row r="1045297" ht="12.75" customHeight="1"/>
    <row r="1045298" ht="12.75" customHeight="1"/>
    <row r="1045299" ht="12.75" customHeight="1"/>
    <row r="1045300" ht="12.75" customHeight="1"/>
    <row r="1045301" ht="12.75" customHeight="1"/>
    <row r="1045302" ht="12.75" customHeight="1"/>
    <row r="1045303" ht="12.75" customHeight="1"/>
    <row r="1045304" ht="12.75" customHeight="1"/>
    <row r="1045305" ht="12.75" customHeight="1"/>
    <row r="1045306" ht="12.75" customHeight="1"/>
    <row r="1045307" ht="12.75" customHeight="1"/>
    <row r="1045308" ht="12.75" customHeight="1"/>
    <row r="1045309" ht="12.75" customHeight="1"/>
    <row r="1045310" ht="12.75" customHeight="1"/>
    <row r="1045311" ht="12.75" customHeight="1"/>
    <row r="1045312" ht="12.75" customHeight="1"/>
    <row r="1045313" ht="12.75" customHeight="1"/>
    <row r="1045314" ht="12.75" customHeight="1"/>
    <row r="1045315" ht="12.75" customHeight="1"/>
    <row r="1045316" ht="12.75" customHeight="1"/>
    <row r="1045317" ht="12.75" customHeight="1"/>
    <row r="1045318" ht="12.75" customHeight="1"/>
    <row r="1045319" ht="12.75" customHeight="1"/>
    <row r="1045320" ht="12.75" customHeight="1"/>
    <row r="1045321" ht="12.75" customHeight="1"/>
    <row r="1045322" ht="12.75" customHeight="1"/>
    <row r="1045323" ht="12.75" customHeight="1"/>
    <row r="1045324" ht="12.75" customHeight="1"/>
    <row r="1045325" ht="12.75" customHeight="1"/>
    <row r="1045326" ht="12.75" customHeight="1"/>
    <row r="1045327" ht="12.75" customHeight="1"/>
    <row r="1045328" ht="12.75" customHeight="1"/>
    <row r="1045329" ht="12.75" customHeight="1"/>
    <row r="1045330" ht="12.75" customHeight="1"/>
    <row r="1045331" ht="12.75" customHeight="1"/>
    <row r="1045332" ht="12.75" customHeight="1"/>
    <row r="1045333" ht="12.75" customHeight="1"/>
    <row r="1045334" ht="12.75" customHeight="1"/>
    <row r="1045335" ht="12.75" customHeight="1"/>
    <row r="1045336" ht="12.75" customHeight="1"/>
    <row r="1045337" ht="12.75" customHeight="1"/>
    <row r="1045338" ht="12.75" customHeight="1"/>
    <row r="1045339" ht="12.75" customHeight="1"/>
    <row r="1045340" ht="12.75" customHeight="1"/>
    <row r="1045341" ht="12.75" customHeight="1"/>
    <row r="1045342" ht="12.75" customHeight="1"/>
    <row r="1045343" ht="12.75" customHeight="1"/>
    <row r="1045344" ht="12.75" customHeight="1"/>
    <row r="1045345" ht="12.75" customHeight="1"/>
    <row r="1045346" ht="12.75" customHeight="1"/>
    <row r="1045347" ht="12.75" customHeight="1"/>
    <row r="1045348" ht="12.75" customHeight="1"/>
    <row r="1045349" ht="12.75" customHeight="1"/>
    <row r="1045350" ht="12.75" customHeight="1"/>
    <row r="1045351" ht="12.75" customHeight="1"/>
    <row r="1045352" ht="12.75" customHeight="1"/>
    <row r="1045353" ht="12.75" customHeight="1"/>
    <row r="1045354" ht="12.75" customHeight="1"/>
    <row r="1045355" ht="12.75" customHeight="1"/>
    <row r="1045356" ht="12.75" customHeight="1"/>
    <row r="1045357" ht="12.75" customHeight="1"/>
    <row r="1045358" ht="12.75" customHeight="1"/>
    <row r="1045359" ht="12.75" customHeight="1"/>
    <row r="1045360" ht="12.75" customHeight="1"/>
    <row r="1045361" ht="12.75" customHeight="1"/>
    <row r="1045362" ht="12.75" customHeight="1"/>
    <row r="1045363" ht="12.75" customHeight="1"/>
    <row r="1045364" ht="12.75" customHeight="1"/>
    <row r="1045365" ht="12.75" customHeight="1"/>
    <row r="1045366" ht="12.75" customHeight="1"/>
    <row r="1045367" ht="12.75" customHeight="1"/>
    <row r="1045368" ht="12.75" customHeight="1"/>
    <row r="1045369" ht="12.75" customHeight="1"/>
    <row r="1045370" ht="12.75" customHeight="1"/>
    <row r="1045371" ht="12.75" customHeight="1"/>
    <row r="1045372" ht="12.75" customHeight="1"/>
    <row r="1045373" ht="12.75" customHeight="1"/>
    <row r="1045374" ht="12.75" customHeight="1"/>
    <row r="1045375" ht="12.75" customHeight="1"/>
    <row r="1045376" ht="12.75" customHeight="1"/>
    <row r="1045377" ht="12.75" customHeight="1"/>
    <row r="1045378" ht="12.75" customHeight="1"/>
    <row r="1045379" ht="12.75" customHeight="1"/>
    <row r="1045380" ht="12.75" customHeight="1"/>
    <row r="1045381" ht="12.75" customHeight="1"/>
    <row r="1045382" ht="12.75" customHeight="1"/>
    <row r="1045383" ht="12.75" customHeight="1"/>
    <row r="1045384" ht="12.75" customHeight="1"/>
    <row r="1045385" ht="12.75" customHeight="1"/>
    <row r="1045386" ht="12.75" customHeight="1"/>
    <row r="1045387" ht="12.75" customHeight="1"/>
    <row r="1045388" ht="12.75" customHeight="1"/>
    <row r="1045389" ht="12.75" customHeight="1"/>
    <row r="1045390" ht="12.75" customHeight="1"/>
    <row r="1045391" ht="12.75" customHeight="1"/>
    <row r="1045392" ht="12.75" customHeight="1"/>
    <row r="1045393" ht="12.75" customHeight="1"/>
    <row r="1045394" ht="12.75" customHeight="1"/>
    <row r="1045395" ht="12.75" customHeight="1"/>
    <row r="1045396" ht="12.75" customHeight="1"/>
    <row r="1045397" ht="12.75" customHeight="1"/>
    <row r="1045398" ht="12.75" customHeight="1"/>
    <row r="1045399" ht="12.75" customHeight="1"/>
    <row r="1045400" ht="12.75" customHeight="1"/>
    <row r="1045401" ht="12.75" customHeight="1"/>
    <row r="1045402" ht="12.75" customHeight="1"/>
    <row r="1045403" ht="12.75" customHeight="1"/>
    <row r="1045404" ht="12.75" customHeight="1"/>
    <row r="1045405" ht="12.75" customHeight="1"/>
    <row r="1045406" ht="12.75" customHeight="1"/>
    <row r="1045407" ht="12.75" customHeight="1"/>
    <row r="1045408" ht="12.75" customHeight="1"/>
    <row r="1045409" ht="12.75" customHeight="1"/>
    <row r="1045410" ht="12.75" customHeight="1"/>
    <row r="1045411" ht="12.75" customHeight="1"/>
    <row r="1045412" ht="12.75" customHeight="1"/>
    <row r="1045413" ht="12.75" customHeight="1"/>
    <row r="1045414" ht="12.75" customHeight="1"/>
    <row r="1045415" ht="12.75" customHeight="1"/>
    <row r="1045416" ht="12.75" customHeight="1"/>
    <row r="1045417" ht="12.75" customHeight="1"/>
    <row r="1045418" ht="12.75" customHeight="1"/>
    <row r="1045419" ht="12.75" customHeight="1"/>
    <row r="1045420" ht="12.75" customHeight="1"/>
    <row r="1045421" ht="12.75" customHeight="1"/>
    <row r="1045422" ht="12.75" customHeight="1"/>
    <row r="1045423" ht="12.75" customHeight="1"/>
    <row r="1045424" ht="12.75" customHeight="1"/>
    <row r="1045425" ht="12.75" customHeight="1"/>
    <row r="1045426" ht="12.75" customHeight="1"/>
    <row r="1045427" ht="12.75" customHeight="1"/>
    <row r="1045428" ht="12.75" customHeight="1"/>
    <row r="1045429" ht="12.75" customHeight="1"/>
    <row r="1045430" ht="12.75" customHeight="1"/>
    <row r="1045431" ht="12.75" customHeight="1"/>
    <row r="1045432" ht="12.75" customHeight="1"/>
    <row r="1045433" ht="12.75" customHeight="1"/>
    <row r="1045434" ht="12.75" customHeight="1"/>
    <row r="1045435" ht="12.75" customHeight="1"/>
    <row r="1045436" ht="12.75" customHeight="1"/>
    <row r="1045437" ht="12.75" customHeight="1"/>
    <row r="1045438" ht="12.75" customHeight="1"/>
    <row r="1045439" ht="12.75" customHeight="1"/>
    <row r="1045440" ht="12.75" customHeight="1"/>
    <row r="1045441" ht="12.75" customHeight="1"/>
    <row r="1045442" ht="12.75" customHeight="1"/>
    <row r="1045443" ht="12.75" customHeight="1"/>
    <row r="1045444" ht="12.75" customHeight="1"/>
    <row r="1045445" ht="12.75" customHeight="1"/>
    <row r="1045446" ht="12.75" customHeight="1"/>
    <row r="1045447" ht="12.75" customHeight="1"/>
    <row r="1045448" ht="12.75" customHeight="1"/>
    <row r="1045449" ht="12.75" customHeight="1"/>
    <row r="1045450" ht="12.75" customHeight="1"/>
    <row r="1045451" ht="12.75" customHeight="1"/>
    <row r="1045452" ht="12.75" customHeight="1"/>
    <row r="1045453" ht="12.75" customHeight="1"/>
    <row r="1045454" ht="12.75" customHeight="1"/>
    <row r="1045455" ht="12.75" customHeight="1"/>
    <row r="1045456" ht="12.75" customHeight="1"/>
    <row r="1045457" ht="12.75" customHeight="1"/>
    <row r="1045458" ht="12.75" customHeight="1"/>
    <row r="1045459" ht="12.75" customHeight="1"/>
    <row r="1045460" ht="12.75" customHeight="1"/>
    <row r="1045461" ht="12.75" customHeight="1"/>
    <row r="1045462" ht="12.75" customHeight="1"/>
    <row r="1045463" ht="12.75" customHeight="1"/>
    <row r="1045464" ht="12.75" customHeight="1"/>
    <row r="1045465" ht="12.75" customHeight="1"/>
    <row r="1045466" ht="12.75" customHeight="1"/>
    <row r="1045467" ht="12.75" customHeight="1"/>
    <row r="1045468" ht="12.75" customHeight="1"/>
    <row r="1045469" ht="12.75" customHeight="1"/>
    <row r="1045470" ht="12.75" customHeight="1"/>
    <row r="1045471" ht="12.75" customHeight="1"/>
    <row r="1045472" ht="12.75" customHeight="1"/>
    <row r="1045473" ht="12.75" customHeight="1"/>
    <row r="1045474" ht="12.75" customHeight="1"/>
    <row r="1045475" ht="12.75" customHeight="1"/>
    <row r="1045476" ht="12.75" customHeight="1"/>
    <row r="1045477" ht="12.75" customHeight="1"/>
    <row r="1045478" ht="12.75" customHeight="1"/>
    <row r="1045479" ht="12.75" customHeight="1"/>
    <row r="1045480" ht="12.75" customHeight="1"/>
    <row r="1045481" ht="12.75" customHeight="1"/>
    <row r="1045482" ht="12.75" customHeight="1"/>
    <row r="1045483" ht="12.75" customHeight="1"/>
    <row r="1045484" ht="12.75" customHeight="1"/>
    <row r="1045485" ht="12.75" customHeight="1"/>
    <row r="1045486" ht="12.75" customHeight="1"/>
    <row r="1045487" ht="12.75" customHeight="1"/>
    <row r="1045488" ht="12.75" customHeight="1"/>
    <row r="1045489" ht="12.75" customHeight="1"/>
    <row r="1045490" ht="12.75" customHeight="1"/>
    <row r="1045491" ht="12.75" customHeight="1"/>
    <row r="1045492" ht="12.75" customHeight="1"/>
    <row r="1045493" ht="12.75" customHeight="1"/>
    <row r="1045494" ht="12.75" customHeight="1"/>
    <row r="1045495" ht="12.75" customHeight="1"/>
    <row r="1045496" ht="12.75" customHeight="1"/>
    <row r="1045497" ht="12.75" customHeight="1"/>
    <row r="1045498" ht="12.75" customHeight="1"/>
    <row r="1045499" ht="12.75" customHeight="1"/>
    <row r="1045500" ht="12.75" customHeight="1"/>
    <row r="1045501" ht="12.75" customHeight="1"/>
    <row r="1045502" ht="12.75" customHeight="1"/>
    <row r="1045503" ht="12.75" customHeight="1"/>
    <row r="1045504" ht="12.75" customHeight="1"/>
    <row r="1045505" ht="12.75" customHeight="1"/>
    <row r="1045506" ht="12.75" customHeight="1"/>
    <row r="1045507" ht="12.75" customHeight="1"/>
    <row r="1045508" ht="12.75" customHeight="1"/>
    <row r="1045509" ht="12.75" customHeight="1"/>
    <row r="1045510" ht="12.75" customHeight="1"/>
    <row r="1045511" ht="12.75" customHeight="1"/>
    <row r="1045512" ht="12.75" customHeight="1"/>
    <row r="1045513" ht="12.75" customHeight="1"/>
    <row r="1045514" ht="12.75" customHeight="1"/>
    <row r="1045515" ht="12.75" customHeight="1"/>
    <row r="1045516" ht="12.75" customHeight="1"/>
    <row r="1045517" ht="12.75" customHeight="1"/>
    <row r="1045518" ht="12.75" customHeight="1"/>
    <row r="1045519" ht="12.75" customHeight="1"/>
    <row r="1045520" ht="12.75" customHeight="1"/>
    <row r="1045521" ht="12.75" customHeight="1"/>
    <row r="1045522" ht="12.75" customHeight="1"/>
    <row r="1045523" ht="12.75" customHeight="1"/>
    <row r="1045524" ht="12.75" customHeight="1"/>
    <row r="1045525" ht="12.75" customHeight="1"/>
    <row r="1045526" ht="12.75" customHeight="1"/>
    <row r="1045527" ht="12.75" customHeight="1"/>
    <row r="1045528" ht="12.75" customHeight="1"/>
    <row r="1045529" ht="12.75" customHeight="1"/>
    <row r="1045530" ht="12.75" customHeight="1"/>
    <row r="1045531" ht="12.75" customHeight="1"/>
    <row r="1045532" ht="12.75" customHeight="1"/>
    <row r="1045533" ht="12.75" customHeight="1"/>
    <row r="1045534" ht="12.75" customHeight="1"/>
    <row r="1045535" ht="12.75" customHeight="1"/>
    <row r="1045536" ht="12.75" customHeight="1"/>
    <row r="1045537" ht="12.75" customHeight="1"/>
    <row r="1045538" ht="12.75" customHeight="1"/>
    <row r="1045539" ht="12.75" customHeight="1"/>
    <row r="1045540" ht="12.75" customHeight="1"/>
    <row r="1045541" ht="12.75" customHeight="1"/>
    <row r="1045542" ht="12.75" customHeight="1"/>
    <row r="1045543" ht="12.75" customHeight="1"/>
    <row r="1045544" ht="12.75" customHeight="1"/>
    <row r="1045545" ht="12.75" customHeight="1"/>
    <row r="1045546" ht="12.75" customHeight="1"/>
    <row r="1045547" ht="12.75" customHeight="1"/>
    <row r="1045548" ht="12.75" customHeight="1"/>
    <row r="1045549" ht="12.75" customHeight="1"/>
    <row r="1045550" ht="12.75" customHeight="1"/>
    <row r="1045551" ht="12.75" customHeight="1"/>
    <row r="1045552" ht="12.75" customHeight="1"/>
    <row r="1045553" ht="12.75" customHeight="1"/>
    <row r="1045554" ht="12.75" customHeight="1"/>
    <row r="1045555" ht="12.75" customHeight="1"/>
    <row r="1045556" ht="12.75" customHeight="1"/>
    <row r="1045557" ht="12.75" customHeight="1"/>
    <row r="1045558" ht="12.75" customHeight="1"/>
    <row r="1045559" ht="12.75" customHeight="1"/>
    <row r="1045560" ht="12.75" customHeight="1"/>
    <row r="1045561" ht="12.75" customHeight="1"/>
    <row r="1045562" ht="12.75" customHeight="1"/>
    <row r="1045563" ht="12.75" customHeight="1"/>
    <row r="1045564" ht="12.75" customHeight="1"/>
    <row r="1045565" ht="12.75" customHeight="1"/>
    <row r="1045566" ht="12.75" customHeight="1"/>
    <row r="1045567" ht="12.75" customHeight="1"/>
    <row r="1045568" ht="12.75" customHeight="1"/>
    <row r="1045569" ht="12.75" customHeight="1"/>
    <row r="1045570" ht="12.75" customHeight="1"/>
    <row r="1045571" ht="12.75" customHeight="1"/>
    <row r="1045572" ht="12.75" customHeight="1"/>
    <row r="1045573" ht="12.75" customHeight="1"/>
    <row r="1045574" ht="12.75" customHeight="1"/>
    <row r="1045575" ht="12.75" customHeight="1"/>
    <row r="1045576" ht="12.75" customHeight="1"/>
    <row r="1045577" ht="12.75" customHeight="1"/>
    <row r="1045578" ht="12.75" customHeight="1"/>
    <row r="1045579" ht="12.75" customHeight="1"/>
    <row r="1045580" ht="12.75" customHeight="1"/>
    <row r="1045581" ht="12.75" customHeight="1"/>
    <row r="1045582" ht="12.75" customHeight="1"/>
    <row r="1045583" ht="12.75" customHeight="1"/>
    <row r="1045584" ht="12.75" customHeight="1"/>
    <row r="1045585" ht="12.75" customHeight="1"/>
    <row r="1045586" ht="12.75" customHeight="1"/>
    <row r="1045587" ht="12.75" customHeight="1"/>
    <row r="1045588" ht="12.75" customHeight="1"/>
    <row r="1045589" ht="12.75" customHeight="1"/>
    <row r="1045590" ht="12.75" customHeight="1"/>
    <row r="1045591" ht="12.75" customHeight="1"/>
    <row r="1045592" ht="12.75" customHeight="1"/>
    <row r="1045593" ht="12.75" customHeight="1"/>
    <row r="1045594" ht="12.75" customHeight="1"/>
    <row r="1045595" ht="12.75" customHeight="1"/>
    <row r="1045596" ht="12.75" customHeight="1"/>
    <row r="1045597" ht="12.75" customHeight="1"/>
    <row r="1045598" ht="12.75" customHeight="1"/>
    <row r="1045599" ht="12.75" customHeight="1"/>
    <row r="1045600" ht="12.75" customHeight="1"/>
    <row r="1045601" ht="12.75" customHeight="1"/>
    <row r="1045602" ht="12.75" customHeight="1"/>
    <row r="1045603" ht="12.75" customHeight="1"/>
    <row r="1045604" ht="12.75" customHeight="1"/>
    <row r="1045605" ht="12.75" customHeight="1"/>
    <row r="1045606" ht="12.75" customHeight="1"/>
    <row r="1045607" ht="12.75" customHeight="1"/>
    <row r="1045608" ht="12.75" customHeight="1"/>
    <row r="1045609" ht="12.75" customHeight="1"/>
    <row r="1045610" ht="12.75" customHeight="1"/>
    <row r="1045611" ht="12.75" customHeight="1"/>
    <row r="1045612" ht="12.75" customHeight="1"/>
    <row r="1045613" ht="12.75" customHeight="1"/>
    <row r="1045614" ht="12.75" customHeight="1"/>
    <row r="1045615" ht="12.75" customHeight="1"/>
    <row r="1045616" ht="12.75" customHeight="1"/>
    <row r="1045617" ht="12.75" customHeight="1"/>
    <row r="1045618" ht="12.75" customHeight="1"/>
    <row r="1045619" ht="12.75" customHeight="1"/>
    <row r="1045620" ht="12.75" customHeight="1"/>
    <row r="1045621" ht="12.75" customHeight="1"/>
    <row r="1045622" ht="12.75" customHeight="1"/>
    <row r="1045623" ht="12.75" customHeight="1"/>
    <row r="1045624" ht="12.75" customHeight="1"/>
    <row r="1045625" ht="12.75" customHeight="1"/>
    <row r="1045626" ht="12.75" customHeight="1"/>
    <row r="1045627" ht="12.75" customHeight="1"/>
    <row r="1045628" ht="12.75" customHeight="1"/>
    <row r="1045629" ht="12.75" customHeight="1"/>
    <row r="1045630" ht="12.75" customHeight="1"/>
    <row r="1045631" ht="12.75" customHeight="1"/>
    <row r="1045632" ht="12.75" customHeight="1"/>
    <row r="1045633" ht="12.75" customHeight="1"/>
    <row r="1045634" ht="12.75" customHeight="1"/>
    <row r="1045635" ht="12.75" customHeight="1"/>
    <row r="1045636" ht="12.75" customHeight="1"/>
    <row r="1045637" ht="12.75" customHeight="1"/>
    <row r="1045638" ht="12.75" customHeight="1"/>
    <row r="1045639" ht="12.75" customHeight="1"/>
    <row r="1045640" ht="12.75" customHeight="1"/>
    <row r="1045641" ht="12.75" customHeight="1"/>
    <row r="1045642" ht="12.75" customHeight="1"/>
    <row r="1045643" ht="12.75" customHeight="1"/>
    <row r="1045644" ht="12.75" customHeight="1"/>
    <row r="1045645" ht="12.75" customHeight="1"/>
    <row r="1045646" ht="12.75" customHeight="1"/>
    <row r="1045647" ht="12.75" customHeight="1"/>
    <row r="1045648" ht="12.75" customHeight="1"/>
    <row r="1045649" ht="12.75" customHeight="1"/>
    <row r="1045650" ht="12.75" customHeight="1"/>
    <row r="1045651" ht="12.75" customHeight="1"/>
    <row r="1045652" ht="12.75" customHeight="1"/>
    <row r="1045653" ht="12.75" customHeight="1"/>
    <row r="1045654" ht="12.75" customHeight="1"/>
    <row r="1045655" ht="12.75" customHeight="1"/>
    <row r="1045656" ht="12.75" customHeight="1"/>
    <row r="1045657" ht="12.75" customHeight="1"/>
    <row r="1045658" ht="12.75" customHeight="1"/>
    <row r="1045659" ht="12.75" customHeight="1"/>
    <row r="1045660" ht="12.75" customHeight="1"/>
    <row r="1045661" ht="12.75" customHeight="1"/>
    <row r="1045662" ht="12.75" customHeight="1"/>
    <row r="1045663" ht="12.75" customHeight="1"/>
    <row r="1045664" ht="12.75" customHeight="1"/>
    <row r="1045665" ht="12.75" customHeight="1"/>
    <row r="1045666" ht="12.75" customHeight="1"/>
    <row r="1045667" ht="12.75" customHeight="1"/>
    <row r="1045668" ht="12.75" customHeight="1"/>
    <row r="1045669" ht="12.75" customHeight="1"/>
    <row r="1045670" ht="12.75" customHeight="1"/>
    <row r="1045671" ht="12.75" customHeight="1"/>
    <row r="1045672" ht="12.75" customHeight="1"/>
    <row r="1045673" ht="12.75" customHeight="1"/>
    <row r="1045674" ht="12.75" customHeight="1"/>
    <row r="1045675" ht="12.75" customHeight="1"/>
    <row r="1045676" ht="12.75" customHeight="1"/>
    <row r="1045677" ht="12.75" customHeight="1"/>
    <row r="1045678" ht="12.75" customHeight="1"/>
    <row r="1045679" ht="12.75" customHeight="1"/>
    <row r="1045680" ht="12.75" customHeight="1"/>
    <row r="1045681" ht="12.75" customHeight="1"/>
    <row r="1045682" ht="12.75" customHeight="1"/>
    <row r="1045683" ht="12.75" customHeight="1"/>
    <row r="1045684" ht="12.75" customHeight="1"/>
    <row r="1045685" ht="12.75" customHeight="1"/>
    <row r="1045686" ht="12.75" customHeight="1"/>
    <row r="1045687" ht="12.75" customHeight="1"/>
    <row r="1045688" ht="12.75" customHeight="1"/>
    <row r="1045689" ht="12.75" customHeight="1"/>
    <row r="1045690" ht="12.75" customHeight="1"/>
    <row r="1045691" ht="12.75" customHeight="1"/>
    <row r="1045692" ht="12.75" customHeight="1"/>
    <row r="1045693" ht="12.75" customHeight="1"/>
    <row r="1045694" ht="12.75" customHeight="1"/>
    <row r="1045695" ht="12.75" customHeight="1"/>
    <row r="1045696" ht="12.75" customHeight="1"/>
    <row r="1045697" ht="12.75" customHeight="1"/>
    <row r="1045698" ht="12.75" customHeight="1"/>
    <row r="1045699" ht="12.75" customHeight="1"/>
    <row r="1045700" ht="12.75" customHeight="1"/>
    <row r="1045701" ht="12.75" customHeight="1"/>
    <row r="1045702" ht="12.75" customHeight="1"/>
    <row r="1045703" ht="12.75" customHeight="1"/>
    <row r="1045704" ht="12.75" customHeight="1"/>
    <row r="1045705" ht="12.75" customHeight="1"/>
    <row r="1045706" ht="12.75" customHeight="1"/>
    <row r="1045707" ht="12.75" customHeight="1"/>
    <row r="1045708" ht="12.75" customHeight="1"/>
    <row r="1045709" ht="12.75" customHeight="1"/>
    <row r="1045710" ht="12.75" customHeight="1"/>
    <row r="1045711" ht="12.75" customHeight="1"/>
    <row r="1045712" ht="12.75" customHeight="1"/>
    <row r="1045713" ht="12.75" customHeight="1"/>
    <row r="1045714" ht="12.75" customHeight="1"/>
    <row r="1045715" ht="12.75" customHeight="1"/>
    <row r="1045716" ht="12.75" customHeight="1"/>
    <row r="1045717" ht="12.75" customHeight="1"/>
    <row r="1045718" ht="12.75" customHeight="1"/>
    <row r="1045719" ht="12.75" customHeight="1"/>
    <row r="1045720" ht="12.75" customHeight="1"/>
    <row r="1045721" ht="12.75" customHeight="1"/>
    <row r="1045722" ht="12.75" customHeight="1"/>
    <row r="1045723" ht="12.75" customHeight="1"/>
    <row r="1045724" ht="12.75" customHeight="1"/>
    <row r="1045725" ht="12.75" customHeight="1"/>
    <row r="1045726" ht="12.75" customHeight="1"/>
    <row r="1045727" ht="12.75" customHeight="1"/>
    <row r="1045728" ht="12.75" customHeight="1"/>
    <row r="1045729" ht="12.75" customHeight="1"/>
    <row r="1045730" ht="12.75" customHeight="1"/>
    <row r="1045731" ht="12.75" customHeight="1"/>
    <row r="1045732" ht="12.75" customHeight="1"/>
    <row r="1045733" ht="12.75" customHeight="1"/>
    <row r="1045734" ht="12.75" customHeight="1"/>
    <row r="1045735" ht="12.75" customHeight="1"/>
    <row r="1045736" ht="12.75" customHeight="1"/>
    <row r="1045737" ht="12.75" customHeight="1"/>
    <row r="1045738" ht="12.75" customHeight="1"/>
    <row r="1045739" ht="12.75" customHeight="1"/>
    <row r="1045740" ht="12.75" customHeight="1"/>
    <row r="1045741" ht="12.75" customHeight="1"/>
    <row r="1045742" ht="12.75" customHeight="1"/>
    <row r="1045743" ht="12.75" customHeight="1"/>
    <row r="1045744" ht="12.75" customHeight="1"/>
    <row r="1045745" ht="12.75" customHeight="1"/>
    <row r="1045746" ht="12.75" customHeight="1"/>
    <row r="1045747" ht="12.75" customHeight="1"/>
    <row r="1045748" ht="12.75" customHeight="1"/>
    <row r="1045749" ht="12.75" customHeight="1"/>
    <row r="1045750" ht="12.75" customHeight="1"/>
    <row r="1045751" ht="12.75" customHeight="1"/>
    <row r="1045752" ht="12.75" customHeight="1"/>
    <row r="1045753" ht="12.75" customHeight="1"/>
    <row r="1045754" ht="12.75" customHeight="1"/>
    <row r="1045755" ht="12.75" customHeight="1"/>
    <row r="1045756" ht="12.75" customHeight="1"/>
    <row r="1045757" ht="12.75" customHeight="1"/>
    <row r="1045758" ht="12.75" customHeight="1"/>
    <row r="1045759" ht="12.75" customHeight="1"/>
    <row r="1045760" ht="12.75" customHeight="1"/>
    <row r="1045761" ht="12.75" customHeight="1"/>
    <row r="1045762" ht="12.75" customHeight="1"/>
    <row r="1045763" ht="12.75" customHeight="1"/>
    <row r="1045764" ht="12.75" customHeight="1"/>
    <row r="1045765" ht="12.75" customHeight="1"/>
    <row r="1045766" ht="12.75" customHeight="1"/>
    <row r="1045767" ht="12.75" customHeight="1"/>
    <row r="1045768" ht="12.75" customHeight="1"/>
    <row r="1045769" ht="12.75" customHeight="1"/>
    <row r="1045770" ht="12.75" customHeight="1"/>
    <row r="1045771" ht="12.75" customHeight="1"/>
    <row r="1045772" ht="12.75" customHeight="1"/>
    <row r="1045773" ht="12.75" customHeight="1"/>
    <row r="1045774" ht="12.75" customHeight="1"/>
    <row r="1045775" ht="12.75" customHeight="1"/>
    <row r="1045776" ht="12.75" customHeight="1"/>
    <row r="1045777" ht="12.75" customHeight="1"/>
    <row r="1045778" ht="12.75" customHeight="1"/>
    <row r="1045779" ht="12.75" customHeight="1"/>
    <row r="1045780" ht="12.75" customHeight="1"/>
    <row r="1045781" ht="12.75" customHeight="1"/>
    <row r="1045782" ht="12.75" customHeight="1"/>
    <row r="1045783" ht="12.75" customHeight="1"/>
    <row r="1045784" ht="12.75" customHeight="1"/>
    <row r="1045785" ht="12.75" customHeight="1"/>
    <row r="1045786" ht="12.75" customHeight="1"/>
    <row r="1045787" ht="12.75" customHeight="1"/>
    <row r="1045788" ht="12.75" customHeight="1"/>
    <row r="1045789" ht="12.75" customHeight="1"/>
    <row r="1045790" ht="12.75" customHeight="1"/>
    <row r="1045791" ht="12.75" customHeight="1"/>
    <row r="1045792" ht="12.75" customHeight="1"/>
    <row r="1045793" ht="12.75" customHeight="1"/>
    <row r="1045794" ht="12.75" customHeight="1"/>
    <row r="1045795" ht="12.75" customHeight="1"/>
    <row r="1045796" ht="12.75" customHeight="1"/>
    <row r="1045797" ht="12.75" customHeight="1"/>
    <row r="1045798" ht="12.75" customHeight="1"/>
    <row r="1045799" ht="12.75" customHeight="1"/>
    <row r="1045800" ht="12.75" customHeight="1"/>
    <row r="1045801" ht="12.75" customHeight="1"/>
    <row r="1045802" ht="12.75" customHeight="1"/>
    <row r="1045803" ht="12.75" customHeight="1"/>
    <row r="1045804" ht="12.75" customHeight="1"/>
    <row r="1045805" ht="12.75" customHeight="1"/>
    <row r="1045806" ht="12.75" customHeight="1"/>
    <row r="1045807" ht="12.75" customHeight="1"/>
    <row r="1045808" ht="12.75" customHeight="1"/>
    <row r="1045809" ht="12.75" customHeight="1"/>
    <row r="1045810" ht="12.75" customHeight="1"/>
    <row r="1045811" ht="12.75" customHeight="1"/>
    <row r="1045812" ht="12.75" customHeight="1"/>
    <row r="1045813" ht="12.75" customHeight="1"/>
    <row r="1045814" ht="12.75" customHeight="1"/>
    <row r="1045815" ht="12.75" customHeight="1"/>
    <row r="1045816" ht="12.75" customHeight="1"/>
    <row r="1045817" ht="12.75" customHeight="1"/>
    <row r="1045818" ht="12.75" customHeight="1"/>
    <row r="1045819" ht="12.75" customHeight="1"/>
    <row r="1045820" ht="12.75" customHeight="1"/>
    <row r="1045821" ht="12.75" customHeight="1"/>
    <row r="1045822" ht="12.75" customHeight="1"/>
    <row r="1045823" ht="12.75" customHeight="1"/>
    <row r="1045824" ht="12.75" customHeight="1"/>
    <row r="1045825" ht="12.75" customHeight="1"/>
    <row r="1045826" ht="12.75" customHeight="1"/>
    <row r="1045827" ht="12.75" customHeight="1"/>
    <row r="1045828" ht="12.75" customHeight="1"/>
    <row r="1045829" ht="12.75" customHeight="1"/>
    <row r="1045830" ht="12.75" customHeight="1"/>
    <row r="1045831" ht="12.75" customHeight="1"/>
    <row r="1045832" ht="12.75" customHeight="1"/>
    <row r="1045833" ht="12.75" customHeight="1"/>
    <row r="1045834" ht="12.75" customHeight="1"/>
    <row r="1045835" ht="12.75" customHeight="1"/>
    <row r="1045836" ht="12.75" customHeight="1"/>
    <row r="1045837" ht="12.75" customHeight="1"/>
    <row r="1045838" ht="12.75" customHeight="1"/>
    <row r="1045839" ht="12.75" customHeight="1"/>
    <row r="1045840" ht="12.75" customHeight="1"/>
    <row r="1045841" ht="12.75" customHeight="1"/>
    <row r="1045842" ht="12.75" customHeight="1"/>
    <row r="1045843" ht="12.75" customHeight="1"/>
    <row r="1045844" ht="12.75" customHeight="1"/>
    <row r="1045845" ht="12.75" customHeight="1"/>
    <row r="1045846" ht="12.75" customHeight="1"/>
    <row r="1045847" ht="12.75" customHeight="1"/>
    <row r="1045848" ht="12.75" customHeight="1"/>
    <row r="1045849" ht="12.75" customHeight="1"/>
    <row r="1045850" ht="12.75" customHeight="1"/>
    <row r="1045851" ht="12.75" customHeight="1"/>
    <row r="1045852" ht="12.75" customHeight="1"/>
    <row r="1045853" ht="12.75" customHeight="1"/>
    <row r="1045854" ht="12.75" customHeight="1"/>
    <row r="1045855" ht="12.75" customHeight="1"/>
    <row r="1045856" ht="12.75" customHeight="1"/>
    <row r="1045857" ht="12.75" customHeight="1"/>
    <row r="1045858" ht="12.75" customHeight="1"/>
    <row r="1045859" ht="12.75" customHeight="1"/>
    <row r="1045860" ht="12.75" customHeight="1"/>
    <row r="1045861" ht="12.75" customHeight="1"/>
    <row r="1045862" ht="12.75" customHeight="1"/>
    <row r="1045863" ht="12.75" customHeight="1"/>
    <row r="1045864" ht="12.75" customHeight="1"/>
    <row r="1045865" ht="12.75" customHeight="1"/>
    <row r="1045866" ht="12.75" customHeight="1"/>
    <row r="1045867" ht="12.75" customHeight="1"/>
    <row r="1045868" ht="12.75" customHeight="1"/>
    <row r="1045869" ht="12.75" customHeight="1"/>
    <row r="1045870" ht="12.75" customHeight="1"/>
    <row r="1045871" ht="12.75" customHeight="1"/>
    <row r="1045872" ht="12.75" customHeight="1"/>
    <row r="1045873" ht="12.75" customHeight="1"/>
    <row r="1045874" ht="12.75" customHeight="1"/>
    <row r="1045875" ht="12.75" customHeight="1"/>
    <row r="1045876" ht="12.75" customHeight="1"/>
    <row r="1045877" ht="12.75" customHeight="1"/>
    <row r="1045878" ht="12.75" customHeight="1"/>
    <row r="1045879" ht="12.75" customHeight="1"/>
    <row r="1045880" ht="12.75" customHeight="1"/>
    <row r="1045881" ht="12.75" customHeight="1"/>
    <row r="1045882" ht="12.75" customHeight="1"/>
    <row r="1045883" ht="12.75" customHeight="1"/>
    <row r="1045884" ht="12.75" customHeight="1"/>
    <row r="1045885" ht="12.75" customHeight="1"/>
    <row r="1045886" ht="12.75" customHeight="1"/>
    <row r="1045887" ht="12.75" customHeight="1"/>
    <row r="1045888" ht="12.75" customHeight="1"/>
    <row r="1045889" ht="12.75" customHeight="1"/>
    <row r="1045890" ht="12.75" customHeight="1"/>
    <row r="1045891" ht="12.75" customHeight="1"/>
    <row r="1045892" ht="12.75" customHeight="1"/>
    <row r="1045893" ht="12.75" customHeight="1"/>
    <row r="1045894" ht="12.75" customHeight="1"/>
    <row r="1045895" ht="12.75" customHeight="1"/>
    <row r="1045896" ht="12.75" customHeight="1"/>
    <row r="1045897" ht="12.75" customHeight="1"/>
    <row r="1045898" ht="12.75" customHeight="1"/>
    <row r="1045899" ht="12.75" customHeight="1"/>
    <row r="1045900" ht="12.75" customHeight="1"/>
    <row r="1045901" ht="12.75" customHeight="1"/>
    <row r="1045902" ht="12.75" customHeight="1"/>
    <row r="1045903" ht="12.75" customHeight="1"/>
    <row r="1045904" ht="12.75" customHeight="1"/>
    <row r="1045905" ht="12.75" customHeight="1"/>
    <row r="1045906" ht="12.75" customHeight="1"/>
    <row r="1045907" ht="12.75" customHeight="1"/>
    <row r="1045908" ht="12.75" customHeight="1"/>
    <row r="1045909" ht="12.75" customHeight="1"/>
    <row r="1045910" ht="12.75" customHeight="1"/>
    <row r="1045911" ht="12.75" customHeight="1"/>
    <row r="1045912" ht="12.75" customHeight="1"/>
    <row r="1045913" ht="12.75" customHeight="1"/>
    <row r="1045914" ht="12.75" customHeight="1"/>
    <row r="1045915" ht="12.75" customHeight="1"/>
    <row r="1045916" ht="12.75" customHeight="1"/>
    <row r="1045917" ht="12.75" customHeight="1"/>
    <row r="1045918" ht="12.75" customHeight="1"/>
    <row r="1045919" ht="12.75" customHeight="1"/>
    <row r="1045920" ht="12.75" customHeight="1"/>
    <row r="1045921" ht="12.75" customHeight="1"/>
    <row r="1045922" ht="12.75" customHeight="1"/>
    <row r="1045923" ht="12.75" customHeight="1"/>
    <row r="1045924" ht="12.75" customHeight="1"/>
    <row r="1045925" ht="12.75" customHeight="1"/>
    <row r="1045926" ht="12.75" customHeight="1"/>
    <row r="1045927" ht="12.75" customHeight="1"/>
    <row r="1045928" ht="12.75" customHeight="1"/>
    <row r="1045929" ht="12.75" customHeight="1"/>
    <row r="1045930" ht="12.75" customHeight="1"/>
    <row r="1045931" ht="12.75" customHeight="1"/>
    <row r="1045932" ht="12.75" customHeight="1"/>
    <row r="1045933" ht="12.75" customHeight="1"/>
    <row r="1045934" ht="12.75" customHeight="1"/>
    <row r="1045935" ht="12.75" customHeight="1"/>
    <row r="1045936" ht="12.75" customHeight="1"/>
    <row r="1045937" ht="12.75" customHeight="1"/>
    <row r="1045938" ht="12.75" customHeight="1"/>
    <row r="1045939" ht="12.75" customHeight="1"/>
    <row r="1045940" ht="12.75" customHeight="1"/>
    <row r="1045941" ht="12.75" customHeight="1"/>
    <row r="1045942" ht="12.75" customHeight="1"/>
    <row r="1045943" ht="12.75" customHeight="1"/>
    <row r="1045944" ht="12.75" customHeight="1"/>
    <row r="1045945" ht="12.75" customHeight="1"/>
    <row r="1045946" ht="12.75" customHeight="1"/>
    <row r="1045947" ht="12.75" customHeight="1"/>
    <row r="1045948" ht="12.75" customHeight="1"/>
    <row r="1045949" ht="12.75" customHeight="1"/>
    <row r="1045950" ht="12.75" customHeight="1"/>
    <row r="1045951" ht="12.75" customHeight="1"/>
    <row r="1045952" ht="12.75" customHeight="1"/>
    <row r="1045953" ht="12.75" customHeight="1"/>
    <row r="1045954" ht="12.75" customHeight="1"/>
    <row r="1045955" ht="12.75" customHeight="1"/>
    <row r="1045956" ht="12.75" customHeight="1"/>
    <row r="1045957" ht="12.75" customHeight="1"/>
    <row r="1045958" ht="12.75" customHeight="1"/>
    <row r="1045959" ht="12.75" customHeight="1"/>
    <row r="1045960" ht="12.75" customHeight="1"/>
    <row r="1045961" ht="12.75" customHeight="1"/>
    <row r="1045962" ht="12.75" customHeight="1"/>
    <row r="1045963" ht="12.75" customHeight="1"/>
    <row r="1045964" ht="12.75" customHeight="1"/>
    <row r="1045965" ht="12.75" customHeight="1"/>
    <row r="1045966" ht="12.75" customHeight="1"/>
    <row r="1045967" ht="12.75" customHeight="1"/>
    <row r="1045968" ht="12.75" customHeight="1"/>
    <row r="1045969" ht="12.75" customHeight="1"/>
    <row r="1045970" ht="12.75" customHeight="1"/>
    <row r="1045971" ht="12.75" customHeight="1"/>
    <row r="1045972" ht="12.75" customHeight="1"/>
    <row r="1045973" ht="12.75" customHeight="1"/>
    <row r="1045974" ht="12.75" customHeight="1"/>
    <row r="1045975" ht="12.75" customHeight="1"/>
    <row r="1045976" ht="12.75" customHeight="1"/>
    <row r="1045977" ht="12.75" customHeight="1"/>
    <row r="1045978" ht="12.75" customHeight="1"/>
    <row r="1045979" ht="12.75" customHeight="1"/>
    <row r="1045980" ht="12.75" customHeight="1"/>
    <row r="1045981" ht="12.75" customHeight="1"/>
    <row r="1045982" ht="12.75" customHeight="1"/>
    <row r="1045983" ht="12.75" customHeight="1"/>
    <row r="1045984" ht="12.75" customHeight="1"/>
    <row r="1045985" ht="12.75" customHeight="1"/>
    <row r="1045986" ht="12.75" customHeight="1"/>
    <row r="1045987" ht="12.75" customHeight="1"/>
    <row r="1045988" ht="12.75" customHeight="1"/>
    <row r="1045989" ht="12.75" customHeight="1"/>
    <row r="1045990" ht="12.75" customHeight="1"/>
    <row r="1045991" ht="12.75" customHeight="1"/>
    <row r="1045992" ht="12.75" customHeight="1"/>
    <row r="1045993" ht="12.75" customHeight="1"/>
    <row r="1045994" ht="12.75" customHeight="1"/>
    <row r="1045995" ht="12.75" customHeight="1"/>
    <row r="1045996" ht="12.75" customHeight="1"/>
    <row r="1045997" ht="12.75" customHeight="1"/>
    <row r="1045998" ht="12.75" customHeight="1"/>
    <row r="1045999" ht="12.75" customHeight="1"/>
    <row r="1046000" ht="12.75" customHeight="1"/>
    <row r="1046001" ht="12.75" customHeight="1"/>
    <row r="1046002" ht="12.75" customHeight="1"/>
    <row r="1046003" ht="12.75" customHeight="1"/>
    <row r="1046004" ht="12.75" customHeight="1"/>
    <row r="1046005" ht="12.75" customHeight="1"/>
    <row r="1046006" ht="12.75" customHeight="1"/>
    <row r="1046007" ht="12.75" customHeight="1"/>
    <row r="1046008" ht="12.75" customHeight="1"/>
    <row r="1046009" ht="12.75" customHeight="1"/>
    <row r="1046010" ht="12.75" customHeight="1"/>
    <row r="1046011" ht="12.75" customHeight="1"/>
    <row r="1046012" ht="12.75" customHeight="1"/>
    <row r="1046013" ht="12.75" customHeight="1"/>
    <row r="1046014" ht="12.75" customHeight="1"/>
    <row r="1046015" ht="12.75" customHeight="1"/>
    <row r="1046016" ht="12.75" customHeight="1"/>
    <row r="1046017" ht="12.75" customHeight="1"/>
    <row r="1046018" ht="12.75" customHeight="1"/>
    <row r="1046019" ht="12.75" customHeight="1"/>
    <row r="1046020" ht="12.75" customHeight="1"/>
    <row r="1046021" ht="12.75" customHeight="1"/>
    <row r="1046022" ht="12.75" customHeight="1"/>
    <row r="1046023" ht="12.75" customHeight="1"/>
    <row r="1046024" ht="12.75" customHeight="1"/>
    <row r="1046025" ht="12.75" customHeight="1"/>
    <row r="1046026" ht="12.75" customHeight="1"/>
    <row r="1046027" ht="12.75" customHeight="1"/>
    <row r="1046028" ht="12.75" customHeight="1"/>
    <row r="1046029" ht="12.75" customHeight="1"/>
    <row r="1046030" ht="12.75" customHeight="1"/>
    <row r="1046031" ht="12.75" customHeight="1"/>
    <row r="1046032" ht="12.75" customHeight="1"/>
    <row r="1046033" ht="12.75" customHeight="1"/>
    <row r="1046034" ht="12.75" customHeight="1"/>
    <row r="1046035" ht="12.75" customHeight="1"/>
    <row r="1046036" ht="12.75" customHeight="1"/>
    <row r="1046037" ht="12.75" customHeight="1"/>
    <row r="1046038" ht="12.75" customHeight="1"/>
    <row r="1046039" ht="12.75" customHeight="1"/>
    <row r="1046040" ht="12.75" customHeight="1"/>
    <row r="1046041" ht="12.75" customHeight="1"/>
    <row r="1046042" ht="12.75" customHeight="1"/>
    <row r="1046043" ht="12.75" customHeight="1"/>
    <row r="1046044" ht="12.75" customHeight="1"/>
    <row r="1046045" ht="12.75" customHeight="1"/>
    <row r="1046046" ht="12.75" customHeight="1"/>
    <row r="1046047" ht="12.75" customHeight="1"/>
    <row r="1046048" ht="12.75" customHeight="1"/>
    <row r="1046049" ht="12.75" customHeight="1"/>
    <row r="1046050" ht="12.75" customHeight="1"/>
    <row r="1046051" ht="12.75" customHeight="1"/>
    <row r="1046052" ht="12.75" customHeight="1"/>
    <row r="1046053" ht="12.75" customHeight="1"/>
    <row r="1046054" ht="12.75" customHeight="1"/>
    <row r="1046055" ht="12.75" customHeight="1"/>
    <row r="1046056" ht="12.75" customHeight="1"/>
    <row r="1046057" ht="12.75" customHeight="1"/>
    <row r="1046058" ht="12.75" customHeight="1"/>
    <row r="1046059" ht="12.75" customHeight="1"/>
    <row r="1046060" ht="12.75" customHeight="1"/>
    <row r="1046061" ht="12.75" customHeight="1"/>
    <row r="1046062" ht="12.75" customHeight="1"/>
    <row r="1046063" ht="12.75" customHeight="1"/>
    <row r="1046064" ht="12.75" customHeight="1"/>
    <row r="1046065" ht="12.75" customHeight="1"/>
    <row r="1046066" ht="12.75" customHeight="1"/>
    <row r="1046067" ht="12.75" customHeight="1"/>
    <row r="1046068" ht="12.75" customHeight="1"/>
    <row r="1046069" ht="12.75" customHeight="1"/>
    <row r="1046070" ht="12.75" customHeight="1"/>
    <row r="1046071" ht="12.75" customHeight="1"/>
    <row r="1046072" ht="12.75" customHeight="1"/>
    <row r="1046073" ht="12.75" customHeight="1"/>
    <row r="1046074" ht="12.75" customHeight="1"/>
    <row r="1046075" ht="12.75" customHeight="1"/>
    <row r="1046076" ht="12.75" customHeight="1"/>
    <row r="1046077" ht="12.75" customHeight="1"/>
    <row r="1046078" ht="12.75" customHeight="1"/>
    <row r="1046079" ht="12.75" customHeight="1"/>
    <row r="1046080" ht="12.75" customHeight="1"/>
    <row r="1046081" ht="12.75" customHeight="1"/>
    <row r="1046082" ht="12.75" customHeight="1"/>
    <row r="1046083" ht="12.75" customHeight="1"/>
    <row r="1046084" ht="12.75" customHeight="1"/>
    <row r="1046085" ht="12.75" customHeight="1"/>
    <row r="1046086" ht="12.75" customHeight="1"/>
    <row r="1046087" ht="12.75" customHeight="1"/>
    <row r="1046088" ht="12.75" customHeight="1"/>
    <row r="1046089" ht="12.75" customHeight="1"/>
    <row r="1046090" ht="12.75" customHeight="1"/>
    <row r="1046091" ht="12.75" customHeight="1"/>
    <row r="1046092" ht="12.75" customHeight="1"/>
    <row r="1046093" ht="12.75" customHeight="1"/>
    <row r="1046094" ht="12.75" customHeight="1"/>
    <row r="1046095" ht="12.75" customHeight="1"/>
    <row r="1046096" ht="12.75" customHeight="1"/>
    <row r="1046097" ht="12.75" customHeight="1"/>
    <row r="1046098" ht="12.75" customHeight="1"/>
    <row r="1046099" ht="12.75" customHeight="1"/>
    <row r="1046100" ht="12.75" customHeight="1"/>
    <row r="1046101" ht="12.75" customHeight="1"/>
    <row r="1046102" ht="12.75" customHeight="1"/>
    <row r="1046103" ht="12.75" customHeight="1"/>
    <row r="1046104" ht="12.75" customHeight="1"/>
    <row r="1046105" ht="12.75" customHeight="1"/>
    <row r="1046106" ht="12.75" customHeight="1"/>
    <row r="1046107" ht="12.75" customHeight="1"/>
    <row r="1046108" ht="12.75" customHeight="1"/>
    <row r="1046109" ht="12.75" customHeight="1"/>
    <row r="1046110" ht="12.75" customHeight="1"/>
    <row r="1046111" ht="12.75" customHeight="1"/>
    <row r="1046112" ht="12.75" customHeight="1"/>
    <row r="1046113" ht="12.75" customHeight="1"/>
    <row r="1046114" ht="12.75" customHeight="1"/>
    <row r="1046115" ht="12.75" customHeight="1"/>
    <row r="1046116" ht="12.75" customHeight="1"/>
    <row r="1046117" ht="12.75" customHeight="1"/>
    <row r="1046118" ht="12.75" customHeight="1"/>
    <row r="1046119" ht="12.75" customHeight="1"/>
    <row r="1046120" ht="12.75" customHeight="1"/>
    <row r="1046121" ht="12.75" customHeight="1"/>
    <row r="1046122" ht="12.75" customHeight="1"/>
    <row r="1046123" ht="12.75" customHeight="1"/>
    <row r="1046124" ht="12.75" customHeight="1"/>
    <row r="1046125" ht="12.75" customHeight="1"/>
    <row r="1046126" ht="12.75" customHeight="1"/>
    <row r="1046127" ht="12.75" customHeight="1"/>
    <row r="1046128" ht="12.75" customHeight="1"/>
    <row r="1046129" ht="12.75" customHeight="1"/>
    <row r="1046130" ht="12.75" customHeight="1"/>
    <row r="1046131" ht="12.75" customHeight="1"/>
    <row r="1046132" ht="12.75" customHeight="1"/>
    <row r="1046133" ht="12.75" customHeight="1"/>
    <row r="1046134" ht="12.75" customHeight="1"/>
    <row r="1046135" ht="12.75" customHeight="1"/>
    <row r="1046136" ht="12.75" customHeight="1"/>
    <row r="1046137" ht="12.75" customHeight="1"/>
    <row r="1046138" ht="12.75" customHeight="1"/>
    <row r="1046139" ht="12.75" customHeight="1"/>
    <row r="1046140" ht="12.75" customHeight="1"/>
    <row r="1046141" ht="12.75" customHeight="1"/>
    <row r="1046142" ht="12.75" customHeight="1"/>
    <row r="1046143" ht="12.75" customHeight="1"/>
    <row r="1046144" ht="12.75" customHeight="1"/>
    <row r="1046145" ht="12.75" customHeight="1"/>
    <row r="1046146" ht="12.75" customHeight="1"/>
    <row r="1046147" ht="12.75" customHeight="1"/>
    <row r="1046148" ht="12.75" customHeight="1"/>
    <row r="1046149" ht="12.75" customHeight="1"/>
    <row r="1046150" ht="12.75" customHeight="1"/>
    <row r="1046151" ht="12.75" customHeight="1"/>
    <row r="1046152" ht="12.75" customHeight="1"/>
    <row r="1046153" ht="12.75" customHeight="1"/>
    <row r="1046154" ht="12.75" customHeight="1"/>
    <row r="1046155" ht="12.75" customHeight="1"/>
    <row r="1046156" ht="12.75" customHeight="1"/>
    <row r="1046157" ht="12.75" customHeight="1"/>
    <row r="1046158" ht="12.75" customHeight="1"/>
    <row r="1046159" ht="12.75" customHeight="1"/>
    <row r="1046160" ht="12.75" customHeight="1"/>
    <row r="1046161" ht="12.75" customHeight="1"/>
    <row r="1046162" ht="12.75" customHeight="1"/>
    <row r="1046163" ht="12.75" customHeight="1"/>
    <row r="1046164" ht="12.75" customHeight="1"/>
    <row r="1046165" ht="12.75" customHeight="1"/>
    <row r="1046166" ht="12.75" customHeight="1"/>
    <row r="1046167" ht="12.75" customHeight="1"/>
    <row r="1046168" ht="12.75" customHeight="1"/>
    <row r="1046169" ht="12.75" customHeight="1"/>
    <row r="1046170" ht="12.75" customHeight="1"/>
    <row r="1046171" ht="12.75" customHeight="1"/>
    <row r="1046172" ht="12.75" customHeight="1"/>
    <row r="1046173" ht="12.75" customHeight="1"/>
    <row r="1046174" ht="12.75" customHeight="1"/>
    <row r="1046175" ht="12.75" customHeight="1"/>
    <row r="1046176" ht="12.75" customHeight="1"/>
    <row r="1046177" ht="12.75" customHeight="1"/>
    <row r="1046178" ht="12.75" customHeight="1"/>
    <row r="1046179" ht="12.75" customHeight="1"/>
    <row r="1046180" ht="12.75" customHeight="1"/>
    <row r="1046181" ht="12.75" customHeight="1"/>
    <row r="1046182" ht="12.75" customHeight="1"/>
    <row r="1046183" ht="12.75" customHeight="1"/>
    <row r="1046184" ht="12.75" customHeight="1"/>
    <row r="1046185" ht="12.75" customHeight="1"/>
    <row r="1046186" ht="12.75" customHeight="1"/>
    <row r="1046187" ht="12.75" customHeight="1"/>
    <row r="1046188" ht="12.75" customHeight="1"/>
    <row r="1046189" ht="12.75" customHeight="1"/>
    <row r="1046190" ht="12.75" customHeight="1"/>
    <row r="1046191" ht="12.75" customHeight="1"/>
    <row r="1046192" ht="12.75" customHeight="1"/>
    <row r="1046193" ht="12.75" customHeight="1"/>
    <row r="1046194" ht="12.75" customHeight="1"/>
    <row r="1046195" ht="12.75" customHeight="1"/>
    <row r="1046196" ht="12.75" customHeight="1"/>
    <row r="1046197" ht="12.75" customHeight="1"/>
    <row r="1046198" ht="12.75" customHeight="1"/>
    <row r="1046199" ht="12.75" customHeight="1"/>
    <row r="1046200" ht="12.75" customHeight="1"/>
    <row r="1046201" ht="12.75" customHeight="1"/>
    <row r="1046202" ht="12.75" customHeight="1"/>
    <row r="1046203" ht="12.75" customHeight="1"/>
    <row r="1046204" ht="12.75" customHeight="1"/>
    <row r="1046205" ht="12.75" customHeight="1"/>
    <row r="1046206" ht="12.75" customHeight="1"/>
    <row r="1046207" ht="12.75" customHeight="1"/>
    <row r="1046208" ht="12.75" customHeight="1"/>
    <row r="1046209" ht="12.75" customHeight="1"/>
    <row r="1046210" ht="12.75" customHeight="1"/>
    <row r="1046211" ht="12.75" customHeight="1"/>
    <row r="1046212" ht="12.75" customHeight="1"/>
    <row r="1046213" ht="12.75" customHeight="1"/>
    <row r="1046214" ht="12.75" customHeight="1"/>
    <row r="1046215" ht="12.75" customHeight="1"/>
    <row r="1046216" ht="12.75" customHeight="1"/>
    <row r="1046217" ht="12.75" customHeight="1"/>
    <row r="1046218" ht="12.75" customHeight="1"/>
    <row r="1046219" ht="12.75" customHeight="1"/>
    <row r="1046220" ht="12.75" customHeight="1"/>
    <row r="1046221" ht="12.75" customHeight="1"/>
    <row r="1046222" ht="12.75" customHeight="1"/>
    <row r="1046223" ht="12.75" customHeight="1"/>
    <row r="1046224" ht="12.75" customHeight="1"/>
    <row r="1046225" ht="12.75" customHeight="1"/>
    <row r="1046226" ht="12.75" customHeight="1"/>
    <row r="1046227" ht="12.75" customHeight="1"/>
    <row r="1046228" ht="12.75" customHeight="1"/>
    <row r="1046229" ht="12.75" customHeight="1"/>
    <row r="1046230" ht="12.75" customHeight="1"/>
    <row r="1046231" ht="12.75" customHeight="1"/>
    <row r="1046232" ht="12.75" customHeight="1"/>
    <row r="1046233" ht="12.75" customHeight="1"/>
    <row r="1046234" ht="12.75" customHeight="1"/>
    <row r="1046235" ht="12.75" customHeight="1"/>
    <row r="1046236" ht="12.75" customHeight="1"/>
    <row r="1046237" ht="12.75" customHeight="1"/>
    <row r="1046238" ht="12.75" customHeight="1"/>
    <row r="1046239" ht="12.75" customHeight="1"/>
    <row r="1046240" ht="12.75" customHeight="1"/>
    <row r="1046241" ht="12.75" customHeight="1"/>
    <row r="1046242" ht="12.75" customHeight="1"/>
    <row r="1046243" ht="12.75" customHeight="1"/>
    <row r="1046244" ht="12.75" customHeight="1"/>
    <row r="1046245" ht="12.75" customHeight="1"/>
    <row r="1046246" ht="12.75" customHeight="1"/>
    <row r="1046247" ht="12.75" customHeight="1"/>
    <row r="1046248" ht="12.75" customHeight="1"/>
    <row r="1046249" ht="12.75" customHeight="1"/>
    <row r="1046250" ht="12.75" customHeight="1"/>
    <row r="1046251" ht="12.75" customHeight="1"/>
    <row r="1046252" ht="12.75" customHeight="1"/>
    <row r="1046253" ht="12.75" customHeight="1"/>
    <row r="1046254" ht="12.75" customHeight="1"/>
    <row r="1046255" ht="12.75" customHeight="1"/>
    <row r="1046256" ht="12.75" customHeight="1"/>
    <row r="1046257" ht="12.75" customHeight="1"/>
    <row r="1046258" ht="12.75" customHeight="1"/>
    <row r="1046259" ht="12.75" customHeight="1"/>
    <row r="1046260" ht="12.75" customHeight="1"/>
    <row r="1046261" ht="12.75" customHeight="1"/>
    <row r="1046262" ht="12.75" customHeight="1"/>
    <row r="1046263" ht="12.75" customHeight="1"/>
    <row r="1046264" ht="12.75" customHeight="1"/>
    <row r="1046265" ht="12.75" customHeight="1"/>
    <row r="1046266" ht="12.75" customHeight="1"/>
    <row r="1046267" ht="12.75" customHeight="1"/>
    <row r="1046268" ht="12.75" customHeight="1"/>
    <row r="1046269" ht="12.75" customHeight="1"/>
    <row r="1046270" ht="12.75" customHeight="1"/>
    <row r="1046271" ht="12.75" customHeight="1"/>
    <row r="1046272" ht="12.75" customHeight="1"/>
    <row r="1046273" ht="12.75" customHeight="1"/>
    <row r="1046274" ht="12.75" customHeight="1"/>
    <row r="1046275" ht="12.75" customHeight="1"/>
    <row r="1046276" ht="12.75" customHeight="1"/>
    <row r="1046277" ht="12.75" customHeight="1"/>
    <row r="1046278" ht="12.75" customHeight="1"/>
    <row r="1046279" ht="12.75" customHeight="1"/>
    <row r="1046280" ht="12.75" customHeight="1"/>
    <row r="1046281" ht="12.75" customHeight="1"/>
    <row r="1046282" ht="12.75" customHeight="1"/>
    <row r="1046283" ht="12.75" customHeight="1"/>
    <row r="1046284" ht="12.75" customHeight="1"/>
    <row r="1046285" ht="12.75" customHeight="1"/>
    <row r="1046286" ht="12.75" customHeight="1"/>
    <row r="1046287" ht="12.75" customHeight="1"/>
    <row r="1046288" ht="12.75" customHeight="1"/>
    <row r="1046289" ht="12.75" customHeight="1"/>
    <row r="1046290" ht="12.75" customHeight="1"/>
    <row r="1046291" ht="12.75" customHeight="1"/>
    <row r="1046292" ht="12.75" customHeight="1"/>
    <row r="1046293" ht="12.75" customHeight="1"/>
    <row r="1046294" ht="12.75" customHeight="1"/>
    <row r="1046295" ht="12.75" customHeight="1"/>
    <row r="1046296" ht="12.75" customHeight="1"/>
    <row r="1046297" ht="12.75" customHeight="1"/>
    <row r="1046298" ht="12.75" customHeight="1"/>
    <row r="1046299" ht="12.75" customHeight="1"/>
    <row r="1046300" ht="12.75" customHeight="1"/>
    <row r="1046301" ht="12.75" customHeight="1"/>
    <row r="1046302" ht="12.75" customHeight="1"/>
    <row r="1046303" ht="12.75" customHeight="1"/>
    <row r="1046304" ht="12.75" customHeight="1"/>
    <row r="1046305" ht="12.75" customHeight="1"/>
    <row r="1046306" ht="12.75" customHeight="1"/>
    <row r="1046307" ht="12.75" customHeight="1"/>
    <row r="1046308" ht="12.75" customHeight="1"/>
    <row r="1046309" ht="12.75" customHeight="1"/>
    <row r="1046310" ht="12.75" customHeight="1"/>
    <row r="1046311" ht="12.75" customHeight="1"/>
    <row r="1046312" ht="12.75" customHeight="1"/>
    <row r="1046313" ht="12.75" customHeight="1"/>
    <row r="1046314" ht="12.75" customHeight="1"/>
    <row r="1046315" ht="12.75" customHeight="1"/>
    <row r="1046316" ht="12.75" customHeight="1"/>
    <row r="1046317" ht="12.75" customHeight="1"/>
    <row r="1046318" ht="12.75" customHeight="1"/>
    <row r="1046319" ht="12.75" customHeight="1"/>
    <row r="1046320" ht="12.75" customHeight="1"/>
    <row r="1046321" ht="12.75" customHeight="1"/>
    <row r="1046322" ht="12.75" customHeight="1"/>
    <row r="1046323" ht="12.75" customHeight="1"/>
    <row r="1046324" ht="12.75" customHeight="1"/>
    <row r="1046325" ht="12.75" customHeight="1"/>
    <row r="1046326" ht="12.75" customHeight="1"/>
    <row r="1046327" ht="12.75" customHeight="1"/>
    <row r="1046328" ht="12.75" customHeight="1"/>
    <row r="1046329" ht="12.75" customHeight="1"/>
    <row r="1046330" ht="12.75" customHeight="1"/>
    <row r="1046331" ht="12.75" customHeight="1"/>
    <row r="1046332" ht="12.75" customHeight="1"/>
    <row r="1046333" ht="12.75" customHeight="1"/>
    <row r="1046334" ht="12.75" customHeight="1"/>
    <row r="1046335" ht="12.75" customHeight="1"/>
    <row r="1046336" ht="12.75" customHeight="1"/>
    <row r="1046337" ht="12.75" customHeight="1"/>
    <row r="1046338" ht="12.75" customHeight="1"/>
    <row r="1046339" ht="12.75" customHeight="1"/>
    <row r="1046340" ht="12.75" customHeight="1"/>
    <row r="1046341" ht="12.75" customHeight="1"/>
    <row r="1046342" ht="12.75" customHeight="1"/>
    <row r="1046343" ht="12.75" customHeight="1"/>
    <row r="1046344" ht="12.75" customHeight="1"/>
    <row r="1046345" ht="12.75" customHeight="1"/>
    <row r="1046346" ht="12.75" customHeight="1"/>
    <row r="1046347" ht="12.75" customHeight="1"/>
    <row r="1046348" ht="12.75" customHeight="1"/>
    <row r="1046349" ht="12.75" customHeight="1"/>
    <row r="1046350" ht="12.75" customHeight="1"/>
    <row r="1046351" ht="12.75" customHeight="1"/>
    <row r="1046352" ht="12.75" customHeight="1"/>
    <row r="1046353" ht="12.75" customHeight="1"/>
    <row r="1046354" ht="12.75" customHeight="1"/>
    <row r="1046355" ht="12.75" customHeight="1"/>
    <row r="1046356" ht="12.75" customHeight="1"/>
    <row r="1046357" ht="12.75" customHeight="1"/>
    <row r="1046358" ht="12.75" customHeight="1"/>
    <row r="1046359" ht="12.75" customHeight="1"/>
    <row r="1046360" ht="12.75" customHeight="1"/>
    <row r="1046361" ht="12.75" customHeight="1"/>
    <row r="1046362" ht="12.75" customHeight="1"/>
    <row r="1046363" ht="12.75" customHeight="1"/>
    <row r="1046364" ht="12.75" customHeight="1"/>
    <row r="1046365" ht="12.75" customHeight="1"/>
    <row r="1046366" ht="12.75" customHeight="1"/>
    <row r="1046367" ht="12.75" customHeight="1"/>
    <row r="1046368" ht="12.75" customHeight="1"/>
    <row r="1046369" ht="12.75" customHeight="1"/>
    <row r="1046370" ht="12.75" customHeight="1"/>
    <row r="1046371" ht="12.75" customHeight="1"/>
    <row r="1046372" ht="12.75" customHeight="1"/>
    <row r="1046373" ht="12.75" customHeight="1"/>
    <row r="1046374" ht="12.75" customHeight="1"/>
    <row r="1046375" ht="12.75" customHeight="1"/>
    <row r="1046376" ht="12.75" customHeight="1"/>
    <row r="1046377" ht="12.75" customHeight="1"/>
    <row r="1046378" ht="12.75" customHeight="1"/>
    <row r="1046379" ht="12.75" customHeight="1"/>
    <row r="1046380" ht="12.75" customHeight="1"/>
    <row r="1046381" ht="12.75" customHeight="1"/>
    <row r="1046382" ht="12.75" customHeight="1"/>
    <row r="1046383" ht="12.75" customHeight="1"/>
    <row r="1046384" ht="12.75" customHeight="1"/>
    <row r="1046385" ht="12.75" customHeight="1"/>
    <row r="1046386" ht="12.75" customHeight="1"/>
    <row r="1046387" ht="12.75" customHeight="1"/>
    <row r="1046388" ht="12.75" customHeight="1"/>
    <row r="1046389" ht="12.75" customHeight="1"/>
    <row r="1046390" ht="12.75" customHeight="1"/>
    <row r="1046391" ht="12.75" customHeight="1"/>
    <row r="1046392" ht="12.75" customHeight="1"/>
    <row r="1046393" ht="12.75" customHeight="1"/>
    <row r="1046394" ht="12.75" customHeight="1"/>
    <row r="1046395" ht="12.75" customHeight="1"/>
    <row r="1046396" ht="12.75" customHeight="1"/>
    <row r="1046397" ht="12.75" customHeight="1"/>
    <row r="1046398" ht="12.75" customHeight="1"/>
    <row r="1046399" ht="12.75" customHeight="1"/>
    <row r="1046400" ht="12.75" customHeight="1"/>
    <row r="1046401" ht="12.75" customHeight="1"/>
    <row r="1046402" ht="12.75" customHeight="1"/>
    <row r="1046403" ht="12.75" customHeight="1"/>
    <row r="1046404" ht="12.75" customHeight="1"/>
    <row r="1046405" ht="12.75" customHeight="1"/>
    <row r="1046406" ht="12.75" customHeight="1"/>
    <row r="1046407" ht="12.75" customHeight="1"/>
    <row r="1046408" ht="12.75" customHeight="1"/>
    <row r="1046409" ht="12.75" customHeight="1"/>
    <row r="1046410" ht="12.75" customHeight="1"/>
    <row r="1046411" ht="12.75" customHeight="1"/>
    <row r="1046412" ht="12.75" customHeight="1"/>
    <row r="1046413" ht="12.75" customHeight="1"/>
    <row r="1046414" ht="12.75" customHeight="1"/>
    <row r="1046415" ht="12.75" customHeight="1"/>
    <row r="1046416" ht="12.75" customHeight="1"/>
    <row r="1046417" ht="12.75" customHeight="1"/>
    <row r="1046418" ht="12.75" customHeight="1"/>
    <row r="1046419" ht="12.75" customHeight="1"/>
    <row r="1046420" ht="12.75" customHeight="1"/>
    <row r="1046421" ht="12.75" customHeight="1"/>
    <row r="1046422" ht="12.75" customHeight="1"/>
    <row r="1046423" ht="12.75" customHeight="1"/>
    <row r="1046424" ht="12.75" customHeight="1"/>
    <row r="1046425" ht="12.75" customHeight="1"/>
    <row r="1046426" ht="12.75" customHeight="1"/>
    <row r="1046427" ht="12.75" customHeight="1"/>
    <row r="1046428" ht="12.75" customHeight="1"/>
    <row r="1046429" ht="12.75" customHeight="1"/>
    <row r="1046430" ht="12.75" customHeight="1"/>
    <row r="1046431" ht="12.75" customHeight="1"/>
    <row r="1046432" ht="12.75" customHeight="1"/>
    <row r="1046433" ht="12.75" customHeight="1"/>
    <row r="1046434" ht="12.75" customHeight="1"/>
    <row r="1046435" ht="12.75" customHeight="1"/>
    <row r="1046436" ht="12.75" customHeight="1"/>
    <row r="1046437" ht="12.75" customHeight="1"/>
    <row r="1046438" ht="12.75" customHeight="1"/>
    <row r="1046439" ht="12.75" customHeight="1"/>
    <row r="1046440" ht="12.75" customHeight="1"/>
    <row r="1046441" ht="12.75" customHeight="1"/>
    <row r="1046442" ht="12.75" customHeight="1"/>
    <row r="1046443" ht="12.75" customHeight="1"/>
    <row r="1046444" ht="12.75" customHeight="1"/>
    <row r="1046445" ht="12.75" customHeight="1"/>
    <row r="1046446" ht="12.75" customHeight="1"/>
    <row r="1046447" ht="12.75" customHeight="1"/>
    <row r="1046448" ht="12.75" customHeight="1"/>
    <row r="1046449" ht="12.75" customHeight="1"/>
    <row r="1046450" ht="12.75" customHeight="1"/>
    <row r="1046451" ht="12.75" customHeight="1"/>
    <row r="1046452" ht="12.75" customHeight="1"/>
    <row r="1046453" ht="12.75" customHeight="1"/>
    <row r="1046454" ht="12.75" customHeight="1"/>
    <row r="1046455" ht="12.75" customHeight="1"/>
    <row r="1046456" ht="12.75" customHeight="1"/>
    <row r="1046457" ht="12.75" customHeight="1"/>
    <row r="1046458" ht="12.75" customHeight="1"/>
    <row r="1046459" ht="12.75" customHeight="1"/>
    <row r="1046460" ht="12.75" customHeight="1"/>
    <row r="1046461" ht="12.75" customHeight="1"/>
    <row r="1046462" ht="12.75" customHeight="1"/>
    <row r="1046463" ht="12.75" customHeight="1"/>
    <row r="1046464" ht="12.75" customHeight="1"/>
    <row r="1046465" ht="12.75" customHeight="1"/>
    <row r="1046466" ht="12.75" customHeight="1"/>
    <row r="1046467" ht="12.75" customHeight="1"/>
    <row r="1046468" ht="12.75" customHeight="1"/>
    <row r="1046469" ht="12.75" customHeight="1"/>
    <row r="1046470" ht="12.75" customHeight="1"/>
    <row r="1046471" ht="12.75" customHeight="1"/>
    <row r="1046472" ht="12.75" customHeight="1"/>
    <row r="1046473" ht="12.75" customHeight="1"/>
    <row r="1046474" ht="12.75" customHeight="1"/>
    <row r="1046475" ht="12.75" customHeight="1"/>
    <row r="1046476" ht="12.75" customHeight="1"/>
    <row r="1046477" ht="12.75" customHeight="1"/>
    <row r="1046478" ht="12.75" customHeight="1"/>
    <row r="1046479" ht="12.75" customHeight="1"/>
    <row r="1046480" ht="12.75" customHeight="1"/>
    <row r="1046481" ht="12.75" customHeight="1"/>
    <row r="1046482" ht="12.75" customHeight="1"/>
    <row r="1046483" ht="12.75" customHeight="1"/>
    <row r="1046484" ht="12.75" customHeight="1"/>
    <row r="1046485" ht="12.75" customHeight="1"/>
    <row r="1046486" ht="12.75" customHeight="1"/>
    <row r="1046487" ht="12.75" customHeight="1"/>
    <row r="1046488" ht="12.75" customHeight="1"/>
    <row r="1046489" ht="12.75" customHeight="1"/>
    <row r="1046490" ht="12.75" customHeight="1"/>
    <row r="1046491" ht="12.75" customHeight="1"/>
    <row r="1046492" ht="12.75" customHeight="1"/>
    <row r="1046493" ht="12.75" customHeight="1"/>
    <row r="1046494" ht="12.75" customHeight="1"/>
    <row r="1046495" ht="12.75" customHeight="1"/>
    <row r="1046496" ht="12.75" customHeight="1"/>
    <row r="1046497" ht="12.75" customHeight="1"/>
    <row r="1046498" ht="12.75" customHeight="1"/>
    <row r="1046499" ht="12.75" customHeight="1"/>
    <row r="1046500" ht="12.75" customHeight="1"/>
    <row r="1046501" ht="12.75" customHeight="1"/>
    <row r="1046502" ht="12.75" customHeight="1"/>
    <row r="1046503" ht="12.75" customHeight="1"/>
    <row r="1046504" ht="12.75" customHeight="1"/>
    <row r="1046505" ht="12.75" customHeight="1"/>
    <row r="1046506" ht="12.75" customHeight="1"/>
    <row r="1046507" ht="12.75" customHeight="1"/>
    <row r="1046508" ht="12.75" customHeight="1"/>
    <row r="1046509" ht="12.75" customHeight="1"/>
    <row r="1046510" ht="12.75" customHeight="1"/>
    <row r="1046511" ht="12.75" customHeight="1"/>
    <row r="1046512" ht="12.75" customHeight="1"/>
    <row r="1046513" ht="12.75" customHeight="1"/>
    <row r="1046514" ht="12.75" customHeight="1"/>
    <row r="1046515" ht="12.75" customHeight="1"/>
    <row r="1046516" ht="12.75" customHeight="1"/>
    <row r="1046517" ht="12.75" customHeight="1"/>
    <row r="1046518" ht="12.75" customHeight="1"/>
    <row r="1046519" ht="12.75" customHeight="1"/>
    <row r="1046520" ht="12.75" customHeight="1"/>
    <row r="1046521" ht="12.75" customHeight="1"/>
    <row r="1046522" ht="12.75" customHeight="1"/>
    <row r="1046523" ht="12.75" customHeight="1"/>
    <row r="1046524" ht="12.75" customHeight="1"/>
    <row r="1046525" ht="12.75" customHeight="1"/>
    <row r="1046526" ht="12.75" customHeight="1"/>
    <row r="1046527" ht="12.75" customHeight="1"/>
    <row r="1046528" ht="12.75" customHeight="1"/>
    <row r="1046529" ht="12.75" customHeight="1"/>
    <row r="1046530" ht="12.75" customHeight="1"/>
    <row r="1046531" ht="12.75" customHeight="1"/>
    <row r="1046532" ht="12.75" customHeight="1"/>
    <row r="1046533" ht="12.75" customHeight="1"/>
    <row r="1046534" ht="12.75" customHeight="1"/>
    <row r="1046535" ht="12.75" customHeight="1"/>
    <row r="1046536" ht="12.75" customHeight="1"/>
    <row r="1046537" ht="12.75" customHeight="1"/>
    <row r="1046538" ht="12.75" customHeight="1"/>
    <row r="1046539" ht="12.75" customHeight="1"/>
    <row r="1046540" ht="12.75" customHeight="1"/>
    <row r="1046541" ht="12.75" customHeight="1"/>
    <row r="1046542" ht="12.75" customHeight="1"/>
    <row r="1046543" ht="12.75" customHeight="1"/>
    <row r="1046544" ht="12.75" customHeight="1"/>
    <row r="1046545" ht="12.75" customHeight="1"/>
    <row r="1046546" ht="12.75" customHeight="1"/>
    <row r="1046547" ht="12.75" customHeight="1"/>
    <row r="1046548" ht="12.75" customHeight="1"/>
    <row r="1046549" ht="12.75" customHeight="1"/>
    <row r="1046550" ht="12.75" customHeight="1"/>
    <row r="1046551" ht="12.75" customHeight="1"/>
    <row r="1046552" ht="12.75" customHeight="1"/>
    <row r="1046553" ht="12.75" customHeight="1"/>
    <row r="1046554" ht="12.75" customHeight="1"/>
    <row r="1046555" ht="12.75" customHeight="1"/>
    <row r="1046556" ht="12.75" customHeight="1"/>
    <row r="1046557" ht="12.75" customHeight="1"/>
    <row r="1046558" ht="12.75" customHeight="1"/>
    <row r="1046559" ht="12.75" customHeight="1"/>
    <row r="1046560" ht="12.75" customHeight="1"/>
    <row r="1046561" ht="12.75" customHeight="1"/>
    <row r="1046562" ht="12.75" customHeight="1"/>
    <row r="1046563" ht="12.75" customHeight="1"/>
    <row r="1046564" ht="12.75" customHeight="1"/>
    <row r="1046565" ht="12.75" customHeight="1"/>
    <row r="1046566" ht="12.75" customHeight="1"/>
    <row r="1046567" ht="12.75" customHeight="1"/>
    <row r="1046568" ht="12.75" customHeight="1"/>
    <row r="1046569" ht="12.75" customHeight="1"/>
    <row r="1046570" ht="12.75" customHeight="1"/>
    <row r="1046571" ht="12.75" customHeight="1"/>
    <row r="1046572" ht="12.75" customHeight="1"/>
    <row r="1046573" ht="12.75" customHeight="1"/>
    <row r="1046574" ht="12.75" customHeight="1"/>
    <row r="1046575" ht="12.75" customHeight="1"/>
    <row r="1046576" ht="12.75" customHeight="1"/>
    <row r="1046577" ht="12.75" customHeight="1"/>
    <row r="1046578" ht="12.75" customHeight="1"/>
    <row r="1046579" ht="12.75" customHeight="1"/>
    <row r="1046580" ht="12.75" customHeight="1"/>
    <row r="1046581" ht="12.75" customHeight="1"/>
    <row r="1046582" ht="12.75" customHeight="1"/>
    <row r="1046583" ht="12.75" customHeight="1"/>
    <row r="1046584" ht="12.75" customHeight="1"/>
    <row r="1046585" ht="12.75" customHeight="1"/>
    <row r="1046586" ht="12.75" customHeight="1"/>
    <row r="1046587" ht="12.75" customHeight="1"/>
    <row r="1046588" ht="12.75" customHeight="1"/>
    <row r="1046589" ht="12.75" customHeight="1"/>
    <row r="1046590" ht="12.75" customHeight="1"/>
    <row r="1046591" ht="12.75" customHeight="1"/>
    <row r="1046592" ht="12.75" customHeight="1"/>
    <row r="1046593" ht="12.75" customHeight="1"/>
    <row r="1046594" ht="12.75" customHeight="1"/>
    <row r="1046595" ht="12.75" customHeight="1"/>
    <row r="1046596" ht="12.75" customHeight="1"/>
    <row r="1046597" ht="12.75" customHeight="1"/>
    <row r="1046598" ht="12.75" customHeight="1"/>
    <row r="1046599" ht="12.75" customHeight="1"/>
    <row r="1046600" ht="12.75" customHeight="1"/>
    <row r="1046601" ht="12.75" customHeight="1"/>
    <row r="1046602" ht="12.75" customHeight="1"/>
    <row r="1046603" ht="12.75" customHeight="1"/>
    <row r="1046604" ht="12.75" customHeight="1"/>
    <row r="1046605" ht="12.75" customHeight="1"/>
    <row r="1046606" ht="12.75" customHeight="1"/>
    <row r="1046607" ht="12.75" customHeight="1"/>
    <row r="1046608" ht="12.75" customHeight="1"/>
    <row r="1046609" ht="12.75" customHeight="1"/>
    <row r="1046610" ht="12.75" customHeight="1"/>
    <row r="1046611" ht="12.75" customHeight="1"/>
    <row r="1046612" ht="12.75" customHeight="1"/>
    <row r="1046613" ht="12.75" customHeight="1"/>
    <row r="1046614" ht="12.75" customHeight="1"/>
    <row r="1046615" ht="12.75" customHeight="1"/>
    <row r="1046616" ht="12.75" customHeight="1"/>
    <row r="1046617" ht="12.75" customHeight="1"/>
    <row r="1046618" ht="12.75" customHeight="1"/>
    <row r="1046619" ht="12.75" customHeight="1"/>
    <row r="1046620" ht="12.75" customHeight="1"/>
    <row r="1046621" ht="12.75" customHeight="1"/>
    <row r="1046622" ht="12.75" customHeight="1"/>
    <row r="1046623" ht="12.75" customHeight="1"/>
    <row r="1046624" ht="12.75" customHeight="1"/>
    <row r="1046625" ht="12.75" customHeight="1"/>
    <row r="1046626" ht="12.75" customHeight="1"/>
    <row r="1046627" ht="12.75" customHeight="1"/>
    <row r="1046628" ht="12.75" customHeight="1"/>
    <row r="1046629" ht="12.75" customHeight="1"/>
    <row r="1046630" ht="12.75" customHeight="1"/>
    <row r="1046631" ht="12.75" customHeight="1"/>
    <row r="1046632" ht="12.75" customHeight="1"/>
    <row r="1046633" ht="12.75" customHeight="1"/>
    <row r="1046634" ht="12.75" customHeight="1"/>
    <row r="1046635" ht="12.75" customHeight="1"/>
    <row r="1046636" ht="12.75" customHeight="1"/>
    <row r="1046637" ht="12.75" customHeight="1"/>
    <row r="1046638" ht="12.75" customHeight="1"/>
    <row r="1046639" ht="12.75" customHeight="1"/>
    <row r="1046640" ht="12.75" customHeight="1"/>
    <row r="1046641" ht="12.75" customHeight="1"/>
    <row r="1046642" ht="12.75" customHeight="1"/>
    <row r="1046643" ht="12.75" customHeight="1"/>
    <row r="1046644" ht="12.75" customHeight="1"/>
    <row r="1046645" ht="12.75" customHeight="1"/>
    <row r="1046646" ht="12.75" customHeight="1"/>
    <row r="1046647" ht="12.75" customHeight="1"/>
    <row r="1046648" ht="12.75" customHeight="1"/>
    <row r="1046649" ht="12.75" customHeight="1"/>
    <row r="1046650" ht="12.75" customHeight="1"/>
    <row r="1046651" ht="12.75" customHeight="1"/>
    <row r="1046652" ht="12.75" customHeight="1"/>
    <row r="1046653" ht="12.75" customHeight="1"/>
    <row r="1046654" ht="12.75" customHeight="1"/>
    <row r="1046655" ht="12.75" customHeight="1"/>
    <row r="1046656" ht="12.75" customHeight="1"/>
    <row r="1046657" ht="12.75" customHeight="1"/>
    <row r="1046658" ht="12.75" customHeight="1"/>
    <row r="1046659" ht="12.75" customHeight="1"/>
    <row r="1046660" ht="12.75" customHeight="1"/>
    <row r="1046661" ht="12.75" customHeight="1"/>
    <row r="1046662" ht="12.75" customHeight="1"/>
    <row r="1046663" ht="12.75" customHeight="1"/>
    <row r="1046664" ht="12.75" customHeight="1"/>
    <row r="1046665" ht="12.75" customHeight="1"/>
    <row r="1046666" ht="12.75" customHeight="1"/>
    <row r="1046667" ht="12.75" customHeight="1"/>
    <row r="1046668" ht="12.75" customHeight="1"/>
    <row r="1046669" ht="12.75" customHeight="1"/>
    <row r="1046670" ht="12.75" customHeight="1"/>
    <row r="1046671" ht="12.75" customHeight="1"/>
    <row r="1046672" ht="12.75" customHeight="1"/>
    <row r="1046673" ht="12.75" customHeight="1"/>
    <row r="1046674" ht="12.75" customHeight="1"/>
    <row r="1046675" ht="12.75" customHeight="1"/>
    <row r="1046676" ht="12.75" customHeight="1"/>
    <row r="1046677" ht="12.75" customHeight="1"/>
    <row r="1046678" ht="12.75" customHeight="1"/>
    <row r="1046679" ht="12.75" customHeight="1"/>
    <row r="1046680" ht="12.75" customHeight="1"/>
    <row r="1046681" ht="12.75" customHeight="1"/>
    <row r="1046682" ht="12.75" customHeight="1"/>
    <row r="1046683" ht="12.75" customHeight="1"/>
    <row r="1046684" ht="12.75" customHeight="1"/>
    <row r="1046685" ht="12.75" customHeight="1"/>
    <row r="1046686" ht="12.75" customHeight="1"/>
    <row r="1046687" ht="12.75" customHeight="1"/>
    <row r="1046688" ht="12.75" customHeight="1"/>
    <row r="1046689" ht="12.75" customHeight="1"/>
    <row r="1046690" ht="12.75" customHeight="1"/>
    <row r="1046691" ht="12.75" customHeight="1"/>
    <row r="1046692" ht="12.75" customHeight="1"/>
    <row r="1046693" ht="12.75" customHeight="1"/>
    <row r="1046694" ht="12.75" customHeight="1"/>
    <row r="1046695" ht="12.75" customHeight="1"/>
    <row r="1046696" ht="12.75" customHeight="1"/>
    <row r="1046697" ht="12.75" customHeight="1"/>
    <row r="1046698" ht="12.75" customHeight="1"/>
    <row r="1046699" ht="12.75" customHeight="1"/>
    <row r="1046700" ht="12.75" customHeight="1"/>
    <row r="1046701" ht="12.75" customHeight="1"/>
    <row r="1046702" ht="12.75" customHeight="1"/>
    <row r="1046703" ht="12.75" customHeight="1"/>
    <row r="1046704" ht="12.75" customHeight="1"/>
    <row r="1046705" ht="12.75" customHeight="1"/>
    <row r="1046706" ht="12.75" customHeight="1"/>
    <row r="1046707" ht="12.75" customHeight="1"/>
    <row r="1046708" ht="12.75" customHeight="1"/>
    <row r="1046709" ht="12.75" customHeight="1"/>
    <row r="1046710" ht="12.75" customHeight="1"/>
    <row r="1046711" ht="12.75" customHeight="1"/>
    <row r="1046712" ht="12.75" customHeight="1"/>
    <row r="1046713" ht="12.75" customHeight="1"/>
    <row r="1046714" ht="12.75" customHeight="1"/>
    <row r="1046715" ht="12.75" customHeight="1"/>
    <row r="1046716" ht="12.75" customHeight="1"/>
    <row r="1046717" ht="12.75" customHeight="1"/>
    <row r="1046718" ht="12.75" customHeight="1"/>
    <row r="1046719" ht="12.75" customHeight="1"/>
    <row r="1046720" ht="12.75" customHeight="1"/>
    <row r="1046721" ht="12.75" customHeight="1"/>
    <row r="1046722" ht="12.75" customHeight="1"/>
    <row r="1046723" ht="12.75" customHeight="1"/>
    <row r="1046724" ht="12.75" customHeight="1"/>
    <row r="1046725" ht="12.75" customHeight="1"/>
    <row r="1046726" ht="12.75" customHeight="1"/>
    <row r="1046727" ht="12.75" customHeight="1"/>
    <row r="1046728" ht="12.75" customHeight="1"/>
    <row r="1046729" ht="12.75" customHeight="1"/>
    <row r="1046730" ht="12.75" customHeight="1"/>
    <row r="1046731" ht="12.75" customHeight="1"/>
    <row r="1046732" ht="12.75" customHeight="1"/>
    <row r="1046733" ht="12.75" customHeight="1"/>
    <row r="1046734" ht="12.75" customHeight="1"/>
    <row r="1046735" ht="12.75" customHeight="1"/>
    <row r="1046736" ht="12.75" customHeight="1"/>
    <row r="1046737" ht="12.75" customHeight="1"/>
    <row r="1046738" ht="12.75" customHeight="1"/>
    <row r="1046739" ht="12.75" customHeight="1"/>
    <row r="1046740" ht="12.75" customHeight="1"/>
    <row r="1046741" ht="12.75" customHeight="1"/>
    <row r="1046742" ht="12.75" customHeight="1"/>
    <row r="1046743" ht="12.75" customHeight="1"/>
    <row r="1046744" ht="12.75" customHeight="1"/>
    <row r="1046745" ht="12.75" customHeight="1"/>
    <row r="1046746" ht="12.75" customHeight="1"/>
    <row r="1046747" ht="12.75" customHeight="1"/>
    <row r="1046748" ht="12.75" customHeight="1"/>
    <row r="1046749" ht="12.75" customHeight="1"/>
    <row r="1046750" ht="12.75" customHeight="1"/>
    <row r="1046751" ht="12.75" customHeight="1"/>
    <row r="1046752" ht="12.75" customHeight="1"/>
    <row r="1046753" ht="12.75" customHeight="1"/>
    <row r="1046754" ht="12.75" customHeight="1"/>
    <row r="1046755" ht="12.75" customHeight="1"/>
    <row r="1046756" ht="12.75" customHeight="1"/>
    <row r="1046757" ht="12.75" customHeight="1"/>
    <row r="1046758" ht="12.75" customHeight="1"/>
    <row r="1046759" ht="12.75" customHeight="1"/>
    <row r="1046760" ht="12.75" customHeight="1"/>
    <row r="1046761" ht="12.75" customHeight="1"/>
    <row r="1046762" ht="12.75" customHeight="1"/>
    <row r="1046763" ht="12.75" customHeight="1"/>
    <row r="1046764" ht="12.75" customHeight="1"/>
    <row r="1046765" ht="12.75" customHeight="1"/>
    <row r="1046766" ht="12.75" customHeight="1"/>
    <row r="1046767" ht="12.75" customHeight="1"/>
    <row r="1046768" ht="12.75" customHeight="1"/>
    <row r="1046769" ht="12.75" customHeight="1"/>
    <row r="1046770" ht="12.75" customHeight="1"/>
    <row r="1046771" ht="12.75" customHeight="1"/>
    <row r="1046772" ht="12.75" customHeight="1"/>
    <row r="1046773" ht="12.75" customHeight="1"/>
    <row r="1046774" ht="12.75" customHeight="1"/>
    <row r="1046775" ht="12.75" customHeight="1"/>
    <row r="1046776" ht="12.75" customHeight="1"/>
    <row r="1046777" ht="12.75" customHeight="1"/>
    <row r="1046778" ht="12.75" customHeight="1"/>
    <row r="1046779" ht="12.75" customHeight="1"/>
    <row r="1046780" ht="12.75" customHeight="1"/>
    <row r="1046781" ht="12.75" customHeight="1"/>
    <row r="1046782" ht="12.75" customHeight="1"/>
    <row r="1046783" ht="12.75" customHeight="1"/>
    <row r="1046784" ht="12.75" customHeight="1"/>
    <row r="1046785" ht="12.75" customHeight="1"/>
    <row r="1046786" ht="12.75" customHeight="1"/>
    <row r="1046787" ht="12.75" customHeight="1"/>
    <row r="1046788" ht="12.75" customHeight="1"/>
    <row r="1046789" ht="12.75" customHeight="1"/>
    <row r="1046790" ht="12.75" customHeight="1"/>
    <row r="1046791" ht="12.75" customHeight="1"/>
    <row r="1046792" ht="12.75" customHeight="1"/>
    <row r="1046793" ht="12.75" customHeight="1"/>
    <row r="1046794" ht="12.75" customHeight="1"/>
    <row r="1046795" ht="12.75" customHeight="1"/>
    <row r="1046796" ht="12.75" customHeight="1"/>
    <row r="1046797" ht="12.75" customHeight="1"/>
    <row r="1046798" ht="12.75" customHeight="1"/>
    <row r="1046799" ht="12.75" customHeight="1"/>
    <row r="1046800" ht="12.75" customHeight="1"/>
    <row r="1046801" ht="12.75" customHeight="1"/>
    <row r="1046802" ht="12.75" customHeight="1"/>
    <row r="1046803" ht="12.75" customHeight="1"/>
    <row r="1046804" ht="12.75" customHeight="1"/>
    <row r="1046805" ht="12.75" customHeight="1"/>
    <row r="1046806" ht="12.75" customHeight="1"/>
    <row r="1046807" ht="12.75" customHeight="1"/>
    <row r="1046808" ht="12.75" customHeight="1"/>
    <row r="1046809" ht="12.75" customHeight="1"/>
    <row r="1046810" ht="12.75" customHeight="1"/>
    <row r="1046811" ht="12.75" customHeight="1"/>
    <row r="1046812" ht="12.75" customHeight="1"/>
    <row r="1046813" ht="12.75" customHeight="1"/>
    <row r="1046814" ht="12.75" customHeight="1"/>
    <row r="1046815" ht="12.75" customHeight="1"/>
    <row r="1046816" ht="12.75" customHeight="1"/>
    <row r="1046817" ht="12.75" customHeight="1"/>
    <row r="1046818" ht="12.75" customHeight="1"/>
    <row r="1046819" ht="12.75" customHeight="1"/>
    <row r="1046820" ht="12.75" customHeight="1"/>
    <row r="1046821" ht="12.75" customHeight="1"/>
    <row r="1046822" ht="12.75" customHeight="1"/>
    <row r="1046823" ht="12.75" customHeight="1"/>
    <row r="1046824" ht="12.75" customHeight="1"/>
    <row r="1046825" ht="12.75" customHeight="1"/>
    <row r="1046826" ht="12.75" customHeight="1"/>
    <row r="1046827" ht="12.75" customHeight="1"/>
    <row r="1046828" ht="12.75" customHeight="1"/>
    <row r="1046829" ht="12.75" customHeight="1"/>
    <row r="1046830" ht="12.75" customHeight="1"/>
    <row r="1046831" ht="12.75" customHeight="1"/>
    <row r="1046832" ht="12.75" customHeight="1"/>
    <row r="1046833" ht="12.75" customHeight="1"/>
    <row r="1046834" ht="12.75" customHeight="1"/>
    <row r="1046835" ht="12.75" customHeight="1"/>
    <row r="1046836" ht="12.75" customHeight="1"/>
    <row r="1046837" ht="12.75" customHeight="1"/>
    <row r="1046838" ht="12.75" customHeight="1"/>
    <row r="1046839" ht="12.75" customHeight="1"/>
    <row r="1046840" ht="12.75" customHeight="1"/>
    <row r="1046841" ht="12.75" customHeight="1"/>
    <row r="1046842" ht="12.75" customHeight="1"/>
    <row r="1046843" ht="12.75" customHeight="1"/>
    <row r="1046844" ht="12.75" customHeight="1"/>
    <row r="1046845" ht="12.75" customHeight="1"/>
    <row r="1046846" ht="12.75" customHeight="1"/>
    <row r="1046847" ht="12.75" customHeight="1"/>
    <row r="1046848" ht="12.75" customHeight="1"/>
    <row r="1046849" ht="12.75" customHeight="1"/>
    <row r="1046850" ht="12.75" customHeight="1"/>
    <row r="1046851" ht="12.75" customHeight="1"/>
    <row r="1046852" ht="12.75" customHeight="1"/>
    <row r="1046853" ht="12.75" customHeight="1"/>
    <row r="1046854" ht="12.75" customHeight="1"/>
    <row r="1046855" ht="12.75" customHeight="1"/>
    <row r="1046856" ht="12.75" customHeight="1"/>
    <row r="1046857" ht="12.75" customHeight="1"/>
    <row r="1046858" ht="12.75" customHeight="1"/>
    <row r="1046859" ht="12.75" customHeight="1"/>
    <row r="1046860" ht="12.75" customHeight="1"/>
    <row r="1046861" ht="12.75" customHeight="1"/>
    <row r="1046862" ht="12.75" customHeight="1"/>
    <row r="1046863" ht="12.75" customHeight="1"/>
    <row r="1046864" ht="12.75" customHeight="1"/>
    <row r="1046865" ht="12.75" customHeight="1"/>
    <row r="1046866" ht="12.75" customHeight="1"/>
    <row r="1046867" ht="12.75" customHeight="1"/>
    <row r="1046868" ht="12.75" customHeight="1"/>
    <row r="1046869" ht="12.75" customHeight="1"/>
    <row r="1046870" ht="12.75" customHeight="1"/>
    <row r="1046871" ht="12.75" customHeight="1"/>
    <row r="1046872" ht="12.75" customHeight="1"/>
    <row r="1046873" ht="12.75" customHeight="1"/>
    <row r="1046874" ht="12.75" customHeight="1"/>
    <row r="1046875" ht="12.75" customHeight="1"/>
    <row r="1046876" ht="12.75" customHeight="1"/>
    <row r="1046877" ht="12.75" customHeight="1"/>
    <row r="1046878" ht="12.75" customHeight="1"/>
    <row r="1046879" ht="12.75" customHeight="1"/>
    <row r="1046880" ht="12.75" customHeight="1"/>
    <row r="1046881" ht="12.75" customHeight="1"/>
    <row r="1046882" ht="12.75" customHeight="1"/>
    <row r="1046883" ht="12.75" customHeight="1"/>
    <row r="1046884" ht="12.75" customHeight="1"/>
    <row r="1046885" ht="12.75" customHeight="1"/>
    <row r="1046886" ht="12.75" customHeight="1"/>
    <row r="1046887" ht="12.75" customHeight="1"/>
    <row r="1046888" ht="12.75" customHeight="1"/>
    <row r="1046889" ht="12.75" customHeight="1"/>
    <row r="1046890" ht="12.75" customHeight="1"/>
    <row r="1046891" ht="12.75" customHeight="1"/>
    <row r="1046892" ht="12.75" customHeight="1"/>
    <row r="1046893" ht="12.75" customHeight="1"/>
    <row r="1046894" ht="12.75" customHeight="1"/>
    <row r="1046895" ht="12.75" customHeight="1"/>
    <row r="1046896" ht="12.75" customHeight="1"/>
    <row r="1046897" ht="12.75" customHeight="1"/>
    <row r="1046898" ht="12.75" customHeight="1"/>
    <row r="1046899" ht="12.75" customHeight="1"/>
    <row r="1046900" ht="12.75" customHeight="1"/>
    <row r="1046901" ht="12.75" customHeight="1"/>
    <row r="1046902" ht="12.75" customHeight="1"/>
    <row r="1046903" ht="12.75" customHeight="1"/>
    <row r="1046904" ht="12.75" customHeight="1"/>
    <row r="1046905" ht="12.75" customHeight="1"/>
    <row r="1046906" ht="12.75" customHeight="1"/>
    <row r="1046907" ht="12.75" customHeight="1"/>
    <row r="1046908" ht="12.75" customHeight="1"/>
    <row r="1046909" ht="12.75" customHeight="1"/>
    <row r="1046910" ht="12.75" customHeight="1"/>
    <row r="1046911" ht="12.75" customHeight="1"/>
    <row r="1046912" ht="12.75" customHeight="1"/>
    <row r="1046913" ht="12.75" customHeight="1"/>
    <row r="1046914" ht="12.75" customHeight="1"/>
    <row r="1046915" ht="12.75" customHeight="1"/>
    <row r="1046916" ht="12.75" customHeight="1"/>
    <row r="1046917" ht="12.75" customHeight="1"/>
    <row r="1046918" ht="12.75" customHeight="1"/>
    <row r="1046919" ht="12.75" customHeight="1"/>
    <row r="1046920" ht="12.75" customHeight="1"/>
    <row r="1046921" ht="12.75" customHeight="1"/>
    <row r="1046922" ht="12.75" customHeight="1"/>
    <row r="1046923" ht="12.75" customHeight="1"/>
    <row r="1046924" ht="12.75" customHeight="1"/>
    <row r="1046925" ht="12.75" customHeight="1"/>
    <row r="1046926" ht="12.75" customHeight="1"/>
    <row r="1046927" ht="12.75" customHeight="1"/>
    <row r="1046928" ht="12.75" customHeight="1"/>
    <row r="1046929" ht="12.75" customHeight="1"/>
    <row r="1046930" ht="12.75" customHeight="1"/>
    <row r="1046931" ht="12.75" customHeight="1"/>
    <row r="1046932" ht="12.75" customHeight="1"/>
    <row r="1046933" ht="12.75" customHeight="1"/>
    <row r="1046934" ht="12.75" customHeight="1"/>
    <row r="1046935" ht="12.75" customHeight="1"/>
    <row r="1046936" ht="12.75" customHeight="1"/>
    <row r="1046937" ht="12.75" customHeight="1"/>
    <row r="1046938" ht="12.75" customHeight="1"/>
    <row r="1046939" ht="12.75" customHeight="1"/>
    <row r="1046940" ht="12.75" customHeight="1"/>
    <row r="1046941" ht="12.75" customHeight="1"/>
    <row r="1046942" ht="12.75" customHeight="1"/>
    <row r="1046943" ht="12.75" customHeight="1"/>
    <row r="1046944" ht="12.75" customHeight="1"/>
    <row r="1046945" ht="12.75" customHeight="1"/>
    <row r="1046946" ht="12.75" customHeight="1"/>
    <row r="1046947" ht="12.75" customHeight="1"/>
    <row r="1046948" ht="12.75" customHeight="1"/>
    <row r="1046949" ht="12.75" customHeight="1"/>
    <row r="1046950" ht="12.75" customHeight="1"/>
    <row r="1046951" ht="12.75" customHeight="1"/>
    <row r="1046952" ht="12.75" customHeight="1"/>
    <row r="1046953" ht="12.75" customHeight="1"/>
    <row r="1046954" ht="12.75" customHeight="1"/>
    <row r="1046955" ht="12.75" customHeight="1"/>
    <row r="1046956" ht="12.75" customHeight="1"/>
    <row r="1046957" ht="12.75" customHeight="1"/>
    <row r="1046958" ht="12.75" customHeight="1"/>
    <row r="1046959" ht="12.75" customHeight="1"/>
    <row r="1046960" ht="12.75" customHeight="1"/>
    <row r="1046961" ht="12.75" customHeight="1"/>
    <row r="1046962" ht="12.75" customHeight="1"/>
    <row r="1046963" ht="12.75" customHeight="1"/>
    <row r="1046964" ht="12.75" customHeight="1"/>
    <row r="1046965" ht="12.75" customHeight="1"/>
    <row r="1046966" ht="12.75" customHeight="1"/>
    <row r="1046967" ht="12.75" customHeight="1"/>
    <row r="1046968" ht="12.75" customHeight="1"/>
    <row r="1046969" ht="12.75" customHeight="1"/>
    <row r="1046970" ht="12.75" customHeight="1"/>
    <row r="1046971" ht="12.75" customHeight="1"/>
    <row r="1046972" ht="12.75" customHeight="1"/>
    <row r="1046973" ht="12.75" customHeight="1"/>
    <row r="1046974" ht="12.75" customHeight="1"/>
    <row r="1046975" ht="12.75" customHeight="1"/>
    <row r="1046976" ht="12.75" customHeight="1"/>
    <row r="1046977" ht="12.75" customHeight="1"/>
    <row r="1046978" ht="12.75" customHeight="1"/>
    <row r="1046979" ht="12.75" customHeight="1"/>
    <row r="1046980" ht="12.75" customHeight="1"/>
    <row r="1046981" ht="12.75" customHeight="1"/>
    <row r="1046982" ht="12.75" customHeight="1"/>
    <row r="1046983" ht="12.75" customHeight="1"/>
    <row r="1046984" ht="12.75" customHeight="1"/>
    <row r="1046985" ht="12.75" customHeight="1"/>
    <row r="1046986" ht="12.75" customHeight="1"/>
    <row r="1046987" ht="12.75" customHeight="1"/>
    <row r="1046988" ht="12.75" customHeight="1"/>
    <row r="1046989" ht="12.75" customHeight="1"/>
    <row r="1046990" ht="12.75" customHeight="1"/>
    <row r="1046991" ht="12.75" customHeight="1"/>
    <row r="1046992" ht="12.75" customHeight="1"/>
    <row r="1046993" ht="12.75" customHeight="1"/>
    <row r="1046994" ht="12.75" customHeight="1"/>
    <row r="1046995" ht="12.75" customHeight="1"/>
    <row r="1046996" ht="12.75" customHeight="1"/>
    <row r="1046997" ht="12.75" customHeight="1"/>
    <row r="1046998" ht="12.75" customHeight="1"/>
    <row r="1046999" ht="12.75" customHeight="1"/>
    <row r="1047000" ht="12.75" customHeight="1"/>
    <row r="1047001" ht="12.75" customHeight="1"/>
    <row r="1047002" ht="12.75" customHeight="1"/>
    <row r="1047003" ht="12.75" customHeight="1"/>
    <row r="1047004" ht="12.75" customHeight="1"/>
    <row r="1047005" ht="12.75" customHeight="1"/>
    <row r="1047006" ht="12.75" customHeight="1"/>
    <row r="1047007" ht="12.75" customHeight="1"/>
    <row r="1047008" ht="12.75" customHeight="1"/>
    <row r="1047009" ht="12.75" customHeight="1"/>
    <row r="1047010" ht="12.75" customHeight="1"/>
    <row r="1047011" ht="12.75" customHeight="1"/>
    <row r="1047012" ht="12.75" customHeight="1"/>
    <row r="1047013" ht="12.75" customHeight="1"/>
    <row r="1047014" ht="12.75" customHeight="1"/>
    <row r="1047015" ht="12.75" customHeight="1"/>
    <row r="1047016" ht="12.75" customHeight="1"/>
    <row r="1047017" ht="12.75" customHeight="1"/>
    <row r="1047018" ht="12.75" customHeight="1"/>
    <row r="1047019" ht="12.75" customHeight="1"/>
    <row r="1047020" ht="12.75" customHeight="1"/>
    <row r="1047021" ht="12.75" customHeight="1"/>
    <row r="1047022" ht="12.75" customHeight="1"/>
    <row r="1047023" ht="12.75" customHeight="1"/>
    <row r="1047024" ht="12.75" customHeight="1"/>
    <row r="1047025" ht="12.75" customHeight="1"/>
    <row r="1047026" ht="12.75" customHeight="1"/>
    <row r="1047027" ht="12.75" customHeight="1"/>
    <row r="1047028" ht="12.75" customHeight="1"/>
    <row r="1047029" ht="12.75" customHeight="1"/>
    <row r="1047030" ht="12.75" customHeight="1"/>
    <row r="1047031" ht="12.75" customHeight="1"/>
    <row r="1047032" ht="12.75" customHeight="1"/>
    <row r="1047033" ht="12.75" customHeight="1"/>
    <row r="1047034" ht="12.75" customHeight="1"/>
    <row r="1047035" ht="12.75" customHeight="1"/>
    <row r="1047036" ht="12.75" customHeight="1"/>
    <row r="1047037" ht="12.75" customHeight="1"/>
    <row r="1047038" ht="12.75" customHeight="1"/>
    <row r="1047039" ht="12.75" customHeight="1"/>
    <row r="1047040" ht="12.75" customHeight="1"/>
    <row r="1047041" ht="12.75" customHeight="1"/>
    <row r="1047042" ht="12.75" customHeight="1"/>
    <row r="1047043" ht="12.75" customHeight="1"/>
    <row r="1047044" ht="12.75" customHeight="1"/>
    <row r="1047045" ht="12.75" customHeight="1"/>
    <row r="1047046" ht="12.75" customHeight="1"/>
    <row r="1047047" ht="12.75" customHeight="1"/>
    <row r="1047048" ht="12.75" customHeight="1"/>
    <row r="1047049" ht="12.75" customHeight="1"/>
    <row r="1047050" ht="12.75" customHeight="1"/>
    <row r="1047051" ht="12.75" customHeight="1"/>
    <row r="1047052" ht="12.75" customHeight="1"/>
    <row r="1047053" ht="12.75" customHeight="1"/>
    <row r="1047054" ht="12.75" customHeight="1"/>
    <row r="1047055" ht="12.75" customHeight="1"/>
    <row r="1047056" ht="12.75" customHeight="1"/>
    <row r="1047057" ht="12.75" customHeight="1"/>
    <row r="1047058" ht="12.75" customHeight="1"/>
    <row r="1047059" ht="12.75" customHeight="1"/>
    <row r="1047060" ht="12.75" customHeight="1"/>
    <row r="1047061" ht="12.75" customHeight="1"/>
    <row r="1047062" ht="12.75" customHeight="1"/>
    <row r="1047063" ht="12.75" customHeight="1"/>
    <row r="1047064" ht="12.75" customHeight="1"/>
    <row r="1047065" ht="12.75" customHeight="1"/>
    <row r="1047066" ht="12.75" customHeight="1"/>
    <row r="1047067" ht="12.75" customHeight="1"/>
    <row r="1047068" ht="12.75" customHeight="1"/>
    <row r="1047069" ht="12.75" customHeight="1"/>
    <row r="1047070" ht="12.75" customHeight="1"/>
    <row r="1047071" ht="12.75" customHeight="1"/>
    <row r="1047072" ht="12.75" customHeight="1"/>
    <row r="1047073" ht="12.75" customHeight="1"/>
    <row r="1047074" ht="12.75" customHeight="1"/>
    <row r="1047075" ht="12.75" customHeight="1"/>
    <row r="1047076" ht="12.75" customHeight="1"/>
    <row r="1047077" ht="12.75" customHeight="1"/>
    <row r="1047078" ht="12.75" customHeight="1"/>
    <row r="1047079" ht="12.75" customHeight="1"/>
    <row r="1047080" ht="12.75" customHeight="1"/>
    <row r="1047081" ht="12.75" customHeight="1"/>
    <row r="1047082" ht="12.75" customHeight="1"/>
    <row r="1047083" ht="12.75" customHeight="1"/>
    <row r="1047084" ht="12.75" customHeight="1"/>
    <row r="1047085" ht="12.75" customHeight="1"/>
    <row r="1047086" ht="12.75" customHeight="1"/>
    <row r="1047087" ht="12.75" customHeight="1"/>
    <row r="1047088" ht="12.75" customHeight="1"/>
    <row r="1047089" ht="12.75" customHeight="1"/>
    <row r="1047090" ht="12.75" customHeight="1"/>
    <row r="1047091" ht="12.75" customHeight="1"/>
    <row r="1047092" ht="12.75" customHeight="1"/>
    <row r="1047093" ht="12.75" customHeight="1"/>
    <row r="1047094" ht="12.75" customHeight="1"/>
    <row r="1047095" ht="12.75" customHeight="1"/>
    <row r="1047096" ht="12.75" customHeight="1"/>
    <row r="1047097" ht="12.75" customHeight="1"/>
    <row r="1047098" ht="12.75" customHeight="1"/>
    <row r="1047099" ht="12.75" customHeight="1"/>
    <row r="1047100" ht="12.75" customHeight="1"/>
    <row r="1047101" ht="12.75" customHeight="1"/>
    <row r="1047102" ht="12.75" customHeight="1"/>
    <row r="1047103" ht="12.75" customHeight="1"/>
    <row r="1047104" ht="12.75" customHeight="1"/>
    <row r="1047105" ht="12.75" customHeight="1"/>
    <row r="1047106" ht="12.75" customHeight="1"/>
    <row r="1047107" ht="12.75" customHeight="1"/>
    <row r="1047108" ht="12.75" customHeight="1"/>
    <row r="1047109" ht="12.75" customHeight="1"/>
    <row r="1047110" ht="12.75" customHeight="1"/>
    <row r="1047111" ht="12.75" customHeight="1"/>
    <row r="1047112" ht="12.75" customHeight="1"/>
    <row r="1047113" ht="12.75" customHeight="1"/>
    <row r="1047114" ht="12.75" customHeight="1"/>
    <row r="1047115" ht="12.75" customHeight="1"/>
    <row r="1047116" ht="12.75" customHeight="1"/>
    <row r="1047117" ht="12.75" customHeight="1"/>
    <row r="1047118" ht="12.75" customHeight="1"/>
    <row r="1047119" ht="12.75" customHeight="1"/>
    <row r="1047120" ht="12.75" customHeight="1"/>
    <row r="1047121" ht="12.75" customHeight="1"/>
    <row r="1047122" ht="12.75" customHeight="1"/>
    <row r="1047123" ht="12.75" customHeight="1"/>
    <row r="1047124" ht="12.75" customHeight="1"/>
    <row r="1047125" ht="12.75" customHeight="1"/>
    <row r="1047126" ht="12.75" customHeight="1"/>
    <row r="1047127" ht="12.75" customHeight="1"/>
    <row r="1047128" ht="12.75" customHeight="1"/>
    <row r="1047129" ht="12.75" customHeight="1"/>
    <row r="1047130" ht="12.75" customHeight="1"/>
    <row r="1047131" ht="12.75" customHeight="1"/>
    <row r="1047132" ht="12.75" customHeight="1"/>
    <row r="1047133" ht="12.75" customHeight="1"/>
    <row r="1047134" ht="12.75" customHeight="1"/>
    <row r="1047135" ht="12.75" customHeight="1"/>
    <row r="1047136" ht="12.75" customHeight="1"/>
    <row r="1047137" ht="12.75" customHeight="1"/>
    <row r="1047138" ht="12.75" customHeight="1"/>
    <row r="1047139" ht="12.75" customHeight="1"/>
    <row r="1047140" ht="12.75" customHeight="1"/>
    <row r="1047141" ht="12.75" customHeight="1"/>
    <row r="1047142" ht="12.75" customHeight="1"/>
    <row r="1047143" ht="12.75" customHeight="1"/>
    <row r="1047144" ht="12.75" customHeight="1"/>
    <row r="1047145" ht="12.75" customHeight="1"/>
    <row r="1047146" ht="12.75" customHeight="1"/>
    <row r="1047147" ht="12.75" customHeight="1"/>
    <row r="1047148" ht="12.75" customHeight="1"/>
    <row r="1047149" ht="12.75" customHeight="1"/>
    <row r="1047150" ht="12.75" customHeight="1"/>
    <row r="1047151" ht="12.75" customHeight="1"/>
    <row r="1047152" ht="12.75" customHeight="1"/>
    <row r="1047153" ht="12.75" customHeight="1"/>
    <row r="1047154" ht="12.75" customHeight="1"/>
    <row r="1047155" ht="12.75" customHeight="1"/>
    <row r="1047156" ht="12.75" customHeight="1"/>
    <row r="1047157" ht="12.75" customHeight="1"/>
    <row r="1047158" ht="12.75" customHeight="1"/>
    <row r="1047159" ht="12.75" customHeight="1"/>
    <row r="1047160" ht="12.75" customHeight="1"/>
    <row r="1047161" ht="12.75" customHeight="1"/>
    <row r="1047162" ht="12.75" customHeight="1"/>
    <row r="1047163" ht="12.75" customHeight="1"/>
    <row r="1047164" ht="12.75" customHeight="1"/>
    <row r="1047165" ht="12.75" customHeight="1"/>
    <row r="1047166" ht="12.75" customHeight="1"/>
    <row r="1047167" ht="12.75" customHeight="1"/>
    <row r="1047168" ht="12.75" customHeight="1"/>
    <row r="1047169" ht="12.75" customHeight="1"/>
    <row r="1047170" ht="12.75" customHeight="1"/>
    <row r="1047171" ht="12.75" customHeight="1"/>
    <row r="1047172" ht="12.75" customHeight="1"/>
    <row r="1047173" ht="12.75" customHeight="1"/>
    <row r="1047174" ht="12.75" customHeight="1"/>
    <row r="1047175" ht="12.75" customHeight="1"/>
    <row r="1047176" ht="12.75" customHeight="1"/>
    <row r="1047177" ht="12.75" customHeight="1"/>
    <row r="1047178" ht="12.75" customHeight="1"/>
    <row r="1047179" ht="12.75" customHeight="1"/>
    <row r="1047180" ht="12.75" customHeight="1"/>
    <row r="1047181" ht="12.75" customHeight="1"/>
    <row r="1047182" ht="12.75" customHeight="1"/>
    <row r="1047183" ht="12.75" customHeight="1"/>
    <row r="1047184" ht="12.75" customHeight="1"/>
    <row r="1047185" ht="12.75" customHeight="1"/>
    <row r="1047186" ht="12.75" customHeight="1"/>
    <row r="1047187" ht="12.75" customHeight="1"/>
    <row r="1047188" ht="12.75" customHeight="1"/>
    <row r="1047189" ht="12.75" customHeight="1"/>
    <row r="1047190" ht="12.75" customHeight="1"/>
    <row r="1047191" ht="12.75" customHeight="1"/>
    <row r="1047192" ht="12.75" customHeight="1"/>
    <row r="1047193" ht="12.75" customHeight="1"/>
    <row r="1047194" ht="12.75" customHeight="1"/>
    <row r="1047195" ht="12.75" customHeight="1"/>
    <row r="1047196" ht="12.75" customHeight="1"/>
    <row r="1047197" ht="12.75" customHeight="1"/>
    <row r="1047198" ht="12.75" customHeight="1"/>
    <row r="1047199" ht="12.75" customHeight="1"/>
    <row r="1047200" ht="12.75" customHeight="1"/>
    <row r="1047201" ht="12.75" customHeight="1"/>
    <row r="1047202" ht="12.75" customHeight="1"/>
    <row r="1047203" ht="12.75" customHeight="1"/>
    <row r="1047204" ht="12.75" customHeight="1"/>
    <row r="1047205" ht="12.75" customHeight="1"/>
    <row r="1047206" ht="12.75" customHeight="1"/>
    <row r="1047207" ht="12.75" customHeight="1"/>
    <row r="1047208" ht="12.75" customHeight="1"/>
    <row r="1047209" ht="12.75" customHeight="1"/>
    <row r="1047210" ht="12.75" customHeight="1"/>
    <row r="1047211" ht="12.75" customHeight="1"/>
    <row r="1047212" ht="12.75" customHeight="1"/>
    <row r="1047213" ht="12.75" customHeight="1"/>
    <row r="1047214" ht="12.75" customHeight="1"/>
    <row r="1047215" ht="12.75" customHeight="1"/>
    <row r="1047216" ht="12.75" customHeight="1"/>
    <row r="1047217" ht="12.75" customHeight="1"/>
    <row r="1047218" ht="12.75" customHeight="1"/>
    <row r="1047219" ht="12.75" customHeight="1"/>
    <row r="1047220" ht="12.75" customHeight="1"/>
    <row r="1047221" ht="12.75" customHeight="1"/>
    <row r="1047222" ht="12.75" customHeight="1"/>
    <row r="1047223" ht="12.75" customHeight="1"/>
    <row r="1047224" ht="12.75" customHeight="1"/>
    <row r="1047225" ht="12.75" customHeight="1"/>
    <row r="1047226" ht="12.75" customHeight="1"/>
    <row r="1047227" ht="12.75" customHeight="1"/>
    <row r="1047228" ht="12.75" customHeight="1"/>
    <row r="1047229" ht="12.75" customHeight="1"/>
    <row r="1047230" ht="12.75" customHeight="1"/>
    <row r="1047231" ht="12.75" customHeight="1"/>
    <row r="1047232" ht="12.75" customHeight="1"/>
    <row r="1047233" ht="12.75" customHeight="1"/>
    <row r="1047234" ht="12.75" customHeight="1"/>
    <row r="1047235" ht="12.75" customHeight="1"/>
    <row r="1047236" ht="12.75" customHeight="1"/>
    <row r="1047237" ht="12.75" customHeight="1"/>
    <row r="1047238" ht="12.75" customHeight="1"/>
    <row r="1047239" ht="12.75" customHeight="1"/>
    <row r="1047240" ht="12.75" customHeight="1"/>
    <row r="1047241" ht="12.75" customHeight="1"/>
    <row r="1047242" ht="12.75" customHeight="1"/>
    <row r="1047243" ht="12.75" customHeight="1"/>
    <row r="1047244" ht="12.75" customHeight="1"/>
    <row r="1047245" ht="12.75" customHeight="1"/>
    <row r="1047246" ht="12.75" customHeight="1"/>
    <row r="1047247" ht="12.75" customHeight="1"/>
    <row r="1047248" ht="12.75" customHeight="1"/>
    <row r="1047249" ht="12.75" customHeight="1"/>
    <row r="1047250" ht="12.75" customHeight="1"/>
    <row r="1047251" ht="12.75" customHeight="1"/>
    <row r="1047252" ht="12.75" customHeight="1"/>
    <row r="1047253" ht="12.75" customHeight="1"/>
    <row r="1047254" ht="12.75" customHeight="1"/>
    <row r="1047255" ht="12.75" customHeight="1"/>
    <row r="1047256" ht="12.75" customHeight="1"/>
    <row r="1047257" ht="12.75" customHeight="1"/>
    <row r="1047258" ht="12.75" customHeight="1"/>
    <row r="1047259" ht="12.75" customHeight="1"/>
    <row r="1047260" ht="12.75" customHeight="1"/>
    <row r="1047261" ht="12.75" customHeight="1"/>
    <row r="1047262" ht="12.75" customHeight="1"/>
    <row r="1047263" ht="12.75" customHeight="1"/>
    <row r="1047264" ht="12.75" customHeight="1"/>
    <row r="1047265" ht="12.75" customHeight="1"/>
    <row r="1047266" ht="12.75" customHeight="1"/>
    <row r="1047267" ht="12.75" customHeight="1"/>
    <row r="1047268" ht="12.75" customHeight="1"/>
    <row r="1047269" ht="12.75" customHeight="1"/>
    <row r="1047270" ht="12.75" customHeight="1"/>
    <row r="1047271" ht="12.75" customHeight="1"/>
    <row r="1047272" ht="12.75" customHeight="1"/>
    <row r="1047273" ht="12.75" customHeight="1"/>
    <row r="1047274" ht="12.75" customHeight="1"/>
    <row r="1047275" ht="12.75" customHeight="1"/>
    <row r="1047276" ht="12.75" customHeight="1"/>
    <row r="1047277" ht="12.75" customHeight="1"/>
    <row r="1047278" ht="12.75" customHeight="1"/>
    <row r="1047279" ht="12.75" customHeight="1"/>
    <row r="1047280" ht="12.75" customHeight="1"/>
    <row r="1047281" ht="12.75" customHeight="1"/>
    <row r="1047282" ht="12.75" customHeight="1"/>
    <row r="1047283" ht="12.75" customHeight="1"/>
    <row r="1047284" ht="12.75" customHeight="1"/>
    <row r="1047285" ht="12.75" customHeight="1"/>
    <row r="1047286" ht="12.75" customHeight="1"/>
    <row r="1047287" ht="12.75" customHeight="1"/>
    <row r="1047288" ht="12.75" customHeight="1"/>
    <row r="1047289" ht="12.75" customHeight="1"/>
    <row r="1047290" ht="12.75" customHeight="1"/>
    <row r="1047291" ht="12.75" customHeight="1"/>
    <row r="1047292" ht="12.75" customHeight="1"/>
    <row r="1047293" ht="12.75" customHeight="1"/>
    <row r="1047294" ht="12.75" customHeight="1"/>
    <row r="1047295" ht="12.75" customHeight="1"/>
    <row r="1047296" ht="12.75" customHeight="1"/>
    <row r="1047297" ht="12.75" customHeight="1"/>
    <row r="1047298" ht="12.75" customHeight="1"/>
    <row r="1047299" ht="12.75" customHeight="1"/>
    <row r="1047300" ht="12.75" customHeight="1"/>
    <row r="1047301" ht="12.75" customHeight="1"/>
    <row r="1047302" ht="12.75" customHeight="1"/>
    <row r="1047303" ht="12.75" customHeight="1"/>
    <row r="1047304" ht="12.75" customHeight="1"/>
    <row r="1047305" ht="12.75" customHeight="1"/>
    <row r="1047306" ht="12.75" customHeight="1"/>
    <row r="1047307" ht="12.75" customHeight="1"/>
    <row r="1047308" ht="12.75" customHeight="1"/>
    <row r="1047309" ht="12.75" customHeight="1"/>
    <row r="1047310" ht="12.75" customHeight="1"/>
    <row r="1047311" ht="12.75" customHeight="1"/>
    <row r="1047312" ht="12.75" customHeight="1"/>
    <row r="1047313" ht="12.75" customHeight="1"/>
    <row r="1047314" ht="12.75" customHeight="1"/>
    <row r="1047315" ht="12.75" customHeight="1"/>
    <row r="1047316" ht="12.75" customHeight="1"/>
    <row r="1047317" ht="12.75" customHeight="1"/>
    <row r="1047318" ht="12.75" customHeight="1"/>
    <row r="1047319" ht="12.75" customHeight="1"/>
    <row r="1047320" ht="12.75" customHeight="1"/>
    <row r="1047321" ht="12.75" customHeight="1"/>
    <row r="1047322" ht="12.75" customHeight="1"/>
    <row r="1047323" ht="12.75" customHeight="1"/>
    <row r="1047324" ht="12.75" customHeight="1"/>
    <row r="1047325" ht="12.75" customHeight="1"/>
    <row r="1047326" ht="12.75" customHeight="1"/>
    <row r="1047327" ht="12.75" customHeight="1"/>
    <row r="1047328" ht="12.75" customHeight="1"/>
    <row r="1047329" ht="12.75" customHeight="1"/>
    <row r="1047330" ht="12.75" customHeight="1"/>
    <row r="1047331" ht="12.75" customHeight="1"/>
    <row r="1047332" ht="12.75" customHeight="1"/>
    <row r="1047333" ht="12.75" customHeight="1"/>
    <row r="1047334" ht="12.75" customHeight="1"/>
    <row r="1047335" ht="12.75" customHeight="1"/>
    <row r="1047336" ht="12.75" customHeight="1"/>
    <row r="1047337" ht="12.75" customHeight="1"/>
    <row r="1047338" ht="12.75" customHeight="1"/>
    <row r="1047339" ht="12.75" customHeight="1"/>
    <row r="1047340" ht="12.75" customHeight="1"/>
    <row r="1047341" ht="12.75" customHeight="1"/>
    <row r="1047342" ht="12.75" customHeight="1"/>
    <row r="1047343" ht="12.75" customHeight="1"/>
    <row r="1047344" ht="12.75" customHeight="1"/>
    <row r="1047345" ht="12.75" customHeight="1"/>
    <row r="1047346" ht="12.75" customHeight="1"/>
    <row r="1047347" ht="12.75" customHeight="1"/>
    <row r="1047348" ht="12.75" customHeight="1"/>
    <row r="1047349" ht="12.75" customHeight="1"/>
    <row r="1047350" ht="12.75" customHeight="1"/>
    <row r="1047351" ht="12.75" customHeight="1"/>
    <row r="1047352" ht="12.75" customHeight="1"/>
    <row r="1047353" ht="12.75" customHeight="1"/>
    <row r="1047354" ht="12.75" customHeight="1"/>
    <row r="1047355" ht="12.75" customHeight="1"/>
    <row r="1047356" ht="12.75" customHeight="1"/>
    <row r="1047357" ht="12.75" customHeight="1"/>
    <row r="1047358" ht="12.75" customHeight="1"/>
    <row r="1047359" ht="12.75" customHeight="1"/>
    <row r="1047360" ht="12.75" customHeight="1"/>
    <row r="1047361" ht="12.75" customHeight="1"/>
    <row r="1047362" ht="12.75" customHeight="1"/>
    <row r="1047363" ht="12.75" customHeight="1"/>
    <row r="1047364" ht="12.75" customHeight="1"/>
    <row r="1047365" ht="12.75" customHeight="1"/>
    <row r="1047366" ht="12.75" customHeight="1"/>
    <row r="1047367" ht="12.75" customHeight="1"/>
    <row r="1047368" ht="12.75" customHeight="1"/>
    <row r="1047369" ht="12.75" customHeight="1"/>
    <row r="1047370" ht="12.75" customHeight="1"/>
    <row r="1047371" ht="12.75" customHeight="1"/>
    <row r="1047372" ht="12.75" customHeight="1"/>
    <row r="1047373" ht="12.75" customHeight="1"/>
    <row r="1047374" ht="12.75" customHeight="1"/>
    <row r="1047375" ht="12.75" customHeight="1"/>
    <row r="1047376" ht="12.75" customHeight="1"/>
    <row r="1047377" ht="12.75" customHeight="1"/>
    <row r="1047378" ht="12.75" customHeight="1"/>
    <row r="1047379" ht="12.75" customHeight="1"/>
    <row r="1047380" ht="12.75" customHeight="1"/>
    <row r="1047381" ht="12.75" customHeight="1"/>
    <row r="1047382" ht="12.75" customHeight="1"/>
    <row r="1047383" ht="12.75" customHeight="1"/>
    <row r="1047384" ht="12.75" customHeight="1"/>
    <row r="1047385" ht="12.75" customHeight="1"/>
    <row r="1047386" ht="12.75" customHeight="1"/>
    <row r="1047387" ht="12.75" customHeight="1"/>
    <row r="1047388" ht="12.75" customHeight="1"/>
    <row r="1047389" ht="12.75" customHeight="1"/>
    <row r="1047390" ht="12.75" customHeight="1"/>
    <row r="1047391" ht="12.75" customHeight="1"/>
    <row r="1047392" ht="12.75" customHeight="1"/>
    <row r="1047393" ht="12.75" customHeight="1"/>
    <row r="1047394" ht="12.75" customHeight="1"/>
    <row r="1047395" ht="12.75" customHeight="1"/>
    <row r="1047396" ht="12.75" customHeight="1"/>
    <row r="1047397" ht="12.75" customHeight="1"/>
    <row r="1047398" ht="12.75" customHeight="1"/>
    <row r="1047399" ht="12.75" customHeight="1"/>
    <row r="1047400" ht="12.75" customHeight="1"/>
    <row r="1047401" ht="12.75" customHeight="1"/>
    <row r="1047402" ht="12.75" customHeight="1"/>
    <row r="1047403" ht="12.75" customHeight="1"/>
    <row r="1047404" ht="12.75" customHeight="1"/>
    <row r="1047405" ht="12.75" customHeight="1"/>
    <row r="1047406" ht="12.75" customHeight="1"/>
    <row r="1047407" ht="12.75" customHeight="1"/>
    <row r="1047408" ht="12.75" customHeight="1"/>
    <row r="1047409" ht="12.75" customHeight="1"/>
    <row r="1047410" ht="12.75" customHeight="1"/>
    <row r="1047411" ht="12.75" customHeight="1"/>
    <row r="1047412" ht="12.75" customHeight="1"/>
    <row r="1047413" ht="12.75" customHeight="1"/>
    <row r="1047414" ht="12.75" customHeight="1"/>
    <row r="1047415" ht="12.75" customHeight="1"/>
    <row r="1047416" ht="12.75" customHeight="1"/>
    <row r="1047417" ht="12.75" customHeight="1"/>
    <row r="1047418" ht="12.75" customHeight="1"/>
    <row r="1047419" ht="12.75" customHeight="1"/>
    <row r="1047420" ht="12.75" customHeight="1"/>
    <row r="1047421" ht="12.75" customHeight="1"/>
    <row r="1047422" ht="12.75" customHeight="1"/>
    <row r="1047423" ht="12.75" customHeight="1"/>
    <row r="1047424" ht="12.75" customHeight="1"/>
    <row r="1047425" ht="12.75" customHeight="1"/>
    <row r="1047426" ht="12.75" customHeight="1"/>
    <row r="1047427" ht="12.75" customHeight="1"/>
    <row r="1047428" ht="12.75" customHeight="1"/>
    <row r="1047429" ht="12.75" customHeight="1"/>
    <row r="1047430" ht="12.75" customHeight="1"/>
    <row r="1047431" ht="12.75" customHeight="1"/>
    <row r="1047432" ht="12.75" customHeight="1"/>
    <row r="1047433" ht="12.75" customHeight="1"/>
    <row r="1047434" ht="12.75" customHeight="1"/>
    <row r="1047435" ht="12.75" customHeight="1"/>
    <row r="1047436" ht="12.75" customHeight="1"/>
    <row r="1047437" ht="12.75" customHeight="1"/>
    <row r="1047438" ht="12.75" customHeight="1"/>
    <row r="1047439" ht="12.75" customHeight="1"/>
    <row r="1047440" ht="12.75" customHeight="1"/>
    <row r="1047441" ht="12.75" customHeight="1"/>
    <row r="1047442" ht="12.75" customHeight="1"/>
    <row r="1047443" ht="12.75" customHeight="1"/>
    <row r="1047444" ht="12.75" customHeight="1"/>
    <row r="1047445" ht="12.75" customHeight="1"/>
    <row r="1047446" ht="12.75" customHeight="1"/>
    <row r="1047447" ht="12.75" customHeight="1"/>
    <row r="1047448" ht="12.75" customHeight="1"/>
    <row r="1047449" ht="12.75" customHeight="1"/>
    <row r="1047450" ht="12.75" customHeight="1"/>
    <row r="1047451" ht="12.75" customHeight="1"/>
    <row r="1047452" ht="12.75" customHeight="1"/>
    <row r="1047453" ht="12.75" customHeight="1"/>
    <row r="1047454" ht="12.75" customHeight="1"/>
    <row r="1047455" ht="12.75" customHeight="1"/>
    <row r="1047456" ht="12.75" customHeight="1"/>
    <row r="1047457" ht="12.75" customHeight="1"/>
    <row r="1047458" ht="12.75" customHeight="1"/>
    <row r="1047459" ht="12.75" customHeight="1"/>
    <row r="1047460" ht="12.75" customHeight="1"/>
    <row r="1047461" ht="12.75" customHeight="1"/>
    <row r="1047462" ht="12.75" customHeight="1"/>
    <row r="1047463" ht="12.75" customHeight="1"/>
    <row r="1047464" ht="12.75" customHeight="1"/>
    <row r="1047465" ht="12.75" customHeight="1"/>
    <row r="1047466" ht="12.75" customHeight="1"/>
    <row r="1047467" ht="12.75" customHeight="1"/>
    <row r="1047468" ht="12.75" customHeight="1"/>
    <row r="1047469" ht="12.75" customHeight="1"/>
    <row r="1047470" ht="12.75" customHeight="1"/>
    <row r="1047471" ht="12.75" customHeight="1"/>
    <row r="1047472" ht="12.75" customHeight="1"/>
    <row r="1047473" ht="12.75" customHeight="1"/>
    <row r="1047474" ht="12.75" customHeight="1"/>
    <row r="1047475" ht="12.75" customHeight="1"/>
    <row r="1047476" ht="12.75" customHeight="1"/>
    <row r="1047477" ht="12.75" customHeight="1"/>
    <row r="1047478" ht="12.75" customHeight="1"/>
    <row r="1047479" ht="12.75" customHeight="1"/>
    <row r="1047480" ht="12.75" customHeight="1"/>
    <row r="1047481" ht="12.75" customHeight="1"/>
    <row r="1047482" ht="12.75" customHeight="1"/>
    <row r="1047483" ht="12.75" customHeight="1"/>
    <row r="1047484" ht="12.75" customHeight="1"/>
    <row r="1047485" ht="12.75" customHeight="1"/>
    <row r="1047486" ht="12.75" customHeight="1"/>
    <row r="1047487" ht="12.75" customHeight="1"/>
    <row r="1047488" ht="12.75" customHeight="1"/>
    <row r="1047489" ht="12.75" customHeight="1"/>
    <row r="1047490" ht="12.75" customHeight="1"/>
    <row r="1047491" ht="12.75" customHeight="1"/>
    <row r="1047492" ht="12.75" customHeight="1"/>
    <row r="1047493" ht="12.75" customHeight="1"/>
    <row r="1047494" ht="12.75" customHeight="1"/>
    <row r="1047495" ht="12.75" customHeight="1"/>
    <row r="1047496" ht="12.75" customHeight="1"/>
    <row r="1047497" ht="12.75" customHeight="1"/>
    <row r="1047498" ht="12.75" customHeight="1"/>
    <row r="1047499" ht="12.75" customHeight="1"/>
    <row r="1047500" ht="12.75" customHeight="1"/>
    <row r="1047501" ht="12.75" customHeight="1"/>
    <row r="1047502" ht="12.75" customHeight="1"/>
    <row r="1047503" ht="12.75" customHeight="1"/>
    <row r="1047504" ht="12.75" customHeight="1"/>
    <row r="1047505" ht="12.75" customHeight="1"/>
    <row r="1047506" ht="12.75" customHeight="1"/>
    <row r="1047507" ht="12.75" customHeight="1"/>
    <row r="1047508" ht="12.75" customHeight="1"/>
    <row r="1047509" ht="12.75" customHeight="1"/>
    <row r="1047510" ht="12.75" customHeight="1"/>
    <row r="1047511" ht="12.75" customHeight="1"/>
    <row r="1047512" ht="12.75" customHeight="1"/>
    <row r="1047513" ht="12.75" customHeight="1"/>
    <row r="1047514" ht="12.75" customHeight="1"/>
    <row r="1047515" ht="12.75" customHeight="1"/>
    <row r="1047516" ht="12.75" customHeight="1"/>
    <row r="1047517" ht="12.75" customHeight="1"/>
    <row r="1047518" ht="12.75" customHeight="1"/>
    <row r="1047519" ht="12.75" customHeight="1"/>
    <row r="1047520" ht="12.75" customHeight="1"/>
    <row r="1047521" ht="12.75" customHeight="1"/>
    <row r="1047522" ht="12.75" customHeight="1"/>
    <row r="1047523" ht="12.75" customHeight="1"/>
    <row r="1047524" ht="12.75" customHeight="1"/>
    <row r="1047525" ht="12.75" customHeight="1"/>
    <row r="1047526" ht="12.75" customHeight="1"/>
    <row r="1047527" ht="12.75" customHeight="1"/>
    <row r="1047528" ht="12.75" customHeight="1"/>
    <row r="1047529" ht="12.75" customHeight="1"/>
    <row r="1047530" ht="12.75" customHeight="1"/>
    <row r="1047531" ht="12.75" customHeight="1"/>
    <row r="1047532" ht="12.75" customHeight="1"/>
    <row r="1047533" ht="12.75" customHeight="1"/>
    <row r="1047534" ht="12.75" customHeight="1"/>
    <row r="1047535" ht="12.75" customHeight="1"/>
    <row r="1047536" ht="12.75" customHeight="1"/>
    <row r="1047537" ht="12.75" customHeight="1"/>
    <row r="1047538" ht="12.75" customHeight="1"/>
    <row r="1047539" ht="12.75" customHeight="1"/>
    <row r="1047540" ht="12.75" customHeight="1"/>
    <row r="1047541" ht="12.75" customHeight="1"/>
    <row r="1047542" ht="12.75" customHeight="1"/>
    <row r="1047543" ht="12.75" customHeight="1"/>
    <row r="1047544" ht="12.75" customHeight="1"/>
    <row r="1047545" ht="12.75" customHeight="1"/>
    <row r="1047546" ht="12.75" customHeight="1"/>
    <row r="1047547" ht="12.75" customHeight="1"/>
    <row r="1047548" ht="12.75" customHeight="1"/>
    <row r="1047549" ht="12.75" customHeight="1"/>
    <row r="1047550" ht="12.75" customHeight="1"/>
    <row r="1047551" ht="12.75" customHeight="1"/>
    <row r="1047552" ht="12.75" customHeight="1"/>
    <row r="1047553" ht="12.75" customHeight="1"/>
    <row r="1047554" ht="12.75" customHeight="1"/>
    <row r="1047555" ht="12.75" customHeight="1"/>
    <row r="1047556" ht="12.75" customHeight="1"/>
    <row r="1047557" ht="12.75" customHeight="1"/>
    <row r="1047558" ht="12.75" customHeight="1"/>
    <row r="1047559" ht="12.75" customHeight="1"/>
    <row r="1047560" ht="12.75" customHeight="1"/>
    <row r="1047561" ht="12.75" customHeight="1"/>
    <row r="1047562" ht="12.75" customHeight="1"/>
    <row r="1047563" ht="12.75" customHeight="1"/>
    <row r="1047564" ht="12.75" customHeight="1"/>
    <row r="1047565" ht="12.75" customHeight="1"/>
    <row r="1047566" ht="12.75" customHeight="1"/>
    <row r="1047567" ht="12.75" customHeight="1"/>
    <row r="1047568" ht="12.75" customHeight="1"/>
    <row r="1047569" ht="12.75" customHeight="1"/>
    <row r="1047570" ht="12.75" customHeight="1"/>
    <row r="1047571" ht="12.75" customHeight="1"/>
    <row r="1047572" ht="12.75" customHeight="1"/>
    <row r="1047573" ht="12.75" customHeight="1"/>
    <row r="1047574" ht="12.75" customHeight="1"/>
    <row r="1047575" ht="12.75" customHeight="1"/>
    <row r="1047576" ht="12.75" customHeight="1"/>
    <row r="1047577" ht="12.75" customHeight="1"/>
    <row r="1047578" ht="12.75" customHeight="1"/>
    <row r="1047579" ht="12.75" customHeight="1"/>
    <row r="1047580" ht="12.75" customHeight="1"/>
    <row r="1047581" ht="12.75" customHeight="1"/>
    <row r="1047582" ht="12.75" customHeight="1"/>
    <row r="1047583" ht="12.75" customHeight="1"/>
    <row r="1047584" ht="12.75" customHeight="1"/>
    <row r="1047585" ht="12.75" customHeight="1"/>
    <row r="1047586" ht="12.75" customHeight="1"/>
    <row r="1047587" ht="12.75" customHeight="1"/>
    <row r="1047588" ht="12.75" customHeight="1"/>
    <row r="1047589" ht="12.75" customHeight="1"/>
    <row r="1047590" ht="12.75" customHeight="1"/>
    <row r="1047591" ht="12.75" customHeight="1"/>
    <row r="1047592" ht="12.75" customHeight="1"/>
    <row r="1047593" ht="12.75" customHeight="1"/>
    <row r="1047594" ht="12.75" customHeight="1"/>
    <row r="1047595" ht="12.75" customHeight="1"/>
    <row r="1047596" ht="12.75" customHeight="1"/>
    <row r="1047597" ht="12.75" customHeight="1"/>
    <row r="1047598" ht="12.75" customHeight="1"/>
    <row r="1047599" ht="12.75" customHeight="1"/>
    <row r="1047600" ht="12.75" customHeight="1"/>
    <row r="1047601" ht="12.75" customHeight="1"/>
    <row r="1047602" ht="12.75" customHeight="1"/>
    <row r="1047603" ht="12.75" customHeight="1"/>
    <row r="1047604" ht="12.75" customHeight="1"/>
    <row r="1047605" ht="12.75" customHeight="1"/>
    <row r="1047606" ht="12.75" customHeight="1"/>
    <row r="1047607" ht="12.75" customHeight="1"/>
    <row r="1047608" ht="12.75" customHeight="1"/>
    <row r="1047609" ht="12.75" customHeight="1"/>
    <row r="1047610" ht="12.75" customHeight="1"/>
    <row r="1047611" ht="12.75" customHeight="1"/>
    <row r="1047612" ht="12.75" customHeight="1"/>
    <row r="1047613" ht="12.75" customHeight="1"/>
    <row r="1047614" ht="12.75" customHeight="1"/>
    <row r="1047615" ht="12.75" customHeight="1"/>
    <row r="1047616" ht="12.75" customHeight="1"/>
    <row r="1047617" ht="12.75" customHeight="1"/>
    <row r="1047618" ht="12.75" customHeight="1"/>
    <row r="1047619" ht="12.75" customHeight="1"/>
    <row r="1047620" ht="12.75" customHeight="1"/>
    <row r="1047621" ht="12.75" customHeight="1"/>
    <row r="1047622" ht="12.75" customHeight="1"/>
    <row r="1047623" ht="12.75" customHeight="1"/>
    <row r="1047624" ht="12.75" customHeight="1"/>
    <row r="1047625" ht="12.75" customHeight="1"/>
    <row r="1047626" ht="12.75" customHeight="1"/>
    <row r="1047627" ht="12.75" customHeight="1"/>
    <row r="1047628" ht="12.75" customHeight="1"/>
    <row r="1047629" ht="12.75" customHeight="1"/>
    <row r="1047630" ht="12.75" customHeight="1"/>
    <row r="1047631" ht="12.75" customHeight="1"/>
    <row r="1047632" ht="12.75" customHeight="1"/>
    <row r="1047633" ht="12.75" customHeight="1"/>
    <row r="1047634" ht="12.75" customHeight="1"/>
    <row r="1047635" ht="12.75" customHeight="1"/>
    <row r="1047636" ht="12.75" customHeight="1"/>
    <row r="1047637" ht="12.75" customHeight="1"/>
    <row r="1047638" ht="12.75" customHeight="1"/>
    <row r="1047639" ht="12.75" customHeight="1"/>
    <row r="1047640" ht="12.75" customHeight="1"/>
    <row r="1047641" ht="12.75" customHeight="1"/>
    <row r="1047642" ht="12.75" customHeight="1"/>
    <row r="1047643" ht="12.75" customHeight="1"/>
    <row r="1047644" ht="12.75" customHeight="1"/>
    <row r="1047645" ht="12.75" customHeight="1"/>
    <row r="1047646" ht="12.75" customHeight="1"/>
    <row r="1047647" ht="12.75" customHeight="1"/>
    <row r="1047648" ht="12.75" customHeight="1"/>
    <row r="1047649" ht="12.75" customHeight="1"/>
    <row r="1047650" ht="12.75" customHeight="1"/>
    <row r="1047651" ht="12.75" customHeight="1"/>
    <row r="1047652" ht="12.75" customHeight="1"/>
    <row r="1047653" ht="12.75" customHeight="1"/>
    <row r="1047654" ht="12.75" customHeight="1"/>
    <row r="1047655" ht="12.75" customHeight="1"/>
    <row r="1047656" ht="12.75" customHeight="1"/>
    <row r="1047657" ht="12.75" customHeight="1"/>
    <row r="1047658" ht="12.75" customHeight="1"/>
    <row r="1047659" ht="12.75" customHeight="1"/>
    <row r="1047660" ht="12.75" customHeight="1"/>
    <row r="1047661" ht="12.75" customHeight="1"/>
    <row r="1047662" ht="12.75" customHeight="1"/>
    <row r="1047663" ht="12.75" customHeight="1"/>
    <row r="1047664" ht="12.75" customHeight="1"/>
    <row r="1047665" ht="12.75" customHeight="1"/>
    <row r="1047666" ht="12.75" customHeight="1"/>
    <row r="1047667" ht="12.75" customHeight="1"/>
    <row r="1047668" ht="12.75" customHeight="1"/>
    <row r="1047669" ht="12.75" customHeight="1"/>
    <row r="1047670" ht="12.75" customHeight="1"/>
    <row r="1047671" ht="12.75" customHeight="1"/>
    <row r="1047672" ht="12.75" customHeight="1"/>
    <row r="1047673" ht="12.75" customHeight="1"/>
    <row r="1047674" ht="12.75" customHeight="1"/>
    <row r="1047675" ht="12.75" customHeight="1"/>
    <row r="1047676" ht="12.75" customHeight="1"/>
    <row r="1047677" ht="12.75" customHeight="1"/>
    <row r="1047678" ht="12.75" customHeight="1"/>
    <row r="1047679" ht="12.75" customHeight="1"/>
    <row r="1047680" ht="12.75" customHeight="1"/>
    <row r="1047681" ht="12.75" customHeight="1"/>
    <row r="1047682" ht="12.75" customHeight="1"/>
    <row r="1047683" ht="12.75" customHeight="1"/>
    <row r="1047684" ht="12.75" customHeight="1"/>
    <row r="1047685" ht="12.75" customHeight="1"/>
    <row r="1047686" ht="12.75" customHeight="1"/>
    <row r="1047687" ht="12.75" customHeight="1"/>
    <row r="1047688" ht="12.75" customHeight="1"/>
    <row r="1047689" ht="12.75" customHeight="1"/>
    <row r="1047690" ht="12.75" customHeight="1"/>
    <row r="1047691" ht="12.75" customHeight="1"/>
    <row r="1047692" ht="12.75" customHeight="1"/>
    <row r="1047693" ht="12.75" customHeight="1"/>
    <row r="1047694" ht="12.75" customHeight="1"/>
    <row r="1047695" ht="12.75" customHeight="1"/>
    <row r="1047696" ht="12.75" customHeight="1"/>
    <row r="1047697" ht="12.75" customHeight="1"/>
    <row r="1047698" ht="12.75" customHeight="1"/>
    <row r="1047699" ht="12.75" customHeight="1"/>
    <row r="1047700" ht="12.75" customHeight="1"/>
    <row r="1047701" ht="12.75" customHeight="1"/>
    <row r="1047702" ht="12.75" customHeight="1"/>
    <row r="1047703" ht="12.75" customHeight="1"/>
    <row r="1047704" ht="12.75" customHeight="1"/>
    <row r="1047705" ht="12.75" customHeight="1"/>
    <row r="1047706" ht="12.75" customHeight="1"/>
    <row r="1047707" ht="12.75" customHeight="1"/>
    <row r="1047708" ht="12.75" customHeight="1"/>
    <row r="1047709" ht="12.75" customHeight="1"/>
    <row r="1047710" ht="12.75" customHeight="1"/>
    <row r="1047711" ht="12.75" customHeight="1"/>
    <row r="1047712" ht="12.75" customHeight="1"/>
    <row r="1047713" ht="12.75" customHeight="1"/>
    <row r="1047714" ht="12.75" customHeight="1"/>
    <row r="1047715" ht="12.75" customHeight="1"/>
    <row r="1047716" ht="12.75" customHeight="1"/>
    <row r="1047717" ht="12.75" customHeight="1"/>
    <row r="1047718" ht="12.75" customHeight="1"/>
    <row r="1047719" ht="12.75" customHeight="1"/>
    <row r="1047720" ht="12.75" customHeight="1"/>
    <row r="1047721" ht="12.75" customHeight="1"/>
    <row r="1047722" ht="12.75" customHeight="1"/>
    <row r="1047723" ht="12.75" customHeight="1"/>
    <row r="1047724" ht="12.75" customHeight="1"/>
    <row r="1047725" ht="12.75" customHeight="1"/>
    <row r="1047726" ht="12.75" customHeight="1"/>
    <row r="1047727" ht="12.75" customHeight="1"/>
    <row r="1047728" ht="12.75" customHeight="1"/>
    <row r="1047729" ht="12.75" customHeight="1"/>
    <row r="1047730" ht="12.75" customHeight="1"/>
    <row r="1047731" ht="12.75" customHeight="1"/>
    <row r="1047732" ht="12.75" customHeight="1"/>
    <row r="1047733" ht="12.75" customHeight="1"/>
    <row r="1047734" ht="12.75" customHeight="1"/>
    <row r="1047735" ht="12.75" customHeight="1"/>
    <row r="1047736" ht="12.75" customHeight="1"/>
    <row r="1047737" ht="12.75" customHeight="1"/>
    <row r="1047738" ht="12.75" customHeight="1"/>
    <row r="1047739" ht="12.75" customHeight="1"/>
    <row r="1047740" ht="12.75" customHeight="1"/>
    <row r="1047741" ht="12.75" customHeight="1"/>
    <row r="1047742" ht="12.75" customHeight="1"/>
    <row r="1047743" ht="12.75" customHeight="1"/>
    <row r="1047744" ht="12.75" customHeight="1"/>
    <row r="1047745" ht="12.75" customHeight="1"/>
    <row r="1047746" ht="12.75" customHeight="1"/>
    <row r="1047747" ht="12.75" customHeight="1"/>
    <row r="1047748" ht="12.75" customHeight="1"/>
    <row r="1047749" ht="12.75" customHeight="1"/>
    <row r="1047750" ht="12.75" customHeight="1"/>
    <row r="1047751" ht="12.75" customHeight="1"/>
    <row r="1047752" ht="12.75" customHeight="1"/>
    <row r="1047753" ht="12.75" customHeight="1"/>
    <row r="1047754" ht="12.75" customHeight="1"/>
    <row r="1047755" ht="12.75" customHeight="1"/>
    <row r="1047756" ht="12.75" customHeight="1"/>
    <row r="1047757" ht="12.75" customHeight="1"/>
    <row r="1047758" ht="12.75" customHeight="1"/>
    <row r="1047759" ht="12.75" customHeight="1"/>
    <row r="1047760" ht="12.75" customHeight="1"/>
    <row r="1047761" ht="12.75" customHeight="1"/>
    <row r="1047762" ht="12.75" customHeight="1"/>
    <row r="1047763" ht="12.75" customHeight="1"/>
    <row r="1047764" ht="12.75" customHeight="1"/>
    <row r="1047765" ht="12.75" customHeight="1"/>
    <row r="1047766" ht="12.75" customHeight="1"/>
    <row r="1047767" ht="12.75" customHeight="1"/>
    <row r="1047768" ht="12.75" customHeight="1"/>
    <row r="1047769" ht="12.75" customHeight="1"/>
    <row r="1047770" ht="12.75" customHeight="1"/>
    <row r="1047771" ht="12.75" customHeight="1"/>
    <row r="1047772" ht="12.75" customHeight="1"/>
    <row r="1047773" ht="12.75" customHeight="1"/>
    <row r="1047774" ht="12.75" customHeight="1"/>
    <row r="1047775" ht="12.75" customHeight="1"/>
    <row r="1047776" ht="12.75" customHeight="1"/>
    <row r="1047777" ht="12.75" customHeight="1"/>
    <row r="1047778" ht="12.75" customHeight="1"/>
    <row r="1047779" ht="12.75" customHeight="1"/>
    <row r="1047780" ht="12.75" customHeight="1"/>
    <row r="1047781" ht="12.75" customHeight="1"/>
    <row r="1047782" ht="12.75" customHeight="1"/>
    <row r="1047783" ht="12.75" customHeight="1"/>
    <row r="1047784" ht="12.75" customHeight="1"/>
    <row r="1047785" ht="12.75" customHeight="1"/>
    <row r="1047786" ht="12.75" customHeight="1"/>
    <row r="1047787" ht="12.75" customHeight="1"/>
    <row r="1047788" ht="12.75" customHeight="1"/>
    <row r="1047789" ht="12.75" customHeight="1"/>
    <row r="1047790" ht="12.75" customHeight="1"/>
    <row r="1047791" ht="12.75" customHeight="1"/>
    <row r="1047792" ht="12.75" customHeight="1"/>
    <row r="1047793" ht="12.75" customHeight="1"/>
    <row r="1047794" ht="12.75" customHeight="1"/>
    <row r="1047795" ht="12.75" customHeight="1"/>
    <row r="1047796" ht="12.75" customHeight="1"/>
    <row r="1047797" ht="12.75" customHeight="1"/>
    <row r="1047798" ht="12.75" customHeight="1"/>
    <row r="1047799" ht="12.75" customHeight="1"/>
    <row r="1047800" ht="12.75" customHeight="1"/>
    <row r="1047801" ht="12.75" customHeight="1"/>
    <row r="1047802" ht="12.75" customHeight="1"/>
    <row r="1047803" ht="12.75" customHeight="1"/>
    <row r="1047804" ht="12.75" customHeight="1"/>
    <row r="1047805" ht="12.75" customHeight="1"/>
    <row r="1047806" ht="12.75" customHeight="1"/>
    <row r="1047807" ht="12.75" customHeight="1"/>
    <row r="1047808" ht="12.75" customHeight="1"/>
    <row r="1047809" ht="12.75" customHeight="1"/>
    <row r="1047810" ht="12.75" customHeight="1"/>
    <row r="1047811" ht="12.75" customHeight="1"/>
    <row r="1047812" ht="12.75" customHeight="1"/>
    <row r="1047813" ht="12.75" customHeight="1"/>
    <row r="1047814" ht="12.75" customHeight="1"/>
    <row r="1047815" ht="12.75" customHeight="1"/>
    <row r="1047816" ht="12.75" customHeight="1"/>
    <row r="1047817" ht="12.75" customHeight="1"/>
    <row r="1047818" ht="12.75" customHeight="1"/>
    <row r="1047819" ht="12.75" customHeight="1"/>
    <row r="1047820" ht="12.75" customHeight="1"/>
    <row r="1047821" ht="12.75" customHeight="1"/>
    <row r="1047822" ht="12.75" customHeight="1"/>
    <row r="1047823" ht="12.75" customHeight="1"/>
    <row r="1047824" ht="12.75" customHeight="1"/>
    <row r="1047825" ht="12.75" customHeight="1"/>
    <row r="1047826" ht="12.75" customHeight="1"/>
    <row r="1047827" ht="12.75" customHeight="1"/>
    <row r="1047828" ht="12.75" customHeight="1"/>
    <row r="1047829" ht="12.75" customHeight="1"/>
    <row r="1047830" ht="12.75" customHeight="1"/>
    <row r="1047831" ht="12.75" customHeight="1"/>
    <row r="1047832" ht="12.75" customHeight="1"/>
    <row r="1047833" ht="12.75" customHeight="1"/>
    <row r="1047834" ht="12.75" customHeight="1"/>
    <row r="1047835" ht="12.75" customHeight="1"/>
    <row r="1047836" ht="12.75" customHeight="1"/>
    <row r="1047837" ht="12.75" customHeight="1"/>
    <row r="1047838" ht="12.75" customHeight="1"/>
    <row r="1047839" ht="12.75" customHeight="1"/>
    <row r="1047840" ht="12.75" customHeight="1"/>
    <row r="1047841" ht="12.75" customHeight="1"/>
    <row r="1047842" ht="12.75" customHeight="1"/>
    <row r="1047843" ht="12.75" customHeight="1"/>
    <row r="1047844" ht="12.75" customHeight="1"/>
    <row r="1047845" ht="12.75" customHeight="1"/>
    <row r="1047846" ht="12.75" customHeight="1"/>
    <row r="1047847" ht="12.75" customHeight="1"/>
    <row r="1047848" ht="12.75" customHeight="1"/>
    <row r="1047849" ht="12.75" customHeight="1"/>
    <row r="1047850" ht="12.75" customHeight="1"/>
    <row r="1047851" ht="12.75" customHeight="1"/>
    <row r="1047852" ht="12.75" customHeight="1"/>
    <row r="1047853" ht="12.75" customHeight="1"/>
    <row r="1047854" ht="12.75" customHeight="1"/>
    <row r="1047855" ht="12.75" customHeight="1"/>
    <row r="1047856" ht="12.75" customHeight="1"/>
    <row r="1047857" ht="12.75" customHeight="1"/>
    <row r="1047858" ht="12.75" customHeight="1"/>
    <row r="1047859" ht="12.75" customHeight="1"/>
    <row r="1047860" ht="12.75" customHeight="1"/>
    <row r="1047861" ht="12.75" customHeight="1"/>
    <row r="1047862" ht="12.75" customHeight="1"/>
    <row r="1047863" ht="12.75" customHeight="1"/>
    <row r="1047864" ht="12.75" customHeight="1"/>
    <row r="1047865" ht="12.75" customHeight="1"/>
    <row r="1047866" ht="12.75" customHeight="1"/>
    <row r="1047867" ht="12.75" customHeight="1"/>
    <row r="1047868" ht="12.75" customHeight="1"/>
    <row r="1047869" ht="12.75" customHeight="1"/>
    <row r="1047870" ht="12.75" customHeight="1"/>
    <row r="1047871" ht="12.75" customHeight="1"/>
    <row r="1047872" ht="12.75" customHeight="1"/>
    <row r="1047873" ht="12.75" customHeight="1"/>
    <row r="1047874" ht="12.75" customHeight="1"/>
    <row r="1047875" ht="12.75" customHeight="1"/>
    <row r="1047876" ht="12.75" customHeight="1"/>
    <row r="1047877" ht="12.75" customHeight="1"/>
    <row r="1047878" ht="12.75" customHeight="1"/>
    <row r="1047879" ht="12.75" customHeight="1"/>
    <row r="1047880" ht="12.75" customHeight="1"/>
    <row r="1047881" ht="12.75" customHeight="1"/>
    <row r="1047882" ht="12.75" customHeight="1"/>
    <row r="1047883" ht="12.75" customHeight="1"/>
    <row r="1047884" ht="12.75" customHeight="1"/>
    <row r="1047885" ht="12.75" customHeight="1"/>
    <row r="1047886" ht="12.75" customHeight="1"/>
    <row r="1047887" ht="12.75" customHeight="1"/>
    <row r="1047888" ht="12.75" customHeight="1"/>
    <row r="1047889" ht="12.75" customHeight="1"/>
    <row r="1047890" ht="12.75" customHeight="1"/>
    <row r="1047891" ht="12.75" customHeight="1"/>
    <row r="1047892" ht="12.75" customHeight="1"/>
    <row r="1047893" ht="12.75" customHeight="1"/>
    <row r="1047894" ht="12.75" customHeight="1"/>
    <row r="1047895" ht="12.75" customHeight="1"/>
    <row r="1047896" ht="12.75" customHeight="1"/>
    <row r="1047897" ht="12.75" customHeight="1"/>
    <row r="1047898" ht="12.75" customHeight="1"/>
    <row r="1047899" ht="12.75" customHeight="1"/>
    <row r="1047900" ht="12.75" customHeight="1"/>
    <row r="1047901" ht="12.75" customHeight="1"/>
    <row r="1047902" ht="12.75" customHeight="1"/>
    <row r="1047903" ht="12.75" customHeight="1"/>
    <row r="1047904" ht="12.75" customHeight="1"/>
    <row r="1047905" ht="12.75" customHeight="1"/>
    <row r="1047906" ht="12.75" customHeight="1"/>
    <row r="1047907" ht="12.75" customHeight="1"/>
    <row r="1047908" ht="12.75" customHeight="1"/>
    <row r="1047909" ht="12.75" customHeight="1"/>
    <row r="1047910" ht="12.75" customHeight="1"/>
    <row r="1047911" ht="12.75" customHeight="1"/>
    <row r="1047912" ht="12.75" customHeight="1"/>
    <row r="1047913" ht="12.75" customHeight="1"/>
    <row r="1047914" ht="12.75" customHeight="1"/>
    <row r="1047915" ht="12.75" customHeight="1"/>
    <row r="1047916" ht="12.75" customHeight="1"/>
    <row r="1047917" ht="12.75" customHeight="1"/>
    <row r="1047918" ht="12.75" customHeight="1"/>
    <row r="1047919" ht="12.75" customHeight="1"/>
    <row r="1047920" ht="12.75" customHeight="1"/>
    <row r="1047921" ht="12.75" customHeight="1"/>
    <row r="1047922" ht="12.75" customHeight="1"/>
    <row r="1047923" ht="12.75" customHeight="1"/>
    <row r="1047924" ht="12.75" customHeight="1"/>
    <row r="1047925" ht="12.75" customHeight="1"/>
    <row r="1047926" ht="12.75" customHeight="1"/>
    <row r="1047927" ht="12.75" customHeight="1"/>
    <row r="1047928" ht="12.75" customHeight="1"/>
    <row r="1047929" ht="12.75" customHeight="1"/>
    <row r="1047930" ht="12.75" customHeight="1"/>
    <row r="1047931" ht="12.75" customHeight="1"/>
    <row r="1047932" ht="12.75" customHeight="1"/>
    <row r="1047933" ht="12.75" customHeight="1"/>
    <row r="1047934" ht="12.75" customHeight="1"/>
    <row r="1047935" ht="12.75" customHeight="1"/>
    <row r="1047936" ht="12.75" customHeight="1"/>
    <row r="1047937" ht="12.75" customHeight="1"/>
    <row r="1047938" ht="12.75" customHeight="1"/>
    <row r="1047939" ht="12.75" customHeight="1"/>
    <row r="1047940" ht="12.75" customHeight="1"/>
    <row r="1047941" ht="12.75" customHeight="1"/>
    <row r="1047942" ht="12.75" customHeight="1"/>
    <row r="1047943" ht="12.75" customHeight="1"/>
    <row r="1047944" ht="12.75" customHeight="1"/>
    <row r="1047945" ht="12.75" customHeight="1"/>
    <row r="1047946" ht="12.75" customHeight="1"/>
    <row r="1047947" ht="12.75" customHeight="1"/>
    <row r="1047948" ht="12.75" customHeight="1"/>
    <row r="1047949" ht="12.75" customHeight="1"/>
    <row r="1047950" ht="12.75" customHeight="1"/>
    <row r="1047951" ht="12.75" customHeight="1"/>
    <row r="1047952" ht="12.75" customHeight="1"/>
    <row r="1047953" ht="12.75" customHeight="1"/>
    <row r="1047954" ht="12.75" customHeight="1"/>
    <row r="1047955" ht="12.75" customHeight="1"/>
    <row r="1047956" ht="12.75" customHeight="1"/>
    <row r="1047957" ht="12.75" customHeight="1"/>
    <row r="1047958" ht="12.75" customHeight="1"/>
    <row r="1047959" ht="12.75" customHeight="1"/>
    <row r="1047960" ht="12.75" customHeight="1"/>
    <row r="1047961" ht="12.75" customHeight="1"/>
    <row r="1047962" ht="12.75" customHeight="1"/>
    <row r="1047963" ht="12.75" customHeight="1"/>
    <row r="1047964" ht="12.75" customHeight="1"/>
    <row r="1047965" ht="12.75" customHeight="1"/>
    <row r="1047966" ht="12.75" customHeight="1"/>
    <row r="1047967" ht="12.75" customHeight="1"/>
    <row r="1047968" ht="12.75" customHeight="1"/>
    <row r="1047969" ht="12.75" customHeight="1"/>
    <row r="1047970" ht="12.75" customHeight="1"/>
    <row r="1047971" ht="12.75" customHeight="1"/>
    <row r="1047972" ht="12.75" customHeight="1"/>
    <row r="1047973" ht="12.75" customHeight="1"/>
    <row r="1047974" ht="12.75" customHeight="1"/>
    <row r="1047975" ht="12.75" customHeight="1"/>
    <row r="1047976" ht="12.75" customHeight="1"/>
    <row r="1047977" ht="12.75" customHeight="1"/>
    <row r="1047978" ht="12.75" customHeight="1"/>
    <row r="1047979" ht="12.75" customHeight="1"/>
    <row r="1047980" ht="12.75" customHeight="1"/>
    <row r="1047981" ht="12.75" customHeight="1"/>
    <row r="1047982" ht="12.75" customHeight="1"/>
    <row r="1047983" ht="12.75" customHeight="1"/>
    <row r="1047984" ht="12.75" customHeight="1"/>
    <row r="1047985" ht="12.75" customHeight="1"/>
    <row r="1047986" ht="12.75" customHeight="1"/>
    <row r="1047987" ht="12.75" customHeight="1"/>
    <row r="1047988" ht="12.75" customHeight="1"/>
    <row r="1047989" ht="12.75" customHeight="1"/>
    <row r="1047990" ht="12.75" customHeight="1"/>
    <row r="1047991" ht="12.75" customHeight="1"/>
    <row r="1047992" ht="12.75" customHeight="1"/>
    <row r="1047993" ht="12.75" customHeight="1"/>
    <row r="1047994" ht="12.75" customHeight="1"/>
    <row r="1047995" ht="12.75" customHeight="1"/>
    <row r="1047996" ht="12.75" customHeight="1"/>
    <row r="1047997" ht="12.75" customHeight="1"/>
    <row r="1047998" ht="12.75" customHeight="1"/>
    <row r="1047999" ht="12.75" customHeight="1"/>
    <row r="1048000" ht="12.75" customHeight="1"/>
    <row r="1048001" ht="12.75" customHeight="1"/>
    <row r="1048002" ht="12.75" customHeight="1"/>
    <row r="1048003" ht="12.75" customHeight="1"/>
    <row r="1048004" ht="12.75" customHeight="1"/>
    <row r="1048005" ht="12.75" customHeight="1"/>
    <row r="1048006" ht="12.75" customHeight="1"/>
    <row r="1048007" ht="12.75" customHeight="1"/>
    <row r="1048008" ht="12.75" customHeight="1"/>
    <row r="1048009" ht="12.75" customHeight="1"/>
    <row r="1048010" ht="12.75" customHeight="1"/>
    <row r="1048011" ht="12.75" customHeight="1"/>
    <row r="1048012" ht="12.75" customHeight="1"/>
    <row r="1048013" ht="12.75" customHeight="1"/>
    <row r="1048014" ht="12.75" customHeight="1"/>
    <row r="1048015" ht="12.75" customHeight="1"/>
    <row r="1048016" ht="12.75" customHeight="1"/>
    <row r="1048017" ht="12.75" customHeight="1"/>
    <row r="1048018" ht="12.75" customHeight="1"/>
    <row r="1048019" ht="12.75" customHeight="1"/>
    <row r="1048020" ht="12.75" customHeight="1"/>
    <row r="1048021" ht="12.75" customHeight="1"/>
    <row r="1048022" ht="12.75" customHeight="1"/>
    <row r="1048023" ht="12.75" customHeight="1"/>
    <row r="1048024" ht="12.75" customHeight="1"/>
    <row r="1048025" ht="12.75" customHeight="1"/>
    <row r="1048026" ht="12.75" customHeight="1"/>
    <row r="1048027" ht="12.75" customHeight="1"/>
    <row r="1048028" ht="12.75" customHeight="1"/>
    <row r="1048029" ht="12.75" customHeight="1"/>
    <row r="1048030" ht="12.75" customHeight="1"/>
    <row r="1048031" ht="12.75" customHeight="1"/>
    <row r="1048032" ht="12.75" customHeight="1"/>
    <row r="1048033" ht="12.75" customHeight="1"/>
    <row r="1048034" ht="12.75" customHeight="1"/>
    <row r="1048035" ht="12.75" customHeight="1"/>
    <row r="1048036" ht="12.75" customHeight="1"/>
    <row r="1048037" ht="12.75" customHeight="1"/>
    <row r="1048038" ht="12.75" customHeight="1"/>
    <row r="1048039" ht="12.75" customHeight="1"/>
    <row r="1048040" ht="12.75" customHeight="1"/>
    <row r="1048041" ht="12.75" customHeight="1"/>
    <row r="1048042" ht="12.75" customHeight="1"/>
    <row r="1048043" ht="12.75" customHeight="1"/>
    <row r="1048044" ht="12.75" customHeight="1"/>
    <row r="1048045" ht="12.75" customHeight="1"/>
    <row r="1048046" ht="12.75" customHeight="1"/>
    <row r="1048047" ht="12.75" customHeight="1"/>
    <row r="1048048" ht="12.75" customHeight="1"/>
    <row r="1048049" ht="12.75" customHeight="1"/>
    <row r="1048050" ht="12.75" customHeight="1"/>
    <row r="1048051" ht="12.75" customHeight="1"/>
    <row r="1048052" ht="12.75" customHeight="1"/>
    <row r="1048053" ht="12.75" customHeight="1"/>
    <row r="1048054" ht="12.75" customHeight="1"/>
    <row r="1048055" ht="12.75" customHeight="1"/>
    <row r="1048056" ht="12.75" customHeight="1"/>
    <row r="1048057" ht="12.75" customHeight="1"/>
    <row r="1048058" ht="12.75" customHeight="1"/>
    <row r="1048059" ht="12.75" customHeight="1"/>
    <row r="1048060" ht="12.75" customHeight="1"/>
    <row r="1048061" ht="12.75" customHeight="1"/>
    <row r="1048062" ht="12.75" customHeight="1"/>
    <row r="1048063" ht="12.75" customHeight="1"/>
    <row r="1048064" ht="12.75" customHeight="1"/>
    <row r="1048065" ht="12.75" customHeight="1"/>
    <row r="1048066" ht="12.75" customHeight="1"/>
    <row r="1048067" ht="12.75" customHeight="1"/>
    <row r="1048068" ht="12.75" customHeight="1"/>
    <row r="1048069" ht="12.75" customHeight="1"/>
    <row r="1048070" ht="12.75" customHeight="1"/>
    <row r="1048071" ht="12.75" customHeight="1"/>
    <row r="1048072" ht="12.75" customHeight="1"/>
    <row r="1048073" ht="12.75" customHeight="1"/>
    <row r="1048074" ht="12.75" customHeight="1"/>
    <row r="1048075" ht="12.75" customHeight="1"/>
    <row r="1048076" ht="12.75" customHeight="1"/>
    <row r="1048077" ht="12.75" customHeight="1"/>
    <row r="1048078" ht="12.75" customHeight="1"/>
    <row r="1048079" ht="12.75" customHeight="1"/>
    <row r="1048080" ht="12.75" customHeight="1"/>
    <row r="1048081" ht="12.75" customHeight="1"/>
    <row r="1048082" ht="12.75" customHeight="1"/>
    <row r="1048083" ht="12.75" customHeight="1"/>
    <row r="1048084" ht="12.75" customHeight="1"/>
    <row r="1048085" ht="12.75" customHeight="1"/>
    <row r="1048086" ht="12.75" customHeight="1"/>
    <row r="1048087" ht="12.75" customHeight="1"/>
    <row r="1048088" ht="12.75" customHeight="1"/>
    <row r="1048089" ht="12.75" customHeight="1"/>
    <row r="1048090" ht="12.75" customHeight="1"/>
    <row r="1048091" ht="12.75" customHeight="1"/>
    <row r="1048092" ht="12.75" customHeight="1"/>
    <row r="1048093" ht="12.75" customHeight="1"/>
    <row r="1048094" ht="12.75" customHeight="1"/>
    <row r="1048095" ht="12.75" customHeight="1"/>
    <row r="1048096" ht="12.75" customHeight="1"/>
    <row r="1048097" ht="12.75" customHeight="1"/>
    <row r="1048098" ht="12.75" customHeight="1"/>
    <row r="1048099" ht="12.75" customHeight="1"/>
    <row r="1048100" ht="12.75" customHeight="1"/>
    <row r="1048101" ht="12.75" customHeight="1"/>
    <row r="1048102" ht="12.75" customHeight="1"/>
    <row r="1048103" ht="12.75" customHeight="1"/>
    <row r="1048104" ht="12.75" customHeight="1"/>
    <row r="1048105" ht="12.75" customHeight="1"/>
    <row r="1048106" ht="12.75" customHeight="1"/>
    <row r="1048107" ht="12.75" customHeight="1"/>
    <row r="1048108" ht="12.75" customHeight="1"/>
    <row r="1048109" ht="12.75" customHeight="1"/>
    <row r="1048110" ht="12.75" customHeight="1"/>
    <row r="1048111" ht="12.75" customHeight="1"/>
    <row r="1048112" ht="12.75" customHeight="1"/>
    <row r="1048113" ht="12.75" customHeight="1"/>
    <row r="1048114" ht="12.75" customHeight="1"/>
    <row r="1048115" ht="12.75" customHeight="1"/>
    <row r="1048116" ht="12.75" customHeight="1"/>
    <row r="1048117" ht="12.75" customHeight="1"/>
    <row r="1048118" ht="12.75" customHeight="1"/>
    <row r="1048119" ht="12.75" customHeight="1"/>
    <row r="1048120" ht="12.75" customHeight="1"/>
    <row r="1048121" ht="12.75" customHeight="1"/>
    <row r="1048122" ht="12.75" customHeight="1"/>
    <row r="1048123" ht="12.75" customHeight="1"/>
    <row r="1048124" ht="12.75" customHeight="1"/>
    <row r="1048125" ht="12.75" customHeight="1"/>
    <row r="1048126" ht="12.75" customHeight="1"/>
    <row r="1048127" ht="12.75" customHeight="1"/>
    <row r="1048128" ht="12.75" customHeight="1"/>
    <row r="1048129" ht="12.75" customHeight="1"/>
    <row r="1048130" ht="12.75" customHeight="1"/>
    <row r="1048131" ht="12.75" customHeight="1"/>
    <row r="1048132" ht="12.75" customHeight="1"/>
    <row r="1048133" ht="12.75" customHeight="1"/>
    <row r="1048134" ht="12.75" customHeight="1"/>
    <row r="1048135" ht="12.75" customHeight="1"/>
    <row r="1048136" ht="12.75" customHeight="1"/>
    <row r="1048137" ht="12.75" customHeight="1"/>
    <row r="1048138" ht="12.75" customHeight="1"/>
    <row r="1048139" ht="12.75" customHeight="1"/>
    <row r="1048140" ht="12.75" customHeight="1"/>
    <row r="1048141" ht="12.75" customHeight="1"/>
    <row r="1048142" ht="12.75" customHeight="1"/>
    <row r="1048143" ht="12.75" customHeight="1"/>
    <row r="1048144" ht="12.75" customHeight="1"/>
    <row r="1048145" ht="12.75" customHeight="1"/>
    <row r="1048146" ht="12.75" customHeight="1"/>
    <row r="1048147" ht="12.75" customHeight="1"/>
    <row r="1048148" ht="12.75" customHeight="1"/>
    <row r="1048149" ht="12.75" customHeight="1"/>
    <row r="1048150" ht="12.75" customHeight="1"/>
    <row r="1048151" ht="12.75" customHeight="1"/>
    <row r="1048152" ht="12.75" customHeight="1"/>
    <row r="1048153" ht="12.75" customHeight="1"/>
    <row r="1048154" ht="12.75" customHeight="1"/>
    <row r="1048155" ht="12.75" customHeight="1"/>
    <row r="1048156" ht="12.75" customHeight="1"/>
    <row r="1048157" ht="12.75" customHeight="1"/>
    <row r="1048158" ht="12.75" customHeight="1"/>
    <row r="1048159" ht="12.75" customHeight="1"/>
    <row r="1048160" ht="12.75" customHeight="1"/>
    <row r="1048161" ht="12.75" customHeight="1"/>
    <row r="1048162" ht="12.75" customHeight="1"/>
    <row r="1048163" ht="12.75" customHeight="1"/>
    <row r="1048164" ht="12.75" customHeight="1"/>
    <row r="1048165" ht="12.75" customHeight="1"/>
    <row r="1048166" ht="12.75" customHeight="1"/>
    <row r="1048167" ht="12.75" customHeight="1"/>
    <row r="1048168" ht="12.75" customHeight="1"/>
    <row r="1048169" ht="12.75" customHeight="1"/>
    <row r="1048170" ht="12.75" customHeight="1"/>
    <row r="1048171" ht="12.75" customHeight="1"/>
    <row r="1048172" ht="12.75" customHeight="1"/>
    <row r="1048173" ht="12.75" customHeight="1"/>
    <row r="1048174" ht="12.75" customHeight="1"/>
    <row r="1048175" ht="12.75" customHeight="1"/>
    <row r="1048176" ht="12.75" customHeight="1"/>
    <row r="1048177" ht="12.75" customHeight="1"/>
    <row r="1048178" ht="12.75" customHeight="1"/>
    <row r="1048179" ht="12.75" customHeight="1"/>
    <row r="1048180" ht="12.75" customHeight="1"/>
    <row r="1048181" ht="12.75" customHeight="1"/>
    <row r="1048182" ht="12.75" customHeight="1"/>
    <row r="1048183" ht="12.75" customHeight="1"/>
    <row r="1048184" ht="12.75" customHeight="1"/>
    <row r="1048185" ht="12.75" customHeight="1"/>
    <row r="1048186" ht="12.75" customHeight="1"/>
    <row r="1048187" ht="12.75" customHeight="1"/>
    <row r="1048188" ht="12.75" customHeight="1"/>
    <row r="1048189" ht="12.75" customHeight="1"/>
    <row r="1048190" ht="12.75" customHeight="1"/>
    <row r="1048191" ht="12.75" customHeight="1"/>
    <row r="1048192" ht="12.75" customHeight="1"/>
    <row r="1048193" ht="12.75" customHeight="1"/>
    <row r="1048194" ht="12.75" customHeight="1"/>
    <row r="1048195" ht="12.75" customHeight="1"/>
    <row r="1048196" ht="12.75" customHeight="1"/>
    <row r="1048197" ht="12.75" customHeight="1"/>
    <row r="1048198" ht="12.75" customHeight="1"/>
    <row r="1048199" ht="12.75" customHeight="1"/>
    <row r="1048200" ht="12.75" customHeight="1"/>
    <row r="1048201" ht="12.75" customHeight="1"/>
    <row r="1048202" ht="12.75" customHeight="1"/>
    <row r="1048203" ht="12.75" customHeight="1"/>
    <row r="1048204" ht="12.75" customHeight="1"/>
    <row r="1048205" ht="12.75" customHeight="1"/>
    <row r="1048206" ht="12.75" customHeight="1"/>
    <row r="1048207" ht="12.75" customHeight="1"/>
    <row r="1048208" ht="12.75" customHeight="1"/>
    <row r="1048209" ht="12.75" customHeight="1"/>
    <row r="1048210" ht="12.75" customHeight="1"/>
    <row r="1048211" ht="12.75" customHeight="1"/>
    <row r="1048212" ht="12.75" customHeight="1"/>
    <row r="1048213" ht="12.75" customHeight="1"/>
    <row r="1048214" ht="12.75" customHeight="1"/>
    <row r="1048215" ht="12.75" customHeight="1"/>
    <row r="1048216" ht="12.75" customHeight="1"/>
    <row r="1048217" ht="12.75" customHeight="1"/>
    <row r="1048218" ht="12.75" customHeight="1"/>
    <row r="1048219" ht="12.75" customHeight="1"/>
    <row r="1048220" ht="12.75" customHeight="1"/>
    <row r="1048221" ht="12.75" customHeight="1"/>
    <row r="1048222" ht="12.75" customHeight="1"/>
    <row r="1048223" ht="12.75" customHeight="1"/>
    <row r="1048224" ht="12.75" customHeight="1"/>
    <row r="1048225" ht="12.75" customHeight="1"/>
    <row r="1048226" ht="12.75" customHeight="1"/>
    <row r="1048227" ht="12.75" customHeight="1"/>
    <row r="1048228" ht="12.75" customHeight="1"/>
    <row r="1048229" ht="12.75" customHeight="1"/>
    <row r="1048230" ht="12.75" customHeight="1"/>
    <row r="1048231" ht="12.75" customHeight="1"/>
    <row r="1048232" ht="12.75" customHeight="1"/>
    <row r="1048233" ht="12.75" customHeight="1"/>
    <row r="1048234" ht="12.75" customHeight="1"/>
    <row r="1048235" ht="12.75" customHeight="1"/>
    <row r="1048236" ht="12.75" customHeight="1"/>
    <row r="1048237" ht="12.75" customHeight="1"/>
    <row r="1048238" ht="12.75" customHeight="1"/>
    <row r="1048239" ht="12.75" customHeight="1"/>
    <row r="1048240" ht="12.75" customHeight="1"/>
    <row r="1048241" ht="12.75" customHeight="1"/>
    <row r="1048242" ht="12.75" customHeight="1"/>
    <row r="1048243" ht="12.75" customHeight="1"/>
    <row r="1048244" ht="12.75" customHeight="1"/>
    <row r="1048245" ht="12.75" customHeight="1"/>
    <row r="1048246" ht="12.75" customHeight="1"/>
    <row r="1048247" ht="12.75" customHeight="1"/>
    <row r="1048248" ht="12.75" customHeight="1"/>
    <row r="1048249" ht="12.75" customHeight="1"/>
    <row r="1048250" ht="12.75" customHeight="1"/>
    <row r="1048251" ht="12.75" customHeight="1"/>
    <row r="1048252" ht="12.75" customHeight="1"/>
    <row r="1048253" ht="12.75" customHeight="1"/>
    <row r="1048254" ht="12.75" customHeight="1"/>
    <row r="1048255" ht="12.75" customHeight="1"/>
    <row r="1048256" ht="12.75" customHeight="1"/>
    <row r="1048257" ht="12.75" customHeight="1"/>
    <row r="1048258" ht="12.75" customHeight="1"/>
    <row r="1048259" ht="12.75" customHeight="1"/>
    <row r="1048260" ht="12.75" customHeight="1"/>
    <row r="1048261" ht="12.75" customHeight="1"/>
    <row r="1048262" ht="12.75" customHeight="1"/>
    <row r="1048263" ht="12.75" customHeight="1"/>
    <row r="1048264" ht="12.75" customHeight="1"/>
    <row r="1048265" ht="12.75" customHeight="1"/>
    <row r="1048266" ht="12.75" customHeight="1"/>
    <row r="1048267" ht="12.75" customHeight="1"/>
    <row r="1048268" ht="12.75" customHeight="1"/>
    <row r="1048269" ht="12.75" customHeight="1"/>
    <row r="1048270" ht="12.75" customHeight="1"/>
    <row r="1048271" ht="12.75" customHeight="1"/>
    <row r="1048272" ht="12.75" customHeight="1"/>
    <row r="1048273" ht="12.75" customHeight="1"/>
    <row r="1048274" ht="12.75" customHeight="1"/>
    <row r="1048275" ht="12.75" customHeight="1"/>
    <row r="1048276" ht="12.75" customHeight="1"/>
    <row r="1048277" ht="12.75" customHeight="1"/>
    <row r="1048278" ht="12.75" customHeight="1"/>
    <row r="1048279" ht="12.75" customHeight="1"/>
    <row r="1048280" ht="12.75" customHeight="1"/>
    <row r="1048281" ht="12.75" customHeight="1"/>
    <row r="1048282" ht="12.75" customHeight="1"/>
    <row r="1048283" ht="12.75" customHeight="1"/>
    <row r="1048284" ht="12.75" customHeight="1"/>
    <row r="1048285" ht="12.75" customHeight="1"/>
    <row r="1048286" ht="12.75" customHeight="1"/>
    <row r="1048287" ht="12.75" customHeight="1"/>
    <row r="1048288" ht="12.75" customHeight="1"/>
    <row r="1048289" ht="12.75" customHeight="1"/>
    <row r="1048290" ht="12.75" customHeight="1"/>
    <row r="1048291" ht="12.75" customHeight="1"/>
    <row r="1048292" ht="12.75" customHeight="1"/>
    <row r="1048293" ht="12.75" customHeight="1"/>
    <row r="1048294" ht="12.75" customHeight="1"/>
    <row r="1048295" ht="12.75" customHeight="1"/>
    <row r="1048296" ht="12.75" customHeight="1"/>
    <row r="1048297" ht="12.75" customHeight="1"/>
    <row r="1048298" ht="12.75" customHeight="1"/>
    <row r="1048299" ht="12.75" customHeight="1"/>
    <row r="1048300" ht="12.75" customHeight="1"/>
    <row r="1048301" ht="12.75" customHeight="1"/>
    <row r="1048302" ht="12.75" customHeight="1"/>
    <row r="1048303" ht="12.75" customHeight="1"/>
    <row r="1048304" ht="12.75" customHeight="1"/>
    <row r="1048305" ht="12.75" customHeight="1"/>
    <row r="1048306" ht="12.75" customHeight="1"/>
    <row r="1048307" ht="12.75" customHeight="1"/>
    <row r="1048308" ht="12.75" customHeight="1"/>
    <row r="1048309" ht="12.75" customHeight="1"/>
    <row r="1048310" ht="12.75" customHeight="1"/>
    <row r="1048311" ht="12.75" customHeight="1"/>
    <row r="1048312" ht="12.75" customHeight="1"/>
    <row r="1048313" ht="12.75" customHeight="1"/>
    <row r="1048314" ht="12.75" customHeight="1"/>
    <row r="1048315" ht="12.75" customHeight="1"/>
    <row r="1048316" ht="12.75" customHeight="1"/>
    <row r="1048317" ht="12.75" customHeight="1"/>
    <row r="1048318" ht="12.75" customHeight="1"/>
    <row r="1048319" ht="12.75" customHeight="1"/>
    <row r="1048320" ht="12.75" customHeight="1"/>
    <row r="1048321" ht="12.75" customHeight="1"/>
    <row r="1048322" ht="12.75" customHeight="1"/>
    <row r="1048323" ht="12.75" customHeight="1"/>
    <row r="1048324" ht="12.75" customHeight="1"/>
    <row r="1048325" ht="12.75" customHeight="1"/>
    <row r="1048326" ht="12.75" customHeight="1"/>
    <row r="1048327" ht="12.75" customHeight="1"/>
    <row r="1048328" ht="12.75" customHeight="1"/>
    <row r="1048329" ht="12.75" customHeight="1"/>
    <row r="1048330" ht="12.75" customHeight="1"/>
    <row r="1048331" ht="12.75" customHeight="1"/>
    <row r="1048332" ht="12.75" customHeight="1"/>
    <row r="1048333" ht="12.75" customHeight="1"/>
    <row r="1048334" ht="12.75" customHeight="1"/>
    <row r="1048335" ht="12.75" customHeight="1"/>
    <row r="1048336" ht="12.75" customHeight="1"/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autoFilter ref="A4:XFD175">
    <filterColumn colId="1">
      <filters>
        <filter val="KM. SPIL RENATA"/>
        <filter val="KM. SPIL RUMI"/>
        <filter val="KM. VERTIKAL"/>
        <filter val="KM. PULAU NUNUKAN"/>
      </filters>
    </filterColumn>
    <extLst/>
  </autoFilter>
  <mergeCells count="50">
    <mergeCell ref="M4:Y4"/>
    <mergeCell ref="Z4:AL4"/>
    <mergeCell ref="AP4:BD4"/>
    <mergeCell ref="M5:O5"/>
    <mergeCell ref="P5:R5"/>
    <mergeCell ref="S5:U5"/>
    <mergeCell ref="V5:Y5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4:AM6"/>
    <mergeCell ref="AN4:AN6"/>
    <mergeCell ref="AO4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</mergeCells>
  <pageMargins left="0.982638888888889" right="0.110972222222222" top="1.74013888888889" bottom="0.483472222222222" header="1.5" footer="0.0834722222222222"/>
  <pageSetup paperSize="9" scale="75" fitToWidth="0" fitToHeight="0" pageOrder="overThenDown" orientation="portrait" useFirstPageNumber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LN1048576"/>
  <sheetViews>
    <sheetView workbookViewId="0">
      <selection activeCell="A1" sqref="A1"/>
    </sheetView>
  </sheetViews>
  <sheetFormatPr defaultColWidth="11" defaultRowHeight="14.5" customHeight="1"/>
  <cols>
    <col min="1" max="1" width="7.33333333333333" style="68" customWidth="1"/>
    <col min="2" max="2" width="34" style="69" customWidth="1"/>
    <col min="3" max="3" width="14.3333333333333" style="70" hidden="1" customWidth="1"/>
    <col min="4" max="4" width="24.8296296296296" style="70" hidden="1" customWidth="1"/>
    <col min="5" max="5" width="23.6666666666667" style="70" hidden="1" customWidth="1"/>
    <col min="6" max="6" width="20.8296296296296" style="70" hidden="1" customWidth="1"/>
    <col min="7" max="7" width="9.82962962962963" style="70" hidden="1" customWidth="1"/>
    <col min="8" max="8" width="20.5037037037037" style="70" hidden="1" customWidth="1"/>
    <col min="9" max="9" width="43.6666666666667" style="69" customWidth="1"/>
    <col min="10" max="10" width="19.5037037037037" style="68" customWidth="1"/>
    <col min="11" max="11" width="21.3333333333333" style="70" hidden="1" customWidth="1"/>
    <col min="12" max="12" width="28.6666666666667" style="70" hidden="1" customWidth="1"/>
    <col min="13" max="15" width="5.5037037037037" style="70" customWidth="1"/>
    <col min="16" max="16" width="6.82962962962963" style="70" customWidth="1"/>
    <col min="17" max="17" width="6" style="70" customWidth="1"/>
    <col min="18" max="21" width="6.66666666666667" style="70" customWidth="1"/>
    <col min="22" max="30" width="5.5037037037037" style="70" customWidth="1"/>
    <col min="31" max="31" width="5.16296296296296" style="70" customWidth="1"/>
    <col min="32" max="39" width="5.5037037037037" style="70" customWidth="1"/>
    <col min="40" max="40" width="14.162962962963" style="70" customWidth="1"/>
    <col min="41" max="55" width="22.3333333333333" style="70" customWidth="1"/>
    <col min="56" max="83" width="5.5037037037037" style="70" customWidth="1"/>
    <col min="84" max="84" width="14.162962962963" style="70" customWidth="1"/>
    <col min="85" max="99" width="22.3333333333333" style="70" customWidth="1"/>
    <col min="100" max="100" width="5.16296296296296" style="70" customWidth="1"/>
    <col min="101" max="118" width="5.5037037037037" style="70" customWidth="1"/>
    <col min="119" max="119" width="15.162962962963" style="70" customWidth="1"/>
    <col min="120" max="120" width="22.3333333333333" style="71" customWidth="1"/>
    <col min="121" max="121" width="22.3333333333333" style="72" customWidth="1"/>
    <col min="122" max="122" width="22.3333333333333" style="71" customWidth="1"/>
    <col min="123" max="123" width="22.3333333333333" style="73" customWidth="1"/>
    <col min="124" max="124" width="22.3333333333333" style="71" customWidth="1"/>
    <col min="125" max="125" width="22.3333333333333" style="72" customWidth="1"/>
    <col min="126" max="126" width="22.3333333333333" style="74" customWidth="1"/>
    <col min="127" max="127" width="22.3333333333333" style="75" customWidth="1"/>
    <col min="128" max="135" width="22.3333333333333" style="76" customWidth="1"/>
    <col min="136" max="136" width="24" style="77" customWidth="1"/>
    <col min="137" max="137" width="27" style="77" customWidth="1"/>
    <col min="138" max="138" width="26" style="77" customWidth="1"/>
    <col min="139" max="315" width="14.162962962963" style="77" customWidth="1"/>
    <col min="316" max="1002" width="14.162962962963" style="78" customWidth="1"/>
    <col min="1003" max="1003" width="10.8296296296296" customWidth="1"/>
  </cols>
  <sheetData>
    <row r="1" ht="32" customHeight="1" spans="1:1002">
      <c r="A1" s="79" t="s">
        <v>26824</v>
      </c>
      <c r="B1" s="80"/>
      <c r="C1" s="81"/>
      <c r="D1" s="81"/>
      <c r="E1" s="81"/>
      <c r="F1" s="81"/>
      <c r="G1" s="81"/>
      <c r="H1" s="81"/>
      <c r="I1" s="80"/>
      <c r="J1" s="79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92"/>
      <c r="DQ1" s="96"/>
      <c r="DR1" s="92"/>
      <c r="DS1" s="97"/>
      <c r="DT1" s="92"/>
      <c r="DU1" s="96"/>
      <c r="DV1" s="98"/>
      <c r="DW1" s="99"/>
      <c r="DX1" s="100"/>
      <c r="DY1" s="100"/>
      <c r="DZ1" s="100"/>
      <c r="EA1" s="100"/>
      <c r="EB1" s="100"/>
      <c r="EC1" s="100"/>
      <c r="ED1" s="100"/>
      <c r="EE1" s="100"/>
      <c r="EF1" s="104"/>
      <c r="EG1" s="104"/>
      <c r="EH1" s="104"/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4"/>
      <c r="FN1" s="104"/>
      <c r="FO1" s="104"/>
      <c r="FP1" s="104"/>
      <c r="FQ1" s="104"/>
      <c r="FR1" s="104"/>
      <c r="FS1" s="104"/>
      <c r="FT1" s="104"/>
      <c r="FU1" s="104"/>
      <c r="FV1" s="104"/>
      <c r="FW1" s="104"/>
      <c r="FX1" s="104"/>
      <c r="FY1" s="104"/>
      <c r="FZ1" s="104"/>
      <c r="GA1" s="104"/>
      <c r="GB1" s="104"/>
      <c r="GC1" s="104"/>
      <c r="GD1" s="104"/>
      <c r="GE1" s="104"/>
      <c r="GF1" s="104"/>
      <c r="GG1" s="104"/>
      <c r="GH1" s="104"/>
      <c r="GI1" s="104"/>
      <c r="GJ1" s="104"/>
      <c r="GK1" s="104"/>
      <c r="GL1" s="104"/>
      <c r="GM1" s="104"/>
      <c r="GN1" s="104"/>
      <c r="GO1" s="104"/>
      <c r="GP1" s="104"/>
      <c r="GQ1" s="104"/>
      <c r="GR1" s="104"/>
      <c r="GS1" s="104"/>
      <c r="GT1" s="104"/>
      <c r="GU1" s="104"/>
      <c r="GV1" s="104"/>
      <c r="GW1" s="104"/>
      <c r="GX1" s="104"/>
      <c r="GY1" s="104"/>
      <c r="GZ1" s="104"/>
      <c r="HA1" s="104"/>
      <c r="HB1" s="104"/>
      <c r="HC1" s="104"/>
      <c r="HD1" s="104"/>
      <c r="HE1" s="104"/>
      <c r="HF1" s="104"/>
      <c r="HG1" s="104"/>
      <c r="HH1" s="104"/>
      <c r="HI1" s="104"/>
      <c r="HJ1" s="104"/>
      <c r="HK1" s="104"/>
      <c r="HL1" s="104"/>
      <c r="HM1" s="104"/>
      <c r="HN1" s="104"/>
      <c r="HO1" s="104"/>
      <c r="HP1" s="104"/>
      <c r="HQ1" s="104"/>
      <c r="HR1" s="104"/>
      <c r="HS1" s="104"/>
      <c r="HT1" s="104"/>
      <c r="HU1" s="104"/>
      <c r="HV1" s="104"/>
      <c r="HW1" s="104"/>
      <c r="HX1" s="104"/>
      <c r="HY1" s="104"/>
      <c r="HZ1" s="104"/>
      <c r="IA1" s="104"/>
      <c r="IB1" s="104"/>
      <c r="IC1" s="104"/>
      <c r="ID1" s="104"/>
      <c r="IE1" s="104"/>
      <c r="IF1" s="104"/>
      <c r="IG1" s="104"/>
      <c r="IH1" s="104"/>
      <c r="II1" s="104"/>
      <c r="IJ1" s="104"/>
      <c r="IK1" s="104"/>
      <c r="IL1" s="104"/>
      <c r="IM1" s="104"/>
      <c r="IN1" s="104"/>
      <c r="IO1" s="104"/>
      <c r="IP1" s="104"/>
      <c r="IQ1" s="104"/>
      <c r="IR1" s="104"/>
      <c r="IS1" s="104"/>
      <c r="IT1" s="104"/>
      <c r="IU1" s="104"/>
      <c r="IV1" s="104"/>
      <c r="IW1" s="104"/>
      <c r="IX1" s="104"/>
      <c r="IY1" s="104"/>
      <c r="IZ1" s="104"/>
      <c r="JA1" s="104"/>
      <c r="JB1" s="104"/>
      <c r="JC1" s="104"/>
      <c r="JD1" s="104"/>
      <c r="JE1" s="104"/>
      <c r="JF1" s="104"/>
      <c r="JG1" s="104"/>
      <c r="JH1" s="104"/>
      <c r="JI1" s="104"/>
      <c r="JJ1" s="104"/>
      <c r="JK1" s="104"/>
      <c r="JL1" s="104"/>
      <c r="JM1" s="104"/>
      <c r="JN1" s="104"/>
      <c r="JO1" s="104"/>
      <c r="JP1" s="104"/>
      <c r="JQ1" s="104"/>
      <c r="JR1" s="104"/>
      <c r="JS1" s="104"/>
      <c r="JT1" s="104"/>
      <c r="JU1" s="104"/>
      <c r="JV1" s="104"/>
      <c r="JW1" s="104"/>
      <c r="JX1" s="104"/>
      <c r="JY1" s="104"/>
      <c r="JZ1" s="104"/>
      <c r="KA1" s="104"/>
      <c r="KB1" s="104"/>
      <c r="KC1" s="104"/>
      <c r="KD1" s="104"/>
      <c r="KE1" s="104"/>
      <c r="KF1" s="104"/>
      <c r="KG1" s="104"/>
      <c r="KH1" s="104"/>
      <c r="KI1" s="104"/>
      <c r="KJ1" s="104"/>
      <c r="KK1" s="104"/>
      <c r="KL1" s="104"/>
      <c r="KM1" s="104"/>
      <c r="KN1" s="104"/>
      <c r="KO1" s="104"/>
      <c r="KP1" s="104"/>
      <c r="KQ1" s="104"/>
      <c r="KR1" s="104"/>
      <c r="KS1" s="104"/>
      <c r="KT1" s="104"/>
      <c r="KU1" s="104"/>
      <c r="KV1" s="104"/>
      <c r="KW1" s="104"/>
      <c r="KX1" s="104"/>
      <c r="KY1" s="104"/>
      <c r="KZ1" s="104"/>
      <c r="LA1" s="104"/>
      <c r="LB1" s="104"/>
      <c r="LC1" s="104"/>
      <c r="LD1" s="108"/>
      <c r="LE1" s="108"/>
      <c r="LF1" s="108"/>
      <c r="LG1" s="108"/>
      <c r="LH1" s="108"/>
      <c r="LI1" s="108"/>
      <c r="LJ1" s="108"/>
      <c r="LK1" s="108"/>
      <c r="LL1" s="108"/>
      <c r="LM1" s="108"/>
      <c r="LN1" s="108"/>
      <c r="LO1" s="108"/>
      <c r="LP1" s="108"/>
      <c r="LQ1" s="108"/>
      <c r="LR1" s="108"/>
      <c r="LS1" s="108"/>
      <c r="LT1" s="108"/>
      <c r="LU1" s="108"/>
      <c r="LV1" s="108"/>
      <c r="LW1" s="108"/>
      <c r="LX1" s="108"/>
      <c r="LY1" s="108"/>
      <c r="LZ1" s="108"/>
      <c r="MA1" s="108"/>
      <c r="MB1" s="108"/>
      <c r="MC1" s="108"/>
      <c r="MD1" s="108"/>
      <c r="ME1" s="108"/>
      <c r="MF1" s="108"/>
      <c r="MG1" s="108"/>
      <c r="MH1" s="108"/>
      <c r="MI1" s="108"/>
      <c r="MJ1" s="108"/>
      <c r="MK1" s="108"/>
      <c r="ML1" s="108"/>
      <c r="MM1" s="108"/>
      <c r="MN1" s="108"/>
      <c r="MO1" s="108"/>
      <c r="MP1" s="108"/>
      <c r="MQ1" s="108"/>
      <c r="MR1" s="108"/>
      <c r="MS1" s="108"/>
      <c r="MT1" s="108"/>
      <c r="MU1" s="108"/>
      <c r="MV1" s="108"/>
      <c r="MW1" s="108"/>
      <c r="MX1" s="108"/>
      <c r="MY1" s="108"/>
      <c r="MZ1" s="108"/>
      <c r="NA1" s="108"/>
      <c r="NB1" s="108"/>
      <c r="NC1" s="108"/>
      <c r="ND1" s="108"/>
      <c r="NE1" s="108"/>
      <c r="NF1" s="108"/>
      <c r="NG1" s="108"/>
      <c r="NH1" s="108"/>
      <c r="NI1" s="108"/>
      <c r="NJ1" s="108"/>
      <c r="NK1" s="108"/>
      <c r="NL1" s="108"/>
      <c r="NM1" s="108"/>
      <c r="NN1" s="108"/>
      <c r="NO1" s="108"/>
      <c r="NP1" s="108"/>
      <c r="NQ1" s="108"/>
      <c r="NR1" s="108"/>
      <c r="NS1" s="108"/>
      <c r="NT1" s="108"/>
      <c r="NU1" s="108"/>
      <c r="NV1" s="108"/>
      <c r="NW1" s="108"/>
      <c r="NX1" s="108"/>
      <c r="NY1" s="108"/>
      <c r="NZ1" s="108"/>
      <c r="OA1" s="108"/>
      <c r="OB1" s="108"/>
      <c r="OC1" s="108"/>
      <c r="OD1" s="108"/>
      <c r="OE1" s="108"/>
      <c r="OF1" s="108"/>
      <c r="OG1" s="108"/>
      <c r="OH1" s="108"/>
      <c r="OI1" s="108"/>
      <c r="OJ1" s="108"/>
      <c r="OK1" s="108"/>
      <c r="OL1" s="108"/>
      <c r="OM1" s="108"/>
      <c r="ON1" s="108"/>
      <c r="OO1" s="108"/>
      <c r="OP1" s="108"/>
      <c r="OQ1" s="108"/>
      <c r="OR1" s="108"/>
      <c r="OS1" s="108"/>
      <c r="OT1" s="108"/>
      <c r="OU1" s="108"/>
      <c r="OV1" s="108"/>
      <c r="OW1" s="108"/>
      <c r="OX1" s="108"/>
      <c r="OY1" s="108"/>
      <c r="OZ1" s="108"/>
      <c r="PA1" s="108"/>
      <c r="PB1" s="108"/>
      <c r="PC1" s="108"/>
      <c r="PD1" s="108"/>
      <c r="PE1" s="108"/>
      <c r="PF1" s="108"/>
      <c r="PG1" s="108"/>
      <c r="PH1" s="108"/>
      <c r="PI1" s="108"/>
      <c r="PJ1" s="108"/>
      <c r="PK1" s="108"/>
      <c r="PL1" s="108"/>
      <c r="PM1" s="108"/>
      <c r="PN1" s="108"/>
      <c r="PO1" s="108"/>
      <c r="PP1" s="108"/>
      <c r="PQ1" s="108"/>
      <c r="PR1" s="108"/>
      <c r="PS1" s="108"/>
      <c r="PT1" s="108"/>
      <c r="PU1" s="108"/>
      <c r="PV1" s="108"/>
      <c r="PW1" s="108"/>
      <c r="PX1" s="108"/>
      <c r="PY1" s="108"/>
      <c r="PZ1" s="108"/>
      <c r="QA1" s="108"/>
      <c r="QB1" s="108"/>
      <c r="QC1" s="108"/>
      <c r="QD1" s="108"/>
      <c r="QE1" s="108"/>
      <c r="QF1" s="108"/>
      <c r="QG1" s="108"/>
      <c r="QH1" s="108"/>
      <c r="QI1" s="108"/>
      <c r="QJ1" s="108"/>
      <c r="QK1" s="108"/>
      <c r="QL1" s="108"/>
      <c r="QM1" s="108"/>
      <c r="QN1" s="108"/>
      <c r="QO1" s="108"/>
      <c r="QP1" s="108"/>
      <c r="QQ1" s="108"/>
      <c r="QR1" s="108"/>
      <c r="QS1" s="108"/>
      <c r="QT1" s="108"/>
      <c r="QU1" s="108"/>
      <c r="QV1" s="108"/>
      <c r="QW1" s="108"/>
      <c r="QX1" s="108"/>
      <c r="QY1" s="108"/>
      <c r="QZ1" s="108"/>
      <c r="RA1" s="108"/>
      <c r="RB1" s="108"/>
      <c r="RC1" s="108"/>
      <c r="RD1" s="108"/>
      <c r="RE1" s="108"/>
      <c r="RF1" s="108"/>
      <c r="RG1" s="108"/>
      <c r="RH1" s="108"/>
      <c r="RI1" s="108"/>
      <c r="RJ1" s="108"/>
      <c r="RK1" s="108"/>
      <c r="RL1" s="108"/>
      <c r="RM1" s="108"/>
      <c r="RN1" s="108"/>
      <c r="RO1" s="108"/>
      <c r="RP1" s="108"/>
      <c r="RQ1" s="108"/>
      <c r="RR1" s="108"/>
      <c r="RS1" s="108"/>
      <c r="RT1" s="108"/>
      <c r="RU1" s="108"/>
      <c r="RV1" s="108"/>
      <c r="RW1" s="108"/>
      <c r="RX1" s="108"/>
      <c r="RY1" s="108"/>
      <c r="RZ1" s="108"/>
      <c r="SA1" s="108"/>
      <c r="SB1" s="108"/>
      <c r="SC1" s="108"/>
      <c r="SD1" s="108"/>
      <c r="SE1" s="108"/>
      <c r="SF1" s="108"/>
      <c r="SG1" s="108"/>
      <c r="SH1" s="108"/>
      <c r="SI1" s="108"/>
      <c r="SJ1" s="108"/>
      <c r="SK1" s="108"/>
      <c r="SL1" s="108"/>
      <c r="SM1" s="108"/>
      <c r="SN1" s="108"/>
      <c r="SO1" s="108"/>
      <c r="SP1" s="108"/>
      <c r="SQ1" s="108"/>
      <c r="SR1" s="108"/>
      <c r="SS1" s="108"/>
      <c r="ST1" s="108"/>
      <c r="SU1" s="108"/>
      <c r="SV1" s="108"/>
      <c r="SW1" s="108"/>
      <c r="SX1" s="108"/>
      <c r="SY1" s="108"/>
      <c r="SZ1" s="108"/>
      <c r="TA1" s="108"/>
      <c r="TB1" s="108"/>
      <c r="TC1" s="108"/>
      <c r="TD1" s="108"/>
      <c r="TE1" s="108"/>
      <c r="TF1" s="108"/>
      <c r="TG1" s="108"/>
      <c r="TH1" s="108"/>
      <c r="TI1" s="108"/>
      <c r="TJ1" s="108"/>
      <c r="TK1" s="108"/>
      <c r="TL1" s="108"/>
      <c r="TM1" s="108"/>
      <c r="TN1" s="108"/>
      <c r="TO1" s="108"/>
      <c r="TP1" s="108"/>
      <c r="TQ1" s="108"/>
      <c r="TR1" s="108"/>
      <c r="TS1" s="108"/>
      <c r="TT1" s="108"/>
      <c r="TU1" s="108"/>
      <c r="TV1" s="108"/>
      <c r="TW1" s="108"/>
      <c r="TX1" s="108"/>
      <c r="TY1" s="108"/>
      <c r="TZ1" s="108"/>
      <c r="UA1" s="108"/>
      <c r="UB1" s="108"/>
      <c r="UC1" s="108"/>
      <c r="UD1" s="108"/>
      <c r="UE1" s="108"/>
      <c r="UF1" s="108"/>
      <c r="UG1" s="108"/>
      <c r="UH1" s="108"/>
      <c r="UI1" s="108"/>
      <c r="UJ1" s="108"/>
      <c r="UK1" s="108"/>
      <c r="UL1" s="108"/>
      <c r="UM1" s="108"/>
      <c r="UN1" s="108"/>
      <c r="UO1" s="108"/>
      <c r="UP1" s="108"/>
      <c r="UQ1" s="108"/>
      <c r="UR1" s="108"/>
      <c r="US1" s="108"/>
      <c r="UT1" s="108"/>
      <c r="UU1" s="108"/>
      <c r="UV1" s="108"/>
      <c r="UW1" s="108"/>
      <c r="UX1" s="108"/>
      <c r="UY1" s="108"/>
      <c r="UZ1" s="108"/>
      <c r="VA1" s="108"/>
      <c r="VB1" s="108"/>
      <c r="VC1" s="108"/>
      <c r="VD1" s="108"/>
      <c r="VE1" s="108"/>
      <c r="VF1" s="108"/>
      <c r="VG1" s="108"/>
      <c r="VH1" s="108"/>
      <c r="VI1" s="108"/>
      <c r="VJ1" s="108"/>
      <c r="VK1" s="108"/>
      <c r="VL1" s="108"/>
      <c r="VM1" s="108"/>
      <c r="VN1" s="108"/>
      <c r="VO1" s="108"/>
      <c r="VP1" s="108"/>
      <c r="VQ1" s="108"/>
      <c r="VR1" s="108"/>
      <c r="VS1" s="108"/>
      <c r="VT1" s="108"/>
      <c r="VU1" s="108"/>
      <c r="VV1" s="108"/>
      <c r="VW1" s="108"/>
      <c r="VX1" s="108"/>
      <c r="VY1" s="108"/>
      <c r="VZ1" s="108"/>
      <c r="WA1" s="108"/>
      <c r="WB1" s="108"/>
      <c r="WC1" s="108"/>
      <c r="WD1" s="108"/>
      <c r="WE1" s="108"/>
      <c r="WF1" s="108"/>
      <c r="WG1" s="108"/>
      <c r="WH1" s="108"/>
      <c r="WI1" s="108"/>
      <c r="WJ1" s="108"/>
      <c r="WK1" s="108"/>
      <c r="WL1" s="108"/>
      <c r="WM1" s="108"/>
      <c r="WN1" s="108"/>
      <c r="WO1" s="108"/>
      <c r="WP1" s="108"/>
      <c r="WQ1" s="108"/>
      <c r="WR1" s="108"/>
      <c r="WS1" s="108"/>
      <c r="WT1" s="108"/>
      <c r="WU1" s="108"/>
      <c r="WV1" s="108"/>
      <c r="WW1" s="108"/>
      <c r="WX1" s="108"/>
      <c r="WY1" s="108"/>
      <c r="WZ1" s="108"/>
      <c r="XA1" s="108"/>
      <c r="XB1" s="108"/>
      <c r="XC1" s="108"/>
      <c r="XD1" s="108"/>
      <c r="XE1" s="108"/>
      <c r="XF1" s="108"/>
      <c r="XG1" s="108"/>
      <c r="XH1" s="108"/>
      <c r="XI1" s="108"/>
      <c r="XJ1" s="108"/>
      <c r="XK1" s="108"/>
      <c r="XL1" s="108"/>
      <c r="XM1" s="108"/>
      <c r="XN1" s="108"/>
      <c r="XO1" s="108"/>
      <c r="XP1" s="108"/>
      <c r="XQ1" s="108"/>
      <c r="XR1" s="108"/>
      <c r="XS1" s="108"/>
      <c r="XT1" s="108"/>
      <c r="XU1" s="108"/>
      <c r="XV1" s="108"/>
      <c r="XW1" s="108"/>
      <c r="XX1" s="108"/>
      <c r="XY1" s="108"/>
      <c r="XZ1" s="108"/>
      <c r="YA1" s="108"/>
      <c r="YB1" s="108"/>
      <c r="YC1" s="108"/>
      <c r="YD1" s="108"/>
      <c r="YE1" s="108"/>
      <c r="YF1" s="108"/>
      <c r="YG1" s="108"/>
      <c r="YH1" s="108"/>
      <c r="YI1" s="108"/>
      <c r="YJ1" s="108"/>
      <c r="YK1" s="108"/>
      <c r="YL1" s="108"/>
      <c r="YM1" s="108"/>
      <c r="YN1" s="108"/>
      <c r="YO1" s="108"/>
      <c r="YP1" s="108"/>
      <c r="YQ1" s="108"/>
      <c r="YR1" s="108"/>
      <c r="YS1" s="108"/>
      <c r="YT1" s="108"/>
      <c r="YU1" s="108"/>
      <c r="YV1" s="108"/>
      <c r="YW1" s="108"/>
      <c r="YX1" s="108"/>
      <c r="YY1" s="108"/>
      <c r="YZ1" s="108"/>
      <c r="ZA1" s="108"/>
      <c r="ZB1" s="108"/>
      <c r="ZC1" s="108"/>
      <c r="ZD1" s="108"/>
      <c r="ZE1" s="108"/>
      <c r="ZF1" s="108"/>
      <c r="ZG1" s="108"/>
      <c r="ZH1" s="108"/>
      <c r="ZI1" s="108"/>
      <c r="ZJ1" s="108"/>
      <c r="ZK1" s="108"/>
      <c r="ZL1" s="108"/>
      <c r="ZM1" s="108"/>
      <c r="ZN1" s="108"/>
      <c r="ZO1" s="108"/>
      <c r="ZP1" s="108"/>
      <c r="ZQ1" s="108"/>
      <c r="ZR1" s="108"/>
      <c r="ZS1" s="108"/>
      <c r="ZT1" s="108"/>
      <c r="ZU1" s="108"/>
      <c r="ZV1" s="108"/>
      <c r="ZW1" s="108"/>
      <c r="ZX1" s="108"/>
      <c r="ZY1" s="108"/>
      <c r="ZZ1" s="108"/>
      <c r="AAA1" s="108"/>
      <c r="AAB1" s="108"/>
      <c r="AAC1" s="108"/>
      <c r="AAD1" s="108"/>
      <c r="AAE1" s="108"/>
      <c r="AAF1" s="108"/>
      <c r="AAG1" s="108"/>
      <c r="AAH1" s="108"/>
      <c r="AAI1" s="108"/>
      <c r="AAJ1" s="108"/>
      <c r="AAK1" s="108"/>
      <c r="AAL1" s="108"/>
      <c r="AAM1" s="108"/>
      <c r="AAN1" s="108"/>
      <c r="AAO1" s="108"/>
      <c r="AAP1" s="108"/>
      <c r="AAQ1" s="108"/>
      <c r="AAR1" s="108"/>
      <c r="AAS1" s="108"/>
      <c r="AAT1" s="108"/>
      <c r="AAU1" s="108"/>
      <c r="AAV1" s="108"/>
      <c r="AAW1" s="108"/>
      <c r="AAX1" s="108"/>
      <c r="AAY1" s="108"/>
      <c r="AAZ1" s="108"/>
      <c r="ABA1" s="108"/>
      <c r="ABB1" s="108"/>
      <c r="ABC1" s="108"/>
      <c r="ABD1" s="108"/>
      <c r="ABE1" s="108"/>
      <c r="ABF1" s="108"/>
      <c r="ABG1" s="108"/>
      <c r="ABH1" s="108"/>
      <c r="ABI1" s="108"/>
      <c r="ABJ1" s="108"/>
      <c r="ABK1" s="108"/>
      <c r="ABL1" s="108"/>
      <c r="ABM1" s="108"/>
      <c r="ABN1" s="108"/>
      <c r="ABO1" s="108"/>
      <c r="ABP1" s="108"/>
      <c r="ABQ1" s="108"/>
      <c r="ABR1" s="108"/>
      <c r="ABS1" s="108"/>
      <c r="ABT1" s="108"/>
      <c r="ABU1" s="108"/>
      <c r="ABV1" s="108"/>
      <c r="ABW1" s="108"/>
      <c r="ABX1" s="108"/>
      <c r="ABY1" s="108"/>
      <c r="ABZ1" s="108"/>
      <c r="ACA1" s="108"/>
      <c r="ACB1" s="108"/>
      <c r="ACC1" s="108"/>
      <c r="ACD1" s="108"/>
      <c r="ACE1" s="108"/>
      <c r="ACF1" s="108"/>
      <c r="ACG1" s="108"/>
      <c r="ACH1" s="108"/>
      <c r="ACI1" s="108"/>
      <c r="ACJ1" s="108"/>
      <c r="ACK1" s="108"/>
      <c r="ACL1" s="108"/>
      <c r="ACM1" s="108"/>
      <c r="ACN1" s="108"/>
      <c r="ACO1" s="108"/>
      <c r="ACP1" s="108"/>
      <c r="ACQ1" s="108"/>
      <c r="ACR1" s="108"/>
      <c r="ACS1" s="108"/>
      <c r="ACT1" s="108"/>
      <c r="ACU1" s="108"/>
      <c r="ACV1" s="108"/>
      <c r="ACW1" s="108"/>
      <c r="ACX1" s="108"/>
      <c r="ACY1" s="108"/>
      <c r="ACZ1" s="108"/>
      <c r="ADA1" s="108"/>
      <c r="ADB1" s="108"/>
      <c r="ADC1" s="108"/>
      <c r="ADD1" s="108"/>
      <c r="ADE1" s="108"/>
      <c r="ADF1" s="108"/>
      <c r="ADG1" s="108"/>
      <c r="ADH1" s="108"/>
      <c r="ADI1" s="108"/>
      <c r="ADJ1" s="108"/>
      <c r="ADK1" s="108"/>
      <c r="ADL1" s="108"/>
      <c r="ADM1" s="108"/>
      <c r="ADN1" s="108"/>
      <c r="ADO1" s="108"/>
      <c r="ADP1" s="108"/>
      <c r="ADQ1" s="108"/>
      <c r="ADR1" s="108"/>
      <c r="ADS1" s="108"/>
      <c r="ADT1" s="108"/>
      <c r="ADU1" s="108"/>
      <c r="ADV1" s="108"/>
      <c r="ADW1" s="108"/>
      <c r="ADX1" s="108"/>
      <c r="ADY1" s="108"/>
      <c r="ADZ1" s="108"/>
      <c r="AEA1" s="108"/>
      <c r="AEB1" s="108"/>
      <c r="AEC1" s="108"/>
      <c r="AED1" s="108"/>
      <c r="AEE1" s="108"/>
      <c r="AEF1" s="108"/>
      <c r="AEG1" s="108"/>
      <c r="AEH1" s="108"/>
      <c r="AEI1" s="108"/>
      <c r="AEJ1" s="108"/>
      <c r="AEK1" s="108"/>
      <c r="AEL1" s="108"/>
      <c r="AEM1" s="108"/>
      <c r="AEN1" s="108"/>
      <c r="AEO1" s="108"/>
      <c r="AEP1" s="108"/>
      <c r="AEQ1" s="108"/>
      <c r="AER1" s="108"/>
      <c r="AES1" s="108"/>
      <c r="AET1" s="108"/>
      <c r="AEU1" s="108"/>
      <c r="AEV1" s="108"/>
      <c r="AEW1" s="108"/>
      <c r="AEX1" s="108"/>
      <c r="AEY1" s="108"/>
      <c r="AEZ1" s="108"/>
      <c r="AFA1" s="108"/>
      <c r="AFB1" s="108"/>
      <c r="AFC1" s="108"/>
      <c r="AFD1" s="108"/>
      <c r="AFE1" s="108"/>
      <c r="AFF1" s="108"/>
      <c r="AFG1" s="108"/>
      <c r="AFH1" s="108"/>
      <c r="AFI1" s="108"/>
      <c r="AFJ1" s="108"/>
      <c r="AFK1" s="108"/>
      <c r="AFL1" s="108"/>
      <c r="AFM1" s="108"/>
      <c r="AFN1" s="108"/>
      <c r="AFO1" s="108"/>
      <c r="AFP1" s="108"/>
      <c r="AFQ1" s="108"/>
      <c r="AFR1" s="108"/>
      <c r="AFS1" s="108"/>
      <c r="AFT1" s="108"/>
      <c r="AFU1" s="108"/>
      <c r="AFV1" s="108"/>
      <c r="AFW1" s="108"/>
      <c r="AFX1" s="108"/>
      <c r="AFY1" s="108"/>
      <c r="AFZ1" s="108"/>
      <c r="AGA1" s="108"/>
      <c r="AGB1" s="108"/>
      <c r="AGC1" s="108"/>
      <c r="AGD1" s="108"/>
      <c r="AGE1" s="108"/>
      <c r="AGF1" s="108"/>
      <c r="AGG1" s="108"/>
      <c r="AGH1" s="108"/>
      <c r="AGI1" s="108"/>
      <c r="AGJ1" s="108"/>
      <c r="AGK1" s="108"/>
      <c r="AGL1" s="108"/>
      <c r="AGM1" s="108"/>
      <c r="AGN1" s="108"/>
      <c r="AGO1" s="108"/>
      <c r="AGP1" s="108"/>
      <c r="AGQ1" s="108"/>
      <c r="AGR1" s="108"/>
      <c r="AGS1" s="108"/>
      <c r="AGT1" s="108"/>
      <c r="AGU1" s="108"/>
      <c r="AGV1" s="108"/>
      <c r="AGW1" s="108"/>
      <c r="AGX1" s="108"/>
      <c r="AGY1" s="108"/>
      <c r="AGZ1" s="108"/>
      <c r="AHA1" s="108"/>
      <c r="AHB1" s="108"/>
      <c r="AHC1" s="108"/>
      <c r="AHD1" s="108"/>
      <c r="AHE1" s="108"/>
      <c r="AHF1" s="108"/>
      <c r="AHG1" s="108"/>
      <c r="AHH1" s="108"/>
      <c r="AHI1" s="108"/>
      <c r="AHJ1" s="108"/>
      <c r="AHK1" s="108"/>
      <c r="AHL1" s="108"/>
      <c r="AHM1" s="108"/>
      <c r="AHN1" s="108"/>
      <c r="AHO1" s="108"/>
      <c r="AHP1" s="108"/>
      <c r="AHQ1" s="108"/>
      <c r="AHR1" s="108"/>
      <c r="AHS1" s="108"/>
      <c r="AHT1" s="108"/>
      <c r="AHU1" s="108"/>
      <c r="AHV1" s="108"/>
      <c r="AHW1" s="108"/>
      <c r="AHX1" s="108"/>
      <c r="AHY1" s="108"/>
      <c r="AHZ1" s="108"/>
      <c r="AIA1" s="108"/>
      <c r="AIB1" s="108"/>
      <c r="AIC1" s="108"/>
      <c r="AID1" s="108"/>
      <c r="AIE1" s="108"/>
      <c r="AIF1" s="108"/>
      <c r="AIG1" s="108"/>
      <c r="AIH1" s="108"/>
      <c r="AII1" s="108"/>
      <c r="AIJ1" s="108"/>
      <c r="AIK1" s="108"/>
      <c r="AIL1" s="108"/>
      <c r="AIM1" s="108"/>
      <c r="AIN1" s="108"/>
      <c r="AIO1" s="108"/>
      <c r="AIP1" s="108"/>
      <c r="AIQ1" s="108"/>
      <c r="AIR1" s="108"/>
      <c r="AIS1" s="108"/>
      <c r="AIT1" s="108"/>
      <c r="AIU1" s="108"/>
      <c r="AIV1" s="108"/>
      <c r="AIW1" s="108"/>
      <c r="AIX1" s="108"/>
      <c r="AIY1" s="108"/>
      <c r="AIZ1" s="108"/>
      <c r="AJA1" s="108"/>
      <c r="AJB1" s="108"/>
      <c r="AJC1" s="108"/>
      <c r="AJD1" s="108"/>
      <c r="AJE1" s="108"/>
      <c r="AJF1" s="108"/>
      <c r="AJG1" s="108"/>
      <c r="AJH1" s="108"/>
      <c r="AJI1" s="108"/>
      <c r="AJJ1" s="108"/>
      <c r="AJK1" s="108"/>
      <c r="AJL1" s="108"/>
      <c r="AJM1" s="108"/>
      <c r="AJN1" s="108"/>
      <c r="AJO1" s="108"/>
      <c r="AJP1" s="108"/>
      <c r="AJQ1" s="108"/>
      <c r="AJR1" s="108"/>
      <c r="AJS1" s="108"/>
      <c r="AJT1" s="108"/>
      <c r="AJU1" s="108"/>
      <c r="AJV1" s="108"/>
      <c r="AJW1" s="108"/>
      <c r="AJX1" s="108"/>
      <c r="AJY1" s="108"/>
      <c r="AJZ1" s="108"/>
      <c r="AKA1" s="108"/>
      <c r="AKB1" s="108"/>
      <c r="AKC1" s="108"/>
      <c r="AKD1" s="108"/>
      <c r="AKE1" s="108"/>
      <c r="AKF1" s="108"/>
      <c r="AKG1" s="108"/>
      <c r="AKH1" s="108"/>
      <c r="AKI1" s="108"/>
      <c r="AKJ1" s="108"/>
      <c r="AKK1" s="108"/>
      <c r="AKL1" s="108"/>
      <c r="AKM1" s="108"/>
      <c r="AKN1" s="108"/>
      <c r="AKO1" s="108"/>
      <c r="AKP1" s="108"/>
      <c r="AKQ1" s="108"/>
      <c r="AKR1" s="108"/>
      <c r="AKS1" s="108"/>
      <c r="AKT1" s="108"/>
      <c r="AKU1" s="108"/>
      <c r="AKV1" s="108"/>
      <c r="AKW1" s="108"/>
      <c r="AKX1" s="108"/>
      <c r="AKY1" s="108"/>
      <c r="AKZ1" s="108"/>
      <c r="ALA1" s="108"/>
      <c r="ALB1" s="108"/>
      <c r="ALC1" s="108"/>
      <c r="ALD1" s="108"/>
      <c r="ALE1" s="108"/>
      <c r="ALF1" s="108"/>
      <c r="ALG1" s="108"/>
      <c r="ALH1" s="108"/>
      <c r="ALI1" s="108"/>
      <c r="ALJ1" s="108"/>
      <c r="ALK1" s="108"/>
      <c r="ALL1" s="108"/>
      <c r="ALM1" s="108"/>
      <c r="ALN1" s="108"/>
    </row>
    <row r="2" ht="25.5" customHeight="1" spans="1:1002">
      <c r="A2" s="79" t="s">
        <v>26872</v>
      </c>
      <c r="B2" s="80"/>
      <c r="C2" s="81"/>
      <c r="D2" s="81"/>
      <c r="E2" s="81"/>
      <c r="F2" s="81"/>
      <c r="G2" s="81"/>
      <c r="H2" s="81"/>
      <c r="I2" s="80"/>
      <c r="J2" s="79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92"/>
      <c r="DQ2" s="96"/>
      <c r="DR2" s="92"/>
      <c r="DS2" s="97"/>
      <c r="DT2" s="92"/>
      <c r="DU2" s="96"/>
      <c r="DV2" s="98"/>
      <c r="DW2" s="99"/>
      <c r="DX2" s="100"/>
      <c r="DY2" s="100"/>
      <c r="DZ2" s="100"/>
      <c r="EA2" s="100"/>
      <c r="EB2" s="100"/>
      <c r="EC2" s="100"/>
      <c r="ED2" s="100"/>
      <c r="EE2" s="100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04"/>
      <c r="HZ2" s="104"/>
      <c r="IA2" s="104"/>
      <c r="IB2" s="104"/>
      <c r="IC2" s="104"/>
      <c r="ID2" s="104"/>
      <c r="IE2" s="104"/>
      <c r="IF2" s="104"/>
      <c r="IG2" s="104"/>
      <c r="IH2" s="104"/>
      <c r="II2" s="104"/>
      <c r="IJ2" s="104"/>
      <c r="IK2" s="104"/>
      <c r="IL2" s="104"/>
      <c r="IM2" s="104"/>
      <c r="IN2" s="104"/>
      <c r="IO2" s="104"/>
      <c r="IP2" s="104"/>
      <c r="IQ2" s="104"/>
      <c r="IR2" s="104"/>
      <c r="IS2" s="104"/>
      <c r="IT2" s="104"/>
      <c r="IU2" s="104"/>
      <c r="IV2" s="104"/>
      <c r="IW2" s="104"/>
      <c r="IX2" s="104"/>
      <c r="IY2" s="104"/>
      <c r="IZ2" s="104"/>
      <c r="JA2" s="104"/>
      <c r="JB2" s="104"/>
      <c r="JC2" s="104"/>
      <c r="JD2" s="104"/>
      <c r="JE2" s="104"/>
      <c r="JF2" s="104"/>
      <c r="JG2" s="104"/>
      <c r="JH2" s="104"/>
      <c r="JI2" s="104"/>
      <c r="JJ2" s="104"/>
      <c r="JK2" s="104"/>
      <c r="JL2" s="104"/>
      <c r="JM2" s="104"/>
      <c r="JN2" s="104"/>
      <c r="JO2" s="104"/>
      <c r="JP2" s="104"/>
      <c r="JQ2" s="104"/>
      <c r="JR2" s="104"/>
      <c r="JS2" s="104"/>
      <c r="JT2" s="104"/>
      <c r="JU2" s="104"/>
      <c r="JV2" s="104"/>
      <c r="JW2" s="104"/>
      <c r="JX2" s="104"/>
      <c r="JY2" s="104"/>
      <c r="JZ2" s="104"/>
      <c r="KA2" s="104"/>
      <c r="KB2" s="104"/>
      <c r="KC2" s="104"/>
      <c r="KD2" s="104"/>
      <c r="KE2" s="104"/>
      <c r="KF2" s="104"/>
      <c r="KG2" s="104"/>
      <c r="KH2" s="104"/>
      <c r="KI2" s="104"/>
      <c r="KJ2" s="104"/>
      <c r="KK2" s="104"/>
      <c r="KL2" s="104"/>
      <c r="KM2" s="104"/>
      <c r="KN2" s="104"/>
      <c r="KO2" s="104"/>
      <c r="KP2" s="104"/>
      <c r="KQ2" s="104"/>
      <c r="KR2" s="104"/>
      <c r="KS2" s="104"/>
      <c r="KT2" s="104"/>
      <c r="KU2" s="104"/>
      <c r="KV2" s="104"/>
      <c r="KW2" s="104"/>
      <c r="KX2" s="104"/>
      <c r="KY2" s="104"/>
      <c r="KZ2" s="104"/>
      <c r="LA2" s="104"/>
      <c r="LB2" s="104"/>
      <c r="LC2" s="104"/>
      <c r="LD2" s="108"/>
      <c r="LE2" s="108"/>
      <c r="LF2" s="108"/>
      <c r="LG2" s="108"/>
      <c r="LH2" s="108"/>
      <c r="LI2" s="108"/>
      <c r="LJ2" s="108"/>
      <c r="LK2" s="108"/>
      <c r="LL2" s="108"/>
      <c r="LM2" s="108"/>
      <c r="LN2" s="108"/>
      <c r="LO2" s="108"/>
      <c r="LP2" s="108"/>
      <c r="LQ2" s="108"/>
      <c r="LR2" s="108"/>
      <c r="LS2" s="108"/>
      <c r="LT2" s="108"/>
      <c r="LU2" s="108"/>
      <c r="LV2" s="108"/>
      <c r="LW2" s="108"/>
      <c r="LX2" s="108"/>
      <c r="LY2" s="108"/>
      <c r="LZ2" s="108"/>
      <c r="MA2" s="108"/>
      <c r="MB2" s="108"/>
      <c r="MC2" s="108"/>
      <c r="MD2" s="108"/>
      <c r="ME2" s="108"/>
      <c r="MF2" s="108"/>
      <c r="MG2" s="108"/>
      <c r="MH2" s="108"/>
      <c r="MI2" s="108"/>
      <c r="MJ2" s="108"/>
      <c r="MK2" s="108"/>
      <c r="ML2" s="108"/>
      <c r="MM2" s="108"/>
      <c r="MN2" s="108"/>
      <c r="MO2" s="108"/>
      <c r="MP2" s="108"/>
      <c r="MQ2" s="108"/>
      <c r="MR2" s="108"/>
      <c r="MS2" s="108"/>
      <c r="MT2" s="108"/>
      <c r="MU2" s="108"/>
      <c r="MV2" s="108"/>
      <c r="MW2" s="108"/>
      <c r="MX2" s="108"/>
      <c r="MY2" s="108"/>
      <c r="MZ2" s="108"/>
      <c r="NA2" s="108"/>
      <c r="NB2" s="108"/>
      <c r="NC2" s="108"/>
      <c r="ND2" s="108"/>
      <c r="NE2" s="108"/>
      <c r="NF2" s="108"/>
      <c r="NG2" s="108"/>
      <c r="NH2" s="108"/>
      <c r="NI2" s="108"/>
      <c r="NJ2" s="108"/>
      <c r="NK2" s="108"/>
      <c r="NL2" s="108"/>
      <c r="NM2" s="108"/>
      <c r="NN2" s="108"/>
      <c r="NO2" s="108"/>
      <c r="NP2" s="108"/>
      <c r="NQ2" s="108"/>
      <c r="NR2" s="108"/>
      <c r="NS2" s="108"/>
      <c r="NT2" s="108"/>
      <c r="NU2" s="108"/>
      <c r="NV2" s="108"/>
      <c r="NW2" s="108"/>
      <c r="NX2" s="108"/>
      <c r="NY2" s="108"/>
      <c r="NZ2" s="108"/>
      <c r="OA2" s="108"/>
      <c r="OB2" s="108"/>
      <c r="OC2" s="108"/>
      <c r="OD2" s="108"/>
      <c r="OE2" s="108"/>
      <c r="OF2" s="108"/>
      <c r="OG2" s="108"/>
      <c r="OH2" s="108"/>
      <c r="OI2" s="108"/>
      <c r="OJ2" s="108"/>
      <c r="OK2" s="108"/>
      <c r="OL2" s="108"/>
      <c r="OM2" s="108"/>
      <c r="ON2" s="108"/>
      <c r="OO2" s="108"/>
      <c r="OP2" s="108"/>
      <c r="OQ2" s="108"/>
      <c r="OR2" s="108"/>
      <c r="OS2" s="108"/>
      <c r="OT2" s="108"/>
      <c r="OU2" s="108"/>
      <c r="OV2" s="108"/>
      <c r="OW2" s="108"/>
      <c r="OX2" s="108"/>
      <c r="OY2" s="108"/>
      <c r="OZ2" s="108"/>
      <c r="PA2" s="108"/>
      <c r="PB2" s="108"/>
      <c r="PC2" s="108"/>
      <c r="PD2" s="108"/>
      <c r="PE2" s="108"/>
      <c r="PF2" s="108"/>
      <c r="PG2" s="108"/>
      <c r="PH2" s="108"/>
      <c r="PI2" s="108"/>
      <c r="PJ2" s="108"/>
      <c r="PK2" s="108"/>
      <c r="PL2" s="108"/>
      <c r="PM2" s="108"/>
      <c r="PN2" s="108"/>
      <c r="PO2" s="108"/>
      <c r="PP2" s="108"/>
      <c r="PQ2" s="108"/>
      <c r="PR2" s="108"/>
      <c r="PS2" s="108"/>
      <c r="PT2" s="108"/>
      <c r="PU2" s="108"/>
      <c r="PV2" s="108"/>
      <c r="PW2" s="108"/>
      <c r="PX2" s="108"/>
      <c r="PY2" s="108"/>
      <c r="PZ2" s="108"/>
      <c r="QA2" s="108"/>
      <c r="QB2" s="108"/>
      <c r="QC2" s="108"/>
      <c r="QD2" s="108"/>
      <c r="QE2" s="108"/>
      <c r="QF2" s="108"/>
      <c r="QG2" s="108"/>
      <c r="QH2" s="108"/>
      <c r="QI2" s="108"/>
      <c r="QJ2" s="108"/>
      <c r="QK2" s="108"/>
      <c r="QL2" s="108"/>
      <c r="QM2" s="108"/>
      <c r="QN2" s="108"/>
      <c r="QO2" s="108"/>
      <c r="QP2" s="108"/>
      <c r="QQ2" s="108"/>
      <c r="QR2" s="108"/>
      <c r="QS2" s="108"/>
      <c r="QT2" s="108"/>
      <c r="QU2" s="108"/>
      <c r="QV2" s="108"/>
      <c r="QW2" s="108"/>
      <c r="QX2" s="108"/>
      <c r="QY2" s="108"/>
      <c r="QZ2" s="108"/>
      <c r="RA2" s="108"/>
      <c r="RB2" s="108"/>
      <c r="RC2" s="108"/>
      <c r="RD2" s="108"/>
      <c r="RE2" s="108"/>
      <c r="RF2" s="108"/>
      <c r="RG2" s="108"/>
      <c r="RH2" s="108"/>
      <c r="RI2" s="108"/>
      <c r="RJ2" s="108"/>
      <c r="RK2" s="108"/>
      <c r="RL2" s="108"/>
      <c r="RM2" s="108"/>
      <c r="RN2" s="108"/>
      <c r="RO2" s="108"/>
      <c r="RP2" s="108"/>
      <c r="RQ2" s="108"/>
      <c r="RR2" s="108"/>
      <c r="RS2" s="108"/>
      <c r="RT2" s="108"/>
      <c r="RU2" s="108"/>
      <c r="RV2" s="108"/>
      <c r="RW2" s="108"/>
      <c r="RX2" s="108"/>
      <c r="RY2" s="108"/>
      <c r="RZ2" s="108"/>
      <c r="SA2" s="108"/>
      <c r="SB2" s="108"/>
      <c r="SC2" s="108"/>
      <c r="SD2" s="108"/>
      <c r="SE2" s="108"/>
      <c r="SF2" s="108"/>
      <c r="SG2" s="108"/>
      <c r="SH2" s="108"/>
      <c r="SI2" s="108"/>
      <c r="SJ2" s="108"/>
      <c r="SK2" s="108"/>
      <c r="SL2" s="108"/>
      <c r="SM2" s="108"/>
      <c r="SN2" s="108"/>
      <c r="SO2" s="108"/>
      <c r="SP2" s="108"/>
      <c r="SQ2" s="108"/>
      <c r="SR2" s="108"/>
      <c r="SS2" s="108"/>
      <c r="ST2" s="108"/>
      <c r="SU2" s="108"/>
      <c r="SV2" s="108"/>
      <c r="SW2" s="108"/>
      <c r="SX2" s="108"/>
      <c r="SY2" s="108"/>
      <c r="SZ2" s="108"/>
      <c r="TA2" s="108"/>
      <c r="TB2" s="108"/>
      <c r="TC2" s="108"/>
      <c r="TD2" s="108"/>
      <c r="TE2" s="108"/>
      <c r="TF2" s="108"/>
      <c r="TG2" s="108"/>
      <c r="TH2" s="108"/>
      <c r="TI2" s="108"/>
      <c r="TJ2" s="108"/>
      <c r="TK2" s="108"/>
      <c r="TL2" s="108"/>
      <c r="TM2" s="108"/>
      <c r="TN2" s="108"/>
      <c r="TO2" s="108"/>
      <c r="TP2" s="108"/>
      <c r="TQ2" s="108"/>
      <c r="TR2" s="108"/>
      <c r="TS2" s="108"/>
      <c r="TT2" s="108"/>
      <c r="TU2" s="108"/>
      <c r="TV2" s="108"/>
      <c r="TW2" s="108"/>
      <c r="TX2" s="108"/>
      <c r="TY2" s="108"/>
      <c r="TZ2" s="108"/>
      <c r="UA2" s="108"/>
      <c r="UB2" s="108"/>
      <c r="UC2" s="108"/>
      <c r="UD2" s="108"/>
      <c r="UE2" s="108"/>
      <c r="UF2" s="108"/>
      <c r="UG2" s="108"/>
      <c r="UH2" s="108"/>
      <c r="UI2" s="108"/>
      <c r="UJ2" s="108"/>
      <c r="UK2" s="108"/>
      <c r="UL2" s="108"/>
      <c r="UM2" s="108"/>
      <c r="UN2" s="108"/>
      <c r="UO2" s="108"/>
      <c r="UP2" s="108"/>
      <c r="UQ2" s="108"/>
      <c r="UR2" s="108"/>
      <c r="US2" s="108"/>
      <c r="UT2" s="108"/>
      <c r="UU2" s="108"/>
      <c r="UV2" s="108"/>
      <c r="UW2" s="108"/>
      <c r="UX2" s="108"/>
      <c r="UY2" s="108"/>
      <c r="UZ2" s="108"/>
      <c r="VA2" s="108"/>
      <c r="VB2" s="108"/>
      <c r="VC2" s="108"/>
      <c r="VD2" s="108"/>
      <c r="VE2" s="108"/>
      <c r="VF2" s="108"/>
      <c r="VG2" s="108"/>
      <c r="VH2" s="108"/>
      <c r="VI2" s="108"/>
      <c r="VJ2" s="108"/>
      <c r="VK2" s="108"/>
      <c r="VL2" s="108"/>
      <c r="VM2" s="108"/>
      <c r="VN2" s="108"/>
      <c r="VO2" s="108"/>
      <c r="VP2" s="108"/>
      <c r="VQ2" s="108"/>
      <c r="VR2" s="108"/>
      <c r="VS2" s="108"/>
      <c r="VT2" s="108"/>
      <c r="VU2" s="108"/>
      <c r="VV2" s="108"/>
      <c r="VW2" s="108"/>
      <c r="VX2" s="108"/>
      <c r="VY2" s="108"/>
      <c r="VZ2" s="108"/>
      <c r="WA2" s="108"/>
      <c r="WB2" s="108"/>
      <c r="WC2" s="108"/>
      <c r="WD2" s="108"/>
      <c r="WE2" s="108"/>
      <c r="WF2" s="108"/>
      <c r="WG2" s="108"/>
      <c r="WH2" s="108"/>
      <c r="WI2" s="108"/>
      <c r="WJ2" s="108"/>
      <c r="WK2" s="108"/>
      <c r="WL2" s="108"/>
      <c r="WM2" s="108"/>
      <c r="WN2" s="108"/>
      <c r="WO2" s="108"/>
      <c r="WP2" s="108"/>
      <c r="WQ2" s="108"/>
      <c r="WR2" s="108"/>
      <c r="WS2" s="108"/>
      <c r="WT2" s="108"/>
      <c r="WU2" s="108"/>
      <c r="WV2" s="108"/>
      <c r="WW2" s="108"/>
      <c r="WX2" s="108"/>
      <c r="WY2" s="108"/>
      <c r="WZ2" s="108"/>
      <c r="XA2" s="108"/>
      <c r="XB2" s="108"/>
      <c r="XC2" s="108"/>
      <c r="XD2" s="108"/>
      <c r="XE2" s="108"/>
      <c r="XF2" s="108"/>
      <c r="XG2" s="108"/>
      <c r="XH2" s="108"/>
      <c r="XI2" s="108"/>
      <c r="XJ2" s="108"/>
      <c r="XK2" s="108"/>
      <c r="XL2" s="108"/>
      <c r="XM2" s="108"/>
      <c r="XN2" s="108"/>
      <c r="XO2" s="108"/>
      <c r="XP2" s="108"/>
      <c r="XQ2" s="108"/>
      <c r="XR2" s="108"/>
      <c r="XS2" s="108"/>
      <c r="XT2" s="108"/>
      <c r="XU2" s="108"/>
      <c r="XV2" s="108"/>
      <c r="XW2" s="108"/>
      <c r="XX2" s="108"/>
      <c r="XY2" s="108"/>
      <c r="XZ2" s="108"/>
      <c r="YA2" s="108"/>
      <c r="YB2" s="108"/>
      <c r="YC2" s="108"/>
      <c r="YD2" s="108"/>
      <c r="YE2" s="108"/>
      <c r="YF2" s="108"/>
      <c r="YG2" s="108"/>
      <c r="YH2" s="108"/>
      <c r="YI2" s="108"/>
      <c r="YJ2" s="108"/>
      <c r="YK2" s="108"/>
      <c r="YL2" s="108"/>
      <c r="YM2" s="108"/>
      <c r="YN2" s="108"/>
      <c r="YO2" s="108"/>
      <c r="YP2" s="108"/>
      <c r="YQ2" s="108"/>
      <c r="YR2" s="108"/>
      <c r="YS2" s="108"/>
      <c r="YT2" s="108"/>
      <c r="YU2" s="108"/>
      <c r="YV2" s="108"/>
      <c r="YW2" s="108"/>
      <c r="YX2" s="108"/>
      <c r="YY2" s="108"/>
      <c r="YZ2" s="108"/>
      <c r="ZA2" s="108"/>
      <c r="ZB2" s="108"/>
      <c r="ZC2" s="108"/>
      <c r="ZD2" s="108"/>
      <c r="ZE2" s="108"/>
      <c r="ZF2" s="108"/>
      <c r="ZG2" s="108"/>
      <c r="ZH2" s="108"/>
      <c r="ZI2" s="108"/>
      <c r="ZJ2" s="108"/>
      <c r="ZK2" s="108"/>
      <c r="ZL2" s="108"/>
      <c r="ZM2" s="108"/>
      <c r="ZN2" s="108"/>
      <c r="ZO2" s="108"/>
      <c r="ZP2" s="108"/>
      <c r="ZQ2" s="108"/>
      <c r="ZR2" s="108"/>
      <c r="ZS2" s="108"/>
      <c r="ZT2" s="108"/>
      <c r="ZU2" s="108"/>
      <c r="ZV2" s="108"/>
      <c r="ZW2" s="108"/>
      <c r="ZX2" s="108"/>
      <c r="ZY2" s="108"/>
      <c r="ZZ2" s="108"/>
      <c r="AAA2" s="108"/>
      <c r="AAB2" s="108"/>
      <c r="AAC2" s="108"/>
      <c r="AAD2" s="108"/>
      <c r="AAE2" s="108"/>
      <c r="AAF2" s="108"/>
      <c r="AAG2" s="108"/>
      <c r="AAH2" s="108"/>
      <c r="AAI2" s="108"/>
      <c r="AAJ2" s="108"/>
      <c r="AAK2" s="108"/>
      <c r="AAL2" s="108"/>
      <c r="AAM2" s="108"/>
      <c r="AAN2" s="108"/>
      <c r="AAO2" s="108"/>
      <c r="AAP2" s="108"/>
      <c r="AAQ2" s="108"/>
      <c r="AAR2" s="108"/>
      <c r="AAS2" s="108"/>
      <c r="AAT2" s="108"/>
      <c r="AAU2" s="108"/>
      <c r="AAV2" s="108"/>
      <c r="AAW2" s="108"/>
      <c r="AAX2" s="108"/>
      <c r="AAY2" s="108"/>
      <c r="AAZ2" s="108"/>
      <c r="ABA2" s="108"/>
      <c r="ABB2" s="108"/>
      <c r="ABC2" s="108"/>
      <c r="ABD2" s="108"/>
      <c r="ABE2" s="108"/>
      <c r="ABF2" s="108"/>
      <c r="ABG2" s="108"/>
      <c r="ABH2" s="108"/>
      <c r="ABI2" s="108"/>
      <c r="ABJ2" s="108"/>
      <c r="ABK2" s="108"/>
      <c r="ABL2" s="108"/>
      <c r="ABM2" s="108"/>
      <c r="ABN2" s="108"/>
      <c r="ABO2" s="108"/>
      <c r="ABP2" s="108"/>
      <c r="ABQ2" s="108"/>
      <c r="ABR2" s="108"/>
      <c r="ABS2" s="108"/>
      <c r="ABT2" s="108"/>
      <c r="ABU2" s="108"/>
      <c r="ABV2" s="108"/>
      <c r="ABW2" s="108"/>
      <c r="ABX2" s="108"/>
      <c r="ABY2" s="108"/>
      <c r="ABZ2" s="108"/>
      <c r="ACA2" s="108"/>
      <c r="ACB2" s="108"/>
      <c r="ACC2" s="108"/>
      <c r="ACD2" s="108"/>
      <c r="ACE2" s="108"/>
      <c r="ACF2" s="108"/>
      <c r="ACG2" s="108"/>
      <c r="ACH2" s="108"/>
      <c r="ACI2" s="108"/>
      <c r="ACJ2" s="108"/>
      <c r="ACK2" s="108"/>
      <c r="ACL2" s="108"/>
      <c r="ACM2" s="108"/>
      <c r="ACN2" s="108"/>
      <c r="ACO2" s="108"/>
      <c r="ACP2" s="108"/>
      <c r="ACQ2" s="108"/>
      <c r="ACR2" s="108"/>
      <c r="ACS2" s="108"/>
      <c r="ACT2" s="108"/>
      <c r="ACU2" s="108"/>
      <c r="ACV2" s="108"/>
      <c r="ACW2" s="108"/>
      <c r="ACX2" s="108"/>
      <c r="ACY2" s="108"/>
      <c r="ACZ2" s="108"/>
      <c r="ADA2" s="108"/>
      <c r="ADB2" s="108"/>
      <c r="ADC2" s="108"/>
      <c r="ADD2" s="108"/>
      <c r="ADE2" s="108"/>
      <c r="ADF2" s="108"/>
      <c r="ADG2" s="108"/>
      <c r="ADH2" s="108"/>
      <c r="ADI2" s="108"/>
      <c r="ADJ2" s="108"/>
      <c r="ADK2" s="108"/>
      <c r="ADL2" s="108"/>
      <c r="ADM2" s="108"/>
      <c r="ADN2" s="108"/>
      <c r="ADO2" s="108"/>
      <c r="ADP2" s="108"/>
      <c r="ADQ2" s="108"/>
      <c r="ADR2" s="108"/>
      <c r="ADS2" s="108"/>
      <c r="ADT2" s="108"/>
      <c r="ADU2" s="108"/>
      <c r="ADV2" s="108"/>
      <c r="ADW2" s="108"/>
      <c r="ADX2" s="108"/>
      <c r="ADY2" s="108"/>
      <c r="ADZ2" s="108"/>
      <c r="AEA2" s="108"/>
      <c r="AEB2" s="108"/>
      <c r="AEC2" s="108"/>
      <c r="AED2" s="108"/>
      <c r="AEE2" s="108"/>
      <c r="AEF2" s="108"/>
      <c r="AEG2" s="108"/>
      <c r="AEH2" s="108"/>
      <c r="AEI2" s="108"/>
      <c r="AEJ2" s="108"/>
      <c r="AEK2" s="108"/>
      <c r="AEL2" s="108"/>
      <c r="AEM2" s="108"/>
      <c r="AEN2" s="108"/>
      <c r="AEO2" s="108"/>
      <c r="AEP2" s="108"/>
      <c r="AEQ2" s="108"/>
      <c r="AER2" s="108"/>
      <c r="AES2" s="108"/>
      <c r="AET2" s="108"/>
      <c r="AEU2" s="108"/>
      <c r="AEV2" s="108"/>
      <c r="AEW2" s="108"/>
      <c r="AEX2" s="108"/>
      <c r="AEY2" s="108"/>
      <c r="AEZ2" s="108"/>
      <c r="AFA2" s="108"/>
      <c r="AFB2" s="108"/>
      <c r="AFC2" s="108"/>
      <c r="AFD2" s="108"/>
      <c r="AFE2" s="108"/>
      <c r="AFF2" s="108"/>
      <c r="AFG2" s="108"/>
      <c r="AFH2" s="108"/>
      <c r="AFI2" s="108"/>
      <c r="AFJ2" s="108"/>
      <c r="AFK2" s="108"/>
      <c r="AFL2" s="108"/>
      <c r="AFM2" s="108"/>
      <c r="AFN2" s="108"/>
      <c r="AFO2" s="108"/>
      <c r="AFP2" s="108"/>
      <c r="AFQ2" s="108"/>
      <c r="AFR2" s="108"/>
      <c r="AFS2" s="108"/>
      <c r="AFT2" s="108"/>
      <c r="AFU2" s="108"/>
      <c r="AFV2" s="108"/>
      <c r="AFW2" s="108"/>
      <c r="AFX2" s="108"/>
      <c r="AFY2" s="108"/>
      <c r="AFZ2" s="108"/>
      <c r="AGA2" s="108"/>
      <c r="AGB2" s="108"/>
      <c r="AGC2" s="108"/>
      <c r="AGD2" s="108"/>
      <c r="AGE2" s="108"/>
      <c r="AGF2" s="108"/>
      <c r="AGG2" s="108"/>
      <c r="AGH2" s="108"/>
      <c r="AGI2" s="108"/>
      <c r="AGJ2" s="108"/>
      <c r="AGK2" s="108"/>
      <c r="AGL2" s="108"/>
      <c r="AGM2" s="108"/>
      <c r="AGN2" s="108"/>
      <c r="AGO2" s="108"/>
      <c r="AGP2" s="108"/>
      <c r="AGQ2" s="108"/>
      <c r="AGR2" s="108"/>
      <c r="AGS2" s="108"/>
      <c r="AGT2" s="108"/>
      <c r="AGU2" s="108"/>
      <c r="AGV2" s="108"/>
      <c r="AGW2" s="108"/>
      <c r="AGX2" s="108"/>
      <c r="AGY2" s="108"/>
      <c r="AGZ2" s="108"/>
      <c r="AHA2" s="108"/>
      <c r="AHB2" s="108"/>
      <c r="AHC2" s="108"/>
      <c r="AHD2" s="108"/>
      <c r="AHE2" s="108"/>
      <c r="AHF2" s="108"/>
      <c r="AHG2" s="108"/>
      <c r="AHH2" s="108"/>
      <c r="AHI2" s="108"/>
      <c r="AHJ2" s="108"/>
      <c r="AHK2" s="108"/>
      <c r="AHL2" s="108"/>
      <c r="AHM2" s="108"/>
      <c r="AHN2" s="108"/>
      <c r="AHO2" s="108"/>
      <c r="AHP2" s="108"/>
      <c r="AHQ2" s="108"/>
      <c r="AHR2" s="108"/>
      <c r="AHS2" s="108"/>
      <c r="AHT2" s="108"/>
      <c r="AHU2" s="108"/>
      <c r="AHV2" s="108"/>
      <c r="AHW2" s="108"/>
      <c r="AHX2" s="108"/>
      <c r="AHY2" s="108"/>
      <c r="AHZ2" s="108"/>
      <c r="AIA2" s="108"/>
      <c r="AIB2" s="108"/>
      <c r="AIC2" s="108"/>
      <c r="AID2" s="108"/>
      <c r="AIE2" s="108"/>
      <c r="AIF2" s="108"/>
      <c r="AIG2" s="108"/>
      <c r="AIH2" s="108"/>
      <c r="AII2" s="108"/>
      <c r="AIJ2" s="108"/>
      <c r="AIK2" s="108"/>
      <c r="AIL2" s="108"/>
      <c r="AIM2" s="108"/>
      <c r="AIN2" s="108"/>
      <c r="AIO2" s="108"/>
      <c r="AIP2" s="108"/>
      <c r="AIQ2" s="108"/>
      <c r="AIR2" s="108"/>
      <c r="AIS2" s="108"/>
      <c r="AIT2" s="108"/>
      <c r="AIU2" s="108"/>
      <c r="AIV2" s="108"/>
      <c r="AIW2" s="108"/>
      <c r="AIX2" s="108"/>
      <c r="AIY2" s="108"/>
      <c r="AIZ2" s="108"/>
      <c r="AJA2" s="108"/>
      <c r="AJB2" s="108"/>
      <c r="AJC2" s="108"/>
      <c r="AJD2" s="108"/>
      <c r="AJE2" s="108"/>
      <c r="AJF2" s="108"/>
      <c r="AJG2" s="108"/>
      <c r="AJH2" s="108"/>
      <c r="AJI2" s="108"/>
      <c r="AJJ2" s="108"/>
      <c r="AJK2" s="108"/>
      <c r="AJL2" s="108"/>
      <c r="AJM2" s="108"/>
      <c r="AJN2" s="108"/>
      <c r="AJO2" s="108"/>
      <c r="AJP2" s="108"/>
      <c r="AJQ2" s="108"/>
      <c r="AJR2" s="108"/>
      <c r="AJS2" s="108"/>
      <c r="AJT2" s="108"/>
      <c r="AJU2" s="108"/>
      <c r="AJV2" s="108"/>
      <c r="AJW2" s="108"/>
      <c r="AJX2" s="108"/>
      <c r="AJY2" s="108"/>
      <c r="AJZ2" s="108"/>
      <c r="AKA2" s="108"/>
      <c r="AKB2" s="108"/>
      <c r="AKC2" s="108"/>
      <c r="AKD2" s="108"/>
      <c r="AKE2" s="108"/>
      <c r="AKF2" s="108"/>
      <c r="AKG2" s="108"/>
      <c r="AKH2" s="108"/>
      <c r="AKI2" s="108"/>
      <c r="AKJ2" s="108"/>
      <c r="AKK2" s="108"/>
      <c r="AKL2" s="108"/>
      <c r="AKM2" s="108"/>
      <c r="AKN2" s="108"/>
      <c r="AKO2" s="108"/>
      <c r="AKP2" s="108"/>
      <c r="AKQ2" s="108"/>
      <c r="AKR2" s="108"/>
      <c r="AKS2" s="108"/>
      <c r="AKT2" s="108"/>
      <c r="AKU2" s="108"/>
      <c r="AKV2" s="108"/>
      <c r="AKW2" s="108"/>
      <c r="AKX2" s="108"/>
      <c r="AKY2" s="108"/>
      <c r="AKZ2" s="108"/>
      <c r="ALA2" s="108"/>
      <c r="ALB2" s="108"/>
      <c r="ALC2" s="108"/>
      <c r="ALD2" s="108"/>
      <c r="ALE2" s="108"/>
      <c r="ALF2" s="108"/>
      <c r="ALG2" s="108"/>
      <c r="ALH2" s="108"/>
      <c r="ALI2" s="108"/>
      <c r="ALJ2" s="108"/>
      <c r="ALK2" s="108"/>
      <c r="ALL2" s="108"/>
      <c r="ALM2" s="108"/>
      <c r="ALN2" s="108"/>
    </row>
    <row r="3" ht="8.75" customHeight="1"/>
    <row r="4" ht="36" customHeight="1" spans="1:138">
      <c r="A4" s="82" t="s">
        <v>26733</v>
      </c>
      <c r="B4" s="82" t="s">
        <v>26734</v>
      </c>
      <c r="C4" s="82" t="s">
        <v>26825</v>
      </c>
      <c r="D4" s="82" t="s">
        <v>10</v>
      </c>
      <c r="E4" s="82" t="s">
        <v>26826</v>
      </c>
      <c r="F4" s="82" t="s">
        <v>26827</v>
      </c>
      <c r="G4" s="82" t="s">
        <v>9</v>
      </c>
      <c r="H4" s="82" t="s">
        <v>26828</v>
      </c>
      <c r="I4" s="82" t="s">
        <v>26829</v>
      </c>
      <c r="J4" s="82" t="s">
        <v>26830</v>
      </c>
      <c r="K4" s="82" t="s">
        <v>26831</v>
      </c>
      <c r="L4" s="85" t="s">
        <v>13</v>
      </c>
      <c r="M4" s="82" t="s">
        <v>26873</v>
      </c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 t="s">
        <v>26834</v>
      </c>
      <c r="AO4" s="91" t="s">
        <v>26837</v>
      </c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82" t="s">
        <v>26874</v>
      </c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8" t="s">
        <v>26834</v>
      </c>
      <c r="CG4" s="91" t="s">
        <v>26837</v>
      </c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82" t="s">
        <v>26875</v>
      </c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93" t="s">
        <v>26834</v>
      </c>
      <c r="DP4" s="94" t="s">
        <v>26837</v>
      </c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105" t="s">
        <v>26876</v>
      </c>
      <c r="EG4" s="105"/>
      <c r="EH4" s="105"/>
    </row>
    <row r="5" ht="26" customHeight="1" spans="1:138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5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2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88" t="s">
        <v>26832</v>
      </c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 t="s">
        <v>26833</v>
      </c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88" t="s">
        <v>26832</v>
      </c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 t="s">
        <v>26833</v>
      </c>
      <c r="DJ5" s="88"/>
      <c r="DK5" s="88"/>
      <c r="DL5" s="88"/>
      <c r="DM5" s="88"/>
      <c r="DN5" s="88"/>
      <c r="DO5" s="93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105"/>
      <c r="EG5" s="105"/>
      <c r="EH5" s="105"/>
    </row>
    <row r="6" ht="24.75" customHeight="1" spans="1:138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5"/>
      <c r="M6" s="88" t="s">
        <v>26877</v>
      </c>
      <c r="N6" s="88"/>
      <c r="O6" s="88"/>
      <c r="P6" s="88" t="s">
        <v>26839</v>
      </c>
      <c r="Q6" s="88"/>
      <c r="R6" s="88"/>
      <c r="S6" s="88" t="s">
        <v>26878</v>
      </c>
      <c r="T6" s="88"/>
      <c r="U6" s="88"/>
      <c r="V6" s="88" t="s">
        <v>26841</v>
      </c>
      <c r="W6" s="88"/>
      <c r="X6" s="88"/>
      <c r="Y6" s="88"/>
      <c r="Z6" s="88">
        <v>1</v>
      </c>
      <c r="AA6" s="88">
        <v>2</v>
      </c>
      <c r="AB6" s="88">
        <v>3</v>
      </c>
      <c r="AC6" s="88">
        <v>4</v>
      </c>
      <c r="AD6" s="88">
        <v>5</v>
      </c>
      <c r="AE6" s="88">
        <v>6</v>
      </c>
      <c r="AF6" s="88">
        <v>7</v>
      </c>
      <c r="AG6" s="88">
        <v>8</v>
      </c>
      <c r="AH6" s="88">
        <v>9</v>
      </c>
      <c r="AI6" s="88">
        <v>10</v>
      </c>
      <c r="AJ6" s="88">
        <v>11</v>
      </c>
      <c r="AK6" s="88">
        <v>12</v>
      </c>
      <c r="AL6" s="88">
        <v>13</v>
      </c>
      <c r="AM6" s="88">
        <v>14</v>
      </c>
      <c r="AN6" s="82"/>
      <c r="AO6" s="91" t="s">
        <v>26842</v>
      </c>
      <c r="AP6" s="91" t="s">
        <v>26879</v>
      </c>
      <c r="AQ6" s="91" t="s">
        <v>26844</v>
      </c>
      <c r="AR6" s="91" t="s">
        <v>26880</v>
      </c>
      <c r="AS6" s="91" t="s">
        <v>26846</v>
      </c>
      <c r="AT6" s="91" t="s">
        <v>26847</v>
      </c>
      <c r="AU6" s="91" t="s">
        <v>26881</v>
      </c>
      <c r="AV6" s="91" t="s">
        <v>26849</v>
      </c>
      <c r="AW6" s="91" t="s">
        <v>26882</v>
      </c>
      <c r="AX6" s="91" t="s">
        <v>26851</v>
      </c>
      <c r="AY6" s="91" t="s">
        <v>26852</v>
      </c>
      <c r="AZ6" s="91" t="s">
        <v>26853</v>
      </c>
      <c r="BA6" s="91" t="s">
        <v>26883</v>
      </c>
      <c r="BB6" s="91" t="s">
        <v>26855</v>
      </c>
      <c r="BC6" s="91" t="s">
        <v>26856</v>
      </c>
      <c r="BD6" s="88" t="s">
        <v>26884</v>
      </c>
      <c r="BE6" s="88"/>
      <c r="BF6" s="88"/>
      <c r="BG6" s="88"/>
      <c r="BH6" s="88"/>
      <c r="BI6" s="88"/>
      <c r="BJ6" s="88"/>
      <c r="BK6" s="88" t="s">
        <v>26885</v>
      </c>
      <c r="BL6" s="88"/>
      <c r="BM6" s="88"/>
      <c r="BN6" s="88"/>
      <c r="BO6" s="82" t="s">
        <v>26841</v>
      </c>
      <c r="BP6" s="82"/>
      <c r="BQ6" s="82"/>
      <c r="BR6" s="82"/>
      <c r="BS6" s="88">
        <v>1</v>
      </c>
      <c r="BT6" s="88">
        <v>2</v>
      </c>
      <c r="BU6" s="88">
        <v>3</v>
      </c>
      <c r="BV6" s="88">
        <v>4</v>
      </c>
      <c r="BW6" s="88">
        <v>5</v>
      </c>
      <c r="BX6" s="88">
        <v>6</v>
      </c>
      <c r="BY6" s="88">
        <v>7</v>
      </c>
      <c r="BZ6" s="88">
        <v>8</v>
      </c>
      <c r="CA6" s="88">
        <v>9</v>
      </c>
      <c r="CB6" s="88">
        <v>10</v>
      </c>
      <c r="CC6" s="88">
        <v>11</v>
      </c>
      <c r="CD6" s="88">
        <v>12</v>
      </c>
      <c r="CE6" s="88">
        <v>13</v>
      </c>
      <c r="CF6" s="88"/>
      <c r="CG6" s="91" t="s">
        <v>26842</v>
      </c>
      <c r="CH6" s="91" t="s">
        <v>26879</v>
      </c>
      <c r="CI6" s="91" t="s">
        <v>26844</v>
      </c>
      <c r="CJ6" s="91" t="s">
        <v>26880</v>
      </c>
      <c r="CK6" s="91" t="s">
        <v>26846</v>
      </c>
      <c r="CL6" s="91" t="s">
        <v>26847</v>
      </c>
      <c r="CM6" s="91" t="s">
        <v>26848</v>
      </c>
      <c r="CN6" s="91" t="s">
        <v>26849</v>
      </c>
      <c r="CO6" s="91" t="s">
        <v>26850</v>
      </c>
      <c r="CP6" s="91" t="s">
        <v>26851</v>
      </c>
      <c r="CQ6" s="91" t="s">
        <v>26852</v>
      </c>
      <c r="CR6" s="91" t="s">
        <v>26853</v>
      </c>
      <c r="CS6" s="91" t="s">
        <v>26883</v>
      </c>
      <c r="CT6" s="91" t="s">
        <v>26886</v>
      </c>
      <c r="CU6" s="91" t="s">
        <v>26856</v>
      </c>
      <c r="CV6" s="88" t="s">
        <v>26884</v>
      </c>
      <c r="CW6" s="88"/>
      <c r="CX6" s="88"/>
      <c r="CY6" s="88"/>
      <c r="CZ6" s="88"/>
      <c r="DA6" s="88"/>
      <c r="DB6" s="88" t="s">
        <v>26887</v>
      </c>
      <c r="DC6" s="88"/>
      <c r="DD6" s="88"/>
      <c r="DE6" s="82" t="s">
        <v>26841</v>
      </c>
      <c r="DF6" s="82"/>
      <c r="DG6" s="82"/>
      <c r="DH6" s="82"/>
      <c r="DI6" s="88">
        <v>1</v>
      </c>
      <c r="DJ6" s="88">
        <v>2</v>
      </c>
      <c r="DK6" s="88">
        <v>3</v>
      </c>
      <c r="DL6" s="88">
        <v>4</v>
      </c>
      <c r="DM6" s="88">
        <v>5</v>
      </c>
      <c r="DN6" s="88">
        <v>6</v>
      </c>
      <c r="DO6" s="93"/>
      <c r="DP6" s="91" t="s">
        <v>26888</v>
      </c>
      <c r="DQ6" s="91" t="s">
        <v>26889</v>
      </c>
      <c r="DR6" s="91" t="s">
        <v>26890</v>
      </c>
      <c r="DS6" s="91" t="s">
        <v>26891</v>
      </c>
      <c r="DT6" s="91" t="s">
        <v>26892</v>
      </c>
      <c r="DU6" s="91" t="s">
        <v>26893</v>
      </c>
      <c r="DV6" s="91" t="s">
        <v>26894</v>
      </c>
      <c r="DW6" s="91" t="s">
        <v>26895</v>
      </c>
      <c r="DX6" s="91" t="s">
        <v>26896</v>
      </c>
      <c r="DY6" s="91" t="s">
        <v>26897</v>
      </c>
      <c r="DZ6" s="91" t="s">
        <v>26898</v>
      </c>
      <c r="EA6" s="91" t="s">
        <v>26899</v>
      </c>
      <c r="EB6" s="91" t="s">
        <v>26900</v>
      </c>
      <c r="EC6" s="91" t="s">
        <v>26901</v>
      </c>
      <c r="ED6" s="91" t="s">
        <v>26902</v>
      </c>
      <c r="EE6" s="91" t="s">
        <v>26903</v>
      </c>
      <c r="EF6" s="105" t="s">
        <v>26904</v>
      </c>
      <c r="EG6" s="105" t="s">
        <v>26905</v>
      </c>
      <c r="EH6" s="105" t="s">
        <v>26906</v>
      </c>
    </row>
    <row r="7" ht="28.25" hidden="1" customHeight="1" spans="1:1002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5"/>
      <c r="M7" s="82" t="s">
        <v>26877</v>
      </c>
      <c r="N7" s="82" t="s">
        <v>26907</v>
      </c>
      <c r="O7" s="82" t="s">
        <v>26908</v>
      </c>
      <c r="P7" s="82" t="s">
        <v>26860</v>
      </c>
      <c r="Q7" s="82" t="s">
        <v>26909</v>
      </c>
      <c r="R7" s="82" t="s">
        <v>26910</v>
      </c>
      <c r="S7" s="82" t="s">
        <v>26911</v>
      </c>
      <c r="T7" s="82" t="s">
        <v>26912</v>
      </c>
      <c r="U7" s="82" t="s">
        <v>26913</v>
      </c>
      <c r="V7" s="82" t="s">
        <v>26914</v>
      </c>
      <c r="W7" s="82" t="s">
        <v>26915</v>
      </c>
      <c r="X7" s="82" t="s">
        <v>26916</v>
      </c>
      <c r="Y7" s="82" t="s">
        <v>26917</v>
      </c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2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88" t="s">
        <v>26857</v>
      </c>
      <c r="BE7" s="88" t="s">
        <v>26918</v>
      </c>
      <c r="BF7" s="88" t="s">
        <v>26919</v>
      </c>
      <c r="BG7" s="88" t="s">
        <v>26920</v>
      </c>
      <c r="BH7" s="88" t="s">
        <v>26921</v>
      </c>
      <c r="BI7" s="88" t="s">
        <v>26922</v>
      </c>
      <c r="BJ7" s="88" t="s">
        <v>26860</v>
      </c>
      <c r="BK7" s="88" t="s">
        <v>26864</v>
      </c>
      <c r="BL7" s="88" t="s">
        <v>26866</v>
      </c>
      <c r="BM7" s="88" t="s">
        <v>26923</v>
      </c>
      <c r="BN7" s="88" t="s">
        <v>26924</v>
      </c>
      <c r="BO7" s="88" t="s">
        <v>26925</v>
      </c>
      <c r="BP7" s="88" t="s">
        <v>26926</v>
      </c>
      <c r="BQ7" s="88" t="s">
        <v>26927</v>
      </c>
      <c r="BR7" s="88" t="s">
        <v>26928</v>
      </c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88" t="s">
        <v>26857</v>
      </c>
      <c r="CW7" s="88" t="s">
        <v>26858</v>
      </c>
      <c r="CX7" s="88" t="s">
        <v>26908</v>
      </c>
      <c r="CY7" s="88" t="s">
        <v>26919</v>
      </c>
      <c r="CZ7" s="88" t="s">
        <v>26860</v>
      </c>
      <c r="DA7" s="88" t="s">
        <v>26929</v>
      </c>
      <c r="DB7" s="88" t="s">
        <v>26930</v>
      </c>
      <c r="DC7" s="88" t="s">
        <v>26931</v>
      </c>
      <c r="DD7" s="88" t="s">
        <v>26913</v>
      </c>
      <c r="DE7" s="88" t="s">
        <v>26932</v>
      </c>
      <c r="DF7" s="88" t="s">
        <v>26933</v>
      </c>
      <c r="DG7" s="88" t="s">
        <v>26934</v>
      </c>
      <c r="DH7" s="88" t="s">
        <v>26926</v>
      </c>
      <c r="DI7" s="88"/>
      <c r="DJ7" s="88"/>
      <c r="DK7" s="88"/>
      <c r="DL7" s="88"/>
      <c r="DM7" s="88"/>
      <c r="DN7" s="88"/>
      <c r="DO7" s="93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105"/>
      <c r="EG7" s="105"/>
      <c r="EH7" s="105"/>
      <c r="EI7" s="107"/>
      <c r="EJ7" s="107"/>
      <c r="EK7" s="107"/>
      <c r="EL7" s="107"/>
      <c r="EM7" s="107"/>
      <c r="EN7" s="107"/>
      <c r="EO7" s="107"/>
      <c r="EP7" s="107"/>
      <c r="EQ7" s="107"/>
      <c r="ER7" s="107"/>
      <c r="ES7" s="107"/>
      <c r="ET7" s="107"/>
      <c r="EU7" s="107"/>
      <c r="EV7" s="107"/>
      <c r="EW7" s="107"/>
      <c r="EX7" s="107"/>
      <c r="EY7" s="107"/>
      <c r="EZ7" s="107"/>
      <c r="FA7" s="107"/>
      <c r="FB7" s="107"/>
      <c r="FC7" s="107"/>
      <c r="FD7" s="107"/>
      <c r="FE7" s="107"/>
      <c r="FF7" s="107"/>
      <c r="FG7" s="107"/>
      <c r="FH7" s="107"/>
      <c r="FI7" s="107"/>
      <c r="FJ7" s="107"/>
      <c r="FK7" s="107"/>
      <c r="FL7" s="107"/>
      <c r="FM7" s="107"/>
      <c r="FN7" s="107"/>
      <c r="FO7" s="107"/>
      <c r="FP7" s="107"/>
      <c r="FQ7" s="107"/>
      <c r="FR7" s="107"/>
      <c r="FS7" s="107"/>
      <c r="FT7" s="107"/>
      <c r="FU7" s="107"/>
      <c r="FV7" s="107"/>
      <c r="FW7" s="107"/>
      <c r="FX7" s="107"/>
      <c r="FY7" s="107"/>
      <c r="FZ7" s="107"/>
      <c r="GA7" s="107"/>
      <c r="GB7" s="107"/>
      <c r="GC7" s="107"/>
      <c r="GD7" s="107"/>
      <c r="GE7" s="107"/>
      <c r="GF7" s="107"/>
      <c r="GG7" s="107"/>
      <c r="GH7" s="107"/>
      <c r="GI7" s="107"/>
      <c r="GJ7" s="107"/>
      <c r="GK7" s="107"/>
      <c r="GL7" s="107"/>
      <c r="GM7" s="107"/>
      <c r="GN7" s="107"/>
      <c r="GO7" s="107"/>
      <c r="GP7" s="107"/>
      <c r="GQ7" s="107"/>
      <c r="GR7" s="107"/>
      <c r="GS7" s="107"/>
      <c r="GT7" s="107"/>
      <c r="GU7" s="107"/>
      <c r="GV7" s="107"/>
      <c r="GW7" s="107"/>
      <c r="GX7" s="107"/>
      <c r="GY7" s="107"/>
      <c r="GZ7" s="107"/>
      <c r="HA7" s="107"/>
      <c r="HB7" s="107"/>
      <c r="HC7" s="107"/>
      <c r="HD7" s="107"/>
      <c r="HE7" s="107"/>
      <c r="HF7" s="107"/>
      <c r="HG7" s="107"/>
      <c r="HH7" s="107"/>
      <c r="HI7" s="107"/>
      <c r="HJ7" s="107"/>
      <c r="HK7" s="107"/>
      <c r="HL7" s="107"/>
      <c r="HM7" s="107"/>
      <c r="HN7" s="107"/>
      <c r="HO7" s="107"/>
      <c r="HP7" s="107"/>
      <c r="HQ7" s="107"/>
      <c r="HR7" s="107"/>
      <c r="HS7" s="107"/>
      <c r="HT7" s="107"/>
      <c r="HU7" s="107"/>
      <c r="HV7" s="107"/>
      <c r="HW7" s="107"/>
      <c r="HX7" s="107"/>
      <c r="HY7" s="107"/>
      <c r="HZ7" s="107"/>
      <c r="IA7" s="107"/>
      <c r="IB7" s="107"/>
      <c r="IC7" s="107"/>
      <c r="ID7" s="107"/>
      <c r="IE7" s="107"/>
      <c r="IF7" s="107"/>
      <c r="IG7" s="107"/>
      <c r="IH7" s="107"/>
      <c r="II7" s="107"/>
      <c r="IJ7" s="107"/>
      <c r="IK7" s="107"/>
      <c r="IL7" s="107"/>
      <c r="IM7" s="107"/>
      <c r="IN7" s="107"/>
      <c r="IO7" s="107"/>
      <c r="IP7" s="107"/>
      <c r="IQ7" s="107"/>
      <c r="IR7" s="107"/>
      <c r="IS7" s="107"/>
      <c r="IT7" s="107"/>
      <c r="IU7" s="107"/>
      <c r="IV7" s="107"/>
      <c r="IW7" s="107"/>
      <c r="IX7" s="107"/>
      <c r="IY7" s="107"/>
      <c r="IZ7" s="107"/>
      <c r="JA7" s="107"/>
      <c r="JB7" s="107"/>
      <c r="JC7" s="107"/>
      <c r="JD7" s="107"/>
      <c r="JE7" s="107"/>
      <c r="JF7" s="107"/>
      <c r="JG7" s="107"/>
      <c r="JH7" s="107"/>
      <c r="JI7" s="107"/>
      <c r="JJ7" s="107"/>
      <c r="JK7" s="107"/>
      <c r="JL7" s="107"/>
      <c r="JM7" s="107"/>
      <c r="JN7" s="107"/>
      <c r="JO7" s="107"/>
      <c r="JP7" s="107"/>
      <c r="JQ7" s="107"/>
      <c r="JR7" s="107"/>
      <c r="JS7" s="107"/>
      <c r="JT7" s="107"/>
      <c r="JU7" s="107"/>
      <c r="JV7" s="107"/>
      <c r="JW7" s="107"/>
      <c r="JX7" s="107"/>
      <c r="JY7" s="107"/>
      <c r="JZ7" s="107"/>
      <c r="KA7" s="107"/>
      <c r="KB7" s="107"/>
      <c r="KC7" s="107"/>
      <c r="KD7" s="107"/>
      <c r="KE7" s="107"/>
      <c r="KF7" s="107"/>
      <c r="KG7" s="107"/>
      <c r="KH7" s="107"/>
      <c r="KI7" s="107"/>
      <c r="KJ7" s="107"/>
      <c r="KK7" s="107"/>
      <c r="KL7" s="107"/>
      <c r="KM7" s="107"/>
      <c r="KN7" s="107"/>
      <c r="KO7" s="107"/>
      <c r="KP7" s="107"/>
      <c r="KQ7" s="107"/>
      <c r="KR7" s="107"/>
      <c r="KS7" s="107"/>
      <c r="KT7" s="107"/>
      <c r="KU7" s="107"/>
      <c r="KV7" s="107"/>
      <c r="KW7" s="107"/>
      <c r="KX7" s="107"/>
      <c r="KY7" s="107"/>
      <c r="KZ7" s="107"/>
      <c r="LA7" s="107"/>
      <c r="LB7" s="107"/>
      <c r="LC7" s="107"/>
      <c r="LD7" s="109"/>
      <c r="LE7" s="109"/>
      <c r="LF7" s="109"/>
      <c r="LG7" s="109"/>
      <c r="LH7" s="109"/>
      <c r="LI7" s="109"/>
      <c r="LJ7" s="109"/>
      <c r="LK7" s="109"/>
      <c r="LL7" s="109"/>
      <c r="LM7" s="109"/>
      <c r="LN7" s="109"/>
      <c r="LO7" s="109"/>
      <c r="LP7" s="109"/>
      <c r="LQ7" s="109"/>
      <c r="LR7" s="109"/>
      <c r="LS7" s="109"/>
      <c r="LT7" s="109"/>
      <c r="LU7" s="109"/>
      <c r="LV7" s="109"/>
      <c r="LW7" s="109"/>
      <c r="LX7" s="109"/>
      <c r="LY7" s="109"/>
      <c r="LZ7" s="109"/>
      <c r="MA7" s="109"/>
      <c r="MB7" s="109"/>
      <c r="MC7" s="109"/>
      <c r="MD7" s="109"/>
      <c r="ME7" s="109"/>
      <c r="MF7" s="109"/>
      <c r="MG7" s="109"/>
      <c r="MH7" s="109"/>
      <c r="MI7" s="109"/>
      <c r="MJ7" s="109"/>
      <c r="MK7" s="109"/>
      <c r="ML7" s="109"/>
      <c r="MM7" s="109"/>
      <c r="MN7" s="109"/>
      <c r="MO7" s="109"/>
      <c r="MP7" s="109"/>
      <c r="MQ7" s="109"/>
      <c r="MR7" s="109"/>
      <c r="MS7" s="109"/>
      <c r="MT7" s="109"/>
      <c r="MU7" s="109"/>
      <c r="MV7" s="109"/>
      <c r="MW7" s="109"/>
      <c r="MX7" s="109"/>
      <c r="MY7" s="109"/>
      <c r="MZ7" s="109"/>
      <c r="NA7" s="109"/>
      <c r="NB7" s="109"/>
      <c r="NC7" s="109"/>
      <c r="ND7" s="109"/>
      <c r="NE7" s="109"/>
      <c r="NF7" s="109"/>
      <c r="NG7" s="109"/>
      <c r="NH7" s="109"/>
      <c r="NI7" s="109"/>
      <c r="NJ7" s="109"/>
      <c r="NK7" s="109"/>
      <c r="NL7" s="109"/>
      <c r="NM7" s="109"/>
      <c r="NN7" s="109"/>
      <c r="NO7" s="109"/>
      <c r="NP7" s="109"/>
      <c r="NQ7" s="109"/>
      <c r="NR7" s="109"/>
      <c r="NS7" s="109"/>
      <c r="NT7" s="109"/>
      <c r="NU7" s="109"/>
      <c r="NV7" s="109"/>
      <c r="NW7" s="109"/>
      <c r="NX7" s="109"/>
      <c r="NY7" s="109"/>
      <c r="NZ7" s="109"/>
      <c r="OA7" s="109"/>
      <c r="OB7" s="109"/>
      <c r="OC7" s="109"/>
      <c r="OD7" s="109"/>
      <c r="OE7" s="109"/>
      <c r="OF7" s="109"/>
      <c r="OG7" s="109"/>
      <c r="OH7" s="109"/>
      <c r="OI7" s="109"/>
      <c r="OJ7" s="109"/>
      <c r="OK7" s="109"/>
      <c r="OL7" s="109"/>
      <c r="OM7" s="109"/>
      <c r="ON7" s="109"/>
      <c r="OO7" s="109"/>
      <c r="OP7" s="109"/>
      <c r="OQ7" s="109"/>
      <c r="OR7" s="109"/>
      <c r="OS7" s="109"/>
      <c r="OT7" s="109"/>
      <c r="OU7" s="109"/>
      <c r="OV7" s="109"/>
      <c r="OW7" s="109"/>
      <c r="OX7" s="109"/>
      <c r="OY7" s="109"/>
      <c r="OZ7" s="109"/>
      <c r="PA7" s="109"/>
      <c r="PB7" s="109"/>
      <c r="PC7" s="109"/>
      <c r="PD7" s="109"/>
      <c r="PE7" s="109"/>
      <c r="PF7" s="109"/>
      <c r="PG7" s="109"/>
      <c r="PH7" s="109"/>
      <c r="PI7" s="109"/>
      <c r="PJ7" s="109"/>
      <c r="PK7" s="109"/>
      <c r="PL7" s="109"/>
      <c r="PM7" s="109"/>
      <c r="PN7" s="109"/>
      <c r="PO7" s="109"/>
      <c r="PP7" s="109"/>
      <c r="PQ7" s="109"/>
      <c r="PR7" s="109"/>
      <c r="PS7" s="109"/>
      <c r="PT7" s="109"/>
      <c r="PU7" s="109"/>
      <c r="PV7" s="109"/>
      <c r="PW7" s="109"/>
      <c r="PX7" s="109"/>
      <c r="PY7" s="109"/>
      <c r="PZ7" s="109"/>
      <c r="QA7" s="109"/>
      <c r="QB7" s="109"/>
      <c r="QC7" s="109"/>
      <c r="QD7" s="109"/>
      <c r="QE7" s="109"/>
      <c r="QF7" s="109"/>
      <c r="QG7" s="109"/>
      <c r="QH7" s="109"/>
      <c r="QI7" s="109"/>
      <c r="QJ7" s="109"/>
      <c r="QK7" s="109"/>
      <c r="QL7" s="109"/>
      <c r="QM7" s="109"/>
      <c r="QN7" s="109"/>
      <c r="QO7" s="109"/>
      <c r="QP7" s="109"/>
      <c r="QQ7" s="109"/>
      <c r="QR7" s="109"/>
      <c r="QS7" s="109"/>
      <c r="QT7" s="109"/>
      <c r="QU7" s="109"/>
      <c r="QV7" s="109"/>
      <c r="QW7" s="109"/>
      <c r="QX7" s="109"/>
      <c r="QY7" s="109"/>
      <c r="QZ7" s="109"/>
      <c r="RA7" s="109"/>
      <c r="RB7" s="109"/>
      <c r="RC7" s="109"/>
      <c r="RD7" s="109"/>
      <c r="RE7" s="109"/>
      <c r="RF7" s="109"/>
      <c r="RG7" s="109"/>
      <c r="RH7" s="109"/>
      <c r="RI7" s="109"/>
      <c r="RJ7" s="109"/>
      <c r="RK7" s="109"/>
      <c r="RL7" s="109"/>
      <c r="RM7" s="109"/>
      <c r="RN7" s="109"/>
      <c r="RO7" s="109"/>
      <c r="RP7" s="109"/>
      <c r="RQ7" s="109"/>
      <c r="RR7" s="109"/>
      <c r="RS7" s="109"/>
      <c r="RT7" s="109"/>
      <c r="RU7" s="109"/>
      <c r="RV7" s="109"/>
      <c r="RW7" s="109"/>
      <c r="RX7" s="109"/>
      <c r="RY7" s="109"/>
      <c r="RZ7" s="109"/>
      <c r="SA7" s="109"/>
      <c r="SB7" s="109"/>
      <c r="SC7" s="109"/>
      <c r="SD7" s="109"/>
      <c r="SE7" s="109"/>
      <c r="SF7" s="109"/>
      <c r="SG7" s="109"/>
      <c r="SH7" s="109"/>
      <c r="SI7" s="109"/>
      <c r="SJ7" s="109"/>
      <c r="SK7" s="109"/>
      <c r="SL7" s="109"/>
      <c r="SM7" s="109"/>
      <c r="SN7" s="109"/>
      <c r="SO7" s="109"/>
      <c r="SP7" s="109"/>
      <c r="SQ7" s="109"/>
      <c r="SR7" s="109"/>
      <c r="SS7" s="109"/>
      <c r="ST7" s="109"/>
      <c r="SU7" s="109"/>
      <c r="SV7" s="109"/>
      <c r="SW7" s="109"/>
      <c r="SX7" s="109"/>
      <c r="SY7" s="109"/>
      <c r="SZ7" s="109"/>
      <c r="TA7" s="109"/>
      <c r="TB7" s="109"/>
      <c r="TC7" s="109"/>
      <c r="TD7" s="109"/>
      <c r="TE7" s="109"/>
      <c r="TF7" s="109"/>
      <c r="TG7" s="109"/>
      <c r="TH7" s="109"/>
      <c r="TI7" s="109"/>
      <c r="TJ7" s="109"/>
      <c r="TK7" s="109"/>
      <c r="TL7" s="109"/>
      <c r="TM7" s="109"/>
      <c r="TN7" s="109"/>
      <c r="TO7" s="109"/>
      <c r="TP7" s="109"/>
      <c r="TQ7" s="109"/>
      <c r="TR7" s="109"/>
      <c r="TS7" s="109"/>
      <c r="TT7" s="109"/>
      <c r="TU7" s="109"/>
      <c r="TV7" s="109"/>
      <c r="TW7" s="109"/>
      <c r="TX7" s="109"/>
      <c r="TY7" s="109"/>
      <c r="TZ7" s="109"/>
      <c r="UA7" s="109"/>
      <c r="UB7" s="109"/>
      <c r="UC7" s="109"/>
      <c r="UD7" s="109"/>
      <c r="UE7" s="109"/>
      <c r="UF7" s="109"/>
      <c r="UG7" s="109"/>
      <c r="UH7" s="109"/>
      <c r="UI7" s="109"/>
      <c r="UJ7" s="109"/>
      <c r="UK7" s="109"/>
      <c r="UL7" s="109"/>
      <c r="UM7" s="109"/>
      <c r="UN7" s="109"/>
      <c r="UO7" s="109"/>
      <c r="UP7" s="109"/>
      <c r="UQ7" s="109"/>
      <c r="UR7" s="109"/>
      <c r="US7" s="109"/>
      <c r="UT7" s="109"/>
      <c r="UU7" s="109"/>
      <c r="UV7" s="109"/>
      <c r="UW7" s="109"/>
      <c r="UX7" s="109"/>
      <c r="UY7" s="109"/>
      <c r="UZ7" s="109"/>
      <c r="VA7" s="109"/>
      <c r="VB7" s="109"/>
      <c r="VC7" s="109"/>
      <c r="VD7" s="109"/>
      <c r="VE7" s="109"/>
      <c r="VF7" s="109"/>
      <c r="VG7" s="109"/>
      <c r="VH7" s="109"/>
      <c r="VI7" s="109"/>
      <c r="VJ7" s="109"/>
      <c r="VK7" s="109"/>
      <c r="VL7" s="109"/>
      <c r="VM7" s="109"/>
      <c r="VN7" s="109"/>
      <c r="VO7" s="109"/>
      <c r="VP7" s="109"/>
      <c r="VQ7" s="109"/>
      <c r="VR7" s="109"/>
      <c r="VS7" s="109"/>
      <c r="VT7" s="109"/>
      <c r="VU7" s="109"/>
      <c r="VV7" s="109"/>
      <c r="VW7" s="109"/>
      <c r="VX7" s="109"/>
      <c r="VY7" s="109"/>
      <c r="VZ7" s="109"/>
      <c r="WA7" s="109"/>
      <c r="WB7" s="109"/>
      <c r="WC7" s="109"/>
      <c r="WD7" s="109"/>
      <c r="WE7" s="109"/>
      <c r="WF7" s="109"/>
      <c r="WG7" s="109"/>
      <c r="WH7" s="109"/>
      <c r="WI7" s="109"/>
      <c r="WJ7" s="109"/>
      <c r="WK7" s="109"/>
      <c r="WL7" s="109"/>
      <c r="WM7" s="109"/>
      <c r="WN7" s="109"/>
      <c r="WO7" s="109"/>
      <c r="WP7" s="109"/>
      <c r="WQ7" s="109"/>
      <c r="WR7" s="109"/>
      <c r="WS7" s="109"/>
      <c r="WT7" s="109"/>
      <c r="WU7" s="109"/>
      <c r="WV7" s="109"/>
      <c r="WW7" s="109"/>
      <c r="WX7" s="109"/>
      <c r="WY7" s="109"/>
      <c r="WZ7" s="109"/>
      <c r="XA7" s="109"/>
      <c r="XB7" s="109"/>
      <c r="XC7" s="109"/>
      <c r="XD7" s="109"/>
      <c r="XE7" s="109"/>
      <c r="XF7" s="109"/>
      <c r="XG7" s="109"/>
      <c r="XH7" s="109"/>
      <c r="XI7" s="109"/>
      <c r="XJ7" s="109"/>
      <c r="XK7" s="109"/>
      <c r="XL7" s="109"/>
      <c r="XM7" s="109"/>
      <c r="XN7" s="109"/>
      <c r="XO7" s="109"/>
      <c r="XP7" s="109"/>
      <c r="XQ7" s="109"/>
      <c r="XR7" s="109"/>
      <c r="XS7" s="109"/>
      <c r="XT7" s="109"/>
      <c r="XU7" s="109"/>
      <c r="XV7" s="109"/>
      <c r="XW7" s="109"/>
      <c r="XX7" s="109"/>
      <c r="XY7" s="109"/>
      <c r="XZ7" s="109"/>
      <c r="YA7" s="109"/>
      <c r="YB7" s="109"/>
      <c r="YC7" s="109"/>
      <c r="YD7" s="109"/>
      <c r="YE7" s="109"/>
      <c r="YF7" s="109"/>
      <c r="YG7" s="109"/>
      <c r="YH7" s="109"/>
      <c r="YI7" s="109"/>
      <c r="YJ7" s="109"/>
      <c r="YK7" s="109"/>
      <c r="YL7" s="109"/>
      <c r="YM7" s="109"/>
      <c r="YN7" s="109"/>
      <c r="YO7" s="109"/>
      <c r="YP7" s="109"/>
      <c r="YQ7" s="109"/>
      <c r="YR7" s="109"/>
      <c r="YS7" s="109"/>
      <c r="YT7" s="109"/>
      <c r="YU7" s="109"/>
      <c r="YV7" s="109"/>
      <c r="YW7" s="109"/>
      <c r="YX7" s="109"/>
      <c r="YY7" s="109"/>
      <c r="YZ7" s="109"/>
      <c r="ZA7" s="109"/>
      <c r="ZB7" s="109"/>
      <c r="ZC7" s="109"/>
      <c r="ZD7" s="109"/>
      <c r="ZE7" s="109"/>
      <c r="ZF7" s="109"/>
      <c r="ZG7" s="109"/>
      <c r="ZH7" s="109"/>
      <c r="ZI7" s="109"/>
      <c r="ZJ7" s="109"/>
      <c r="ZK7" s="109"/>
      <c r="ZL7" s="109"/>
      <c r="ZM7" s="109"/>
      <c r="ZN7" s="109"/>
      <c r="ZO7" s="109"/>
      <c r="ZP7" s="109"/>
      <c r="ZQ7" s="109"/>
      <c r="ZR7" s="109"/>
      <c r="ZS7" s="109"/>
      <c r="ZT7" s="109"/>
      <c r="ZU7" s="109"/>
      <c r="ZV7" s="109"/>
      <c r="ZW7" s="109"/>
      <c r="ZX7" s="109"/>
      <c r="ZY7" s="109"/>
      <c r="ZZ7" s="109"/>
      <c r="AAA7" s="109"/>
      <c r="AAB7" s="109"/>
      <c r="AAC7" s="109"/>
      <c r="AAD7" s="109"/>
      <c r="AAE7" s="109"/>
      <c r="AAF7" s="109"/>
      <c r="AAG7" s="109"/>
      <c r="AAH7" s="109"/>
      <c r="AAI7" s="109"/>
      <c r="AAJ7" s="109"/>
      <c r="AAK7" s="109"/>
      <c r="AAL7" s="109"/>
      <c r="AAM7" s="109"/>
      <c r="AAN7" s="109"/>
      <c r="AAO7" s="109"/>
      <c r="AAP7" s="109"/>
      <c r="AAQ7" s="109"/>
      <c r="AAR7" s="109"/>
      <c r="AAS7" s="109"/>
      <c r="AAT7" s="109"/>
      <c r="AAU7" s="109"/>
      <c r="AAV7" s="109"/>
      <c r="AAW7" s="109"/>
      <c r="AAX7" s="109"/>
      <c r="AAY7" s="109"/>
      <c r="AAZ7" s="109"/>
      <c r="ABA7" s="109"/>
      <c r="ABB7" s="109"/>
      <c r="ABC7" s="109"/>
      <c r="ABD7" s="109"/>
      <c r="ABE7" s="109"/>
      <c r="ABF7" s="109"/>
      <c r="ABG7" s="109"/>
      <c r="ABH7" s="109"/>
      <c r="ABI7" s="109"/>
      <c r="ABJ7" s="109"/>
      <c r="ABK7" s="109"/>
      <c r="ABL7" s="109"/>
      <c r="ABM7" s="109"/>
      <c r="ABN7" s="109"/>
      <c r="ABO7" s="109"/>
      <c r="ABP7" s="109"/>
      <c r="ABQ7" s="109"/>
      <c r="ABR7" s="109"/>
      <c r="ABS7" s="109"/>
      <c r="ABT7" s="109"/>
      <c r="ABU7" s="109"/>
      <c r="ABV7" s="109"/>
      <c r="ABW7" s="109"/>
      <c r="ABX7" s="109"/>
      <c r="ABY7" s="109"/>
      <c r="ABZ7" s="109"/>
      <c r="ACA7" s="109"/>
      <c r="ACB7" s="109"/>
      <c r="ACC7" s="109"/>
      <c r="ACD7" s="109"/>
      <c r="ACE7" s="109"/>
      <c r="ACF7" s="109"/>
      <c r="ACG7" s="109"/>
      <c r="ACH7" s="109"/>
      <c r="ACI7" s="109"/>
      <c r="ACJ7" s="109"/>
      <c r="ACK7" s="109"/>
      <c r="ACL7" s="109"/>
      <c r="ACM7" s="109"/>
      <c r="ACN7" s="109"/>
      <c r="ACO7" s="109"/>
      <c r="ACP7" s="109"/>
      <c r="ACQ7" s="109"/>
      <c r="ACR7" s="109"/>
      <c r="ACS7" s="109"/>
      <c r="ACT7" s="109"/>
      <c r="ACU7" s="109"/>
      <c r="ACV7" s="109"/>
      <c r="ACW7" s="109"/>
      <c r="ACX7" s="109"/>
      <c r="ACY7" s="109"/>
      <c r="ACZ7" s="109"/>
      <c r="ADA7" s="109"/>
      <c r="ADB7" s="109"/>
      <c r="ADC7" s="109"/>
      <c r="ADD7" s="109"/>
      <c r="ADE7" s="109"/>
      <c r="ADF7" s="109"/>
      <c r="ADG7" s="109"/>
      <c r="ADH7" s="109"/>
      <c r="ADI7" s="109"/>
      <c r="ADJ7" s="109"/>
      <c r="ADK7" s="109"/>
      <c r="ADL7" s="109"/>
      <c r="ADM7" s="109"/>
      <c r="ADN7" s="109"/>
      <c r="ADO7" s="109"/>
      <c r="ADP7" s="109"/>
      <c r="ADQ7" s="109"/>
      <c r="ADR7" s="109"/>
      <c r="ADS7" s="109"/>
      <c r="ADT7" s="109"/>
      <c r="ADU7" s="109"/>
      <c r="ADV7" s="109"/>
      <c r="ADW7" s="109"/>
      <c r="ADX7" s="109"/>
      <c r="ADY7" s="109"/>
      <c r="ADZ7" s="109"/>
      <c r="AEA7" s="109"/>
      <c r="AEB7" s="109"/>
      <c r="AEC7" s="109"/>
      <c r="AED7" s="109"/>
      <c r="AEE7" s="109"/>
      <c r="AEF7" s="109"/>
      <c r="AEG7" s="109"/>
      <c r="AEH7" s="109"/>
      <c r="AEI7" s="109"/>
      <c r="AEJ7" s="109"/>
      <c r="AEK7" s="109"/>
      <c r="AEL7" s="109"/>
      <c r="AEM7" s="109"/>
      <c r="AEN7" s="109"/>
      <c r="AEO7" s="109"/>
      <c r="AEP7" s="109"/>
      <c r="AEQ7" s="109"/>
      <c r="AER7" s="109"/>
      <c r="AES7" s="109"/>
      <c r="AET7" s="109"/>
      <c r="AEU7" s="109"/>
      <c r="AEV7" s="109"/>
      <c r="AEW7" s="109"/>
      <c r="AEX7" s="109"/>
      <c r="AEY7" s="109"/>
      <c r="AEZ7" s="109"/>
      <c r="AFA7" s="109"/>
      <c r="AFB7" s="109"/>
      <c r="AFC7" s="109"/>
      <c r="AFD7" s="109"/>
      <c r="AFE7" s="109"/>
      <c r="AFF7" s="109"/>
      <c r="AFG7" s="109"/>
      <c r="AFH7" s="109"/>
      <c r="AFI7" s="109"/>
      <c r="AFJ7" s="109"/>
      <c r="AFK7" s="109"/>
      <c r="AFL7" s="109"/>
      <c r="AFM7" s="109"/>
      <c r="AFN7" s="109"/>
      <c r="AFO7" s="109"/>
      <c r="AFP7" s="109"/>
      <c r="AFQ7" s="109"/>
      <c r="AFR7" s="109"/>
      <c r="AFS7" s="109"/>
      <c r="AFT7" s="109"/>
      <c r="AFU7" s="109"/>
      <c r="AFV7" s="109"/>
      <c r="AFW7" s="109"/>
      <c r="AFX7" s="109"/>
      <c r="AFY7" s="109"/>
      <c r="AFZ7" s="109"/>
      <c r="AGA7" s="109"/>
      <c r="AGB7" s="109"/>
      <c r="AGC7" s="109"/>
      <c r="AGD7" s="109"/>
      <c r="AGE7" s="109"/>
      <c r="AGF7" s="109"/>
      <c r="AGG7" s="109"/>
      <c r="AGH7" s="109"/>
      <c r="AGI7" s="109"/>
      <c r="AGJ7" s="109"/>
      <c r="AGK7" s="109"/>
      <c r="AGL7" s="109"/>
      <c r="AGM7" s="109"/>
      <c r="AGN7" s="109"/>
      <c r="AGO7" s="109"/>
      <c r="AGP7" s="109"/>
      <c r="AGQ7" s="109"/>
      <c r="AGR7" s="109"/>
      <c r="AGS7" s="109"/>
      <c r="AGT7" s="109"/>
      <c r="AGU7" s="109"/>
      <c r="AGV7" s="109"/>
      <c r="AGW7" s="109"/>
      <c r="AGX7" s="109"/>
      <c r="AGY7" s="109"/>
      <c r="AGZ7" s="109"/>
      <c r="AHA7" s="109"/>
      <c r="AHB7" s="109"/>
      <c r="AHC7" s="109"/>
      <c r="AHD7" s="109"/>
      <c r="AHE7" s="109"/>
      <c r="AHF7" s="109"/>
      <c r="AHG7" s="109"/>
      <c r="AHH7" s="109"/>
      <c r="AHI7" s="109"/>
      <c r="AHJ7" s="109"/>
      <c r="AHK7" s="109"/>
      <c r="AHL7" s="109"/>
      <c r="AHM7" s="109"/>
      <c r="AHN7" s="109"/>
      <c r="AHO7" s="109"/>
      <c r="AHP7" s="109"/>
      <c r="AHQ7" s="109"/>
      <c r="AHR7" s="109"/>
      <c r="AHS7" s="109"/>
      <c r="AHT7" s="109"/>
      <c r="AHU7" s="109"/>
      <c r="AHV7" s="109"/>
      <c r="AHW7" s="109"/>
      <c r="AHX7" s="109"/>
      <c r="AHY7" s="109"/>
      <c r="AHZ7" s="109"/>
      <c r="AIA7" s="109"/>
      <c r="AIB7" s="109"/>
      <c r="AIC7" s="109"/>
      <c r="AID7" s="109"/>
      <c r="AIE7" s="109"/>
      <c r="AIF7" s="109"/>
      <c r="AIG7" s="109"/>
      <c r="AIH7" s="109"/>
      <c r="AII7" s="109"/>
      <c r="AIJ7" s="109"/>
      <c r="AIK7" s="109"/>
      <c r="AIL7" s="109"/>
      <c r="AIM7" s="109"/>
      <c r="AIN7" s="109"/>
      <c r="AIO7" s="109"/>
      <c r="AIP7" s="109"/>
      <c r="AIQ7" s="109"/>
      <c r="AIR7" s="109"/>
      <c r="AIS7" s="109"/>
      <c r="AIT7" s="109"/>
      <c r="AIU7" s="109"/>
      <c r="AIV7" s="109"/>
      <c r="AIW7" s="109"/>
      <c r="AIX7" s="109"/>
      <c r="AIY7" s="109"/>
      <c r="AIZ7" s="109"/>
      <c r="AJA7" s="109"/>
      <c r="AJB7" s="109"/>
      <c r="AJC7" s="109"/>
      <c r="AJD7" s="109"/>
      <c r="AJE7" s="109"/>
      <c r="AJF7" s="109"/>
      <c r="AJG7" s="109"/>
      <c r="AJH7" s="109"/>
      <c r="AJI7" s="109"/>
      <c r="AJJ7" s="109"/>
      <c r="AJK7" s="109"/>
      <c r="AJL7" s="109"/>
      <c r="AJM7" s="109"/>
      <c r="AJN7" s="109"/>
      <c r="AJO7" s="109"/>
      <c r="AJP7" s="109"/>
      <c r="AJQ7" s="109"/>
      <c r="AJR7" s="109"/>
      <c r="AJS7" s="109"/>
      <c r="AJT7" s="109"/>
      <c r="AJU7" s="109"/>
      <c r="AJV7" s="109"/>
      <c r="AJW7" s="109"/>
      <c r="AJX7" s="109"/>
      <c r="AJY7" s="109"/>
      <c r="AJZ7" s="109"/>
      <c r="AKA7" s="109"/>
      <c r="AKB7" s="109"/>
      <c r="AKC7" s="109"/>
      <c r="AKD7" s="109"/>
      <c r="AKE7" s="109"/>
      <c r="AKF7" s="109"/>
      <c r="AKG7" s="109"/>
      <c r="AKH7" s="109"/>
      <c r="AKI7" s="109"/>
      <c r="AKJ7" s="109"/>
      <c r="AKK7" s="109"/>
      <c r="AKL7" s="109"/>
      <c r="AKM7" s="109"/>
      <c r="AKN7" s="109"/>
      <c r="AKO7" s="109"/>
      <c r="AKP7" s="109"/>
      <c r="AKQ7" s="109"/>
      <c r="AKR7" s="109"/>
      <c r="AKS7" s="109"/>
      <c r="AKT7" s="109"/>
      <c r="AKU7" s="109"/>
      <c r="AKV7" s="109"/>
      <c r="AKW7" s="109"/>
      <c r="AKX7" s="109"/>
      <c r="AKY7" s="109"/>
      <c r="AKZ7" s="109"/>
      <c r="ALA7" s="109"/>
      <c r="ALB7" s="109"/>
      <c r="ALC7" s="109"/>
      <c r="ALD7" s="109"/>
      <c r="ALE7" s="109"/>
      <c r="ALF7" s="109"/>
      <c r="ALG7" s="109"/>
      <c r="ALH7" s="109"/>
      <c r="ALI7" s="109"/>
      <c r="ALJ7" s="109"/>
      <c r="ALK7" s="109"/>
      <c r="ALL7" s="109"/>
      <c r="ALM7" s="109"/>
      <c r="ALN7" s="109"/>
    </row>
    <row r="8" hidden="1" customHeight="1" spans="2:138">
      <c r="B8" s="83" t="s">
        <v>3853</v>
      </c>
      <c r="C8" s="84"/>
      <c r="D8" s="84"/>
      <c r="E8" s="84"/>
      <c r="F8" s="84"/>
      <c r="G8" s="84"/>
      <c r="H8" s="83" t="s">
        <v>3869</v>
      </c>
      <c r="I8" s="86" t="s">
        <v>3870</v>
      </c>
      <c r="J8" s="83" t="s">
        <v>68</v>
      </c>
      <c r="K8" s="84"/>
      <c r="L8" s="83" t="s">
        <v>3871</v>
      </c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90" t="e">
        <f t="shared" ref="AN8:AN71" si="0">AVERAGE(M8:AM8)</f>
        <v>#DIV/0!</v>
      </c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90" t="e">
        <f t="shared" ref="CF8:CF39" si="1">AVERAGE(BE8:CE8)</f>
        <v>#DIV/0!</v>
      </c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90" t="e">
        <f t="shared" ref="DO8:DO71" si="2">AVERAGE(CN8:DN8)</f>
        <v>#DIV/0!</v>
      </c>
      <c r="DP8" s="95"/>
      <c r="DQ8" s="89"/>
      <c r="DR8" s="89"/>
      <c r="DS8" s="89"/>
      <c r="DT8" s="89"/>
      <c r="DU8" s="89"/>
      <c r="DV8" s="101"/>
      <c r="DW8" s="102"/>
      <c r="DX8" s="103"/>
      <c r="DY8" s="90"/>
      <c r="DZ8" s="103"/>
      <c r="EA8" s="103"/>
      <c r="EB8" s="103"/>
      <c r="EC8" s="103"/>
      <c r="ED8" s="103"/>
      <c r="EE8" s="103"/>
      <c r="EF8" s="106" t="e">
        <f t="shared" ref="EF8:EF71" si="3">IF(AN8&lt;=2,"VERY POOR",IF(AN8&lt;=6.5,"POOR",IF(AN8&lt;=8,"NEED TO DEVELOP",IF(AN8&lt;=8.9,"GOOD","VERY GOOD"))))</f>
        <v>#DIV/0!</v>
      </c>
      <c r="EG8" s="106" t="e">
        <f t="shared" ref="EG8:EG71" si="4">IF(CF8&lt;=2,"VERY POOR",IF(CF8&lt;=6.5,"POOR",IF(CF8&lt;=8,"NEED TO DEVELOP",IF(CF8&lt;=8.9,"GOOD","VERY GOOD"))))</f>
        <v>#DIV/0!</v>
      </c>
      <c r="EH8" s="106" t="e">
        <f t="shared" ref="EH8:EH71" si="5">IF(DO8&lt;=2,"VERY POOR",IF(DO8&lt;=6.5,"POOR",IF(DO8&lt;=8,"NEED TO DEVELOP",IF(DO8&lt;=8.9,"GOOD","VERY GOOD"))))</f>
        <v>#DIV/0!</v>
      </c>
    </row>
    <row r="9" hidden="1" customHeight="1" spans="2:138">
      <c r="B9" s="83" t="s">
        <v>3853</v>
      </c>
      <c r="C9" s="84"/>
      <c r="D9" s="84"/>
      <c r="E9" s="84"/>
      <c r="F9" s="84"/>
      <c r="G9" s="84"/>
      <c r="H9" s="83" t="s">
        <v>3884</v>
      </c>
      <c r="I9" s="86" t="s">
        <v>3885</v>
      </c>
      <c r="J9" s="83" t="s">
        <v>227</v>
      </c>
      <c r="K9" s="84"/>
      <c r="L9" s="83" t="s">
        <v>146</v>
      </c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90" t="e">
        <f t="shared" si="0"/>
        <v>#DIV/0!</v>
      </c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90" t="e">
        <f t="shared" si="1"/>
        <v>#DIV/0!</v>
      </c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90" t="e">
        <f t="shared" si="2"/>
        <v>#DIV/0!</v>
      </c>
      <c r="DP9" s="95"/>
      <c r="DQ9" s="89"/>
      <c r="DR9" s="89"/>
      <c r="DS9" s="89"/>
      <c r="DT9" s="89"/>
      <c r="DU9" s="89"/>
      <c r="DV9" s="101"/>
      <c r="DW9" s="102"/>
      <c r="DX9" s="103"/>
      <c r="DY9" s="90"/>
      <c r="DZ9" s="103"/>
      <c r="EA9" s="103"/>
      <c r="EB9" s="103"/>
      <c r="EC9" s="103"/>
      <c r="ED9" s="103"/>
      <c r="EE9" s="103"/>
      <c r="EF9" s="106" t="e">
        <f t="shared" si="3"/>
        <v>#DIV/0!</v>
      </c>
      <c r="EG9" s="106" t="e">
        <f t="shared" si="4"/>
        <v>#DIV/0!</v>
      </c>
      <c r="EH9" s="106" t="e">
        <f t="shared" si="5"/>
        <v>#DIV/0!</v>
      </c>
    </row>
    <row r="10" hidden="1" customHeight="1" spans="2:138">
      <c r="B10" s="83" t="s">
        <v>3853</v>
      </c>
      <c r="C10" s="84"/>
      <c r="D10" s="84"/>
      <c r="E10" s="84"/>
      <c r="F10" s="84"/>
      <c r="G10" s="84"/>
      <c r="H10" s="83" t="s">
        <v>3898</v>
      </c>
      <c r="I10" s="86" t="s">
        <v>3899</v>
      </c>
      <c r="J10" s="83" t="s">
        <v>2083</v>
      </c>
      <c r="K10" s="84"/>
      <c r="L10" s="83" t="s">
        <v>3588</v>
      </c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90" t="e">
        <f t="shared" si="0"/>
        <v>#DIV/0!</v>
      </c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>
        <v>8</v>
      </c>
      <c r="BE10" s="89">
        <v>8</v>
      </c>
      <c r="BF10" s="89">
        <v>8</v>
      </c>
      <c r="BG10" s="89">
        <v>8</v>
      </c>
      <c r="BH10" s="89">
        <v>8</v>
      </c>
      <c r="BI10" s="89">
        <v>8</v>
      </c>
      <c r="BJ10" s="89">
        <v>8</v>
      </c>
      <c r="BK10" s="89">
        <v>8</v>
      </c>
      <c r="BL10" s="89">
        <v>8</v>
      </c>
      <c r="BM10" s="89">
        <v>8</v>
      </c>
      <c r="BN10" s="89">
        <v>7</v>
      </c>
      <c r="BO10" s="89">
        <v>8</v>
      </c>
      <c r="BP10" s="89">
        <v>8</v>
      </c>
      <c r="BQ10" s="89">
        <v>8</v>
      </c>
      <c r="BR10" s="89">
        <v>7</v>
      </c>
      <c r="BS10" s="89">
        <v>8</v>
      </c>
      <c r="BT10" s="89">
        <v>8</v>
      </c>
      <c r="BU10" s="89">
        <v>8</v>
      </c>
      <c r="BV10" s="89">
        <v>8</v>
      </c>
      <c r="BW10" s="89">
        <v>8</v>
      </c>
      <c r="BX10" s="89">
        <v>8</v>
      </c>
      <c r="BY10" s="89">
        <v>8</v>
      </c>
      <c r="BZ10" s="89">
        <v>8</v>
      </c>
      <c r="CA10" s="89">
        <v>8</v>
      </c>
      <c r="CB10" s="89">
        <v>7</v>
      </c>
      <c r="CC10" s="89">
        <v>7</v>
      </c>
      <c r="CD10" s="89">
        <v>8</v>
      </c>
      <c r="CE10" s="89">
        <v>8</v>
      </c>
      <c r="CF10" s="90">
        <f t="shared" si="1"/>
        <v>7.85185185185185</v>
      </c>
      <c r="CG10" s="90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90" t="e">
        <f t="shared" si="2"/>
        <v>#DIV/0!</v>
      </c>
      <c r="DP10" s="95"/>
      <c r="DQ10" s="89"/>
      <c r="DR10" s="89"/>
      <c r="DS10" s="89"/>
      <c r="DT10" s="89"/>
      <c r="DU10" s="89"/>
      <c r="DV10" s="101"/>
      <c r="DW10" s="102"/>
      <c r="DX10" s="103"/>
      <c r="DY10" s="90"/>
      <c r="DZ10" s="103"/>
      <c r="EA10" s="103"/>
      <c r="EB10" s="103"/>
      <c r="EC10" s="103"/>
      <c r="ED10" s="103"/>
      <c r="EE10" s="103"/>
      <c r="EF10" s="106" t="e">
        <f t="shared" si="3"/>
        <v>#DIV/0!</v>
      </c>
      <c r="EG10" s="106" t="str">
        <f t="shared" si="4"/>
        <v>NEED TO DEVELOP</v>
      </c>
      <c r="EH10" s="106" t="e">
        <f t="shared" si="5"/>
        <v>#DIV/0!</v>
      </c>
    </row>
    <row r="11" hidden="1" customHeight="1" spans="2:138">
      <c r="B11" s="83" t="s">
        <v>3853</v>
      </c>
      <c r="C11" s="84"/>
      <c r="D11" s="84"/>
      <c r="E11" s="84"/>
      <c r="F11" s="84"/>
      <c r="G11" s="84"/>
      <c r="H11" s="83" t="s">
        <v>3946</v>
      </c>
      <c r="I11" s="86" t="s">
        <v>3947</v>
      </c>
      <c r="J11" s="83" t="s">
        <v>108</v>
      </c>
      <c r="K11" s="84"/>
      <c r="L11" s="83" t="s">
        <v>2137</v>
      </c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90" t="e">
        <f t="shared" si="0"/>
        <v>#DIV/0!</v>
      </c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>
        <v>8</v>
      </c>
      <c r="BE11" s="89">
        <v>8</v>
      </c>
      <c r="BF11" s="89">
        <v>8</v>
      </c>
      <c r="BG11" s="89">
        <v>8</v>
      </c>
      <c r="BH11" s="89">
        <v>8</v>
      </c>
      <c r="BI11" s="89">
        <v>8</v>
      </c>
      <c r="BJ11" s="89">
        <v>8</v>
      </c>
      <c r="BK11" s="89">
        <v>8</v>
      </c>
      <c r="BL11" s="89">
        <v>8</v>
      </c>
      <c r="BM11" s="89">
        <v>8</v>
      </c>
      <c r="BN11" s="89">
        <v>8</v>
      </c>
      <c r="BO11" s="89">
        <v>8</v>
      </c>
      <c r="BP11" s="89">
        <v>8</v>
      </c>
      <c r="BQ11" s="89">
        <v>8</v>
      </c>
      <c r="BR11" s="89">
        <v>8</v>
      </c>
      <c r="BS11" s="89">
        <v>8</v>
      </c>
      <c r="BT11" s="89">
        <v>8</v>
      </c>
      <c r="BU11" s="89">
        <v>8</v>
      </c>
      <c r="BV11" s="89">
        <v>8</v>
      </c>
      <c r="BW11" s="89">
        <v>8</v>
      </c>
      <c r="BX11" s="89">
        <v>8</v>
      </c>
      <c r="BY11" s="89">
        <v>8</v>
      </c>
      <c r="BZ11" s="89">
        <v>8</v>
      </c>
      <c r="CA11" s="89">
        <v>8</v>
      </c>
      <c r="CB11" s="89">
        <v>8</v>
      </c>
      <c r="CC11" s="89">
        <v>8</v>
      </c>
      <c r="CD11" s="89">
        <v>8</v>
      </c>
      <c r="CE11" s="89">
        <v>8</v>
      </c>
      <c r="CF11" s="90">
        <f t="shared" si="1"/>
        <v>8</v>
      </c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90" t="e">
        <f t="shared" si="2"/>
        <v>#DIV/0!</v>
      </c>
      <c r="DP11" s="95"/>
      <c r="DQ11" s="89"/>
      <c r="DR11" s="89"/>
      <c r="DS11" s="89"/>
      <c r="DT11" s="89"/>
      <c r="DU11" s="89"/>
      <c r="DV11" s="101"/>
      <c r="DW11" s="102"/>
      <c r="DX11" s="103"/>
      <c r="DY11" s="90"/>
      <c r="DZ11" s="103"/>
      <c r="EA11" s="103"/>
      <c r="EB11" s="103"/>
      <c r="EC11" s="103"/>
      <c r="ED11" s="103"/>
      <c r="EE11" s="103"/>
      <c r="EF11" s="106" t="e">
        <f t="shared" si="3"/>
        <v>#DIV/0!</v>
      </c>
      <c r="EG11" s="106" t="str">
        <f t="shared" si="4"/>
        <v>NEED TO DEVELOP</v>
      </c>
      <c r="EH11" s="106" t="e">
        <f t="shared" si="5"/>
        <v>#DIV/0!</v>
      </c>
    </row>
    <row r="12" hidden="1" customHeight="1" spans="2:138">
      <c r="B12" s="83" t="s">
        <v>3853</v>
      </c>
      <c r="C12" s="84"/>
      <c r="D12" s="84"/>
      <c r="E12" s="84"/>
      <c r="F12" s="84"/>
      <c r="G12" s="84"/>
      <c r="H12" s="83" t="s">
        <v>3961</v>
      </c>
      <c r="I12" s="86" t="s">
        <v>3962</v>
      </c>
      <c r="J12" s="83" t="s">
        <v>2321</v>
      </c>
      <c r="K12" s="84"/>
      <c r="L12" s="83" t="s">
        <v>3964</v>
      </c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90" t="e">
        <f t="shared" si="0"/>
        <v>#DIV/0!</v>
      </c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>
        <v>8</v>
      </c>
      <c r="BE12" s="89">
        <v>8</v>
      </c>
      <c r="BF12" s="89">
        <v>8</v>
      </c>
      <c r="BG12" s="89">
        <v>8</v>
      </c>
      <c r="BH12" s="89">
        <v>8</v>
      </c>
      <c r="BI12" s="89">
        <v>8</v>
      </c>
      <c r="BJ12" s="89">
        <v>8</v>
      </c>
      <c r="BK12" s="89">
        <v>8</v>
      </c>
      <c r="BL12" s="89">
        <v>8</v>
      </c>
      <c r="BM12" s="89">
        <v>8</v>
      </c>
      <c r="BN12" s="89">
        <v>8</v>
      </c>
      <c r="BO12" s="89">
        <v>8</v>
      </c>
      <c r="BP12" s="89">
        <v>8</v>
      </c>
      <c r="BQ12" s="89">
        <v>8</v>
      </c>
      <c r="BR12" s="89">
        <v>8</v>
      </c>
      <c r="BS12" s="89">
        <v>8</v>
      </c>
      <c r="BT12" s="89">
        <v>8</v>
      </c>
      <c r="BU12" s="89">
        <v>8</v>
      </c>
      <c r="BV12" s="89">
        <v>8</v>
      </c>
      <c r="BW12" s="89">
        <v>8</v>
      </c>
      <c r="BX12" s="89">
        <v>8</v>
      </c>
      <c r="BY12" s="89">
        <v>8</v>
      </c>
      <c r="BZ12" s="89">
        <v>8</v>
      </c>
      <c r="CA12" s="89">
        <v>8</v>
      </c>
      <c r="CB12" s="89">
        <v>8</v>
      </c>
      <c r="CC12" s="89">
        <v>8</v>
      </c>
      <c r="CD12" s="89">
        <v>8</v>
      </c>
      <c r="CE12" s="89">
        <v>8</v>
      </c>
      <c r="CF12" s="90">
        <f t="shared" si="1"/>
        <v>8</v>
      </c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90" t="e">
        <f t="shared" si="2"/>
        <v>#DIV/0!</v>
      </c>
      <c r="DP12" s="95"/>
      <c r="DQ12" s="89"/>
      <c r="DR12" s="89"/>
      <c r="DS12" s="89"/>
      <c r="DT12" s="89"/>
      <c r="DU12" s="89"/>
      <c r="DV12" s="101"/>
      <c r="DW12" s="102"/>
      <c r="DX12" s="103"/>
      <c r="DY12" s="90"/>
      <c r="DZ12" s="103"/>
      <c r="EA12" s="103"/>
      <c r="EB12" s="103"/>
      <c r="EC12" s="103"/>
      <c r="ED12" s="103"/>
      <c r="EE12" s="103"/>
      <c r="EF12" s="106" t="e">
        <f t="shared" si="3"/>
        <v>#DIV/0!</v>
      </c>
      <c r="EG12" s="106" t="str">
        <f t="shared" si="4"/>
        <v>NEED TO DEVELOP</v>
      </c>
      <c r="EH12" s="106" t="e">
        <f t="shared" si="5"/>
        <v>#DIV/0!</v>
      </c>
    </row>
    <row r="13" hidden="1" customHeight="1" spans="2:138">
      <c r="B13" s="83" t="s">
        <v>3853</v>
      </c>
      <c r="C13" s="84"/>
      <c r="D13" s="84"/>
      <c r="E13" s="84"/>
      <c r="F13" s="84"/>
      <c r="G13" s="84"/>
      <c r="H13" s="83" t="s">
        <v>3975</v>
      </c>
      <c r="I13" s="86" t="s">
        <v>3976</v>
      </c>
      <c r="J13" s="83" t="s">
        <v>390</v>
      </c>
      <c r="K13" s="84"/>
      <c r="L13" s="83" t="s">
        <v>3977</v>
      </c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90" t="e">
        <f t="shared" si="0"/>
        <v>#DIV/0!</v>
      </c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90" t="e">
        <f t="shared" si="1"/>
        <v>#DIV/0!</v>
      </c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>
        <v>8</v>
      </c>
      <c r="CW13" s="89">
        <v>8</v>
      </c>
      <c r="CX13" s="89">
        <v>7</v>
      </c>
      <c r="CY13" s="89">
        <v>8</v>
      </c>
      <c r="CZ13" s="89">
        <v>8</v>
      </c>
      <c r="DA13" s="89">
        <v>8</v>
      </c>
      <c r="DB13" s="89">
        <v>8</v>
      </c>
      <c r="DC13" s="89">
        <v>8</v>
      </c>
      <c r="DD13" s="89">
        <v>8</v>
      </c>
      <c r="DE13" s="89"/>
      <c r="DF13" s="89"/>
      <c r="DG13" s="89"/>
      <c r="DH13" s="89"/>
      <c r="DI13" s="89">
        <v>8</v>
      </c>
      <c r="DJ13" s="89">
        <v>7</v>
      </c>
      <c r="DK13" s="89">
        <v>8</v>
      </c>
      <c r="DL13" s="89">
        <v>8</v>
      </c>
      <c r="DM13" s="89">
        <v>7</v>
      </c>
      <c r="DN13" s="89">
        <v>8</v>
      </c>
      <c r="DO13" s="90">
        <f t="shared" si="2"/>
        <v>7.8</v>
      </c>
      <c r="DP13" s="95"/>
      <c r="DQ13" s="89"/>
      <c r="DR13" s="89"/>
      <c r="DS13" s="89"/>
      <c r="DT13" s="89"/>
      <c r="DU13" s="89"/>
      <c r="DV13" s="101"/>
      <c r="DW13" s="102"/>
      <c r="DX13" s="103"/>
      <c r="DY13" s="90"/>
      <c r="DZ13" s="103"/>
      <c r="EA13" s="103"/>
      <c r="EB13" s="103"/>
      <c r="EC13" s="103"/>
      <c r="ED13" s="103"/>
      <c r="EE13" s="103"/>
      <c r="EF13" s="106" t="e">
        <f t="shared" si="3"/>
        <v>#DIV/0!</v>
      </c>
      <c r="EG13" s="106" t="e">
        <f t="shared" si="4"/>
        <v>#DIV/0!</v>
      </c>
      <c r="EH13" s="106" t="str">
        <f t="shared" si="5"/>
        <v>NEED TO DEVELOP</v>
      </c>
    </row>
    <row r="14" hidden="1" customHeight="1" spans="2:138">
      <c r="B14" s="83" t="s">
        <v>3853</v>
      </c>
      <c r="C14" s="84"/>
      <c r="D14" s="84"/>
      <c r="E14" s="84"/>
      <c r="F14" s="84"/>
      <c r="G14" s="84"/>
      <c r="H14" s="83" t="s">
        <v>3991</v>
      </c>
      <c r="I14" s="86" t="s">
        <v>3992</v>
      </c>
      <c r="J14" s="83" t="s">
        <v>126</v>
      </c>
      <c r="K14" s="84"/>
      <c r="L14" s="83" t="s">
        <v>3993</v>
      </c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90" t="e">
        <f t="shared" si="0"/>
        <v>#DIV/0!</v>
      </c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90" t="e">
        <f t="shared" si="1"/>
        <v>#DIV/0!</v>
      </c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>
        <v>8</v>
      </c>
      <c r="CW14" s="89">
        <v>8</v>
      </c>
      <c r="CX14" s="89">
        <v>7</v>
      </c>
      <c r="CY14" s="89">
        <v>8</v>
      </c>
      <c r="CZ14" s="89">
        <v>7</v>
      </c>
      <c r="DA14" s="89">
        <v>7</v>
      </c>
      <c r="DB14" s="89">
        <v>7</v>
      </c>
      <c r="DC14" s="89">
        <v>8</v>
      </c>
      <c r="DD14" s="89">
        <v>8</v>
      </c>
      <c r="DE14" s="89"/>
      <c r="DF14" s="89"/>
      <c r="DG14" s="89"/>
      <c r="DH14" s="89"/>
      <c r="DI14" s="89">
        <v>8</v>
      </c>
      <c r="DJ14" s="89">
        <v>8</v>
      </c>
      <c r="DK14" s="89">
        <v>8</v>
      </c>
      <c r="DL14" s="89">
        <v>7</v>
      </c>
      <c r="DM14" s="89">
        <v>7</v>
      </c>
      <c r="DN14" s="89">
        <v>7</v>
      </c>
      <c r="DO14" s="90">
        <f t="shared" si="2"/>
        <v>7.53333333333333</v>
      </c>
      <c r="DP14" s="90"/>
      <c r="DQ14" s="89"/>
      <c r="DR14" s="89"/>
      <c r="DS14" s="89"/>
      <c r="DT14" s="89"/>
      <c r="DU14" s="89"/>
      <c r="DV14" s="101"/>
      <c r="DW14" s="102"/>
      <c r="DX14" s="103"/>
      <c r="DY14" s="90"/>
      <c r="DZ14" s="103"/>
      <c r="EA14" s="103"/>
      <c r="EB14" s="103"/>
      <c r="EC14" s="103"/>
      <c r="ED14" s="103"/>
      <c r="EE14" s="103"/>
      <c r="EF14" s="106" t="e">
        <f t="shared" si="3"/>
        <v>#DIV/0!</v>
      </c>
      <c r="EG14" s="106" t="e">
        <f t="shared" si="4"/>
        <v>#DIV/0!</v>
      </c>
      <c r="EH14" s="106" t="str">
        <f t="shared" si="5"/>
        <v>NEED TO DEVELOP</v>
      </c>
    </row>
    <row r="15" hidden="1" customHeight="1" spans="2:138">
      <c r="B15" s="83" t="s">
        <v>3853</v>
      </c>
      <c r="C15" s="84"/>
      <c r="D15" s="84"/>
      <c r="E15" s="84"/>
      <c r="F15" s="84"/>
      <c r="G15" s="84"/>
      <c r="H15" s="83" t="s">
        <v>4004</v>
      </c>
      <c r="I15" s="86" t="s">
        <v>4005</v>
      </c>
      <c r="J15" s="83" t="s">
        <v>126</v>
      </c>
      <c r="K15" s="84"/>
      <c r="L15" s="83" t="s">
        <v>4006</v>
      </c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90" t="e">
        <f t="shared" si="0"/>
        <v>#DIV/0!</v>
      </c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90" t="e">
        <f t="shared" si="1"/>
        <v>#DIV/0!</v>
      </c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>
        <v>8</v>
      </c>
      <c r="CW15" s="89">
        <v>8</v>
      </c>
      <c r="CX15" s="89">
        <v>7</v>
      </c>
      <c r="CY15" s="89">
        <v>7</v>
      </c>
      <c r="CZ15" s="89">
        <v>7</v>
      </c>
      <c r="DA15" s="89">
        <v>7</v>
      </c>
      <c r="DB15" s="89">
        <v>8</v>
      </c>
      <c r="DC15" s="89">
        <v>8</v>
      </c>
      <c r="DD15" s="89">
        <v>8</v>
      </c>
      <c r="DE15" s="89"/>
      <c r="DF15" s="89"/>
      <c r="DG15" s="89"/>
      <c r="DH15" s="89"/>
      <c r="DI15" s="89">
        <v>8</v>
      </c>
      <c r="DJ15" s="89">
        <v>8</v>
      </c>
      <c r="DK15" s="89">
        <v>7</v>
      </c>
      <c r="DL15" s="89">
        <v>7</v>
      </c>
      <c r="DM15" s="89">
        <v>7</v>
      </c>
      <c r="DN15" s="89">
        <v>8</v>
      </c>
      <c r="DO15" s="90">
        <f t="shared" si="2"/>
        <v>7.53333333333333</v>
      </c>
      <c r="DP15" s="95"/>
      <c r="DQ15" s="89"/>
      <c r="DR15" s="89"/>
      <c r="DS15" s="89"/>
      <c r="DT15" s="89"/>
      <c r="DU15" s="89"/>
      <c r="DV15" s="101"/>
      <c r="DW15" s="102"/>
      <c r="DX15" s="103"/>
      <c r="DY15" s="90"/>
      <c r="DZ15" s="103"/>
      <c r="EA15" s="103"/>
      <c r="EB15" s="103"/>
      <c r="EC15" s="103"/>
      <c r="ED15" s="103"/>
      <c r="EE15" s="103"/>
      <c r="EF15" s="106" t="e">
        <f t="shared" si="3"/>
        <v>#DIV/0!</v>
      </c>
      <c r="EG15" s="106" t="e">
        <f t="shared" si="4"/>
        <v>#DIV/0!</v>
      </c>
      <c r="EH15" s="106" t="str">
        <f t="shared" si="5"/>
        <v>NEED TO DEVELOP</v>
      </c>
    </row>
    <row r="16" hidden="1" customHeight="1" spans="2:138">
      <c r="B16" s="83" t="s">
        <v>3853</v>
      </c>
      <c r="C16" s="84"/>
      <c r="D16" s="84"/>
      <c r="E16" s="84"/>
      <c r="F16" s="84"/>
      <c r="G16" s="84"/>
      <c r="H16" s="83" t="s">
        <v>4019</v>
      </c>
      <c r="I16" s="86" t="s">
        <v>4020</v>
      </c>
      <c r="J16" s="83" t="s">
        <v>126</v>
      </c>
      <c r="K16" s="84"/>
      <c r="L16" s="83" t="s">
        <v>3588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90" t="e">
        <f t="shared" si="0"/>
        <v>#DIV/0!</v>
      </c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90" t="e">
        <f t="shared" si="1"/>
        <v>#DIV/0!</v>
      </c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>
        <v>8</v>
      </c>
      <c r="CW16" s="89">
        <v>8</v>
      </c>
      <c r="CX16" s="89">
        <v>7</v>
      </c>
      <c r="CY16" s="89">
        <v>7</v>
      </c>
      <c r="CZ16" s="89">
        <v>7</v>
      </c>
      <c r="DA16" s="89">
        <v>8</v>
      </c>
      <c r="DB16" s="89">
        <v>8</v>
      </c>
      <c r="DC16" s="89">
        <v>8</v>
      </c>
      <c r="DD16" s="89">
        <v>8</v>
      </c>
      <c r="DE16" s="89"/>
      <c r="DF16" s="89"/>
      <c r="DG16" s="89"/>
      <c r="DH16" s="89"/>
      <c r="DI16" s="89">
        <v>7</v>
      </c>
      <c r="DJ16" s="89">
        <v>8</v>
      </c>
      <c r="DK16" s="89">
        <v>7</v>
      </c>
      <c r="DL16" s="89">
        <v>7</v>
      </c>
      <c r="DM16" s="89">
        <v>7</v>
      </c>
      <c r="DN16" s="89">
        <v>7</v>
      </c>
      <c r="DO16" s="90">
        <f t="shared" si="2"/>
        <v>7.46666666666667</v>
      </c>
      <c r="DP16" s="95"/>
      <c r="DQ16" s="89"/>
      <c r="DR16" s="89"/>
      <c r="DS16" s="89"/>
      <c r="DT16" s="89"/>
      <c r="DU16" s="89"/>
      <c r="DV16" s="101"/>
      <c r="DW16" s="102"/>
      <c r="DX16" s="103"/>
      <c r="DY16" s="90"/>
      <c r="DZ16" s="103"/>
      <c r="EA16" s="103"/>
      <c r="EB16" s="103"/>
      <c r="EC16" s="103"/>
      <c r="ED16" s="103"/>
      <c r="EE16" s="103"/>
      <c r="EF16" s="106" t="e">
        <f t="shared" si="3"/>
        <v>#DIV/0!</v>
      </c>
      <c r="EG16" s="106" t="e">
        <f t="shared" si="4"/>
        <v>#DIV/0!</v>
      </c>
      <c r="EH16" s="106" t="str">
        <f t="shared" si="5"/>
        <v>NEED TO DEVELOP</v>
      </c>
    </row>
    <row r="17" hidden="1" customHeight="1" spans="2:138">
      <c r="B17" s="83" t="s">
        <v>3853</v>
      </c>
      <c r="C17" s="84"/>
      <c r="D17" s="84"/>
      <c r="E17" s="84"/>
      <c r="F17" s="84"/>
      <c r="G17" s="84"/>
      <c r="H17" s="83" t="s">
        <v>4035</v>
      </c>
      <c r="I17" s="86" t="s">
        <v>4036</v>
      </c>
      <c r="J17" s="83" t="s">
        <v>162</v>
      </c>
      <c r="K17" s="84"/>
      <c r="L17" s="83" t="s">
        <v>2350</v>
      </c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90" t="e">
        <f t="shared" si="0"/>
        <v>#DIV/0!</v>
      </c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90" t="e">
        <f t="shared" si="1"/>
        <v>#DIV/0!</v>
      </c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>
        <v>8</v>
      </c>
      <c r="CW17" s="89">
        <v>8</v>
      </c>
      <c r="CX17" s="89">
        <v>8</v>
      </c>
      <c r="CY17" s="89">
        <v>8</v>
      </c>
      <c r="CZ17" s="89">
        <v>8</v>
      </c>
      <c r="DA17" s="89">
        <v>8</v>
      </c>
      <c r="DB17" s="89">
        <v>8</v>
      </c>
      <c r="DC17" s="89">
        <v>8</v>
      </c>
      <c r="DD17" s="89">
        <v>8</v>
      </c>
      <c r="DE17" s="89"/>
      <c r="DF17" s="89"/>
      <c r="DG17" s="89"/>
      <c r="DH17" s="89"/>
      <c r="DI17" s="89">
        <v>8</v>
      </c>
      <c r="DJ17" s="89">
        <v>8</v>
      </c>
      <c r="DK17" s="89">
        <v>8</v>
      </c>
      <c r="DL17" s="89">
        <v>8</v>
      </c>
      <c r="DM17" s="89">
        <v>8</v>
      </c>
      <c r="DN17" s="89">
        <v>8</v>
      </c>
      <c r="DO17" s="90">
        <f t="shared" si="2"/>
        <v>8</v>
      </c>
      <c r="DP17" s="95"/>
      <c r="DQ17" s="89"/>
      <c r="DR17" s="89"/>
      <c r="DS17" s="89"/>
      <c r="DT17" s="89"/>
      <c r="DU17" s="89"/>
      <c r="DV17" s="101"/>
      <c r="DW17" s="102"/>
      <c r="DX17" s="103"/>
      <c r="DY17" s="90"/>
      <c r="DZ17" s="103"/>
      <c r="EA17" s="103"/>
      <c r="EB17" s="103"/>
      <c r="EC17" s="103"/>
      <c r="ED17" s="103"/>
      <c r="EE17" s="103"/>
      <c r="EF17" s="106" t="e">
        <f t="shared" si="3"/>
        <v>#DIV/0!</v>
      </c>
      <c r="EG17" s="106" t="e">
        <f t="shared" si="4"/>
        <v>#DIV/0!</v>
      </c>
      <c r="EH17" s="106" t="str">
        <f t="shared" si="5"/>
        <v>NEED TO DEVELOP</v>
      </c>
    </row>
    <row r="18" hidden="1" customHeight="1" spans="2:138">
      <c r="B18" s="83" t="s">
        <v>3853</v>
      </c>
      <c r="C18" s="84"/>
      <c r="D18" s="84"/>
      <c r="E18" s="84"/>
      <c r="F18" s="84"/>
      <c r="G18" s="84"/>
      <c r="H18" s="83" t="s">
        <v>4049</v>
      </c>
      <c r="I18" s="86" t="s">
        <v>4050</v>
      </c>
      <c r="J18" s="83" t="s">
        <v>162</v>
      </c>
      <c r="K18" s="84"/>
      <c r="L18" s="83" t="s">
        <v>2458</v>
      </c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90" t="e">
        <f t="shared" si="0"/>
        <v>#DIV/0!</v>
      </c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90" t="e">
        <f t="shared" si="1"/>
        <v>#DIV/0!</v>
      </c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90" t="e">
        <f t="shared" si="2"/>
        <v>#DIV/0!</v>
      </c>
      <c r="DP18" s="95"/>
      <c r="DQ18" s="89"/>
      <c r="DR18" s="89"/>
      <c r="DS18" s="89"/>
      <c r="DT18" s="89"/>
      <c r="DU18" s="89"/>
      <c r="DV18" s="101"/>
      <c r="DW18" s="102"/>
      <c r="DX18" s="103"/>
      <c r="DY18" s="90"/>
      <c r="DZ18" s="103"/>
      <c r="EA18" s="103"/>
      <c r="EB18" s="103"/>
      <c r="EC18" s="103"/>
      <c r="ED18" s="103"/>
      <c r="EE18" s="103"/>
      <c r="EF18" s="106" t="e">
        <f t="shared" si="3"/>
        <v>#DIV/0!</v>
      </c>
      <c r="EG18" s="106" t="e">
        <f t="shared" si="4"/>
        <v>#DIV/0!</v>
      </c>
      <c r="EH18" s="106" t="e">
        <f t="shared" si="5"/>
        <v>#DIV/0!</v>
      </c>
    </row>
    <row r="19" hidden="1" customHeight="1" spans="2:138">
      <c r="B19" s="83" t="s">
        <v>3853</v>
      </c>
      <c r="C19" s="84"/>
      <c r="D19" s="84"/>
      <c r="E19" s="84"/>
      <c r="F19" s="84"/>
      <c r="G19" s="84"/>
      <c r="H19" s="83" t="s">
        <v>4064</v>
      </c>
      <c r="I19" s="86" t="s">
        <v>4065</v>
      </c>
      <c r="J19" s="83" t="s">
        <v>162</v>
      </c>
      <c r="K19" s="84"/>
      <c r="L19" s="83" t="s">
        <v>3588</v>
      </c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90" t="e">
        <f t="shared" si="0"/>
        <v>#DIV/0!</v>
      </c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90" t="e">
        <f t="shared" si="1"/>
        <v>#DIV/0!</v>
      </c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>
        <v>8</v>
      </c>
      <c r="CW19" s="89">
        <v>8</v>
      </c>
      <c r="CX19" s="89">
        <v>8</v>
      </c>
      <c r="CY19" s="89">
        <v>8</v>
      </c>
      <c r="CZ19" s="89">
        <v>8</v>
      </c>
      <c r="DA19" s="89">
        <v>8</v>
      </c>
      <c r="DB19" s="89">
        <v>8</v>
      </c>
      <c r="DC19" s="89">
        <v>8</v>
      </c>
      <c r="DD19" s="89">
        <v>8</v>
      </c>
      <c r="DE19" s="89"/>
      <c r="DF19" s="89"/>
      <c r="DG19" s="89"/>
      <c r="DH19" s="89"/>
      <c r="DI19" s="89">
        <v>8</v>
      </c>
      <c r="DJ19" s="89">
        <v>8</v>
      </c>
      <c r="DK19" s="89">
        <v>8</v>
      </c>
      <c r="DL19" s="89">
        <v>8</v>
      </c>
      <c r="DM19" s="89">
        <v>8</v>
      </c>
      <c r="DN19" s="89">
        <v>8</v>
      </c>
      <c r="DO19" s="90">
        <f t="shared" si="2"/>
        <v>8</v>
      </c>
      <c r="DP19" s="95"/>
      <c r="DQ19" s="89"/>
      <c r="DR19" s="89"/>
      <c r="DS19" s="89"/>
      <c r="DT19" s="89"/>
      <c r="DU19" s="89"/>
      <c r="DV19" s="101"/>
      <c r="DW19" s="102"/>
      <c r="DX19" s="103"/>
      <c r="DY19" s="90"/>
      <c r="DZ19" s="103"/>
      <c r="EA19" s="103"/>
      <c r="EB19" s="103"/>
      <c r="EC19" s="103"/>
      <c r="ED19" s="103"/>
      <c r="EE19" s="103"/>
      <c r="EF19" s="106" t="e">
        <f t="shared" si="3"/>
        <v>#DIV/0!</v>
      </c>
      <c r="EG19" s="106" t="e">
        <f t="shared" si="4"/>
        <v>#DIV/0!</v>
      </c>
      <c r="EH19" s="106" t="str">
        <f t="shared" si="5"/>
        <v>NEED TO DEVELOP</v>
      </c>
    </row>
    <row r="20" hidden="1" customHeight="1" spans="2:138">
      <c r="B20" s="83" t="s">
        <v>3853</v>
      </c>
      <c r="C20" s="84"/>
      <c r="D20" s="84"/>
      <c r="E20" s="84"/>
      <c r="F20" s="84"/>
      <c r="G20" s="84"/>
      <c r="H20" s="83" t="s">
        <v>4077</v>
      </c>
      <c r="I20" s="86" t="s">
        <v>4078</v>
      </c>
      <c r="J20" s="83" t="s">
        <v>1569</v>
      </c>
      <c r="K20" s="84"/>
      <c r="L20" s="83" t="s">
        <v>90</v>
      </c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90" t="e">
        <f t="shared" si="0"/>
        <v>#DIV/0!</v>
      </c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90" t="e">
        <f t="shared" si="1"/>
        <v>#DIV/0!</v>
      </c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>
        <v>8</v>
      </c>
      <c r="CW20" s="89">
        <v>7</v>
      </c>
      <c r="CX20" s="89">
        <v>8</v>
      </c>
      <c r="CY20" s="89">
        <v>8</v>
      </c>
      <c r="CZ20" s="89">
        <v>7</v>
      </c>
      <c r="DA20" s="89">
        <v>7</v>
      </c>
      <c r="DB20" s="89">
        <v>7</v>
      </c>
      <c r="DC20" s="89">
        <v>7</v>
      </c>
      <c r="DD20" s="89">
        <v>7</v>
      </c>
      <c r="DE20" s="89"/>
      <c r="DF20" s="89"/>
      <c r="DG20" s="89"/>
      <c r="DH20" s="89"/>
      <c r="DI20" s="89">
        <v>7</v>
      </c>
      <c r="DJ20" s="89">
        <v>7</v>
      </c>
      <c r="DK20" s="89">
        <v>8</v>
      </c>
      <c r="DL20" s="89">
        <v>8</v>
      </c>
      <c r="DM20" s="89">
        <v>7</v>
      </c>
      <c r="DN20" s="89">
        <v>7</v>
      </c>
      <c r="DO20" s="90">
        <f t="shared" si="2"/>
        <v>7.33333333333333</v>
      </c>
      <c r="DP20" s="95"/>
      <c r="DQ20" s="89"/>
      <c r="DR20" s="89"/>
      <c r="DS20" s="89"/>
      <c r="DT20" s="89"/>
      <c r="DU20" s="89"/>
      <c r="DV20" s="101"/>
      <c r="DW20" s="102"/>
      <c r="DX20" s="103"/>
      <c r="DY20" s="90"/>
      <c r="DZ20" s="103"/>
      <c r="EA20" s="103"/>
      <c r="EB20" s="103"/>
      <c r="EC20" s="103"/>
      <c r="ED20" s="103"/>
      <c r="EE20" s="103"/>
      <c r="EF20" s="106" t="e">
        <f t="shared" si="3"/>
        <v>#DIV/0!</v>
      </c>
      <c r="EG20" s="106" t="e">
        <f t="shared" si="4"/>
        <v>#DIV/0!</v>
      </c>
      <c r="EH20" s="106" t="str">
        <f t="shared" si="5"/>
        <v>NEED TO DEVELOP</v>
      </c>
    </row>
    <row r="21" hidden="1" customHeight="1" spans="2:138">
      <c r="B21" s="83" t="s">
        <v>4091</v>
      </c>
      <c r="C21" s="84"/>
      <c r="D21" s="84"/>
      <c r="E21" s="84"/>
      <c r="F21" s="84"/>
      <c r="G21" s="84"/>
      <c r="H21" s="83" t="s">
        <v>4106</v>
      </c>
      <c r="I21" s="86" t="s">
        <v>4107</v>
      </c>
      <c r="J21" s="83" t="s">
        <v>68</v>
      </c>
      <c r="K21" s="84"/>
      <c r="L21" s="83" t="s">
        <v>4109</v>
      </c>
      <c r="M21" s="89">
        <v>8</v>
      </c>
      <c r="N21" s="89">
        <v>7</v>
      </c>
      <c r="O21" s="89">
        <v>8</v>
      </c>
      <c r="P21" s="89">
        <v>8</v>
      </c>
      <c r="Q21" s="89">
        <v>8</v>
      </c>
      <c r="R21" s="89">
        <v>7</v>
      </c>
      <c r="S21" s="89">
        <v>8</v>
      </c>
      <c r="T21" s="89">
        <v>8</v>
      </c>
      <c r="U21" s="89">
        <v>8</v>
      </c>
      <c r="V21" s="89">
        <v>7</v>
      </c>
      <c r="W21" s="89">
        <v>8</v>
      </c>
      <c r="X21" s="89">
        <v>8</v>
      </c>
      <c r="Y21" s="89">
        <v>7</v>
      </c>
      <c r="Z21" s="89">
        <v>8</v>
      </c>
      <c r="AA21" s="89">
        <v>8</v>
      </c>
      <c r="AB21" s="89">
        <v>8</v>
      </c>
      <c r="AC21" s="89">
        <v>8</v>
      </c>
      <c r="AD21" s="89">
        <v>8</v>
      </c>
      <c r="AE21" s="89">
        <v>8</v>
      </c>
      <c r="AF21" s="89">
        <v>7</v>
      </c>
      <c r="AG21" s="89">
        <v>8</v>
      </c>
      <c r="AH21" s="89">
        <v>8</v>
      </c>
      <c r="AI21" s="89">
        <v>7</v>
      </c>
      <c r="AJ21" s="89">
        <v>8</v>
      </c>
      <c r="AK21" s="89">
        <v>8</v>
      </c>
      <c r="AL21" s="89">
        <v>7</v>
      </c>
      <c r="AM21" s="89">
        <v>7</v>
      </c>
      <c r="AN21" s="90">
        <f t="shared" si="0"/>
        <v>7.7037037037037</v>
      </c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90" t="e">
        <f t="shared" si="1"/>
        <v>#DIV/0!</v>
      </c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90" t="e">
        <f t="shared" si="2"/>
        <v>#DIV/0!</v>
      </c>
      <c r="DP21" s="95"/>
      <c r="DQ21" s="89"/>
      <c r="DR21" s="89"/>
      <c r="DS21" s="89"/>
      <c r="DT21" s="89"/>
      <c r="DU21" s="89"/>
      <c r="DV21" s="101"/>
      <c r="DW21" s="102"/>
      <c r="DX21" s="103"/>
      <c r="DY21" s="90"/>
      <c r="DZ21" s="103"/>
      <c r="EA21" s="103"/>
      <c r="EB21" s="103"/>
      <c r="EC21" s="103"/>
      <c r="ED21" s="103"/>
      <c r="EE21" s="103"/>
      <c r="EF21" s="106" t="str">
        <f t="shared" si="3"/>
        <v>NEED TO DEVELOP</v>
      </c>
      <c r="EG21" s="106" t="e">
        <f t="shared" si="4"/>
        <v>#DIV/0!</v>
      </c>
      <c r="EH21" s="106" t="e">
        <f t="shared" si="5"/>
        <v>#DIV/0!</v>
      </c>
    </row>
    <row r="22" hidden="1" customHeight="1" spans="2:138">
      <c r="B22" s="83" t="s">
        <v>4091</v>
      </c>
      <c r="C22" s="84"/>
      <c r="D22" s="84"/>
      <c r="E22" s="84"/>
      <c r="F22" s="84"/>
      <c r="G22" s="84"/>
      <c r="H22" s="83" t="s">
        <v>4120</v>
      </c>
      <c r="I22" s="86" t="s">
        <v>4121</v>
      </c>
      <c r="J22" s="83" t="s">
        <v>227</v>
      </c>
      <c r="K22" s="84"/>
      <c r="L22" s="83" t="s">
        <v>4122</v>
      </c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90" t="e">
        <f t="shared" si="0"/>
        <v>#DIV/0!</v>
      </c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>
        <v>7</v>
      </c>
      <c r="BE22" s="89">
        <v>8</v>
      </c>
      <c r="BF22" s="89">
        <v>7</v>
      </c>
      <c r="BG22" s="89">
        <v>8</v>
      </c>
      <c r="BH22" s="89">
        <v>8</v>
      </c>
      <c r="BI22" s="89">
        <v>7</v>
      </c>
      <c r="BJ22" s="89">
        <v>8</v>
      </c>
      <c r="BK22" s="89">
        <v>8</v>
      </c>
      <c r="BL22" s="89">
        <v>8</v>
      </c>
      <c r="BM22" s="89">
        <v>8</v>
      </c>
      <c r="BN22" s="89">
        <v>8</v>
      </c>
      <c r="BO22" s="89">
        <v>7</v>
      </c>
      <c r="BP22" s="89">
        <v>8</v>
      </c>
      <c r="BQ22" s="89">
        <v>8</v>
      </c>
      <c r="BR22" s="89">
        <v>8</v>
      </c>
      <c r="BS22" s="89">
        <v>8</v>
      </c>
      <c r="BT22" s="89">
        <v>8</v>
      </c>
      <c r="BU22" s="89">
        <v>8</v>
      </c>
      <c r="BV22" s="89">
        <v>8</v>
      </c>
      <c r="BW22" s="89">
        <v>8</v>
      </c>
      <c r="BX22" s="89">
        <v>8</v>
      </c>
      <c r="BY22" s="89">
        <v>7</v>
      </c>
      <c r="BZ22" s="89">
        <v>8</v>
      </c>
      <c r="CA22" s="89">
        <v>8</v>
      </c>
      <c r="CB22" s="89">
        <v>7</v>
      </c>
      <c r="CC22" s="89">
        <v>8</v>
      </c>
      <c r="CD22" s="89">
        <v>8</v>
      </c>
      <c r="CE22" s="89">
        <v>8</v>
      </c>
      <c r="CF22" s="90">
        <f t="shared" si="1"/>
        <v>7.81481481481481</v>
      </c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>
        <v>1</v>
      </c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90">
        <f t="shared" si="2"/>
        <v>1</v>
      </c>
      <c r="DP22" s="95"/>
      <c r="DQ22" s="89"/>
      <c r="DR22" s="89"/>
      <c r="DS22" s="89"/>
      <c r="DT22" s="89"/>
      <c r="DU22" s="89"/>
      <c r="DV22" s="101"/>
      <c r="DW22" s="102"/>
      <c r="DX22" s="103"/>
      <c r="DY22" s="90"/>
      <c r="DZ22" s="103"/>
      <c r="EA22" s="103"/>
      <c r="EB22" s="103"/>
      <c r="EC22" s="103"/>
      <c r="ED22" s="103"/>
      <c r="EE22" s="103"/>
      <c r="EF22" s="106" t="e">
        <f t="shared" si="3"/>
        <v>#DIV/0!</v>
      </c>
      <c r="EG22" s="106" t="str">
        <f t="shared" si="4"/>
        <v>NEED TO DEVELOP</v>
      </c>
      <c r="EH22" s="106" t="str">
        <f t="shared" si="5"/>
        <v>VERY POOR</v>
      </c>
    </row>
    <row r="23" hidden="1" customHeight="1" spans="2:138">
      <c r="B23" s="83" t="s">
        <v>4091</v>
      </c>
      <c r="C23" s="84"/>
      <c r="D23" s="84"/>
      <c r="E23" s="84"/>
      <c r="F23" s="84"/>
      <c r="G23" s="84"/>
      <c r="H23" s="83" t="s">
        <v>4136</v>
      </c>
      <c r="I23" s="86" t="s">
        <v>4137</v>
      </c>
      <c r="J23" s="83" t="s">
        <v>2083</v>
      </c>
      <c r="K23" s="84"/>
      <c r="L23" s="83" t="s">
        <v>952</v>
      </c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90" t="e">
        <f t="shared" si="0"/>
        <v>#DIV/0!</v>
      </c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90" t="e">
        <f t="shared" si="1"/>
        <v>#DIV/0!</v>
      </c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90" t="e">
        <f t="shared" si="2"/>
        <v>#DIV/0!</v>
      </c>
      <c r="DP23" s="95"/>
      <c r="DQ23" s="89"/>
      <c r="DR23" s="89"/>
      <c r="DS23" s="89"/>
      <c r="DT23" s="89"/>
      <c r="DU23" s="89"/>
      <c r="DV23" s="101"/>
      <c r="DW23" s="102"/>
      <c r="DX23" s="103"/>
      <c r="DY23" s="90"/>
      <c r="DZ23" s="103"/>
      <c r="EA23" s="103"/>
      <c r="EB23" s="103"/>
      <c r="EC23" s="103"/>
      <c r="ED23" s="103"/>
      <c r="EE23" s="103"/>
      <c r="EF23" s="106" t="e">
        <f t="shared" si="3"/>
        <v>#DIV/0!</v>
      </c>
      <c r="EG23" s="106" t="e">
        <f t="shared" si="4"/>
        <v>#DIV/0!</v>
      </c>
      <c r="EH23" s="106" t="e">
        <f t="shared" si="5"/>
        <v>#DIV/0!</v>
      </c>
    </row>
    <row r="24" hidden="1" customHeight="1" spans="2:138">
      <c r="B24" s="83" t="s">
        <v>4091</v>
      </c>
      <c r="C24" s="84"/>
      <c r="D24" s="84"/>
      <c r="E24" s="84"/>
      <c r="F24" s="84"/>
      <c r="G24" s="84"/>
      <c r="H24" s="83" t="s">
        <v>4166</v>
      </c>
      <c r="I24" s="86" t="s">
        <v>4167</v>
      </c>
      <c r="J24" s="83" t="s">
        <v>263</v>
      </c>
      <c r="K24" s="84"/>
      <c r="L24" s="83" t="s">
        <v>4169</v>
      </c>
      <c r="M24" s="89">
        <v>8</v>
      </c>
      <c r="N24" s="89">
        <v>8</v>
      </c>
      <c r="O24" s="89">
        <v>8</v>
      </c>
      <c r="P24" s="89">
        <v>8</v>
      </c>
      <c r="Q24" s="89">
        <v>8</v>
      </c>
      <c r="R24" s="89">
        <v>8</v>
      </c>
      <c r="S24" s="89">
        <v>8</v>
      </c>
      <c r="T24" s="89">
        <v>8</v>
      </c>
      <c r="U24" s="89">
        <v>8</v>
      </c>
      <c r="V24" s="89">
        <v>8</v>
      </c>
      <c r="W24" s="89">
        <v>8</v>
      </c>
      <c r="X24" s="89">
        <v>8</v>
      </c>
      <c r="Y24" s="89">
        <v>8</v>
      </c>
      <c r="Z24" s="89">
        <v>8</v>
      </c>
      <c r="AA24" s="89">
        <v>8</v>
      </c>
      <c r="AB24" s="89">
        <v>8</v>
      </c>
      <c r="AC24" s="89">
        <v>8</v>
      </c>
      <c r="AD24" s="89">
        <v>8</v>
      </c>
      <c r="AE24" s="89">
        <v>8</v>
      </c>
      <c r="AF24" s="89">
        <v>8</v>
      </c>
      <c r="AG24" s="89">
        <v>8</v>
      </c>
      <c r="AH24" s="89">
        <v>8</v>
      </c>
      <c r="AI24" s="89">
        <v>8</v>
      </c>
      <c r="AJ24" s="89">
        <v>8</v>
      </c>
      <c r="AK24" s="89">
        <v>8</v>
      </c>
      <c r="AL24" s="89">
        <v>8</v>
      </c>
      <c r="AM24" s="89">
        <v>8</v>
      </c>
      <c r="AN24" s="90">
        <f t="shared" si="0"/>
        <v>8</v>
      </c>
      <c r="AO24" s="89">
        <v>1</v>
      </c>
      <c r="AP24" s="89"/>
      <c r="AQ24" s="89">
        <v>1</v>
      </c>
      <c r="AR24" s="89">
        <v>1</v>
      </c>
      <c r="AS24" s="89">
        <v>1</v>
      </c>
      <c r="AT24" s="89"/>
      <c r="AU24" s="89">
        <v>1</v>
      </c>
      <c r="AV24" s="89"/>
      <c r="AW24" s="89"/>
      <c r="AX24" s="89">
        <v>1</v>
      </c>
      <c r="AY24" s="89">
        <v>1</v>
      </c>
      <c r="AZ24" s="89"/>
      <c r="BA24" s="89">
        <v>1</v>
      </c>
      <c r="BB24" s="89">
        <v>1</v>
      </c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90" t="e">
        <f t="shared" si="1"/>
        <v>#DIV/0!</v>
      </c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90" t="e">
        <f t="shared" si="2"/>
        <v>#DIV/0!</v>
      </c>
      <c r="DP24" s="95"/>
      <c r="DQ24" s="89"/>
      <c r="DR24" s="89"/>
      <c r="DS24" s="89"/>
      <c r="DT24" s="89"/>
      <c r="DU24" s="89"/>
      <c r="DV24" s="101"/>
      <c r="DW24" s="102"/>
      <c r="DX24" s="103"/>
      <c r="DY24" s="90"/>
      <c r="DZ24" s="103"/>
      <c r="EA24" s="103"/>
      <c r="EB24" s="103"/>
      <c r="EC24" s="103"/>
      <c r="ED24" s="103"/>
      <c r="EE24" s="103"/>
      <c r="EF24" s="106" t="str">
        <f t="shared" si="3"/>
        <v>NEED TO DEVELOP</v>
      </c>
      <c r="EG24" s="106" t="e">
        <f t="shared" si="4"/>
        <v>#DIV/0!</v>
      </c>
      <c r="EH24" s="106" t="e">
        <f t="shared" si="5"/>
        <v>#DIV/0!</v>
      </c>
    </row>
    <row r="25" hidden="1" customHeight="1" spans="2:138">
      <c r="B25" s="83" t="s">
        <v>4091</v>
      </c>
      <c r="C25" s="84"/>
      <c r="D25" s="84"/>
      <c r="E25" s="84"/>
      <c r="F25" s="84"/>
      <c r="G25" s="84"/>
      <c r="H25" s="83" t="s">
        <v>4180</v>
      </c>
      <c r="I25" s="86" t="s">
        <v>4181</v>
      </c>
      <c r="J25" s="83" t="s">
        <v>108</v>
      </c>
      <c r="K25" s="84"/>
      <c r="L25" s="83" t="s">
        <v>4183</v>
      </c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90" t="e">
        <f t="shared" si="0"/>
        <v>#DIV/0!</v>
      </c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>
        <v>8</v>
      </c>
      <c r="BE25" s="89">
        <v>8</v>
      </c>
      <c r="BF25" s="89">
        <v>8</v>
      </c>
      <c r="BG25" s="89">
        <v>8</v>
      </c>
      <c r="BH25" s="89">
        <v>8</v>
      </c>
      <c r="BI25" s="89">
        <v>8</v>
      </c>
      <c r="BJ25" s="89">
        <v>8</v>
      </c>
      <c r="BK25" s="89">
        <v>8</v>
      </c>
      <c r="BL25" s="89">
        <v>8</v>
      </c>
      <c r="BM25" s="89">
        <v>7.6</v>
      </c>
      <c r="BN25" s="89">
        <v>7.7</v>
      </c>
      <c r="BO25" s="89">
        <v>8</v>
      </c>
      <c r="BP25" s="89">
        <v>8</v>
      </c>
      <c r="BQ25" s="89">
        <v>8</v>
      </c>
      <c r="BR25" s="89">
        <v>8</v>
      </c>
      <c r="BS25" s="89">
        <v>8</v>
      </c>
      <c r="BT25" s="89">
        <v>8</v>
      </c>
      <c r="BU25" s="89">
        <v>8</v>
      </c>
      <c r="BV25" s="89">
        <v>8</v>
      </c>
      <c r="BW25" s="89">
        <v>8</v>
      </c>
      <c r="BX25" s="89">
        <v>8</v>
      </c>
      <c r="BY25" s="89">
        <v>8</v>
      </c>
      <c r="BZ25" s="89">
        <v>8</v>
      </c>
      <c r="CA25" s="89">
        <v>8</v>
      </c>
      <c r="CB25" s="89">
        <v>8</v>
      </c>
      <c r="CC25" s="89">
        <v>8</v>
      </c>
      <c r="CD25" s="89">
        <v>8</v>
      </c>
      <c r="CE25" s="89">
        <v>8</v>
      </c>
      <c r="CF25" s="90">
        <f t="shared" si="1"/>
        <v>7.97407407407407</v>
      </c>
      <c r="CG25" s="89">
        <v>1</v>
      </c>
      <c r="CH25" s="89"/>
      <c r="CI25" s="89">
        <v>1</v>
      </c>
      <c r="CJ25" s="89">
        <v>1</v>
      </c>
      <c r="CK25" s="89">
        <v>1</v>
      </c>
      <c r="CL25" s="89"/>
      <c r="CM25" s="89">
        <v>1</v>
      </c>
      <c r="CN25" s="89"/>
      <c r="CO25" s="89"/>
      <c r="CP25" s="89"/>
      <c r="CQ25" s="89">
        <v>1</v>
      </c>
      <c r="CR25" s="89">
        <v>1</v>
      </c>
      <c r="CS25" s="89">
        <v>1</v>
      </c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90">
        <f t="shared" si="2"/>
        <v>1</v>
      </c>
      <c r="DP25" s="95"/>
      <c r="DQ25" s="89"/>
      <c r="DR25" s="89"/>
      <c r="DS25" s="89"/>
      <c r="DT25" s="89"/>
      <c r="DU25" s="89"/>
      <c r="DV25" s="101"/>
      <c r="DW25" s="102"/>
      <c r="DX25" s="103"/>
      <c r="DY25" s="90"/>
      <c r="DZ25" s="103"/>
      <c r="EA25" s="103"/>
      <c r="EB25" s="103"/>
      <c r="EC25" s="103"/>
      <c r="ED25" s="103"/>
      <c r="EE25" s="103"/>
      <c r="EF25" s="106" t="e">
        <f t="shared" si="3"/>
        <v>#DIV/0!</v>
      </c>
      <c r="EG25" s="106" t="str">
        <f t="shared" si="4"/>
        <v>NEED TO DEVELOP</v>
      </c>
      <c r="EH25" s="106" t="str">
        <f t="shared" si="5"/>
        <v>VERY POOR</v>
      </c>
    </row>
    <row r="26" hidden="1" customHeight="1" spans="2:138">
      <c r="B26" s="83" t="s">
        <v>4091</v>
      </c>
      <c r="C26" s="84"/>
      <c r="D26" s="84"/>
      <c r="E26" s="84"/>
      <c r="F26" s="84"/>
      <c r="G26" s="84"/>
      <c r="H26" s="83" t="s">
        <v>4194</v>
      </c>
      <c r="I26" s="86" t="s">
        <v>4195</v>
      </c>
      <c r="J26" s="83" t="s">
        <v>2321</v>
      </c>
      <c r="K26" s="84"/>
      <c r="L26" s="83" t="s">
        <v>4122</v>
      </c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90" t="e">
        <f t="shared" si="0"/>
        <v>#DIV/0!</v>
      </c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>
        <v>7.8</v>
      </c>
      <c r="BE26" s="89">
        <v>7.8</v>
      </c>
      <c r="BF26" s="89">
        <v>7.8</v>
      </c>
      <c r="BG26" s="89">
        <v>7.8</v>
      </c>
      <c r="BH26" s="89">
        <v>7.8</v>
      </c>
      <c r="BI26" s="89">
        <v>7.8</v>
      </c>
      <c r="BJ26" s="89">
        <v>7.8</v>
      </c>
      <c r="BK26" s="89">
        <v>7.9</v>
      </c>
      <c r="BL26" s="89">
        <v>7.8</v>
      </c>
      <c r="BM26" s="89">
        <v>7.9</v>
      </c>
      <c r="BN26" s="89">
        <v>7.8</v>
      </c>
      <c r="BO26" s="89">
        <v>7.9</v>
      </c>
      <c r="BP26" s="89">
        <v>7.9</v>
      </c>
      <c r="BQ26" s="89">
        <v>7.9</v>
      </c>
      <c r="BR26" s="89">
        <v>7.9</v>
      </c>
      <c r="BS26" s="89">
        <v>7.9</v>
      </c>
      <c r="BT26" s="89">
        <v>7.9</v>
      </c>
      <c r="BU26" s="89">
        <v>7.9</v>
      </c>
      <c r="BV26" s="89">
        <v>7.9</v>
      </c>
      <c r="BW26" s="89">
        <v>7.9</v>
      </c>
      <c r="BX26" s="89">
        <v>7.9</v>
      </c>
      <c r="BY26" s="89">
        <v>7.9</v>
      </c>
      <c r="BZ26" s="89">
        <v>8</v>
      </c>
      <c r="CA26" s="89">
        <v>7.9</v>
      </c>
      <c r="CB26" s="89">
        <v>7.8</v>
      </c>
      <c r="CC26" s="89">
        <v>7.8</v>
      </c>
      <c r="CD26" s="89">
        <v>7.8</v>
      </c>
      <c r="CE26" s="89">
        <v>7.5</v>
      </c>
      <c r="CF26" s="90">
        <f t="shared" si="1"/>
        <v>7.84814814814815</v>
      </c>
      <c r="CG26" s="89">
        <v>1</v>
      </c>
      <c r="CH26" s="89"/>
      <c r="CI26" s="89">
        <v>1</v>
      </c>
      <c r="CJ26" s="89">
        <v>1</v>
      </c>
      <c r="CK26" s="89">
        <v>1</v>
      </c>
      <c r="CL26" s="89">
        <v>1</v>
      </c>
      <c r="CM26" s="89">
        <v>1</v>
      </c>
      <c r="CN26" s="89">
        <v>1</v>
      </c>
      <c r="CO26" s="89"/>
      <c r="CP26" s="89">
        <v>1</v>
      </c>
      <c r="CQ26" s="89">
        <v>1</v>
      </c>
      <c r="CR26" s="89">
        <v>1</v>
      </c>
      <c r="CS26" s="89">
        <v>1</v>
      </c>
      <c r="CT26" s="89"/>
      <c r="CU26" s="89">
        <v>1</v>
      </c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90">
        <f t="shared" si="2"/>
        <v>1</v>
      </c>
      <c r="DP26" s="95"/>
      <c r="DQ26" s="89"/>
      <c r="DR26" s="89"/>
      <c r="DS26" s="89"/>
      <c r="DT26" s="89"/>
      <c r="DU26" s="89"/>
      <c r="DV26" s="101"/>
      <c r="DW26" s="102"/>
      <c r="DX26" s="103"/>
      <c r="DY26" s="90"/>
      <c r="DZ26" s="103"/>
      <c r="EA26" s="103"/>
      <c r="EB26" s="103"/>
      <c r="EC26" s="103"/>
      <c r="ED26" s="103"/>
      <c r="EE26" s="103"/>
      <c r="EF26" s="106" t="e">
        <f t="shared" si="3"/>
        <v>#DIV/0!</v>
      </c>
      <c r="EG26" s="106" t="str">
        <f t="shared" si="4"/>
        <v>NEED TO DEVELOP</v>
      </c>
      <c r="EH26" s="106" t="str">
        <f t="shared" si="5"/>
        <v>VERY POOR</v>
      </c>
    </row>
    <row r="27" hidden="1" customHeight="1" spans="2:138">
      <c r="B27" s="83" t="s">
        <v>4091</v>
      </c>
      <c r="C27" s="84"/>
      <c r="D27" s="84"/>
      <c r="E27" s="84"/>
      <c r="F27" s="84"/>
      <c r="G27" s="84"/>
      <c r="H27" s="83" t="s">
        <v>4209</v>
      </c>
      <c r="I27" s="86" t="s">
        <v>4210</v>
      </c>
      <c r="J27" s="83" t="s">
        <v>390</v>
      </c>
      <c r="K27" s="84"/>
      <c r="L27" s="83" t="s">
        <v>437</v>
      </c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90" t="e">
        <f t="shared" si="0"/>
        <v>#DIV/0!</v>
      </c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90" t="e">
        <f t="shared" si="1"/>
        <v>#DIV/0!</v>
      </c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>
        <v>8</v>
      </c>
      <c r="CW27" s="89">
        <v>8</v>
      </c>
      <c r="CX27" s="89">
        <v>8</v>
      </c>
      <c r="CY27" s="89">
        <v>7</v>
      </c>
      <c r="CZ27" s="89">
        <v>8</v>
      </c>
      <c r="DA27" s="89">
        <v>8</v>
      </c>
      <c r="DB27" s="89">
        <v>8</v>
      </c>
      <c r="DC27" s="89">
        <v>8</v>
      </c>
      <c r="DD27" s="89">
        <v>7</v>
      </c>
      <c r="DE27" s="89">
        <v>8</v>
      </c>
      <c r="DF27" s="89">
        <v>8</v>
      </c>
      <c r="DG27" s="89">
        <v>8</v>
      </c>
      <c r="DH27" s="89">
        <v>8</v>
      </c>
      <c r="DI27" s="89">
        <v>8</v>
      </c>
      <c r="DJ27" s="89">
        <v>7</v>
      </c>
      <c r="DK27" s="89">
        <v>8</v>
      </c>
      <c r="DL27" s="89">
        <v>8</v>
      </c>
      <c r="DM27" s="89">
        <v>7</v>
      </c>
      <c r="DN27" s="89">
        <v>7</v>
      </c>
      <c r="DO27" s="90">
        <f t="shared" si="2"/>
        <v>7.73684210526316</v>
      </c>
      <c r="DP27" s="95"/>
      <c r="DQ27" s="89"/>
      <c r="DR27" s="89"/>
      <c r="DS27" s="89"/>
      <c r="DT27" s="89"/>
      <c r="DU27" s="89"/>
      <c r="DV27" s="101"/>
      <c r="DW27" s="102"/>
      <c r="DX27" s="103"/>
      <c r="DY27" s="90"/>
      <c r="DZ27" s="103"/>
      <c r="EA27" s="103"/>
      <c r="EB27" s="103"/>
      <c r="EC27" s="103"/>
      <c r="ED27" s="103"/>
      <c r="EE27" s="103"/>
      <c r="EF27" s="106" t="e">
        <f t="shared" si="3"/>
        <v>#DIV/0!</v>
      </c>
      <c r="EG27" s="106" t="e">
        <f t="shared" si="4"/>
        <v>#DIV/0!</v>
      </c>
      <c r="EH27" s="106" t="str">
        <f t="shared" si="5"/>
        <v>NEED TO DEVELOP</v>
      </c>
    </row>
    <row r="28" hidden="1" customHeight="1" spans="2:138">
      <c r="B28" s="83" t="s">
        <v>4091</v>
      </c>
      <c r="C28" s="84"/>
      <c r="D28" s="84"/>
      <c r="E28" s="84"/>
      <c r="F28" s="84"/>
      <c r="G28" s="84"/>
      <c r="H28" s="83" t="s">
        <v>4224</v>
      </c>
      <c r="I28" s="86" t="s">
        <v>4225</v>
      </c>
      <c r="J28" s="83" t="s">
        <v>126</v>
      </c>
      <c r="K28" s="84"/>
      <c r="L28" s="83" t="s">
        <v>2086</v>
      </c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90" t="e">
        <f t="shared" si="0"/>
        <v>#DIV/0!</v>
      </c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90" t="e">
        <f t="shared" si="1"/>
        <v>#DIV/0!</v>
      </c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90" t="e">
        <f t="shared" si="2"/>
        <v>#DIV/0!</v>
      </c>
      <c r="DP28" s="95"/>
      <c r="DQ28" s="89"/>
      <c r="DR28" s="89"/>
      <c r="DS28" s="89"/>
      <c r="DT28" s="89"/>
      <c r="DU28" s="89"/>
      <c r="DV28" s="101"/>
      <c r="DW28" s="102"/>
      <c r="DX28" s="103"/>
      <c r="DY28" s="90"/>
      <c r="DZ28" s="103"/>
      <c r="EA28" s="103"/>
      <c r="EB28" s="103"/>
      <c r="EC28" s="103"/>
      <c r="ED28" s="103"/>
      <c r="EE28" s="103"/>
      <c r="EF28" s="106" t="e">
        <f t="shared" si="3"/>
        <v>#DIV/0!</v>
      </c>
      <c r="EG28" s="106" t="e">
        <f t="shared" si="4"/>
        <v>#DIV/0!</v>
      </c>
      <c r="EH28" s="106" t="e">
        <f t="shared" si="5"/>
        <v>#DIV/0!</v>
      </c>
    </row>
    <row r="29" hidden="1" customHeight="1" spans="2:138">
      <c r="B29" s="83" t="s">
        <v>4091</v>
      </c>
      <c r="C29" s="84"/>
      <c r="D29" s="84"/>
      <c r="E29" s="84"/>
      <c r="F29" s="84"/>
      <c r="G29" s="84"/>
      <c r="H29" s="83" t="s">
        <v>4239</v>
      </c>
      <c r="I29" s="86" t="s">
        <v>4240</v>
      </c>
      <c r="J29" s="83" t="s">
        <v>126</v>
      </c>
      <c r="K29" s="84"/>
      <c r="L29" s="83" t="s">
        <v>4242</v>
      </c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90" t="e">
        <f t="shared" si="0"/>
        <v>#DIV/0!</v>
      </c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90" t="e">
        <f t="shared" si="1"/>
        <v>#DIV/0!</v>
      </c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>
        <v>8</v>
      </c>
      <c r="CW29" s="89">
        <v>7</v>
      </c>
      <c r="CX29" s="89">
        <v>8</v>
      </c>
      <c r="CY29" s="89">
        <v>8</v>
      </c>
      <c r="CZ29" s="89">
        <v>8</v>
      </c>
      <c r="DA29" s="89">
        <v>7</v>
      </c>
      <c r="DB29" s="89">
        <v>8</v>
      </c>
      <c r="DC29" s="89">
        <v>8</v>
      </c>
      <c r="DD29" s="89">
        <v>8</v>
      </c>
      <c r="DE29" s="89"/>
      <c r="DF29" s="89"/>
      <c r="DG29" s="89"/>
      <c r="DH29" s="89"/>
      <c r="DI29" s="89">
        <v>8</v>
      </c>
      <c r="DJ29" s="89">
        <v>8</v>
      </c>
      <c r="DK29" s="89">
        <v>8</v>
      </c>
      <c r="DL29" s="89">
        <v>7</v>
      </c>
      <c r="DM29" s="89">
        <v>7</v>
      </c>
      <c r="DN29" s="89">
        <v>8</v>
      </c>
      <c r="DO29" s="90">
        <f t="shared" si="2"/>
        <v>7.73333333333333</v>
      </c>
      <c r="DP29" s="95"/>
      <c r="DQ29" s="89"/>
      <c r="DR29" s="89"/>
      <c r="DS29" s="89"/>
      <c r="DT29" s="89"/>
      <c r="DU29" s="89"/>
      <c r="DV29" s="101"/>
      <c r="DW29" s="102"/>
      <c r="DX29" s="103"/>
      <c r="DY29" s="90"/>
      <c r="DZ29" s="103"/>
      <c r="EA29" s="103"/>
      <c r="EB29" s="103"/>
      <c r="EC29" s="103"/>
      <c r="ED29" s="103"/>
      <c r="EE29" s="103"/>
      <c r="EF29" s="106" t="e">
        <f t="shared" si="3"/>
        <v>#DIV/0!</v>
      </c>
      <c r="EG29" s="106" t="e">
        <f t="shared" si="4"/>
        <v>#DIV/0!</v>
      </c>
      <c r="EH29" s="106" t="str">
        <f t="shared" si="5"/>
        <v>NEED TO DEVELOP</v>
      </c>
    </row>
    <row r="30" hidden="1" customHeight="1" spans="2:138">
      <c r="B30" s="83" t="s">
        <v>4091</v>
      </c>
      <c r="C30" s="84"/>
      <c r="D30" s="84"/>
      <c r="E30" s="84"/>
      <c r="F30" s="84"/>
      <c r="G30" s="84"/>
      <c r="H30" s="83" t="s">
        <v>4256</v>
      </c>
      <c r="I30" s="86" t="s">
        <v>4257</v>
      </c>
      <c r="J30" s="83" t="s">
        <v>126</v>
      </c>
      <c r="K30" s="84"/>
      <c r="L30" s="83" t="s">
        <v>213</v>
      </c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90" t="e">
        <f t="shared" si="0"/>
        <v>#DIV/0!</v>
      </c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90" t="e">
        <f t="shared" si="1"/>
        <v>#DIV/0!</v>
      </c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>
        <v>8</v>
      </c>
      <c r="CW30" s="89">
        <v>8</v>
      </c>
      <c r="CX30" s="89">
        <v>8</v>
      </c>
      <c r="CY30" s="89">
        <v>8</v>
      </c>
      <c r="CZ30" s="89">
        <v>8</v>
      </c>
      <c r="DA30" s="89">
        <v>7</v>
      </c>
      <c r="DB30" s="89">
        <v>8</v>
      </c>
      <c r="DC30" s="89">
        <v>8</v>
      </c>
      <c r="DD30" s="89">
        <v>8</v>
      </c>
      <c r="DE30" s="89"/>
      <c r="DF30" s="89"/>
      <c r="DG30" s="89"/>
      <c r="DH30" s="89"/>
      <c r="DI30" s="89">
        <v>8</v>
      </c>
      <c r="DJ30" s="89">
        <v>8</v>
      </c>
      <c r="DK30" s="89">
        <v>8</v>
      </c>
      <c r="DL30" s="89">
        <v>7</v>
      </c>
      <c r="DM30" s="89">
        <v>7</v>
      </c>
      <c r="DN30" s="89">
        <v>8</v>
      </c>
      <c r="DO30" s="90">
        <f t="shared" si="2"/>
        <v>7.8</v>
      </c>
      <c r="DP30" s="95"/>
      <c r="DQ30" s="89"/>
      <c r="DR30" s="89"/>
      <c r="DS30" s="89"/>
      <c r="DT30" s="89"/>
      <c r="DU30" s="89"/>
      <c r="DV30" s="101"/>
      <c r="DW30" s="102"/>
      <c r="DX30" s="103"/>
      <c r="DY30" s="90"/>
      <c r="DZ30" s="103"/>
      <c r="EA30" s="103"/>
      <c r="EB30" s="103"/>
      <c r="EC30" s="103"/>
      <c r="ED30" s="103"/>
      <c r="EE30" s="103"/>
      <c r="EF30" s="106" t="e">
        <f t="shared" si="3"/>
        <v>#DIV/0!</v>
      </c>
      <c r="EG30" s="106" t="e">
        <f t="shared" si="4"/>
        <v>#DIV/0!</v>
      </c>
      <c r="EH30" s="106" t="str">
        <f t="shared" si="5"/>
        <v>NEED TO DEVELOP</v>
      </c>
    </row>
    <row r="31" hidden="1" customHeight="1" spans="2:138">
      <c r="B31" s="83" t="s">
        <v>4091</v>
      </c>
      <c r="C31" s="84"/>
      <c r="D31" s="84"/>
      <c r="E31" s="84"/>
      <c r="F31" s="84"/>
      <c r="G31" s="84"/>
      <c r="H31" s="83" t="s">
        <v>4271</v>
      </c>
      <c r="I31" s="86" t="s">
        <v>4272</v>
      </c>
      <c r="J31" s="83" t="s">
        <v>1893</v>
      </c>
      <c r="K31" s="84"/>
      <c r="L31" s="83" t="s">
        <v>3262</v>
      </c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90" t="e">
        <f t="shared" si="0"/>
        <v>#DIV/0!</v>
      </c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90" t="e">
        <f t="shared" si="1"/>
        <v>#DIV/0!</v>
      </c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>
        <v>8</v>
      </c>
      <c r="CW31" s="89">
        <v>8</v>
      </c>
      <c r="CX31" s="89">
        <v>8</v>
      </c>
      <c r="CY31" s="89">
        <v>8</v>
      </c>
      <c r="CZ31" s="89">
        <v>8</v>
      </c>
      <c r="DA31" s="89">
        <v>8</v>
      </c>
      <c r="DB31" s="89">
        <v>8</v>
      </c>
      <c r="DC31" s="89">
        <v>8</v>
      </c>
      <c r="DD31" s="89">
        <v>8</v>
      </c>
      <c r="DE31" s="89"/>
      <c r="DF31" s="89"/>
      <c r="DG31" s="89"/>
      <c r="DH31" s="89"/>
      <c r="DI31" s="89">
        <v>8</v>
      </c>
      <c r="DJ31" s="89">
        <v>8</v>
      </c>
      <c r="DK31" s="89">
        <v>8</v>
      </c>
      <c r="DL31" s="89">
        <v>8</v>
      </c>
      <c r="DM31" s="89">
        <v>8</v>
      </c>
      <c r="DN31" s="89">
        <v>8</v>
      </c>
      <c r="DO31" s="90">
        <f t="shared" si="2"/>
        <v>8</v>
      </c>
      <c r="DP31" s="95" t="s">
        <v>26935</v>
      </c>
      <c r="DQ31" s="89">
        <v>1</v>
      </c>
      <c r="DR31" s="89">
        <v>1</v>
      </c>
      <c r="DS31" s="89"/>
      <c r="DT31" s="89">
        <v>1</v>
      </c>
      <c r="DU31" s="89"/>
      <c r="DV31" s="101"/>
      <c r="DW31" s="102" t="s">
        <v>26935</v>
      </c>
      <c r="DX31" s="103"/>
      <c r="DY31" s="90"/>
      <c r="DZ31" s="103"/>
      <c r="EA31" s="103">
        <v>1</v>
      </c>
      <c r="EB31" s="103"/>
      <c r="EC31" s="103"/>
      <c r="ED31" s="103">
        <v>1</v>
      </c>
      <c r="EE31" s="103"/>
      <c r="EF31" s="106" t="e">
        <f t="shared" si="3"/>
        <v>#DIV/0!</v>
      </c>
      <c r="EG31" s="106" t="e">
        <f t="shared" si="4"/>
        <v>#DIV/0!</v>
      </c>
      <c r="EH31" s="106" t="str">
        <f t="shared" si="5"/>
        <v>NEED TO DEVELOP</v>
      </c>
    </row>
    <row r="32" hidden="1" customHeight="1" spans="2:138">
      <c r="B32" s="83" t="s">
        <v>4091</v>
      </c>
      <c r="C32" s="84"/>
      <c r="D32" s="84"/>
      <c r="E32" s="84"/>
      <c r="F32" s="84"/>
      <c r="G32" s="84"/>
      <c r="H32" s="83" t="s">
        <v>4286</v>
      </c>
      <c r="I32" s="86" t="s">
        <v>4287</v>
      </c>
      <c r="J32" s="83" t="s">
        <v>2965</v>
      </c>
      <c r="K32" s="84"/>
      <c r="L32" s="83" t="s">
        <v>4289</v>
      </c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90" t="e">
        <f t="shared" si="0"/>
        <v>#DIV/0!</v>
      </c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90" t="e">
        <f t="shared" si="1"/>
        <v>#DIV/0!</v>
      </c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>
        <v>7.5</v>
      </c>
      <c r="CW32" s="89">
        <v>7.5</v>
      </c>
      <c r="CX32" s="89">
        <v>7.5</v>
      </c>
      <c r="CY32" s="89">
        <v>7.5</v>
      </c>
      <c r="CZ32" s="89">
        <v>7.5</v>
      </c>
      <c r="DA32" s="89">
        <v>7.4</v>
      </c>
      <c r="DB32" s="89">
        <v>7.4</v>
      </c>
      <c r="DC32" s="89">
        <v>7.3</v>
      </c>
      <c r="DD32" s="89">
        <v>7.3</v>
      </c>
      <c r="DE32" s="89"/>
      <c r="DF32" s="89"/>
      <c r="DG32" s="89"/>
      <c r="DH32" s="89"/>
      <c r="DI32" s="89">
        <v>7.4</v>
      </c>
      <c r="DJ32" s="89">
        <v>7.4</v>
      </c>
      <c r="DK32" s="89">
        <v>7.6</v>
      </c>
      <c r="DL32" s="89">
        <v>7.5</v>
      </c>
      <c r="DM32" s="89">
        <v>7.3</v>
      </c>
      <c r="DN32" s="89">
        <v>7.5</v>
      </c>
      <c r="DO32" s="90">
        <f t="shared" si="2"/>
        <v>7.44</v>
      </c>
      <c r="DP32" s="89"/>
      <c r="DQ32" s="89">
        <v>1</v>
      </c>
      <c r="DR32" s="89"/>
      <c r="DS32" s="89"/>
      <c r="DT32" s="89">
        <v>1</v>
      </c>
      <c r="DU32" s="89"/>
      <c r="DV32" s="101"/>
      <c r="DW32" s="102" t="s">
        <v>26935</v>
      </c>
      <c r="DX32" s="103"/>
      <c r="DY32" s="90"/>
      <c r="DZ32" s="103">
        <v>1</v>
      </c>
      <c r="EA32" s="103"/>
      <c r="EB32" s="103">
        <v>1</v>
      </c>
      <c r="EC32" s="103"/>
      <c r="ED32" s="103"/>
      <c r="EE32" s="103"/>
      <c r="EF32" s="106" t="e">
        <f t="shared" si="3"/>
        <v>#DIV/0!</v>
      </c>
      <c r="EG32" s="106" t="e">
        <f t="shared" si="4"/>
        <v>#DIV/0!</v>
      </c>
      <c r="EH32" s="106" t="str">
        <f t="shared" si="5"/>
        <v>NEED TO DEVELOP</v>
      </c>
    </row>
    <row r="33" hidden="1" customHeight="1" spans="2:138">
      <c r="B33" s="83" t="s">
        <v>4091</v>
      </c>
      <c r="C33" s="84"/>
      <c r="D33" s="84"/>
      <c r="E33" s="84"/>
      <c r="F33" s="84"/>
      <c r="G33" s="84"/>
      <c r="H33" s="83" t="s">
        <v>4302</v>
      </c>
      <c r="I33" s="86" t="s">
        <v>4303</v>
      </c>
      <c r="J33" s="83" t="s">
        <v>162</v>
      </c>
      <c r="K33" s="84"/>
      <c r="L33" s="83" t="s">
        <v>4304</v>
      </c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90" t="e">
        <f t="shared" si="0"/>
        <v>#DIV/0!</v>
      </c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90" t="e">
        <f t="shared" si="1"/>
        <v>#DIV/0!</v>
      </c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>
        <v>7.8</v>
      </c>
      <c r="CW33" s="89">
        <v>7.8</v>
      </c>
      <c r="CX33" s="89">
        <v>7.8</v>
      </c>
      <c r="CY33" s="89">
        <v>7.8</v>
      </c>
      <c r="CZ33" s="89">
        <v>7.8</v>
      </c>
      <c r="DA33" s="89">
        <v>7.8</v>
      </c>
      <c r="DB33" s="89">
        <v>7.8</v>
      </c>
      <c r="DC33" s="89">
        <v>7.8</v>
      </c>
      <c r="DD33" s="89">
        <v>7.8</v>
      </c>
      <c r="DE33" s="89"/>
      <c r="DF33" s="89"/>
      <c r="DG33" s="89"/>
      <c r="DH33" s="89"/>
      <c r="DI33" s="89">
        <v>7.8</v>
      </c>
      <c r="DJ33" s="89">
        <v>7.8</v>
      </c>
      <c r="DK33" s="89">
        <v>7.8</v>
      </c>
      <c r="DL33" s="89">
        <v>7.8</v>
      </c>
      <c r="DM33" s="89">
        <v>7.8</v>
      </c>
      <c r="DN33" s="89">
        <v>7.8</v>
      </c>
      <c r="DO33" s="90">
        <f t="shared" si="2"/>
        <v>7.8</v>
      </c>
      <c r="DP33" s="95"/>
      <c r="DQ33" s="89">
        <v>1</v>
      </c>
      <c r="DR33" s="89"/>
      <c r="DS33" s="89"/>
      <c r="DT33" s="89">
        <v>1</v>
      </c>
      <c r="DU33" s="89"/>
      <c r="DV33" s="101"/>
      <c r="DW33" s="102" t="s">
        <v>26935</v>
      </c>
      <c r="DX33" s="103"/>
      <c r="DY33" s="90"/>
      <c r="DZ33" s="103">
        <v>1</v>
      </c>
      <c r="EA33" s="103"/>
      <c r="EB33" s="103">
        <v>1</v>
      </c>
      <c r="EC33" s="103"/>
      <c r="ED33" s="103"/>
      <c r="EE33" s="103"/>
      <c r="EF33" s="106" t="e">
        <f t="shared" si="3"/>
        <v>#DIV/0!</v>
      </c>
      <c r="EG33" s="106" t="e">
        <f t="shared" si="4"/>
        <v>#DIV/0!</v>
      </c>
      <c r="EH33" s="106" t="str">
        <f t="shared" si="5"/>
        <v>NEED TO DEVELOP</v>
      </c>
    </row>
    <row r="34" hidden="1" customHeight="1" spans="2:138">
      <c r="B34" s="83" t="s">
        <v>4091</v>
      </c>
      <c r="C34" s="84"/>
      <c r="D34" s="84"/>
      <c r="E34" s="84"/>
      <c r="F34" s="84"/>
      <c r="G34" s="84"/>
      <c r="H34" s="83" t="s">
        <v>4317</v>
      </c>
      <c r="I34" s="86" t="s">
        <v>4318</v>
      </c>
      <c r="J34" s="83" t="s">
        <v>162</v>
      </c>
      <c r="K34" s="84"/>
      <c r="L34" s="83" t="s">
        <v>4319</v>
      </c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90" t="e">
        <f t="shared" si="0"/>
        <v>#DIV/0!</v>
      </c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90" t="e">
        <f t="shared" si="1"/>
        <v>#DIV/0!</v>
      </c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>
        <v>7.9</v>
      </c>
      <c r="CW34" s="89">
        <v>7.9</v>
      </c>
      <c r="CX34" s="89">
        <v>7.9</v>
      </c>
      <c r="CY34" s="89">
        <v>7.9</v>
      </c>
      <c r="CZ34" s="89">
        <v>7.9</v>
      </c>
      <c r="DA34" s="89">
        <v>7.9</v>
      </c>
      <c r="DB34" s="89">
        <v>7.9</v>
      </c>
      <c r="DC34" s="89">
        <v>7.9</v>
      </c>
      <c r="DD34" s="89">
        <v>7.9</v>
      </c>
      <c r="DE34" s="89"/>
      <c r="DF34" s="89"/>
      <c r="DG34" s="89"/>
      <c r="DH34" s="89"/>
      <c r="DI34" s="89">
        <v>7.9</v>
      </c>
      <c r="DJ34" s="89">
        <v>7.9</v>
      </c>
      <c r="DK34" s="89">
        <v>7.9</v>
      </c>
      <c r="DL34" s="89">
        <v>7.9</v>
      </c>
      <c r="DM34" s="89">
        <v>7.9</v>
      </c>
      <c r="DN34" s="89">
        <v>7.9</v>
      </c>
      <c r="DO34" s="90">
        <f t="shared" si="2"/>
        <v>7.9</v>
      </c>
      <c r="DP34" s="95"/>
      <c r="DQ34" s="89">
        <v>1</v>
      </c>
      <c r="DR34" s="89"/>
      <c r="DS34" s="89"/>
      <c r="DT34" s="89">
        <v>1</v>
      </c>
      <c r="DU34" s="89"/>
      <c r="DV34" s="101"/>
      <c r="DW34" s="102" t="s">
        <v>26935</v>
      </c>
      <c r="DX34" s="103"/>
      <c r="DY34" s="90"/>
      <c r="DZ34" s="103">
        <v>1</v>
      </c>
      <c r="EA34" s="103"/>
      <c r="EB34" s="103">
        <v>1</v>
      </c>
      <c r="EC34" s="103"/>
      <c r="ED34" s="103"/>
      <c r="EE34" s="103"/>
      <c r="EF34" s="106" t="e">
        <f t="shared" si="3"/>
        <v>#DIV/0!</v>
      </c>
      <c r="EG34" s="106" t="e">
        <f t="shared" si="4"/>
        <v>#DIV/0!</v>
      </c>
      <c r="EH34" s="106" t="str">
        <f t="shared" si="5"/>
        <v>NEED TO DEVELOP</v>
      </c>
    </row>
    <row r="35" hidden="1" customHeight="1" spans="2:138">
      <c r="B35" s="83" t="s">
        <v>4091</v>
      </c>
      <c r="C35" s="84"/>
      <c r="D35" s="84"/>
      <c r="E35" s="84"/>
      <c r="F35" s="84"/>
      <c r="G35" s="84"/>
      <c r="H35" s="83" t="s">
        <v>4332</v>
      </c>
      <c r="I35" s="86" t="s">
        <v>4333</v>
      </c>
      <c r="J35" s="83" t="s">
        <v>162</v>
      </c>
      <c r="K35" s="84"/>
      <c r="L35" s="83" t="s">
        <v>4336</v>
      </c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90" t="e">
        <f t="shared" si="0"/>
        <v>#DIV/0!</v>
      </c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90" t="e">
        <f t="shared" si="1"/>
        <v>#DIV/0!</v>
      </c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>
        <v>7.6</v>
      </c>
      <c r="CW35" s="89">
        <v>7.6</v>
      </c>
      <c r="CX35" s="89">
        <v>7.6</v>
      </c>
      <c r="CY35" s="89">
        <v>7.6</v>
      </c>
      <c r="CZ35" s="89">
        <v>7.5</v>
      </c>
      <c r="DA35" s="89">
        <v>7.5</v>
      </c>
      <c r="DB35" s="89">
        <v>7.6</v>
      </c>
      <c r="DC35" s="89">
        <v>7.6</v>
      </c>
      <c r="DD35" s="89">
        <v>7.6</v>
      </c>
      <c r="DE35" s="89"/>
      <c r="DF35" s="89"/>
      <c r="DG35" s="89"/>
      <c r="DH35" s="89"/>
      <c r="DI35" s="89">
        <v>7.6</v>
      </c>
      <c r="DJ35" s="89">
        <v>7.6</v>
      </c>
      <c r="DK35" s="89">
        <v>7.6</v>
      </c>
      <c r="DL35" s="89">
        <v>7.6</v>
      </c>
      <c r="DM35" s="89">
        <v>7.6</v>
      </c>
      <c r="DN35" s="89">
        <v>7.6</v>
      </c>
      <c r="DO35" s="90">
        <f t="shared" si="2"/>
        <v>7.58666666666666</v>
      </c>
      <c r="DP35" s="95"/>
      <c r="DQ35" s="89">
        <v>1</v>
      </c>
      <c r="DR35" s="89"/>
      <c r="DS35" s="89"/>
      <c r="DT35" s="89">
        <v>1</v>
      </c>
      <c r="DU35" s="89"/>
      <c r="DV35" s="101"/>
      <c r="DW35" s="102" t="s">
        <v>26935</v>
      </c>
      <c r="DX35" s="103"/>
      <c r="DY35" s="90"/>
      <c r="DZ35" s="103">
        <v>1</v>
      </c>
      <c r="EA35" s="103"/>
      <c r="EB35" s="103">
        <v>1</v>
      </c>
      <c r="EC35" s="103"/>
      <c r="ED35" s="103"/>
      <c r="EE35" s="103"/>
      <c r="EF35" s="106" t="e">
        <f t="shared" si="3"/>
        <v>#DIV/0!</v>
      </c>
      <c r="EG35" s="106" t="e">
        <f t="shared" si="4"/>
        <v>#DIV/0!</v>
      </c>
      <c r="EH35" s="106" t="str">
        <f t="shared" si="5"/>
        <v>NEED TO DEVELOP</v>
      </c>
    </row>
    <row r="36" hidden="1" customHeight="1" spans="2:138">
      <c r="B36" s="83" t="s">
        <v>4091</v>
      </c>
      <c r="C36" s="84"/>
      <c r="D36" s="84"/>
      <c r="E36" s="84"/>
      <c r="F36" s="84"/>
      <c r="G36" s="84"/>
      <c r="H36" s="83" t="s">
        <v>4349</v>
      </c>
      <c r="I36" s="86" t="s">
        <v>4350</v>
      </c>
      <c r="J36" s="83" t="s">
        <v>1569</v>
      </c>
      <c r="K36" s="84"/>
      <c r="L36" s="83" t="s">
        <v>213</v>
      </c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90" t="e">
        <f t="shared" si="0"/>
        <v>#DIV/0!</v>
      </c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90" t="e">
        <f t="shared" si="1"/>
        <v>#DIV/0!</v>
      </c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>
        <v>7</v>
      </c>
      <c r="CW36" s="89">
        <v>8</v>
      </c>
      <c r="CX36" s="89">
        <v>8</v>
      </c>
      <c r="CY36" s="89">
        <v>8</v>
      </c>
      <c r="CZ36" s="89">
        <v>8</v>
      </c>
      <c r="DA36" s="89">
        <v>7</v>
      </c>
      <c r="DB36" s="89">
        <v>8</v>
      </c>
      <c r="DC36" s="89">
        <v>8</v>
      </c>
      <c r="DD36" s="89">
        <v>8</v>
      </c>
      <c r="DE36" s="89"/>
      <c r="DF36" s="89" t="s">
        <v>26936</v>
      </c>
      <c r="DG36" s="89"/>
      <c r="DH36" s="89"/>
      <c r="DI36" s="89">
        <v>8</v>
      </c>
      <c r="DJ36" s="89">
        <v>8</v>
      </c>
      <c r="DK36" s="89">
        <v>8</v>
      </c>
      <c r="DL36" s="89">
        <v>8</v>
      </c>
      <c r="DM36" s="89">
        <v>7</v>
      </c>
      <c r="DN36" s="89">
        <v>8</v>
      </c>
      <c r="DO36" s="90">
        <f t="shared" si="2"/>
        <v>7.8</v>
      </c>
      <c r="DP36" s="95"/>
      <c r="DQ36" s="89"/>
      <c r="DR36" s="89"/>
      <c r="DS36" s="89"/>
      <c r="DT36" s="89"/>
      <c r="DU36" s="89"/>
      <c r="DV36" s="101"/>
      <c r="DW36" s="102"/>
      <c r="DX36" s="103"/>
      <c r="DY36" s="90"/>
      <c r="DZ36" s="103"/>
      <c r="EA36" s="103"/>
      <c r="EB36" s="103"/>
      <c r="EC36" s="103"/>
      <c r="ED36" s="103"/>
      <c r="EE36" s="103"/>
      <c r="EF36" s="106" t="e">
        <f t="shared" si="3"/>
        <v>#DIV/0!</v>
      </c>
      <c r="EG36" s="106" t="e">
        <f t="shared" si="4"/>
        <v>#DIV/0!</v>
      </c>
      <c r="EH36" s="106" t="str">
        <f t="shared" si="5"/>
        <v>NEED TO DEVELOP</v>
      </c>
    </row>
    <row r="37" hidden="1" customHeight="1" spans="2:138">
      <c r="B37" s="83" t="s">
        <v>1988</v>
      </c>
      <c r="C37" s="84"/>
      <c r="D37" s="84"/>
      <c r="E37" s="84"/>
      <c r="F37" s="84"/>
      <c r="G37" s="84"/>
      <c r="H37" s="83" t="s">
        <v>4396</v>
      </c>
      <c r="I37" s="86" t="s">
        <v>4397</v>
      </c>
      <c r="J37" s="83" t="s">
        <v>68</v>
      </c>
      <c r="K37" s="84"/>
      <c r="L37" s="83" t="s">
        <v>2244</v>
      </c>
      <c r="M37" s="89">
        <v>8</v>
      </c>
      <c r="N37" s="89">
        <v>7</v>
      </c>
      <c r="O37" s="89">
        <v>7</v>
      </c>
      <c r="P37" s="89">
        <v>9</v>
      </c>
      <c r="Q37" s="89">
        <v>8</v>
      </c>
      <c r="R37" s="89">
        <v>8</v>
      </c>
      <c r="S37" s="89">
        <v>7</v>
      </c>
      <c r="T37" s="89">
        <v>8</v>
      </c>
      <c r="U37" s="89">
        <v>8</v>
      </c>
      <c r="V37" s="89">
        <v>9</v>
      </c>
      <c r="W37" s="89">
        <v>7</v>
      </c>
      <c r="X37" s="89">
        <v>8</v>
      </c>
      <c r="Y37" s="89">
        <v>8</v>
      </c>
      <c r="Z37" s="89">
        <v>8</v>
      </c>
      <c r="AA37" s="89">
        <v>7</v>
      </c>
      <c r="AB37" s="89">
        <v>8</v>
      </c>
      <c r="AC37" s="89">
        <v>8</v>
      </c>
      <c r="AD37" s="89">
        <v>7</v>
      </c>
      <c r="AE37" s="89">
        <v>7</v>
      </c>
      <c r="AF37" s="89">
        <v>8</v>
      </c>
      <c r="AG37" s="89">
        <v>9</v>
      </c>
      <c r="AH37" s="89">
        <v>9</v>
      </c>
      <c r="AI37" s="89">
        <v>8</v>
      </c>
      <c r="AJ37" s="89">
        <v>8</v>
      </c>
      <c r="AK37" s="89">
        <v>9</v>
      </c>
      <c r="AL37" s="89">
        <v>8</v>
      </c>
      <c r="AM37" s="89">
        <v>8</v>
      </c>
      <c r="AN37" s="90">
        <f t="shared" si="0"/>
        <v>7.92592592592593</v>
      </c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90" t="e">
        <f t="shared" si="1"/>
        <v>#DIV/0!</v>
      </c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90" t="e">
        <f t="shared" si="2"/>
        <v>#DIV/0!</v>
      </c>
      <c r="DP37" s="95"/>
      <c r="DQ37" s="89"/>
      <c r="DR37" s="89"/>
      <c r="DS37" s="89"/>
      <c r="DT37" s="89"/>
      <c r="DU37" s="89"/>
      <c r="DV37" s="101"/>
      <c r="DW37" s="102"/>
      <c r="DX37" s="103"/>
      <c r="DY37" s="90"/>
      <c r="DZ37" s="103"/>
      <c r="EA37" s="103"/>
      <c r="EB37" s="103"/>
      <c r="EC37" s="103"/>
      <c r="ED37" s="103"/>
      <c r="EE37" s="103"/>
      <c r="EF37" s="106" t="str">
        <f t="shared" si="3"/>
        <v>NEED TO DEVELOP</v>
      </c>
      <c r="EG37" s="106" t="e">
        <f t="shared" si="4"/>
        <v>#DIV/0!</v>
      </c>
      <c r="EH37" s="106" t="e">
        <f t="shared" si="5"/>
        <v>#DIV/0!</v>
      </c>
    </row>
    <row r="38" hidden="1" customHeight="1" spans="2:138">
      <c r="B38" s="83" t="s">
        <v>1988</v>
      </c>
      <c r="C38" s="84"/>
      <c r="D38" s="84"/>
      <c r="E38" s="84"/>
      <c r="F38" s="84"/>
      <c r="G38" s="84"/>
      <c r="H38" s="83" t="s">
        <v>4409</v>
      </c>
      <c r="I38" s="86" t="s">
        <v>4410</v>
      </c>
      <c r="J38" s="83" t="s">
        <v>227</v>
      </c>
      <c r="K38" s="84"/>
      <c r="L38" s="83" t="s">
        <v>471</v>
      </c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90" t="e">
        <f t="shared" si="0"/>
        <v>#DIV/0!</v>
      </c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>
        <v>7</v>
      </c>
      <c r="BE38" s="89">
        <v>8</v>
      </c>
      <c r="BF38" s="89">
        <v>8</v>
      </c>
      <c r="BG38" s="89">
        <v>8</v>
      </c>
      <c r="BH38" s="89">
        <v>7</v>
      </c>
      <c r="BI38" s="89">
        <v>8</v>
      </c>
      <c r="BJ38" s="89">
        <v>8</v>
      </c>
      <c r="BK38" s="89">
        <v>8</v>
      </c>
      <c r="BL38" s="89">
        <v>8</v>
      </c>
      <c r="BM38" s="89">
        <v>7</v>
      </c>
      <c r="BN38" s="89">
        <v>7</v>
      </c>
      <c r="BO38" s="89">
        <v>9</v>
      </c>
      <c r="BP38" s="89">
        <v>8</v>
      </c>
      <c r="BQ38" s="89">
        <v>8</v>
      </c>
      <c r="BR38" s="89">
        <v>7</v>
      </c>
      <c r="BS38" s="89">
        <v>7</v>
      </c>
      <c r="BT38" s="89">
        <v>8</v>
      </c>
      <c r="BU38" s="89">
        <v>7</v>
      </c>
      <c r="BV38" s="89">
        <v>7</v>
      </c>
      <c r="BW38" s="89">
        <v>7</v>
      </c>
      <c r="BX38" s="89">
        <v>8</v>
      </c>
      <c r="BY38" s="89">
        <v>9</v>
      </c>
      <c r="BZ38" s="89">
        <v>7</v>
      </c>
      <c r="CA38" s="89">
        <v>7</v>
      </c>
      <c r="CB38" s="89">
        <v>7</v>
      </c>
      <c r="CC38" s="89">
        <v>8</v>
      </c>
      <c r="CD38" s="89">
        <v>7</v>
      </c>
      <c r="CE38" s="89">
        <v>8</v>
      </c>
      <c r="CF38" s="90">
        <f t="shared" si="1"/>
        <v>7.62962962962963</v>
      </c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90" t="e">
        <f t="shared" si="2"/>
        <v>#DIV/0!</v>
      </c>
      <c r="DP38" s="95"/>
      <c r="DQ38" s="89"/>
      <c r="DR38" s="89"/>
      <c r="DS38" s="89"/>
      <c r="DT38" s="89"/>
      <c r="DU38" s="89"/>
      <c r="DV38" s="101"/>
      <c r="DW38" s="102"/>
      <c r="DX38" s="103"/>
      <c r="DY38" s="90"/>
      <c r="DZ38" s="103"/>
      <c r="EA38" s="103"/>
      <c r="EB38" s="103"/>
      <c r="EC38" s="103"/>
      <c r="ED38" s="103"/>
      <c r="EE38" s="103"/>
      <c r="EF38" s="106" t="e">
        <f t="shared" si="3"/>
        <v>#DIV/0!</v>
      </c>
      <c r="EG38" s="106" t="str">
        <f t="shared" si="4"/>
        <v>NEED TO DEVELOP</v>
      </c>
      <c r="EH38" s="106" t="e">
        <f t="shared" si="5"/>
        <v>#DIV/0!</v>
      </c>
    </row>
    <row r="39" hidden="1" customHeight="1" spans="2:138">
      <c r="B39" s="83" t="s">
        <v>1988</v>
      </c>
      <c r="C39" s="84"/>
      <c r="D39" s="84"/>
      <c r="E39" s="84"/>
      <c r="F39" s="84"/>
      <c r="G39" s="84"/>
      <c r="H39" s="83" t="s">
        <v>4424</v>
      </c>
      <c r="I39" s="86" t="s">
        <v>4425</v>
      </c>
      <c r="J39" s="83" t="s">
        <v>2083</v>
      </c>
      <c r="K39" s="84"/>
      <c r="L39" s="83" t="s">
        <v>4426</v>
      </c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90" t="e">
        <f t="shared" si="0"/>
        <v>#DIV/0!</v>
      </c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>
        <v>9</v>
      </c>
      <c r="BE39" s="89">
        <v>8</v>
      </c>
      <c r="BF39" s="89">
        <v>8</v>
      </c>
      <c r="BG39" s="89">
        <v>7</v>
      </c>
      <c r="BH39" s="89">
        <v>7</v>
      </c>
      <c r="BI39" s="89">
        <v>8</v>
      </c>
      <c r="BJ39" s="89">
        <v>8</v>
      </c>
      <c r="BK39" s="89">
        <v>8</v>
      </c>
      <c r="BL39" s="89">
        <v>8</v>
      </c>
      <c r="BM39" s="89">
        <v>7</v>
      </c>
      <c r="BN39" s="89">
        <v>7</v>
      </c>
      <c r="BO39" s="89">
        <v>8</v>
      </c>
      <c r="BP39" s="89">
        <v>8</v>
      </c>
      <c r="BQ39" s="89">
        <v>7</v>
      </c>
      <c r="BR39" s="89">
        <v>9</v>
      </c>
      <c r="BS39" s="89">
        <v>8</v>
      </c>
      <c r="BT39" s="89">
        <v>8</v>
      </c>
      <c r="BU39" s="89">
        <v>7</v>
      </c>
      <c r="BV39" s="89">
        <v>7</v>
      </c>
      <c r="BW39" s="89">
        <v>7</v>
      </c>
      <c r="BX39" s="89">
        <v>7</v>
      </c>
      <c r="BY39" s="89">
        <v>8</v>
      </c>
      <c r="BZ39" s="89">
        <v>7</v>
      </c>
      <c r="CA39" s="89">
        <v>8</v>
      </c>
      <c r="CB39" s="89">
        <v>7</v>
      </c>
      <c r="CC39" s="89">
        <v>8</v>
      </c>
      <c r="CD39" s="89">
        <v>8</v>
      </c>
      <c r="CE39" s="89">
        <v>8</v>
      </c>
      <c r="CF39" s="90">
        <f t="shared" si="1"/>
        <v>7.62962962962963</v>
      </c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90" t="e">
        <f t="shared" si="2"/>
        <v>#DIV/0!</v>
      </c>
      <c r="DP39" s="95"/>
      <c r="DQ39" s="89"/>
      <c r="DR39" s="89"/>
      <c r="DS39" s="89"/>
      <c r="DT39" s="89"/>
      <c r="DU39" s="89"/>
      <c r="DV39" s="101"/>
      <c r="DW39" s="102"/>
      <c r="DX39" s="103"/>
      <c r="DY39" s="90"/>
      <c r="DZ39" s="103"/>
      <c r="EA39" s="103"/>
      <c r="EB39" s="103"/>
      <c r="EC39" s="103"/>
      <c r="ED39" s="103"/>
      <c r="EE39" s="103"/>
      <c r="EF39" s="106" t="e">
        <f t="shared" si="3"/>
        <v>#DIV/0!</v>
      </c>
      <c r="EG39" s="106" t="str">
        <f t="shared" si="4"/>
        <v>NEED TO DEVELOP</v>
      </c>
      <c r="EH39" s="106" t="e">
        <f t="shared" si="5"/>
        <v>#DIV/0!</v>
      </c>
    </row>
    <row r="40" hidden="1" customHeight="1" spans="2:138">
      <c r="B40" s="83" t="s">
        <v>1988</v>
      </c>
      <c r="C40" s="84"/>
      <c r="D40" s="84"/>
      <c r="E40" s="84"/>
      <c r="F40" s="84"/>
      <c r="G40" s="84"/>
      <c r="H40" s="83" t="s">
        <v>4453</v>
      </c>
      <c r="I40" s="86" t="s">
        <v>4454</v>
      </c>
      <c r="J40" s="83" t="s">
        <v>263</v>
      </c>
      <c r="K40" s="84"/>
      <c r="L40" s="83" t="s">
        <v>4455</v>
      </c>
      <c r="M40" s="89">
        <v>8</v>
      </c>
      <c r="N40" s="89">
        <v>7.5</v>
      </c>
      <c r="O40" s="89">
        <v>8</v>
      </c>
      <c r="P40" s="89">
        <v>8</v>
      </c>
      <c r="Q40" s="89">
        <v>8</v>
      </c>
      <c r="R40" s="89">
        <v>8</v>
      </c>
      <c r="S40" s="89">
        <v>8</v>
      </c>
      <c r="T40" s="89">
        <v>8</v>
      </c>
      <c r="U40" s="89">
        <v>8</v>
      </c>
      <c r="V40" s="89">
        <v>8</v>
      </c>
      <c r="W40" s="89">
        <v>8</v>
      </c>
      <c r="X40" s="89">
        <v>8</v>
      </c>
      <c r="Y40" s="89">
        <v>8</v>
      </c>
      <c r="Z40" s="89">
        <v>8</v>
      </c>
      <c r="AA40" s="89">
        <v>8</v>
      </c>
      <c r="AB40" s="89">
        <v>8</v>
      </c>
      <c r="AC40" s="89">
        <v>8</v>
      </c>
      <c r="AD40" s="89">
        <v>8</v>
      </c>
      <c r="AE40" s="89">
        <v>8</v>
      </c>
      <c r="AF40" s="89">
        <v>8</v>
      </c>
      <c r="AG40" s="89">
        <v>8</v>
      </c>
      <c r="AH40" s="89">
        <v>8</v>
      </c>
      <c r="AI40" s="89">
        <v>8</v>
      </c>
      <c r="AJ40" s="89">
        <v>8</v>
      </c>
      <c r="AK40" s="89">
        <v>8</v>
      </c>
      <c r="AL40" s="89">
        <v>8</v>
      </c>
      <c r="AM40" s="89">
        <v>7.5</v>
      </c>
      <c r="AN40" s="90">
        <f t="shared" si="0"/>
        <v>7.96296296296296</v>
      </c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90" t="e">
        <f t="shared" ref="CF40:CF68" si="6">AVERAGE(BE40:CE40)</f>
        <v>#DIV/0!</v>
      </c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90" t="e">
        <f t="shared" si="2"/>
        <v>#DIV/0!</v>
      </c>
      <c r="DP40" s="95"/>
      <c r="DQ40" s="89"/>
      <c r="DR40" s="89"/>
      <c r="DS40" s="89"/>
      <c r="DT40" s="89"/>
      <c r="DU40" s="89"/>
      <c r="DV40" s="101"/>
      <c r="DW40" s="102"/>
      <c r="DX40" s="103"/>
      <c r="DY40" s="90"/>
      <c r="DZ40" s="103"/>
      <c r="EA40" s="103"/>
      <c r="EB40" s="103"/>
      <c r="EC40" s="103"/>
      <c r="ED40" s="103"/>
      <c r="EE40" s="103"/>
      <c r="EF40" s="106" t="str">
        <f t="shared" si="3"/>
        <v>NEED TO DEVELOP</v>
      </c>
      <c r="EG40" s="106" t="e">
        <f t="shared" si="4"/>
        <v>#DIV/0!</v>
      </c>
      <c r="EH40" s="106" t="e">
        <f t="shared" si="5"/>
        <v>#DIV/0!</v>
      </c>
    </row>
    <row r="41" hidden="1" customHeight="1" spans="2:138">
      <c r="B41" s="83" t="s">
        <v>1988</v>
      </c>
      <c r="C41" s="84"/>
      <c r="D41" s="84"/>
      <c r="E41" s="84"/>
      <c r="F41" s="84"/>
      <c r="G41" s="84"/>
      <c r="H41" s="83" t="s">
        <v>4468</v>
      </c>
      <c r="I41" s="86" t="s">
        <v>4469</v>
      </c>
      <c r="J41" s="83" t="s">
        <v>108</v>
      </c>
      <c r="K41" s="84"/>
      <c r="L41" s="83" t="s">
        <v>2442</v>
      </c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90" t="e">
        <f t="shared" si="0"/>
        <v>#DIV/0!</v>
      </c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90" t="e">
        <f t="shared" si="6"/>
        <v>#DIV/0!</v>
      </c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90" t="e">
        <f t="shared" si="2"/>
        <v>#DIV/0!</v>
      </c>
      <c r="DP41" s="95"/>
      <c r="DQ41" s="89"/>
      <c r="DR41" s="89"/>
      <c r="DS41" s="89"/>
      <c r="DT41" s="89"/>
      <c r="DU41" s="89"/>
      <c r="DV41" s="101"/>
      <c r="DW41" s="102"/>
      <c r="DX41" s="103"/>
      <c r="DY41" s="90"/>
      <c r="DZ41" s="103"/>
      <c r="EA41" s="103"/>
      <c r="EB41" s="103"/>
      <c r="EC41" s="103"/>
      <c r="ED41" s="103"/>
      <c r="EE41" s="103"/>
      <c r="EF41" s="106" t="e">
        <f t="shared" si="3"/>
        <v>#DIV/0!</v>
      </c>
      <c r="EG41" s="106" t="e">
        <f t="shared" si="4"/>
        <v>#DIV/0!</v>
      </c>
      <c r="EH41" s="106" t="e">
        <f t="shared" si="5"/>
        <v>#DIV/0!</v>
      </c>
    </row>
    <row r="42" hidden="1" customHeight="1" spans="2:138">
      <c r="B42" s="83" t="s">
        <v>1988</v>
      </c>
      <c r="C42" s="84"/>
      <c r="D42" s="84"/>
      <c r="E42" s="84"/>
      <c r="F42" s="84"/>
      <c r="G42" s="84"/>
      <c r="H42" s="83" t="s">
        <v>4482</v>
      </c>
      <c r="I42" s="86" t="s">
        <v>4483</v>
      </c>
      <c r="J42" s="83" t="s">
        <v>2321</v>
      </c>
      <c r="K42" s="84"/>
      <c r="L42" s="83" t="s">
        <v>2290</v>
      </c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90" t="e">
        <f t="shared" si="0"/>
        <v>#DIV/0!</v>
      </c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>
        <v>8</v>
      </c>
      <c r="BE42" s="89">
        <v>8</v>
      </c>
      <c r="BF42" s="89">
        <v>7.5</v>
      </c>
      <c r="BG42" s="89">
        <v>8</v>
      </c>
      <c r="BH42" s="89">
        <v>8</v>
      </c>
      <c r="BI42" s="89">
        <v>8</v>
      </c>
      <c r="BJ42" s="89">
        <v>8</v>
      </c>
      <c r="BK42" s="89">
        <v>8</v>
      </c>
      <c r="BL42" s="89">
        <v>8</v>
      </c>
      <c r="BM42" s="89">
        <v>8</v>
      </c>
      <c r="BN42" s="89">
        <v>8</v>
      </c>
      <c r="BO42" s="89">
        <v>8</v>
      </c>
      <c r="BP42" s="89">
        <v>8</v>
      </c>
      <c r="BQ42" s="89">
        <v>8</v>
      </c>
      <c r="BR42" s="89">
        <v>7.5</v>
      </c>
      <c r="BS42" s="89">
        <v>8</v>
      </c>
      <c r="BT42" s="89">
        <v>8</v>
      </c>
      <c r="BU42" s="89">
        <v>8</v>
      </c>
      <c r="BV42" s="89">
        <v>8</v>
      </c>
      <c r="BW42" s="89">
        <v>8</v>
      </c>
      <c r="BX42" s="89">
        <v>7.5</v>
      </c>
      <c r="BY42" s="89">
        <v>8</v>
      </c>
      <c r="BZ42" s="89">
        <v>8</v>
      </c>
      <c r="CA42" s="89">
        <v>8</v>
      </c>
      <c r="CB42" s="89">
        <v>8</v>
      </c>
      <c r="CC42" s="89">
        <v>8</v>
      </c>
      <c r="CD42" s="89">
        <v>8</v>
      </c>
      <c r="CE42" s="89">
        <v>7.5</v>
      </c>
      <c r="CF42" s="90">
        <f t="shared" si="6"/>
        <v>7.92592592592593</v>
      </c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90" t="e">
        <f t="shared" si="2"/>
        <v>#DIV/0!</v>
      </c>
      <c r="DP42" s="95"/>
      <c r="DQ42" s="89"/>
      <c r="DR42" s="89"/>
      <c r="DS42" s="89"/>
      <c r="DT42" s="89"/>
      <c r="DU42" s="89"/>
      <c r="DV42" s="101"/>
      <c r="DW42" s="102"/>
      <c r="DX42" s="103"/>
      <c r="DY42" s="90"/>
      <c r="DZ42" s="103"/>
      <c r="EA42" s="103"/>
      <c r="EB42" s="103"/>
      <c r="EC42" s="103"/>
      <c r="ED42" s="103"/>
      <c r="EE42" s="103"/>
      <c r="EF42" s="106" t="e">
        <f t="shared" si="3"/>
        <v>#DIV/0!</v>
      </c>
      <c r="EG42" s="106" t="str">
        <f t="shared" si="4"/>
        <v>NEED TO DEVELOP</v>
      </c>
      <c r="EH42" s="106" t="e">
        <f t="shared" si="5"/>
        <v>#DIV/0!</v>
      </c>
    </row>
    <row r="43" hidden="1" customHeight="1" spans="2:138">
      <c r="B43" s="83" t="s">
        <v>1988</v>
      </c>
      <c r="C43" s="84"/>
      <c r="D43" s="84"/>
      <c r="E43" s="84"/>
      <c r="F43" s="84"/>
      <c r="G43" s="84"/>
      <c r="H43" s="83" t="s">
        <v>4494</v>
      </c>
      <c r="I43" s="86" t="s">
        <v>4495</v>
      </c>
      <c r="J43" s="83" t="s">
        <v>390</v>
      </c>
      <c r="K43" s="84"/>
      <c r="L43" s="83" t="s">
        <v>2938</v>
      </c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90" t="e">
        <f t="shared" si="0"/>
        <v>#DIV/0!</v>
      </c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90" t="e">
        <f t="shared" si="6"/>
        <v>#DIV/0!</v>
      </c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>
        <v>8</v>
      </c>
      <c r="CW43" s="89">
        <v>7</v>
      </c>
      <c r="CX43" s="89">
        <v>7</v>
      </c>
      <c r="CY43" s="89">
        <v>9</v>
      </c>
      <c r="CZ43" s="89">
        <v>7</v>
      </c>
      <c r="DA43" s="89">
        <v>8</v>
      </c>
      <c r="DB43" s="89">
        <v>8</v>
      </c>
      <c r="DC43" s="89">
        <v>8</v>
      </c>
      <c r="DD43" s="89">
        <v>8</v>
      </c>
      <c r="DE43" s="89">
        <v>8</v>
      </c>
      <c r="DF43" s="89">
        <v>8</v>
      </c>
      <c r="DG43" s="89">
        <v>7</v>
      </c>
      <c r="DH43" s="89">
        <v>7</v>
      </c>
      <c r="DI43" s="89">
        <v>7</v>
      </c>
      <c r="DJ43" s="89">
        <v>7</v>
      </c>
      <c r="DK43" s="89">
        <v>8</v>
      </c>
      <c r="DL43" s="89">
        <v>7</v>
      </c>
      <c r="DM43" s="89">
        <v>9</v>
      </c>
      <c r="DN43" s="89">
        <v>7</v>
      </c>
      <c r="DO43" s="90">
        <f t="shared" si="2"/>
        <v>7.63157894736842</v>
      </c>
      <c r="DP43" s="95"/>
      <c r="DQ43" s="89"/>
      <c r="DR43" s="89"/>
      <c r="DS43" s="89"/>
      <c r="DT43" s="89"/>
      <c r="DU43" s="89"/>
      <c r="DV43" s="101"/>
      <c r="DW43" s="102"/>
      <c r="DX43" s="103"/>
      <c r="DY43" s="90"/>
      <c r="DZ43" s="103"/>
      <c r="EA43" s="103"/>
      <c r="EB43" s="103"/>
      <c r="EC43" s="103"/>
      <c r="ED43" s="103"/>
      <c r="EE43" s="103"/>
      <c r="EF43" s="106" t="e">
        <f t="shared" si="3"/>
        <v>#DIV/0!</v>
      </c>
      <c r="EG43" s="106" t="e">
        <f t="shared" si="4"/>
        <v>#DIV/0!</v>
      </c>
      <c r="EH43" s="106" t="str">
        <f t="shared" si="5"/>
        <v>NEED TO DEVELOP</v>
      </c>
    </row>
    <row r="44" hidden="1" customHeight="1" spans="2:138">
      <c r="B44" s="83" t="s">
        <v>1988</v>
      </c>
      <c r="C44" s="84"/>
      <c r="D44" s="84"/>
      <c r="E44" s="84"/>
      <c r="F44" s="84"/>
      <c r="G44" s="84"/>
      <c r="H44" s="83" t="s">
        <v>4508</v>
      </c>
      <c r="I44" s="86" t="s">
        <v>4509</v>
      </c>
      <c r="J44" s="83" t="s">
        <v>126</v>
      </c>
      <c r="K44" s="84"/>
      <c r="L44" s="83" t="s">
        <v>2623</v>
      </c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90" t="e">
        <f t="shared" si="0"/>
        <v>#DIV/0!</v>
      </c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90" t="e">
        <f t="shared" si="6"/>
        <v>#DIV/0!</v>
      </c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>
        <v>8</v>
      </c>
      <c r="CW44" s="89">
        <v>9</v>
      </c>
      <c r="CX44" s="89">
        <v>7</v>
      </c>
      <c r="CY44" s="89">
        <v>8</v>
      </c>
      <c r="CZ44" s="89">
        <v>8</v>
      </c>
      <c r="DA44" s="89">
        <v>7</v>
      </c>
      <c r="DB44" s="89">
        <v>7</v>
      </c>
      <c r="DC44" s="89">
        <v>8</v>
      </c>
      <c r="DD44" s="89">
        <v>7</v>
      </c>
      <c r="DE44" s="89"/>
      <c r="DF44" s="89"/>
      <c r="DG44" s="89"/>
      <c r="DH44" s="89"/>
      <c r="DI44" s="89">
        <v>8</v>
      </c>
      <c r="DJ44" s="89">
        <v>8</v>
      </c>
      <c r="DK44" s="89">
        <v>7</v>
      </c>
      <c r="DL44" s="89">
        <v>7</v>
      </c>
      <c r="DM44" s="89">
        <v>9</v>
      </c>
      <c r="DN44" s="89">
        <v>7</v>
      </c>
      <c r="DO44" s="90">
        <f t="shared" si="2"/>
        <v>7.66666666666667</v>
      </c>
      <c r="DP44" s="90"/>
      <c r="DQ44" s="89"/>
      <c r="DR44" s="89"/>
      <c r="DS44" s="89"/>
      <c r="DT44" s="89"/>
      <c r="DU44" s="89"/>
      <c r="DV44" s="101"/>
      <c r="DW44" s="102"/>
      <c r="DX44" s="103"/>
      <c r="DY44" s="90"/>
      <c r="DZ44" s="103"/>
      <c r="EA44" s="103"/>
      <c r="EB44" s="103"/>
      <c r="EC44" s="103"/>
      <c r="ED44" s="103"/>
      <c r="EE44" s="103"/>
      <c r="EF44" s="106" t="e">
        <f t="shared" si="3"/>
        <v>#DIV/0!</v>
      </c>
      <c r="EG44" s="106" t="e">
        <f t="shared" si="4"/>
        <v>#DIV/0!</v>
      </c>
      <c r="EH44" s="106" t="str">
        <f t="shared" si="5"/>
        <v>NEED TO DEVELOP</v>
      </c>
    </row>
    <row r="45" hidden="1" customHeight="1" spans="2:138">
      <c r="B45" s="83" t="s">
        <v>1988</v>
      </c>
      <c r="C45" s="84"/>
      <c r="D45" s="84"/>
      <c r="E45" s="84"/>
      <c r="F45" s="84"/>
      <c r="G45" s="84"/>
      <c r="H45" s="83" t="s">
        <v>4522</v>
      </c>
      <c r="I45" s="86" t="s">
        <v>4523</v>
      </c>
      <c r="J45" s="83" t="s">
        <v>126</v>
      </c>
      <c r="K45" s="84"/>
      <c r="L45" s="83" t="s">
        <v>1029</v>
      </c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90" t="e">
        <f t="shared" si="0"/>
        <v>#DIV/0!</v>
      </c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90" t="e">
        <f t="shared" si="6"/>
        <v>#DIV/0!</v>
      </c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>
        <v>8</v>
      </c>
      <c r="CW45" s="89">
        <v>8</v>
      </c>
      <c r="CX45" s="89">
        <v>7</v>
      </c>
      <c r="CY45" s="89">
        <v>7</v>
      </c>
      <c r="CZ45" s="89">
        <v>8</v>
      </c>
      <c r="DA45" s="89">
        <v>9</v>
      </c>
      <c r="DB45" s="89">
        <v>7</v>
      </c>
      <c r="DC45" s="89">
        <v>8</v>
      </c>
      <c r="DD45" s="89">
        <v>8</v>
      </c>
      <c r="DE45" s="89"/>
      <c r="DF45" s="89"/>
      <c r="DG45" s="89"/>
      <c r="DH45" s="89"/>
      <c r="DI45" s="89">
        <v>7</v>
      </c>
      <c r="DJ45" s="89">
        <v>7</v>
      </c>
      <c r="DK45" s="89">
        <v>8</v>
      </c>
      <c r="DL45" s="89">
        <v>7</v>
      </c>
      <c r="DM45" s="89">
        <v>9</v>
      </c>
      <c r="DN45" s="89">
        <v>7</v>
      </c>
      <c r="DO45" s="90">
        <f t="shared" si="2"/>
        <v>7.66666666666667</v>
      </c>
      <c r="DP45" s="95"/>
      <c r="DQ45" s="89"/>
      <c r="DR45" s="89"/>
      <c r="DS45" s="89"/>
      <c r="DT45" s="89"/>
      <c r="DU45" s="89"/>
      <c r="DV45" s="101"/>
      <c r="DW45" s="102"/>
      <c r="DX45" s="103"/>
      <c r="DY45" s="90"/>
      <c r="DZ45" s="103"/>
      <c r="EA45" s="103"/>
      <c r="EB45" s="103"/>
      <c r="EC45" s="103"/>
      <c r="ED45" s="103"/>
      <c r="EE45" s="103"/>
      <c r="EF45" s="106" t="e">
        <f t="shared" si="3"/>
        <v>#DIV/0!</v>
      </c>
      <c r="EG45" s="106" t="e">
        <f t="shared" si="4"/>
        <v>#DIV/0!</v>
      </c>
      <c r="EH45" s="106" t="str">
        <f t="shared" si="5"/>
        <v>NEED TO DEVELOP</v>
      </c>
    </row>
    <row r="46" hidden="1" customHeight="1" spans="2:138">
      <c r="B46" s="83" t="s">
        <v>1988</v>
      </c>
      <c r="C46" s="84"/>
      <c r="D46" s="84"/>
      <c r="E46" s="84"/>
      <c r="F46" s="84"/>
      <c r="G46" s="84"/>
      <c r="H46" s="83" t="s">
        <v>4535</v>
      </c>
      <c r="I46" s="86" t="s">
        <v>4536</v>
      </c>
      <c r="J46" s="83" t="s">
        <v>126</v>
      </c>
      <c r="K46" s="84"/>
      <c r="L46" s="83" t="s">
        <v>4537</v>
      </c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90" t="e">
        <f t="shared" si="0"/>
        <v>#DIV/0!</v>
      </c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90" t="e">
        <f t="shared" si="6"/>
        <v>#DIV/0!</v>
      </c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>
        <v>8</v>
      </c>
      <c r="CW46" s="89">
        <v>7</v>
      </c>
      <c r="CX46" s="89">
        <v>7</v>
      </c>
      <c r="CY46" s="89">
        <v>7</v>
      </c>
      <c r="CZ46" s="89">
        <v>8</v>
      </c>
      <c r="DA46" s="89">
        <v>8</v>
      </c>
      <c r="DB46" s="89">
        <v>7</v>
      </c>
      <c r="DC46" s="89">
        <v>8</v>
      </c>
      <c r="DD46" s="89">
        <v>7</v>
      </c>
      <c r="DE46" s="89"/>
      <c r="DF46" s="89"/>
      <c r="DG46" s="89"/>
      <c r="DH46" s="89"/>
      <c r="DI46" s="89">
        <v>7</v>
      </c>
      <c r="DJ46" s="89">
        <v>7</v>
      </c>
      <c r="DK46" s="89">
        <v>8</v>
      </c>
      <c r="DL46" s="89">
        <v>9</v>
      </c>
      <c r="DM46" s="89">
        <v>7</v>
      </c>
      <c r="DN46" s="89">
        <v>7</v>
      </c>
      <c r="DO46" s="90">
        <f t="shared" si="2"/>
        <v>7.46666666666667</v>
      </c>
      <c r="DP46" s="95"/>
      <c r="DQ46" s="89"/>
      <c r="DR46" s="89"/>
      <c r="DS46" s="89"/>
      <c r="DT46" s="89"/>
      <c r="DU46" s="89"/>
      <c r="DV46" s="101"/>
      <c r="DW46" s="102"/>
      <c r="DX46" s="103"/>
      <c r="DY46" s="90"/>
      <c r="DZ46" s="103"/>
      <c r="EA46" s="103"/>
      <c r="EB46" s="103"/>
      <c r="EC46" s="103"/>
      <c r="ED46" s="103"/>
      <c r="EE46" s="103"/>
      <c r="EF46" s="106" t="e">
        <f t="shared" si="3"/>
        <v>#DIV/0!</v>
      </c>
      <c r="EG46" s="106" t="e">
        <f t="shared" si="4"/>
        <v>#DIV/0!</v>
      </c>
      <c r="EH46" s="106" t="str">
        <f t="shared" si="5"/>
        <v>NEED TO DEVELOP</v>
      </c>
    </row>
    <row r="47" hidden="1" customHeight="1" spans="2:138">
      <c r="B47" s="83" t="s">
        <v>1988</v>
      </c>
      <c r="C47" s="84"/>
      <c r="D47" s="84"/>
      <c r="E47" s="84"/>
      <c r="F47" s="84"/>
      <c r="G47" s="84"/>
      <c r="H47" s="83" t="s">
        <v>4549</v>
      </c>
      <c r="I47" s="86" t="s">
        <v>4550</v>
      </c>
      <c r="J47" s="83" t="s">
        <v>1893</v>
      </c>
      <c r="K47" s="84"/>
      <c r="L47" s="83" t="s">
        <v>247</v>
      </c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90" t="e">
        <f t="shared" si="0"/>
        <v>#DIV/0!</v>
      </c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>
        <v>8</v>
      </c>
      <c r="BE47" s="89">
        <v>8</v>
      </c>
      <c r="BF47" s="89">
        <v>8</v>
      </c>
      <c r="BG47" s="89">
        <v>8</v>
      </c>
      <c r="BH47" s="89">
        <v>8</v>
      </c>
      <c r="BI47" s="89">
        <v>8</v>
      </c>
      <c r="BJ47" s="89">
        <v>8</v>
      </c>
      <c r="BK47" s="89">
        <v>8</v>
      </c>
      <c r="BL47" s="89">
        <v>8</v>
      </c>
      <c r="BM47" s="89">
        <v>8</v>
      </c>
      <c r="BN47" s="89">
        <v>8</v>
      </c>
      <c r="BO47" s="89">
        <v>8</v>
      </c>
      <c r="BP47" s="89">
        <v>7.5</v>
      </c>
      <c r="BQ47" s="89">
        <v>8</v>
      </c>
      <c r="BR47" s="89">
        <v>7.5</v>
      </c>
      <c r="BS47" s="89">
        <v>8</v>
      </c>
      <c r="BT47" s="89">
        <v>8</v>
      </c>
      <c r="BU47" s="89">
        <v>8</v>
      </c>
      <c r="BV47" s="89">
        <v>8</v>
      </c>
      <c r="BW47" s="89">
        <v>8</v>
      </c>
      <c r="BX47" s="89">
        <v>7.5</v>
      </c>
      <c r="BY47" s="89">
        <v>8</v>
      </c>
      <c r="BZ47" s="89">
        <v>8</v>
      </c>
      <c r="CA47" s="89">
        <v>8</v>
      </c>
      <c r="CB47" s="89">
        <v>8</v>
      </c>
      <c r="CC47" s="89">
        <v>7.5</v>
      </c>
      <c r="CD47" s="89">
        <v>8</v>
      </c>
      <c r="CE47" s="89">
        <v>8</v>
      </c>
      <c r="CF47" s="90">
        <f t="shared" si="6"/>
        <v>7.92592592592593</v>
      </c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90" t="e">
        <f t="shared" si="2"/>
        <v>#DIV/0!</v>
      </c>
      <c r="DP47" s="95"/>
      <c r="DQ47" s="89"/>
      <c r="DR47" s="89"/>
      <c r="DS47" s="89"/>
      <c r="DT47" s="89"/>
      <c r="DU47" s="89"/>
      <c r="DV47" s="101"/>
      <c r="DW47" s="102"/>
      <c r="DX47" s="103"/>
      <c r="DY47" s="90"/>
      <c r="DZ47" s="103"/>
      <c r="EA47" s="103"/>
      <c r="EB47" s="103"/>
      <c r="EC47" s="103"/>
      <c r="ED47" s="103"/>
      <c r="EE47" s="103"/>
      <c r="EF47" s="106" t="e">
        <f t="shared" si="3"/>
        <v>#DIV/0!</v>
      </c>
      <c r="EG47" s="106" t="str">
        <f t="shared" si="4"/>
        <v>NEED TO DEVELOP</v>
      </c>
      <c r="EH47" s="106" t="e">
        <f t="shared" si="5"/>
        <v>#DIV/0!</v>
      </c>
    </row>
    <row r="48" hidden="1" customHeight="1" spans="2:138">
      <c r="B48" s="83" t="s">
        <v>1988</v>
      </c>
      <c r="C48" s="84"/>
      <c r="D48" s="84"/>
      <c r="E48" s="84"/>
      <c r="F48" s="84"/>
      <c r="G48" s="84"/>
      <c r="H48" s="83" t="s">
        <v>4558</v>
      </c>
      <c r="I48" s="86" t="s">
        <v>4559</v>
      </c>
      <c r="J48" s="83" t="s">
        <v>2965</v>
      </c>
      <c r="K48" s="84"/>
      <c r="L48" s="83" t="s">
        <v>2442</v>
      </c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90" t="e">
        <f t="shared" si="0"/>
        <v>#DIV/0!</v>
      </c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90" t="e">
        <f t="shared" si="6"/>
        <v>#DIV/0!</v>
      </c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>
        <v>8</v>
      </c>
      <c r="CW48" s="89">
        <v>8</v>
      </c>
      <c r="CX48" s="89">
        <v>8</v>
      </c>
      <c r="CY48" s="89">
        <v>8</v>
      </c>
      <c r="CZ48" s="89">
        <v>8</v>
      </c>
      <c r="DA48" s="89">
        <v>8</v>
      </c>
      <c r="DB48" s="89">
        <v>8</v>
      </c>
      <c r="DC48" s="89">
        <v>8</v>
      </c>
      <c r="DD48" s="89">
        <v>8</v>
      </c>
      <c r="DE48" s="89"/>
      <c r="DF48" s="89"/>
      <c r="DG48" s="89"/>
      <c r="DH48" s="89"/>
      <c r="DI48" s="89">
        <v>8</v>
      </c>
      <c r="DJ48" s="89">
        <v>8</v>
      </c>
      <c r="DK48" s="89">
        <v>8</v>
      </c>
      <c r="DL48" s="89">
        <v>8</v>
      </c>
      <c r="DM48" s="89">
        <v>7.5</v>
      </c>
      <c r="DN48" s="89">
        <v>8</v>
      </c>
      <c r="DO48" s="90">
        <f t="shared" si="2"/>
        <v>7.96666666666667</v>
      </c>
      <c r="DP48" s="95"/>
      <c r="DQ48" s="89"/>
      <c r="DR48" s="89"/>
      <c r="DS48" s="89"/>
      <c r="DT48" s="89"/>
      <c r="DU48" s="89"/>
      <c r="DV48" s="101"/>
      <c r="DW48" s="102"/>
      <c r="DX48" s="103"/>
      <c r="DY48" s="90"/>
      <c r="DZ48" s="103"/>
      <c r="EA48" s="103"/>
      <c r="EB48" s="103"/>
      <c r="EC48" s="103"/>
      <c r="ED48" s="103"/>
      <c r="EE48" s="103"/>
      <c r="EF48" s="106" t="e">
        <f t="shared" si="3"/>
        <v>#DIV/0!</v>
      </c>
      <c r="EG48" s="106" t="e">
        <f t="shared" si="4"/>
        <v>#DIV/0!</v>
      </c>
      <c r="EH48" s="106" t="str">
        <f t="shared" si="5"/>
        <v>NEED TO DEVELOP</v>
      </c>
    </row>
    <row r="49" hidden="1" customHeight="1" spans="2:138">
      <c r="B49" s="83" t="s">
        <v>1988</v>
      </c>
      <c r="C49" s="84"/>
      <c r="D49" s="84"/>
      <c r="E49" s="84"/>
      <c r="F49" s="84"/>
      <c r="G49" s="84"/>
      <c r="H49" s="83" t="s">
        <v>4572</v>
      </c>
      <c r="I49" s="86" t="s">
        <v>4573</v>
      </c>
      <c r="J49" s="83" t="s">
        <v>162</v>
      </c>
      <c r="K49" s="84"/>
      <c r="L49" s="83" t="s">
        <v>1029</v>
      </c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90" t="e">
        <f t="shared" si="0"/>
        <v>#DIV/0!</v>
      </c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90" t="e">
        <f t="shared" si="6"/>
        <v>#DIV/0!</v>
      </c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>
        <v>8</v>
      </c>
      <c r="CW49" s="89">
        <v>8</v>
      </c>
      <c r="CX49" s="89">
        <v>8</v>
      </c>
      <c r="CY49" s="89">
        <v>8</v>
      </c>
      <c r="CZ49" s="89">
        <v>8</v>
      </c>
      <c r="DA49" s="89">
        <v>7.5</v>
      </c>
      <c r="DB49" s="89">
        <v>8</v>
      </c>
      <c r="DC49" s="89">
        <v>8</v>
      </c>
      <c r="DD49" s="89">
        <v>8</v>
      </c>
      <c r="DE49" s="89"/>
      <c r="DF49" s="89"/>
      <c r="DG49" s="89"/>
      <c r="DH49" s="89"/>
      <c r="DI49" s="89">
        <v>8</v>
      </c>
      <c r="DJ49" s="89">
        <v>8</v>
      </c>
      <c r="DK49" s="89">
        <v>8</v>
      </c>
      <c r="DL49" s="89">
        <v>8</v>
      </c>
      <c r="DM49" s="89">
        <v>7.5</v>
      </c>
      <c r="DN49" s="89">
        <v>8</v>
      </c>
      <c r="DO49" s="90">
        <f t="shared" si="2"/>
        <v>7.93333333333333</v>
      </c>
      <c r="DP49" s="95"/>
      <c r="DQ49" s="89"/>
      <c r="DR49" s="89"/>
      <c r="DS49" s="89"/>
      <c r="DT49" s="89"/>
      <c r="DU49" s="89"/>
      <c r="DV49" s="101"/>
      <c r="DW49" s="102"/>
      <c r="DX49" s="103"/>
      <c r="DY49" s="90"/>
      <c r="DZ49" s="103"/>
      <c r="EA49" s="103"/>
      <c r="EB49" s="103"/>
      <c r="EC49" s="103"/>
      <c r="ED49" s="103"/>
      <c r="EE49" s="103"/>
      <c r="EF49" s="106" t="e">
        <f t="shared" si="3"/>
        <v>#DIV/0!</v>
      </c>
      <c r="EG49" s="106" t="e">
        <f t="shared" si="4"/>
        <v>#DIV/0!</v>
      </c>
      <c r="EH49" s="106" t="str">
        <f t="shared" si="5"/>
        <v>NEED TO DEVELOP</v>
      </c>
    </row>
    <row r="50" hidden="1" customHeight="1" spans="2:138">
      <c r="B50" s="83" t="s">
        <v>1988</v>
      </c>
      <c r="C50" s="84"/>
      <c r="D50" s="84"/>
      <c r="E50" s="84"/>
      <c r="F50" s="84"/>
      <c r="G50" s="84"/>
      <c r="H50" s="83" t="s">
        <v>4585</v>
      </c>
      <c r="I50" s="86" t="s">
        <v>4586</v>
      </c>
      <c r="J50" s="83" t="s">
        <v>162</v>
      </c>
      <c r="K50" s="84"/>
      <c r="L50" s="83" t="s">
        <v>4537</v>
      </c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90" t="e">
        <f t="shared" si="0"/>
        <v>#DIV/0!</v>
      </c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90" t="e">
        <f t="shared" si="6"/>
        <v>#DIV/0!</v>
      </c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>
        <v>8</v>
      </c>
      <c r="CW50" s="89">
        <v>8</v>
      </c>
      <c r="CX50" s="89">
        <v>8</v>
      </c>
      <c r="CY50" s="89">
        <v>8</v>
      </c>
      <c r="CZ50" s="89">
        <v>8</v>
      </c>
      <c r="DA50" s="89">
        <v>7.5</v>
      </c>
      <c r="DB50" s="89">
        <v>8</v>
      </c>
      <c r="DC50" s="89">
        <v>8</v>
      </c>
      <c r="DD50" s="89">
        <v>8</v>
      </c>
      <c r="DE50" s="89"/>
      <c r="DF50" s="89"/>
      <c r="DG50" s="89"/>
      <c r="DH50" s="89"/>
      <c r="DI50" s="89">
        <v>8</v>
      </c>
      <c r="DJ50" s="89">
        <v>8</v>
      </c>
      <c r="DK50" s="89">
        <v>8</v>
      </c>
      <c r="DL50" s="89">
        <v>8</v>
      </c>
      <c r="DM50" s="89">
        <v>7.5</v>
      </c>
      <c r="DN50" s="89">
        <v>8</v>
      </c>
      <c r="DO50" s="90">
        <f t="shared" si="2"/>
        <v>7.93333333333333</v>
      </c>
      <c r="DP50" s="95"/>
      <c r="DQ50" s="89"/>
      <c r="DR50" s="89"/>
      <c r="DS50" s="89"/>
      <c r="DT50" s="89"/>
      <c r="DU50" s="89"/>
      <c r="DV50" s="101"/>
      <c r="DW50" s="102"/>
      <c r="DX50" s="103"/>
      <c r="DY50" s="90"/>
      <c r="DZ50" s="103"/>
      <c r="EA50" s="103"/>
      <c r="EB50" s="103"/>
      <c r="EC50" s="103"/>
      <c r="ED50" s="103"/>
      <c r="EE50" s="103"/>
      <c r="EF50" s="106" t="e">
        <f t="shared" si="3"/>
        <v>#DIV/0!</v>
      </c>
      <c r="EG50" s="106" t="e">
        <f t="shared" si="4"/>
        <v>#DIV/0!</v>
      </c>
      <c r="EH50" s="106" t="str">
        <f t="shared" si="5"/>
        <v>NEED TO DEVELOP</v>
      </c>
    </row>
    <row r="51" hidden="1" customHeight="1" spans="2:138">
      <c r="B51" s="83" t="s">
        <v>1988</v>
      </c>
      <c r="C51" s="84"/>
      <c r="D51" s="84"/>
      <c r="E51" s="84"/>
      <c r="F51" s="84"/>
      <c r="G51" s="84"/>
      <c r="H51" s="83" t="s">
        <v>4597</v>
      </c>
      <c r="I51" s="86" t="s">
        <v>4598</v>
      </c>
      <c r="J51" s="83" t="s">
        <v>162</v>
      </c>
      <c r="K51" s="84"/>
      <c r="L51" s="83" t="s">
        <v>4599</v>
      </c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90" t="e">
        <f t="shared" si="0"/>
        <v>#DIV/0!</v>
      </c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90" t="e">
        <f t="shared" si="6"/>
        <v>#DIV/0!</v>
      </c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>
        <v>8</v>
      </c>
      <c r="CW51" s="89">
        <v>8</v>
      </c>
      <c r="CX51" s="89">
        <v>8</v>
      </c>
      <c r="CY51" s="89">
        <v>8</v>
      </c>
      <c r="CZ51" s="89">
        <v>8</v>
      </c>
      <c r="DA51" s="89">
        <v>7.5</v>
      </c>
      <c r="DB51" s="89">
        <v>8</v>
      </c>
      <c r="DC51" s="89">
        <v>8</v>
      </c>
      <c r="DD51" s="89">
        <v>8</v>
      </c>
      <c r="DE51" s="89"/>
      <c r="DF51" s="89"/>
      <c r="DG51" s="89"/>
      <c r="DH51" s="89"/>
      <c r="DI51" s="89">
        <v>8</v>
      </c>
      <c r="DJ51" s="89">
        <v>8</v>
      </c>
      <c r="DK51" s="89">
        <v>8</v>
      </c>
      <c r="DL51" s="89">
        <v>8</v>
      </c>
      <c r="DM51" s="89">
        <v>7.5</v>
      </c>
      <c r="DN51" s="89">
        <v>8</v>
      </c>
      <c r="DO51" s="90">
        <f t="shared" si="2"/>
        <v>7.93333333333333</v>
      </c>
      <c r="DP51" s="95"/>
      <c r="DQ51" s="89"/>
      <c r="DR51" s="89"/>
      <c r="DS51" s="89"/>
      <c r="DT51" s="89"/>
      <c r="DU51" s="89"/>
      <c r="DV51" s="101"/>
      <c r="DW51" s="102"/>
      <c r="DX51" s="103"/>
      <c r="DY51" s="90"/>
      <c r="DZ51" s="103"/>
      <c r="EA51" s="103"/>
      <c r="EB51" s="103"/>
      <c r="EC51" s="103"/>
      <c r="ED51" s="103"/>
      <c r="EE51" s="103"/>
      <c r="EF51" s="106" t="e">
        <f t="shared" si="3"/>
        <v>#DIV/0!</v>
      </c>
      <c r="EG51" s="106" t="e">
        <f t="shared" si="4"/>
        <v>#DIV/0!</v>
      </c>
      <c r="EH51" s="106" t="str">
        <f t="shared" si="5"/>
        <v>NEED TO DEVELOP</v>
      </c>
    </row>
    <row r="52" hidden="1" customHeight="1" spans="2:138">
      <c r="B52" s="83" t="s">
        <v>1988</v>
      </c>
      <c r="C52" s="84"/>
      <c r="D52" s="84"/>
      <c r="E52" s="84"/>
      <c r="F52" s="84"/>
      <c r="G52" s="84"/>
      <c r="H52" s="83" t="s">
        <v>4612</v>
      </c>
      <c r="I52" s="86" t="s">
        <v>4613</v>
      </c>
      <c r="J52" s="83" t="s">
        <v>1569</v>
      </c>
      <c r="K52" s="84"/>
      <c r="L52" s="83" t="s">
        <v>3234</v>
      </c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90" t="e">
        <f t="shared" si="0"/>
        <v>#DIV/0!</v>
      </c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90" t="e">
        <f t="shared" si="6"/>
        <v>#DIV/0!</v>
      </c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>
        <v>7</v>
      </c>
      <c r="CW52" s="89">
        <v>7</v>
      </c>
      <c r="CX52" s="89">
        <v>7</v>
      </c>
      <c r="CY52" s="89">
        <v>9</v>
      </c>
      <c r="CZ52" s="89">
        <v>8</v>
      </c>
      <c r="DA52" s="89">
        <v>8</v>
      </c>
      <c r="DB52" s="89">
        <v>7</v>
      </c>
      <c r="DC52" s="89">
        <v>8</v>
      </c>
      <c r="DD52" s="89">
        <v>7</v>
      </c>
      <c r="DE52" s="89"/>
      <c r="DF52" s="89"/>
      <c r="DG52" s="89"/>
      <c r="DH52" s="89"/>
      <c r="DI52" s="89">
        <v>7</v>
      </c>
      <c r="DJ52" s="89">
        <v>7</v>
      </c>
      <c r="DK52" s="89">
        <v>8</v>
      </c>
      <c r="DL52" s="89">
        <v>9</v>
      </c>
      <c r="DM52" s="89">
        <v>8</v>
      </c>
      <c r="DN52" s="89">
        <v>7</v>
      </c>
      <c r="DO52" s="90">
        <f t="shared" si="2"/>
        <v>7.6</v>
      </c>
      <c r="DP52" s="95"/>
      <c r="DQ52" s="89"/>
      <c r="DR52" s="89"/>
      <c r="DS52" s="89"/>
      <c r="DT52" s="89"/>
      <c r="DU52" s="89"/>
      <c r="DV52" s="101"/>
      <c r="DW52" s="102"/>
      <c r="DX52" s="103"/>
      <c r="DY52" s="90"/>
      <c r="DZ52" s="103"/>
      <c r="EA52" s="103"/>
      <c r="EB52" s="103"/>
      <c r="EC52" s="103"/>
      <c r="ED52" s="103"/>
      <c r="EE52" s="103"/>
      <c r="EF52" s="106" t="e">
        <f t="shared" si="3"/>
        <v>#DIV/0!</v>
      </c>
      <c r="EG52" s="106" t="e">
        <f t="shared" si="4"/>
        <v>#DIV/0!</v>
      </c>
      <c r="EH52" s="106" t="str">
        <f t="shared" si="5"/>
        <v>NEED TO DEVELOP</v>
      </c>
    </row>
    <row r="53" hidden="1" customHeight="1" spans="2:138">
      <c r="B53" s="83" t="s">
        <v>3456</v>
      </c>
      <c r="C53" s="84"/>
      <c r="D53" s="84"/>
      <c r="E53" s="84"/>
      <c r="F53" s="84"/>
      <c r="G53" s="84"/>
      <c r="H53" s="83" t="s">
        <v>4662</v>
      </c>
      <c r="I53" s="86" t="s">
        <v>4663</v>
      </c>
      <c r="J53" s="83" t="s">
        <v>68</v>
      </c>
      <c r="K53" s="84"/>
      <c r="L53" s="83" t="s">
        <v>2023</v>
      </c>
      <c r="M53" s="89">
        <v>8</v>
      </c>
      <c r="N53" s="89">
        <v>8</v>
      </c>
      <c r="O53" s="89">
        <v>8</v>
      </c>
      <c r="P53" s="89">
        <v>8</v>
      </c>
      <c r="Q53" s="89">
        <v>8</v>
      </c>
      <c r="R53" s="89">
        <v>8</v>
      </c>
      <c r="S53" s="89">
        <v>7</v>
      </c>
      <c r="T53" s="89">
        <v>7</v>
      </c>
      <c r="U53" s="89">
        <v>7</v>
      </c>
      <c r="V53" s="89">
        <v>7</v>
      </c>
      <c r="W53" s="89">
        <v>7</v>
      </c>
      <c r="X53" s="89">
        <v>7</v>
      </c>
      <c r="Y53" s="89">
        <v>7</v>
      </c>
      <c r="Z53" s="89">
        <v>7</v>
      </c>
      <c r="AA53" s="89">
        <v>7</v>
      </c>
      <c r="AB53" s="89">
        <v>7</v>
      </c>
      <c r="AC53" s="89">
        <v>8</v>
      </c>
      <c r="AD53" s="89">
        <v>7</v>
      </c>
      <c r="AE53" s="89">
        <v>7</v>
      </c>
      <c r="AF53" s="89">
        <v>7</v>
      </c>
      <c r="AG53" s="89">
        <v>8</v>
      </c>
      <c r="AH53" s="89">
        <v>7</v>
      </c>
      <c r="AI53" s="89">
        <v>7</v>
      </c>
      <c r="AJ53" s="89">
        <v>7</v>
      </c>
      <c r="AK53" s="89">
        <v>7</v>
      </c>
      <c r="AL53" s="89">
        <v>7</v>
      </c>
      <c r="AM53" s="89">
        <v>7</v>
      </c>
      <c r="AN53" s="90">
        <f t="shared" si="0"/>
        <v>7.2962962962963</v>
      </c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90" t="e">
        <f t="shared" si="6"/>
        <v>#DIV/0!</v>
      </c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90" t="e">
        <f t="shared" si="2"/>
        <v>#DIV/0!</v>
      </c>
      <c r="DP53" s="95"/>
      <c r="DQ53" s="89"/>
      <c r="DR53" s="89"/>
      <c r="DS53" s="89"/>
      <c r="DT53" s="89"/>
      <c r="DU53" s="89"/>
      <c r="DV53" s="101"/>
      <c r="DW53" s="102"/>
      <c r="DX53" s="103"/>
      <c r="DY53" s="90"/>
      <c r="DZ53" s="103"/>
      <c r="EA53" s="103"/>
      <c r="EB53" s="103"/>
      <c r="EC53" s="103"/>
      <c r="ED53" s="103"/>
      <c r="EE53" s="103"/>
      <c r="EF53" s="106" t="str">
        <f t="shared" si="3"/>
        <v>NEED TO DEVELOP</v>
      </c>
      <c r="EG53" s="106" t="e">
        <f t="shared" si="4"/>
        <v>#DIV/0!</v>
      </c>
      <c r="EH53" s="106" t="e">
        <f t="shared" si="5"/>
        <v>#DIV/0!</v>
      </c>
    </row>
    <row r="54" hidden="1" customHeight="1" spans="2:138">
      <c r="B54" s="83" t="s">
        <v>3456</v>
      </c>
      <c r="C54" s="84"/>
      <c r="D54" s="84"/>
      <c r="E54" s="84"/>
      <c r="F54" s="84"/>
      <c r="G54" s="84"/>
      <c r="H54" s="83" t="s">
        <v>4677</v>
      </c>
      <c r="I54" s="86" t="s">
        <v>4678</v>
      </c>
      <c r="J54" s="83" t="s">
        <v>227</v>
      </c>
      <c r="K54" s="84"/>
      <c r="L54" s="83" t="s">
        <v>1234</v>
      </c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90" t="e">
        <f t="shared" si="0"/>
        <v>#DIV/0!</v>
      </c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>
        <v>8</v>
      </c>
      <c r="BE54" s="89">
        <v>8</v>
      </c>
      <c r="BF54" s="89">
        <v>8</v>
      </c>
      <c r="BG54" s="89">
        <v>8</v>
      </c>
      <c r="BH54" s="89">
        <v>8</v>
      </c>
      <c r="BI54" s="89">
        <v>8</v>
      </c>
      <c r="BJ54" s="89">
        <v>8</v>
      </c>
      <c r="BK54" s="89">
        <v>7</v>
      </c>
      <c r="BL54" s="89">
        <v>7</v>
      </c>
      <c r="BM54" s="89">
        <v>7</v>
      </c>
      <c r="BN54" s="89">
        <v>7</v>
      </c>
      <c r="BO54" s="89">
        <v>7</v>
      </c>
      <c r="BP54" s="89">
        <v>7</v>
      </c>
      <c r="BQ54" s="89">
        <v>7</v>
      </c>
      <c r="BR54" s="89">
        <v>7</v>
      </c>
      <c r="BS54" s="89">
        <v>7</v>
      </c>
      <c r="BT54" s="89">
        <v>7</v>
      </c>
      <c r="BU54" s="89">
        <v>7</v>
      </c>
      <c r="BV54" s="89">
        <v>7</v>
      </c>
      <c r="BW54" s="89">
        <v>7</v>
      </c>
      <c r="BX54" s="89">
        <v>7</v>
      </c>
      <c r="BY54" s="89">
        <v>7</v>
      </c>
      <c r="BZ54" s="89">
        <v>7</v>
      </c>
      <c r="CA54" s="89">
        <v>7</v>
      </c>
      <c r="CB54" s="89">
        <v>7</v>
      </c>
      <c r="CC54" s="89">
        <v>7</v>
      </c>
      <c r="CD54" s="89">
        <v>7</v>
      </c>
      <c r="CE54" s="89">
        <v>7</v>
      </c>
      <c r="CF54" s="90">
        <f t="shared" si="6"/>
        <v>7.22222222222222</v>
      </c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90" t="e">
        <f t="shared" si="2"/>
        <v>#DIV/0!</v>
      </c>
      <c r="DP54" s="95"/>
      <c r="DQ54" s="89"/>
      <c r="DR54" s="89"/>
      <c r="DS54" s="89"/>
      <c r="DT54" s="89"/>
      <c r="DU54" s="89"/>
      <c r="DV54" s="101"/>
      <c r="DW54" s="102"/>
      <c r="DX54" s="103"/>
      <c r="DY54" s="90"/>
      <c r="DZ54" s="103"/>
      <c r="EA54" s="103"/>
      <c r="EB54" s="103"/>
      <c r="EC54" s="103"/>
      <c r="ED54" s="103"/>
      <c r="EE54" s="103"/>
      <c r="EF54" s="106" t="e">
        <f t="shared" si="3"/>
        <v>#DIV/0!</v>
      </c>
      <c r="EG54" s="106" t="str">
        <f t="shared" si="4"/>
        <v>NEED TO DEVELOP</v>
      </c>
      <c r="EH54" s="106" t="e">
        <f t="shared" si="5"/>
        <v>#DIV/0!</v>
      </c>
    </row>
    <row r="55" hidden="1" customHeight="1" spans="2:138">
      <c r="B55" s="83" t="s">
        <v>3456</v>
      </c>
      <c r="C55" s="84"/>
      <c r="D55" s="84"/>
      <c r="E55" s="84"/>
      <c r="F55" s="84"/>
      <c r="G55" s="84"/>
      <c r="H55" s="83" t="s">
        <v>4691</v>
      </c>
      <c r="I55" s="86" t="s">
        <v>4692</v>
      </c>
      <c r="J55" s="83" t="s">
        <v>2083</v>
      </c>
      <c r="K55" s="84"/>
      <c r="L55" s="83" t="s">
        <v>1746</v>
      </c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90" t="e">
        <f t="shared" si="0"/>
        <v>#DIV/0!</v>
      </c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>
        <v>8</v>
      </c>
      <c r="BE55" s="89">
        <v>8</v>
      </c>
      <c r="BF55" s="89">
        <v>8</v>
      </c>
      <c r="BG55" s="89">
        <v>8</v>
      </c>
      <c r="BH55" s="89">
        <v>8</v>
      </c>
      <c r="BI55" s="89">
        <v>8</v>
      </c>
      <c r="BJ55" s="89">
        <v>8</v>
      </c>
      <c r="BK55" s="89">
        <v>7</v>
      </c>
      <c r="BL55" s="89">
        <v>7</v>
      </c>
      <c r="BM55" s="89">
        <v>7</v>
      </c>
      <c r="BN55" s="89">
        <v>7</v>
      </c>
      <c r="BO55" s="89">
        <v>7</v>
      </c>
      <c r="BP55" s="89">
        <v>7</v>
      </c>
      <c r="BQ55" s="89">
        <v>7</v>
      </c>
      <c r="BR55" s="89">
        <v>7</v>
      </c>
      <c r="BS55" s="89">
        <v>8</v>
      </c>
      <c r="BT55" s="89">
        <v>8</v>
      </c>
      <c r="BU55" s="89">
        <v>7</v>
      </c>
      <c r="BV55" s="89">
        <v>7</v>
      </c>
      <c r="BW55" s="89">
        <v>7</v>
      </c>
      <c r="BX55" s="89"/>
      <c r="BY55" s="89">
        <v>7</v>
      </c>
      <c r="BZ55" s="89">
        <v>7</v>
      </c>
      <c r="CA55" s="89">
        <v>8</v>
      </c>
      <c r="CB55" s="89">
        <v>7</v>
      </c>
      <c r="CC55" s="89">
        <v>7</v>
      </c>
      <c r="CD55" s="89">
        <v>7</v>
      </c>
      <c r="CE55" s="89">
        <v>7</v>
      </c>
      <c r="CF55" s="90">
        <f t="shared" si="6"/>
        <v>7.34615384615385</v>
      </c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90" t="e">
        <f t="shared" si="2"/>
        <v>#DIV/0!</v>
      </c>
      <c r="DP55" s="95"/>
      <c r="DQ55" s="89"/>
      <c r="DR55" s="89"/>
      <c r="DS55" s="89"/>
      <c r="DT55" s="89"/>
      <c r="DU55" s="89"/>
      <c r="DV55" s="101"/>
      <c r="DW55" s="102"/>
      <c r="DX55" s="103"/>
      <c r="DY55" s="90"/>
      <c r="DZ55" s="103"/>
      <c r="EA55" s="103"/>
      <c r="EB55" s="103"/>
      <c r="EC55" s="103"/>
      <c r="ED55" s="103"/>
      <c r="EE55" s="103"/>
      <c r="EF55" s="106" t="e">
        <f t="shared" si="3"/>
        <v>#DIV/0!</v>
      </c>
      <c r="EG55" s="106" t="str">
        <f t="shared" si="4"/>
        <v>NEED TO DEVELOP</v>
      </c>
      <c r="EH55" s="106" t="e">
        <f t="shared" si="5"/>
        <v>#DIV/0!</v>
      </c>
    </row>
    <row r="56" hidden="1" customHeight="1" spans="2:138">
      <c r="B56" s="83" t="s">
        <v>3456</v>
      </c>
      <c r="C56" s="84"/>
      <c r="D56" s="84"/>
      <c r="E56" s="84"/>
      <c r="F56" s="84"/>
      <c r="G56" s="84"/>
      <c r="H56" s="83" t="s">
        <v>4717</v>
      </c>
      <c r="I56" s="86" t="s">
        <v>4718</v>
      </c>
      <c r="J56" s="83" t="s">
        <v>263</v>
      </c>
      <c r="K56" s="84"/>
      <c r="L56" s="83" t="s">
        <v>422</v>
      </c>
      <c r="M56" s="89">
        <v>8</v>
      </c>
      <c r="N56" s="89">
        <v>7.5</v>
      </c>
      <c r="O56" s="89">
        <v>7.5</v>
      </c>
      <c r="P56" s="89">
        <v>8</v>
      </c>
      <c r="Q56" s="89">
        <v>8</v>
      </c>
      <c r="R56" s="89">
        <v>8</v>
      </c>
      <c r="S56" s="89">
        <v>7</v>
      </c>
      <c r="T56" s="89">
        <v>8</v>
      </c>
      <c r="U56" s="89">
        <v>8</v>
      </c>
      <c r="V56" s="89">
        <v>7.5</v>
      </c>
      <c r="W56" s="89">
        <v>8</v>
      </c>
      <c r="X56" s="89">
        <v>8</v>
      </c>
      <c r="Y56" s="89">
        <v>8</v>
      </c>
      <c r="Z56" s="89">
        <v>8</v>
      </c>
      <c r="AA56" s="89">
        <v>7</v>
      </c>
      <c r="AB56" s="89">
        <v>8</v>
      </c>
      <c r="AC56" s="89">
        <v>7.5</v>
      </c>
      <c r="AD56" s="89">
        <v>8</v>
      </c>
      <c r="AE56" s="89">
        <v>7.5</v>
      </c>
      <c r="AF56" s="89">
        <v>8</v>
      </c>
      <c r="AG56" s="89">
        <v>8</v>
      </c>
      <c r="AH56" s="89">
        <v>8</v>
      </c>
      <c r="AI56" s="89">
        <v>7</v>
      </c>
      <c r="AJ56" s="89">
        <v>8</v>
      </c>
      <c r="AK56" s="89">
        <v>7.5</v>
      </c>
      <c r="AL56" s="89">
        <v>8</v>
      </c>
      <c r="AM56" s="89">
        <v>7.5</v>
      </c>
      <c r="AN56" s="90">
        <f t="shared" si="0"/>
        <v>7.75925925925926</v>
      </c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90" t="e">
        <f t="shared" si="6"/>
        <v>#DIV/0!</v>
      </c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90" t="e">
        <f t="shared" si="2"/>
        <v>#DIV/0!</v>
      </c>
      <c r="DP56" s="95"/>
      <c r="DQ56" s="89"/>
      <c r="DR56" s="89"/>
      <c r="DS56" s="89"/>
      <c r="DT56" s="89"/>
      <c r="DU56" s="89"/>
      <c r="DV56" s="101"/>
      <c r="DW56" s="102"/>
      <c r="DX56" s="103"/>
      <c r="DY56" s="90"/>
      <c r="DZ56" s="103"/>
      <c r="EA56" s="103"/>
      <c r="EB56" s="103"/>
      <c r="EC56" s="103"/>
      <c r="ED56" s="103"/>
      <c r="EE56" s="103"/>
      <c r="EF56" s="106" t="str">
        <f t="shared" si="3"/>
        <v>NEED TO DEVELOP</v>
      </c>
      <c r="EG56" s="106" t="e">
        <f t="shared" si="4"/>
        <v>#DIV/0!</v>
      </c>
      <c r="EH56" s="106" t="e">
        <f t="shared" si="5"/>
        <v>#DIV/0!</v>
      </c>
    </row>
    <row r="57" hidden="1" customHeight="1" spans="2:138">
      <c r="B57" s="83" t="s">
        <v>3456</v>
      </c>
      <c r="C57" s="84"/>
      <c r="D57" s="84"/>
      <c r="E57" s="84"/>
      <c r="F57" s="84"/>
      <c r="G57" s="84"/>
      <c r="H57" s="83" t="s">
        <v>4730</v>
      </c>
      <c r="I57" s="86" t="s">
        <v>4731</v>
      </c>
      <c r="J57" s="83" t="s">
        <v>108</v>
      </c>
      <c r="K57" s="84"/>
      <c r="L57" s="83" t="s">
        <v>4734</v>
      </c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90" t="e">
        <f t="shared" si="0"/>
        <v>#DIV/0!</v>
      </c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>
        <v>8</v>
      </c>
      <c r="BE57" s="89">
        <v>7.5</v>
      </c>
      <c r="BF57" s="89">
        <v>8</v>
      </c>
      <c r="BG57" s="89">
        <v>8</v>
      </c>
      <c r="BH57" s="89">
        <v>7.5</v>
      </c>
      <c r="BI57" s="89">
        <v>8</v>
      </c>
      <c r="BJ57" s="89">
        <v>8</v>
      </c>
      <c r="BK57" s="89">
        <v>8</v>
      </c>
      <c r="BL57" s="89">
        <v>8</v>
      </c>
      <c r="BM57" s="89">
        <v>7.5</v>
      </c>
      <c r="BN57" s="89">
        <v>8</v>
      </c>
      <c r="BO57" s="89">
        <v>8</v>
      </c>
      <c r="BP57" s="89">
        <v>8</v>
      </c>
      <c r="BQ57" s="89">
        <v>7.5</v>
      </c>
      <c r="BR57" s="89">
        <v>8</v>
      </c>
      <c r="BS57" s="89">
        <v>8</v>
      </c>
      <c r="BT57" s="89">
        <v>8</v>
      </c>
      <c r="BU57" s="89">
        <v>7.5</v>
      </c>
      <c r="BV57" s="89">
        <v>8</v>
      </c>
      <c r="BW57" s="89">
        <v>7</v>
      </c>
      <c r="BX57" s="89">
        <v>8</v>
      </c>
      <c r="BY57" s="89">
        <v>7</v>
      </c>
      <c r="BZ57" s="89">
        <v>8</v>
      </c>
      <c r="CA57" s="89">
        <v>8</v>
      </c>
      <c r="CB57" s="89">
        <v>8</v>
      </c>
      <c r="CC57" s="89">
        <v>8</v>
      </c>
      <c r="CD57" s="89">
        <v>7.5</v>
      </c>
      <c r="CE57" s="89">
        <v>8</v>
      </c>
      <c r="CF57" s="90">
        <f t="shared" si="6"/>
        <v>7.81481481481481</v>
      </c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90" t="e">
        <f t="shared" si="2"/>
        <v>#DIV/0!</v>
      </c>
      <c r="DP57" s="95"/>
      <c r="DQ57" s="89"/>
      <c r="DR57" s="89"/>
      <c r="DS57" s="89"/>
      <c r="DT57" s="89"/>
      <c r="DU57" s="89"/>
      <c r="DV57" s="101"/>
      <c r="DW57" s="102"/>
      <c r="DX57" s="103"/>
      <c r="DY57" s="90"/>
      <c r="DZ57" s="103"/>
      <c r="EA57" s="103"/>
      <c r="EB57" s="103"/>
      <c r="EC57" s="103"/>
      <c r="ED57" s="103"/>
      <c r="EE57" s="103"/>
      <c r="EF57" s="106" t="e">
        <f t="shared" si="3"/>
        <v>#DIV/0!</v>
      </c>
      <c r="EG57" s="106" t="str">
        <f t="shared" si="4"/>
        <v>NEED TO DEVELOP</v>
      </c>
      <c r="EH57" s="106" t="e">
        <f t="shared" si="5"/>
        <v>#DIV/0!</v>
      </c>
    </row>
    <row r="58" hidden="1" customHeight="1" spans="2:138">
      <c r="B58" s="83" t="s">
        <v>3456</v>
      </c>
      <c r="C58" s="84"/>
      <c r="D58" s="84"/>
      <c r="E58" s="84"/>
      <c r="F58" s="84"/>
      <c r="G58" s="84"/>
      <c r="H58" s="83" t="s">
        <v>4748</v>
      </c>
      <c r="I58" s="86" t="s">
        <v>4749</v>
      </c>
      <c r="J58" s="83" t="s">
        <v>2321</v>
      </c>
      <c r="K58" s="84"/>
      <c r="L58" s="83" t="s">
        <v>4750</v>
      </c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90" t="e">
        <f t="shared" si="0"/>
        <v>#DIV/0!</v>
      </c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>
        <v>7.5</v>
      </c>
      <c r="BE58" s="89">
        <v>8</v>
      </c>
      <c r="BF58" s="89">
        <v>8</v>
      </c>
      <c r="BG58" s="89">
        <v>7</v>
      </c>
      <c r="BH58" s="89">
        <v>8</v>
      </c>
      <c r="BI58" s="89">
        <v>8</v>
      </c>
      <c r="BJ58" s="89">
        <v>8</v>
      </c>
      <c r="BK58" s="89">
        <v>7.5</v>
      </c>
      <c r="BL58" s="89">
        <v>8</v>
      </c>
      <c r="BM58" s="89">
        <v>7</v>
      </c>
      <c r="BN58" s="89">
        <v>8</v>
      </c>
      <c r="BO58" s="89">
        <v>8</v>
      </c>
      <c r="BP58" s="89">
        <v>8</v>
      </c>
      <c r="BQ58" s="89">
        <v>8</v>
      </c>
      <c r="BR58" s="89">
        <v>8</v>
      </c>
      <c r="BS58" s="89">
        <v>8</v>
      </c>
      <c r="BT58" s="89">
        <v>7.5</v>
      </c>
      <c r="BU58" s="89">
        <v>8</v>
      </c>
      <c r="BV58" s="89">
        <v>8</v>
      </c>
      <c r="BW58" s="89">
        <v>7.5</v>
      </c>
      <c r="BX58" s="89">
        <v>8</v>
      </c>
      <c r="BY58" s="89">
        <v>8</v>
      </c>
      <c r="BZ58" s="89">
        <v>7.5</v>
      </c>
      <c r="CA58" s="89">
        <v>8</v>
      </c>
      <c r="CB58" s="89">
        <v>8</v>
      </c>
      <c r="CC58" s="89">
        <v>8</v>
      </c>
      <c r="CD58" s="89">
        <v>7.5</v>
      </c>
      <c r="CE58" s="89">
        <v>7.5</v>
      </c>
      <c r="CF58" s="90">
        <f t="shared" si="6"/>
        <v>7.81481481481481</v>
      </c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90" t="e">
        <f t="shared" si="2"/>
        <v>#DIV/0!</v>
      </c>
      <c r="DP58" s="95"/>
      <c r="DQ58" s="89"/>
      <c r="DR58" s="89"/>
      <c r="DS58" s="89"/>
      <c r="DT58" s="89"/>
      <c r="DU58" s="89"/>
      <c r="DV58" s="101"/>
      <c r="DW58" s="102"/>
      <c r="DX58" s="103"/>
      <c r="DY58" s="90"/>
      <c r="DZ58" s="103"/>
      <c r="EA58" s="103"/>
      <c r="EB58" s="103"/>
      <c r="EC58" s="103"/>
      <c r="ED58" s="103"/>
      <c r="EE58" s="103"/>
      <c r="EF58" s="106" t="e">
        <f t="shared" si="3"/>
        <v>#DIV/0!</v>
      </c>
      <c r="EG58" s="106" t="str">
        <f t="shared" si="4"/>
        <v>NEED TO DEVELOP</v>
      </c>
      <c r="EH58" s="106" t="e">
        <f t="shared" si="5"/>
        <v>#DIV/0!</v>
      </c>
    </row>
    <row r="59" hidden="1" customHeight="1" spans="2:138">
      <c r="B59" s="83" t="s">
        <v>3456</v>
      </c>
      <c r="C59" s="84"/>
      <c r="D59" s="84"/>
      <c r="E59" s="84"/>
      <c r="F59" s="84"/>
      <c r="G59" s="84"/>
      <c r="H59" s="83" t="s">
        <v>4763</v>
      </c>
      <c r="I59" s="86" t="s">
        <v>4764</v>
      </c>
      <c r="J59" s="83" t="s">
        <v>390</v>
      </c>
      <c r="K59" s="84"/>
      <c r="L59" s="83" t="s">
        <v>547</v>
      </c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90" t="e">
        <f t="shared" si="0"/>
        <v>#DIV/0!</v>
      </c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90" t="e">
        <f t="shared" si="6"/>
        <v>#DIV/0!</v>
      </c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>
        <v>8</v>
      </c>
      <c r="CW59" s="89">
        <v>8</v>
      </c>
      <c r="CX59" s="89">
        <v>7</v>
      </c>
      <c r="CY59" s="89">
        <v>8</v>
      </c>
      <c r="CZ59" s="89">
        <v>7</v>
      </c>
      <c r="DA59" s="89">
        <v>7</v>
      </c>
      <c r="DB59" s="89">
        <v>8</v>
      </c>
      <c r="DC59" s="89">
        <v>8</v>
      </c>
      <c r="DD59" s="89">
        <v>7</v>
      </c>
      <c r="DE59" s="89">
        <v>7</v>
      </c>
      <c r="DF59" s="89">
        <v>8</v>
      </c>
      <c r="DG59" s="89">
        <v>7</v>
      </c>
      <c r="DH59" s="89">
        <v>8</v>
      </c>
      <c r="DI59" s="89">
        <v>8</v>
      </c>
      <c r="DJ59" s="89">
        <v>8</v>
      </c>
      <c r="DK59" s="89">
        <v>8</v>
      </c>
      <c r="DL59" s="89">
        <v>8</v>
      </c>
      <c r="DM59" s="89">
        <v>7</v>
      </c>
      <c r="DN59" s="89">
        <v>7</v>
      </c>
      <c r="DO59" s="90">
        <f t="shared" si="2"/>
        <v>7.57894736842105</v>
      </c>
      <c r="DP59" s="95"/>
      <c r="DQ59" s="89"/>
      <c r="DR59" s="89"/>
      <c r="DS59" s="89"/>
      <c r="DT59" s="89"/>
      <c r="DU59" s="89"/>
      <c r="DV59" s="101"/>
      <c r="DW59" s="102"/>
      <c r="DX59" s="103"/>
      <c r="DY59" s="90"/>
      <c r="DZ59" s="103"/>
      <c r="EA59" s="103"/>
      <c r="EB59" s="103"/>
      <c r="EC59" s="103"/>
      <c r="ED59" s="103"/>
      <c r="EE59" s="103"/>
      <c r="EF59" s="106" t="e">
        <f t="shared" si="3"/>
        <v>#DIV/0!</v>
      </c>
      <c r="EG59" s="106" t="e">
        <f t="shared" si="4"/>
        <v>#DIV/0!</v>
      </c>
      <c r="EH59" s="106" t="str">
        <f t="shared" si="5"/>
        <v>NEED TO DEVELOP</v>
      </c>
    </row>
    <row r="60" hidden="1" customHeight="1" spans="2:138">
      <c r="B60" s="83" t="s">
        <v>3456</v>
      </c>
      <c r="C60" s="84"/>
      <c r="D60" s="84"/>
      <c r="E60" s="84"/>
      <c r="F60" s="84"/>
      <c r="G60" s="84"/>
      <c r="H60" s="83" t="s">
        <v>4778</v>
      </c>
      <c r="I60" s="86" t="s">
        <v>4779</v>
      </c>
      <c r="J60" s="83" t="s">
        <v>126</v>
      </c>
      <c r="K60" s="84"/>
      <c r="L60" s="83" t="s">
        <v>2023</v>
      </c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90" t="e">
        <f t="shared" si="0"/>
        <v>#DIV/0!</v>
      </c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90" t="e">
        <f t="shared" si="6"/>
        <v>#DIV/0!</v>
      </c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>
        <v>7</v>
      </c>
      <c r="CW60" s="89">
        <v>7</v>
      </c>
      <c r="CX60" s="89">
        <v>7</v>
      </c>
      <c r="CY60" s="89">
        <v>7</v>
      </c>
      <c r="CZ60" s="89">
        <v>7</v>
      </c>
      <c r="DA60" s="89">
        <v>7</v>
      </c>
      <c r="DB60" s="89">
        <v>7</v>
      </c>
      <c r="DC60" s="89">
        <v>7</v>
      </c>
      <c r="DD60" s="89">
        <v>7</v>
      </c>
      <c r="DE60" s="89"/>
      <c r="DF60" s="89"/>
      <c r="DG60" s="89"/>
      <c r="DH60" s="89"/>
      <c r="DI60" s="89">
        <v>7</v>
      </c>
      <c r="DJ60" s="89">
        <v>7</v>
      </c>
      <c r="DK60" s="89">
        <v>7</v>
      </c>
      <c r="DL60" s="89">
        <v>7</v>
      </c>
      <c r="DM60" s="89">
        <v>7</v>
      </c>
      <c r="DN60" s="89">
        <v>7</v>
      </c>
      <c r="DO60" s="90">
        <f t="shared" si="2"/>
        <v>7</v>
      </c>
      <c r="DP60" s="95"/>
      <c r="DQ60" s="89"/>
      <c r="DR60" s="89"/>
      <c r="DS60" s="89"/>
      <c r="DT60" s="89"/>
      <c r="DU60" s="89"/>
      <c r="DV60" s="101"/>
      <c r="DW60" s="102"/>
      <c r="DX60" s="103"/>
      <c r="DY60" s="90"/>
      <c r="DZ60" s="103"/>
      <c r="EA60" s="103"/>
      <c r="EB60" s="103"/>
      <c r="EC60" s="103"/>
      <c r="ED60" s="103"/>
      <c r="EE60" s="103"/>
      <c r="EF60" s="106" t="e">
        <f t="shared" si="3"/>
        <v>#DIV/0!</v>
      </c>
      <c r="EG60" s="106" t="e">
        <f t="shared" si="4"/>
        <v>#DIV/0!</v>
      </c>
      <c r="EH60" s="106" t="str">
        <f t="shared" si="5"/>
        <v>NEED TO DEVELOP</v>
      </c>
    </row>
    <row r="61" hidden="1" customHeight="1" spans="2:138">
      <c r="B61" s="83" t="s">
        <v>3456</v>
      </c>
      <c r="C61" s="84"/>
      <c r="D61" s="84"/>
      <c r="E61" s="84"/>
      <c r="F61" s="84"/>
      <c r="G61" s="84"/>
      <c r="H61" s="83" t="s">
        <v>4792</v>
      </c>
      <c r="I61" s="86" t="s">
        <v>4793</v>
      </c>
      <c r="J61" s="83" t="s">
        <v>126</v>
      </c>
      <c r="K61" s="84"/>
      <c r="L61" s="83" t="s">
        <v>422</v>
      </c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90" t="e">
        <f t="shared" si="0"/>
        <v>#DIV/0!</v>
      </c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90" t="e">
        <f t="shared" si="6"/>
        <v>#DIV/0!</v>
      </c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>
        <v>8</v>
      </c>
      <c r="CW61" s="89">
        <v>7</v>
      </c>
      <c r="CX61" s="89">
        <v>7</v>
      </c>
      <c r="CY61" s="89">
        <v>7</v>
      </c>
      <c r="CZ61" s="89">
        <v>7</v>
      </c>
      <c r="DA61" s="89">
        <v>7</v>
      </c>
      <c r="DB61" s="89">
        <v>7</v>
      </c>
      <c r="DC61" s="89">
        <v>8</v>
      </c>
      <c r="DD61" s="89">
        <v>7</v>
      </c>
      <c r="DE61" s="89"/>
      <c r="DF61" s="89"/>
      <c r="DG61" s="89"/>
      <c r="DH61" s="89"/>
      <c r="DI61" s="89">
        <v>7</v>
      </c>
      <c r="DJ61" s="89">
        <v>7</v>
      </c>
      <c r="DK61" s="89">
        <v>8</v>
      </c>
      <c r="DL61" s="89">
        <v>7</v>
      </c>
      <c r="DM61" s="89">
        <v>7</v>
      </c>
      <c r="DN61" s="89">
        <v>7</v>
      </c>
      <c r="DO61" s="90">
        <f t="shared" si="2"/>
        <v>7.2</v>
      </c>
      <c r="DP61" s="95"/>
      <c r="DQ61" s="89"/>
      <c r="DR61" s="89"/>
      <c r="DS61" s="89"/>
      <c r="DT61" s="89"/>
      <c r="DU61" s="89"/>
      <c r="DV61" s="101"/>
      <c r="DW61" s="102"/>
      <c r="DX61" s="103"/>
      <c r="DY61" s="90"/>
      <c r="DZ61" s="103"/>
      <c r="EA61" s="103"/>
      <c r="EB61" s="103"/>
      <c r="EC61" s="103"/>
      <c r="ED61" s="103"/>
      <c r="EE61" s="103"/>
      <c r="EF61" s="106" t="e">
        <f t="shared" si="3"/>
        <v>#DIV/0!</v>
      </c>
      <c r="EG61" s="106" t="e">
        <f t="shared" si="4"/>
        <v>#DIV/0!</v>
      </c>
      <c r="EH61" s="106" t="str">
        <f t="shared" si="5"/>
        <v>NEED TO DEVELOP</v>
      </c>
    </row>
    <row r="62" hidden="1" customHeight="1" spans="2:138">
      <c r="B62" s="83" t="s">
        <v>3456</v>
      </c>
      <c r="C62" s="84"/>
      <c r="D62" s="84"/>
      <c r="E62" s="84"/>
      <c r="F62" s="84"/>
      <c r="G62" s="84"/>
      <c r="H62" s="83" t="s">
        <v>4806</v>
      </c>
      <c r="I62" s="86" t="s">
        <v>4807</v>
      </c>
      <c r="J62" s="83" t="s">
        <v>126</v>
      </c>
      <c r="K62" s="84"/>
      <c r="L62" s="83" t="s">
        <v>670</v>
      </c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90" t="e">
        <f t="shared" si="0"/>
        <v>#DIV/0!</v>
      </c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90" t="e">
        <f t="shared" si="6"/>
        <v>#DIV/0!</v>
      </c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>
        <v>7</v>
      </c>
      <c r="CW62" s="89">
        <v>8</v>
      </c>
      <c r="CX62" s="89">
        <v>7</v>
      </c>
      <c r="CY62" s="89">
        <v>8</v>
      </c>
      <c r="CZ62" s="89">
        <v>8</v>
      </c>
      <c r="DA62" s="89">
        <v>7</v>
      </c>
      <c r="DB62" s="89">
        <v>7</v>
      </c>
      <c r="DC62" s="89">
        <v>7</v>
      </c>
      <c r="DD62" s="89">
        <v>7</v>
      </c>
      <c r="DE62" s="89"/>
      <c r="DF62" s="89"/>
      <c r="DG62" s="89"/>
      <c r="DH62" s="89"/>
      <c r="DI62" s="89">
        <v>7</v>
      </c>
      <c r="DJ62" s="89">
        <v>7</v>
      </c>
      <c r="DK62" s="89">
        <v>7</v>
      </c>
      <c r="DL62" s="89">
        <v>7</v>
      </c>
      <c r="DM62" s="89">
        <v>7</v>
      </c>
      <c r="DN62" s="89">
        <v>7</v>
      </c>
      <c r="DO62" s="90">
        <f t="shared" si="2"/>
        <v>7.2</v>
      </c>
      <c r="DP62" s="95"/>
      <c r="DQ62" s="89"/>
      <c r="DR62" s="89"/>
      <c r="DS62" s="89"/>
      <c r="DT62" s="89"/>
      <c r="DU62" s="89"/>
      <c r="DV62" s="101"/>
      <c r="DW62" s="102"/>
      <c r="DX62" s="103"/>
      <c r="DY62" s="90"/>
      <c r="DZ62" s="103"/>
      <c r="EA62" s="103"/>
      <c r="EB62" s="103"/>
      <c r="EC62" s="103"/>
      <c r="ED62" s="103"/>
      <c r="EE62" s="103"/>
      <c r="EF62" s="106" t="e">
        <f t="shared" si="3"/>
        <v>#DIV/0!</v>
      </c>
      <c r="EG62" s="106" t="e">
        <f t="shared" si="4"/>
        <v>#DIV/0!</v>
      </c>
      <c r="EH62" s="106" t="str">
        <f t="shared" si="5"/>
        <v>NEED TO DEVELOP</v>
      </c>
    </row>
    <row r="63" hidden="1" customHeight="1" spans="2:138">
      <c r="B63" s="83" t="s">
        <v>3456</v>
      </c>
      <c r="C63" s="84"/>
      <c r="D63" s="84"/>
      <c r="E63" s="84"/>
      <c r="F63" s="84"/>
      <c r="G63" s="84"/>
      <c r="H63" s="83" t="s">
        <v>4820</v>
      </c>
      <c r="I63" s="86" t="s">
        <v>4821</v>
      </c>
      <c r="J63" s="83" t="s">
        <v>2965</v>
      </c>
      <c r="K63" s="84"/>
      <c r="L63" s="83" t="s">
        <v>422</v>
      </c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90" t="e">
        <f t="shared" si="0"/>
        <v>#DIV/0!</v>
      </c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90" t="e">
        <f t="shared" si="6"/>
        <v>#DIV/0!</v>
      </c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>
        <v>8</v>
      </c>
      <c r="CW63" s="89">
        <v>8</v>
      </c>
      <c r="CX63" s="89">
        <v>7.5</v>
      </c>
      <c r="CY63" s="89">
        <v>8</v>
      </c>
      <c r="CZ63" s="89">
        <v>7</v>
      </c>
      <c r="DA63" s="89">
        <v>7.5</v>
      </c>
      <c r="DB63" s="89">
        <v>8</v>
      </c>
      <c r="DC63" s="89">
        <v>8</v>
      </c>
      <c r="DD63" s="89">
        <v>7.5</v>
      </c>
      <c r="DE63" s="89"/>
      <c r="DF63" s="89"/>
      <c r="DG63" s="89"/>
      <c r="DH63" s="89"/>
      <c r="DI63" s="89">
        <v>8</v>
      </c>
      <c r="DJ63" s="89">
        <v>7.5</v>
      </c>
      <c r="DK63" s="89">
        <v>7</v>
      </c>
      <c r="DL63" s="89">
        <v>8</v>
      </c>
      <c r="DM63" s="89">
        <v>7</v>
      </c>
      <c r="DN63" s="89">
        <v>7.5</v>
      </c>
      <c r="DO63" s="90">
        <f t="shared" si="2"/>
        <v>7.63333333333333</v>
      </c>
      <c r="DP63" s="95"/>
      <c r="DQ63" s="89"/>
      <c r="DR63" s="89"/>
      <c r="DS63" s="89"/>
      <c r="DT63" s="89"/>
      <c r="DU63" s="89"/>
      <c r="DV63" s="101"/>
      <c r="DW63" s="102"/>
      <c r="DX63" s="103"/>
      <c r="DY63" s="90"/>
      <c r="DZ63" s="103"/>
      <c r="EA63" s="103"/>
      <c r="EB63" s="103"/>
      <c r="EC63" s="103"/>
      <c r="ED63" s="103"/>
      <c r="EE63" s="103"/>
      <c r="EF63" s="106" t="e">
        <f t="shared" si="3"/>
        <v>#DIV/0!</v>
      </c>
      <c r="EG63" s="106" t="e">
        <f t="shared" si="4"/>
        <v>#DIV/0!</v>
      </c>
      <c r="EH63" s="106" t="str">
        <f t="shared" si="5"/>
        <v>NEED TO DEVELOP</v>
      </c>
    </row>
    <row r="64" hidden="1" customHeight="1" spans="2:138">
      <c r="B64" s="83" t="s">
        <v>3456</v>
      </c>
      <c r="C64" s="84"/>
      <c r="D64" s="84"/>
      <c r="E64" s="84"/>
      <c r="F64" s="84"/>
      <c r="G64" s="84"/>
      <c r="H64" s="83" t="s">
        <v>4833</v>
      </c>
      <c r="I64" s="86" t="s">
        <v>4834</v>
      </c>
      <c r="J64" s="83" t="s">
        <v>162</v>
      </c>
      <c r="K64" s="84"/>
      <c r="L64" s="83" t="s">
        <v>422</v>
      </c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90" t="e">
        <f t="shared" si="0"/>
        <v>#DIV/0!</v>
      </c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90" t="e">
        <f t="shared" si="6"/>
        <v>#DIV/0!</v>
      </c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90" t="e">
        <f t="shared" si="2"/>
        <v>#DIV/0!</v>
      </c>
      <c r="DP64" s="95"/>
      <c r="DQ64" s="89"/>
      <c r="DR64" s="89"/>
      <c r="DS64" s="89"/>
      <c r="DT64" s="89"/>
      <c r="DU64" s="89"/>
      <c r="DV64" s="101"/>
      <c r="DW64" s="102"/>
      <c r="DX64" s="103"/>
      <c r="DY64" s="90"/>
      <c r="DZ64" s="103"/>
      <c r="EA64" s="103"/>
      <c r="EB64" s="103"/>
      <c r="EC64" s="103"/>
      <c r="ED64" s="103"/>
      <c r="EE64" s="103"/>
      <c r="EF64" s="106" t="e">
        <f t="shared" si="3"/>
        <v>#DIV/0!</v>
      </c>
      <c r="EG64" s="106" t="e">
        <f t="shared" si="4"/>
        <v>#DIV/0!</v>
      </c>
      <c r="EH64" s="106" t="e">
        <f t="shared" si="5"/>
        <v>#DIV/0!</v>
      </c>
    </row>
    <row r="65" hidden="1" customHeight="1" spans="2:138">
      <c r="B65" s="83" t="s">
        <v>3456</v>
      </c>
      <c r="C65" s="84"/>
      <c r="D65" s="84"/>
      <c r="E65" s="84"/>
      <c r="F65" s="84"/>
      <c r="G65" s="84"/>
      <c r="H65" s="83" t="s">
        <v>4848</v>
      </c>
      <c r="I65" s="86" t="s">
        <v>4849</v>
      </c>
      <c r="J65" s="83" t="s">
        <v>162</v>
      </c>
      <c r="K65" s="84"/>
      <c r="L65" s="83" t="s">
        <v>670</v>
      </c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90" t="e">
        <f t="shared" si="0"/>
        <v>#DIV/0!</v>
      </c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90" t="e">
        <f t="shared" si="6"/>
        <v>#DIV/0!</v>
      </c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>
        <v>8</v>
      </c>
      <c r="CW65" s="89">
        <v>7.5</v>
      </c>
      <c r="CX65" s="89">
        <v>7</v>
      </c>
      <c r="CY65" s="89">
        <v>8</v>
      </c>
      <c r="CZ65" s="89">
        <v>7</v>
      </c>
      <c r="DA65" s="89">
        <v>8</v>
      </c>
      <c r="DB65" s="89">
        <v>8</v>
      </c>
      <c r="DC65" s="89">
        <v>7</v>
      </c>
      <c r="DD65" s="89">
        <v>7.5</v>
      </c>
      <c r="DE65" s="89"/>
      <c r="DF65" s="89"/>
      <c r="DG65" s="89"/>
      <c r="DH65" s="89"/>
      <c r="DI65" s="89">
        <v>7</v>
      </c>
      <c r="DJ65" s="89">
        <v>8</v>
      </c>
      <c r="DK65" s="89">
        <v>8</v>
      </c>
      <c r="DL65" s="89">
        <v>7</v>
      </c>
      <c r="DM65" s="89">
        <v>7</v>
      </c>
      <c r="DN65" s="89">
        <v>7</v>
      </c>
      <c r="DO65" s="90">
        <f t="shared" si="2"/>
        <v>7.46666666666667</v>
      </c>
      <c r="DP65" s="95"/>
      <c r="DQ65" s="89"/>
      <c r="DR65" s="89"/>
      <c r="DS65" s="89"/>
      <c r="DT65" s="89"/>
      <c r="DU65" s="89"/>
      <c r="DV65" s="101"/>
      <c r="DW65" s="102"/>
      <c r="DX65" s="103"/>
      <c r="DY65" s="90"/>
      <c r="DZ65" s="103"/>
      <c r="EA65" s="103"/>
      <c r="EB65" s="103"/>
      <c r="EC65" s="103"/>
      <c r="ED65" s="103"/>
      <c r="EE65" s="103"/>
      <c r="EF65" s="106" t="e">
        <f t="shared" si="3"/>
        <v>#DIV/0!</v>
      </c>
      <c r="EG65" s="106" t="e">
        <f t="shared" si="4"/>
        <v>#DIV/0!</v>
      </c>
      <c r="EH65" s="106" t="str">
        <f t="shared" si="5"/>
        <v>NEED TO DEVELOP</v>
      </c>
    </row>
    <row r="66" hidden="1" customHeight="1" spans="2:138">
      <c r="B66" s="83" t="s">
        <v>3456</v>
      </c>
      <c r="C66" s="84"/>
      <c r="D66" s="84"/>
      <c r="E66" s="84"/>
      <c r="F66" s="84"/>
      <c r="G66" s="84"/>
      <c r="H66" s="83" t="s">
        <v>4859</v>
      </c>
      <c r="I66" s="86" t="s">
        <v>4860</v>
      </c>
      <c r="J66" s="83" t="s">
        <v>162</v>
      </c>
      <c r="K66" s="84"/>
      <c r="L66" s="83" t="s">
        <v>2023</v>
      </c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90" t="e">
        <f t="shared" si="0"/>
        <v>#DIV/0!</v>
      </c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90" t="e">
        <f t="shared" si="6"/>
        <v>#DIV/0!</v>
      </c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>
        <v>7</v>
      </c>
      <c r="CW66" s="89">
        <v>7</v>
      </c>
      <c r="CX66" s="89">
        <v>7</v>
      </c>
      <c r="CY66" s="89">
        <v>8</v>
      </c>
      <c r="CZ66" s="89">
        <v>7</v>
      </c>
      <c r="DA66" s="89">
        <v>8</v>
      </c>
      <c r="DB66" s="89">
        <v>7.5</v>
      </c>
      <c r="DC66" s="89">
        <v>7</v>
      </c>
      <c r="DD66" s="89">
        <v>8</v>
      </c>
      <c r="DE66" s="89"/>
      <c r="DF66" s="89"/>
      <c r="DG66" s="89"/>
      <c r="DH66" s="89"/>
      <c r="DI66" s="89">
        <v>7</v>
      </c>
      <c r="DJ66" s="89">
        <v>7</v>
      </c>
      <c r="DK66" s="89">
        <v>8</v>
      </c>
      <c r="DL66" s="89">
        <v>7</v>
      </c>
      <c r="DM66" s="89">
        <v>7</v>
      </c>
      <c r="DN66" s="89">
        <v>7.5</v>
      </c>
      <c r="DO66" s="90">
        <f t="shared" si="2"/>
        <v>7.33333333333333</v>
      </c>
      <c r="DP66" s="95"/>
      <c r="DQ66" s="89"/>
      <c r="DR66" s="89"/>
      <c r="DS66" s="89"/>
      <c r="DT66" s="89"/>
      <c r="DU66" s="89"/>
      <c r="DV66" s="101"/>
      <c r="DW66" s="102"/>
      <c r="DX66" s="103"/>
      <c r="DY66" s="90"/>
      <c r="DZ66" s="103"/>
      <c r="EA66" s="103"/>
      <c r="EB66" s="103"/>
      <c r="EC66" s="103"/>
      <c r="ED66" s="103"/>
      <c r="EE66" s="103"/>
      <c r="EF66" s="106" t="e">
        <f t="shared" si="3"/>
        <v>#DIV/0!</v>
      </c>
      <c r="EG66" s="106" t="e">
        <f t="shared" si="4"/>
        <v>#DIV/0!</v>
      </c>
      <c r="EH66" s="106" t="str">
        <f t="shared" si="5"/>
        <v>NEED TO DEVELOP</v>
      </c>
    </row>
    <row r="67" hidden="1" customHeight="1" spans="2:138">
      <c r="B67" s="83" t="s">
        <v>3456</v>
      </c>
      <c r="C67" s="84"/>
      <c r="D67" s="84"/>
      <c r="E67" s="84"/>
      <c r="F67" s="84"/>
      <c r="G67" s="84"/>
      <c r="H67" s="83" t="s">
        <v>4873</v>
      </c>
      <c r="I67" s="86" t="s">
        <v>4874</v>
      </c>
      <c r="J67" s="83" t="s">
        <v>1569</v>
      </c>
      <c r="K67" s="84"/>
      <c r="L67" s="83" t="s">
        <v>2623</v>
      </c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90" t="e">
        <f t="shared" si="0"/>
        <v>#DIV/0!</v>
      </c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90" t="e">
        <f t="shared" si="6"/>
        <v>#DIV/0!</v>
      </c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>
        <v>8</v>
      </c>
      <c r="CW67" s="89">
        <v>7</v>
      </c>
      <c r="CX67" s="89">
        <v>8</v>
      </c>
      <c r="CY67" s="89">
        <v>7</v>
      </c>
      <c r="CZ67" s="89">
        <v>7</v>
      </c>
      <c r="DA67" s="89">
        <v>7</v>
      </c>
      <c r="DB67" s="89">
        <v>7</v>
      </c>
      <c r="DC67" s="89">
        <v>7</v>
      </c>
      <c r="DD67" s="89">
        <v>7</v>
      </c>
      <c r="DE67" s="89"/>
      <c r="DF67" s="89"/>
      <c r="DG67" s="89"/>
      <c r="DH67" s="89"/>
      <c r="DI67" s="89">
        <v>7</v>
      </c>
      <c r="DJ67" s="89">
        <v>7</v>
      </c>
      <c r="DK67" s="89">
        <v>7</v>
      </c>
      <c r="DL67" s="89">
        <v>7</v>
      </c>
      <c r="DM67" s="89">
        <v>7</v>
      </c>
      <c r="DN67" s="89">
        <v>7</v>
      </c>
      <c r="DO67" s="90">
        <f t="shared" si="2"/>
        <v>7.13333333333333</v>
      </c>
      <c r="DP67" s="95"/>
      <c r="DQ67" s="89"/>
      <c r="DR67" s="89"/>
      <c r="DS67" s="89"/>
      <c r="DT67" s="89"/>
      <c r="DU67" s="89"/>
      <c r="DV67" s="101"/>
      <c r="DW67" s="102"/>
      <c r="DX67" s="103"/>
      <c r="DY67" s="90"/>
      <c r="DZ67" s="103"/>
      <c r="EA67" s="103"/>
      <c r="EB67" s="103"/>
      <c r="EC67" s="103"/>
      <c r="ED67" s="103"/>
      <c r="EE67" s="103"/>
      <c r="EF67" s="106" t="e">
        <f t="shared" si="3"/>
        <v>#DIV/0!</v>
      </c>
      <c r="EG67" s="106" t="e">
        <f t="shared" si="4"/>
        <v>#DIV/0!</v>
      </c>
      <c r="EH67" s="106" t="str">
        <f t="shared" si="5"/>
        <v>NEED TO DEVELOP</v>
      </c>
    </row>
    <row r="68" hidden="1" customHeight="1" spans="2:138">
      <c r="B68" s="83" t="s">
        <v>1640</v>
      </c>
      <c r="C68" s="84"/>
      <c r="D68" s="84"/>
      <c r="E68" s="84"/>
      <c r="F68" s="84"/>
      <c r="G68" s="84"/>
      <c r="H68" s="83" t="s">
        <v>4909</v>
      </c>
      <c r="I68" s="86" t="s">
        <v>4910</v>
      </c>
      <c r="J68" s="83" t="s">
        <v>68</v>
      </c>
      <c r="K68" s="84"/>
      <c r="L68" s="83" t="s">
        <v>4912</v>
      </c>
      <c r="M68" s="89">
        <v>8</v>
      </c>
      <c r="N68" s="89">
        <v>8</v>
      </c>
      <c r="O68" s="89">
        <v>8</v>
      </c>
      <c r="P68" s="89">
        <v>8</v>
      </c>
      <c r="Q68" s="89">
        <v>8</v>
      </c>
      <c r="R68" s="89">
        <v>8</v>
      </c>
      <c r="S68" s="89">
        <v>8</v>
      </c>
      <c r="T68" s="89">
        <v>8</v>
      </c>
      <c r="U68" s="89">
        <v>8</v>
      </c>
      <c r="V68" s="89">
        <v>8</v>
      </c>
      <c r="W68" s="89">
        <v>8</v>
      </c>
      <c r="X68" s="89">
        <v>8</v>
      </c>
      <c r="Y68" s="89">
        <v>8</v>
      </c>
      <c r="Z68" s="89">
        <v>8</v>
      </c>
      <c r="AA68" s="89">
        <v>8</v>
      </c>
      <c r="AB68" s="89">
        <v>8</v>
      </c>
      <c r="AC68" s="89">
        <v>8</v>
      </c>
      <c r="AD68" s="89">
        <v>8</v>
      </c>
      <c r="AE68" s="89">
        <v>8</v>
      </c>
      <c r="AF68" s="89">
        <v>8</v>
      </c>
      <c r="AG68" s="89">
        <v>8</v>
      </c>
      <c r="AH68" s="89">
        <v>8</v>
      </c>
      <c r="AI68" s="89">
        <v>8</v>
      </c>
      <c r="AJ68" s="89">
        <v>8</v>
      </c>
      <c r="AK68" s="89">
        <v>8</v>
      </c>
      <c r="AL68" s="89">
        <v>8</v>
      </c>
      <c r="AM68" s="89">
        <v>8</v>
      </c>
      <c r="AN68" s="90">
        <f t="shared" si="0"/>
        <v>8</v>
      </c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90" t="e">
        <f t="shared" si="6"/>
        <v>#DIV/0!</v>
      </c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90" t="e">
        <f t="shared" si="2"/>
        <v>#DIV/0!</v>
      </c>
      <c r="DP68" s="95"/>
      <c r="DQ68" s="89"/>
      <c r="DR68" s="89"/>
      <c r="DS68" s="89"/>
      <c r="DT68" s="89"/>
      <c r="DU68" s="89"/>
      <c r="DV68" s="101"/>
      <c r="DW68" s="102"/>
      <c r="DX68" s="103"/>
      <c r="DY68" s="90"/>
      <c r="DZ68" s="103"/>
      <c r="EA68" s="103"/>
      <c r="EB68" s="103"/>
      <c r="EC68" s="103"/>
      <c r="ED68" s="103"/>
      <c r="EE68" s="103"/>
      <c r="EF68" s="106" t="str">
        <f t="shared" si="3"/>
        <v>NEED TO DEVELOP</v>
      </c>
      <c r="EG68" s="106" t="e">
        <f t="shared" si="4"/>
        <v>#DIV/0!</v>
      </c>
      <c r="EH68" s="106" t="e">
        <f t="shared" si="5"/>
        <v>#DIV/0!</v>
      </c>
    </row>
    <row r="69" hidden="1" customHeight="1" spans="2:138">
      <c r="B69" s="83" t="s">
        <v>1640</v>
      </c>
      <c r="C69" s="84"/>
      <c r="D69" s="84"/>
      <c r="E69" s="84"/>
      <c r="F69" s="84"/>
      <c r="G69" s="84"/>
      <c r="H69" s="83" t="s">
        <v>4927</v>
      </c>
      <c r="I69" s="86" t="s">
        <v>4928</v>
      </c>
      <c r="J69" s="83" t="s">
        <v>227</v>
      </c>
      <c r="K69" s="84"/>
      <c r="L69" s="83" t="s">
        <v>4930</v>
      </c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90" t="e">
        <f t="shared" si="0"/>
        <v>#DIV/0!</v>
      </c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>
        <v>8</v>
      </c>
      <c r="BE69" s="89">
        <v>8</v>
      </c>
      <c r="BF69" s="89">
        <v>8</v>
      </c>
      <c r="BG69" s="89">
        <v>8</v>
      </c>
      <c r="BH69" s="89">
        <v>8</v>
      </c>
      <c r="BI69" s="89">
        <v>8</v>
      </c>
      <c r="BJ69" s="89">
        <v>8</v>
      </c>
      <c r="BK69" s="89">
        <v>8</v>
      </c>
      <c r="BL69" s="89">
        <v>7</v>
      </c>
      <c r="BM69" s="89">
        <v>8</v>
      </c>
      <c r="BN69" s="89">
        <v>8</v>
      </c>
      <c r="BO69" s="89">
        <v>8</v>
      </c>
      <c r="BP69" s="89">
        <v>8</v>
      </c>
      <c r="BQ69" s="89">
        <v>8</v>
      </c>
      <c r="BR69" s="89">
        <v>8</v>
      </c>
      <c r="BS69" s="89">
        <v>8</v>
      </c>
      <c r="BT69" s="89">
        <v>8</v>
      </c>
      <c r="BU69" s="89">
        <v>8</v>
      </c>
      <c r="BV69" s="89">
        <v>8</v>
      </c>
      <c r="BW69" s="89">
        <v>8</v>
      </c>
      <c r="BX69" s="89">
        <v>8</v>
      </c>
      <c r="BY69" s="89">
        <v>8</v>
      </c>
      <c r="BZ69" s="89">
        <v>8</v>
      </c>
      <c r="CA69" s="89">
        <v>8</v>
      </c>
      <c r="CB69" s="89">
        <v>8</v>
      </c>
      <c r="CC69" s="89">
        <v>8</v>
      </c>
      <c r="CD69" s="89">
        <v>8</v>
      </c>
      <c r="CE69" s="89">
        <v>8</v>
      </c>
      <c r="CF69" s="90">
        <v>8</v>
      </c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90" t="e">
        <f t="shared" si="2"/>
        <v>#DIV/0!</v>
      </c>
      <c r="DP69" s="95"/>
      <c r="DQ69" s="89"/>
      <c r="DR69" s="89"/>
      <c r="DS69" s="89"/>
      <c r="DT69" s="89"/>
      <c r="DU69" s="89"/>
      <c r="DV69" s="101"/>
      <c r="DW69" s="102"/>
      <c r="DX69" s="103"/>
      <c r="DY69" s="90"/>
      <c r="DZ69" s="103"/>
      <c r="EA69" s="103"/>
      <c r="EB69" s="103"/>
      <c r="EC69" s="103"/>
      <c r="ED69" s="103"/>
      <c r="EE69" s="103"/>
      <c r="EF69" s="106" t="e">
        <f t="shared" si="3"/>
        <v>#DIV/0!</v>
      </c>
      <c r="EG69" s="106" t="str">
        <f t="shared" si="4"/>
        <v>NEED TO DEVELOP</v>
      </c>
      <c r="EH69" s="106" t="e">
        <f t="shared" si="5"/>
        <v>#DIV/0!</v>
      </c>
    </row>
    <row r="70" hidden="1" customHeight="1" spans="2:138">
      <c r="B70" s="83" t="s">
        <v>1640</v>
      </c>
      <c r="C70" s="84"/>
      <c r="D70" s="84"/>
      <c r="E70" s="84"/>
      <c r="F70" s="84"/>
      <c r="G70" s="84"/>
      <c r="H70" s="83" t="s">
        <v>4943</v>
      </c>
      <c r="I70" s="86" t="s">
        <v>4944</v>
      </c>
      <c r="J70" s="83" t="s">
        <v>2083</v>
      </c>
      <c r="K70" s="84"/>
      <c r="L70" s="83" t="s">
        <v>4945</v>
      </c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90" t="e">
        <f t="shared" si="0"/>
        <v>#DIV/0!</v>
      </c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>
        <v>8</v>
      </c>
      <c r="BE70" s="89">
        <v>8</v>
      </c>
      <c r="BF70" s="89">
        <v>8</v>
      </c>
      <c r="BG70" s="89">
        <v>8</v>
      </c>
      <c r="BH70" s="89">
        <v>8</v>
      </c>
      <c r="BI70" s="89">
        <v>8</v>
      </c>
      <c r="BJ70" s="89">
        <v>8</v>
      </c>
      <c r="BK70" s="89">
        <v>8</v>
      </c>
      <c r="BL70" s="89">
        <v>8</v>
      </c>
      <c r="BM70" s="89">
        <v>8</v>
      </c>
      <c r="BN70" s="89">
        <v>8</v>
      </c>
      <c r="BO70" s="89">
        <v>8</v>
      </c>
      <c r="BP70" s="89">
        <v>8</v>
      </c>
      <c r="BQ70" s="89">
        <v>8</v>
      </c>
      <c r="BR70" s="89">
        <v>8</v>
      </c>
      <c r="BS70" s="89">
        <v>8</v>
      </c>
      <c r="BT70" s="89">
        <v>8</v>
      </c>
      <c r="BU70" s="89">
        <v>8</v>
      </c>
      <c r="BV70" s="89">
        <v>8</v>
      </c>
      <c r="BW70" s="89">
        <v>7</v>
      </c>
      <c r="BX70" s="89">
        <v>8</v>
      </c>
      <c r="BY70" s="89">
        <v>8</v>
      </c>
      <c r="BZ70" s="89">
        <v>8</v>
      </c>
      <c r="CA70" s="89">
        <v>8</v>
      </c>
      <c r="CB70" s="89">
        <v>7</v>
      </c>
      <c r="CC70" s="89">
        <v>8</v>
      </c>
      <c r="CD70" s="89">
        <v>8</v>
      </c>
      <c r="CE70" s="89">
        <v>8</v>
      </c>
      <c r="CF70" s="90">
        <f t="shared" ref="CF70:CF101" si="7">AVERAGE(BE70:CE70)</f>
        <v>7.92592592592593</v>
      </c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90" t="e">
        <f t="shared" si="2"/>
        <v>#DIV/0!</v>
      </c>
      <c r="DP70" s="95"/>
      <c r="DQ70" s="89"/>
      <c r="DR70" s="89"/>
      <c r="DS70" s="89"/>
      <c r="DT70" s="89"/>
      <c r="DU70" s="89"/>
      <c r="DV70" s="101"/>
      <c r="DW70" s="102"/>
      <c r="DX70" s="103"/>
      <c r="DY70" s="90"/>
      <c r="DZ70" s="103"/>
      <c r="EA70" s="103"/>
      <c r="EB70" s="103"/>
      <c r="EC70" s="103"/>
      <c r="ED70" s="103"/>
      <c r="EE70" s="103"/>
      <c r="EF70" s="106" t="e">
        <f t="shared" si="3"/>
        <v>#DIV/0!</v>
      </c>
      <c r="EG70" s="106" t="str">
        <f t="shared" si="4"/>
        <v>NEED TO DEVELOP</v>
      </c>
      <c r="EH70" s="106" t="e">
        <f t="shared" si="5"/>
        <v>#DIV/0!</v>
      </c>
    </row>
    <row r="71" hidden="1" customHeight="1" spans="2:138">
      <c r="B71" s="83" t="s">
        <v>1640</v>
      </c>
      <c r="C71" s="84"/>
      <c r="D71" s="84"/>
      <c r="E71" s="84"/>
      <c r="F71" s="84"/>
      <c r="G71" s="84"/>
      <c r="H71" s="83" t="s">
        <v>4973</v>
      </c>
      <c r="I71" s="86" t="s">
        <v>4974</v>
      </c>
      <c r="J71" s="83" t="s">
        <v>263</v>
      </c>
      <c r="K71" s="84"/>
      <c r="L71" s="83" t="s">
        <v>111</v>
      </c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90" t="e">
        <f t="shared" si="0"/>
        <v>#DIV/0!</v>
      </c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90" t="e">
        <f t="shared" si="7"/>
        <v>#DIV/0!</v>
      </c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90" t="e">
        <f t="shared" si="2"/>
        <v>#DIV/0!</v>
      </c>
      <c r="DP71" s="95"/>
      <c r="DQ71" s="89"/>
      <c r="DR71" s="89"/>
      <c r="DS71" s="89"/>
      <c r="DT71" s="89"/>
      <c r="DU71" s="89"/>
      <c r="DV71" s="101"/>
      <c r="DW71" s="102"/>
      <c r="DX71" s="103"/>
      <c r="DY71" s="90"/>
      <c r="DZ71" s="103"/>
      <c r="EA71" s="103"/>
      <c r="EB71" s="103"/>
      <c r="EC71" s="103"/>
      <c r="ED71" s="103"/>
      <c r="EE71" s="103"/>
      <c r="EF71" s="106" t="e">
        <f t="shared" si="3"/>
        <v>#DIV/0!</v>
      </c>
      <c r="EG71" s="106" t="e">
        <f t="shared" si="4"/>
        <v>#DIV/0!</v>
      </c>
      <c r="EH71" s="106" t="e">
        <f t="shared" si="5"/>
        <v>#DIV/0!</v>
      </c>
    </row>
    <row r="72" hidden="1" customHeight="1" spans="2:138">
      <c r="B72" s="83" t="s">
        <v>1640</v>
      </c>
      <c r="C72" s="84"/>
      <c r="D72" s="84"/>
      <c r="E72" s="84"/>
      <c r="F72" s="84"/>
      <c r="G72" s="84"/>
      <c r="H72" s="83" t="s">
        <v>4986</v>
      </c>
      <c r="I72" s="86" t="s">
        <v>4987</v>
      </c>
      <c r="J72" s="83" t="s">
        <v>108</v>
      </c>
      <c r="K72" s="84"/>
      <c r="L72" s="83" t="s">
        <v>51</v>
      </c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90" t="e">
        <f t="shared" ref="AN72:AN135" si="8">AVERAGE(M72:AM72)</f>
        <v>#DIV/0!</v>
      </c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>
        <v>7</v>
      </c>
      <c r="BE72" s="89">
        <v>7</v>
      </c>
      <c r="BF72" s="89">
        <v>7</v>
      </c>
      <c r="BG72" s="89">
        <v>7</v>
      </c>
      <c r="BH72" s="89">
        <v>7</v>
      </c>
      <c r="BI72" s="89">
        <v>7</v>
      </c>
      <c r="BJ72" s="89">
        <v>8</v>
      </c>
      <c r="BK72" s="89">
        <v>7</v>
      </c>
      <c r="BL72" s="89">
        <v>7</v>
      </c>
      <c r="BM72" s="89">
        <v>7</v>
      </c>
      <c r="BN72" s="89">
        <v>7</v>
      </c>
      <c r="BO72" s="89">
        <v>7</v>
      </c>
      <c r="BP72" s="89">
        <v>7</v>
      </c>
      <c r="BQ72" s="89">
        <v>7</v>
      </c>
      <c r="BR72" s="89">
        <v>7</v>
      </c>
      <c r="BS72" s="89">
        <v>7</v>
      </c>
      <c r="BT72" s="89">
        <v>7</v>
      </c>
      <c r="BU72" s="89">
        <v>7</v>
      </c>
      <c r="BV72" s="89">
        <v>8</v>
      </c>
      <c r="BW72" s="89">
        <v>7</v>
      </c>
      <c r="BX72" s="89">
        <v>7</v>
      </c>
      <c r="BY72" s="89">
        <v>7</v>
      </c>
      <c r="BZ72" s="89">
        <v>7</v>
      </c>
      <c r="CA72" s="89">
        <v>7</v>
      </c>
      <c r="CB72" s="89">
        <v>7</v>
      </c>
      <c r="CC72" s="89">
        <v>7</v>
      </c>
      <c r="CD72" s="89">
        <v>7</v>
      </c>
      <c r="CE72" s="89">
        <v>7</v>
      </c>
      <c r="CF72" s="90">
        <f t="shared" si="7"/>
        <v>7.07407407407407</v>
      </c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90" t="e">
        <f t="shared" ref="DO72:DO135" si="9">AVERAGE(CN72:DN72)</f>
        <v>#DIV/0!</v>
      </c>
      <c r="DP72" s="95"/>
      <c r="DQ72" s="89"/>
      <c r="DR72" s="89"/>
      <c r="DS72" s="89"/>
      <c r="DT72" s="89"/>
      <c r="DU72" s="89"/>
      <c r="DV72" s="101"/>
      <c r="DW72" s="102"/>
      <c r="DX72" s="103"/>
      <c r="DY72" s="90"/>
      <c r="DZ72" s="103"/>
      <c r="EA72" s="103"/>
      <c r="EB72" s="103"/>
      <c r="EC72" s="103"/>
      <c r="ED72" s="103"/>
      <c r="EE72" s="103"/>
      <c r="EF72" s="106" t="e">
        <f t="shared" ref="EF72:EF135" si="10">IF(AN72&lt;=2,"VERY POOR",IF(AN72&lt;=6.5,"POOR",IF(AN72&lt;=8,"NEED TO DEVELOP",IF(AN72&lt;=8.9,"GOOD","VERY GOOD"))))</f>
        <v>#DIV/0!</v>
      </c>
      <c r="EG72" s="106" t="str">
        <f t="shared" ref="EG72:EG135" si="11">IF(CF72&lt;=2,"VERY POOR",IF(CF72&lt;=6.5,"POOR",IF(CF72&lt;=8,"NEED TO DEVELOP",IF(CF72&lt;=8.9,"GOOD","VERY GOOD"))))</f>
        <v>NEED TO DEVELOP</v>
      </c>
      <c r="EH72" s="106" t="e">
        <f t="shared" ref="EH72:EH135" si="12">IF(DO72&lt;=2,"VERY POOR",IF(DO72&lt;=6.5,"POOR",IF(DO72&lt;=8,"NEED TO DEVELOP",IF(DO72&lt;=8.9,"GOOD","VERY GOOD"))))</f>
        <v>#DIV/0!</v>
      </c>
    </row>
    <row r="73" hidden="1" customHeight="1" spans="2:138">
      <c r="B73" s="83" t="s">
        <v>1640</v>
      </c>
      <c r="C73" s="84"/>
      <c r="D73" s="84"/>
      <c r="E73" s="84"/>
      <c r="F73" s="84"/>
      <c r="G73" s="84"/>
      <c r="H73" s="83" t="s">
        <v>5000</v>
      </c>
      <c r="I73" s="86" t="s">
        <v>5001</v>
      </c>
      <c r="J73" s="83" t="s">
        <v>2321</v>
      </c>
      <c r="K73" s="84"/>
      <c r="L73" s="83" t="s">
        <v>5002</v>
      </c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90" t="e">
        <f t="shared" si="8"/>
        <v>#DIV/0!</v>
      </c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90" t="e">
        <f t="shared" si="7"/>
        <v>#DIV/0!</v>
      </c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90" t="e">
        <f t="shared" si="9"/>
        <v>#DIV/0!</v>
      </c>
      <c r="DP73" s="95"/>
      <c r="DQ73" s="89"/>
      <c r="DR73" s="89"/>
      <c r="DS73" s="89"/>
      <c r="DT73" s="89"/>
      <c r="DU73" s="89"/>
      <c r="DV73" s="101"/>
      <c r="DW73" s="102"/>
      <c r="DX73" s="103"/>
      <c r="DY73" s="90"/>
      <c r="DZ73" s="103"/>
      <c r="EA73" s="103"/>
      <c r="EB73" s="103"/>
      <c r="EC73" s="103"/>
      <c r="ED73" s="103"/>
      <c r="EE73" s="103"/>
      <c r="EF73" s="106" t="e">
        <f t="shared" si="10"/>
        <v>#DIV/0!</v>
      </c>
      <c r="EG73" s="106" t="e">
        <f t="shared" si="11"/>
        <v>#DIV/0!</v>
      </c>
      <c r="EH73" s="106" t="e">
        <f t="shared" si="12"/>
        <v>#DIV/0!</v>
      </c>
    </row>
    <row r="74" hidden="1" customHeight="1" spans="2:138">
      <c r="B74" s="83" t="s">
        <v>1640</v>
      </c>
      <c r="C74" s="84"/>
      <c r="D74" s="84"/>
      <c r="E74" s="84"/>
      <c r="F74" s="84"/>
      <c r="G74" s="84"/>
      <c r="H74" s="83" t="s">
        <v>5014</v>
      </c>
      <c r="I74" s="86" t="s">
        <v>5015</v>
      </c>
      <c r="J74" s="83" t="s">
        <v>390</v>
      </c>
      <c r="K74" s="84"/>
      <c r="L74" s="83" t="s">
        <v>265</v>
      </c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90" t="e">
        <f t="shared" si="8"/>
        <v>#DIV/0!</v>
      </c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90" t="e">
        <f t="shared" si="7"/>
        <v>#DIV/0!</v>
      </c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>
        <v>8</v>
      </c>
      <c r="CW74" s="89">
        <v>8</v>
      </c>
      <c r="CX74" s="89">
        <v>8</v>
      </c>
      <c r="CY74" s="89">
        <v>8</v>
      </c>
      <c r="CZ74" s="89">
        <v>8</v>
      </c>
      <c r="DA74" s="89">
        <v>8</v>
      </c>
      <c r="DB74" s="89">
        <v>8</v>
      </c>
      <c r="DC74" s="89">
        <v>8</v>
      </c>
      <c r="DD74" s="89">
        <v>8</v>
      </c>
      <c r="DE74" s="89">
        <v>8</v>
      </c>
      <c r="DF74" s="89">
        <v>8</v>
      </c>
      <c r="DG74" s="89">
        <v>8</v>
      </c>
      <c r="DH74" s="89">
        <v>8</v>
      </c>
      <c r="DI74" s="89">
        <v>8</v>
      </c>
      <c r="DJ74" s="89">
        <v>8</v>
      </c>
      <c r="DK74" s="89">
        <v>7</v>
      </c>
      <c r="DL74" s="89">
        <v>8</v>
      </c>
      <c r="DM74" s="89">
        <v>7</v>
      </c>
      <c r="DN74" s="89">
        <v>8</v>
      </c>
      <c r="DO74" s="90">
        <f t="shared" si="9"/>
        <v>7.89473684210526</v>
      </c>
      <c r="DP74" s="95"/>
      <c r="DQ74" s="89"/>
      <c r="DR74" s="89"/>
      <c r="DS74" s="89"/>
      <c r="DT74" s="89"/>
      <c r="DU74" s="89"/>
      <c r="DV74" s="101"/>
      <c r="DW74" s="102"/>
      <c r="DX74" s="103"/>
      <c r="DY74" s="90"/>
      <c r="DZ74" s="103"/>
      <c r="EA74" s="103"/>
      <c r="EB74" s="103"/>
      <c r="EC74" s="103"/>
      <c r="ED74" s="103"/>
      <c r="EE74" s="103"/>
      <c r="EF74" s="106" t="e">
        <f t="shared" si="10"/>
        <v>#DIV/0!</v>
      </c>
      <c r="EG74" s="106" t="e">
        <f t="shared" si="11"/>
        <v>#DIV/0!</v>
      </c>
      <c r="EH74" s="106" t="str">
        <f t="shared" si="12"/>
        <v>NEED TO DEVELOP</v>
      </c>
    </row>
    <row r="75" hidden="1" customHeight="1" spans="2:138">
      <c r="B75" s="83" t="s">
        <v>1640</v>
      </c>
      <c r="C75" s="84"/>
      <c r="D75" s="84"/>
      <c r="E75" s="84"/>
      <c r="F75" s="84"/>
      <c r="G75" s="84"/>
      <c r="H75" s="83" t="s">
        <v>5029</v>
      </c>
      <c r="I75" s="86" t="s">
        <v>5030</v>
      </c>
      <c r="J75" s="83" t="s">
        <v>126</v>
      </c>
      <c r="K75" s="84"/>
      <c r="L75" s="83" t="s">
        <v>5031</v>
      </c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90" t="e">
        <f t="shared" si="8"/>
        <v>#DIV/0!</v>
      </c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90" t="e">
        <f t="shared" si="7"/>
        <v>#DIV/0!</v>
      </c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>
        <v>8</v>
      </c>
      <c r="CW75" s="89">
        <v>8</v>
      </c>
      <c r="CX75" s="89">
        <v>8</v>
      </c>
      <c r="CY75" s="89">
        <v>8</v>
      </c>
      <c r="CZ75" s="89">
        <v>8</v>
      </c>
      <c r="DA75" s="89">
        <v>7</v>
      </c>
      <c r="DB75" s="89">
        <v>8</v>
      </c>
      <c r="DC75" s="89">
        <v>8</v>
      </c>
      <c r="DD75" s="89">
        <v>7</v>
      </c>
      <c r="DE75" s="89"/>
      <c r="DF75" s="89"/>
      <c r="DG75" s="89"/>
      <c r="DH75" s="89"/>
      <c r="DI75" s="89">
        <v>8</v>
      </c>
      <c r="DJ75" s="89">
        <v>7</v>
      </c>
      <c r="DK75" s="89">
        <v>7</v>
      </c>
      <c r="DL75" s="89">
        <v>8</v>
      </c>
      <c r="DM75" s="89">
        <v>7</v>
      </c>
      <c r="DN75" s="89">
        <v>8</v>
      </c>
      <c r="DO75" s="90">
        <f t="shared" si="9"/>
        <v>7.66666666666667</v>
      </c>
      <c r="DP75" s="95"/>
      <c r="DQ75" s="89"/>
      <c r="DR75" s="89"/>
      <c r="DS75" s="89"/>
      <c r="DT75" s="89"/>
      <c r="DU75" s="89"/>
      <c r="DV75" s="101"/>
      <c r="DW75" s="102"/>
      <c r="DX75" s="103"/>
      <c r="DY75" s="90"/>
      <c r="DZ75" s="103"/>
      <c r="EA75" s="103"/>
      <c r="EB75" s="103"/>
      <c r="EC75" s="103"/>
      <c r="ED75" s="103"/>
      <c r="EE75" s="103"/>
      <c r="EF75" s="106" t="e">
        <f t="shared" si="10"/>
        <v>#DIV/0!</v>
      </c>
      <c r="EG75" s="106" t="e">
        <f t="shared" si="11"/>
        <v>#DIV/0!</v>
      </c>
      <c r="EH75" s="106" t="str">
        <f t="shared" si="12"/>
        <v>NEED TO DEVELOP</v>
      </c>
    </row>
    <row r="76" hidden="1" customHeight="1" spans="2:138">
      <c r="B76" s="83" t="s">
        <v>1640</v>
      </c>
      <c r="C76" s="84"/>
      <c r="D76" s="84"/>
      <c r="E76" s="84"/>
      <c r="F76" s="84"/>
      <c r="G76" s="84"/>
      <c r="H76" s="83" t="s">
        <v>5042</v>
      </c>
      <c r="I76" s="86" t="s">
        <v>5043</v>
      </c>
      <c r="J76" s="83" t="s">
        <v>126</v>
      </c>
      <c r="K76" s="84"/>
      <c r="L76" s="83" t="s">
        <v>5031</v>
      </c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90" t="e">
        <f t="shared" si="8"/>
        <v>#DIV/0!</v>
      </c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90" t="e">
        <f t="shared" si="7"/>
        <v>#DIV/0!</v>
      </c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>
        <v>8</v>
      </c>
      <c r="CW76" s="89">
        <v>8</v>
      </c>
      <c r="CX76" s="89">
        <v>8</v>
      </c>
      <c r="CY76" s="89">
        <v>8</v>
      </c>
      <c r="CZ76" s="89">
        <v>8</v>
      </c>
      <c r="DA76" s="89">
        <v>8</v>
      </c>
      <c r="DB76" s="89">
        <v>8</v>
      </c>
      <c r="DC76" s="89">
        <v>8</v>
      </c>
      <c r="DD76" s="89">
        <v>8</v>
      </c>
      <c r="DE76" s="89"/>
      <c r="DF76" s="89"/>
      <c r="DG76" s="89"/>
      <c r="DH76" s="89"/>
      <c r="DI76" s="89">
        <v>8</v>
      </c>
      <c r="DJ76" s="89">
        <v>8</v>
      </c>
      <c r="DK76" s="89">
        <v>8</v>
      </c>
      <c r="DL76" s="89">
        <v>8</v>
      </c>
      <c r="DM76" s="89">
        <v>8</v>
      </c>
      <c r="DN76" s="89">
        <v>8</v>
      </c>
      <c r="DO76" s="90">
        <f t="shared" si="9"/>
        <v>8</v>
      </c>
      <c r="DP76" s="95"/>
      <c r="DQ76" s="89"/>
      <c r="DR76" s="89"/>
      <c r="DS76" s="89"/>
      <c r="DT76" s="89"/>
      <c r="DU76" s="89"/>
      <c r="DV76" s="101"/>
      <c r="DW76" s="102"/>
      <c r="DX76" s="103"/>
      <c r="DY76" s="90"/>
      <c r="DZ76" s="103"/>
      <c r="EA76" s="103"/>
      <c r="EB76" s="103"/>
      <c r="EC76" s="103"/>
      <c r="ED76" s="103"/>
      <c r="EE76" s="103"/>
      <c r="EF76" s="106" t="e">
        <f t="shared" si="10"/>
        <v>#DIV/0!</v>
      </c>
      <c r="EG76" s="106" t="e">
        <f t="shared" si="11"/>
        <v>#DIV/0!</v>
      </c>
      <c r="EH76" s="106" t="str">
        <f t="shared" si="12"/>
        <v>NEED TO DEVELOP</v>
      </c>
    </row>
    <row r="77" hidden="1" customHeight="1" spans="2:138">
      <c r="B77" s="83" t="s">
        <v>1640</v>
      </c>
      <c r="C77" s="84"/>
      <c r="D77" s="84"/>
      <c r="E77" s="84"/>
      <c r="F77" s="84"/>
      <c r="G77" s="84"/>
      <c r="H77" s="83" t="s">
        <v>5056</v>
      </c>
      <c r="I77" s="86" t="s">
        <v>5057</v>
      </c>
      <c r="J77" s="83" t="s">
        <v>126</v>
      </c>
      <c r="K77" s="84"/>
      <c r="L77" s="83" t="s">
        <v>5058</v>
      </c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90" t="e">
        <f t="shared" si="8"/>
        <v>#DIV/0!</v>
      </c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90" t="e">
        <f t="shared" si="7"/>
        <v>#DIV/0!</v>
      </c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>
        <v>8</v>
      </c>
      <c r="CW77" s="89">
        <v>8</v>
      </c>
      <c r="CX77" s="89">
        <v>8</v>
      </c>
      <c r="CY77" s="89">
        <v>8</v>
      </c>
      <c r="CZ77" s="89">
        <v>8</v>
      </c>
      <c r="DA77" s="89">
        <v>8</v>
      </c>
      <c r="DB77" s="89">
        <v>8</v>
      </c>
      <c r="DC77" s="89">
        <v>8</v>
      </c>
      <c r="DD77" s="89">
        <v>8</v>
      </c>
      <c r="DE77" s="89"/>
      <c r="DF77" s="89"/>
      <c r="DG77" s="89"/>
      <c r="DH77" s="89"/>
      <c r="DI77" s="89">
        <v>8</v>
      </c>
      <c r="DJ77" s="89">
        <v>7</v>
      </c>
      <c r="DK77" s="89">
        <v>7</v>
      </c>
      <c r="DL77" s="89">
        <v>8</v>
      </c>
      <c r="DM77" s="89">
        <v>7</v>
      </c>
      <c r="DN77" s="89">
        <v>8</v>
      </c>
      <c r="DO77" s="90">
        <f t="shared" si="9"/>
        <v>7.8</v>
      </c>
      <c r="DP77" s="95"/>
      <c r="DQ77" s="89"/>
      <c r="DR77" s="89"/>
      <c r="DS77" s="89"/>
      <c r="DT77" s="89"/>
      <c r="DU77" s="89"/>
      <c r="DV77" s="101"/>
      <c r="DW77" s="102"/>
      <c r="DX77" s="103"/>
      <c r="DY77" s="90"/>
      <c r="DZ77" s="103"/>
      <c r="EA77" s="103"/>
      <c r="EB77" s="103"/>
      <c r="EC77" s="103"/>
      <c r="ED77" s="103"/>
      <c r="EE77" s="103"/>
      <c r="EF77" s="106" t="e">
        <f t="shared" si="10"/>
        <v>#DIV/0!</v>
      </c>
      <c r="EG77" s="106" t="e">
        <f t="shared" si="11"/>
        <v>#DIV/0!</v>
      </c>
      <c r="EH77" s="106" t="str">
        <f t="shared" si="12"/>
        <v>NEED TO DEVELOP</v>
      </c>
    </row>
    <row r="78" hidden="1" customHeight="1" spans="2:138">
      <c r="B78" s="83" t="s">
        <v>1640</v>
      </c>
      <c r="C78" s="84"/>
      <c r="D78" s="84"/>
      <c r="E78" s="84"/>
      <c r="F78" s="84"/>
      <c r="G78" s="84"/>
      <c r="H78" s="83" t="s">
        <v>5071</v>
      </c>
      <c r="I78" s="86" t="s">
        <v>5072</v>
      </c>
      <c r="J78" s="83" t="s">
        <v>1893</v>
      </c>
      <c r="K78" s="84"/>
      <c r="L78" s="83" t="s">
        <v>5002</v>
      </c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90" t="e">
        <f t="shared" si="8"/>
        <v>#DIV/0!</v>
      </c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90" t="e">
        <f t="shared" si="7"/>
        <v>#DIV/0!</v>
      </c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90" t="e">
        <f t="shared" si="9"/>
        <v>#DIV/0!</v>
      </c>
      <c r="DP78" s="95"/>
      <c r="DQ78" s="89"/>
      <c r="DR78" s="89"/>
      <c r="DS78" s="89"/>
      <c r="DT78" s="89"/>
      <c r="DU78" s="89"/>
      <c r="DV78" s="101"/>
      <c r="DW78" s="102"/>
      <c r="DX78" s="103"/>
      <c r="DY78" s="90"/>
      <c r="DZ78" s="103"/>
      <c r="EA78" s="103"/>
      <c r="EB78" s="103"/>
      <c r="EC78" s="103"/>
      <c r="ED78" s="103"/>
      <c r="EE78" s="103"/>
      <c r="EF78" s="106" t="e">
        <f t="shared" si="10"/>
        <v>#DIV/0!</v>
      </c>
      <c r="EG78" s="106" t="e">
        <f t="shared" si="11"/>
        <v>#DIV/0!</v>
      </c>
      <c r="EH78" s="106" t="e">
        <f t="shared" si="12"/>
        <v>#DIV/0!</v>
      </c>
    </row>
    <row r="79" hidden="1" customHeight="1" spans="2:138">
      <c r="B79" s="83" t="s">
        <v>1640</v>
      </c>
      <c r="C79" s="84"/>
      <c r="D79" s="84"/>
      <c r="E79" s="84"/>
      <c r="F79" s="84"/>
      <c r="G79" s="84"/>
      <c r="H79" s="83" t="s">
        <v>5083</v>
      </c>
      <c r="I79" s="86" t="s">
        <v>5084</v>
      </c>
      <c r="J79" s="83" t="s">
        <v>2965</v>
      </c>
      <c r="K79" s="84"/>
      <c r="L79" s="83" t="s">
        <v>654</v>
      </c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90" t="e">
        <f t="shared" si="8"/>
        <v>#DIV/0!</v>
      </c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90" t="e">
        <f t="shared" si="7"/>
        <v>#DIV/0!</v>
      </c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>
        <v>7</v>
      </c>
      <c r="CW79" s="89">
        <v>6</v>
      </c>
      <c r="CX79" s="89">
        <v>7</v>
      </c>
      <c r="CY79" s="89">
        <v>7</v>
      </c>
      <c r="CZ79" s="89">
        <v>7</v>
      </c>
      <c r="DA79" s="89">
        <v>7</v>
      </c>
      <c r="DB79" s="89">
        <v>7</v>
      </c>
      <c r="DC79" s="89">
        <v>7</v>
      </c>
      <c r="DD79" s="89">
        <v>7</v>
      </c>
      <c r="DE79" s="89"/>
      <c r="DF79" s="89"/>
      <c r="DG79" s="89"/>
      <c r="DH79" s="89"/>
      <c r="DI79" s="89">
        <v>7</v>
      </c>
      <c r="DJ79" s="89">
        <v>7</v>
      </c>
      <c r="DK79" s="89">
        <v>7</v>
      </c>
      <c r="DL79" s="89">
        <v>7</v>
      </c>
      <c r="DM79" s="89">
        <v>7</v>
      </c>
      <c r="DN79" s="89">
        <v>7</v>
      </c>
      <c r="DO79" s="90">
        <f t="shared" si="9"/>
        <v>6.93333333333333</v>
      </c>
      <c r="DP79" s="95"/>
      <c r="DQ79" s="89"/>
      <c r="DR79" s="89"/>
      <c r="DS79" s="89"/>
      <c r="DT79" s="89"/>
      <c r="DU79" s="89"/>
      <c r="DV79" s="101"/>
      <c r="DW79" s="102"/>
      <c r="DX79" s="103"/>
      <c r="DY79" s="90"/>
      <c r="DZ79" s="103"/>
      <c r="EA79" s="103"/>
      <c r="EB79" s="103"/>
      <c r="EC79" s="103"/>
      <c r="ED79" s="103"/>
      <c r="EE79" s="103"/>
      <c r="EF79" s="106" t="e">
        <f t="shared" si="10"/>
        <v>#DIV/0!</v>
      </c>
      <c r="EG79" s="106" t="e">
        <f t="shared" si="11"/>
        <v>#DIV/0!</v>
      </c>
      <c r="EH79" s="106" t="str">
        <f t="shared" si="12"/>
        <v>NEED TO DEVELOP</v>
      </c>
    </row>
    <row r="80" hidden="1" customHeight="1" spans="2:138">
      <c r="B80" s="83" t="s">
        <v>1640</v>
      </c>
      <c r="C80" s="84"/>
      <c r="D80" s="84"/>
      <c r="E80" s="84"/>
      <c r="F80" s="84"/>
      <c r="G80" s="84"/>
      <c r="H80" s="83" t="s">
        <v>5094</v>
      </c>
      <c r="I80" s="86" t="s">
        <v>5095</v>
      </c>
      <c r="J80" s="83" t="s">
        <v>162</v>
      </c>
      <c r="K80" s="84"/>
      <c r="L80" s="83" t="s">
        <v>1836</v>
      </c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90" t="e">
        <f t="shared" si="8"/>
        <v>#DIV/0!</v>
      </c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90" t="e">
        <f t="shared" si="7"/>
        <v>#DIV/0!</v>
      </c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>
        <v>7</v>
      </c>
      <c r="CW80" s="89">
        <v>7</v>
      </c>
      <c r="CX80" s="89">
        <v>7</v>
      </c>
      <c r="CY80" s="89">
        <v>7</v>
      </c>
      <c r="CZ80" s="89">
        <v>7</v>
      </c>
      <c r="DA80" s="89">
        <v>7</v>
      </c>
      <c r="DB80" s="89">
        <v>7</v>
      </c>
      <c r="DC80" s="89">
        <v>7</v>
      </c>
      <c r="DD80" s="89">
        <v>7</v>
      </c>
      <c r="DE80" s="89"/>
      <c r="DF80" s="89"/>
      <c r="DG80" s="89"/>
      <c r="DH80" s="89"/>
      <c r="DI80" s="89">
        <v>7</v>
      </c>
      <c r="DJ80" s="89">
        <v>7</v>
      </c>
      <c r="DK80" s="89">
        <v>7</v>
      </c>
      <c r="DL80" s="89">
        <v>7</v>
      </c>
      <c r="DM80" s="89">
        <v>7</v>
      </c>
      <c r="DN80" s="89">
        <v>7</v>
      </c>
      <c r="DO80" s="90">
        <f t="shared" si="9"/>
        <v>7</v>
      </c>
      <c r="DP80" s="95"/>
      <c r="DQ80" s="89"/>
      <c r="DR80" s="89"/>
      <c r="DS80" s="89"/>
      <c r="DT80" s="89"/>
      <c r="DU80" s="89"/>
      <c r="DV80" s="101"/>
      <c r="DW80" s="102"/>
      <c r="DX80" s="103"/>
      <c r="DY80" s="90"/>
      <c r="DZ80" s="103"/>
      <c r="EA80" s="103"/>
      <c r="EB80" s="103"/>
      <c r="EC80" s="103"/>
      <c r="ED80" s="103"/>
      <c r="EE80" s="103"/>
      <c r="EF80" s="106" t="e">
        <f t="shared" si="10"/>
        <v>#DIV/0!</v>
      </c>
      <c r="EG80" s="106" t="e">
        <f t="shared" si="11"/>
        <v>#DIV/0!</v>
      </c>
      <c r="EH80" s="106" t="str">
        <f t="shared" si="12"/>
        <v>NEED TO DEVELOP</v>
      </c>
    </row>
    <row r="81" hidden="1" customHeight="1" spans="2:138">
      <c r="B81" s="83" t="s">
        <v>1640</v>
      </c>
      <c r="C81" s="84"/>
      <c r="D81" s="84"/>
      <c r="E81" s="84"/>
      <c r="F81" s="84"/>
      <c r="G81" s="84"/>
      <c r="H81" s="83" t="s">
        <v>5110</v>
      </c>
      <c r="I81" s="86" t="s">
        <v>5111</v>
      </c>
      <c r="J81" s="83" t="s">
        <v>162</v>
      </c>
      <c r="K81" s="84"/>
      <c r="L81" s="83" t="s">
        <v>5112</v>
      </c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90" t="e">
        <f t="shared" si="8"/>
        <v>#DIV/0!</v>
      </c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90" t="e">
        <f t="shared" si="7"/>
        <v>#DIV/0!</v>
      </c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90" t="e">
        <f t="shared" si="9"/>
        <v>#DIV/0!</v>
      </c>
      <c r="DP81" s="95"/>
      <c r="DQ81" s="89"/>
      <c r="DR81" s="89"/>
      <c r="DS81" s="89"/>
      <c r="DT81" s="89"/>
      <c r="DU81" s="89"/>
      <c r="DV81" s="101"/>
      <c r="DW81" s="102"/>
      <c r="DX81" s="103"/>
      <c r="DY81" s="90"/>
      <c r="DZ81" s="103"/>
      <c r="EA81" s="103"/>
      <c r="EB81" s="103"/>
      <c r="EC81" s="103"/>
      <c r="ED81" s="103"/>
      <c r="EE81" s="103"/>
      <c r="EF81" s="106" t="e">
        <f t="shared" si="10"/>
        <v>#DIV/0!</v>
      </c>
      <c r="EG81" s="106" t="e">
        <f t="shared" si="11"/>
        <v>#DIV/0!</v>
      </c>
      <c r="EH81" s="106" t="e">
        <f t="shared" si="12"/>
        <v>#DIV/0!</v>
      </c>
    </row>
    <row r="82" hidden="1" customHeight="1" spans="2:138">
      <c r="B82" s="83" t="s">
        <v>1640</v>
      </c>
      <c r="C82" s="84"/>
      <c r="D82" s="84"/>
      <c r="E82" s="84"/>
      <c r="F82" s="84"/>
      <c r="G82" s="84"/>
      <c r="H82" s="83" t="s">
        <v>5125</v>
      </c>
      <c r="I82" s="86" t="s">
        <v>5126</v>
      </c>
      <c r="J82" s="83" t="s">
        <v>162</v>
      </c>
      <c r="K82" s="84"/>
      <c r="L82" s="83" t="s">
        <v>5002</v>
      </c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90" t="e">
        <f t="shared" si="8"/>
        <v>#DIV/0!</v>
      </c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90" t="e">
        <f t="shared" si="7"/>
        <v>#DIV/0!</v>
      </c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90" t="e">
        <f t="shared" si="9"/>
        <v>#DIV/0!</v>
      </c>
      <c r="DP82" s="95"/>
      <c r="DQ82" s="89"/>
      <c r="DR82" s="89"/>
      <c r="DS82" s="89"/>
      <c r="DT82" s="89"/>
      <c r="DU82" s="89"/>
      <c r="DV82" s="101"/>
      <c r="DW82" s="102"/>
      <c r="DX82" s="103"/>
      <c r="DY82" s="90"/>
      <c r="DZ82" s="103"/>
      <c r="EA82" s="103"/>
      <c r="EB82" s="103"/>
      <c r="EC82" s="103"/>
      <c r="ED82" s="103"/>
      <c r="EE82" s="103"/>
      <c r="EF82" s="106" t="e">
        <f t="shared" si="10"/>
        <v>#DIV/0!</v>
      </c>
      <c r="EG82" s="106" t="e">
        <f t="shared" si="11"/>
        <v>#DIV/0!</v>
      </c>
      <c r="EH82" s="106" t="e">
        <f t="shared" si="12"/>
        <v>#DIV/0!</v>
      </c>
    </row>
    <row r="83" hidden="1" customHeight="1" spans="2:138">
      <c r="B83" s="83" t="s">
        <v>1640</v>
      </c>
      <c r="C83" s="84"/>
      <c r="D83" s="84"/>
      <c r="E83" s="84"/>
      <c r="F83" s="84"/>
      <c r="G83" s="84"/>
      <c r="H83" s="83" t="s">
        <v>5137</v>
      </c>
      <c r="I83" s="86" t="s">
        <v>5138</v>
      </c>
      <c r="J83" s="83" t="s">
        <v>1569</v>
      </c>
      <c r="K83" s="84"/>
      <c r="L83" s="83" t="s">
        <v>1852</v>
      </c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0" t="e">
        <f t="shared" si="8"/>
        <v>#DIV/0!</v>
      </c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90" t="e">
        <f t="shared" si="7"/>
        <v>#DIV/0!</v>
      </c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>
        <v>8</v>
      </c>
      <c r="CW83" s="89">
        <v>8</v>
      </c>
      <c r="CX83" s="89">
        <v>7</v>
      </c>
      <c r="CY83" s="89">
        <v>7</v>
      </c>
      <c r="CZ83" s="89">
        <v>8</v>
      </c>
      <c r="DA83" s="89">
        <v>7</v>
      </c>
      <c r="DB83" s="89">
        <v>7</v>
      </c>
      <c r="DC83" s="89">
        <v>8</v>
      </c>
      <c r="DD83" s="89">
        <v>7</v>
      </c>
      <c r="DE83" s="89"/>
      <c r="DF83" s="89"/>
      <c r="DG83" s="89"/>
      <c r="DH83" s="89"/>
      <c r="DI83" s="89">
        <v>7</v>
      </c>
      <c r="DJ83" s="89">
        <v>7</v>
      </c>
      <c r="DK83" s="89">
        <v>7</v>
      </c>
      <c r="DL83" s="89">
        <v>8</v>
      </c>
      <c r="DM83" s="89">
        <v>7</v>
      </c>
      <c r="DN83" s="89">
        <v>7</v>
      </c>
      <c r="DO83" s="90">
        <f t="shared" si="9"/>
        <v>7.33333333333333</v>
      </c>
      <c r="DP83" s="95"/>
      <c r="DQ83" s="89"/>
      <c r="DR83" s="89"/>
      <c r="DS83" s="89"/>
      <c r="DT83" s="89"/>
      <c r="DU83" s="89"/>
      <c r="DV83" s="101"/>
      <c r="DW83" s="102"/>
      <c r="DX83" s="103"/>
      <c r="DY83" s="90"/>
      <c r="DZ83" s="103"/>
      <c r="EA83" s="103"/>
      <c r="EB83" s="103"/>
      <c r="EC83" s="103"/>
      <c r="ED83" s="103"/>
      <c r="EE83" s="103"/>
      <c r="EF83" s="106" t="e">
        <f t="shared" si="10"/>
        <v>#DIV/0!</v>
      </c>
      <c r="EG83" s="106" t="e">
        <f t="shared" si="11"/>
        <v>#DIV/0!</v>
      </c>
      <c r="EH83" s="106" t="str">
        <f t="shared" si="12"/>
        <v>NEED TO DEVELOP</v>
      </c>
    </row>
    <row r="84" hidden="1" customHeight="1" spans="2:138">
      <c r="B84" s="83" t="s">
        <v>1670</v>
      </c>
      <c r="C84" s="84"/>
      <c r="D84" s="84"/>
      <c r="E84" s="84"/>
      <c r="F84" s="84"/>
      <c r="G84" s="84"/>
      <c r="H84" s="83" t="s">
        <v>5185</v>
      </c>
      <c r="I84" s="86" t="s">
        <v>5186</v>
      </c>
      <c r="J84" s="83" t="s">
        <v>68</v>
      </c>
      <c r="K84" s="84"/>
      <c r="L84" s="83" t="s">
        <v>5188</v>
      </c>
      <c r="M84" s="89">
        <v>8</v>
      </c>
      <c r="N84" s="89">
        <v>8</v>
      </c>
      <c r="O84" s="89">
        <v>8</v>
      </c>
      <c r="P84" s="89">
        <v>9</v>
      </c>
      <c r="Q84" s="89">
        <v>9</v>
      </c>
      <c r="R84" s="89">
        <v>9</v>
      </c>
      <c r="S84" s="89">
        <v>9</v>
      </c>
      <c r="T84" s="89">
        <v>9</v>
      </c>
      <c r="U84" s="89">
        <v>9</v>
      </c>
      <c r="V84" s="89">
        <v>9</v>
      </c>
      <c r="W84" s="89">
        <v>9</v>
      </c>
      <c r="X84" s="89">
        <v>9</v>
      </c>
      <c r="Y84" s="89">
        <v>9</v>
      </c>
      <c r="Z84" s="89">
        <v>8</v>
      </c>
      <c r="AA84" s="89">
        <v>8</v>
      </c>
      <c r="AB84" s="89">
        <v>8</v>
      </c>
      <c r="AC84" s="89">
        <v>8</v>
      </c>
      <c r="AD84" s="89">
        <v>9</v>
      </c>
      <c r="AE84" s="89">
        <v>9</v>
      </c>
      <c r="AF84" s="89">
        <v>8</v>
      </c>
      <c r="AG84" s="89">
        <v>9</v>
      </c>
      <c r="AH84" s="89">
        <v>9</v>
      </c>
      <c r="AI84" s="89">
        <v>8</v>
      </c>
      <c r="AJ84" s="89">
        <v>8</v>
      </c>
      <c r="AK84" s="89">
        <v>9</v>
      </c>
      <c r="AL84" s="89">
        <v>9</v>
      </c>
      <c r="AM84" s="89">
        <v>9</v>
      </c>
      <c r="AN84" s="90">
        <f t="shared" si="8"/>
        <v>8.62962962962963</v>
      </c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90" t="e">
        <f t="shared" si="7"/>
        <v>#DIV/0!</v>
      </c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90" t="e">
        <f t="shared" si="9"/>
        <v>#DIV/0!</v>
      </c>
      <c r="DP84" s="95"/>
      <c r="DQ84" s="89"/>
      <c r="DR84" s="89"/>
      <c r="DS84" s="89"/>
      <c r="DT84" s="89"/>
      <c r="DU84" s="89"/>
      <c r="DV84" s="101"/>
      <c r="DW84" s="102"/>
      <c r="DX84" s="103"/>
      <c r="DY84" s="90"/>
      <c r="DZ84" s="103"/>
      <c r="EA84" s="103"/>
      <c r="EB84" s="103"/>
      <c r="EC84" s="103"/>
      <c r="ED84" s="103"/>
      <c r="EE84" s="103"/>
      <c r="EF84" s="106" t="str">
        <f t="shared" si="10"/>
        <v>GOOD</v>
      </c>
      <c r="EG84" s="106" t="e">
        <f t="shared" si="11"/>
        <v>#DIV/0!</v>
      </c>
      <c r="EH84" s="106" t="e">
        <f t="shared" si="12"/>
        <v>#DIV/0!</v>
      </c>
    </row>
    <row r="85" hidden="1" customHeight="1" spans="2:138">
      <c r="B85" s="83" t="s">
        <v>1670</v>
      </c>
      <c r="C85" s="84"/>
      <c r="D85" s="84"/>
      <c r="E85" s="84"/>
      <c r="F85" s="84"/>
      <c r="G85" s="84"/>
      <c r="H85" s="83" t="s">
        <v>5201</v>
      </c>
      <c r="I85" s="86" t="s">
        <v>5202</v>
      </c>
      <c r="J85" s="83" t="s">
        <v>227</v>
      </c>
      <c r="K85" s="84"/>
      <c r="L85" s="83" t="s">
        <v>5204</v>
      </c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90" t="e">
        <f t="shared" si="8"/>
        <v>#DIV/0!</v>
      </c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>
        <v>8</v>
      </c>
      <c r="BE85" s="89">
        <v>8</v>
      </c>
      <c r="BF85" s="89">
        <v>8</v>
      </c>
      <c r="BG85" s="89">
        <v>8</v>
      </c>
      <c r="BH85" s="89">
        <v>8</v>
      </c>
      <c r="BI85" s="89">
        <v>8</v>
      </c>
      <c r="BJ85" s="89">
        <v>8</v>
      </c>
      <c r="BK85" s="89">
        <v>8</v>
      </c>
      <c r="BL85" s="89">
        <v>8</v>
      </c>
      <c r="BM85" s="89">
        <v>8</v>
      </c>
      <c r="BN85" s="89">
        <v>8</v>
      </c>
      <c r="BO85" s="89">
        <v>8</v>
      </c>
      <c r="BP85" s="89">
        <v>8</v>
      </c>
      <c r="BQ85" s="89">
        <v>8</v>
      </c>
      <c r="BR85" s="89">
        <v>8</v>
      </c>
      <c r="BS85" s="89">
        <v>8</v>
      </c>
      <c r="BT85" s="89">
        <v>8</v>
      </c>
      <c r="BU85" s="89">
        <v>8</v>
      </c>
      <c r="BV85" s="89">
        <v>9</v>
      </c>
      <c r="BW85" s="89">
        <v>8</v>
      </c>
      <c r="BX85" s="89">
        <v>8</v>
      </c>
      <c r="BY85" s="89">
        <v>8</v>
      </c>
      <c r="BZ85" s="89">
        <v>9</v>
      </c>
      <c r="CA85" s="89">
        <v>8</v>
      </c>
      <c r="CB85" s="89">
        <v>8</v>
      </c>
      <c r="CC85" s="89">
        <v>8</v>
      </c>
      <c r="CD85" s="89">
        <v>8</v>
      </c>
      <c r="CE85" s="89">
        <v>8</v>
      </c>
      <c r="CF85" s="90">
        <f t="shared" si="7"/>
        <v>8.07407407407407</v>
      </c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90" t="e">
        <f t="shared" si="9"/>
        <v>#DIV/0!</v>
      </c>
      <c r="DP85" s="95"/>
      <c r="DQ85" s="89"/>
      <c r="DR85" s="89"/>
      <c r="DS85" s="89"/>
      <c r="DT85" s="89"/>
      <c r="DU85" s="89"/>
      <c r="DV85" s="101"/>
      <c r="DW85" s="102"/>
      <c r="DX85" s="103"/>
      <c r="DY85" s="90"/>
      <c r="DZ85" s="103"/>
      <c r="EA85" s="103"/>
      <c r="EB85" s="103"/>
      <c r="EC85" s="103"/>
      <c r="ED85" s="103"/>
      <c r="EE85" s="103"/>
      <c r="EF85" s="106" t="e">
        <f t="shared" si="10"/>
        <v>#DIV/0!</v>
      </c>
      <c r="EG85" s="106" t="str">
        <f t="shared" si="11"/>
        <v>GOOD</v>
      </c>
      <c r="EH85" s="106" t="e">
        <f t="shared" si="12"/>
        <v>#DIV/0!</v>
      </c>
    </row>
    <row r="86" hidden="1" customHeight="1" spans="2:138">
      <c r="B86" s="83" t="s">
        <v>1670</v>
      </c>
      <c r="C86" s="84"/>
      <c r="D86" s="84"/>
      <c r="E86" s="84"/>
      <c r="F86" s="84"/>
      <c r="G86" s="84"/>
      <c r="H86" s="83" t="s">
        <v>5217</v>
      </c>
      <c r="I86" s="86" t="s">
        <v>5218</v>
      </c>
      <c r="J86" s="83" t="s">
        <v>2083</v>
      </c>
      <c r="K86" s="84"/>
      <c r="L86" s="83" t="s">
        <v>3056</v>
      </c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90" t="e">
        <f t="shared" si="8"/>
        <v>#DIV/0!</v>
      </c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90" t="e">
        <f t="shared" si="7"/>
        <v>#DIV/0!</v>
      </c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90" t="e">
        <f t="shared" si="9"/>
        <v>#DIV/0!</v>
      </c>
      <c r="DP86" s="95"/>
      <c r="DQ86" s="89"/>
      <c r="DR86" s="89"/>
      <c r="DS86" s="89"/>
      <c r="DT86" s="89"/>
      <c r="DU86" s="89"/>
      <c r="DV86" s="101"/>
      <c r="DW86" s="102"/>
      <c r="DX86" s="103"/>
      <c r="DY86" s="90"/>
      <c r="DZ86" s="103"/>
      <c r="EA86" s="103"/>
      <c r="EB86" s="103"/>
      <c r="EC86" s="103"/>
      <c r="ED86" s="103"/>
      <c r="EE86" s="103"/>
      <c r="EF86" s="106" t="e">
        <f t="shared" si="10"/>
        <v>#DIV/0!</v>
      </c>
      <c r="EG86" s="106" t="e">
        <f t="shared" si="11"/>
        <v>#DIV/0!</v>
      </c>
      <c r="EH86" s="106" t="e">
        <f t="shared" si="12"/>
        <v>#DIV/0!</v>
      </c>
    </row>
    <row r="87" hidden="1" customHeight="1" spans="2:138">
      <c r="B87" s="83" t="s">
        <v>1670</v>
      </c>
      <c r="C87" s="84"/>
      <c r="D87" s="84"/>
      <c r="E87" s="84"/>
      <c r="F87" s="84"/>
      <c r="G87" s="84"/>
      <c r="H87" s="83" t="s">
        <v>5241</v>
      </c>
      <c r="I87" s="86" t="s">
        <v>5242</v>
      </c>
      <c r="J87" s="83" t="s">
        <v>263</v>
      </c>
      <c r="K87" s="84"/>
      <c r="L87" s="83" t="s">
        <v>5188</v>
      </c>
      <c r="M87" s="89">
        <v>7</v>
      </c>
      <c r="N87" s="89">
        <v>8</v>
      </c>
      <c r="O87" s="89">
        <v>7</v>
      </c>
      <c r="P87" s="89">
        <v>7</v>
      </c>
      <c r="Q87" s="89">
        <v>7</v>
      </c>
      <c r="R87" s="89">
        <v>7</v>
      </c>
      <c r="S87" s="89">
        <v>7</v>
      </c>
      <c r="T87" s="89">
        <v>7</v>
      </c>
      <c r="U87" s="89">
        <v>7</v>
      </c>
      <c r="V87" s="89">
        <v>7</v>
      </c>
      <c r="W87" s="89">
        <v>8</v>
      </c>
      <c r="X87" s="89">
        <v>7</v>
      </c>
      <c r="Y87" s="89">
        <v>7</v>
      </c>
      <c r="Z87" s="89">
        <v>7</v>
      </c>
      <c r="AA87" s="89">
        <v>7</v>
      </c>
      <c r="AB87" s="89">
        <v>7</v>
      </c>
      <c r="AC87" s="89">
        <v>7</v>
      </c>
      <c r="AD87" s="89">
        <v>7</v>
      </c>
      <c r="AE87" s="89">
        <v>7</v>
      </c>
      <c r="AF87" s="89">
        <v>7</v>
      </c>
      <c r="AG87" s="89">
        <v>7</v>
      </c>
      <c r="AH87" s="89">
        <v>7</v>
      </c>
      <c r="AI87" s="89">
        <v>7</v>
      </c>
      <c r="AJ87" s="89">
        <v>7</v>
      </c>
      <c r="AK87" s="89">
        <v>7</v>
      </c>
      <c r="AL87" s="89">
        <v>7</v>
      </c>
      <c r="AM87" s="89">
        <v>7</v>
      </c>
      <c r="AN87" s="90">
        <f t="shared" si="8"/>
        <v>7.07407407407407</v>
      </c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90" t="e">
        <f t="shared" si="7"/>
        <v>#DIV/0!</v>
      </c>
      <c r="CG87" s="90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90" t="e">
        <f t="shared" si="9"/>
        <v>#DIV/0!</v>
      </c>
      <c r="DP87" s="95"/>
      <c r="DQ87" s="89"/>
      <c r="DR87" s="89"/>
      <c r="DS87" s="89"/>
      <c r="DT87" s="89"/>
      <c r="DU87" s="89"/>
      <c r="DV87" s="101"/>
      <c r="DW87" s="102"/>
      <c r="DX87" s="103"/>
      <c r="DY87" s="90"/>
      <c r="DZ87" s="103"/>
      <c r="EA87" s="103"/>
      <c r="EB87" s="103"/>
      <c r="EC87" s="103"/>
      <c r="ED87" s="103"/>
      <c r="EE87" s="103"/>
      <c r="EF87" s="106" t="str">
        <f t="shared" si="10"/>
        <v>NEED TO DEVELOP</v>
      </c>
      <c r="EG87" s="106" t="e">
        <f t="shared" si="11"/>
        <v>#DIV/0!</v>
      </c>
      <c r="EH87" s="106" t="e">
        <f t="shared" si="12"/>
        <v>#DIV/0!</v>
      </c>
    </row>
    <row r="88" hidden="1" customHeight="1" spans="2:138">
      <c r="B88" s="83" t="s">
        <v>1670</v>
      </c>
      <c r="C88" s="84"/>
      <c r="D88" s="84"/>
      <c r="E88" s="84"/>
      <c r="F88" s="84"/>
      <c r="G88" s="84"/>
      <c r="H88" s="83" t="s">
        <v>5255</v>
      </c>
      <c r="I88" s="86" t="s">
        <v>5256</v>
      </c>
      <c r="J88" s="83" t="s">
        <v>108</v>
      </c>
      <c r="K88" s="84"/>
      <c r="L88" s="83" t="s">
        <v>4154</v>
      </c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90" t="e">
        <f t="shared" si="8"/>
        <v>#DIV/0!</v>
      </c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>
        <v>7</v>
      </c>
      <c r="BE88" s="89">
        <v>7</v>
      </c>
      <c r="BF88" s="89">
        <v>8</v>
      </c>
      <c r="BG88" s="89">
        <v>7</v>
      </c>
      <c r="BH88" s="89">
        <v>7</v>
      </c>
      <c r="BI88" s="89">
        <v>8</v>
      </c>
      <c r="BJ88" s="89">
        <v>7</v>
      </c>
      <c r="BK88" s="89">
        <v>7</v>
      </c>
      <c r="BL88" s="89">
        <v>7</v>
      </c>
      <c r="BM88" s="89">
        <v>7</v>
      </c>
      <c r="BN88" s="89">
        <v>7</v>
      </c>
      <c r="BO88" s="89">
        <v>7</v>
      </c>
      <c r="BP88" s="89">
        <v>7</v>
      </c>
      <c r="BQ88" s="89">
        <v>7</v>
      </c>
      <c r="BR88" s="89">
        <v>7</v>
      </c>
      <c r="BS88" s="89">
        <v>7</v>
      </c>
      <c r="BT88" s="89">
        <v>7</v>
      </c>
      <c r="BU88" s="89">
        <v>7</v>
      </c>
      <c r="BV88" s="89">
        <v>7</v>
      </c>
      <c r="BW88" s="89">
        <v>7</v>
      </c>
      <c r="BX88" s="89">
        <v>7</v>
      </c>
      <c r="BY88" s="89">
        <v>7</v>
      </c>
      <c r="BZ88" s="89">
        <v>7</v>
      </c>
      <c r="CA88" s="89">
        <v>7</v>
      </c>
      <c r="CB88" s="89">
        <v>7</v>
      </c>
      <c r="CC88" s="89">
        <v>7</v>
      </c>
      <c r="CD88" s="89">
        <v>7</v>
      </c>
      <c r="CE88" s="89">
        <v>7</v>
      </c>
      <c r="CF88" s="90">
        <f t="shared" si="7"/>
        <v>7.07407407407407</v>
      </c>
      <c r="CG88" s="90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90" t="e">
        <f t="shared" si="9"/>
        <v>#DIV/0!</v>
      </c>
      <c r="DP88" s="95"/>
      <c r="DQ88" s="89"/>
      <c r="DR88" s="89"/>
      <c r="DS88" s="89"/>
      <c r="DT88" s="89"/>
      <c r="DU88" s="89"/>
      <c r="DV88" s="101"/>
      <c r="DW88" s="102"/>
      <c r="DX88" s="103"/>
      <c r="DY88" s="90"/>
      <c r="DZ88" s="103"/>
      <c r="EA88" s="103"/>
      <c r="EB88" s="103"/>
      <c r="EC88" s="103"/>
      <c r="ED88" s="103"/>
      <c r="EE88" s="103"/>
      <c r="EF88" s="106" t="e">
        <f t="shared" si="10"/>
        <v>#DIV/0!</v>
      </c>
      <c r="EG88" s="106" t="str">
        <f t="shared" si="11"/>
        <v>NEED TO DEVELOP</v>
      </c>
      <c r="EH88" s="106" t="e">
        <f t="shared" si="12"/>
        <v>#DIV/0!</v>
      </c>
    </row>
    <row r="89" hidden="1" customHeight="1" spans="2:138">
      <c r="B89" s="83" t="s">
        <v>1670</v>
      </c>
      <c r="C89" s="84"/>
      <c r="D89" s="84"/>
      <c r="E89" s="84"/>
      <c r="F89" s="84"/>
      <c r="G89" s="84"/>
      <c r="H89" s="83" t="s">
        <v>5268</v>
      </c>
      <c r="I89" s="86" t="s">
        <v>5269</v>
      </c>
      <c r="J89" s="83" t="s">
        <v>2321</v>
      </c>
      <c r="K89" s="84"/>
      <c r="L89" s="83" t="s">
        <v>1206</v>
      </c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90" t="e">
        <f t="shared" si="8"/>
        <v>#DIV/0!</v>
      </c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>
        <v>8</v>
      </c>
      <c r="BE89" s="89">
        <v>7</v>
      </c>
      <c r="BF89" s="89">
        <v>7</v>
      </c>
      <c r="BG89" s="89">
        <v>7</v>
      </c>
      <c r="BH89" s="89">
        <v>8</v>
      </c>
      <c r="BI89" s="89">
        <v>7</v>
      </c>
      <c r="BJ89" s="89">
        <v>7</v>
      </c>
      <c r="BK89" s="89">
        <v>7</v>
      </c>
      <c r="BL89" s="89">
        <v>8</v>
      </c>
      <c r="BM89" s="89">
        <v>7</v>
      </c>
      <c r="BN89" s="89">
        <v>7</v>
      </c>
      <c r="BO89" s="89">
        <v>7</v>
      </c>
      <c r="BP89" s="89">
        <v>7</v>
      </c>
      <c r="BQ89" s="89">
        <v>7</v>
      </c>
      <c r="BR89" s="89">
        <v>7</v>
      </c>
      <c r="BS89" s="89">
        <v>7</v>
      </c>
      <c r="BT89" s="89">
        <v>7</v>
      </c>
      <c r="BU89" s="89">
        <v>7</v>
      </c>
      <c r="BV89" s="89">
        <v>7</v>
      </c>
      <c r="BW89" s="89">
        <v>7</v>
      </c>
      <c r="BX89" s="89">
        <v>7</v>
      </c>
      <c r="BY89" s="89">
        <v>7</v>
      </c>
      <c r="BZ89" s="89">
        <v>7</v>
      </c>
      <c r="CA89" s="89">
        <v>7</v>
      </c>
      <c r="CB89" s="89">
        <v>7</v>
      </c>
      <c r="CC89" s="89">
        <v>7</v>
      </c>
      <c r="CD89" s="89">
        <v>7</v>
      </c>
      <c r="CE89" s="89">
        <v>7</v>
      </c>
      <c r="CF89" s="90">
        <f t="shared" si="7"/>
        <v>7.07407407407407</v>
      </c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90" t="e">
        <f t="shared" si="9"/>
        <v>#DIV/0!</v>
      </c>
      <c r="DP89" s="95"/>
      <c r="DQ89" s="89"/>
      <c r="DR89" s="89"/>
      <c r="DS89" s="89"/>
      <c r="DT89" s="89"/>
      <c r="DU89" s="89"/>
      <c r="DV89" s="101"/>
      <c r="DW89" s="102"/>
      <c r="DX89" s="103"/>
      <c r="DY89" s="90"/>
      <c r="DZ89" s="103"/>
      <c r="EA89" s="103"/>
      <c r="EB89" s="103"/>
      <c r="EC89" s="103"/>
      <c r="ED89" s="103"/>
      <c r="EE89" s="103"/>
      <c r="EF89" s="106" t="e">
        <f t="shared" si="10"/>
        <v>#DIV/0!</v>
      </c>
      <c r="EG89" s="106" t="str">
        <f t="shared" si="11"/>
        <v>NEED TO DEVELOP</v>
      </c>
      <c r="EH89" s="106" t="e">
        <f t="shared" si="12"/>
        <v>#DIV/0!</v>
      </c>
    </row>
    <row r="90" hidden="1" customHeight="1" spans="2:138">
      <c r="B90" s="83" t="s">
        <v>1670</v>
      </c>
      <c r="C90" s="84"/>
      <c r="D90" s="84"/>
      <c r="E90" s="84"/>
      <c r="F90" s="84"/>
      <c r="G90" s="84"/>
      <c r="H90" s="83" t="s">
        <v>5283</v>
      </c>
      <c r="I90" s="86" t="s">
        <v>5284</v>
      </c>
      <c r="J90" s="83" t="s">
        <v>390</v>
      </c>
      <c r="K90" s="84"/>
      <c r="L90" s="83" t="s">
        <v>2848</v>
      </c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90" t="e">
        <f t="shared" si="8"/>
        <v>#DIV/0!</v>
      </c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90" t="e">
        <f t="shared" si="7"/>
        <v>#DIV/0!</v>
      </c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>
        <v>8</v>
      </c>
      <c r="CW90" s="89">
        <v>8</v>
      </c>
      <c r="CX90" s="89">
        <v>8</v>
      </c>
      <c r="CY90" s="89">
        <v>8</v>
      </c>
      <c r="CZ90" s="89">
        <v>8</v>
      </c>
      <c r="DA90" s="89">
        <v>8</v>
      </c>
      <c r="DB90" s="89">
        <v>8</v>
      </c>
      <c r="DC90" s="89">
        <v>9</v>
      </c>
      <c r="DD90" s="89">
        <v>8</v>
      </c>
      <c r="DE90" s="89">
        <v>8</v>
      </c>
      <c r="DF90" s="89">
        <v>8</v>
      </c>
      <c r="DG90" s="89">
        <v>8</v>
      </c>
      <c r="DH90" s="89">
        <v>9</v>
      </c>
      <c r="DI90" s="89">
        <v>8</v>
      </c>
      <c r="DJ90" s="89">
        <v>8</v>
      </c>
      <c r="DK90" s="89">
        <v>8</v>
      </c>
      <c r="DL90" s="89">
        <v>8</v>
      </c>
      <c r="DM90" s="89">
        <v>8</v>
      </c>
      <c r="DN90" s="89">
        <v>8</v>
      </c>
      <c r="DO90" s="90">
        <f t="shared" si="9"/>
        <v>8.10526315789474</v>
      </c>
      <c r="DP90" s="95"/>
      <c r="DQ90" s="89"/>
      <c r="DR90" s="89"/>
      <c r="DS90" s="89"/>
      <c r="DT90" s="89"/>
      <c r="DU90" s="89"/>
      <c r="DV90" s="101"/>
      <c r="DW90" s="102"/>
      <c r="DX90" s="103"/>
      <c r="DY90" s="90"/>
      <c r="DZ90" s="103"/>
      <c r="EA90" s="103"/>
      <c r="EB90" s="103"/>
      <c r="EC90" s="103"/>
      <c r="ED90" s="103"/>
      <c r="EE90" s="103"/>
      <c r="EF90" s="106" t="e">
        <f t="shared" si="10"/>
        <v>#DIV/0!</v>
      </c>
      <c r="EG90" s="106" t="e">
        <f t="shared" si="11"/>
        <v>#DIV/0!</v>
      </c>
      <c r="EH90" s="106" t="str">
        <f t="shared" si="12"/>
        <v>GOOD</v>
      </c>
    </row>
    <row r="91" hidden="1" customHeight="1" spans="2:138">
      <c r="B91" s="83" t="s">
        <v>1670</v>
      </c>
      <c r="C91" s="84"/>
      <c r="D91" s="84"/>
      <c r="E91" s="84"/>
      <c r="F91" s="84"/>
      <c r="G91" s="84"/>
      <c r="H91" s="83" t="s">
        <v>5297</v>
      </c>
      <c r="I91" s="86" t="s">
        <v>5298</v>
      </c>
      <c r="J91" s="83" t="s">
        <v>126</v>
      </c>
      <c r="K91" s="84"/>
      <c r="L91" s="83" t="s">
        <v>5300</v>
      </c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90" t="e">
        <f t="shared" si="8"/>
        <v>#DIV/0!</v>
      </c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90" t="e">
        <f t="shared" si="7"/>
        <v>#DIV/0!</v>
      </c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>
        <v>8</v>
      </c>
      <c r="CW91" s="89">
        <v>8</v>
      </c>
      <c r="CX91" s="89">
        <v>8</v>
      </c>
      <c r="CY91" s="89">
        <v>8</v>
      </c>
      <c r="CZ91" s="89">
        <v>8</v>
      </c>
      <c r="DA91" s="89">
        <v>8</v>
      </c>
      <c r="DB91" s="89">
        <v>8</v>
      </c>
      <c r="DC91" s="89">
        <v>8</v>
      </c>
      <c r="DD91" s="89">
        <v>8</v>
      </c>
      <c r="DE91" s="89"/>
      <c r="DF91" s="89"/>
      <c r="DG91" s="89"/>
      <c r="DH91" s="89"/>
      <c r="DI91" s="89">
        <v>8</v>
      </c>
      <c r="DJ91" s="89">
        <v>9</v>
      </c>
      <c r="DK91" s="89">
        <v>8</v>
      </c>
      <c r="DL91" s="89">
        <v>9</v>
      </c>
      <c r="DM91" s="89">
        <v>8</v>
      </c>
      <c r="DN91" s="89">
        <v>8</v>
      </c>
      <c r="DO91" s="90">
        <f t="shared" si="9"/>
        <v>8.13333333333333</v>
      </c>
      <c r="DP91" s="95"/>
      <c r="DQ91" s="89"/>
      <c r="DR91" s="89"/>
      <c r="DS91" s="89"/>
      <c r="DT91" s="89"/>
      <c r="DU91" s="89"/>
      <c r="DV91" s="101"/>
      <c r="DW91" s="102"/>
      <c r="DX91" s="103"/>
      <c r="DY91" s="90"/>
      <c r="DZ91" s="103"/>
      <c r="EA91" s="103"/>
      <c r="EB91" s="103"/>
      <c r="EC91" s="103"/>
      <c r="ED91" s="103"/>
      <c r="EE91" s="103"/>
      <c r="EF91" s="106" t="e">
        <f t="shared" si="10"/>
        <v>#DIV/0!</v>
      </c>
      <c r="EG91" s="106" t="e">
        <f t="shared" si="11"/>
        <v>#DIV/0!</v>
      </c>
      <c r="EH91" s="106" t="str">
        <f t="shared" si="12"/>
        <v>GOOD</v>
      </c>
    </row>
    <row r="92" hidden="1" customHeight="1" spans="2:138">
      <c r="B92" s="83" t="s">
        <v>1670</v>
      </c>
      <c r="C92" s="84"/>
      <c r="D92" s="84"/>
      <c r="E92" s="84"/>
      <c r="F92" s="84"/>
      <c r="G92" s="84"/>
      <c r="H92" s="83" t="s">
        <v>5313</v>
      </c>
      <c r="I92" s="86" t="s">
        <v>5314</v>
      </c>
      <c r="J92" s="83" t="s">
        <v>126</v>
      </c>
      <c r="K92" s="84"/>
      <c r="L92" s="83" t="s">
        <v>2592</v>
      </c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90" t="e">
        <f t="shared" si="8"/>
        <v>#DIV/0!</v>
      </c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90" t="e">
        <f t="shared" si="7"/>
        <v>#DIV/0!</v>
      </c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90" t="e">
        <f t="shared" si="9"/>
        <v>#DIV/0!</v>
      </c>
      <c r="DP92" s="95"/>
      <c r="DQ92" s="89"/>
      <c r="DR92" s="89"/>
      <c r="DS92" s="89"/>
      <c r="DT92" s="89"/>
      <c r="DU92" s="89"/>
      <c r="DV92" s="101"/>
      <c r="DW92" s="102"/>
      <c r="DX92" s="103"/>
      <c r="DY92" s="90"/>
      <c r="DZ92" s="103"/>
      <c r="EA92" s="103"/>
      <c r="EB92" s="103"/>
      <c r="EC92" s="103"/>
      <c r="ED92" s="103"/>
      <c r="EE92" s="103"/>
      <c r="EF92" s="106" t="e">
        <f t="shared" si="10"/>
        <v>#DIV/0!</v>
      </c>
      <c r="EG92" s="106" t="e">
        <f t="shared" si="11"/>
        <v>#DIV/0!</v>
      </c>
      <c r="EH92" s="106" t="e">
        <f t="shared" si="12"/>
        <v>#DIV/0!</v>
      </c>
    </row>
    <row r="93" hidden="1" customHeight="1" spans="2:138">
      <c r="B93" s="83" t="s">
        <v>1670</v>
      </c>
      <c r="C93" s="84"/>
      <c r="D93" s="84"/>
      <c r="E93" s="84"/>
      <c r="F93" s="84"/>
      <c r="G93" s="84"/>
      <c r="H93" s="83" t="s">
        <v>5328</v>
      </c>
      <c r="I93" s="86" t="s">
        <v>5329</v>
      </c>
      <c r="J93" s="83" t="s">
        <v>126</v>
      </c>
      <c r="K93" s="84"/>
      <c r="L93" s="83" t="s">
        <v>5331</v>
      </c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90" t="e">
        <f t="shared" si="8"/>
        <v>#DIV/0!</v>
      </c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90" t="e">
        <f t="shared" si="7"/>
        <v>#DIV/0!</v>
      </c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>
        <v>8</v>
      </c>
      <c r="CW93" s="89">
        <v>8</v>
      </c>
      <c r="CX93" s="89">
        <v>8</v>
      </c>
      <c r="CY93" s="89">
        <v>9</v>
      </c>
      <c r="CZ93" s="89">
        <v>8</v>
      </c>
      <c r="DA93" s="89">
        <v>8</v>
      </c>
      <c r="DB93" s="89">
        <v>8</v>
      </c>
      <c r="DC93" s="89">
        <v>8</v>
      </c>
      <c r="DD93" s="89">
        <v>8</v>
      </c>
      <c r="DE93" s="89"/>
      <c r="DF93" s="89"/>
      <c r="DG93" s="89"/>
      <c r="DH93" s="89"/>
      <c r="DI93" s="89">
        <v>9</v>
      </c>
      <c r="DJ93" s="89">
        <v>8</v>
      </c>
      <c r="DK93" s="89">
        <v>8</v>
      </c>
      <c r="DL93" s="89">
        <v>8</v>
      </c>
      <c r="DM93" s="89">
        <v>8</v>
      </c>
      <c r="DN93" s="89">
        <v>8</v>
      </c>
      <c r="DO93" s="90">
        <f t="shared" si="9"/>
        <v>8.13333333333333</v>
      </c>
      <c r="DP93" s="95"/>
      <c r="DQ93" s="89"/>
      <c r="DR93" s="89"/>
      <c r="DS93" s="89"/>
      <c r="DT93" s="89"/>
      <c r="DU93" s="89"/>
      <c r="DV93" s="101"/>
      <c r="DW93" s="102"/>
      <c r="DX93" s="103"/>
      <c r="DY93" s="90"/>
      <c r="DZ93" s="103"/>
      <c r="EA93" s="103"/>
      <c r="EB93" s="103"/>
      <c r="EC93" s="103"/>
      <c r="ED93" s="103"/>
      <c r="EE93" s="103"/>
      <c r="EF93" s="106" t="e">
        <f t="shared" si="10"/>
        <v>#DIV/0!</v>
      </c>
      <c r="EG93" s="106" t="e">
        <f t="shared" si="11"/>
        <v>#DIV/0!</v>
      </c>
      <c r="EH93" s="106" t="str">
        <f t="shared" si="12"/>
        <v>GOOD</v>
      </c>
    </row>
    <row r="94" hidden="1" customHeight="1" spans="2:138">
      <c r="B94" s="83" t="s">
        <v>1670</v>
      </c>
      <c r="C94" s="84"/>
      <c r="D94" s="84"/>
      <c r="E94" s="84"/>
      <c r="F94" s="84"/>
      <c r="G94" s="84"/>
      <c r="H94" s="83" t="s">
        <v>5345</v>
      </c>
      <c r="I94" s="86" t="s">
        <v>5346</v>
      </c>
      <c r="J94" s="83" t="s">
        <v>2965</v>
      </c>
      <c r="K94" s="84"/>
      <c r="L94" s="83" t="s">
        <v>1687</v>
      </c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90" t="e">
        <f t="shared" si="8"/>
        <v>#DIV/0!</v>
      </c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90" t="e">
        <f t="shared" si="7"/>
        <v>#DIV/0!</v>
      </c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>
        <v>7</v>
      </c>
      <c r="CW94" s="89">
        <v>8</v>
      </c>
      <c r="CX94" s="89">
        <v>7</v>
      </c>
      <c r="CY94" s="89">
        <v>7</v>
      </c>
      <c r="CZ94" s="89">
        <v>7</v>
      </c>
      <c r="DA94" s="89">
        <v>7</v>
      </c>
      <c r="DB94" s="89">
        <v>7</v>
      </c>
      <c r="DC94" s="89">
        <v>7</v>
      </c>
      <c r="DD94" s="89">
        <v>7</v>
      </c>
      <c r="DE94" s="89"/>
      <c r="DF94" s="89"/>
      <c r="DG94" s="89"/>
      <c r="DH94" s="89"/>
      <c r="DI94" s="89">
        <v>7</v>
      </c>
      <c r="DJ94" s="89">
        <v>7</v>
      </c>
      <c r="DK94" s="89">
        <v>7</v>
      </c>
      <c r="DL94" s="89">
        <v>7</v>
      </c>
      <c r="DM94" s="89">
        <v>7</v>
      </c>
      <c r="DN94" s="89">
        <v>7</v>
      </c>
      <c r="DO94" s="90">
        <f t="shared" si="9"/>
        <v>7.06666666666667</v>
      </c>
      <c r="DP94" s="95"/>
      <c r="DQ94" s="89"/>
      <c r="DR94" s="89"/>
      <c r="DS94" s="89"/>
      <c r="DT94" s="89"/>
      <c r="DU94" s="89"/>
      <c r="DV94" s="101"/>
      <c r="DW94" s="102"/>
      <c r="DX94" s="103"/>
      <c r="DY94" s="90"/>
      <c r="DZ94" s="103"/>
      <c r="EA94" s="103"/>
      <c r="EB94" s="103"/>
      <c r="EC94" s="103"/>
      <c r="ED94" s="103"/>
      <c r="EE94" s="103"/>
      <c r="EF94" s="106" t="e">
        <f t="shared" si="10"/>
        <v>#DIV/0!</v>
      </c>
      <c r="EG94" s="106" t="e">
        <f t="shared" si="11"/>
        <v>#DIV/0!</v>
      </c>
      <c r="EH94" s="106" t="str">
        <f t="shared" si="12"/>
        <v>NEED TO DEVELOP</v>
      </c>
    </row>
    <row r="95" hidden="1" customHeight="1" spans="2:138">
      <c r="B95" s="83" t="s">
        <v>1670</v>
      </c>
      <c r="C95" s="84"/>
      <c r="D95" s="84"/>
      <c r="E95" s="84"/>
      <c r="F95" s="84"/>
      <c r="G95" s="84"/>
      <c r="H95" s="83" t="s">
        <v>5359</v>
      </c>
      <c r="I95" s="86" t="s">
        <v>5360</v>
      </c>
      <c r="J95" s="83" t="s">
        <v>162</v>
      </c>
      <c r="K95" s="84"/>
      <c r="L95" s="83" t="s">
        <v>3546</v>
      </c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90" t="e">
        <f t="shared" si="8"/>
        <v>#DIV/0!</v>
      </c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90" t="e">
        <f t="shared" si="7"/>
        <v>#DIV/0!</v>
      </c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>
        <v>7</v>
      </c>
      <c r="CW95" s="89">
        <v>7</v>
      </c>
      <c r="CX95" s="89">
        <v>7</v>
      </c>
      <c r="CY95" s="89">
        <v>7</v>
      </c>
      <c r="CZ95" s="89">
        <v>7</v>
      </c>
      <c r="DA95" s="89">
        <v>7</v>
      </c>
      <c r="DB95" s="89">
        <v>8</v>
      </c>
      <c r="DC95" s="89">
        <v>7</v>
      </c>
      <c r="DD95" s="89">
        <v>7</v>
      </c>
      <c r="DE95" s="89"/>
      <c r="DF95" s="89"/>
      <c r="DG95" s="89"/>
      <c r="DH95" s="89"/>
      <c r="DI95" s="89">
        <v>7</v>
      </c>
      <c r="DJ95" s="89">
        <v>7</v>
      </c>
      <c r="DK95" s="89">
        <v>7</v>
      </c>
      <c r="DL95" s="89">
        <v>7</v>
      </c>
      <c r="DM95" s="89">
        <v>7</v>
      </c>
      <c r="DN95" s="89">
        <v>7</v>
      </c>
      <c r="DO95" s="90">
        <f t="shared" si="9"/>
        <v>7.06666666666667</v>
      </c>
      <c r="DP95" s="95"/>
      <c r="DQ95" s="89"/>
      <c r="DR95" s="89"/>
      <c r="DS95" s="89"/>
      <c r="DT95" s="89"/>
      <c r="DU95" s="89"/>
      <c r="DV95" s="101"/>
      <c r="DW95" s="102"/>
      <c r="DX95" s="103"/>
      <c r="DY95" s="90"/>
      <c r="DZ95" s="103"/>
      <c r="EA95" s="103"/>
      <c r="EB95" s="103"/>
      <c r="EC95" s="103"/>
      <c r="ED95" s="103"/>
      <c r="EE95" s="103"/>
      <c r="EF95" s="106" t="e">
        <f t="shared" si="10"/>
        <v>#DIV/0!</v>
      </c>
      <c r="EG95" s="106" t="e">
        <f t="shared" si="11"/>
        <v>#DIV/0!</v>
      </c>
      <c r="EH95" s="106" t="str">
        <f t="shared" si="12"/>
        <v>NEED TO DEVELOP</v>
      </c>
    </row>
    <row r="96" hidden="1" customHeight="1" spans="2:138">
      <c r="B96" s="83" t="s">
        <v>1670</v>
      </c>
      <c r="C96" s="84"/>
      <c r="D96" s="84"/>
      <c r="E96" s="84"/>
      <c r="F96" s="84"/>
      <c r="G96" s="84"/>
      <c r="H96" s="83" t="s">
        <v>5374</v>
      </c>
      <c r="I96" s="86" t="s">
        <v>5375</v>
      </c>
      <c r="J96" s="83" t="s">
        <v>162</v>
      </c>
      <c r="K96" s="84"/>
      <c r="L96" s="83" t="s">
        <v>2306</v>
      </c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90" t="e">
        <f t="shared" si="8"/>
        <v>#DIV/0!</v>
      </c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90" t="e">
        <f t="shared" si="7"/>
        <v>#DIV/0!</v>
      </c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>
        <v>7</v>
      </c>
      <c r="CW96" s="89">
        <v>7</v>
      </c>
      <c r="CX96" s="89">
        <v>7</v>
      </c>
      <c r="CY96" s="89">
        <v>7</v>
      </c>
      <c r="CZ96" s="89">
        <v>8</v>
      </c>
      <c r="DA96" s="89">
        <v>7</v>
      </c>
      <c r="DB96" s="89">
        <v>7</v>
      </c>
      <c r="DC96" s="89">
        <v>7</v>
      </c>
      <c r="DD96" s="89">
        <v>7</v>
      </c>
      <c r="DE96" s="89"/>
      <c r="DF96" s="89"/>
      <c r="DG96" s="89"/>
      <c r="DH96" s="89"/>
      <c r="DI96" s="89">
        <v>7</v>
      </c>
      <c r="DJ96" s="89">
        <v>7</v>
      </c>
      <c r="DK96" s="89">
        <v>7</v>
      </c>
      <c r="DL96" s="89">
        <v>7</v>
      </c>
      <c r="DM96" s="89">
        <v>7</v>
      </c>
      <c r="DN96" s="89">
        <v>7</v>
      </c>
      <c r="DO96" s="90">
        <f t="shared" si="9"/>
        <v>7.06666666666667</v>
      </c>
      <c r="DP96" s="95"/>
      <c r="DQ96" s="89"/>
      <c r="DR96" s="89"/>
      <c r="DS96" s="89"/>
      <c r="DT96" s="89"/>
      <c r="DU96" s="89"/>
      <c r="DV96" s="101"/>
      <c r="DW96" s="102"/>
      <c r="DX96" s="103"/>
      <c r="DY96" s="90"/>
      <c r="DZ96" s="103"/>
      <c r="EA96" s="103"/>
      <c r="EB96" s="103"/>
      <c r="EC96" s="103"/>
      <c r="ED96" s="103"/>
      <c r="EE96" s="103"/>
      <c r="EF96" s="106" t="e">
        <f t="shared" si="10"/>
        <v>#DIV/0!</v>
      </c>
      <c r="EG96" s="106" t="e">
        <f t="shared" si="11"/>
        <v>#DIV/0!</v>
      </c>
      <c r="EH96" s="106" t="str">
        <f t="shared" si="12"/>
        <v>NEED TO DEVELOP</v>
      </c>
    </row>
    <row r="97" hidden="1" customHeight="1" spans="2:138">
      <c r="B97" s="83" t="s">
        <v>1670</v>
      </c>
      <c r="C97" s="84"/>
      <c r="D97" s="84"/>
      <c r="E97" s="84"/>
      <c r="F97" s="84"/>
      <c r="G97" s="84"/>
      <c r="H97" s="83" t="s">
        <v>5388</v>
      </c>
      <c r="I97" s="86" t="s">
        <v>5389</v>
      </c>
      <c r="J97" s="83" t="s">
        <v>162</v>
      </c>
      <c r="K97" s="84"/>
      <c r="L97" s="83" t="s">
        <v>1642</v>
      </c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90" t="e">
        <f t="shared" si="8"/>
        <v>#DIV/0!</v>
      </c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90" t="e">
        <f t="shared" si="7"/>
        <v>#DIV/0!</v>
      </c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>
        <v>8</v>
      </c>
      <c r="CW97" s="89">
        <v>7</v>
      </c>
      <c r="CX97" s="89">
        <v>7</v>
      </c>
      <c r="CY97" s="89">
        <v>7</v>
      </c>
      <c r="CZ97" s="89">
        <v>7</v>
      </c>
      <c r="DA97" s="89">
        <v>7</v>
      </c>
      <c r="DB97" s="89">
        <v>7</v>
      </c>
      <c r="DC97" s="89">
        <v>7</v>
      </c>
      <c r="DD97" s="89">
        <v>7</v>
      </c>
      <c r="DE97" s="89"/>
      <c r="DF97" s="89"/>
      <c r="DG97" s="89"/>
      <c r="DH97" s="89"/>
      <c r="DI97" s="89">
        <v>7</v>
      </c>
      <c r="DJ97" s="89">
        <v>7</v>
      </c>
      <c r="DK97" s="89">
        <v>7</v>
      </c>
      <c r="DL97" s="89">
        <v>7</v>
      </c>
      <c r="DM97" s="89">
        <v>7</v>
      </c>
      <c r="DN97" s="89">
        <v>7</v>
      </c>
      <c r="DO97" s="90">
        <f t="shared" si="9"/>
        <v>7.06666666666667</v>
      </c>
      <c r="DP97" s="95"/>
      <c r="DQ97" s="89"/>
      <c r="DR97" s="89"/>
      <c r="DS97" s="89"/>
      <c r="DT97" s="89"/>
      <c r="DU97" s="89"/>
      <c r="DV97" s="101"/>
      <c r="DW97" s="102"/>
      <c r="DX97" s="103"/>
      <c r="DY97" s="90"/>
      <c r="DZ97" s="103"/>
      <c r="EA97" s="103"/>
      <c r="EB97" s="103"/>
      <c r="EC97" s="103"/>
      <c r="ED97" s="103"/>
      <c r="EE97" s="103"/>
      <c r="EF97" s="106" t="e">
        <f t="shared" si="10"/>
        <v>#DIV/0!</v>
      </c>
      <c r="EG97" s="106" t="e">
        <f t="shared" si="11"/>
        <v>#DIV/0!</v>
      </c>
      <c r="EH97" s="106" t="str">
        <f t="shared" si="12"/>
        <v>NEED TO DEVELOP</v>
      </c>
    </row>
    <row r="98" hidden="1" customHeight="1" spans="2:138">
      <c r="B98" s="83" t="s">
        <v>1670</v>
      </c>
      <c r="C98" s="84"/>
      <c r="D98" s="84"/>
      <c r="E98" s="84"/>
      <c r="F98" s="84"/>
      <c r="G98" s="84"/>
      <c r="H98" s="83" t="s">
        <v>5400</v>
      </c>
      <c r="I98" s="86" t="s">
        <v>5401</v>
      </c>
      <c r="J98" s="83" t="s">
        <v>1569</v>
      </c>
      <c r="K98" s="84"/>
      <c r="L98" s="83" t="s">
        <v>4304</v>
      </c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90" t="e">
        <f t="shared" si="8"/>
        <v>#DIV/0!</v>
      </c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90" t="e">
        <f t="shared" si="7"/>
        <v>#DIV/0!</v>
      </c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>
        <v>8</v>
      </c>
      <c r="CW98" s="89">
        <v>8</v>
      </c>
      <c r="CX98" s="89">
        <v>8</v>
      </c>
      <c r="CY98" s="89">
        <v>8</v>
      </c>
      <c r="CZ98" s="89">
        <v>9</v>
      </c>
      <c r="DA98" s="89">
        <v>8</v>
      </c>
      <c r="DB98" s="89">
        <v>8</v>
      </c>
      <c r="DC98" s="89">
        <v>8</v>
      </c>
      <c r="DD98" s="89">
        <v>8</v>
      </c>
      <c r="DE98" s="89"/>
      <c r="DF98" s="89"/>
      <c r="DG98" s="89"/>
      <c r="DH98" s="89"/>
      <c r="DI98" s="89">
        <v>8</v>
      </c>
      <c r="DJ98" s="89">
        <v>8</v>
      </c>
      <c r="DK98" s="89">
        <v>9</v>
      </c>
      <c r="DL98" s="89">
        <v>8</v>
      </c>
      <c r="DM98" s="89">
        <v>8</v>
      </c>
      <c r="DN98" s="89">
        <v>8</v>
      </c>
      <c r="DO98" s="90">
        <f t="shared" si="9"/>
        <v>8.13333333333333</v>
      </c>
      <c r="DP98" s="95"/>
      <c r="DQ98" s="89"/>
      <c r="DR98" s="89"/>
      <c r="DS98" s="89"/>
      <c r="DT98" s="89"/>
      <c r="DU98" s="89"/>
      <c r="DV98" s="101"/>
      <c r="DW98" s="102"/>
      <c r="DX98" s="103"/>
      <c r="DY98" s="90"/>
      <c r="DZ98" s="103"/>
      <c r="EA98" s="103"/>
      <c r="EB98" s="103"/>
      <c r="EC98" s="103"/>
      <c r="ED98" s="103"/>
      <c r="EE98" s="103"/>
      <c r="EF98" s="106" t="e">
        <f t="shared" si="10"/>
        <v>#DIV/0!</v>
      </c>
      <c r="EG98" s="106" t="e">
        <f t="shared" si="11"/>
        <v>#DIV/0!</v>
      </c>
      <c r="EH98" s="106" t="str">
        <f t="shared" si="12"/>
        <v>GOOD</v>
      </c>
    </row>
    <row r="99" hidden="1" customHeight="1" spans="2:138">
      <c r="B99" s="83" t="s">
        <v>5414</v>
      </c>
      <c r="C99" s="84"/>
      <c r="D99" s="84"/>
      <c r="E99" s="84"/>
      <c r="F99" s="84"/>
      <c r="G99" s="84"/>
      <c r="H99" s="83" t="s">
        <v>5427</v>
      </c>
      <c r="I99" s="86" t="s">
        <v>5428</v>
      </c>
      <c r="J99" s="83" t="s">
        <v>68</v>
      </c>
      <c r="K99" s="84"/>
      <c r="L99" s="83" t="s">
        <v>5430</v>
      </c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90" t="e">
        <f t="shared" si="8"/>
        <v>#DIV/0!</v>
      </c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90" t="e">
        <f t="shared" si="7"/>
        <v>#DIV/0!</v>
      </c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90" t="e">
        <f t="shared" si="9"/>
        <v>#DIV/0!</v>
      </c>
      <c r="DP99" s="95"/>
      <c r="DQ99" s="89"/>
      <c r="DR99" s="89"/>
      <c r="DS99" s="89"/>
      <c r="DT99" s="89"/>
      <c r="DU99" s="89"/>
      <c r="DV99" s="101"/>
      <c r="DW99" s="102"/>
      <c r="DX99" s="103"/>
      <c r="DY99" s="90"/>
      <c r="DZ99" s="103"/>
      <c r="EA99" s="103"/>
      <c r="EB99" s="103"/>
      <c r="EC99" s="103"/>
      <c r="ED99" s="103"/>
      <c r="EE99" s="103"/>
      <c r="EF99" s="106" t="e">
        <f t="shared" si="10"/>
        <v>#DIV/0!</v>
      </c>
      <c r="EG99" s="106" t="e">
        <f t="shared" si="11"/>
        <v>#DIV/0!</v>
      </c>
      <c r="EH99" s="106" t="e">
        <f t="shared" si="12"/>
        <v>#DIV/0!</v>
      </c>
    </row>
    <row r="100" hidden="1" customHeight="1" spans="2:138">
      <c r="B100" s="83" t="s">
        <v>5414</v>
      </c>
      <c r="C100" s="84"/>
      <c r="D100" s="84"/>
      <c r="E100" s="84"/>
      <c r="F100" s="84"/>
      <c r="G100" s="84"/>
      <c r="H100" s="83" t="s">
        <v>5441</v>
      </c>
      <c r="I100" s="86" t="s">
        <v>5442</v>
      </c>
      <c r="J100" s="83" t="s">
        <v>227</v>
      </c>
      <c r="K100" s="84"/>
      <c r="L100" s="83" t="s">
        <v>5444</v>
      </c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90" t="e">
        <f t="shared" si="8"/>
        <v>#DIV/0!</v>
      </c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>
        <v>7</v>
      </c>
      <c r="BE100" s="89">
        <v>7</v>
      </c>
      <c r="BF100" s="89">
        <v>7</v>
      </c>
      <c r="BG100" s="89">
        <v>7</v>
      </c>
      <c r="BH100" s="89">
        <v>7</v>
      </c>
      <c r="BI100" s="89">
        <v>8</v>
      </c>
      <c r="BJ100" s="89">
        <v>8</v>
      </c>
      <c r="BK100" s="89">
        <v>7</v>
      </c>
      <c r="BL100" s="89">
        <v>7</v>
      </c>
      <c r="BM100" s="89">
        <v>7</v>
      </c>
      <c r="BN100" s="89">
        <v>7</v>
      </c>
      <c r="BO100" s="89">
        <v>7</v>
      </c>
      <c r="BP100" s="89">
        <v>7</v>
      </c>
      <c r="BQ100" s="89">
        <v>7</v>
      </c>
      <c r="BR100" s="89">
        <v>7</v>
      </c>
      <c r="BS100" s="89">
        <v>7</v>
      </c>
      <c r="BT100" s="89">
        <v>7</v>
      </c>
      <c r="BU100" s="89">
        <v>7</v>
      </c>
      <c r="BV100" s="89">
        <v>7</v>
      </c>
      <c r="BW100" s="89">
        <v>7</v>
      </c>
      <c r="BX100" s="89">
        <v>7</v>
      </c>
      <c r="BY100" s="89">
        <v>7</v>
      </c>
      <c r="BZ100" s="89">
        <v>8</v>
      </c>
      <c r="CA100" s="89">
        <v>7</v>
      </c>
      <c r="CB100" s="89">
        <v>7</v>
      </c>
      <c r="CC100" s="89">
        <v>7</v>
      </c>
      <c r="CD100" s="89">
        <v>8</v>
      </c>
      <c r="CE100" s="89">
        <v>7</v>
      </c>
      <c r="CF100" s="90">
        <f t="shared" si="7"/>
        <v>7.14814814814815</v>
      </c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90" t="e">
        <f t="shared" si="9"/>
        <v>#DIV/0!</v>
      </c>
      <c r="DP100" s="95"/>
      <c r="DQ100" s="89"/>
      <c r="DR100" s="89"/>
      <c r="DS100" s="89"/>
      <c r="DT100" s="89"/>
      <c r="DU100" s="89"/>
      <c r="DV100" s="101"/>
      <c r="DW100" s="102"/>
      <c r="DX100" s="103"/>
      <c r="DY100" s="90"/>
      <c r="DZ100" s="103"/>
      <c r="EA100" s="103"/>
      <c r="EB100" s="103"/>
      <c r="EC100" s="103"/>
      <c r="ED100" s="103"/>
      <c r="EE100" s="103"/>
      <c r="EF100" s="106" t="e">
        <f t="shared" si="10"/>
        <v>#DIV/0!</v>
      </c>
      <c r="EG100" s="106" t="str">
        <f t="shared" si="11"/>
        <v>NEED TO DEVELOP</v>
      </c>
      <c r="EH100" s="106" t="e">
        <f t="shared" si="12"/>
        <v>#DIV/0!</v>
      </c>
    </row>
    <row r="101" hidden="1" customHeight="1" spans="2:138">
      <c r="B101" s="83" t="s">
        <v>5414</v>
      </c>
      <c r="C101" s="84"/>
      <c r="D101" s="84"/>
      <c r="E101" s="84"/>
      <c r="F101" s="84"/>
      <c r="G101" s="84"/>
      <c r="H101" s="83" t="s">
        <v>5459</v>
      </c>
      <c r="I101" s="86" t="s">
        <v>5460</v>
      </c>
      <c r="J101" s="83" t="s">
        <v>2083</v>
      </c>
      <c r="K101" s="84"/>
      <c r="L101" s="83" t="s">
        <v>5462</v>
      </c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90" t="e">
        <f t="shared" si="8"/>
        <v>#DIV/0!</v>
      </c>
      <c r="AO101" s="90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>
        <v>7</v>
      </c>
      <c r="BE101" s="89">
        <v>7</v>
      </c>
      <c r="BF101" s="89">
        <v>7</v>
      </c>
      <c r="BG101" s="89">
        <v>7</v>
      </c>
      <c r="BH101" s="89">
        <v>7</v>
      </c>
      <c r="BI101" s="89">
        <v>8</v>
      </c>
      <c r="BJ101" s="89">
        <v>8</v>
      </c>
      <c r="BK101" s="89">
        <v>8</v>
      </c>
      <c r="BL101" s="89">
        <v>7</v>
      </c>
      <c r="BM101" s="89">
        <v>7</v>
      </c>
      <c r="BN101" s="89">
        <v>7</v>
      </c>
      <c r="BO101" s="89">
        <v>8</v>
      </c>
      <c r="BP101" s="89">
        <v>7</v>
      </c>
      <c r="BQ101" s="89">
        <v>7</v>
      </c>
      <c r="BR101" s="89">
        <v>7</v>
      </c>
      <c r="BS101" s="89">
        <v>8</v>
      </c>
      <c r="BT101" s="89">
        <v>7</v>
      </c>
      <c r="BU101" s="89">
        <v>7</v>
      </c>
      <c r="BV101" s="89">
        <v>7</v>
      </c>
      <c r="BW101" s="89">
        <v>7</v>
      </c>
      <c r="BX101" s="89">
        <v>7</v>
      </c>
      <c r="BY101" s="89">
        <v>7</v>
      </c>
      <c r="BZ101" s="89">
        <v>8</v>
      </c>
      <c r="CA101" s="89">
        <v>7</v>
      </c>
      <c r="CB101" s="89">
        <v>8</v>
      </c>
      <c r="CC101" s="89">
        <v>7</v>
      </c>
      <c r="CD101" s="89">
        <v>7</v>
      </c>
      <c r="CE101" s="89">
        <v>7</v>
      </c>
      <c r="CF101" s="90">
        <f t="shared" si="7"/>
        <v>7.25925925925926</v>
      </c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90" t="e">
        <f t="shared" si="9"/>
        <v>#DIV/0!</v>
      </c>
      <c r="DP101" s="95"/>
      <c r="DQ101" s="89"/>
      <c r="DR101" s="89"/>
      <c r="DS101" s="89"/>
      <c r="DT101" s="89"/>
      <c r="DU101" s="89"/>
      <c r="DV101" s="101"/>
      <c r="DW101" s="102"/>
      <c r="DX101" s="103"/>
      <c r="DY101" s="90"/>
      <c r="DZ101" s="103"/>
      <c r="EA101" s="103"/>
      <c r="EB101" s="103"/>
      <c r="EC101" s="103"/>
      <c r="ED101" s="103"/>
      <c r="EE101" s="103"/>
      <c r="EF101" s="106" t="e">
        <f t="shared" si="10"/>
        <v>#DIV/0!</v>
      </c>
      <c r="EG101" s="106" t="str">
        <f t="shared" si="11"/>
        <v>NEED TO DEVELOP</v>
      </c>
      <c r="EH101" s="106" t="e">
        <f t="shared" si="12"/>
        <v>#DIV/0!</v>
      </c>
    </row>
    <row r="102" hidden="1" customHeight="1" spans="2:138">
      <c r="B102" s="83" t="s">
        <v>5414</v>
      </c>
      <c r="C102" s="84"/>
      <c r="D102" s="84"/>
      <c r="E102" s="84"/>
      <c r="F102" s="84"/>
      <c r="G102" s="84"/>
      <c r="H102" s="83" t="s">
        <v>5490</v>
      </c>
      <c r="I102" s="86" t="s">
        <v>5491</v>
      </c>
      <c r="J102" s="83" t="s">
        <v>263</v>
      </c>
      <c r="K102" s="84"/>
      <c r="L102" s="83" t="s">
        <v>502</v>
      </c>
      <c r="M102" s="89">
        <v>8</v>
      </c>
      <c r="N102" s="89">
        <v>8</v>
      </c>
      <c r="O102" s="89">
        <v>8</v>
      </c>
      <c r="P102" s="89">
        <v>8</v>
      </c>
      <c r="Q102" s="89">
        <v>8</v>
      </c>
      <c r="R102" s="89">
        <v>8</v>
      </c>
      <c r="S102" s="89">
        <v>9</v>
      </c>
      <c r="T102" s="89">
        <v>9</v>
      </c>
      <c r="U102" s="89">
        <v>9</v>
      </c>
      <c r="V102" s="89">
        <v>8</v>
      </c>
      <c r="W102" s="89">
        <v>8</v>
      </c>
      <c r="X102" s="89">
        <v>8</v>
      </c>
      <c r="Y102" s="89">
        <v>8</v>
      </c>
      <c r="Z102" s="89">
        <v>8</v>
      </c>
      <c r="AA102" s="89">
        <v>7</v>
      </c>
      <c r="AB102" s="89">
        <v>8</v>
      </c>
      <c r="AC102" s="89">
        <v>9</v>
      </c>
      <c r="AD102" s="89">
        <v>7</v>
      </c>
      <c r="AE102" s="89">
        <v>8</v>
      </c>
      <c r="AF102" s="89">
        <v>8</v>
      </c>
      <c r="AG102" s="89">
        <v>8</v>
      </c>
      <c r="AH102" s="89">
        <v>8</v>
      </c>
      <c r="AI102" s="89">
        <v>8</v>
      </c>
      <c r="AJ102" s="89">
        <v>8</v>
      </c>
      <c r="AK102" s="89">
        <v>8</v>
      </c>
      <c r="AL102" s="89">
        <v>8</v>
      </c>
      <c r="AM102" s="89">
        <v>9</v>
      </c>
      <c r="AN102" s="90">
        <f t="shared" si="8"/>
        <v>8.11111111111111</v>
      </c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90" t="e">
        <f t="shared" ref="CF102:CF133" si="13">AVERAGE(BE102:CE102)</f>
        <v>#DIV/0!</v>
      </c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90" t="e">
        <f t="shared" si="9"/>
        <v>#DIV/0!</v>
      </c>
      <c r="DP102" s="95"/>
      <c r="DQ102" s="89"/>
      <c r="DR102" s="89"/>
      <c r="DS102" s="89"/>
      <c r="DT102" s="89"/>
      <c r="DU102" s="89"/>
      <c r="DV102" s="101"/>
      <c r="DW102" s="102"/>
      <c r="DX102" s="103"/>
      <c r="DY102" s="90"/>
      <c r="DZ102" s="103"/>
      <c r="EA102" s="103"/>
      <c r="EB102" s="103"/>
      <c r="EC102" s="103"/>
      <c r="ED102" s="103"/>
      <c r="EE102" s="103"/>
      <c r="EF102" s="106" t="str">
        <f t="shared" si="10"/>
        <v>GOOD</v>
      </c>
      <c r="EG102" s="106" t="e">
        <f t="shared" si="11"/>
        <v>#DIV/0!</v>
      </c>
      <c r="EH102" s="106" t="e">
        <f t="shared" si="12"/>
        <v>#DIV/0!</v>
      </c>
    </row>
    <row r="103" hidden="1" customHeight="1" spans="2:138">
      <c r="B103" s="83" t="s">
        <v>5414</v>
      </c>
      <c r="C103" s="84"/>
      <c r="D103" s="84"/>
      <c r="E103" s="84"/>
      <c r="F103" s="84"/>
      <c r="G103" s="84"/>
      <c r="H103" s="83" t="s">
        <v>5505</v>
      </c>
      <c r="I103" s="86" t="s">
        <v>5506</v>
      </c>
      <c r="J103" s="83" t="s">
        <v>108</v>
      </c>
      <c r="K103" s="84"/>
      <c r="L103" s="83" t="s">
        <v>5508</v>
      </c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90" t="e">
        <f t="shared" si="8"/>
        <v>#DIV/0!</v>
      </c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>
        <v>8</v>
      </c>
      <c r="BE103" s="89">
        <v>8</v>
      </c>
      <c r="BF103" s="89">
        <v>8</v>
      </c>
      <c r="BG103" s="89">
        <v>8</v>
      </c>
      <c r="BH103" s="89">
        <v>8</v>
      </c>
      <c r="BI103" s="89">
        <v>8</v>
      </c>
      <c r="BJ103" s="89">
        <v>8</v>
      </c>
      <c r="BK103" s="89">
        <v>8</v>
      </c>
      <c r="BL103" s="89">
        <v>8</v>
      </c>
      <c r="BM103" s="89">
        <v>8</v>
      </c>
      <c r="BN103" s="89">
        <v>8</v>
      </c>
      <c r="BO103" s="89">
        <v>7</v>
      </c>
      <c r="BP103" s="89">
        <v>7</v>
      </c>
      <c r="BQ103" s="89">
        <v>7</v>
      </c>
      <c r="BR103" s="89">
        <v>7</v>
      </c>
      <c r="BS103" s="89">
        <v>8</v>
      </c>
      <c r="BT103" s="89">
        <v>8</v>
      </c>
      <c r="BU103" s="89">
        <v>7</v>
      </c>
      <c r="BV103" s="89">
        <v>8</v>
      </c>
      <c r="BW103" s="89">
        <v>7</v>
      </c>
      <c r="BX103" s="89">
        <v>8</v>
      </c>
      <c r="BY103" s="89">
        <v>8</v>
      </c>
      <c r="BZ103" s="89">
        <v>7</v>
      </c>
      <c r="CA103" s="89">
        <v>8</v>
      </c>
      <c r="CB103" s="89">
        <v>8</v>
      </c>
      <c r="CC103" s="89">
        <v>7</v>
      </c>
      <c r="CD103" s="89">
        <v>8</v>
      </c>
      <c r="CE103" s="89">
        <v>7</v>
      </c>
      <c r="CF103" s="90">
        <f t="shared" si="13"/>
        <v>7.66666666666667</v>
      </c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90" t="e">
        <f t="shared" si="9"/>
        <v>#DIV/0!</v>
      </c>
      <c r="DP103" s="95"/>
      <c r="DQ103" s="89"/>
      <c r="DR103" s="89"/>
      <c r="DS103" s="89"/>
      <c r="DT103" s="89"/>
      <c r="DU103" s="89"/>
      <c r="DV103" s="101"/>
      <c r="DW103" s="102"/>
      <c r="DX103" s="103"/>
      <c r="DY103" s="90"/>
      <c r="DZ103" s="103"/>
      <c r="EA103" s="103"/>
      <c r="EB103" s="103"/>
      <c r="EC103" s="103"/>
      <c r="ED103" s="103"/>
      <c r="EE103" s="103"/>
      <c r="EF103" s="106" t="e">
        <f t="shared" si="10"/>
        <v>#DIV/0!</v>
      </c>
      <c r="EG103" s="106" t="str">
        <f t="shared" si="11"/>
        <v>NEED TO DEVELOP</v>
      </c>
      <c r="EH103" s="106" t="e">
        <f t="shared" si="12"/>
        <v>#DIV/0!</v>
      </c>
    </row>
    <row r="104" hidden="1" customHeight="1" spans="2:138">
      <c r="B104" s="83" t="s">
        <v>5414</v>
      </c>
      <c r="C104" s="84"/>
      <c r="D104" s="84"/>
      <c r="E104" s="84"/>
      <c r="F104" s="84"/>
      <c r="G104" s="84"/>
      <c r="H104" s="83" t="s">
        <v>5520</v>
      </c>
      <c r="I104" s="86" t="s">
        <v>5521</v>
      </c>
      <c r="J104" s="83" t="s">
        <v>2321</v>
      </c>
      <c r="K104" s="84"/>
      <c r="L104" s="83" t="s">
        <v>3056</v>
      </c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90" t="e">
        <f t="shared" si="8"/>
        <v>#DIV/0!</v>
      </c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90" t="e">
        <f t="shared" si="13"/>
        <v>#DIV/0!</v>
      </c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90" t="e">
        <f t="shared" si="9"/>
        <v>#DIV/0!</v>
      </c>
      <c r="DP104" s="95"/>
      <c r="DQ104" s="89"/>
      <c r="DR104" s="89"/>
      <c r="DS104" s="89"/>
      <c r="DT104" s="89"/>
      <c r="DU104" s="89"/>
      <c r="DV104" s="101"/>
      <c r="DW104" s="102"/>
      <c r="DX104" s="103"/>
      <c r="DY104" s="90"/>
      <c r="DZ104" s="103"/>
      <c r="EA104" s="103"/>
      <c r="EB104" s="103"/>
      <c r="EC104" s="103"/>
      <c r="ED104" s="103"/>
      <c r="EE104" s="103"/>
      <c r="EF104" s="106" t="e">
        <f t="shared" si="10"/>
        <v>#DIV/0!</v>
      </c>
      <c r="EG104" s="106" t="e">
        <f t="shared" si="11"/>
        <v>#DIV/0!</v>
      </c>
      <c r="EH104" s="106" t="e">
        <f t="shared" si="12"/>
        <v>#DIV/0!</v>
      </c>
    </row>
    <row r="105" hidden="1" customHeight="1" spans="2:138">
      <c r="B105" s="83" t="s">
        <v>5414</v>
      </c>
      <c r="C105" s="84"/>
      <c r="D105" s="84"/>
      <c r="E105" s="84"/>
      <c r="F105" s="84"/>
      <c r="G105" s="84"/>
      <c r="H105" s="83" t="s">
        <v>5535</v>
      </c>
      <c r="I105" s="86" t="s">
        <v>5536</v>
      </c>
      <c r="J105" s="83" t="s">
        <v>390</v>
      </c>
      <c r="K105" s="84"/>
      <c r="L105" s="83" t="s">
        <v>5538</v>
      </c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90" t="e">
        <f t="shared" si="8"/>
        <v>#DIV/0!</v>
      </c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90" t="e">
        <f t="shared" si="13"/>
        <v>#DIV/0!</v>
      </c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>
        <v>7</v>
      </c>
      <c r="CW105" s="89">
        <v>7</v>
      </c>
      <c r="CX105" s="89">
        <v>8</v>
      </c>
      <c r="CY105" s="89">
        <v>8</v>
      </c>
      <c r="CZ105" s="89">
        <v>7</v>
      </c>
      <c r="DA105" s="89">
        <v>7</v>
      </c>
      <c r="DB105" s="89">
        <v>7</v>
      </c>
      <c r="DC105" s="89">
        <v>8</v>
      </c>
      <c r="DD105" s="89">
        <v>7</v>
      </c>
      <c r="DE105" s="89">
        <v>7</v>
      </c>
      <c r="DF105" s="89">
        <v>7</v>
      </c>
      <c r="DG105" s="89">
        <v>7</v>
      </c>
      <c r="DH105" s="89">
        <v>7</v>
      </c>
      <c r="DI105" s="89">
        <v>7</v>
      </c>
      <c r="DJ105" s="89">
        <v>7</v>
      </c>
      <c r="DK105" s="89">
        <v>7</v>
      </c>
      <c r="DL105" s="89">
        <v>8</v>
      </c>
      <c r="DM105" s="89">
        <v>7</v>
      </c>
      <c r="DN105" s="89">
        <v>7</v>
      </c>
      <c r="DO105" s="90">
        <f t="shared" si="9"/>
        <v>7.21052631578947</v>
      </c>
      <c r="DP105" s="95"/>
      <c r="DQ105" s="89"/>
      <c r="DR105" s="89"/>
      <c r="DS105" s="89"/>
      <c r="DT105" s="89"/>
      <c r="DU105" s="89"/>
      <c r="DV105" s="101"/>
      <c r="DW105" s="102"/>
      <c r="DX105" s="103"/>
      <c r="DY105" s="90"/>
      <c r="DZ105" s="103"/>
      <c r="EA105" s="103"/>
      <c r="EB105" s="103"/>
      <c r="EC105" s="103"/>
      <c r="ED105" s="103"/>
      <c r="EE105" s="103"/>
      <c r="EF105" s="106" t="e">
        <f t="shared" si="10"/>
        <v>#DIV/0!</v>
      </c>
      <c r="EG105" s="106" t="e">
        <f t="shared" si="11"/>
        <v>#DIV/0!</v>
      </c>
      <c r="EH105" s="106" t="str">
        <f t="shared" si="12"/>
        <v>NEED TO DEVELOP</v>
      </c>
    </row>
    <row r="106" hidden="1" customHeight="1" spans="2:138">
      <c r="B106" s="83" t="s">
        <v>5414</v>
      </c>
      <c r="C106" s="84"/>
      <c r="D106" s="84"/>
      <c r="E106" s="84"/>
      <c r="F106" s="84"/>
      <c r="G106" s="84"/>
      <c r="H106" s="83" t="s">
        <v>5550</v>
      </c>
      <c r="I106" s="86" t="s">
        <v>5551</v>
      </c>
      <c r="J106" s="83" t="s">
        <v>126</v>
      </c>
      <c r="K106" s="84"/>
      <c r="L106" s="83" t="s">
        <v>5058</v>
      </c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90" t="e">
        <f t="shared" si="8"/>
        <v>#DIV/0!</v>
      </c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90" t="e">
        <f t="shared" si="13"/>
        <v>#DIV/0!</v>
      </c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>
        <v>6</v>
      </c>
      <c r="CW106" s="89">
        <v>7</v>
      </c>
      <c r="CX106" s="89">
        <v>7</v>
      </c>
      <c r="CY106" s="89">
        <v>7</v>
      </c>
      <c r="CZ106" s="89">
        <v>6</v>
      </c>
      <c r="DA106" s="89">
        <v>6</v>
      </c>
      <c r="DB106" s="89">
        <v>6</v>
      </c>
      <c r="DC106" s="89">
        <v>7</v>
      </c>
      <c r="DD106" s="89">
        <v>6</v>
      </c>
      <c r="DE106" s="89"/>
      <c r="DF106" s="89"/>
      <c r="DG106" s="89"/>
      <c r="DH106" s="89"/>
      <c r="DI106" s="89">
        <v>6</v>
      </c>
      <c r="DJ106" s="89">
        <v>6</v>
      </c>
      <c r="DK106" s="89">
        <v>6</v>
      </c>
      <c r="DL106" s="89">
        <v>6</v>
      </c>
      <c r="DM106" s="89">
        <v>6</v>
      </c>
      <c r="DN106" s="89">
        <v>6</v>
      </c>
      <c r="DO106" s="90">
        <f t="shared" si="9"/>
        <v>6.26666666666667</v>
      </c>
      <c r="DP106" s="95"/>
      <c r="DQ106" s="89"/>
      <c r="DR106" s="89"/>
      <c r="DS106" s="89"/>
      <c r="DT106" s="89"/>
      <c r="DU106" s="89"/>
      <c r="DV106" s="101"/>
      <c r="DW106" s="102"/>
      <c r="DX106" s="103"/>
      <c r="DY106" s="90"/>
      <c r="DZ106" s="103"/>
      <c r="EA106" s="103"/>
      <c r="EB106" s="103"/>
      <c r="EC106" s="103"/>
      <c r="ED106" s="103"/>
      <c r="EE106" s="103"/>
      <c r="EF106" s="106" t="e">
        <f t="shared" si="10"/>
        <v>#DIV/0!</v>
      </c>
      <c r="EG106" s="106" t="e">
        <f t="shared" si="11"/>
        <v>#DIV/0!</v>
      </c>
      <c r="EH106" s="106" t="str">
        <f t="shared" si="12"/>
        <v>POOR</v>
      </c>
    </row>
    <row r="107" hidden="1" customHeight="1" spans="2:138">
      <c r="B107" s="83" t="s">
        <v>5414</v>
      </c>
      <c r="C107" s="84"/>
      <c r="D107" s="84"/>
      <c r="E107" s="84"/>
      <c r="F107" s="84"/>
      <c r="G107" s="84"/>
      <c r="H107" s="83" t="s">
        <v>5563</v>
      </c>
      <c r="I107" s="86" t="s">
        <v>5564</v>
      </c>
      <c r="J107" s="83" t="s">
        <v>126</v>
      </c>
      <c r="K107" s="84"/>
      <c r="L107" s="83" t="s">
        <v>5566</v>
      </c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90" t="e">
        <f t="shared" si="8"/>
        <v>#DIV/0!</v>
      </c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90" t="e">
        <f t="shared" si="13"/>
        <v>#DIV/0!</v>
      </c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>
        <v>6</v>
      </c>
      <c r="CW107" s="89">
        <v>7</v>
      </c>
      <c r="CX107" s="89">
        <v>7</v>
      </c>
      <c r="CY107" s="89">
        <v>7</v>
      </c>
      <c r="CZ107" s="89">
        <v>6</v>
      </c>
      <c r="DA107" s="89">
        <v>6</v>
      </c>
      <c r="DB107" s="89">
        <v>6</v>
      </c>
      <c r="DC107" s="89">
        <v>7</v>
      </c>
      <c r="DD107" s="89">
        <v>6</v>
      </c>
      <c r="DE107" s="89"/>
      <c r="DF107" s="89"/>
      <c r="DG107" s="89"/>
      <c r="DH107" s="89"/>
      <c r="DI107" s="89">
        <v>7</v>
      </c>
      <c r="DJ107" s="89">
        <v>7</v>
      </c>
      <c r="DK107" s="89">
        <v>7</v>
      </c>
      <c r="DL107" s="89">
        <v>6</v>
      </c>
      <c r="DM107" s="89">
        <v>6</v>
      </c>
      <c r="DN107" s="89">
        <v>6</v>
      </c>
      <c r="DO107" s="90">
        <f t="shared" si="9"/>
        <v>6.46666666666667</v>
      </c>
      <c r="DP107" s="95"/>
      <c r="DQ107" s="89"/>
      <c r="DR107" s="89"/>
      <c r="DS107" s="89"/>
      <c r="DT107" s="89"/>
      <c r="DU107" s="89"/>
      <c r="DV107" s="101"/>
      <c r="DW107" s="102"/>
      <c r="DX107" s="103"/>
      <c r="DY107" s="90"/>
      <c r="DZ107" s="103"/>
      <c r="EA107" s="103"/>
      <c r="EB107" s="103"/>
      <c r="EC107" s="103"/>
      <c r="ED107" s="103"/>
      <c r="EE107" s="103"/>
      <c r="EF107" s="106" t="e">
        <f t="shared" si="10"/>
        <v>#DIV/0!</v>
      </c>
      <c r="EG107" s="106" t="e">
        <f t="shared" si="11"/>
        <v>#DIV/0!</v>
      </c>
      <c r="EH107" s="106" t="str">
        <f t="shared" si="12"/>
        <v>POOR</v>
      </c>
    </row>
    <row r="108" hidden="1" customHeight="1" spans="2:138">
      <c r="B108" s="83" t="s">
        <v>5414</v>
      </c>
      <c r="C108" s="84"/>
      <c r="D108" s="84"/>
      <c r="E108" s="84"/>
      <c r="F108" s="84"/>
      <c r="G108" s="84"/>
      <c r="H108" s="83" t="s">
        <v>5579</v>
      </c>
      <c r="I108" s="86" t="s">
        <v>5580</v>
      </c>
      <c r="J108" s="83" t="s">
        <v>126</v>
      </c>
      <c r="K108" s="84"/>
      <c r="L108" s="83" t="s">
        <v>5522</v>
      </c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90" t="e">
        <f t="shared" si="8"/>
        <v>#DIV/0!</v>
      </c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90" t="e">
        <f t="shared" si="13"/>
        <v>#DIV/0!</v>
      </c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>
        <v>7</v>
      </c>
      <c r="CW108" s="89">
        <v>7</v>
      </c>
      <c r="CX108" s="89">
        <v>8</v>
      </c>
      <c r="CY108" s="89">
        <v>8</v>
      </c>
      <c r="CZ108" s="89">
        <v>7</v>
      </c>
      <c r="DA108" s="89">
        <v>7</v>
      </c>
      <c r="DB108" s="89">
        <v>7</v>
      </c>
      <c r="DC108" s="89">
        <v>8</v>
      </c>
      <c r="DD108" s="89">
        <v>7</v>
      </c>
      <c r="DE108" s="89"/>
      <c r="DF108" s="89"/>
      <c r="DG108" s="89"/>
      <c r="DH108" s="89"/>
      <c r="DI108" s="89">
        <v>7</v>
      </c>
      <c r="DJ108" s="89">
        <v>7</v>
      </c>
      <c r="DK108" s="89">
        <v>7</v>
      </c>
      <c r="DL108" s="89">
        <v>7</v>
      </c>
      <c r="DM108" s="89">
        <v>7</v>
      </c>
      <c r="DN108" s="89">
        <v>7</v>
      </c>
      <c r="DO108" s="90">
        <f t="shared" si="9"/>
        <v>7.2</v>
      </c>
      <c r="DP108" s="95"/>
      <c r="DQ108" s="89"/>
      <c r="DR108" s="89"/>
      <c r="DS108" s="89"/>
      <c r="DT108" s="89"/>
      <c r="DU108" s="89"/>
      <c r="DV108" s="101"/>
      <c r="DW108" s="102"/>
      <c r="DX108" s="103"/>
      <c r="DY108" s="90"/>
      <c r="DZ108" s="103"/>
      <c r="EA108" s="103"/>
      <c r="EB108" s="103"/>
      <c r="EC108" s="103"/>
      <c r="ED108" s="103"/>
      <c r="EE108" s="103"/>
      <c r="EF108" s="106" t="e">
        <f t="shared" si="10"/>
        <v>#DIV/0!</v>
      </c>
      <c r="EG108" s="106" t="e">
        <f t="shared" si="11"/>
        <v>#DIV/0!</v>
      </c>
      <c r="EH108" s="106" t="str">
        <f t="shared" si="12"/>
        <v>NEED TO DEVELOP</v>
      </c>
    </row>
    <row r="109" hidden="1" customHeight="1" spans="2:138">
      <c r="B109" s="83" t="s">
        <v>5414</v>
      </c>
      <c r="C109" s="84"/>
      <c r="D109" s="84"/>
      <c r="E109" s="84"/>
      <c r="F109" s="84"/>
      <c r="G109" s="84"/>
      <c r="H109" s="83" t="s">
        <v>5593</v>
      </c>
      <c r="I109" s="86" t="s">
        <v>5594</v>
      </c>
      <c r="J109" s="83" t="s">
        <v>2965</v>
      </c>
      <c r="K109" s="84"/>
      <c r="L109" s="83" t="s">
        <v>374</v>
      </c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90" t="e">
        <f t="shared" si="8"/>
        <v>#DIV/0!</v>
      </c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90" t="e">
        <f t="shared" si="13"/>
        <v>#DIV/0!</v>
      </c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>
        <v>8</v>
      </c>
      <c r="CW109" s="89">
        <v>7</v>
      </c>
      <c r="CX109" s="89">
        <v>7</v>
      </c>
      <c r="CY109" s="89">
        <v>8</v>
      </c>
      <c r="CZ109" s="89">
        <v>8</v>
      </c>
      <c r="DA109" s="89">
        <v>8</v>
      </c>
      <c r="DB109" s="89">
        <v>8</v>
      </c>
      <c r="DC109" s="89">
        <v>8</v>
      </c>
      <c r="DD109" s="89">
        <v>8</v>
      </c>
      <c r="DE109" s="89"/>
      <c r="DF109" s="89"/>
      <c r="DG109" s="89"/>
      <c r="DH109" s="89"/>
      <c r="DI109" s="89">
        <v>8</v>
      </c>
      <c r="DJ109" s="89">
        <v>8</v>
      </c>
      <c r="DK109" s="89">
        <v>8</v>
      </c>
      <c r="DL109" s="89">
        <v>8</v>
      </c>
      <c r="DM109" s="89">
        <v>7</v>
      </c>
      <c r="DN109" s="89">
        <v>8</v>
      </c>
      <c r="DO109" s="90">
        <f t="shared" si="9"/>
        <v>7.8</v>
      </c>
      <c r="DP109" s="95"/>
      <c r="DQ109" s="89"/>
      <c r="DR109" s="89"/>
      <c r="DS109" s="89"/>
      <c r="DT109" s="89"/>
      <c r="DU109" s="89"/>
      <c r="DV109" s="101"/>
      <c r="DW109" s="102"/>
      <c r="DX109" s="103"/>
      <c r="DY109" s="90"/>
      <c r="DZ109" s="103"/>
      <c r="EA109" s="103"/>
      <c r="EB109" s="103"/>
      <c r="EC109" s="103"/>
      <c r="ED109" s="103"/>
      <c r="EE109" s="103"/>
      <c r="EF109" s="106" t="e">
        <f t="shared" si="10"/>
        <v>#DIV/0!</v>
      </c>
      <c r="EG109" s="106" t="e">
        <f t="shared" si="11"/>
        <v>#DIV/0!</v>
      </c>
      <c r="EH109" s="106" t="str">
        <f t="shared" si="12"/>
        <v>NEED TO DEVELOP</v>
      </c>
    </row>
    <row r="110" hidden="1" customHeight="1" spans="2:138">
      <c r="B110" s="83" t="s">
        <v>5414</v>
      </c>
      <c r="C110" s="84"/>
      <c r="D110" s="84"/>
      <c r="E110" s="84"/>
      <c r="F110" s="84"/>
      <c r="G110" s="84"/>
      <c r="H110" s="83" t="s">
        <v>5608</v>
      </c>
      <c r="I110" s="86" t="s">
        <v>5609</v>
      </c>
      <c r="J110" s="83" t="s">
        <v>162</v>
      </c>
      <c r="K110" s="84"/>
      <c r="L110" s="83" t="s">
        <v>894</v>
      </c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90" t="e">
        <f t="shared" si="8"/>
        <v>#DIV/0!</v>
      </c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90" t="e">
        <f t="shared" si="13"/>
        <v>#DIV/0!</v>
      </c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>
        <v>7</v>
      </c>
      <c r="CW110" s="89">
        <v>7</v>
      </c>
      <c r="CX110" s="89">
        <v>8</v>
      </c>
      <c r="CY110" s="89">
        <v>8</v>
      </c>
      <c r="CZ110" s="89">
        <v>7</v>
      </c>
      <c r="DA110" s="89">
        <v>7</v>
      </c>
      <c r="DB110" s="89">
        <v>7</v>
      </c>
      <c r="DC110" s="89">
        <v>8</v>
      </c>
      <c r="DD110" s="89">
        <v>7</v>
      </c>
      <c r="DE110" s="89"/>
      <c r="DF110" s="89"/>
      <c r="DG110" s="89"/>
      <c r="DH110" s="89"/>
      <c r="DI110" s="89">
        <v>8</v>
      </c>
      <c r="DJ110" s="89">
        <v>7</v>
      </c>
      <c r="DK110" s="89">
        <v>7</v>
      </c>
      <c r="DL110" s="89">
        <v>7</v>
      </c>
      <c r="DM110" s="89">
        <v>7</v>
      </c>
      <c r="DN110" s="89">
        <v>7</v>
      </c>
      <c r="DO110" s="90">
        <f t="shared" si="9"/>
        <v>7.26666666666667</v>
      </c>
      <c r="DP110" s="95"/>
      <c r="DQ110" s="89"/>
      <c r="DR110" s="89"/>
      <c r="DS110" s="89"/>
      <c r="DT110" s="89"/>
      <c r="DU110" s="89"/>
      <c r="DV110" s="101"/>
      <c r="DW110" s="102"/>
      <c r="DX110" s="103"/>
      <c r="DY110" s="90"/>
      <c r="DZ110" s="103"/>
      <c r="EA110" s="103"/>
      <c r="EB110" s="103"/>
      <c r="EC110" s="103"/>
      <c r="ED110" s="103"/>
      <c r="EE110" s="103"/>
      <c r="EF110" s="106" t="e">
        <f t="shared" si="10"/>
        <v>#DIV/0!</v>
      </c>
      <c r="EG110" s="106" t="e">
        <f t="shared" si="11"/>
        <v>#DIV/0!</v>
      </c>
      <c r="EH110" s="106" t="str">
        <f t="shared" si="12"/>
        <v>NEED TO DEVELOP</v>
      </c>
    </row>
    <row r="111" hidden="1" customHeight="1" spans="2:138">
      <c r="B111" s="83" t="s">
        <v>5414</v>
      </c>
      <c r="C111" s="84"/>
      <c r="D111" s="84"/>
      <c r="E111" s="84"/>
      <c r="F111" s="84"/>
      <c r="G111" s="84"/>
      <c r="H111" s="83" t="s">
        <v>5621</v>
      </c>
      <c r="I111" s="86" t="s">
        <v>5622</v>
      </c>
      <c r="J111" s="83" t="s">
        <v>162</v>
      </c>
      <c r="K111" s="84"/>
      <c r="L111" s="83" t="s">
        <v>5623</v>
      </c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90" t="e">
        <f t="shared" si="8"/>
        <v>#DIV/0!</v>
      </c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90" t="e">
        <f t="shared" si="13"/>
        <v>#DIV/0!</v>
      </c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>
        <v>8</v>
      </c>
      <c r="CW111" s="89">
        <v>7</v>
      </c>
      <c r="CX111" s="89">
        <v>8</v>
      </c>
      <c r="CY111" s="89">
        <v>8</v>
      </c>
      <c r="CZ111" s="89">
        <v>7</v>
      </c>
      <c r="DA111" s="89">
        <v>7</v>
      </c>
      <c r="DB111" s="89">
        <v>8</v>
      </c>
      <c r="DC111" s="89">
        <v>8</v>
      </c>
      <c r="DD111" s="89">
        <v>7</v>
      </c>
      <c r="DE111" s="89"/>
      <c r="DF111" s="89"/>
      <c r="DG111" s="89"/>
      <c r="DH111" s="89"/>
      <c r="DI111" s="89">
        <v>8</v>
      </c>
      <c r="DJ111" s="89">
        <v>8</v>
      </c>
      <c r="DK111" s="89">
        <v>7</v>
      </c>
      <c r="DL111" s="89">
        <v>8</v>
      </c>
      <c r="DM111" s="89">
        <v>7</v>
      </c>
      <c r="DN111" s="89">
        <v>7</v>
      </c>
      <c r="DO111" s="90">
        <f t="shared" si="9"/>
        <v>7.53333333333333</v>
      </c>
      <c r="DP111" s="95"/>
      <c r="DQ111" s="89"/>
      <c r="DR111" s="89"/>
      <c r="DS111" s="89"/>
      <c r="DT111" s="89"/>
      <c r="DU111" s="89"/>
      <c r="DV111" s="101"/>
      <c r="DW111" s="102"/>
      <c r="DX111" s="103"/>
      <c r="DY111" s="90"/>
      <c r="DZ111" s="103"/>
      <c r="EA111" s="103"/>
      <c r="EB111" s="103"/>
      <c r="EC111" s="103"/>
      <c r="ED111" s="103"/>
      <c r="EE111" s="103"/>
      <c r="EF111" s="106" t="e">
        <f t="shared" si="10"/>
        <v>#DIV/0!</v>
      </c>
      <c r="EG111" s="106" t="e">
        <f t="shared" si="11"/>
        <v>#DIV/0!</v>
      </c>
      <c r="EH111" s="106" t="str">
        <f t="shared" si="12"/>
        <v>NEED TO DEVELOP</v>
      </c>
    </row>
    <row r="112" hidden="1" customHeight="1" spans="2:138">
      <c r="B112" s="83" t="s">
        <v>5414</v>
      </c>
      <c r="C112" s="84"/>
      <c r="D112" s="84"/>
      <c r="E112" s="84"/>
      <c r="F112" s="84"/>
      <c r="G112" s="84"/>
      <c r="H112" s="83" t="s">
        <v>5637</v>
      </c>
      <c r="I112" s="86" t="s">
        <v>5638</v>
      </c>
      <c r="J112" s="83" t="s">
        <v>162</v>
      </c>
      <c r="K112" s="84"/>
      <c r="L112" s="83" t="s">
        <v>5639</v>
      </c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90" t="e">
        <f t="shared" si="8"/>
        <v>#DIV/0!</v>
      </c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90" t="e">
        <f t="shared" si="13"/>
        <v>#DIV/0!</v>
      </c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>
        <v>8</v>
      </c>
      <c r="CW112" s="89">
        <v>8</v>
      </c>
      <c r="CX112" s="89">
        <v>8</v>
      </c>
      <c r="CY112" s="89">
        <v>8</v>
      </c>
      <c r="CZ112" s="89">
        <v>7</v>
      </c>
      <c r="DA112" s="89">
        <v>8</v>
      </c>
      <c r="DB112" s="89">
        <v>8</v>
      </c>
      <c r="DC112" s="89">
        <v>8</v>
      </c>
      <c r="DD112" s="89">
        <v>7</v>
      </c>
      <c r="DE112" s="89"/>
      <c r="DF112" s="89"/>
      <c r="DG112" s="89"/>
      <c r="DH112" s="89"/>
      <c r="DI112" s="89">
        <v>8</v>
      </c>
      <c r="DJ112" s="89">
        <v>8</v>
      </c>
      <c r="DK112" s="89">
        <v>7</v>
      </c>
      <c r="DL112" s="89">
        <v>8</v>
      </c>
      <c r="DM112" s="89">
        <v>7</v>
      </c>
      <c r="DN112" s="89">
        <v>8</v>
      </c>
      <c r="DO112" s="90">
        <f t="shared" si="9"/>
        <v>7.73333333333333</v>
      </c>
      <c r="DP112" s="95"/>
      <c r="DQ112" s="89"/>
      <c r="DR112" s="89"/>
      <c r="DS112" s="89"/>
      <c r="DT112" s="89"/>
      <c r="DU112" s="89"/>
      <c r="DV112" s="101"/>
      <c r="DW112" s="102"/>
      <c r="DX112" s="103"/>
      <c r="DY112" s="90"/>
      <c r="DZ112" s="103"/>
      <c r="EA112" s="103"/>
      <c r="EB112" s="103"/>
      <c r="EC112" s="103"/>
      <c r="ED112" s="103"/>
      <c r="EE112" s="103"/>
      <c r="EF112" s="106" t="e">
        <f t="shared" si="10"/>
        <v>#DIV/0!</v>
      </c>
      <c r="EG112" s="106" t="e">
        <f t="shared" si="11"/>
        <v>#DIV/0!</v>
      </c>
      <c r="EH112" s="106" t="str">
        <f t="shared" si="12"/>
        <v>NEED TO DEVELOP</v>
      </c>
    </row>
    <row r="113" hidden="1" customHeight="1" spans="2:138">
      <c r="B113" s="83" t="s">
        <v>5414</v>
      </c>
      <c r="C113" s="84"/>
      <c r="D113" s="84"/>
      <c r="E113" s="84"/>
      <c r="F113" s="84"/>
      <c r="G113" s="84"/>
      <c r="H113" s="83" t="s">
        <v>5652</v>
      </c>
      <c r="I113" s="86" t="s">
        <v>5653</v>
      </c>
      <c r="J113" s="83" t="s">
        <v>1569</v>
      </c>
      <c r="K113" s="84"/>
      <c r="L113" s="83" t="s">
        <v>1973</v>
      </c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90" t="e">
        <f t="shared" si="8"/>
        <v>#DIV/0!</v>
      </c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90" t="e">
        <f t="shared" si="13"/>
        <v>#DIV/0!</v>
      </c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90" t="e">
        <f t="shared" si="9"/>
        <v>#DIV/0!</v>
      </c>
      <c r="DP113" s="95"/>
      <c r="DQ113" s="89"/>
      <c r="DR113" s="89"/>
      <c r="DS113" s="89"/>
      <c r="DT113" s="89"/>
      <c r="DU113" s="89"/>
      <c r="DV113" s="101"/>
      <c r="DW113" s="102"/>
      <c r="DX113" s="103"/>
      <c r="DY113" s="90"/>
      <c r="DZ113" s="103"/>
      <c r="EA113" s="103"/>
      <c r="EB113" s="103"/>
      <c r="EC113" s="103"/>
      <c r="ED113" s="103"/>
      <c r="EE113" s="103"/>
      <c r="EF113" s="106" t="e">
        <f t="shared" si="10"/>
        <v>#DIV/0!</v>
      </c>
      <c r="EG113" s="106" t="e">
        <f t="shared" si="11"/>
        <v>#DIV/0!</v>
      </c>
      <c r="EH113" s="106" t="e">
        <f t="shared" si="12"/>
        <v>#DIV/0!</v>
      </c>
    </row>
    <row r="114" hidden="1" customHeight="1" spans="2:138">
      <c r="B114" s="83" t="s">
        <v>2196</v>
      </c>
      <c r="C114" s="84"/>
      <c r="D114" s="84"/>
      <c r="E114" s="84"/>
      <c r="F114" s="84"/>
      <c r="G114" s="84"/>
      <c r="H114" s="83" t="s">
        <v>5678</v>
      </c>
      <c r="I114" s="86" t="s">
        <v>5679</v>
      </c>
      <c r="J114" s="83" t="s">
        <v>68</v>
      </c>
      <c r="K114" s="84"/>
      <c r="L114" s="83" t="s">
        <v>3977</v>
      </c>
      <c r="M114" s="89">
        <v>7</v>
      </c>
      <c r="N114" s="89">
        <v>7</v>
      </c>
      <c r="O114" s="89">
        <v>7</v>
      </c>
      <c r="P114" s="89">
        <v>8</v>
      </c>
      <c r="Q114" s="89">
        <v>8</v>
      </c>
      <c r="R114" s="89">
        <v>7</v>
      </c>
      <c r="S114" s="89">
        <v>7</v>
      </c>
      <c r="T114" s="89">
        <v>7</v>
      </c>
      <c r="U114" s="89">
        <v>7</v>
      </c>
      <c r="V114" s="89">
        <v>7</v>
      </c>
      <c r="W114" s="89">
        <v>7</v>
      </c>
      <c r="X114" s="89">
        <v>7</v>
      </c>
      <c r="Y114" s="89">
        <v>7</v>
      </c>
      <c r="Z114" s="89">
        <v>7</v>
      </c>
      <c r="AA114" s="89">
        <v>7</v>
      </c>
      <c r="AB114" s="89">
        <v>8</v>
      </c>
      <c r="AC114" s="89">
        <v>7</v>
      </c>
      <c r="AD114" s="89">
        <v>8</v>
      </c>
      <c r="AE114" s="89">
        <v>7</v>
      </c>
      <c r="AF114" s="89">
        <v>7</v>
      </c>
      <c r="AG114" s="89">
        <v>7</v>
      </c>
      <c r="AH114" s="89">
        <v>8</v>
      </c>
      <c r="AI114" s="89">
        <v>7</v>
      </c>
      <c r="AJ114" s="89">
        <v>7</v>
      </c>
      <c r="AK114" s="89">
        <v>7</v>
      </c>
      <c r="AL114" s="89">
        <v>7</v>
      </c>
      <c r="AM114" s="89">
        <v>7</v>
      </c>
      <c r="AN114" s="90">
        <f t="shared" si="8"/>
        <v>7.18518518518519</v>
      </c>
      <c r="AO114" s="89">
        <v>1</v>
      </c>
      <c r="AP114" s="89"/>
      <c r="AQ114" s="89">
        <v>1</v>
      </c>
      <c r="AR114" s="89"/>
      <c r="AS114" s="89"/>
      <c r="AT114" s="89"/>
      <c r="AU114" s="89"/>
      <c r="AV114" s="89"/>
      <c r="AW114" s="89"/>
      <c r="AX114" s="89"/>
      <c r="AY114" s="89">
        <v>1</v>
      </c>
      <c r="AZ114" s="89"/>
      <c r="BA114" s="89"/>
      <c r="BB114" s="89">
        <v>1</v>
      </c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90" t="e">
        <f t="shared" si="13"/>
        <v>#DIV/0!</v>
      </c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90" t="e">
        <f t="shared" si="9"/>
        <v>#DIV/0!</v>
      </c>
      <c r="DP114" s="95"/>
      <c r="DQ114" s="89"/>
      <c r="DR114" s="89"/>
      <c r="DS114" s="89"/>
      <c r="DT114" s="89"/>
      <c r="DU114" s="89"/>
      <c r="DV114" s="101"/>
      <c r="DW114" s="102"/>
      <c r="DX114" s="103"/>
      <c r="DY114" s="90"/>
      <c r="DZ114" s="103"/>
      <c r="EA114" s="103"/>
      <c r="EB114" s="103"/>
      <c r="EC114" s="103"/>
      <c r="ED114" s="103"/>
      <c r="EE114" s="103"/>
      <c r="EF114" s="106" t="str">
        <f t="shared" si="10"/>
        <v>NEED TO DEVELOP</v>
      </c>
      <c r="EG114" s="106" t="e">
        <f t="shared" si="11"/>
        <v>#DIV/0!</v>
      </c>
      <c r="EH114" s="106" t="e">
        <f t="shared" si="12"/>
        <v>#DIV/0!</v>
      </c>
    </row>
    <row r="115" hidden="1" customHeight="1" spans="2:138">
      <c r="B115" s="83" t="s">
        <v>2196</v>
      </c>
      <c r="C115" s="84"/>
      <c r="D115" s="84"/>
      <c r="E115" s="84"/>
      <c r="F115" s="84"/>
      <c r="G115" s="84"/>
      <c r="H115" s="83" t="s">
        <v>5693</v>
      </c>
      <c r="I115" s="86" t="s">
        <v>5694</v>
      </c>
      <c r="J115" s="83" t="s">
        <v>227</v>
      </c>
      <c r="K115" s="84"/>
      <c r="L115" s="83" t="s">
        <v>5695</v>
      </c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90" t="e">
        <f t="shared" si="8"/>
        <v>#DIV/0!</v>
      </c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>
        <v>7</v>
      </c>
      <c r="BE115" s="89">
        <v>7</v>
      </c>
      <c r="BF115" s="89">
        <v>7</v>
      </c>
      <c r="BG115" s="89">
        <v>7</v>
      </c>
      <c r="BH115" s="89">
        <v>8</v>
      </c>
      <c r="BI115" s="89">
        <v>7</v>
      </c>
      <c r="BJ115" s="89">
        <v>7</v>
      </c>
      <c r="BK115" s="89">
        <v>8</v>
      </c>
      <c r="BL115" s="89">
        <v>8</v>
      </c>
      <c r="BM115" s="89">
        <v>7</v>
      </c>
      <c r="BN115" s="89">
        <v>8</v>
      </c>
      <c r="BO115" s="89">
        <v>7</v>
      </c>
      <c r="BP115" s="89">
        <v>7</v>
      </c>
      <c r="BQ115" s="89">
        <v>7</v>
      </c>
      <c r="BR115" s="89">
        <v>8</v>
      </c>
      <c r="BS115" s="89">
        <v>8</v>
      </c>
      <c r="BT115" s="89">
        <v>7</v>
      </c>
      <c r="BU115" s="89">
        <v>7</v>
      </c>
      <c r="BV115" s="89">
        <v>8</v>
      </c>
      <c r="BW115" s="89">
        <v>7</v>
      </c>
      <c r="BX115" s="89">
        <v>8</v>
      </c>
      <c r="BY115" s="89">
        <v>7</v>
      </c>
      <c r="BZ115" s="89">
        <v>7</v>
      </c>
      <c r="CA115" s="89">
        <v>7</v>
      </c>
      <c r="CB115" s="89">
        <v>7</v>
      </c>
      <c r="CC115" s="89">
        <v>8</v>
      </c>
      <c r="CD115" s="89">
        <v>7</v>
      </c>
      <c r="CE115" s="89">
        <v>7</v>
      </c>
      <c r="CF115" s="90">
        <f t="shared" si="13"/>
        <v>7.33333333333333</v>
      </c>
      <c r="CG115" s="89"/>
      <c r="CH115" s="89"/>
      <c r="CI115" s="89"/>
      <c r="CJ115" s="89"/>
      <c r="CK115" s="89"/>
      <c r="CL115" s="89"/>
      <c r="CM115" s="89"/>
      <c r="CN115" s="89"/>
      <c r="CO115" s="89">
        <v>1</v>
      </c>
      <c r="CP115" s="89"/>
      <c r="CQ115" s="89"/>
      <c r="CR115" s="89"/>
      <c r="CS115" s="89"/>
      <c r="CT115" s="89">
        <v>1</v>
      </c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90">
        <f t="shared" si="9"/>
        <v>1</v>
      </c>
      <c r="DP115" s="95"/>
      <c r="DQ115" s="89"/>
      <c r="DR115" s="89"/>
      <c r="DS115" s="89"/>
      <c r="DT115" s="89"/>
      <c r="DU115" s="89"/>
      <c r="DV115" s="101"/>
      <c r="DW115" s="102"/>
      <c r="DX115" s="103"/>
      <c r="DY115" s="90"/>
      <c r="DZ115" s="103"/>
      <c r="EA115" s="103"/>
      <c r="EB115" s="103"/>
      <c r="EC115" s="103"/>
      <c r="ED115" s="103"/>
      <c r="EE115" s="103"/>
      <c r="EF115" s="106" t="e">
        <f t="shared" si="10"/>
        <v>#DIV/0!</v>
      </c>
      <c r="EG115" s="106" t="str">
        <f t="shared" si="11"/>
        <v>NEED TO DEVELOP</v>
      </c>
      <c r="EH115" s="106" t="str">
        <f t="shared" si="12"/>
        <v>VERY POOR</v>
      </c>
    </row>
    <row r="116" hidden="1" customHeight="1" spans="2:138">
      <c r="B116" s="83" t="s">
        <v>2196</v>
      </c>
      <c r="C116" s="84"/>
      <c r="D116" s="84"/>
      <c r="E116" s="84"/>
      <c r="F116" s="84"/>
      <c r="G116" s="84"/>
      <c r="H116" s="83" t="s">
        <v>5709</v>
      </c>
      <c r="I116" s="86" t="s">
        <v>5710</v>
      </c>
      <c r="J116" s="83" t="s">
        <v>2083</v>
      </c>
      <c r="K116" s="84"/>
      <c r="L116" s="83" t="s">
        <v>1116</v>
      </c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90" t="e">
        <f t="shared" si="8"/>
        <v>#DIV/0!</v>
      </c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>
        <v>7</v>
      </c>
      <c r="BE116" s="89">
        <v>7</v>
      </c>
      <c r="BF116" s="89">
        <v>7</v>
      </c>
      <c r="BG116" s="89">
        <v>7</v>
      </c>
      <c r="BH116" s="89">
        <v>7</v>
      </c>
      <c r="BI116" s="89">
        <v>7</v>
      </c>
      <c r="BJ116" s="89">
        <v>8</v>
      </c>
      <c r="BK116" s="89">
        <v>8</v>
      </c>
      <c r="BL116" s="89">
        <v>7</v>
      </c>
      <c r="BM116" s="89">
        <v>8</v>
      </c>
      <c r="BN116" s="89">
        <v>7</v>
      </c>
      <c r="BO116" s="89">
        <v>7</v>
      </c>
      <c r="BP116" s="89">
        <v>7</v>
      </c>
      <c r="BQ116" s="89">
        <v>8</v>
      </c>
      <c r="BR116" s="89">
        <v>8</v>
      </c>
      <c r="BS116" s="89">
        <v>8</v>
      </c>
      <c r="BT116" s="89">
        <v>7</v>
      </c>
      <c r="BU116" s="89">
        <v>7</v>
      </c>
      <c r="BV116" s="89">
        <v>8</v>
      </c>
      <c r="BW116" s="89">
        <v>7</v>
      </c>
      <c r="BX116" s="89">
        <v>8</v>
      </c>
      <c r="BY116" s="89">
        <v>7</v>
      </c>
      <c r="BZ116" s="89">
        <v>7</v>
      </c>
      <c r="CA116" s="89">
        <v>7</v>
      </c>
      <c r="CB116" s="89">
        <v>7</v>
      </c>
      <c r="CC116" s="89">
        <v>7</v>
      </c>
      <c r="CD116" s="89">
        <v>8</v>
      </c>
      <c r="CE116" s="89">
        <v>7</v>
      </c>
      <c r="CF116" s="90">
        <f t="shared" si="13"/>
        <v>7.33333333333333</v>
      </c>
      <c r="CG116" s="89"/>
      <c r="CH116" s="89"/>
      <c r="CI116" s="89"/>
      <c r="CJ116" s="89"/>
      <c r="CK116" s="89"/>
      <c r="CL116" s="89"/>
      <c r="CM116" s="89"/>
      <c r="CN116" s="89"/>
      <c r="CO116" s="89">
        <v>1</v>
      </c>
      <c r="CP116" s="89"/>
      <c r="CQ116" s="89">
        <v>1</v>
      </c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90">
        <f t="shared" si="9"/>
        <v>1</v>
      </c>
      <c r="DP116" s="95"/>
      <c r="DQ116" s="89"/>
      <c r="DR116" s="89"/>
      <c r="DS116" s="89"/>
      <c r="DT116" s="89"/>
      <c r="DU116" s="89"/>
      <c r="DV116" s="101"/>
      <c r="DW116" s="102"/>
      <c r="DX116" s="103"/>
      <c r="DY116" s="90"/>
      <c r="DZ116" s="103"/>
      <c r="EA116" s="103"/>
      <c r="EB116" s="103"/>
      <c r="EC116" s="103"/>
      <c r="ED116" s="103"/>
      <c r="EE116" s="103"/>
      <c r="EF116" s="106" t="e">
        <f t="shared" si="10"/>
        <v>#DIV/0!</v>
      </c>
      <c r="EG116" s="106" t="str">
        <f t="shared" si="11"/>
        <v>NEED TO DEVELOP</v>
      </c>
      <c r="EH116" s="106" t="str">
        <f t="shared" si="12"/>
        <v>VERY POOR</v>
      </c>
    </row>
    <row r="117" hidden="1" customHeight="1" spans="2:138">
      <c r="B117" s="83" t="s">
        <v>2196</v>
      </c>
      <c r="C117" s="84"/>
      <c r="D117" s="84"/>
      <c r="E117" s="84"/>
      <c r="F117" s="84"/>
      <c r="G117" s="84"/>
      <c r="H117" s="83" t="s">
        <v>5736</v>
      </c>
      <c r="I117" s="86" t="s">
        <v>5737</v>
      </c>
      <c r="J117" s="83" t="s">
        <v>263</v>
      </c>
      <c r="K117" s="84"/>
      <c r="L117" s="83" t="s">
        <v>2244</v>
      </c>
      <c r="M117" s="89">
        <v>8</v>
      </c>
      <c r="N117" s="89">
        <v>8</v>
      </c>
      <c r="O117" s="89">
        <v>8</v>
      </c>
      <c r="P117" s="89">
        <v>8</v>
      </c>
      <c r="Q117" s="89">
        <v>8</v>
      </c>
      <c r="R117" s="89">
        <v>7</v>
      </c>
      <c r="S117" s="89">
        <v>8</v>
      </c>
      <c r="T117" s="89">
        <v>8</v>
      </c>
      <c r="U117" s="89">
        <v>7</v>
      </c>
      <c r="V117" s="89">
        <v>8</v>
      </c>
      <c r="W117" s="89">
        <v>7</v>
      </c>
      <c r="X117" s="89">
        <v>7</v>
      </c>
      <c r="Y117" s="89">
        <v>7</v>
      </c>
      <c r="Z117" s="89">
        <v>8</v>
      </c>
      <c r="AA117" s="89">
        <v>7</v>
      </c>
      <c r="AB117" s="89">
        <v>8</v>
      </c>
      <c r="AC117" s="89">
        <v>8</v>
      </c>
      <c r="AD117" s="89">
        <v>8</v>
      </c>
      <c r="AE117" s="89">
        <v>7</v>
      </c>
      <c r="AF117" s="89">
        <v>7</v>
      </c>
      <c r="AG117" s="89">
        <v>8</v>
      </c>
      <c r="AH117" s="89">
        <v>8</v>
      </c>
      <c r="AI117" s="89">
        <v>8</v>
      </c>
      <c r="AJ117" s="89">
        <v>8</v>
      </c>
      <c r="AK117" s="89">
        <v>8</v>
      </c>
      <c r="AL117" s="89">
        <v>8</v>
      </c>
      <c r="AM117" s="89">
        <v>7</v>
      </c>
      <c r="AN117" s="90">
        <f t="shared" si="8"/>
        <v>7.66666666666667</v>
      </c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90" t="e">
        <f t="shared" si="13"/>
        <v>#DIV/0!</v>
      </c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90" t="e">
        <f t="shared" si="9"/>
        <v>#DIV/0!</v>
      </c>
      <c r="DP117" s="95"/>
      <c r="DQ117" s="89"/>
      <c r="DR117" s="89"/>
      <c r="DS117" s="89"/>
      <c r="DT117" s="89"/>
      <c r="DU117" s="89"/>
      <c r="DV117" s="101"/>
      <c r="DW117" s="102"/>
      <c r="DX117" s="103"/>
      <c r="DY117" s="90"/>
      <c r="DZ117" s="103"/>
      <c r="EA117" s="103"/>
      <c r="EB117" s="103"/>
      <c r="EC117" s="103"/>
      <c r="ED117" s="103"/>
      <c r="EE117" s="103"/>
      <c r="EF117" s="106" t="str">
        <f t="shared" si="10"/>
        <v>NEED TO DEVELOP</v>
      </c>
      <c r="EG117" s="106" t="e">
        <f t="shared" si="11"/>
        <v>#DIV/0!</v>
      </c>
      <c r="EH117" s="106" t="e">
        <f t="shared" si="12"/>
        <v>#DIV/0!</v>
      </c>
    </row>
    <row r="118" hidden="1" customHeight="1" spans="2:138">
      <c r="B118" s="83" t="s">
        <v>2196</v>
      </c>
      <c r="C118" s="84"/>
      <c r="D118" s="84"/>
      <c r="E118" s="84"/>
      <c r="F118" s="84"/>
      <c r="G118" s="84"/>
      <c r="H118" s="83" t="s">
        <v>5751</v>
      </c>
      <c r="I118" s="86" t="s">
        <v>5752</v>
      </c>
      <c r="J118" s="83" t="s">
        <v>108</v>
      </c>
      <c r="K118" s="84"/>
      <c r="L118" s="83" t="s">
        <v>2244</v>
      </c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90" t="e">
        <f t="shared" si="8"/>
        <v>#DIV/0!</v>
      </c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>
        <v>7</v>
      </c>
      <c r="BE118" s="89">
        <v>8</v>
      </c>
      <c r="BF118" s="89">
        <v>8</v>
      </c>
      <c r="BG118" s="89">
        <v>8</v>
      </c>
      <c r="BH118" s="89">
        <v>8</v>
      </c>
      <c r="BI118" s="89">
        <v>7</v>
      </c>
      <c r="BJ118" s="89">
        <v>8</v>
      </c>
      <c r="BK118" s="89">
        <v>8</v>
      </c>
      <c r="BL118" s="89">
        <v>7</v>
      </c>
      <c r="BM118" s="89">
        <v>8</v>
      </c>
      <c r="BN118" s="89">
        <v>7</v>
      </c>
      <c r="BO118" s="89">
        <v>7</v>
      </c>
      <c r="BP118" s="89">
        <v>7</v>
      </c>
      <c r="BQ118" s="89">
        <v>7</v>
      </c>
      <c r="BR118" s="89">
        <v>7</v>
      </c>
      <c r="BS118" s="89">
        <v>8</v>
      </c>
      <c r="BT118" s="89">
        <v>8</v>
      </c>
      <c r="BU118" s="89">
        <v>8</v>
      </c>
      <c r="BV118" s="89">
        <v>8</v>
      </c>
      <c r="BW118" s="89">
        <v>7</v>
      </c>
      <c r="BX118" s="89">
        <v>7</v>
      </c>
      <c r="BY118" s="89">
        <v>7</v>
      </c>
      <c r="BZ118" s="89">
        <v>8</v>
      </c>
      <c r="CA118" s="89">
        <v>8</v>
      </c>
      <c r="CB118" s="89">
        <v>8</v>
      </c>
      <c r="CC118" s="89">
        <v>8</v>
      </c>
      <c r="CD118" s="89">
        <v>7</v>
      </c>
      <c r="CE118" s="89">
        <v>7</v>
      </c>
      <c r="CF118" s="90">
        <f t="shared" si="13"/>
        <v>7.55555555555556</v>
      </c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90" t="e">
        <f t="shared" si="9"/>
        <v>#DIV/0!</v>
      </c>
      <c r="DP118" s="95"/>
      <c r="DQ118" s="89"/>
      <c r="DR118" s="89"/>
      <c r="DS118" s="89"/>
      <c r="DT118" s="89"/>
      <c r="DU118" s="89"/>
      <c r="DV118" s="101"/>
      <c r="DW118" s="102"/>
      <c r="DX118" s="103"/>
      <c r="DY118" s="90"/>
      <c r="DZ118" s="103"/>
      <c r="EA118" s="103"/>
      <c r="EB118" s="103"/>
      <c r="EC118" s="103"/>
      <c r="ED118" s="103"/>
      <c r="EE118" s="103"/>
      <c r="EF118" s="106" t="e">
        <f t="shared" si="10"/>
        <v>#DIV/0!</v>
      </c>
      <c r="EG118" s="106" t="str">
        <f t="shared" si="11"/>
        <v>NEED TO DEVELOP</v>
      </c>
      <c r="EH118" s="106" t="e">
        <f t="shared" si="12"/>
        <v>#DIV/0!</v>
      </c>
    </row>
    <row r="119" hidden="1" customHeight="1" spans="2:138">
      <c r="B119" s="83" t="s">
        <v>2196</v>
      </c>
      <c r="C119" s="84"/>
      <c r="D119" s="84"/>
      <c r="E119" s="84"/>
      <c r="F119" s="84"/>
      <c r="G119" s="84"/>
      <c r="H119" s="83" t="s">
        <v>5763</v>
      </c>
      <c r="I119" s="86" t="s">
        <v>5764</v>
      </c>
      <c r="J119" s="83" t="s">
        <v>2321</v>
      </c>
      <c r="K119" s="84"/>
      <c r="L119" s="83" t="s">
        <v>1836</v>
      </c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90" t="e">
        <f t="shared" si="8"/>
        <v>#DIV/0!</v>
      </c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>
        <v>7</v>
      </c>
      <c r="BE119" s="89">
        <v>8</v>
      </c>
      <c r="BF119" s="89">
        <v>8</v>
      </c>
      <c r="BG119" s="89">
        <v>8</v>
      </c>
      <c r="BH119" s="89">
        <v>8</v>
      </c>
      <c r="BI119" s="89">
        <v>7</v>
      </c>
      <c r="BJ119" s="89">
        <v>8</v>
      </c>
      <c r="BK119" s="89">
        <v>8</v>
      </c>
      <c r="BL119" s="89">
        <v>7</v>
      </c>
      <c r="BM119" s="89">
        <v>8</v>
      </c>
      <c r="BN119" s="89">
        <v>7</v>
      </c>
      <c r="BO119" s="89">
        <v>7</v>
      </c>
      <c r="BP119" s="89">
        <v>7</v>
      </c>
      <c r="BQ119" s="89">
        <v>7</v>
      </c>
      <c r="BR119" s="89">
        <v>8</v>
      </c>
      <c r="BS119" s="89">
        <v>8</v>
      </c>
      <c r="BT119" s="89">
        <v>8</v>
      </c>
      <c r="BU119" s="89">
        <v>7</v>
      </c>
      <c r="BV119" s="89">
        <v>8</v>
      </c>
      <c r="BW119" s="89">
        <v>7</v>
      </c>
      <c r="BX119" s="89">
        <v>7</v>
      </c>
      <c r="BY119" s="89">
        <v>7</v>
      </c>
      <c r="BZ119" s="89">
        <v>8</v>
      </c>
      <c r="CA119" s="89">
        <v>8</v>
      </c>
      <c r="CB119" s="89">
        <v>8</v>
      </c>
      <c r="CC119" s="89">
        <v>7</v>
      </c>
      <c r="CD119" s="89">
        <v>7</v>
      </c>
      <c r="CE119" s="89">
        <v>7</v>
      </c>
      <c r="CF119" s="90">
        <f t="shared" si="13"/>
        <v>7.51851851851852</v>
      </c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90" t="e">
        <f t="shared" si="9"/>
        <v>#DIV/0!</v>
      </c>
      <c r="DP119" s="95"/>
      <c r="DQ119" s="89"/>
      <c r="DR119" s="89"/>
      <c r="DS119" s="89"/>
      <c r="DT119" s="89"/>
      <c r="DU119" s="89"/>
      <c r="DV119" s="101"/>
      <c r="DW119" s="102"/>
      <c r="DX119" s="103"/>
      <c r="DY119" s="90"/>
      <c r="DZ119" s="103"/>
      <c r="EA119" s="103"/>
      <c r="EB119" s="103"/>
      <c r="EC119" s="103"/>
      <c r="ED119" s="103"/>
      <c r="EE119" s="103"/>
      <c r="EF119" s="106" t="e">
        <f t="shared" si="10"/>
        <v>#DIV/0!</v>
      </c>
      <c r="EG119" s="106" t="str">
        <f t="shared" si="11"/>
        <v>NEED TO DEVELOP</v>
      </c>
      <c r="EH119" s="106" t="e">
        <f t="shared" si="12"/>
        <v>#DIV/0!</v>
      </c>
    </row>
    <row r="120" hidden="1" customHeight="1" spans="2:138">
      <c r="B120" s="83" t="s">
        <v>2196</v>
      </c>
      <c r="C120" s="84"/>
      <c r="D120" s="84"/>
      <c r="E120" s="84"/>
      <c r="F120" s="84"/>
      <c r="G120" s="84"/>
      <c r="H120" s="83" t="s">
        <v>5778</v>
      </c>
      <c r="I120" s="86" t="s">
        <v>5779</v>
      </c>
      <c r="J120" s="83" t="s">
        <v>390</v>
      </c>
      <c r="K120" s="84"/>
      <c r="L120" s="83" t="s">
        <v>1906</v>
      </c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90" t="e">
        <f t="shared" si="8"/>
        <v>#DIV/0!</v>
      </c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90" t="e">
        <f t="shared" si="13"/>
        <v>#DIV/0!</v>
      </c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90" t="e">
        <f t="shared" si="9"/>
        <v>#DIV/0!</v>
      </c>
      <c r="DP120" s="95"/>
      <c r="DQ120" s="89"/>
      <c r="DR120" s="89"/>
      <c r="DS120" s="89"/>
      <c r="DT120" s="89"/>
      <c r="DU120" s="89"/>
      <c r="DV120" s="101"/>
      <c r="DW120" s="102"/>
      <c r="DX120" s="103"/>
      <c r="DY120" s="90"/>
      <c r="DZ120" s="103"/>
      <c r="EA120" s="103"/>
      <c r="EB120" s="103"/>
      <c r="EC120" s="103"/>
      <c r="ED120" s="103"/>
      <c r="EE120" s="103"/>
      <c r="EF120" s="106" t="e">
        <f t="shared" si="10"/>
        <v>#DIV/0!</v>
      </c>
      <c r="EG120" s="106" t="e">
        <f t="shared" si="11"/>
        <v>#DIV/0!</v>
      </c>
      <c r="EH120" s="106" t="e">
        <f t="shared" si="12"/>
        <v>#DIV/0!</v>
      </c>
    </row>
    <row r="121" hidden="1" customHeight="1" spans="2:138">
      <c r="B121" s="83" t="s">
        <v>2196</v>
      </c>
      <c r="C121" s="84"/>
      <c r="D121" s="84"/>
      <c r="E121" s="84"/>
      <c r="F121" s="84"/>
      <c r="G121" s="84"/>
      <c r="H121" s="83" t="s">
        <v>5792</v>
      </c>
      <c r="I121" s="86" t="s">
        <v>5793</v>
      </c>
      <c r="J121" s="83" t="s">
        <v>126</v>
      </c>
      <c r="K121" s="84"/>
      <c r="L121" s="83" t="s">
        <v>5794</v>
      </c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90" t="e">
        <f t="shared" si="8"/>
        <v>#DIV/0!</v>
      </c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90" t="e">
        <f t="shared" si="13"/>
        <v>#DIV/0!</v>
      </c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>
        <v>8</v>
      </c>
      <c r="CW121" s="89">
        <v>7</v>
      </c>
      <c r="CX121" s="89">
        <v>7</v>
      </c>
      <c r="CY121" s="89">
        <v>8</v>
      </c>
      <c r="CZ121" s="89">
        <v>7</v>
      </c>
      <c r="DA121" s="89">
        <v>7</v>
      </c>
      <c r="DB121" s="89">
        <v>7</v>
      </c>
      <c r="DC121" s="89">
        <v>7</v>
      </c>
      <c r="DD121" s="89">
        <v>7</v>
      </c>
      <c r="DE121" s="89"/>
      <c r="DF121" s="89"/>
      <c r="DG121" s="89"/>
      <c r="DH121" s="89"/>
      <c r="DI121" s="89">
        <v>7</v>
      </c>
      <c r="DJ121" s="89">
        <v>7</v>
      </c>
      <c r="DK121" s="89">
        <v>7</v>
      </c>
      <c r="DL121" s="89">
        <v>7</v>
      </c>
      <c r="DM121" s="89">
        <v>7</v>
      </c>
      <c r="DN121" s="89">
        <v>7</v>
      </c>
      <c r="DO121" s="90">
        <f t="shared" si="9"/>
        <v>7.13333333333333</v>
      </c>
      <c r="DP121" s="95"/>
      <c r="DQ121" s="89"/>
      <c r="DR121" s="89"/>
      <c r="DS121" s="89"/>
      <c r="DT121" s="89"/>
      <c r="DU121" s="89">
        <v>1</v>
      </c>
      <c r="DV121" s="101"/>
      <c r="DW121" s="89">
        <v>1</v>
      </c>
      <c r="DX121" s="103"/>
      <c r="DY121" s="90"/>
      <c r="DZ121" s="103"/>
      <c r="EA121" s="103"/>
      <c r="EB121" s="103"/>
      <c r="EC121" s="103"/>
      <c r="ED121" s="103"/>
      <c r="EE121" s="103"/>
      <c r="EF121" s="106" t="e">
        <f t="shared" si="10"/>
        <v>#DIV/0!</v>
      </c>
      <c r="EG121" s="106" t="e">
        <f t="shared" si="11"/>
        <v>#DIV/0!</v>
      </c>
      <c r="EH121" s="106" t="str">
        <f t="shared" si="12"/>
        <v>NEED TO DEVELOP</v>
      </c>
    </row>
    <row r="122" hidden="1" customHeight="1" spans="2:138">
      <c r="B122" s="83" t="s">
        <v>2196</v>
      </c>
      <c r="C122" s="84"/>
      <c r="D122" s="84"/>
      <c r="E122" s="84"/>
      <c r="F122" s="84"/>
      <c r="G122" s="84"/>
      <c r="H122" s="83" t="s">
        <v>5806</v>
      </c>
      <c r="I122" s="86" t="s">
        <v>5807</v>
      </c>
      <c r="J122" s="83" t="s">
        <v>126</v>
      </c>
      <c r="K122" s="84"/>
      <c r="L122" s="83" t="s">
        <v>5808</v>
      </c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90" t="e">
        <f t="shared" si="8"/>
        <v>#DIV/0!</v>
      </c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90" t="e">
        <f t="shared" si="13"/>
        <v>#DIV/0!</v>
      </c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>
        <v>7</v>
      </c>
      <c r="CW122" s="89">
        <v>7</v>
      </c>
      <c r="CX122" s="89">
        <v>7</v>
      </c>
      <c r="CY122" s="89">
        <v>8</v>
      </c>
      <c r="CZ122" s="89">
        <v>8</v>
      </c>
      <c r="DA122" s="89">
        <v>7</v>
      </c>
      <c r="DB122" s="89">
        <v>7</v>
      </c>
      <c r="DC122" s="89">
        <v>7</v>
      </c>
      <c r="DD122" s="89">
        <v>7</v>
      </c>
      <c r="DE122" s="89"/>
      <c r="DF122" s="89"/>
      <c r="DG122" s="89"/>
      <c r="DH122" s="89"/>
      <c r="DI122" s="89">
        <v>7</v>
      </c>
      <c r="DJ122" s="89">
        <v>7</v>
      </c>
      <c r="DK122" s="89">
        <v>7</v>
      </c>
      <c r="DL122" s="89">
        <v>7</v>
      </c>
      <c r="DM122" s="89">
        <v>7</v>
      </c>
      <c r="DN122" s="89">
        <v>7</v>
      </c>
      <c r="DO122" s="90">
        <f t="shared" si="9"/>
        <v>7.13333333333333</v>
      </c>
      <c r="DP122" s="95"/>
      <c r="DQ122" s="89"/>
      <c r="DR122" s="89"/>
      <c r="DS122" s="89"/>
      <c r="DT122" s="89"/>
      <c r="DU122" s="89">
        <v>1</v>
      </c>
      <c r="DV122" s="101"/>
      <c r="DW122" s="89">
        <v>1</v>
      </c>
      <c r="DX122" s="103"/>
      <c r="DY122" s="90"/>
      <c r="DZ122" s="103"/>
      <c r="EA122" s="103"/>
      <c r="EB122" s="103"/>
      <c r="EC122" s="103"/>
      <c r="ED122" s="103"/>
      <c r="EE122" s="103"/>
      <c r="EF122" s="106" t="e">
        <f t="shared" si="10"/>
        <v>#DIV/0!</v>
      </c>
      <c r="EG122" s="106" t="e">
        <f t="shared" si="11"/>
        <v>#DIV/0!</v>
      </c>
      <c r="EH122" s="106" t="str">
        <f t="shared" si="12"/>
        <v>NEED TO DEVELOP</v>
      </c>
    </row>
    <row r="123" hidden="1" customHeight="1" spans="2:138">
      <c r="B123" s="83" t="s">
        <v>2196</v>
      </c>
      <c r="C123" s="84"/>
      <c r="D123" s="84"/>
      <c r="E123" s="84"/>
      <c r="F123" s="84"/>
      <c r="G123" s="84"/>
      <c r="H123" s="83" t="s">
        <v>5821</v>
      </c>
      <c r="I123" s="86" t="s">
        <v>5822</v>
      </c>
      <c r="J123" s="83" t="s">
        <v>126</v>
      </c>
      <c r="K123" s="84"/>
      <c r="L123" s="83" t="s">
        <v>5823</v>
      </c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90" t="e">
        <f t="shared" si="8"/>
        <v>#DIV/0!</v>
      </c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90" t="e">
        <f t="shared" si="13"/>
        <v>#DIV/0!</v>
      </c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>
        <v>7</v>
      </c>
      <c r="CW123" s="89">
        <v>8</v>
      </c>
      <c r="CX123" s="89">
        <v>7</v>
      </c>
      <c r="CY123" s="89">
        <v>8</v>
      </c>
      <c r="CZ123" s="89">
        <v>7</v>
      </c>
      <c r="DA123" s="89">
        <v>7</v>
      </c>
      <c r="DB123" s="89">
        <v>7</v>
      </c>
      <c r="DC123" s="89">
        <v>7</v>
      </c>
      <c r="DD123" s="89">
        <v>7</v>
      </c>
      <c r="DE123" s="89"/>
      <c r="DF123" s="89"/>
      <c r="DG123" s="89"/>
      <c r="DH123" s="89"/>
      <c r="DI123" s="89">
        <v>7</v>
      </c>
      <c r="DJ123" s="89">
        <v>7</v>
      </c>
      <c r="DK123" s="89">
        <v>7</v>
      </c>
      <c r="DL123" s="89">
        <v>7</v>
      </c>
      <c r="DM123" s="89">
        <v>7</v>
      </c>
      <c r="DN123" s="89">
        <v>7</v>
      </c>
      <c r="DO123" s="90">
        <f t="shared" si="9"/>
        <v>7.13333333333333</v>
      </c>
      <c r="DP123" s="95"/>
      <c r="DQ123" s="89"/>
      <c r="DR123" s="89"/>
      <c r="DS123" s="89"/>
      <c r="DT123" s="89"/>
      <c r="DU123" s="89">
        <v>1</v>
      </c>
      <c r="DV123" s="101"/>
      <c r="DW123" s="89">
        <v>1</v>
      </c>
      <c r="DX123" s="103"/>
      <c r="DY123" s="90"/>
      <c r="DZ123" s="103"/>
      <c r="EA123" s="103"/>
      <c r="EB123" s="103"/>
      <c r="EC123" s="103"/>
      <c r="ED123" s="103"/>
      <c r="EE123" s="103"/>
      <c r="EF123" s="106" t="e">
        <f t="shared" si="10"/>
        <v>#DIV/0!</v>
      </c>
      <c r="EG123" s="106" t="e">
        <f t="shared" si="11"/>
        <v>#DIV/0!</v>
      </c>
      <c r="EH123" s="106" t="str">
        <f t="shared" si="12"/>
        <v>NEED TO DEVELOP</v>
      </c>
    </row>
    <row r="124" hidden="1" customHeight="1" spans="2:138">
      <c r="B124" s="83" t="s">
        <v>2196</v>
      </c>
      <c r="C124" s="84"/>
      <c r="D124" s="84"/>
      <c r="E124" s="84"/>
      <c r="F124" s="84"/>
      <c r="G124" s="84"/>
      <c r="H124" s="83" t="s">
        <v>5835</v>
      </c>
      <c r="I124" s="86" t="s">
        <v>5836</v>
      </c>
      <c r="J124" s="83" t="s">
        <v>2965</v>
      </c>
      <c r="K124" s="84"/>
      <c r="L124" s="83" t="s">
        <v>406</v>
      </c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90" t="e">
        <f t="shared" si="8"/>
        <v>#DIV/0!</v>
      </c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90" t="e">
        <f t="shared" si="13"/>
        <v>#DIV/0!</v>
      </c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>
        <v>7</v>
      </c>
      <c r="CW124" s="89">
        <v>8</v>
      </c>
      <c r="CX124" s="89">
        <v>8</v>
      </c>
      <c r="CY124" s="89">
        <v>8</v>
      </c>
      <c r="CZ124" s="89">
        <v>7</v>
      </c>
      <c r="DA124" s="89">
        <v>7</v>
      </c>
      <c r="DB124" s="89">
        <v>7</v>
      </c>
      <c r="DC124" s="89">
        <v>7</v>
      </c>
      <c r="DD124" s="89">
        <v>7</v>
      </c>
      <c r="DE124" s="89"/>
      <c r="DF124" s="89"/>
      <c r="DG124" s="89"/>
      <c r="DH124" s="89"/>
      <c r="DI124" s="89">
        <v>8</v>
      </c>
      <c r="DJ124" s="89">
        <v>8</v>
      </c>
      <c r="DK124" s="89">
        <v>8</v>
      </c>
      <c r="DL124" s="89">
        <v>8</v>
      </c>
      <c r="DM124" s="89">
        <v>7</v>
      </c>
      <c r="DN124" s="89">
        <v>7</v>
      </c>
      <c r="DO124" s="90">
        <f t="shared" si="9"/>
        <v>7.46666666666667</v>
      </c>
      <c r="DP124" s="95"/>
      <c r="DQ124" s="89"/>
      <c r="DR124" s="89"/>
      <c r="DS124" s="89"/>
      <c r="DT124" s="89"/>
      <c r="DU124" s="89"/>
      <c r="DV124" s="101"/>
      <c r="DW124" s="102"/>
      <c r="DX124" s="103"/>
      <c r="DY124" s="90"/>
      <c r="DZ124" s="103"/>
      <c r="EA124" s="103"/>
      <c r="EB124" s="103"/>
      <c r="EC124" s="103"/>
      <c r="ED124" s="103"/>
      <c r="EE124" s="103"/>
      <c r="EF124" s="106" t="e">
        <f t="shared" si="10"/>
        <v>#DIV/0!</v>
      </c>
      <c r="EG124" s="106" t="e">
        <f t="shared" si="11"/>
        <v>#DIV/0!</v>
      </c>
      <c r="EH124" s="106" t="str">
        <f t="shared" si="12"/>
        <v>NEED TO DEVELOP</v>
      </c>
    </row>
    <row r="125" hidden="1" customHeight="1" spans="2:138">
      <c r="B125" s="83" t="s">
        <v>2196</v>
      </c>
      <c r="C125" s="84"/>
      <c r="D125" s="84"/>
      <c r="E125" s="84"/>
      <c r="F125" s="84"/>
      <c r="G125" s="84"/>
      <c r="H125" s="83" t="s">
        <v>5848</v>
      </c>
      <c r="I125" s="86" t="s">
        <v>5849</v>
      </c>
      <c r="J125" s="83" t="s">
        <v>162</v>
      </c>
      <c r="K125" s="84"/>
      <c r="L125" s="83" t="s">
        <v>1116</v>
      </c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90" t="e">
        <f t="shared" si="8"/>
        <v>#DIV/0!</v>
      </c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90" t="e">
        <f t="shared" si="13"/>
        <v>#DIV/0!</v>
      </c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>
        <v>8</v>
      </c>
      <c r="CW125" s="89">
        <v>8</v>
      </c>
      <c r="CX125" s="89">
        <v>8</v>
      </c>
      <c r="CY125" s="89">
        <v>8</v>
      </c>
      <c r="CZ125" s="89">
        <v>7</v>
      </c>
      <c r="DA125" s="89">
        <v>7</v>
      </c>
      <c r="DB125" s="89">
        <v>7</v>
      </c>
      <c r="DC125" s="89">
        <v>8</v>
      </c>
      <c r="DD125" s="89">
        <v>7</v>
      </c>
      <c r="DE125" s="89"/>
      <c r="DF125" s="89"/>
      <c r="DG125" s="89"/>
      <c r="DH125" s="89"/>
      <c r="DI125" s="89">
        <v>8</v>
      </c>
      <c r="DJ125" s="89">
        <v>8</v>
      </c>
      <c r="DK125" s="89">
        <v>8</v>
      </c>
      <c r="DL125" s="89">
        <v>7</v>
      </c>
      <c r="DM125" s="89">
        <v>8</v>
      </c>
      <c r="DN125" s="89">
        <v>7</v>
      </c>
      <c r="DO125" s="90">
        <f t="shared" si="9"/>
        <v>7.6</v>
      </c>
      <c r="DP125" s="95"/>
      <c r="DQ125" s="89"/>
      <c r="DR125" s="89"/>
      <c r="DS125" s="89"/>
      <c r="DT125" s="89"/>
      <c r="DU125" s="89"/>
      <c r="DV125" s="101"/>
      <c r="DW125" s="102"/>
      <c r="DX125" s="103"/>
      <c r="DY125" s="90"/>
      <c r="DZ125" s="103"/>
      <c r="EA125" s="103"/>
      <c r="EB125" s="103"/>
      <c r="EC125" s="103"/>
      <c r="ED125" s="103"/>
      <c r="EE125" s="103"/>
      <c r="EF125" s="106" t="e">
        <f t="shared" si="10"/>
        <v>#DIV/0!</v>
      </c>
      <c r="EG125" s="106" t="e">
        <f t="shared" si="11"/>
        <v>#DIV/0!</v>
      </c>
      <c r="EH125" s="106" t="str">
        <f t="shared" si="12"/>
        <v>NEED TO DEVELOP</v>
      </c>
    </row>
    <row r="126" hidden="1" customHeight="1" spans="2:138">
      <c r="B126" s="83" t="s">
        <v>2196</v>
      </c>
      <c r="C126" s="84"/>
      <c r="D126" s="84"/>
      <c r="E126" s="84"/>
      <c r="F126" s="84"/>
      <c r="G126" s="84"/>
      <c r="H126" s="83" t="s">
        <v>5860</v>
      </c>
      <c r="I126" s="86" t="s">
        <v>5861</v>
      </c>
      <c r="J126" s="83" t="s">
        <v>162</v>
      </c>
      <c r="K126" s="84"/>
      <c r="L126" s="83" t="s">
        <v>3468</v>
      </c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90" t="e">
        <f t="shared" si="8"/>
        <v>#DIV/0!</v>
      </c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90" t="e">
        <f t="shared" si="13"/>
        <v>#DIV/0!</v>
      </c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>
        <v>8</v>
      </c>
      <c r="CW126" s="89">
        <v>8</v>
      </c>
      <c r="CX126" s="89">
        <v>8</v>
      </c>
      <c r="CY126" s="89">
        <v>8</v>
      </c>
      <c r="CZ126" s="89">
        <v>8</v>
      </c>
      <c r="DA126" s="89">
        <v>7</v>
      </c>
      <c r="DB126" s="89">
        <v>8</v>
      </c>
      <c r="DC126" s="89">
        <v>8</v>
      </c>
      <c r="DD126" s="89">
        <v>7</v>
      </c>
      <c r="DE126" s="89"/>
      <c r="DF126" s="89"/>
      <c r="DG126" s="89"/>
      <c r="DH126" s="89"/>
      <c r="DI126" s="89">
        <v>8</v>
      </c>
      <c r="DJ126" s="89">
        <v>8</v>
      </c>
      <c r="DK126" s="89">
        <v>8</v>
      </c>
      <c r="DL126" s="89">
        <v>8</v>
      </c>
      <c r="DM126" s="89">
        <v>7</v>
      </c>
      <c r="DN126" s="89">
        <v>7</v>
      </c>
      <c r="DO126" s="90">
        <f t="shared" si="9"/>
        <v>7.73333333333333</v>
      </c>
      <c r="DP126" s="95"/>
      <c r="DQ126" s="89"/>
      <c r="DR126" s="89"/>
      <c r="DS126" s="89"/>
      <c r="DT126" s="89"/>
      <c r="DU126" s="89"/>
      <c r="DV126" s="101"/>
      <c r="DW126" s="102"/>
      <c r="DX126" s="103"/>
      <c r="DY126" s="90"/>
      <c r="DZ126" s="103"/>
      <c r="EA126" s="103"/>
      <c r="EB126" s="103"/>
      <c r="EC126" s="103"/>
      <c r="ED126" s="103"/>
      <c r="EE126" s="103"/>
      <c r="EF126" s="106" t="e">
        <f t="shared" si="10"/>
        <v>#DIV/0!</v>
      </c>
      <c r="EG126" s="106" t="e">
        <f t="shared" si="11"/>
        <v>#DIV/0!</v>
      </c>
      <c r="EH126" s="106" t="str">
        <f t="shared" si="12"/>
        <v>NEED TO DEVELOP</v>
      </c>
    </row>
    <row r="127" hidden="1" customHeight="1" spans="2:138">
      <c r="B127" s="83" t="s">
        <v>2196</v>
      </c>
      <c r="C127" s="84"/>
      <c r="D127" s="84"/>
      <c r="E127" s="84"/>
      <c r="F127" s="84"/>
      <c r="G127" s="84"/>
      <c r="H127" s="83" t="s">
        <v>5874</v>
      </c>
      <c r="I127" s="86" t="s">
        <v>5875</v>
      </c>
      <c r="J127" s="83" t="s">
        <v>162</v>
      </c>
      <c r="K127" s="84"/>
      <c r="L127" s="83" t="s">
        <v>4639</v>
      </c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90" t="e">
        <f t="shared" si="8"/>
        <v>#DIV/0!</v>
      </c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90" t="e">
        <f t="shared" si="13"/>
        <v>#DIV/0!</v>
      </c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>
        <v>8</v>
      </c>
      <c r="CW127" s="89">
        <v>8</v>
      </c>
      <c r="CX127" s="89">
        <v>8</v>
      </c>
      <c r="CY127" s="89">
        <v>8</v>
      </c>
      <c r="CZ127" s="89">
        <v>7</v>
      </c>
      <c r="DA127" s="89">
        <v>7</v>
      </c>
      <c r="DB127" s="89">
        <v>7</v>
      </c>
      <c r="DC127" s="89">
        <v>7</v>
      </c>
      <c r="DD127" s="89">
        <v>7</v>
      </c>
      <c r="DE127" s="89"/>
      <c r="DF127" s="89"/>
      <c r="DG127" s="89"/>
      <c r="DH127" s="89"/>
      <c r="DI127" s="89">
        <v>8</v>
      </c>
      <c r="DJ127" s="89">
        <v>8</v>
      </c>
      <c r="DK127" s="89">
        <v>8</v>
      </c>
      <c r="DL127" s="89">
        <v>7</v>
      </c>
      <c r="DM127" s="89">
        <v>8</v>
      </c>
      <c r="DN127" s="89">
        <v>7</v>
      </c>
      <c r="DO127" s="90">
        <f t="shared" si="9"/>
        <v>7.53333333333333</v>
      </c>
      <c r="DP127" s="95"/>
      <c r="DQ127" s="89"/>
      <c r="DR127" s="89"/>
      <c r="DS127" s="89"/>
      <c r="DT127" s="89"/>
      <c r="DU127" s="89"/>
      <c r="DV127" s="101"/>
      <c r="DW127" s="102"/>
      <c r="DX127" s="103"/>
      <c r="DY127" s="90"/>
      <c r="DZ127" s="103"/>
      <c r="EA127" s="103"/>
      <c r="EB127" s="103"/>
      <c r="EC127" s="103"/>
      <c r="ED127" s="103"/>
      <c r="EE127" s="103"/>
      <c r="EF127" s="106" t="e">
        <f t="shared" si="10"/>
        <v>#DIV/0!</v>
      </c>
      <c r="EG127" s="106" t="e">
        <f t="shared" si="11"/>
        <v>#DIV/0!</v>
      </c>
      <c r="EH127" s="106" t="str">
        <f t="shared" si="12"/>
        <v>NEED TO DEVELOP</v>
      </c>
    </row>
    <row r="128" hidden="1" customHeight="1" spans="2:138">
      <c r="B128" s="83" t="s">
        <v>2196</v>
      </c>
      <c r="C128" s="84"/>
      <c r="D128" s="84"/>
      <c r="E128" s="84"/>
      <c r="F128" s="84"/>
      <c r="G128" s="84"/>
      <c r="H128" s="83" t="s">
        <v>5889</v>
      </c>
      <c r="I128" s="86" t="s">
        <v>5890</v>
      </c>
      <c r="J128" s="83" t="s">
        <v>1569</v>
      </c>
      <c r="K128" s="84"/>
      <c r="L128" s="83" t="s">
        <v>51</v>
      </c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90" t="e">
        <f t="shared" si="8"/>
        <v>#DIV/0!</v>
      </c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90" t="e">
        <f t="shared" si="13"/>
        <v>#DIV/0!</v>
      </c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>
        <v>7</v>
      </c>
      <c r="CW128" s="89">
        <v>7</v>
      </c>
      <c r="CX128" s="89">
        <v>7</v>
      </c>
      <c r="CY128" s="89">
        <v>7</v>
      </c>
      <c r="CZ128" s="89">
        <v>7</v>
      </c>
      <c r="DA128" s="89">
        <v>7</v>
      </c>
      <c r="DB128" s="89">
        <v>7</v>
      </c>
      <c r="DC128" s="89">
        <v>7</v>
      </c>
      <c r="DD128" s="89">
        <v>7</v>
      </c>
      <c r="DE128" s="89"/>
      <c r="DF128" s="89"/>
      <c r="DG128" s="89"/>
      <c r="DH128" s="89"/>
      <c r="DI128" s="89">
        <v>7</v>
      </c>
      <c r="DJ128" s="89">
        <v>7</v>
      </c>
      <c r="DK128" s="89">
        <v>7</v>
      </c>
      <c r="DL128" s="89">
        <v>7</v>
      </c>
      <c r="DM128" s="89">
        <v>7</v>
      </c>
      <c r="DN128" s="89">
        <v>7</v>
      </c>
      <c r="DO128" s="90">
        <f t="shared" si="9"/>
        <v>7</v>
      </c>
      <c r="DP128" s="95"/>
      <c r="DQ128" s="89"/>
      <c r="DR128" s="89"/>
      <c r="DS128" s="89"/>
      <c r="DT128" s="89"/>
      <c r="DU128" s="89"/>
      <c r="DV128" s="101"/>
      <c r="DW128" s="102"/>
      <c r="DX128" s="103"/>
      <c r="DY128" s="90"/>
      <c r="DZ128" s="103"/>
      <c r="EA128" s="103"/>
      <c r="EB128" s="103"/>
      <c r="EC128" s="103"/>
      <c r="ED128" s="103"/>
      <c r="EE128" s="103"/>
      <c r="EF128" s="106" t="e">
        <f t="shared" si="10"/>
        <v>#DIV/0!</v>
      </c>
      <c r="EG128" s="106" t="e">
        <f t="shared" si="11"/>
        <v>#DIV/0!</v>
      </c>
      <c r="EH128" s="106" t="str">
        <f t="shared" si="12"/>
        <v>NEED TO DEVELOP</v>
      </c>
    </row>
    <row r="129" hidden="1" customHeight="1" spans="2:138">
      <c r="B129" s="83" t="s">
        <v>2053</v>
      </c>
      <c r="C129" s="84"/>
      <c r="D129" s="84"/>
      <c r="E129" s="84"/>
      <c r="F129" s="84"/>
      <c r="G129" s="84"/>
      <c r="H129" s="83" t="s">
        <v>5916</v>
      </c>
      <c r="I129" s="86" t="s">
        <v>5917</v>
      </c>
      <c r="J129" s="83" t="s">
        <v>68</v>
      </c>
      <c r="K129" s="84"/>
      <c r="L129" s="83" t="s">
        <v>3378</v>
      </c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90" t="e">
        <f t="shared" si="8"/>
        <v>#DIV/0!</v>
      </c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90" t="e">
        <f t="shared" si="13"/>
        <v>#DIV/0!</v>
      </c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90" t="e">
        <f t="shared" si="9"/>
        <v>#DIV/0!</v>
      </c>
      <c r="DP129" s="95"/>
      <c r="DQ129" s="89"/>
      <c r="DR129" s="89"/>
      <c r="DS129" s="89"/>
      <c r="DT129" s="89"/>
      <c r="DU129" s="89"/>
      <c r="DV129" s="101"/>
      <c r="DW129" s="102"/>
      <c r="DX129" s="103"/>
      <c r="DY129" s="90"/>
      <c r="DZ129" s="103"/>
      <c r="EA129" s="103"/>
      <c r="EB129" s="103"/>
      <c r="EC129" s="103"/>
      <c r="ED129" s="103"/>
      <c r="EE129" s="103"/>
      <c r="EF129" s="106" t="e">
        <f t="shared" si="10"/>
        <v>#DIV/0!</v>
      </c>
      <c r="EG129" s="106" t="e">
        <f t="shared" si="11"/>
        <v>#DIV/0!</v>
      </c>
      <c r="EH129" s="106" t="e">
        <f t="shared" si="12"/>
        <v>#DIV/0!</v>
      </c>
    </row>
    <row r="130" hidden="1" customHeight="1" spans="2:138">
      <c r="B130" s="83" t="s">
        <v>2053</v>
      </c>
      <c r="C130" s="84"/>
      <c r="D130" s="84"/>
      <c r="E130" s="84"/>
      <c r="F130" s="84"/>
      <c r="G130" s="84"/>
      <c r="H130" s="83" t="s">
        <v>5930</v>
      </c>
      <c r="I130" s="86" t="s">
        <v>5931</v>
      </c>
      <c r="J130" s="83" t="s">
        <v>227</v>
      </c>
      <c r="K130" s="84"/>
      <c r="L130" s="83" t="s">
        <v>3378</v>
      </c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90" t="e">
        <f t="shared" si="8"/>
        <v>#DIV/0!</v>
      </c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90" t="e">
        <f t="shared" si="13"/>
        <v>#DIV/0!</v>
      </c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90" t="e">
        <f t="shared" si="9"/>
        <v>#DIV/0!</v>
      </c>
      <c r="DP130" s="95"/>
      <c r="DQ130" s="89"/>
      <c r="DR130" s="89"/>
      <c r="DS130" s="89"/>
      <c r="DT130" s="89"/>
      <c r="DU130" s="89"/>
      <c r="DV130" s="101"/>
      <c r="DW130" s="102"/>
      <c r="DX130" s="103"/>
      <c r="DY130" s="90"/>
      <c r="DZ130" s="103"/>
      <c r="EA130" s="103"/>
      <c r="EB130" s="103"/>
      <c r="EC130" s="103"/>
      <c r="ED130" s="103"/>
      <c r="EE130" s="103"/>
      <c r="EF130" s="106" t="e">
        <f t="shared" si="10"/>
        <v>#DIV/0!</v>
      </c>
      <c r="EG130" s="106" t="e">
        <f t="shared" si="11"/>
        <v>#DIV/0!</v>
      </c>
      <c r="EH130" s="106" t="e">
        <f t="shared" si="12"/>
        <v>#DIV/0!</v>
      </c>
    </row>
    <row r="131" hidden="1" customHeight="1" spans="2:138">
      <c r="B131" s="83" t="s">
        <v>2053</v>
      </c>
      <c r="C131" s="84"/>
      <c r="D131" s="84"/>
      <c r="E131" s="84"/>
      <c r="F131" s="84"/>
      <c r="G131" s="84"/>
      <c r="H131" s="83" t="s">
        <v>5943</v>
      </c>
      <c r="I131" s="86" t="s">
        <v>5944</v>
      </c>
      <c r="J131" s="83" t="s">
        <v>2083</v>
      </c>
      <c r="K131" s="84"/>
      <c r="L131" s="83" t="s">
        <v>3378</v>
      </c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90" t="e">
        <f t="shared" si="8"/>
        <v>#DIV/0!</v>
      </c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90" t="e">
        <f t="shared" si="13"/>
        <v>#DIV/0!</v>
      </c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90" t="e">
        <f t="shared" si="9"/>
        <v>#DIV/0!</v>
      </c>
      <c r="DP131" s="95"/>
      <c r="DQ131" s="89"/>
      <c r="DR131" s="89"/>
      <c r="DS131" s="89"/>
      <c r="DT131" s="89"/>
      <c r="DU131" s="89"/>
      <c r="DV131" s="101"/>
      <c r="DW131" s="102"/>
      <c r="DX131" s="103"/>
      <c r="DY131" s="90"/>
      <c r="DZ131" s="103"/>
      <c r="EA131" s="103"/>
      <c r="EB131" s="103"/>
      <c r="EC131" s="103"/>
      <c r="ED131" s="103"/>
      <c r="EE131" s="103"/>
      <c r="EF131" s="106" t="e">
        <f t="shared" si="10"/>
        <v>#DIV/0!</v>
      </c>
      <c r="EG131" s="106" t="e">
        <f t="shared" si="11"/>
        <v>#DIV/0!</v>
      </c>
      <c r="EH131" s="106" t="e">
        <f t="shared" si="12"/>
        <v>#DIV/0!</v>
      </c>
    </row>
    <row r="132" hidden="1" customHeight="1" spans="2:138">
      <c r="B132" s="83" t="s">
        <v>2053</v>
      </c>
      <c r="C132" s="84"/>
      <c r="D132" s="84"/>
      <c r="E132" s="84"/>
      <c r="F132" s="84"/>
      <c r="G132" s="84"/>
      <c r="H132" s="83" t="s">
        <v>5973</v>
      </c>
      <c r="I132" s="86" t="s">
        <v>5974</v>
      </c>
      <c r="J132" s="83" t="s">
        <v>263</v>
      </c>
      <c r="K132" s="84"/>
      <c r="L132" s="83" t="s">
        <v>91</v>
      </c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90" t="e">
        <f t="shared" si="8"/>
        <v>#DIV/0!</v>
      </c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90" t="e">
        <f t="shared" si="13"/>
        <v>#DIV/0!</v>
      </c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90" t="e">
        <f t="shared" si="9"/>
        <v>#DIV/0!</v>
      </c>
      <c r="DP132" s="95"/>
      <c r="DQ132" s="89"/>
      <c r="DR132" s="89"/>
      <c r="DS132" s="89"/>
      <c r="DT132" s="89"/>
      <c r="DU132" s="89"/>
      <c r="DV132" s="101"/>
      <c r="DW132" s="102"/>
      <c r="DX132" s="103"/>
      <c r="DY132" s="90"/>
      <c r="DZ132" s="103"/>
      <c r="EA132" s="103"/>
      <c r="EB132" s="103"/>
      <c r="EC132" s="103"/>
      <c r="ED132" s="103"/>
      <c r="EE132" s="103"/>
      <c r="EF132" s="106" t="e">
        <f t="shared" si="10"/>
        <v>#DIV/0!</v>
      </c>
      <c r="EG132" s="106" t="e">
        <f t="shared" si="11"/>
        <v>#DIV/0!</v>
      </c>
      <c r="EH132" s="106" t="e">
        <f t="shared" si="12"/>
        <v>#DIV/0!</v>
      </c>
    </row>
    <row r="133" hidden="1" customHeight="1" spans="2:138">
      <c r="B133" s="83" t="s">
        <v>2053</v>
      </c>
      <c r="C133" s="84"/>
      <c r="D133" s="84"/>
      <c r="E133" s="84"/>
      <c r="F133" s="84"/>
      <c r="G133" s="84"/>
      <c r="H133" s="83" t="s">
        <v>5987</v>
      </c>
      <c r="I133" s="86" t="s">
        <v>5988</v>
      </c>
      <c r="J133" s="83" t="s">
        <v>108</v>
      </c>
      <c r="K133" s="84"/>
      <c r="L133" s="83" t="s">
        <v>70</v>
      </c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90" t="e">
        <f t="shared" si="8"/>
        <v>#DIV/0!</v>
      </c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>
        <v>7.5</v>
      </c>
      <c r="BE133" s="89">
        <v>7.5</v>
      </c>
      <c r="BF133" s="89">
        <v>7.5</v>
      </c>
      <c r="BG133" s="89">
        <v>7.5</v>
      </c>
      <c r="BH133" s="89">
        <v>7.5</v>
      </c>
      <c r="BI133" s="89">
        <v>7.5</v>
      </c>
      <c r="BJ133" s="89">
        <v>7.5</v>
      </c>
      <c r="BK133" s="89">
        <v>7.5</v>
      </c>
      <c r="BL133" s="89">
        <v>7.5</v>
      </c>
      <c r="BM133" s="89">
        <v>7.5</v>
      </c>
      <c r="BN133" s="89">
        <v>7.5</v>
      </c>
      <c r="BO133" s="89">
        <v>7.5</v>
      </c>
      <c r="BP133" s="89">
        <v>7.5</v>
      </c>
      <c r="BQ133" s="89">
        <v>7.5</v>
      </c>
      <c r="BR133" s="89">
        <v>7.5</v>
      </c>
      <c r="BS133" s="89">
        <v>7.5</v>
      </c>
      <c r="BT133" s="89">
        <v>7.5</v>
      </c>
      <c r="BU133" s="89">
        <v>7.5</v>
      </c>
      <c r="BV133" s="89">
        <v>7.5</v>
      </c>
      <c r="BW133" s="89">
        <v>7</v>
      </c>
      <c r="BX133" s="89">
        <v>7.5</v>
      </c>
      <c r="BY133" s="89">
        <v>7.5</v>
      </c>
      <c r="BZ133" s="89">
        <v>7.5</v>
      </c>
      <c r="CA133" s="89">
        <v>7</v>
      </c>
      <c r="CB133" s="89">
        <v>7</v>
      </c>
      <c r="CC133" s="89">
        <v>7</v>
      </c>
      <c r="CD133" s="89">
        <v>7.5</v>
      </c>
      <c r="CE133" s="89">
        <v>7.5</v>
      </c>
      <c r="CF133" s="90">
        <f t="shared" si="13"/>
        <v>7.42592592592593</v>
      </c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90" t="e">
        <f t="shared" si="9"/>
        <v>#DIV/0!</v>
      </c>
      <c r="DP133" s="95"/>
      <c r="DQ133" s="89"/>
      <c r="DR133" s="89"/>
      <c r="DS133" s="89"/>
      <c r="DT133" s="89"/>
      <c r="DU133" s="89"/>
      <c r="DV133" s="101"/>
      <c r="DW133" s="102"/>
      <c r="DX133" s="103"/>
      <c r="DY133" s="90"/>
      <c r="DZ133" s="103"/>
      <c r="EA133" s="103"/>
      <c r="EB133" s="103"/>
      <c r="EC133" s="103"/>
      <c r="ED133" s="103"/>
      <c r="EE133" s="103"/>
      <c r="EF133" s="106" t="e">
        <f t="shared" si="10"/>
        <v>#DIV/0!</v>
      </c>
      <c r="EG133" s="106" t="str">
        <f t="shared" si="11"/>
        <v>NEED TO DEVELOP</v>
      </c>
      <c r="EH133" s="106" t="e">
        <f t="shared" si="12"/>
        <v>#DIV/0!</v>
      </c>
    </row>
    <row r="134" hidden="1" customHeight="1" spans="2:138">
      <c r="B134" s="83" t="s">
        <v>2053</v>
      </c>
      <c r="C134" s="84"/>
      <c r="D134" s="84"/>
      <c r="E134" s="84"/>
      <c r="F134" s="84"/>
      <c r="G134" s="84"/>
      <c r="H134" s="83" t="s">
        <v>6000</v>
      </c>
      <c r="I134" s="86" t="s">
        <v>6001</v>
      </c>
      <c r="J134" s="83" t="s">
        <v>2321</v>
      </c>
      <c r="K134" s="84"/>
      <c r="L134" s="83" t="s">
        <v>3378</v>
      </c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90" t="e">
        <f t="shared" si="8"/>
        <v>#DIV/0!</v>
      </c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90" t="e">
        <f t="shared" ref="CF134:CF165" si="14">AVERAGE(BE134:CE134)</f>
        <v>#DIV/0!</v>
      </c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90" t="e">
        <f t="shared" si="9"/>
        <v>#DIV/0!</v>
      </c>
      <c r="DP134" s="95"/>
      <c r="DQ134" s="89"/>
      <c r="DR134" s="89"/>
      <c r="DS134" s="89"/>
      <c r="DT134" s="89"/>
      <c r="DU134" s="89"/>
      <c r="DV134" s="101"/>
      <c r="DW134" s="102"/>
      <c r="DX134" s="103"/>
      <c r="DY134" s="90"/>
      <c r="DZ134" s="103"/>
      <c r="EA134" s="103"/>
      <c r="EB134" s="103"/>
      <c r="EC134" s="103"/>
      <c r="ED134" s="103"/>
      <c r="EE134" s="103"/>
      <c r="EF134" s="106" t="e">
        <f t="shared" si="10"/>
        <v>#DIV/0!</v>
      </c>
      <c r="EG134" s="106" t="e">
        <f t="shared" si="11"/>
        <v>#DIV/0!</v>
      </c>
      <c r="EH134" s="106" t="e">
        <f t="shared" si="12"/>
        <v>#DIV/0!</v>
      </c>
    </row>
    <row r="135" hidden="1" customHeight="1" spans="2:138">
      <c r="B135" s="83" t="s">
        <v>2053</v>
      </c>
      <c r="C135" s="84"/>
      <c r="D135" s="84"/>
      <c r="E135" s="84"/>
      <c r="F135" s="84"/>
      <c r="G135" s="84"/>
      <c r="H135" s="83" t="s">
        <v>6013</v>
      </c>
      <c r="I135" s="86" t="s">
        <v>6014</v>
      </c>
      <c r="J135" s="83" t="s">
        <v>390</v>
      </c>
      <c r="K135" s="84"/>
      <c r="L135" s="83" t="s">
        <v>3378</v>
      </c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90" t="e">
        <f t="shared" si="8"/>
        <v>#DIV/0!</v>
      </c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90" t="e">
        <f t="shared" si="14"/>
        <v>#DIV/0!</v>
      </c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90" t="e">
        <f t="shared" si="9"/>
        <v>#DIV/0!</v>
      </c>
      <c r="DP135" s="95"/>
      <c r="DQ135" s="89"/>
      <c r="DR135" s="89"/>
      <c r="DS135" s="89"/>
      <c r="DT135" s="89"/>
      <c r="DU135" s="89"/>
      <c r="DV135" s="101"/>
      <c r="DW135" s="102"/>
      <c r="DX135" s="103"/>
      <c r="DY135" s="90"/>
      <c r="DZ135" s="103"/>
      <c r="EA135" s="103"/>
      <c r="EB135" s="103"/>
      <c r="EC135" s="103"/>
      <c r="ED135" s="103"/>
      <c r="EE135" s="103"/>
      <c r="EF135" s="106" t="e">
        <f t="shared" si="10"/>
        <v>#DIV/0!</v>
      </c>
      <c r="EG135" s="106" t="e">
        <f t="shared" si="11"/>
        <v>#DIV/0!</v>
      </c>
      <c r="EH135" s="106" t="e">
        <f t="shared" si="12"/>
        <v>#DIV/0!</v>
      </c>
    </row>
    <row r="136" hidden="1" customHeight="1" spans="2:138">
      <c r="B136" s="83" t="s">
        <v>2053</v>
      </c>
      <c r="C136" s="84"/>
      <c r="D136" s="84"/>
      <c r="E136" s="84"/>
      <c r="F136" s="84"/>
      <c r="G136" s="84"/>
      <c r="H136" s="83" t="s">
        <v>6027</v>
      </c>
      <c r="I136" s="86" t="s">
        <v>6028</v>
      </c>
      <c r="J136" s="83" t="s">
        <v>126</v>
      </c>
      <c r="K136" s="84"/>
      <c r="L136" s="83" t="s">
        <v>2504</v>
      </c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90" t="e">
        <f t="shared" ref="AN136:AN199" si="15">AVERAGE(M136:AM136)</f>
        <v>#DIV/0!</v>
      </c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90" t="e">
        <f t="shared" si="14"/>
        <v>#DIV/0!</v>
      </c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90" t="e">
        <f t="shared" ref="DO136:DO199" si="16">AVERAGE(CN136:DN136)</f>
        <v>#DIV/0!</v>
      </c>
      <c r="DP136" s="95"/>
      <c r="DQ136" s="89"/>
      <c r="DR136" s="89"/>
      <c r="DS136" s="89"/>
      <c r="DT136" s="89"/>
      <c r="DU136" s="89"/>
      <c r="DV136" s="101"/>
      <c r="DW136" s="102"/>
      <c r="DX136" s="103"/>
      <c r="DY136" s="90"/>
      <c r="DZ136" s="103"/>
      <c r="EA136" s="103"/>
      <c r="EB136" s="103"/>
      <c r="EC136" s="103"/>
      <c r="ED136" s="103"/>
      <c r="EE136" s="103"/>
      <c r="EF136" s="106" t="e">
        <f t="shared" ref="EF136:EF199" si="17">IF(AN136&lt;=2,"VERY POOR",IF(AN136&lt;=6.5,"POOR",IF(AN136&lt;=8,"NEED TO DEVELOP",IF(AN136&lt;=8.9,"GOOD","VERY GOOD"))))</f>
        <v>#DIV/0!</v>
      </c>
      <c r="EG136" s="106" t="e">
        <f t="shared" ref="EG136:EG199" si="18">IF(CF136&lt;=2,"VERY POOR",IF(CF136&lt;=6.5,"POOR",IF(CF136&lt;=8,"NEED TO DEVELOP",IF(CF136&lt;=8.9,"GOOD","VERY GOOD"))))</f>
        <v>#DIV/0!</v>
      </c>
      <c r="EH136" s="106" t="e">
        <f t="shared" ref="EH136:EH199" si="19">IF(DO136&lt;=2,"VERY POOR",IF(DO136&lt;=6.5,"POOR",IF(DO136&lt;=8,"NEED TO DEVELOP",IF(DO136&lt;=8.9,"GOOD","VERY GOOD"))))</f>
        <v>#DIV/0!</v>
      </c>
    </row>
    <row r="137" hidden="1" customHeight="1" spans="2:138">
      <c r="B137" s="83" t="s">
        <v>2053</v>
      </c>
      <c r="C137" s="84"/>
      <c r="D137" s="84"/>
      <c r="E137" s="84"/>
      <c r="F137" s="84"/>
      <c r="G137" s="84"/>
      <c r="H137" s="83" t="s">
        <v>6041</v>
      </c>
      <c r="I137" s="86" t="s">
        <v>6042</v>
      </c>
      <c r="J137" s="83" t="s">
        <v>126</v>
      </c>
      <c r="K137" s="84"/>
      <c r="L137" s="83" t="s">
        <v>3378</v>
      </c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90" t="e">
        <f t="shared" si="15"/>
        <v>#DIV/0!</v>
      </c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90" t="e">
        <f t="shared" si="14"/>
        <v>#DIV/0!</v>
      </c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90" t="e">
        <f t="shared" si="16"/>
        <v>#DIV/0!</v>
      </c>
      <c r="DP137" s="89"/>
      <c r="DQ137" s="89"/>
      <c r="DR137" s="89"/>
      <c r="DS137" s="89"/>
      <c r="DT137" s="89"/>
      <c r="DU137" s="89"/>
      <c r="DV137" s="101"/>
      <c r="DW137" s="102"/>
      <c r="DX137" s="103"/>
      <c r="DY137" s="90"/>
      <c r="DZ137" s="103"/>
      <c r="EA137" s="103"/>
      <c r="EB137" s="103"/>
      <c r="EC137" s="103"/>
      <c r="ED137" s="103"/>
      <c r="EE137" s="103"/>
      <c r="EF137" s="106" t="e">
        <f t="shared" si="17"/>
        <v>#DIV/0!</v>
      </c>
      <c r="EG137" s="106" t="e">
        <f t="shared" si="18"/>
        <v>#DIV/0!</v>
      </c>
      <c r="EH137" s="106" t="e">
        <f t="shared" si="19"/>
        <v>#DIV/0!</v>
      </c>
    </row>
    <row r="138" hidden="1" customHeight="1" spans="2:138">
      <c r="B138" s="83" t="s">
        <v>2053</v>
      </c>
      <c r="C138" s="84"/>
      <c r="D138" s="84"/>
      <c r="E138" s="84"/>
      <c r="F138" s="84"/>
      <c r="G138" s="84"/>
      <c r="H138" s="83" t="s">
        <v>6053</v>
      </c>
      <c r="I138" s="86" t="s">
        <v>6054</v>
      </c>
      <c r="J138" s="83" t="s">
        <v>126</v>
      </c>
      <c r="K138" s="84"/>
      <c r="L138" s="83" t="s">
        <v>3378</v>
      </c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90" t="e">
        <f t="shared" si="15"/>
        <v>#DIV/0!</v>
      </c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90" t="e">
        <f t="shared" si="14"/>
        <v>#DIV/0!</v>
      </c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90" t="e">
        <f t="shared" si="16"/>
        <v>#DIV/0!</v>
      </c>
      <c r="DP138" s="95"/>
      <c r="DQ138" s="89"/>
      <c r="DR138" s="89"/>
      <c r="DS138" s="89"/>
      <c r="DT138" s="89"/>
      <c r="DU138" s="89"/>
      <c r="DV138" s="101"/>
      <c r="DW138" s="102"/>
      <c r="DX138" s="103"/>
      <c r="DY138" s="90"/>
      <c r="DZ138" s="103"/>
      <c r="EA138" s="103"/>
      <c r="EB138" s="103"/>
      <c r="EC138" s="103"/>
      <c r="ED138" s="103"/>
      <c r="EE138" s="103"/>
      <c r="EF138" s="106" t="e">
        <f t="shared" si="17"/>
        <v>#DIV/0!</v>
      </c>
      <c r="EG138" s="106" t="e">
        <f t="shared" si="18"/>
        <v>#DIV/0!</v>
      </c>
      <c r="EH138" s="106" t="e">
        <f t="shared" si="19"/>
        <v>#DIV/0!</v>
      </c>
    </row>
    <row r="139" hidden="1" customHeight="1" spans="2:138">
      <c r="B139" s="83" t="s">
        <v>2053</v>
      </c>
      <c r="C139" s="84"/>
      <c r="D139" s="84"/>
      <c r="E139" s="84"/>
      <c r="F139" s="84"/>
      <c r="G139" s="84"/>
      <c r="H139" s="83" t="s">
        <v>6067</v>
      </c>
      <c r="I139" s="86" t="s">
        <v>6068</v>
      </c>
      <c r="J139" s="83" t="s">
        <v>162</v>
      </c>
      <c r="K139" s="84"/>
      <c r="L139" s="83" t="s">
        <v>2623</v>
      </c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90" t="e">
        <f t="shared" si="15"/>
        <v>#DIV/0!</v>
      </c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90" t="e">
        <f t="shared" si="14"/>
        <v>#DIV/0!</v>
      </c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90" t="e">
        <f t="shared" si="16"/>
        <v>#DIV/0!</v>
      </c>
      <c r="DP139" s="95"/>
      <c r="DQ139" s="89"/>
      <c r="DR139" s="89"/>
      <c r="DS139" s="89"/>
      <c r="DT139" s="89"/>
      <c r="DU139" s="89"/>
      <c r="DV139" s="101"/>
      <c r="DW139" s="102"/>
      <c r="DX139" s="103"/>
      <c r="DY139" s="90"/>
      <c r="DZ139" s="103"/>
      <c r="EA139" s="103"/>
      <c r="EB139" s="103"/>
      <c r="EC139" s="103"/>
      <c r="ED139" s="103"/>
      <c r="EE139" s="103"/>
      <c r="EF139" s="106" t="e">
        <f t="shared" si="17"/>
        <v>#DIV/0!</v>
      </c>
      <c r="EG139" s="106" t="e">
        <f t="shared" si="18"/>
        <v>#DIV/0!</v>
      </c>
      <c r="EH139" s="106" t="e">
        <f t="shared" si="19"/>
        <v>#DIV/0!</v>
      </c>
    </row>
    <row r="140" hidden="1" customHeight="1" spans="2:138">
      <c r="B140" s="83" t="s">
        <v>2053</v>
      </c>
      <c r="C140" s="84"/>
      <c r="D140" s="84"/>
      <c r="E140" s="84"/>
      <c r="F140" s="84"/>
      <c r="G140" s="84"/>
      <c r="H140" s="83" t="s">
        <v>6080</v>
      </c>
      <c r="I140" s="86" t="s">
        <v>6081</v>
      </c>
      <c r="J140" s="83" t="s">
        <v>162</v>
      </c>
      <c r="K140" s="84"/>
      <c r="L140" s="83" t="s">
        <v>6082</v>
      </c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90" t="e">
        <f t="shared" si="15"/>
        <v>#DIV/0!</v>
      </c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90" t="e">
        <f t="shared" si="14"/>
        <v>#DIV/0!</v>
      </c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90" t="e">
        <f t="shared" si="16"/>
        <v>#DIV/0!</v>
      </c>
      <c r="DP140" s="95"/>
      <c r="DQ140" s="89"/>
      <c r="DR140" s="89"/>
      <c r="DS140" s="89"/>
      <c r="DT140" s="89"/>
      <c r="DU140" s="89"/>
      <c r="DV140" s="101"/>
      <c r="DW140" s="102"/>
      <c r="DX140" s="103"/>
      <c r="DY140" s="90"/>
      <c r="DZ140" s="103"/>
      <c r="EA140" s="103"/>
      <c r="EB140" s="103"/>
      <c r="EC140" s="103"/>
      <c r="ED140" s="103"/>
      <c r="EE140" s="103"/>
      <c r="EF140" s="106" t="e">
        <f t="shared" si="17"/>
        <v>#DIV/0!</v>
      </c>
      <c r="EG140" s="106" t="e">
        <f t="shared" si="18"/>
        <v>#DIV/0!</v>
      </c>
      <c r="EH140" s="106" t="e">
        <f t="shared" si="19"/>
        <v>#DIV/0!</v>
      </c>
    </row>
    <row r="141" hidden="1" customHeight="1" spans="2:138">
      <c r="B141" s="83" t="s">
        <v>2053</v>
      </c>
      <c r="C141" s="84"/>
      <c r="D141" s="84"/>
      <c r="E141" s="84"/>
      <c r="F141" s="84"/>
      <c r="G141" s="84"/>
      <c r="H141" s="83" t="s">
        <v>6094</v>
      </c>
      <c r="I141" s="86" t="s">
        <v>6095</v>
      </c>
      <c r="J141" s="83" t="s">
        <v>162</v>
      </c>
      <c r="K141" s="84"/>
      <c r="L141" s="83" t="s">
        <v>2055</v>
      </c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90" t="e">
        <f t="shared" si="15"/>
        <v>#DIV/0!</v>
      </c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90" t="e">
        <f t="shared" si="14"/>
        <v>#DIV/0!</v>
      </c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90" t="e">
        <f t="shared" si="16"/>
        <v>#DIV/0!</v>
      </c>
      <c r="DP141" s="89"/>
      <c r="DQ141" s="89"/>
      <c r="DR141" s="89"/>
      <c r="DS141" s="89"/>
      <c r="DT141" s="89"/>
      <c r="DU141" s="89"/>
      <c r="DV141" s="101"/>
      <c r="DW141" s="102"/>
      <c r="DX141" s="103"/>
      <c r="DY141" s="90"/>
      <c r="DZ141" s="103"/>
      <c r="EA141" s="103"/>
      <c r="EB141" s="103"/>
      <c r="EC141" s="103"/>
      <c r="ED141" s="103"/>
      <c r="EE141" s="103"/>
      <c r="EF141" s="106" t="e">
        <f t="shared" si="17"/>
        <v>#DIV/0!</v>
      </c>
      <c r="EG141" s="106" t="e">
        <f t="shared" si="18"/>
        <v>#DIV/0!</v>
      </c>
      <c r="EH141" s="106" t="e">
        <f t="shared" si="19"/>
        <v>#DIV/0!</v>
      </c>
    </row>
    <row r="142" hidden="1" customHeight="1" spans="2:138">
      <c r="B142" s="83" t="s">
        <v>2053</v>
      </c>
      <c r="C142" s="84"/>
      <c r="D142" s="84"/>
      <c r="E142" s="84"/>
      <c r="F142" s="84"/>
      <c r="G142" s="84"/>
      <c r="H142" s="83" t="s">
        <v>6107</v>
      </c>
      <c r="I142" s="86" t="s">
        <v>6108</v>
      </c>
      <c r="J142" s="83" t="s">
        <v>1569</v>
      </c>
      <c r="K142" s="84"/>
      <c r="L142" s="83" t="s">
        <v>2504</v>
      </c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90" t="e">
        <f t="shared" si="15"/>
        <v>#DIV/0!</v>
      </c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90" t="e">
        <f t="shared" si="14"/>
        <v>#DIV/0!</v>
      </c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90" t="e">
        <f t="shared" si="16"/>
        <v>#DIV/0!</v>
      </c>
      <c r="DP142" s="89"/>
      <c r="DQ142" s="89"/>
      <c r="DR142" s="89"/>
      <c r="DS142" s="89"/>
      <c r="DT142" s="89"/>
      <c r="DU142" s="89"/>
      <c r="DV142" s="101"/>
      <c r="DW142" s="102"/>
      <c r="DX142" s="103"/>
      <c r="DY142" s="90"/>
      <c r="DZ142" s="103"/>
      <c r="EA142" s="103"/>
      <c r="EB142" s="103"/>
      <c r="EC142" s="103"/>
      <c r="ED142" s="103"/>
      <c r="EE142" s="103"/>
      <c r="EF142" s="106" t="e">
        <f t="shared" si="17"/>
        <v>#DIV/0!</v>
      </c>
      <c r="EG142" s="106" t="e">
        <f t="shared" si="18"/>
        <v>#DIV/0!</v>
      </c>
      <c r="EH142" s="106" t="e">
        <f t="shared" si="19"/>
        <v>#DIV/0!</v>
      </c>
    </row>
    <row r="143" hidden="1" customHeight="1" spans="2:138">
      <c r="B143" s="83" t="s">
        <v>2116</v>
      </c>
      <c r="C143" s="84"/>
      <c r="D143" s="84"/>
      <c r="E143" s="84"/>
      <c r="F143" s="84"/>
      <c r="G143" s="84"/>
      <c r="H143" s="83" t="s">
        <v>6128</v>
      </c>
      <c r="I143" s="86" t="s">
        <v>6129</v>
      </c>
      <c r="J143" s="83" t="s">
        <v>68</v>
      </c>
      <c r="K143" s="84"/>
      <c r="L143" s="83" t="s">
        <v>2350</v>
      </c>
      <c r="M143" s="89">
        <v>8.7</v>
      </c>
      <c r="N143" s="89">
        <v>8.7</v>
      </c>
      <c r="O143" s="89">
        <v>8.7</v>
      </c>
      <c r="P143" s="89">
        <v>8.8</v>
      </c>
      <c r="Q143" s="89">
        <v>8.8</v>
      </c>
      <c r="R143" s="89">
        <v>8.8</v>
      </c>
      <c r="S143" s="89">
        <v>8.8</v>
      </c>
      <c r="T143" s="89">
        <v>8.8</v>
      </c>
      <c r="U143" s="89">
        <v>8.8</v>
      </c>
      <c r="V143" s="89">
        <v>8.7</v>
      </c>
      <c r="W143" s="89">
        <v>8.7</v>
      </c>
      <c r="X143" s="89">
        <v>8.7</v>
      </c>
      <c r="Y143" s="89">
        <v>8.5</v>
      </c>
      <c r="Z143" s="89">
        <v>8.5</v>
      </c>
      <c r="AA143" s="89">
        <v>8.6</v>
      </c>
      <c r="AB143" s="89">
        <v>8.9</v>
      </c>
      <c r="AC143" s="89">
        <v>8.8</v>
      </c>
      <c r="AD143" s="89">
        <v>8.7</v>
      </c>
      <c r="AE143" s="89">
        <v>8.5</v>
      </c>
      <c r="AF143" s="89">
        <v>8.7</v>
      </c>
      <c r="AG143" s="89">
        <v>8.9</v>
      </c>
      <c r="AH143" s="89">
        <v>8.7</v>
      </c>
      <c r="AI143" s="89">
        <v>8.6</v>
      </c>
      <c r="AJ143" s="89">
        <v>8.7</v>
      </c>
      <c r="AK143" s="89">
        <v>8.5</v>
      </c>
      <c r="AL143" s="89">
        <v>8.5</v>
      </c>
      <c r="AM143" s="89">
        <v>8.5</v>
      </c>
      <c r="AN143" s="90">
        <f t="shared" si="15"/>
        <v>8.68888888888889</v>
      </c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90" t="e">
        <f t="shared" si="14"/>
        <v>#DIV/0!</v>
      </c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90" t="e">
        <f t="shared" si="16"/>
        <v>#DIV/0!</v>
      </c>
      <c r="DP143" s="89"/>
      <c r="DQ143" s="89"/>
      <c r="DR143" s="89"/>
      <c r="DS143" s="89"/>
      <c r="DT143" s="89"/>
      <c r="DU143" s="89"/>
      <c r="DV143" s="101"/>
      <c r="DW143" s="102"/>
      <c r="DX143" s="103"/>
      <c r="DY143" s="90"/>
      <c r="DZ143" s="103"/>
      <c r="EA143" s="103"/>
      <c r="EB143" s="103"/>
      <c r="EC143" s="103"/>
      <c r="ED143" s="103"/>
      <c r="EE143" s="103"/>
      <c r="EF143" s="106" t="str">
        <f t="shared" si="17"/>
        <v>GOOD</v>
      </c>
      <c r="EG143" s="106" t="e">
        <f t="shared" si="18"/>
        <v>#DIV/0!</v>
      </c>
      <c r="EH143" s="106" t="e">
        <f t="shared" si="19"/>
        <v>#DIV/0!</v>
      </c>
    </row>
    <row r="144" hidden="1" customHeight="1" spans="2:138">
      <c r="B144" s="83" t="s">
        <v>2116</v>
      </c>
      <c r="C144" s="84"/>
      <c r="D144" s="84"/>
      <c r="E144" s="84"/>
      <c r="F144" s="84"/>
      <c r="G144" s="84"/>
      <c r="H144" s="83" t="s">
        <v>6142</v>
      </c>
      <c r="I144" s="86" t="s">
        <v>6143</v>
      </c>
      <c r="J144" s="83" t="s">
        <v>227</v>
      </c>
      <c r="K144" s="84"/>
      <c r="L144" s="83" t="s">
        <v>3857</v>
      </c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90" t="e">
        <f t="shared" si="15"/>
        <v>#DIV/0!</v>
      </c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>
        <v>8</v>
      </c>
      <c r="BE144" s="89">
        <v>8</v>
      </c>
      <c r="BF144" s="89">
        <v>8</v>
      </c>
      <c r="BG144" s="89">
        <v>8</v>
      </c>
      <c r="BH144" s="89">
        <v>8</v>
      </c>
      <c r="BI144" s="89">
        <v>8</v>
      </c>
      <c r="BJ144" s="89">
        <v>8</v>
      </c>
      <c r="BK144" s="89">
        <v>8</v>
      </c>
      <c r="BL144" s="89">
        <v>8</v>
      </c>
      <c r="BM144" s="89">
        <v>8</v>
      </c>
      <c r="BN144" s="89">
        <v>8</v>
      </c>
      <c r="BO144" s="89">
        <v>8</v>
      </c>
      <c r="BP144" s="89">
        <v>8</v>
      </c>
      <c r="BQ144" s="89">
        <v>8</v>
      </c>
      <c r="BR144" s="89">
        <v>8</v>
      </c>
      <c r="BS144" s="89">
        <v>8</v>
      </c>
      <c r="BT144" s="89">
        <v>8</v>
      </c>
      <c r="BU144" s="89">
        <v>8.2</v>
      </c>
      <c r="BV144" s="89">
        <v>8.2</v>
      </c>
      <c r="BW144" s="89">
        <v>8.1</v>
      </c>
      <c r="BX144" s="89">
        <v>8.1</v>
      </c>
      <c r="BY144" s="89">
        <v>8</v>
      </c>
      <c r="BZ144" s="89">
        <v>8.2</v>
      </c>
      <c r="CA144" s="89">
        <v>8</v>
      </c>
      <c r="CB144" s="89">
        <v>8.4</v>
      </c>
      <c r="CC144" s="89">
        <v>8</v>
      </c>
      <c r="CD144" s="89">
        <v>8</v>
      </c>
      <c r="CE144" s="89">
        <v>8</v>
      </c>
      <c r="CF144" s="90">
        <f t="shared" si="14"/>
        <v>8.04444444444444</v>
      </c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90" t="e">
        <f t="shared" si="16"/>
        <v>#DIV/0!</v>
      </c>
      <c r="DP144" s="89"/>
      <c r="DQ144" s="89"/>
      <c r="DR144" s="89"/>
      <c r="DS144" s="89"/>
      <c r="DT144" s="89"/>
      <c r="DU144" s="89"/>
      <c r="DV144" s="101"/>
      <c r="DW144" s="102"/>
      <c r="DX144" s="103"/>
      <c r="DY144" s="90"/>
      <c r="DZ144" s="103"/>
      <c r="EA144" s="103"/>
      <c r="EB144" s="103"/>
      <c r="EC144" s="103"/>
      <c r="ED144" s="103"/>
      <c r="EE144" s="103"/>
      <c r="EF144" s="106" t="e">
        <f t="shared" si="17"/>
        <v>#DIV/0!</v>
      </c>
      <c r="EG144" s="106" t="str">
        <f t="shared" si="18"/>
        <v>GOOD</v>
      </c>
      <c r="EH144" s="106" t="e">
        <f t="shared" si="19"/>
        <v>#DIV/0!</v>
      </c>
    </row>
    <row r="145" hidden="1" customHeight="1" spans="2:138">
      <c r="B145" s="83" t="s">
        <v>2116</v>
      </c>
      <c r="C145" s="84"/>
      <c r="D145" s="84"/>
      <c r="E145" s="84"/>
      <c r="F145" s="84"/>
      <c r="G145" s="84"/>
      <c r="H145" s="83" t="s">
        <v>6155</v>
      </c>
      <c r="I145" s="86" t="s">
        <v>6156</v>
      </c>
      <c r="J145" s="83" t="s">
        <v>2083</v>
      </c>
      <c r="K145" s="84"/>
      <c r="L145" s="83" t="s">
        <v>6158</v>
      </c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90" t="e">
        <f t="shared" si="15"/>
        <v>#DIV/0!</v>
      </c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>
        <v>8.2</v>
      </c>
      <c r="BE145" s="89">
        <v>8.2</v>
      </c>
      <c r="BF145" s="89">
        <v>8.2</v>
      </c>
      <c r="BG145" s="89">
        <v>8.2</v>
      </c>
      <c r="BH145" s="89">
        <v>8.2</v>
      </c>
      <c r="BI145" s="89">
        <v>8.2</v>
      </c>
      <c r="BJ145" s="89">
        <v>8.2</v>
      </c>
      <c r="BK145" s="89">
        <v>8.5</v>
      </c>
      <c r="BL145" s="89">
        <v>8.5</v>
      </c>
      <c r="BM145" s="89">
        <v>8.5</v>
      </c>
      <c r="BN145" s="89">
        <v>8.5</v>
      </c>
      <c r="BO145" s="89">
        <v>8</v>
      </c>
      <c r="BP145" s="89">
        <v>8</v>
      </c>
      <c r="BQ145" s="89">
        <v>8</v>
      </c>
      <c r="BR145" s="89">
        <v>8</v>
      </c>
      <c r="BS145" s="89">
        <v>8.1</v>
      </c>
      <c r="BT145" s="89">
        <v>8.1</v>
      </c>
      <c r="BU145" s="89">
        <v>8</v>
      </c>
      <c r="BV145" s="89">
        <v>8.3</v>
      </c>
      <c r="BW145" s="89">
        <v>8.3</v>
      </c>
      <c r="BX145" s="89">
        <v>8.3</v>
      </c>
      <c r="BY145" s="89">
        <v>8</v>
      </c>
      <c r="BZ145" s="89">
        <v>8.4</v>
      </c>
      <c r="CA145" s="89">
        <v>8</v>
      </c>
      <c r="CB145" s="89">
        <v>8.4</v>
      </c>
      <c r="CC145" s="89">
        <v>8.3</v>
      </c>
      <c r="CD145" s="89">
        <v>8.4</v>
      </c>
      <c r="CE145" s="89">
        <v>8.5</v>
      </c>
      <c r="CF145" s="90">
        <f t="shared" si="14"/>
        <v>8.23333333333334</v>
      </c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90" t="e">
        <f t="shared" si="16"/>
        <v>#DIV/0!</v>
      </c>
      <c r="DP145" s="95"/>
      <c r="DQ145" s="89"/>
      <c r="DR145" s="89"/>
      <c r="DS145" s="89"/>
      <c r="DT145" s="89"/>
      <c r="DU145" s="89"/>
      <c r="DV145" s="101"/>
      <c r="DW145" s="102"/>
      <c r="DX145" s="103"/>
      <c r="DY145" s="90"/>
      <c r="DZ145" s="103"/>
      <c r="EA145" s="103"/>
      <c r="EB145" s="103"/>
      <c r="EC145" s="103"/>
      <c r="ED145" s="103"/>
      <c r="EE145" s="103"/>
      <c r="EF145" s="106" t="e">
        <f t="shared" si="17"/>
        <v>#DIV/0!</v>
      </c>
      <c r="EG145" s="106" t="str">
        <f t="shared" si="18"/>
        <v>GOOD</v>
      </c>
      <c r="EH145" s="106" t="e">
        <f t="shared" si="19"/>
        <v>#DIV/0!</v>
      </c>
    </row>
    <row r="146" hidden="1" customHeight="1" spans="2:138">
      <c r="B146" s="83" t="s">
        <v>2116</v>
      </c>
      <c r="C146" s="84"/>
      <c r="D146" s="84"/>
      <c r="E146" s="84"/>
      <c r="F146" s="84"/>
      <c r="G146" s="84"/>
      <c r="H146" s="83" t="s">
        <v>6182</v>
      </c>
      <c r="I146" s="86" t="s">
        <v>6183</v>
      </c>
      <c r="J146" s="83" t="s">
        <v>263</v>
      </c>
      <c r="K146" s="84"/>
      <c r="L146" s="83" t="s">
        <v>2306</v>
      </c>
      <c r="M146" s="89">
        <v>8</v>
      </c>
      <c r="N146" s="89">
        <v>8</v>
      </c>
      <c r="O146" s="89">
        <v>8</v>
      </c>
      <c r="P146" s="89">
        <v>8</v>
      </c>
      <c r="Q146" s="89">
        <v>8</v>
      </c>
      <c r="R146" s="89">
        <v>8</v>
      </c>
      <c r="S146" s="89">
        <v>8</v>
      </c>
      <c r="T146" s="89">
        <v>8</v>
      </c>
      <c r="U146" s="89">
        <v>8</v>
      </c>
      <c r="V146" s="89">
        <v>8</v>
      </c>
      <c r="W146" s="89">
        <v>8</v>
      </c>
      <c r="X146" s="89">
        <v>8</v>
      </c>
      <c r="Y146" s="89">
        <v>8</v>
      </c>
      <c r="Z146" s="89">
        <v>8</v>
      </c>
      <c r="AA146" s="89">
        <v>7</v>
      </c>
      <c r="AB146" s="89">
        <v>8</v>
      </c>
      <c r="AC146" s="89">
        <v>8</v>
      </c>
      <c r="AD146" s="89">
        <v>7</v>
      </c>
      <c r="AE146" s="89">
        <v>8</v>
      </c>
      <c r="AF146" s="89">
        <v>8</v>
      </c>
      <c r="AG146" s="89">
        <v>8</v>
      </c>
      <c r="AH146" s="89">
        <v>8</v>
      </c>
      <c r="AI146" s="89">
        <v>8</v>
      </c>
      <c r="AJ146" s="89">
        <v>7</v>
      </c>
      <c r="AK146" s="89">
        <v>7</v>
      </c>
      <c r="AL146" s="89">
        <v>8</v>
      </c>
      <c r="AM146" s="89">
        <v>8</v>
      </c>
      <c r="AN146" s="90">
        <f t="shared" si="15"/>
        <v>7.85185185185185</v>
      </c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90" t="e">
        <f t="shared" si="14"/>
        <v>#DIV/0!</v>
      </c>
      <c r="CG146" s="90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90" t="e">
        <f t="shared" si="16"/>
        <v>#DIV/0!</v>
      </c>
      <c r="DP146" s="95"/>
      <c r="DQ146" s="89"/>
      <c r="DR146" s="89"/>
      <c r="DS146" s="89"/>
      <c r="DT146" s="89"/>
      <c r="DU146" s="89"/>
      <c r="DV146" s="101"/>
      <c r="DW146" s="102"/>
      <c r="DX146" s="103"/>
      <c r="DY146" s="90"/>
      <c r="DZ146" s="103"/>
      <c r="EA146" s="103"/>
      <c r="EB146" s="103"/>
      <c r="EC146" s="103"/>
      <c r="ED146" s="103"/>
      <c r="EE146" s="103"/>
      <c r="EF146" s="106" t="str">
        <f t="shared" si="17"/>
        <v>NEED TO DEVELOP</v>
      </c>
      <c r="EG146" s="106" t="e">
        <f t="shared" si="18"/>
        <v>#DIV/0!</v>
      </c>
      <c r="EH146" s="106" t="e">
        <f t="shared" si="19"/>
        <v>#DIV/0!</v>
      </c>
    </row>
    <row r="147" hidden="1" customHeight="1" spans="2:138">
      <c r="B147" s="83" t="s">
        <v>2116</v>
      </c>
      <c r="C147" s="84"/>
      <c r="D147" s="84"/>
      <c r="E147" s="84"/>
      <c r="F147" s="84"/>
      <c r="G147" s="84"/>
      <c r="H147" s="83" t="s">
        <v>6197</v>
      </c>
      <c r="I147" s="86" t="s">
        <v>6198</v>
      </c>
      <c r="J147" s="83" t="s">
        <v>108</v>
      </c>
      <c r="K147" s="84"/>
      <c r="L147" s="83" t="s">
        <v>4719</v>
      </c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90" t="e">
        <f t="shared" si="15"/>
        <v>#DIV/0!</v>
      </c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>
        <v>7</v>
      </c>
      <c r="BE147" s="89">
        <v>7</v>
      </c>
      <c r="BF147" s="89">
        <v>8</v>
      </c>
      <c r="BG147" s="89">
        <v>8</v>
      </c>
      <c r="BH147" s="89">
        <v>8</v>
      </c>
      <c r="BI147" s="89">
        <v>8</v>
      </c>
      <c r="BJ147" s="89">
        <v>8</v>
      </c>
      <c r="BK147" s="89">
        <v>7</v>
      </c>
      <c r="BL147" s="89">
        <v>7</v>
      </c>
      <c r="BM147" s="89">
        <v>7</v>
      </c>
      <c r="BN147" s="89">
        <v>7</v>
      </c>
      <c r="BO147" s="89">
        <v>7</v>
      </c>
      <c r="BP147" s="89">
        <v>8</v>
      </c>
      <c r="BQ147" s="89">
        <v>8</v>
      </c>
      <c r="BR147" s="89">
        <v>7</v>
      </c>
      <c r="BS147" s="89">
        <v>7</v>
      </c>
      <c r="BT147" s="89">
        <v>8</v>
      </c>
      <c r="BU147" s="89">
        <v>7</v>
      </c>
      <c r="BV147" s="89">
        <v>8</v>
      </c>
      <c r="BW147" s="89">
        <v>7</v>
      </c>
      <c r="BX147" s="89">
        <v>8</v>
      </c>
      <c r="BY147" s="89">
        <v>8</v>
      </c>
      <c r="BZ147" s="89">
        <v>7</v>
      </c>
      <c r="CA147" s="89">
        <v>7</v>
      </c>
      <c r="CB147" s="89">
        <v>7</v>
      </c>
      <c r="CC147" s="89">
        <v>7</v>
      </c>
      <c r="CD147" s="89">
        <v>7</v>
      </c>
      <c r="CE147" s="89">
        <v>7</v>
      </c>
      <c r="CF147" s="90">
        <f t="shared" si="14"/>
        <v>7.40740740740741</v>
      </c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90" t="e">
        <f t="shared" si="16"/>
        <v>#DIV/0!</v>
      </c>
      <c r="DP147" s="95"/>
      <c r="DQ147" s="89"/>
      <c r="DR147" s="89"/>
      <c r="DS147" s="89"/>
      <c r="DT147" s="89"/>
      <c r="DU147" s="89"/>
      <c r="DV147" s="101"/>
      <c r="DW147" s="102"/>
      <c r="DX147" s="103"/>
      <c r="DY147" s="90"/>
      <c r="DZ147" s="103"/>
      <c r="EA147" s="103"/>
      <c r="EB147" s="103"/>
      <c r="EC147" s="103"/>
      <c r="ED147" s="103"/>
      <c r="EE147" s="103"/>
      <c r="EF147" s="106" t="e">
        <f t="shared" si="17"/>
        <v>#DIV/0!</v>
      </c>
      <c r="EG147" s="106" t="str">
        <f t="shared" si="18"/>
        <v>NEED TO DEVELOP</v>
      </c>
      <c r="EH147" s="106" t="e">
        <f t="shared" si="19"/>
        <v>#DIV/0!</v>
      </c>
    </row>
    <row r="148" hidden="1" customHeight="1" spans="2:138">
      <c r="B148" s="83" t="s">
        <v>2116</v>
      </c>
      <c r="C148" s="84"/>
      <c r="D148" s="84"/>
      <c r="E148" s="84"/>
      <c r="F148" s="84"/>
      <c r="G148" s="84"/>
      <c r="H148" s="83" t="s">
        <v>6211</v>
      </c>
      <c r="I148" s="86" t="s">
        <v>6212</v>
      </c>
      <c r="J148" s="83" t="s">
        <v>2321</v>
      </c>
      <c r="K148" s="84"/>
      <c r="L148" s="83" t="s">
        <v>1322</v>
      </c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90" t="e">
        <f t="shared" si="15"/>
        <v>#DIV/0!</v>
      </c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>
        <v>7</v>
      </c>
      <c r="BE148" s="89">
        <v>7</v>
      </c>
      <c r="BF148" s="89">
        <v>8</v>
      </c>
      <c r="BG148" s="89">
        <v>8</v>
      </c>
      <c r="BH148" s="89">
        <v>8</v>
      </c>
      <c r="BI148" s="89">
        <v>7</v>
      </c>
      <c r="BJ148" s="89">
        <v>8</v>
      </c>
      <c r="BK148" s="89">
        <v>7</v>
      </c>
      <c r="BL148" s="89">
        <v>7</v>
      </c>
      <c r="BM148" s="89">
        <v>7</v>
      </c>
      <c r="BN148" s="89">
        <v>7</v>
      </c>
      <c r="BO148" s="89">
        <v>7</v>
      </c>
      <c r="BP148" s="89">
        <v>7</v>
      </c>
      <c r="BQ148" s="89">
        <v>7</v>
      </c>
      <c r="BR148" s="89">
        <v>8</v>
      </c>
      <c r="BS148" s="89">
        <v>8</v>
      </c>
      <c r="BT148" s="89">
        <v>8</v>
      </c>
      <c r="BU148" s="89">
        <v>7</v>
      </c>
      <c r="BV148" s="89">
        <v>8</v>
      </c>
      <c r="BW148" s="89">
        <v>7</v>
      </c>
      <c r="BX148" s="89">
        <v>7</v>
      </c>
      <c r="BY148" s="89">
        <v>8</v>
      </c>
      <c r="BZ148" s="89">
        <v>7</v>
      </c>
      <c r="CA148" s="89">
        <v>7</v>
      </c>
      <c r="CB148" s="89">
        <v>7</v>
      </c>
      <c r="CC148" s="89">
        <v>7</v>
      </c>
      <c r="CD148" s="89">
        <v>7</v>
      </c>
      <c r="CE148" s="89">
        <v>7</v>
      </c>
      <c r="CF148" s="90">
        <f t="shared" si="14"/>
        <v>7.33333333333333</v>
      </c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90" t="e">
        <f t="shared" si="16"/>
        <v>#DIV/0!</v>
      </c>
      <c r="DP148" s="95"/>
      <c r="DQ148" s="89"/>
      <c r="DR148" s="89"/>
      <c r="DS148" s="89"/>
      <c r="DT148" s="89"/>
      <c r="DU148" s="89"/>
      <c r="DV148" s="101"/>
      <c r="DW148" s="102"/>
      <c r="DX148" s="103"/>
      <c r="DY148" s="90"/>
      <c r="DZ148" s="103"/>
      <c r="EA148" s="103"/>
      <c r="EB148" s="103"/>
      <c r="EC148" s="103"/>
      <c r="ED148" s="103"/>
      <c r="EE148" s="103"/>
      <c r="EF148" s="106" t="e">
        <f t="shared" si="17"/>
        <v>#DIV/0!</v>
      </c>
      <c r="EG148" s="106" t="str">
        <f t="shared" si="18"/>
        <v>NEED TO DEVELOP</v>
      </c>
      <c r="EH148" s="106" t="e">
        <f t="shared" si="19"/>
        <v>#DIV/0!</v>
      </c>
    </row>
    <row r="149" hidden="1" customHeight="1" spans="2:138">
      <c r="B149" s="83" t="s">
        <v>2116</v>
      </c>
      <c r="C149" s="84"/>
      <c r="D149" s="84"/>
      <c r="E149" s="84"/>
      <c r="F149" s="84"/>
      <c r="G149" s="84"/>
      <c r="H149" s="83" t="s">
        <v>6223</v>
      </c>
      <c r="I149" s="86" t="s">
        <v>6224</v>
      </c>
      <c r="J149" s="83" t="s">
        <v>390</v>
      </c>
      <c r="K149" s="84"/>
      <c r="L149" s="83" t="s">
        <v>5695</v>
      </c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90" t="e">
        <f t="shared" si="15"/>
        <v>#DIV/0!</v>
      </c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90" t="e">
        <f t="shared" si="14"/>
        <v>#DIV/0!</v>
      </c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>
        <v>8.3</v>
      </c>
      <c r="CW149" s="89">
        <v>8.3</v>
      </c>
      <c r="CX149" s="89">
        <v>8.5</v>
      </c>
      <c r="CY149" s="89">
        <v>8.5</v>
      </c>
      <c r="CZ149" s="89">
        <v>8.4</v>
      </c>
      <c r="DA149" s="89">
        <v>8.4</v>
      </c>
      <c r="DB149" s="89">
        <v>8.4</v>
      </c>
      <c r="DC149" s="89">
        <v>8.5</v>
      </c>
      <c r="DD149" s="89">
        <v>8.3</v>
      </c>
      <c r="DE149" s="89">
        <v>8.3</v>
      </c>
      <c r="DF149" s="89">
        <v>8.3</v>
      </c>
      <c r="DG149" s="89">
        <v>8.4</v>
      </c>
      <c r="DH149" s="89">
        <v>8.3</v>
      </c>
      <c r="DI149" s="89">
        <v>8</v>
      </c>
      <c r="DJ149" s="89">
        <v>8</v>
      </c>
      <c r="DK149" s="89">
        <v>8</v>
      </c>
      <c r="DL149" s="89">
        <v>8</v>
      </c>
      <c r="DM149" s="89">
        <v>8</v>
      </c>
      <c r="DN149" s="89">
        <v>8</v>
      </c>
      <c r="DO149" s="90">
        <f t="shared" si="16"/>
        <v>8.2578947368421</v>
      </c>
      <c r="DP149" s="95"/>
      <c r="DQ149" s="89"/>
      <c r="DR149" s="89"/>
      <c r="DS149" s="89"/>
      <c r="DT149" s="89"/>
      <c r="DU149" s="89"/>
      <c r="DV149" s="101"/>
      <c r="DW149" s="102"/>
      <c r="DX149" s="103"/>
      <c r="DY149" s="90"/>
      <c r="DZ149" s="103"/>
      <c r="EA149" s="103"/>
      <c r="EB149" s="103"/>
      <c r="EC149" s="103"/>
      <c r="ED149" s="103"/>
      <c r="EE149" s="103"/>
      <c r="EF149" s="106" t="e">
        <f t="shared" si="17"/>
        <v>#DIV/0!</v>
      </c>
      <c r="EG149" s="106" t="e">
        <f t="shared" si="18"/>
        <v>#DIV/0!</v>
      </c>
      <c r="EH149" s="106" t="str">
        <f t="shared" si="19"/>
        <v>GOOD</v>
      </c>
    </row>
    <row r="150" hidden="1" customHeight="1" spans="2:138">
      <c r="B150" s="83" t="s">
        <v>2116</v>
      </c>
      <c r="C150" s="84"/>
      <c r="D150" s="84"/>
      <c r="E150" s="84"/>
      <c r="F150" s="84"/>
      <c r="G150" s="84"/>
      <c r="H150" s="83" t="s">
        <v>6238</v>
      </c>
      <c r="I150" s="86" t="s">
        <v>6239</v>
      </c>
      <c r="J150" s="83" t="s">
        <v>126</v>
      </c>
      <c r="K150" s="84"/>
      <c r="L150" s="83" t="s">
        <v>6240</v>
      </c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90" t="e">
        <f t="shared" si="15"/>
        <v>#DIV/0!</v>
      </c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90" t="e">
        <f t="shared" si="14"/>
        <v>#DIV/0!</v>
      </c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>
        <v>8</v>
      </c>
      <c r="CW150" s="89">
        <v>8</v>
      </c>
      <c r="CX150" s="89">
        <v>8</v>
      </c>
      <c r="CY150" s="89">
        <v>8</v>
      </c>
      <c r="CZ150" s="89">
        <v>8</v>
      </c>
      <c r="DA150" s="89">
        <v>8</v>
      </c>
      <c r="DB150" s="89">
        <v>8</v>
      </c>
      <c r="DC150" s="89">
        <v>8</v>
      </c>
      <c r="DD150" s="89">
        <v>8</v>
      </c>
      <c r="DE150" s="89"/>
      <c r="DF150" s="89"/>
      <c r="DG150" s="89"/>
      <c r="DH150" s="89"/>
      <c r="DI150" s="89">
        <v>8</v>
      </c>
      <c r="DJ150" s="89">
        <v>8</v>
      </c>
      <c r="DK150" s="89">
        <v>8</v>
      </c>
      <c r="DL150" s="89">
        <v>8</v>
      </c>
      <c r="DM150" s="89">
        <v>8</v>
      </c>
      <c r="DN150" s="89">
        <v>8</v>
      </c>
      <c r="DO150" s="90">
        <f t="shared" si="16"/>
        <v>8</v>
      </c>
      <c r="DP150" s="95"/>
      <c r="DQ150" s="89"/>
      <c r="DR150" s="89"/>
      <c r="DS150" s="89"/>
      <c r="DT150" s="89"/>
      <c r="DU150" s="89"/>
      <c r="DV150" s="101"/>
      <c r="DW150" s="102"/>
      <c r="DX150" s="103"/>
      <c r="DY150" s="90"/>
      <c r="DZ150" s="103"/>
      <c r="EA150" s="103"/>
      <c r="EB150" s="103"/>
      <c r="EC150" s="103"/>
      <c r="ED150" s="103"/>
      <c r="EE150" s="103"/>
      <c r="EF150" s="106" t="e">
        <f t="shared" si="17"/>
        <v>#DIV/0!</v>
      </c>
      <c r="EG150" s="106" t="e">
        <f t="shared" si="18"/>
        <v>#DIV/0!</v>
      </c>
      <c r="EH150" s="106" t="str">
        <f t="shared" si="19"/>
        <v>NEED TO DEVELOP</v>
      </c>
    </row>
    <row r="151" hidden="1" customHeight="1" spans="2:138">
      <c r="B151" s="83" t="s">
        <v>2116</v>
      </c>
      <c r="C151" s="84"/>
      <c r="D151" s="84"/>
      <c r="E151" s="84"/>
      <c r="F151" s="84"/>
      <c r="G151" s="84"/>
      <c r="H151" s="83" t="s">
        <v>6252</v>
      </c>
      <c r="I151" s="86" t="s">
        <v>6253</v>
      </c>
      <c r="J151" s="83" t="s">
        <v>126</v>
      </c>
      <c r="K151" s="84"/>
      <c r="L151" s="83" t="s">
        <v>6254</v>
      </c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90" t="e">
        <f t="shared" si="15"/>
        <v>#DIV/0!</v>
      </c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90" t="e">
        <f t="shared" si="14"/>
        <v>#DIV/0!</v>
      </c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>
        <v>8</v>
      </c>
      <c r="CW151" s="89">
        <v>8</v>
      </c>
      <c r="CX151" s="89">
        <v>8</v>
      </c>
      <c r="CY151" s="89">
        <v>8</v>
      </c>
      <c r="CZ151" s="89">
        <v>8</v>
      </c>
      <c r="DA151" s="89">
        <v>8</v>
      </c>
      <c r="DB151" s="89">
        <v>8</v>
      </c>
      <c r="DC151" s="89">
        <v>8</v>
      </c>
      <c r="DD151" s="89">
        <v>8</v>
      </c>
      <c r="DE151" s="89"/>
      <c r="DF151" s="89"/>
      <c r="DG151" s="89"/>
      <c r="DH151" s="89"/>
      <c r="DI151" s="89">
        <v>8</v>
      </c>
      <c r="DJ151" s="89">
        <v>8</v>
      </c>
      <c r="DK151" s="89">
        <v>8</v>
      </c>
      <c r="DL151" s="89">
        <v>8</v>
      </c>
      <c r="DM151" s="89">
        <v>8</v>
      </c>
      <c r="DN151" s="89">
        <v>8</v>
      </c>
      <c r="DO151" s="90">
        <f t="shared" si="16"/>
        <v>8</v>
      </c>
      <c r="DP151" s="95"/>
      <c r="DQ151" s="89"/>
      <c r="DR151" s="89"/>
      <c r="DS151" s="89"/>
      <c r="DT151" s="89"/>
      <c r="DU151" s="89"/>
      <c r="DV151" s="101"/>
      <c r="DW151" s="102"/>
      <c r="DX151" s="103"/>
      <c r="DY151" s="90"/>
      <c r="DZ151" s="103"/>
      <c r="EA151" s="103"/>
      <c r="EB151" s="103"/>
      <c r="EC151" s="103"/>
      <c r="ED151" s="103"/>
      <c r="EE151" s="103"/>
      <c r="EF151" s="106" t="e">
        <f t="shared" si="17"/>
        <v>#DIV/0!</v>
      </c>
      <c r="EG151" s="106" t="e">
        <f t="shared" si="18"/>
        <v>#DIV/0!</v>
      </c>
      <c r="EH151" s="106" t="str">
        <f t="shared" si="19"/>
        <v>NEED TO DEVELOP</v>
      </c>
    </row>
    <row r="152" hidden="1" customHeight="1" spans="2:138">
      <c r="B152" s="83" t="s">
        <v>2116</v>
      </c>
      <c r="C152" s="84"/>
      <c r="D152" s="84"/>
      <c r="E152" s="84"/>
      <c r="F152" s="84"/>
      <c r="G152" s="84"/>
      <c r="H152" s="83" t="s">
        <v>6267</v>
      </c>
      <c r="I152" s="86" t="s">
        <v>6268</v>
      </c>
      <c r="J152" s="83" t="s">
        <v>126</v>
      </c>
      <c r="K152" s="84"/>
      <c r="L152" s="83" t="s">
        <v>1642</v>
      </c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90" t="e">
        <f t="shared" si="15"/>
        <v>#DIV/0!</v>
      </c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90" t="e">
        <f t="shared" si="14"/>
        <v>#DIV/0!</v>
      </c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90" t="e">
        <f t="shared" si="16"/>
        <v>#DIV/0!</v>
      </c>
      <c r="DP152" s="95"/>
      <c r="DQ152" s="89"/>
      <c r="DR152" s="89"/>
      <c r="DS152" s="89"/>
      <c r="DT152" s="89"/>
      <c r="DU152" s="89"/>
      <c r="DV152" s="101"/>
      <c r="DW152" s="102"/>
      <c r="DX152" s="103"/>
      <c r="DY152" s="90"/>
      <c r="DZ152" s="103"/>
      <c r="EA152" s="103"/>
      <c r="EB152" s="103"/>
      <c r="EC152" s="103"/>
      <c r="ED152" s="103"/>
      <c r="EE152" s="103"/>
      <c r="EF152" s="106" t="e">
        <f t="shared" si="17"/>
        <v>#DIV/0!</v>
      </c>
      <c r="EG152" s="106" t="e">
        <f t="shared" si="18"/>
        <v>#DIV/0!</v>
      </c>
      <c r="EH152" s="106" t="e">
        <f t="shared" si="19"/>
        <v>#DIV/0!</v>
      </c>
    </row>
    <row r="153" hidden="1" customHeight="1" spans="2:138">
      <c r="B153" s="83" t="s">
        <v>2116</v>
      </c>
      <c r="C153" s="84"/>
      <c r="D153" s="84"/>
      <c r="E153" s="84"/>
      <c r="F153" s="84"/>
      <c r="G153" s="84"/>
      <c r="H153" s="83" t="s">
        <v>6284</v>
      </c>
      <c r="I153" s="86" t="s">
        <v>6285</v>
      </c>
      <c r="J153" s="83" t="s">
        <v>1893</v>
      </c>
      <c r="K153" s="84"/>
      <c r="L153" s="83" t="s">
        <v>327</v>
      </c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90" t="e">
        <f t="shared" si="15"/>
        <v>#DIV/0!</v>
      </c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90" t="e">
        <f t="shared" si="14"/>
        <v>#DIV/0!</v>
      </c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90" t="e">
        <f t="shared" si="16"/>
        <v>#DIV/0!</v>
      </c>
      <c r="DP153" s="95"/>
      <c r="DQ153" s="89"/>
      <c r="DR153" s="89"/>
      <c r="DS153" s="89"/>
      <c r="DT153" s="89"/>
      <c r="DU153" s="89"/>
      <c r="DV153" s="101"/>
      <c r="DW153" s="102"/>
      <c r="DX153" s="103"/>
      <c r="DY153" s="90"/>
      <c r="DZ153" s="103"/>
      <c r="EA153" s="103"/>
      <c r="EB153" s="103"/>
      <c r="EC153" s="103"/>
      <c r="ED153" s="103"/>
      <c r="EE153" s="103"/>
      <c r="EF153" s="106" t="e">
        <f t="shared" si="17"/>
        <v>#DIV/0!</v>
      </c>
      <c r="EG153" s="106" t="e">
        <f t="shared" si="18"/>
        <v>#DIV/0!</v>
      </c>
      <c r="EH153" s="106" t="e">
        <f t="shared" si="19"/>
        <v>#DIV/0!</v>
      </c>
    </row>
    <row r="154" hidden="1" customHeight="1" spans="2:138">
      <c r="B154" s="83" t="s">
        <v>2116</v>
      </c>
      <c r="C154" s="84"/>
      <c r="D154" s="84"/>
      <c r="E154" s="84"/>
      <c r="F154" s="84"/>
      <c r="G154" s="84"/>
      <c r="H154" s="83" t="s">
        <v>6293</v>
      </c>
      <c r="I154" s="86" t="s">
        <v>6294</v>
      </c>
      <c r="J154" s="83" t="s">
        <v>2965</v>
      </c>
      <c r="K154" s="84"/>
      <c r="L154" s="83" t="s">
        <v>1642</v>
      </c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90" t="e">
        <f t="shared" si="15"/>
        <v>#DIV/0!</v>
      </c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90" t="e">
        <f t="shared" si="14"/>
        <v>#DIV/0!</v>
      </c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>
        <v>7</v>
      </c>
      <c r="CW154" s="89">
        <v>8</v>
      </c>
      <c r="CX154" s="89">
        <v>7</v>
      </c>
      <c r="CY154" s="89">
        <v>7</v>
      </c>
      <c r="CZ154" s="89">
        <v>7</v>
      </c>
      <c r="DA154" s="89">
        <v>8</v>
      </c>
      <c r="DB154" s="89">
        <v>7</v>
      </c>
      <c r="DC154" s="89">
        <v>7</v>
      </c>
      <c r="DD154" s="89">
        <v>8</v>
      </c>
      <c r="DE154" s="89"/>
      <c r="DF154" s="89"/>
      <c r="DG154" s="89"/>
      <c r="DH154" s="89"/>
      <c r="DI154" s="89">
        <v>8</v>
      </c>
      <c r="DJ154" s="89">
        <v>7</v>
      </c>
      <c r="DK154" s="89">
        <v>7</v>
      </c>
      <c r="DL154" s="89">
        <v>7</v>
      </c>
      <c r="DM154" s="89">
        <v>7</v>
      </c>
      <c r="DN154" s="89">
        <v>8</v>
      </c>
      <c r="DO154" s="90">
        <f t="shared" si="16"/>
        <v>7.33333333333333</v>
      </c>
      <c r="DP154" s="95"/>
      <c r="DQ154" s="89"/>
      <c r="DR154" s="89"/>
      <c r="DS154" s="89"/>
      <c r="DT154" s="89"/>
      <c r="DU154" s="89"/>
      <c r="DV154" s="101"/>
      <c r="DW154" s="102"/>
      <c r="DX154" s="103"/>
      <c r="DY154" s="90"/>
      <c r="DZ154" s="103"/>
      <c r="EA154" s="103"/>
      <c r="EB154" s="103"/>
      <c r="EC154" s="103"/>
      <c r="ED154" s="103"/>
      <c r="EE154" s="103"/>
      <c r="EF154" s="106" t="e">
        <f t="shared" si="17"/>
        <v>#DIV/0!</v>
      </c>
      <c r="EG154" s="106" t="e">
        <f t="shared" si="18"/>
        <v>#DIV/0!</v>
      </c>
      <c r="EH154" s="106" t="str">
        <f t="shared" si="19"/>
        <v>NEED TO DEVELOP</v>
      </c>
    </row>
    <row r="155" hidden="1" customHeight="1" spans="2:138">
      <c r="B155" s="83" t="s">
        <v>2116</v>
      </c>
      <c r="C155" s="84"/>
      <c r="D155" s="84"/>
      <c r="E155" s="84"/>
      <c r="F155" s="84"/>
      <c r="G155" s="84"/>
      <c r="H155" s="83" t="s">
        <v>6309</v>
      </c>
      <c r="I155" s="86" t="s">
        <v>6310</v>
      </c>
      <c r="J155" s="83" t="s">
        <v>162</v>
      </c>
      <c r="K155" s="84"/>
      <c r="L155" s="83" t="s">
        <v>3857</v>
      </c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90" t="e">
        <f t="shared" si="15"/>
        <v>#DIV/0!</v>
      </c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90" t="e">
        <f t="shared" si="14"/>
        <v>#DIV/0!</v>
      </c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90" t="e">
        <f t="shared" si="16"/>
        <v>#DIV/0!</v>
      </c>
      <c r="DP155" s="89"/>
      <c r="DQ155" s="89"/>
      <c r="DR155" s="89"/>
      <c r="DS155" s="89"/>
      <c r="DT155" s="89"/>
      <c r="DU155" s="89"/>
      <c r="DV155" s="101"/>
      <c r="DW155" s="102"/>
      <c r="DX155" s="103"/>
      <c r="DY155" s="90"/>
      <c r="DZ155" s="103"/>
      <c r="EA155" s="103"/>
      <c r="EB155" s="103"/>
      <c r="EC155" s="103"/>
      <c r="ED155" s="103"/>
      <c r="EE155" s="103"/>
      <c r="EF155" s="106" t="e">
        <f t="shared" si="17"/>
        <v>#DIV/0!</v>
      </c>
      <c r="EG155" s="106" t="e">
        <f t="shared" si="18"/>
        <v>#DIV/0!</v>
      </c>
      <c r="EH155" s="106" t="e">
        <f t="shared" si="19"/>
        <v>#DIV/0!</v>
      </c>
    </row>
    <row r="156" hidden="1" customHeight="1" spans="2:138">
      <c r="B156" s="83" t="s">
        <v>2116</v>
      </c>
      <c r="C156" s="84"/>
      <c r="D156" s="84"/>
      <c r="E156" s="84"/>
      <c r="F156" s="84"/>
      <c r="G156" s="84"/>
      <c r="H156" s="83" t="s">
        <v>6321</v>
      </c>
      <c r="I156" s="86" t="s">
        <v>6322</v>
      </c>
      <c r="J156" s="83" t="s">
        <v>162</v>
      </c>
      <c r="K156" s="84"/>
      <c r="L156" s="83" t="s">
        <v>4719</v>
      </c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90" t="e">
        <f t="shared" si="15"/>
        <v>#DIV/0!</v>
      </c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90" t="e">
        <f t="shared" si="14"/>
        <v>#DIV/0!</v>
      </c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>
        <v>8</v>
      </c>
      <c r="CW156" s="89">
        <v>8</v>
      </c>
      <c r="CX156" s="89">
        <v>8</v>
      </c>
      <c r="CY156" s="89">
        <v>8</v>
      </c>
      <c r="CZ156" s="89">
        <v>8</v>
      </c>
      <c r="DA156" s="89">
        <v>8</v>
      </c>
      <c r="DB156" s="89">
        <v>8</v>
      </c>
      <c r="DC156" s="89">
        <v>8</v>
      </c>
      <c r="DD156" s="89">
        <v>8</v>
      </c>
      <c r="DE156" s="89"/>
      <c r="DF156" s="89"/>
      <c r="DG156" s="89"/>
      <c r="DH156" s="89"/>
      <c r="DI156" s="89">
        <v>8</v>
      </c>
      <c r="DJ156" s="89">
        <v>8</v>
      </c>
      <c r="DK156" s="89">
        <v>7</v>
      </c>
      <c r="DL156" s="89">
        <v>8</v>
      </c>
      <c r="DM156" s="89">
        <v>7</v>
      </c>
      <c r="DN156" s="89">
        <v>8</v>
      </c>
      <c r="DO156" s="90">
        <f t="shared" si="16"/>
        <v>7.86666666666667</v>
      </c>
      <c r="DP156" s="95"/>
      <c r="DQ156" s="89"/>
      <c r="DR156" s="89"/>
      <c r="DS156" s="89"/>
      <c r="DT156" s="89"/>
      <c r="DU156" s="89"/>
      <c r="DV156" s="101"/>
      <c r="DW156" s="102"/>
      <c r="DX156" s="103"/>
      <c r="DY156" s="90"/>
      <c r="DZ156" s="103"/>
      <c r="EA156" s="103"/>
      <c r="EB156" s="103"/>
      <c r="EC156" s="103"/>
      <c r="ED156" s="103"/>
      <c r="EE156" s="103"/>
      <c r="EF156" s="106" t="e">
        <f t="shared" si="17"/>
        <v>#DIV/0!</v>
      </c>
      <c r="EG156" s="106" t="e">
        <f t="shared" si="18"/>
        <v>#DIV/0!</v>
      </c>
      <c r="EH156" s="106" t="str">
        <f t="shared" si="19"/>
        <v>NEED TO DEVELOP</v>
      </c>
    </row>
    <row r="157" hidden="1" customHeight="1" spans="2:138">
      <c r="B157" s="83" t="s">
        <v>2116</v>
      </c>
      <c r="C157" s="84"/>
      <c r="D157" s="84"/>
      <c r="E157" s="84"/>
      <c r="F157" s="84"/>
      <c r="G157" s="84"/>
      <c r="H157" s="83" t="s">
        <v>6335</v>
      </c>
      <c r="I157" s="86" t="s">
        <v>6336</v>
      </c>
      <c r="J157" s="83" t="s">
        <v>162</v>
      </c>
      <c r="K157" s="84"/>
      <c r="L157" s="83" t="s">
        <v>5204</v>
      </c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90" t="e">
        <f t="shared" si="15"/>
        <v>#DIV/0!</v>
      </c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90" t="e">
        <f t="shared" si="14"/>
        <v>#DIV/0!</v>
      </c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>
        <v>7</v>
      </c>
      <c r="CW157" s="89">
        <v>8</v>
      </c>
      <c r="CX157" s="89">
        <v>8</v>
      </c>
      <c r="CY157" s="89">
        <v>7</v>
      </c>
      <c r="CZ157" s="89">
        <v>8</v>
      </c>
      <c r="DA157" s="89">
        <v>8</v>
      </c>
      <c r="DB157" s="89">
        <v>8</v>
      </c>
      <c r="DC157" s="89">
        <v>8</v>
      </c>
      <c r="DD157" s="89">
        <v>7</v>
      </c>
      <c r="DE157" s="89"/>
      <c r="DF157" s="89"/>
      <c r="DG157" s="89"/>
      <c r="DH157" s="89"/>
      <c r="DI157" s="89">
        <v>7</v>
      </c>
      <c r="DJ157" s="89">
        <v>8</v>
      </c>
      <c r="DK157" s="89">
        <v>7</v>
      </c>
      <c r="DL157" s="89">
        <v>7</v>
      </c>
      <c r="DM157" s="89">
        <v>7</v>
      </c>
      <c r="DN157" s="89">
        <v>8</v>
      </c>
      <c r="DO157" s="90">
        <f t="shared" si="16"/>
        <v>7.53333333333333</v>
      </c>
      <c r="DP157" s="89"/>
      <c r="DQ157" s="89"/>
      <c r="DR157" s="89"/>
      <c r="DS157" s="89"/>
      <c r="DT157" s="89"/>
      <c r="DU157" s="89"/>
      <c r="DV157" s="101"/>
      <c r="DW157" s="102"/>
      <c r="DX157" s="103"/>
      <c r="DY157" s="90"/>
      <c r="DZ157" s="103"/>
      <c r="EA157" s="103"/>
      <c r="EB157" s="103"/>
      <c r="EC157" s="103"/>
      <c r="ED157" s="103"/>
      <c r="EE157" s="103"/>
      <c r="EF157" s="106" t="e">
        <f t="shared" si="17"/>
        <v>#DIV/0!</v>
      </c>
      <c r="EG157" s="106" t="e">
        <f t="shared" si="18"/>
        <v>#DIV/0!</v>
      </c>
      <c r="EH157" s="106" t="str">
        <f t="shared" si="19"/>
        <v>NEED TO DEVELOP</v>
      </c>
    </row>
    <row r="158" hidden="1" customHeight="1" spans="2:138">
      <c r="B158" s="83" t="s">
        <v>2116</v>
      </c>
      <c r="C158" s="84"/>
      <c r="D158" s="84"/>
      <c r="E158" s="84"/>
      <c r="F158" s="84"/>
      <c r="G158" s="84"/>
      <c r="H158" s="83" t="s">
        <v>6351</v>
      </c>
      <c r="I158" s="86" t="s">
        <v>6352</v>
      </c>
      <c r="J158" s="83" t="s">
        <v>1569</v>
      </c>
      <c r="K158" s="84"/>
      <c r="L158" s="83" t="s">
        <v>4886</v>
      </c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90" t="e">
        <f t="shared" si="15"/>
        <v>#DIV/0!</v>
      </c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90" t="e">
        <f t="shared" si="14"/>
        <v>#DIV/0!</v>
      </c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>
        <v>8</v>
      </c>
      <c r="CW158" s="89">
        <v>8</v>
      </c>
      <c r="CX158" s="89">
        <v>8</v>
      </c>
      <c r="CY158" s="89">
        <v>8</v>
      </c>
      <c r="CZ158" s="89">
        <v>8</v>
      </c>
      <c r="DA158" s="89">
        <v>8</v>
      </c>
      <c r="DB158" s="89">
        <v>8</v>
      </c>
      <c r="DC158" s="89">
        <v>8</v>
      </c>
      <c r="DD158" s="89">
        <v>8</v>
      </c>
      <c r="DE158" s="89"/>
      <c r="DF158" s="89"/>
      <c r="DG158" s="89"/>
      <c r="DH158" s="89"/>
      <c r="DI158" s="89">
        <v>8</v>
      </c>
      <c r="DJ158" s="89">
        <v>8</v>
      </c>
      <c r="DK158" s="89">
        <v>8</v>
      </c>
      <c r="DL158" s="89">
        <v>8</v>
      </c>
      <c r="DM158" s="89">
        <v>8</v>
      </c>
      <c r="DN158" s="89">
        <v>8</v>
      </c>
      <c r="DO158" s="90">
        <f t="shared" si="16"/>
        <v>8</v>
      </c>
      <c r="DP158" s="95"/>
      <c r="DQ158" s="89"/>
      <c r="DR158" s="89"/>
      <c r="DS158" s="89"/>
      <c r="DT158" s="89"/>
      <c r="DU158" s="89"/>
      <c r="DV158" s="101"/>
      <c r="DW158" s="102"/>
      <c r="DX158" s="103"/>
      <c r="DY158" s="90"/>
      <c r="DZ158" s="103"/>
      <c r="EA158" s="103"/>
      <c r="EB158" s="103"/>
      <c r="EC158" s="103"/>
      <c r="ED158" s="103"/>
      <c r="EE158" s="103"/>
      <c r="EF158" s="106" t="e">
        <f t="shared" si="17"/>
        <v>#DIV/0!</v>
      </c>
      <c r="EG158" s="106" t="e">
        <f t="shared" si="18"/>
        <v>#DIV/0!</v>
      </c>
      <c r="EH158" s="106" t="str">
        <f t="shared" si="19"/>
        <v>NEED TO DEVELOP</v>
      </c>
    </row>
    <row r="159" hidden="1" customHeight="1" spans="2:138">
      <c r="B159" s="83" t="s">
        <v>2502</v>
      </c>
      <c r="C159" s="84"/>
      <c r="D159" s="84"/>
      <c r="E159" s="84"/>
      <c r="F159" s="84"/>
      <c r="G159" s="84"/>
      <c r="H159" s="83" t="s">
        <v>6363</v>
      </c>
      <c r="I159" s="86" t="s">
        <v>6364</v>
      </c>
      <c r="J159" s="83" t="s">
        <v>68</v>
      </c>
      <c r="K159" s="84"/>
      <c r="L159" s="83" t="s">
        <v>6366</v>
      </c>
      <c r="M159" s="89">
        <v>8</v>
      </c>
      <c r="N159" s="89">
        <v>8</v>
      </c>
      <c r="O159" s="89">
        <v>8</v>
      </c>
      <c r="P159" s="89">
        <v>8</v>
      </c>
      <c r="Q159" s="89">
        <v>7</v>
      </c>
      <c r="R159" s="89">
        <v>8</v>
      </c>
      <c r="S159" s="89">
        <v>8</v>
      </c>
      <c r="T159" s="89">
        <v>8</v>
      </c>
      <c r="U159" s="89">
        <v>8</v>
      </c>
      <c r="V159" s="89">
        <v>8</v>
      </c>
      <c r="W159" s="89">
        <v>8</v>
      </c>
      <c r="X159" s="89">
        <v>8</v>
      </c>
      <c r="Y159" s="89">
        <v>8</v>
      </c>
      <c r="Z159" s="89">
        <v>8</v>
      </c>
      <c r="AA159" s="89">
        <v>7</v>
      </c>
      <c r="AB159" s="89">
        <v>8</v>
      </c>
      <c r="AC159" s="89">
        <v>8</v>
      </c>
      <c r="AD159" s="89">
        <v>7</v>
      </c>
      <c r="AE159" s="89">
        <v>8</v>
      </c>
      <c r="AF159" s="89">
        <v>7</v>
      </c>
      <c r="AG159" s="89">
        <v>8</v>
      </c>
      <c r="AH159" s="89">
        <v>8</v>
      </c>
      <c r="AI159" s="89">
        <v>8</v>
      </c>
      <c r="AJ159" s="89">
        <v>8</v>
      </c>
      <c r="AK159" s="89">
        <v>8</v>
      </c>
      <c r="AL159" s="89">
        <v>8</v>
      </c>
      <c r="AM159" s="89">
        <v>8</v>
      </c>
      <c r="AN159" s="90">
        <f t="shared" si="15"/>
        <v>7.85185185185185</v>
      </c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90" t="e">
        <f t="shared" si="14"/>
        <v>#DIV/0!</v>
      </c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90" t="e">
        <f t="shared" si="16"/>
        <v>#DIV/0!</v>
      </c>
      <c r="DP159" s="95"/>
      <c r="DQ159" s="89"/>
      <c r="DR159" s="89"/>
      <c r="DS159" s="89"/>
      <c r="DT159" s="89"/>
      <c r="DU159" s="89"/>
      <c r="DV159" s="101"/>
      <c r="DW159" s="102"/>
      <c r="DX159" s="103"/>
      <c r="DY159" s="90"/>
      <c r="DZ159" s="103"/>
      <c r="EA159" s="103"/>
      <c r="EB159" s="103"/>
      <c r="EC159" s="103"/>
      <c r="ED159" s="103"/>
      <c r="EE159" s="103"/>
      <c r="EF159" s="106" t="str">
        <f t="shared" si="17"/>
        <v>NEED TO DEVELOP</v>
      </c>
      <c r="EG159" s="106" t="e">
        <f t="shared" si="18"/>
        <v>#DIV/0!</v>
      </c>
      <c r="EH159" s="106" t="e">
        <f t="shared" si="19"/>
        <v>#DIV/0!</v>
      </c>
    </row>
    <row r="160" hidden="1" customHeight="1" spans="2:138">
      <c r="B160" s="83" t="s">
        <v>2502</v>
      </c>
      <c r="C160" s="84"/>
      <c r="D160" s="84"/>
      <c r="E160" s="84"/>
      <c r="F160" s="84"/>
      <c r="G160" s="84"/>
      <c r="H160" s="83" t="s">
        <v>6378</v>
      </c>
      <c r="I160" s="86" t="s">
        <v>6379</v>
      </c>
      <c r="J160" s="83" t="s">
        <v>227</v>
      </c>
      <c r="K160" s="84"/>
      <c r="L160" s="83" t="s">
        <v>6381</v>
      </c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90" t="e">
        <f t="shared" si="15"/>
        <v>#DIV/0!</v>
      </c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>
        <v>8</v>
      </c>
      <c r="BE160" s="89">
        <v>7</v>
      </c>
      <c r="BF160" s="89">
        <v>8</v>
      </c>
      <c r="BG160" s="89">
        <v>8</v>
      </c>
      <c r="BH160" s="89">
        <v>7</v>
      </c>
      <c r="BI160" s="89">
        <v>8</v>
      </c>
      <c r="BJ160" s="89">
        <v>8</v>
      </c>
      <c r="BK160" s="89">
        <v>8</v>
      </c>
      <c r="BL160" s="89">
        <v>8</v>
      </c>
      <c r="BM160" s="89">
        <v>7</v>
      </c>
      <c r="BN160" s="89">
        <v>8</v>
      </c>
      <c r="BO160" s="89">
        <v>8</v>
      </c>
      <c r="BP160" s="89">
        <v>7</v>
      </c>
      <c r="BQ160" s="89">
        <v>8</v>
      </c>
      <c r="BR160" s="89">
        <v>8</v>
      </c>
      <c r="BS160" s="89">
        <v>8</v>
      </c>
      <c r="BT160" s="89">
        <v>8</v>
      </c>
      <c r="BU160" s="89">
        <v>8</v>
      </c>
      <c r="BV160" s="89">
        <v>7</v>
      </c>
      <c r="BW160" s="89">
        <v>7</v>
      </c>
      <c r="BX160" s="89">
        <v>8</v>
      </c>
      <c r="BY160" s="89">
        <v>8</v>
      </c>
      <c r="BZ160" s="89">
        <v>8</v>
      </c>
      <c r="CA160" s="89">
        <v>7</v>
      </c>
      <c r="CB160" s="89">
        <v>8</v>
      </c>
      <c r="CC160" s="89">
        <v>8</v>
      </c>
      <c r="CD160" s="89">
        <v>7</v>
      </c>
      <c r="CE160" s="89">
        <v>7</v>
      </c>
      <c r="CF160" s="90">
        <f t="shared" si="14"/>
        <v>7.66666666666667</v>
      </c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90" t="e">
        <f t="shared" si="16"/>
        <v>#DIV/0!</v>
      </c>
      <c r="DP160" s="95"/>
      <c r="DQ160" s="89"/>
      <c r="DR160" s="89"/>
      <c r="DS160" s="89"/>
      <c r="DT160" s="89"/>
      <c r="DU160" s="89"/>
      <c r="DV160" s="101"/>
      <c r="DW160" s="102"/>
      <c r="DX160" s="103"/>
      <c r="DY160" s="90"/>
      <c r="DZ160" s="103"/>
      <c r="EA160" s="103"/>
      <c r="EB160" s="103"/>
      <c r="EC160" s="103"/>
      <c r="ED160" s="103"/>
      <c r="EE160" s="103"/>
      <c r="EF160" s="106" t="e">
        <f t="shared" si="17"/>
        <v>#DIV/0!</v>
      </c>
      <c r="EG160" s="106" t="str">
        <f t="shared" si="18"/>
        <v>NEED TO DEVELOP</v>
      </c>
      <c r="EH160" s="106" t="e">
        <f t="shared" si="19"/>
        <v>#DIV/0!</v>
      </c>
    </row>
    <row r="161" hidden="1" customHeight="1" spans="2:138">
      <c r="B161" s="83" t="s">
        <v>2502</v>
      </c>
      <c r="C161" s="84"/>
      <c r="D161" s="84"/>
      <c r="E161" s="84"/>
      <c r="F161" s="84"/>
      <c r="G161" s="84"/>
      <c r="H161" s="83" t="s">
        <v>6392</v>
      </c>
      <c r="I161" s="86" t="s">
        <v>6393</v>
      </c>
      <c r="J161" s="83" t="s">
        <v>2083</v>
      </c>
      <c r="K161" s="84"/>
      <c r="L161" s="83" t="s">
        <v>6395</v>
      </c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90" t="e">
        <f t="shared" si="15"/>
        <v>#DIV/0!</v>
      </c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>
        <v>8</v>
      </c>
      <c r="BE161" s="89">
        <v>7</v>
      </c>
      <c r="BF161" s="89">
        <v>7</v>
      </c>
      <c r="BG161" s="89">
        <v>8</v>
      </c>
      <c r="BH161" s="89">
        <v>8</v>
      </c>
      <c r="BI161" s="89">
        <v>7</v>
      </c>
      <c r="BJ161" s="89">
        <v>8</v>
      </c>
      <c r="BK161" s="89">
        <v>8</v>
      </c>
      <c r="BL161" s="89">
        <v>7</v>
      </c>
      <c r="BM161" s="89">
        <v>8</v>
      </c>
      <c r="BN161" s="89">
        <v>7</v>
      </c>
      <c r="BO161" s="89">
        <v>7</v>
      </c>
      <c r="BP161" s="89">
        <v>8</v>
      </c>
      <c r="BQ161" s="89">
        <v>7</v>
      </c>
      <c r="BR161" s="89">
        <v>8</v>
      </c>
      <c r="BS161" s="89">
        <v>8</v>
      </c>
      <c r="BT161" s="89">
        <v>8</v>
      </c>
      <c r="BU161" s="89">
        <v>8</v>
      </c>
      <c r="BV161" s="89">
        <v>8</v>
      </c>
      <c r="BW161" s="89">
        <v>7</v>
      </c>
      <c r="BX161" s="89">
        <v>8</v>
      </c>
      <c r="BY161" s="89">
        <v>8</v>
      </c>
      <c r="BZ161" s="89">
        <v>8</v>
      </c>
      <c r="CA161" s="89">
        <v>7</v>
      </c>
      <c r="CB161" s="89">
        <v>7</v>
      </c>
      <c r="CC161" s="89">
        <v>8</v>
      </c>
      <c r="CD161" s="89">
        <v>8</v>
      </c>
      <c r="CE161" s="89">
        <v>8</v>
      </c>
      <c r="CF161" s="90">
        <f t="shared" si="14"/>
        <v>7.62962962962963</v>
      </c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90" t="e">
        <f t="shared" si="16"/>
        <v>#DIV/0!</v>
      </c>
      <c r="DP161" s="95"/>
      <c r="DQ161" s="89"/>
      <c r="DR161" s="89"/>
      <c r="DS161" s="89"/>
      <c r="DT161" s="89"/>
      <c r="DU161" s="89"/>
      <c r="DV161" s="101"/>
      <c r="DW161" s="102"/>
      <c r="DX161" s="103"/>
      <c r="DY161" s="90"/>
      <c r="DZ161" s="103"/>
      <c r="EA161" s="103"/>
      <c r="EB161" s="103"/>
      <c r="EC161" s="103"/>
      <c r="ED161" s="103"/>
      <c r="EE161" s="103"/>
      <c r="EF161" s="106" t="e">
        <f t="shared" si="17"/>
        <v>#DIV/0!</v>
      </c>
      <c r="EG161" s="106" t="str">
        <f t="shared" si="18"/>
        <v>NEED TO DEVELOP</v>
      </c>
      <c r="EH161" s="106" t="e">
        <f t="shared" si="19"/>
        <v>#DIV/0!</v>
      </c>
    </row>
    <row r="162" hidden="1" customHeight="1" spans="2:138">
      <c r="B162" s="83" t="s">
        <v>2502</v>
      </c>
      <c r="C162" s="84"/>
      <c r="D162" s="84"/>
      <c r="E162" s="84"/>
      <c r="F162" s="84"/>
      <c r="G162" s="84"/>
      <c r="H162" s="83" t="s">
        <v>6422</v>
      </c>
      <c r="I162" s="86" t="s">
        <v>6423</v>
      </c>
      <c r="J162" s="83" t="s">
        <v>263</v>
      </c>
      <c r="K162" s="84"/>
      <c r="L162" s="83" t="s">
        <v>3441</v>
      </c>
      <c r="M162" s="89">
        <v>8</v>
      </c>
      <c r="N162" s="89">
        <v>8</v>
      </c>
      <c r="O162" s="89">
        <v>8</v>
      </c>
      <c r="P162" s="89">
        <v>8</v>
      </c>
      <c r="Q162" s="89">
        <v>8</v>
      </c>
      <c r="R162" s="89">
        <v>8</v>
      </c>
      <c r="S162" s="89">
        <v>8</v>
      </c>
      <c r="T162" s="89">
        <v>8</v>
      </c>
      <c r="U162" s="89">
        <v>8</v>
      </c>
      <c r="V162" s="89">
        <v>8</v>
      </c>
      <c r="W162" s="89">
        <v>8</v>
      </c>
      <c r="X162" s="89">
        <v>8</v>
      </c>
      <c r="Y162" s="89">
        <v>8</v>
      </c>
      <c r="Z162" s="89">
        <v>8</v>
      </c>
      <c r="AA162" s="89">
        <v>8</v>
      </c>
      <c r="AB162" s="89">
        <v>8</v>
      </c>
      <c r="AC162" s="89">
        <v>8</v>
      </c>
      <c r="AD162" s="89">
        <v>8</v>
      </c>
      <c r="AE162" s="89">
        <v>8</v>
      </c>
      <c r="AF162" s="89">
        <v>8</v>
      </c>
      <c r="AG162" s="89">
        <v>8</v>
      </c>
      <c r="AH162" s="89">
        <v>8</v>
      </c>
      <c r="AI162" s="89">
        <v>8</v>
      </c>
      <c r="AJ162" s="89">
        <v>8</v>
      </c>
      <c r="AK162" s="89">
        <v>8</v>
      </c>
      <c r="AL162" s="89">
        <v>8</v>
      </c>
      <c r="AM162" s="89">
        <v>7</v>
      </c>
      <c r="AN162" s="90">
        <f t="shared" si="15"/>
        <v>7.96296296296296</v>
      </c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90" t="e">
        <f t="shared" si="14"/>
        <v>#DIV/0!</v>
      </c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90" t="e">
        <f t="shared" si="16"/>
        <v>#DIV/0!</v>
      </c>
      <c r="DP162" s="95"/>
      <c r="DQ162" s="89"/>
      <c r="DR162" s="89"/>
      <c r="DS162" s="89"/>
      <c r="DT162" s="89"/>
      <c r="DU162" s="89"/>
      <c r="DV162" s="101"/>
      <c r="DW162" s="102"/>
      <c r="DX162" s="103"/>
      <c r="DY162" s="90"/>
      <c r="DZ162" s="103"/>
      <c r="EA162" s="103"/>
      <c r="EB162" s="103"/>
      <c r="EC162" s="103"/>
      <c r="ED162" s="103"/>
      <c r="EE162" s="103"/>
      <c r="EF162" s="106" t="str">
        <f t="shared" si="17"/>
        <v>NEED TO DEVELOP</v>
      </c>
      <c r="EG162" s="106" t="e">
        <f t="shared" si="18"/>
        <v>#DIV/0!</v>
      </c>
      <c r="EH162" s="106" t="e">
        <f t="shared" si="19"/>
        <v>#DIV/0!</v>
      </c>
    </row>
    <row r="163" hidden="1" customHeight="1" spans="2:138">
      <c r="B163" s="83" t="s">
        <v>2502</v>
      </c>
      <c r="C163" s="84"/>
      <c r="D163" s="84"/>
      <c r="E163" s="84"/>
      <c r="F163" s="84"/>
      <c r="G163" s="84"/>
      <c r="H163" s="83" t="s">
        <v>6436</v>
      </c>
      <c r="I163" s="86" t="s">
        <v>6437</v>
      </c>
      <c r="J163" s="83" t="s">
        <v>108</v>
      </c>
      <c r="K163" s="84"/>
      <c r="L163" s="83" t="s">
        <v>1527</v>
      </c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90" t="e">
        <f t="shared" si="15"/>
        <v>#DIV/0!</v>
      </c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>
        <v>8</v>
      </c>
      <c r="BE163" s="89">
        <v>8</v>
      </c>
      <c r="BF163" s="89">
        <v>8</v>
      </c>
      <c r="BG163" s="89">
        <v>8</v>
      </c>
      <c r="BH163" s="89">
        <v>8</v>
      </c>
      <c r="BI163" s="89">
        <v>8</v>
      </c>
      <c r="BJ163" s="89">
        <v>8</v>
      </c>
      <c r="BK163" s="89">
        <v>8</v>
      </c>
      <c r="BL163" s="89">
        <v>8</v>
      </c>
      <c r="BM163" s="89">
        <v>8</v>
      </c>
      <c r="BN163" s="89">
        <v>8</v>
      </c>
      <c r="BO163" s="89">
        <v>8</v>
      </c>
      <c r="BP163" s="89">
        <v>8</v>
      </c>
      <c r="BQ163" s="89">
        <v>8</v>
      </c>
      <c r="BR163" s="89">
        <v>8</v>
      </c>
      <c r="BS163" s="89">
        <v>8</v>
      </c>
      <c r="BT163" s="89">
        <v>8</v>
      </c>
      <c r="BU163" s="89">
        <v>8</v>
      </c>
      <c r="BV163" s="89">
        <v>8</v>
      </c>
      <c r="BW163" s="89">
        <v>8</v>
      </c>
      <c r="BX163" s="89">
        <v>8</v>
      </c>
      <c r="BY163" s="89">
        <v>8</v>
      </c>
      <c r="BZ163" s="89">
        <v>8</v>
      </c>
      <c r="CA163" s="89">
        <v>8</v>
      </c>
      <c r="CB163" s="89">
        <v>8</v>
      </c>
      <c r="CC163" s="89">
        <v>8</v>
      </c>
      <c r="CD163" s="89">
        <v>8</v>
      </c>
      <c r="CE163" s="89">
        <v>8</v>
      </c>
      <c r="CF163" s="90">
        <f t="shared" si="14"/>
        <v>8</v>
      </c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90" t="e">
        <f t="shared" si="16"/>
        <v>#DIV/0!</v>
      </c>
      <c r="DP163" s="95"/>
      <c r="DQ163" s="89"/>
      <c r="DR163" s="89"/>
      <c r="DS163" s="89"/>
      <c r="DT163" s="89"/>
      <c r="DU163" s="89"/>
      <c r="DV163" s="101"/>
      <c r="DW163" s="102"/>
      <c r="DX163" s="103"/>
      <c r="DY163" s="90"/>
      <c r="DZ163" s="103"/>
      <c r="EA163" s="103"/>
      <c r="EB163" s="103"/>
      <c r="EC163" s="103"/>
      <c r="ED163" s="103"/>
      <c r="EE163" s="103"/>
      <c r="EF163" s="106" t="e">
        <f t="shared" si="17"/>
        <v>#DIV/0!</v>
      </c>
      <c r="EG163" s="106" t="str">
        <f t="shared" si="18"/>
        <v>NEED TO DEVELOP</v>
      </c>
      <c r="EH163" s="106" t="e">
        <f t="shared" si="19"/>
        <v>#DIV/0!</v>
      </c>
    </row>
    <row r="164" hidden="1" customHeight="1" spans="2:138">
      <c r="B164" s="83" t="s">
        <v>2502</v>
      </c>
      <c r="C164" s="84"/>
      <c r="D164" s="84"/>
      <c r="E164" s="84"/>
      <c r="F164" s="84"/>
      <c r="G164" s="84"/>
      <c r="H164" s="83" t="s">
        <v>6448</v>
      </c>
      <c r="I164" s="86" t="s">
        <v>6449</v>
      </c>
      <c r="J164" s="83" t="s">
        <v>2321</v>
      </c>
      <c r="K164" s="84"/>
      <c r="L164" s="83" t="s">
        <v>3162</v>
      </c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90" t="e">
        <f t="shared" si="15"/>
        <v>#DIV/0!</v>
      </c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>
        <v>8</v>
      </c>
      <c r="BE164" s="89">
        <v>8</v>
      </c>
      <c r="BF164" s="89">
        <v>8</v>
      </c>
      <c r="BG164" s="89">
        <v>8</v>
      </c>
      <c r="BH164" s="89">
        <v>8</v>
      </c>
      <c r="BI164" s="89">
        <v>8</v>
      </c>
      <c r="BJ164" s="89">
        <v>8</v>
      </c>
      <c r="BK164" s="89">
        <v>8</v>
      </c>
      <c r="BL164" s="89">
        <v>8</v>
      </c>
      <c r="BM164" s="89">
        <v>8</v>
      </c>
      <c r="BN164" s="89">
        <v>8</v>
      </c>
      <c r="BO164" s="89">
        <v>8</v>
      </c>
      <c r="BP164" s="89">
        <v>8</v>
      </c>
      <c r="BQ164" s="89">
        <v>8</v>
      </c>
      <c r="BR164" s="89">
        <v>8</v>
      </c>
      <c r="BS164" s="89">
        <v>8</v>
      </c>
      <c r="BT164" s="89">
        <v>8</v>
      </c>
      <c r="BU164" s="89">
        <v>8</v>
      </c>
      <c r="BV164" s="89">
        <v>8</v>
      </c>
      <c r="BW164" s="89">
        <v>8</v>
      </c>
      <c r="BX164" s="89">
        <v>8</v>
      </c>
      <c r="BY164" s="89">
        <v>8</v>
      </c>
      <c r="BZ164" s="89">
        <v>8</v>
      </c>
      <c r="CA164" s="89">
        <v>8</v>
      </c>
      <c r="CB164" s="89">
        <v>8</v>
      </c>
      <c r="CC164" s="89">
        <v>8</v>
      </c>
      <c r="CD164" s="89">
        <v>8</v>
      </c>
      <c r="CE164" s="89">
        <v>7</v>
      </c>
      <c r="CF164" s="90">
        <f t="shared" si="14"/>
        <v>7.96296296296296</v>
      </c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90" t="e">
        <f t="shared" si="16"/>
        <v>#DIV/0!</v>
      </c>
      <c r="DP164" s="95"/>
      <c r="DQ164" s="89"/>
      <c r="DR164" s="89"/>
      <c r="DS164" s="89"/>
      <c r="DT164" s="89"/>
      <c r="DU164" s="89"/>
      <c r="DV164" s="101"/>
      <c r="DW164" s="102"/>
      <c r="DX164" s="103"/>
      <c r="DY164" s="90"/>
      <c r="DZ164" s="103"/>
      <c r="EA164" s="103"/>
      <c r="EB164" s="103"/>
      <c r="EC164" s="103"/>
      <c r="ED164" s="103"/>
      <c r="EE164" s="103"/>
      <c r="EF164" s="106" t="e">
        <f t="shared" si="17"/>
        <v>#DIV/0!</v>
      </c>
      <c r="EG164" s="106" t="str">
        <f t="shared" si="18"/>
        <v>NEED TO DEVELOP</v>
      </c>
      <c r="EH164" s="106" t="e">
        <f t="shared" si="19"/>
        <v>#DIV/0!</v>
      </c>
    </row>
    <row r="165" hidden="1" customHeight="1" spans="2:138">
      <c r="B165" s="83" t="s">
        <v>2502</v>
      </c>
      <c r="C165" s="84"/>
      <c r="D165" s="84"/>
      <c r="E165" s="84"/>
      <c r="F165" s="84"/>
      <c r="G165" s="84"/>
      <c r="H165" s="83" t="s">
        <v>6461</v>
      </c>
      <c r="I165" s="86" t="s">
        <v>6462</v>
      </c>
      <c r="J165" s="83" t="s">
        <v>390</v>
      </c>
      <c r="K165" s="84"/>
      <c r="L165" s="83" t="s">
        <v>2592</v>
      </c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90" t="e">
        <f t="shared" si="15"/>
        <v>#DIV/0!</v>
      </c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90" t="e">
        <f t="shared" si="14"/>
        <v>#DIV/0!</v>
      </c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>
        <v>7</v>
      </c>
      <c r="CW165" s="89">
        <v>8</v>
      </c>
      <c r="CX165" s="89">
        <v>8</v>
      </c>
      <c r="CY165" s="89">
        <v>8</v>
      </c>
      <c r="CZ165" s="89">
        <v>7</v>
      </c>
      <c r="DA165" s="89">
        <v>7</v>
      </c>
      <c r="DB165" s="89">
        <v>7</v>
      </c>
      <c r="DC165" s="89">
        <v>7</v>
      </c>
      <c r="DD165" s="89">
        <v>7</v>
      </c>
      <c r="DE165" s="89">
        <v>7</v>
      </c>
      <c r="DF165" s="89">
        <v>8</v>
      </c>
      <c r="DG165" s="89">
        <v>7</v>
      </c>
      <c r="DH165" s="89">
        <v>7</v>
      </c>
      <c r="DI165" s="89">
        <v>8</v>
      </c>
      <c r="DJ165" s="89">
        <v>7</v>
      </c>
      <c r="DK165" s="89">
        <v>7</v>
      </c>
      <c r="DL165" s="89">
        <v>7</v>
      </c>
      <c r="DM165" s="89">
        <v>7</v>
      </c>
      <c r="DN165" s="89">
        <v>7</v>
      </c>
      <c r="DO165" s="90">
        <f t="shared" si="16"/>
        <v>7.26315789473684</v>
      </c>
      <c r="DP165" s="95"/>
      <c r="DQ165" s="89"/>
      <c r="DR165" s="89"/>
      <c r="DS165" s="89"/>
      <c r="DT165" s="89"/>
      <c r="DU165" s="89"/>
      <c r="DV165" s="101"/>
      <c r="DW165" s="102"/>
      <c r="DX165" s="103"/>
      <c r="DY165" s="90"/>
      <c r="DZ165" s="103"/>
      <c r="EA165" s="103"/>
      <c r="EB165" s="103"/>
      <c r="EC165" s="103"/>
      <c r="ED165" s="103"/>
      <c r="EE165" s="103"/>
      <c r="EF165" s="106" t="e">
        <f t="shared" si="17"/>
        <v>#DIV/0!</v>
      </c>
      <c r="EG165" s="106" t="e">
        <f t="shared" si="18"/>
        <v>#DIV/0!</v>
      </c>
      <c r="EH165" s="106" t="str">
        <f t="shared" si="19"/>
        <v>NEED TO DEVELOP</v>
      </c>
    </row>
    <row r="166" hidden="1" customHeight="1" spans="2:138">
      <c r="B166" s="83" t="s">
        <v>2502</v>
      </c>
      <c r="C166" s="84"/>
      <c r="D166" s="84"/>
      <c r="E166" s="84"/>
      <c r="F166" s="84"/>
      <c r="G166" s="84"/>
      <c r="H166" s="83" t="s">
        <v>6475</v>
      </c>
      <c r="I166" s="86" t="s">
        <v>6476</v>
      </c>
      <c r="J166" s="83" t="s">
        <v>126</v>
      </c>
      <c r="K166" s="84"/>
      <c r="L166" s="83" t="s">
        <v>6478</v>
      </c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90" t="e">
        <f t="shared" si="15"/>
        <v>#DIV/0!</v>
      </c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90" t="e">
        <f t="shared" ref="CF166:CF197" si="20">AVERAGE(BE166:CE166)</f>
        <v>#DIV/0!</v>
      </c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>
        <v>7</v>
      </c>
      <c r="CW166" s="89">
        <v>8</v>
      </c>
      <c r="CX166" s="89">
        <v>8</v>
      </c>
      <c r="CY166" s="89">
        <v>8</v>
      </c>
      <c r="CZ166" s="89">
        <v>7</v>
      </c>
      <c r="DA166" s="89">
        <v>7</v>
      </c>
      <c r="DB166" s="89">
        <v>7</v>
      </c>
      <c r="DC166" s="89">
        <v>7</v>
      </c>
      <c r="DD166" s="89">
        <v>8</v>
      </c>
      <c r="DE166" s="89"/>
      <c r="DF166" s="89"/>
      <c r="DG166" s="89"/>
      <c r="DH166" s="89"/>
      <c r="DI166" s="89">
        <v>8</v>
      </c>
      <c r="DJ166" s="89">
        <v>7</v>
      </c>
      <c r="DK166" s="89">
        <v>7</v>
      </c>
      <c r="DL166" s="89">
        <v>8</v>
      </c>
      <c r="DM166" s="89">
        <v>7</v>
      </c>
      <c r="DN166" s="89">
        <v>7</v>
      </c>
      <c r="DO166" s="90">
        <f t="shared" si="16"/>
        <v>7.4</v>
      </c>
      <c r="DP166" s="95"/>
      <c r="DQ166" s="89"/>
      <c r="DR166" s="89"/>
      <c r="DS166" s="89"/>
      <c r="DT166" s="89"/>
      <c r="DU166" s="89"/>
      <c r="DV166" s="101"/>
      <c r="DW166" s="102"/>
      <c r="DX166" s="103"/>
      <c r="DY166" s="90"/>
      <c r="DZ166" s="103"/>
      <c r="EA166" s="103"/>
      <c r="EB166" s="103"/>
      <c r="EC166" s="103"/>
      <c r="ED166" s="103"/>
      <c r="EE166" s="103"/>
      <c r="EF166" s="106" t="e">
        <f t="shared" si="17"/>
        <v>#DIV/0!</v>
      </c>
      <c r="EG166" s="106" t="e">
        <f t="shared" si="18"/>
        <v>#DIV/0!</v>
      </c>
      <c r="EH166" s="106" t="str">
        <f t="shared" si="19"/>
        <v>NEED TO DEVELOP</v>
      </c>
    </row>
    <row r="167" hidden="1" customHeight="1" spans="2:138">
      <c r="B167" s="83" t="s">
        <v>2502</v>
      </c>
      <c r="C167" s="84"/>
      <c r="D167" s="84"/>
      <c r="E167" s="84"/>
      <c r="F167" s="84"/>
      <c r="G167" s="84"/>
      <c r="H167" s="83" t="s">
        <v>6490</v>
      </c>
      <c r="I167" s="86" t="s">
        <v>6491</v>
      </c>
      <c r="J167" s="83" t="s">
        <v>126</v>
      </c>
      <c r="K167" s="84"/>
      <c r="L167" s="83" t="s">
        <v>454</v>
      </c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90" t="e">
        <f t="shared" si="15"/>
        <v>#DIV/0!</v>
      </c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90" t="e">
        <f t="shared" si="20"/>
        <v>#DIV/0!</v>
      </c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>
        <v>7</v>
      </c>
      <c r="CW167" s="89">
        <v>8</v>
      </c>
      <c r="CX167" s="89">
        <v>8</v>
      </c>
      <c r="CY167" s="89">
        <v>8</v>
      </c>
      <c r="CZ167" s="89">
        <v>7</v>
      </c>
      <c r="DA167" s="89">
        <v>7</v>
      </c>
      <c r="DB167" s="89">
        <v>8</v>
      </c>
      <c r="DC167" s="89">
        <v>7</v>
      </c>
      <c r="DD167" s="89">
        <v>8</v>
      </c>
      <c r="DE167" s="89"/>
      <c r="DF167" s="89"/>
      <c r="DG167" s="89"/>
      <c r="DH167" s="89"/>
      <c r="DI167" s="89">
        <v>8</v>
      </c>
      <c r="DJ167" s="89">
        <v>7</v>
      </c>
      <c r="DK167" s="89">
        <v>8</v>
      </c>
      <c r="DL167" s="89">
        <v>8</v>
      </c>
      <c r="DM167" s="89">
        <v>7</v>
      </c>
      <c r="DN167" s="89">
        <v>7</v>
      </c>
      <c r="DO167" s="90">
        <f t="shared" si="16"/>
        <v>7.53333333333333</v>
      </c>
      <c r="DP167" s="95"/>
      <c r="DQ167" s="89"/>
      <c r="DR167" s="89"/>
      <c r="DS167" s="89"/>
      <c r="DT167" s="89"/>
      <c r="DU167" s="89"/>
      <c r="DV167" s="101"/>
      <c r="DW167" s="102"/>
      <c r="DX167" s="103"/>
      <c r="DY167" s="90"/>
      <c r="DZ167" s="103"/>
      <c r="EA167" s="103"/>
      <c r="EB167" s="103"/>
      <c r="EC167" s="103"/>
      <c r="ED167" s="103"/>
      <c r="EE167" s="103"/>
      <c r="EF167" s="106" t="e">
        <f t="shared" si="17"/>
        <v>#DIV/0!</v>
      </c>
      <c r="EG167" s="106" t="e">
        <f t="shared" si="18"/>
        <v>#DIV/0!</v>
      </c>
      <c r="EH167" s="106" t="str">
        <f t="shared" si="19"/>
        <v>NEED TO DEVELOP</v>
      </c>
    </row>
    <row r="168" hidden="1" customHeight="1" spans="2:138">
      <c r="B168" s="83" t="s">
        <v>2502</v>
      </c>
      <c r="C168" s="84"/>
      <c r="D168" s="84"/>
      <c r="E168" s="84"/>
      <c r="F168" s="84"/>
      <c r="G168" s="84"/>
      <c r="H168" s="83" t="s">
        <v>6502</v>
      </c>
      <c r="I168" s="86" t="s">
        <v>6503</v>
      </c>
      <c r="J168" s="83" t="s">
        <v>126</v>
      </c>
      <c r="K168" s="84"/>
      <c r="L168" s="83" t="s">
        <v>2290</v>
      </c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90" t="e">
        <f t="shared" si="15"/>
        <v>#DIV/0!</v>
      </c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90" t="e">
        <f t="shared" si="20"/>
        <v>#DIV/0!</v>
      </c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>
        <v>7</v>
      </c>
      <c r="CW168" s="89">
        <v>8</v>
      </c>
      <c r="CX168" s="89">
        <v>7</v>
      </c>
      <c r="CY168" s="89">
        <v>8</v>
      </c>
      <c r="CZ168" s="89">
        <v>7</v>
      </c>
      <c r="DA168" s="89">
        <v>7</v>
      </c>
      <c r="DB168" s="89">
        <v>7</v>
      </c>
      <c r="DC168" s="89">
        <v>8</v>
      </c>
      <c r="DD168" s="89">
        <v>8</v>
      </c>
      <c r="DE168" s="89"/>
      <c r="DF168" s="89"/>
      <c r="DG168" s="89"/>
      <c r="DH168" s="89"/>
      <c r="DI168" s="89">
        <v>8</v>
      </c>
      <c r="DJ168" s="89">
        <v>7</v>
      </c>
      <c r="DK168" s="89">
        <v>7</v>
      </c>
      <c r="DL168" s="89">
        <v>8</v>
      </c>
      <c r="DM168" s="89">
        <v>8</v>
      </c>
      <c r="DN168" s="89">
        <v>7</v>
      </c>
      <c r="DO168" s="90">
        <f t="shared" si="16"/>
        <v>7.46666666666667</v>
      </c>
      <c r="DP168" s="95"/>
      <c r="DQ168" s="89"/>
      <c r="DR168" s="89"/>
      <c r="DS168" s="89"/>
      <c r="DT168" s="89"/>
      <c r="DU168" s="89"/>
      <c r="DV168" s="101"/>
      <c r="DW168" s="102"/>
      <c r="DX168" s="103"/>
      <c r="DY168" s="90"/>
      <c r="DZ168" s="103"/>
      <c r="EA168" s="103"/>
      <c r="EB168" s="103"/>
      <c r="EC168" s="103"/>
      <c r="ED168" s="103"/>
      <c r="EE168" s="103"/>
      <c r="EF168" s="106" t="e">
        <f t="shared" si="17"/>
        <v>#DIV/0!</v>
      </c>
      <c r="EG168" s="106" t="e">
        <f t="shared" si="18"/>
        <v>#DIV/0!</v>
      </c>
      <c r="EH168" s="106" t="str">
        <f t="shared" si="19"/>
        <v>NEED TO DEVELOP</v>
      </c>
    </row>
    <row r="169" hidden="1" customHeight="1" spans="2:138">
      <c r="B169" s="83" t="s">
        <v>2502</v>
      </c>
      <c r="C169" s="84"/>
      <c r="D169" s="84"/>
      <c r="E169" s="84"/>
      <c r="F169" s="84"/>
      <c r="G169" s="84"/>
      <c r="H169" s="83" t="s">
        <v>6514</v>
      </c>
      <c r="I169" s="86" t="s">
        <v>6515</v>
      </c>
      <c r="J169" s="83" t="s">
        <v>162</v>
      </c>
      <c r="K169" s="84"/>
      <c r="L169" s="83" t="s">
        <v>6517</v>
      </c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90" t="e">
        <f t="shared" si="15"/>
        <v>#DIV/0!</v>
      </c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90" t="e">
        <f t="shared" si="20"/>
        <v>#DIV/0!</v>
      </c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>
        <v>8</v>
      </c>
      <c r="CW169" s="89">
        <v>8</v>
      </c>
      <c r="CX169" s="89">
        <v>8</v>
      </c>
      <c r="CY169" s="89">
        <v>8</v>
      </c>
      <c r="CZ169" s="89">
        <v>8</v>
      </c>
      <c r="DA169" s="89">
        <v>8</v>
      </c>
      <c r="DB169" s="89">
        <v>8</v>
      </c>
      <c r="DC169" s="89">
        <v>8</v>
      </c>
      <c r="DD169" s="89">
        <v>8</v>
      </c>
      <c r="DE169" s="89"/>
      <c r="DF169" s="89"/>
      <c r="DG169" s="89"/>
      <c r="DH169" s="89"/>
      <c r="DI169" s="89">
        <v>8</v>
      </c>
      <c r="DJ169" s="89">
        <v>8</v>
      </c>
      <c r="DK169" s="89">
        <v>8</v>
      </c>
      <c r="DL169" s="89">
        <v>8</v>
      </c>
      <c r="DM169" s="89">
        <v>8</v>
      </c>
      <c r="DN169" s="89">
        <v>8</v>
      </c>
      <c r="DO169" s="90">
        <f t="shared" si="16"/>
        <v>8</v>
      </c>
      <c r="DP169" s="95"/>
      <c r="DQ169" s="89"/>
      <c r="DR169" s="89"/>
      <c r="DS169" s="89"/>
      <c r="DT169" s="89"/>
      <c r="DU169" s="89"/>
      <c r="DV169" s="101"/>
      <c r="DW169" s="102"/>
      <c r="DX169" s="103"/>
      <c r="DY169" s="90"/>
      <c r="DZ169" s="103"/>
      <c r="EA169" s="103"/>
      <c r="EB169" s="103"/>
      <c r="EC169" s="103"/>
      <c r="ED169" s="103"/>
      <c r="EE169" s="103"/>
      <c r="EF169" s="106" t="e">
        <f t="shared" si="17"/>
        <v>#DIV/0!</v>
      </c>
      <c r="EG169" s="106" t="e">
        <f t="shared" si="18"/>
        <v>#DIV/0!</v>
      </c>
      <c r="EH169" s="106" t="str">
        <f t="shared" si="19"/>
        <v>NEED TO DEVELOP</v>
      </c>
    </row>
    <row r="170" hidden="1" customHeight="1" spans="2:138">
      <c r="B170" s="83" t="s">
        <v>2502</v>
      </c>
      <c r="C170" s="84"/>
      <c r="D170" s="84"/>
      <c r="E170" s="84"/>
      <c r="F170" s="84"/>
      <c r="G170" s="84"/>
      <c r="H170" s="83" t="s">
        <v>6530</v>
      </c>
      <c r="I170" s="86" t="s">
        <v>6531</v>
      </c>
      <c r="J170" s="83" t="s">
        <v>162</v>
      </c>
      <c r="K170" s="84"/>
      <c r="L170" s="83" t="s">
        <v>3131</v>
      </c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90" t="e">
        <f t="shared" si="15"/>
        <v>#DIV/0!</v>
      </c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90" t="e">
        <f t="shared" si="20"/>
        <v>#DIV/0!</v>
      </c>
      <c r="CG170" s="89"/>
      <c r="CH170" s="89"/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>
        <v>8</v>
      </c>
      <c r="CW170" s="89">
        <v>8</v>
      </c>
      <c r="CX170" s="89">
        <v>8</v>
      </c>
      <c r="CY170" s="89">
        <v>8</v>
      </c>
      <c r="CZ170" s="89">
        <v>8</v>
      </c>
      <c r="DA170" s="89">
        <v>8</v>
      </c>
      <c r="DB170" s="89">
        <v>8</v>
      </c>
      <c r="DC170" s="89">
        <v>8</v>
      </c>
      <c r="DD170" s="89">
        <v>8</v>
      </c>
      <c r="DE170" s="89"/>
      <c r="DF170" s="89"/>
      <c r="DG170" s="89"/>
      <c r="DH170" s="89"/>
      <c r="DI170" s="89">
        <v>8</v>
      </c>
      <c r="DJ170" s="89">
        <v>8</v>
      </c>
      <c r="DK170" s="89">
        <v>8</v>
      </c>
      <c r="DL170" s="89">
        <v>8</v>
      </c>
      <c r="DM170" s="89">
        <v>8</v>
      </c>
      <c r="DN170" s="89">
        <v>8</v>
      </c>
      <c r="DO170" s="90">
        <f t="shared" si="16"/>
        <v>8</v>
      </c>
      <c r="DP170" s="95"/>
      <c r="DQ170" s="89"/>
      <c r="DR170" s="89"/>
      <c r="DS170" s="89"/>
      <c r="DT170" s="89"/>
      <c r="DU170" s="89"/>
      <c r="DV170" s="101"/>
      <c r="DW170" s="102"/>
      <c r="DX170" s="103"/>
      <c r="DY170" s="90"/>
      <c r="DZ170" s="103"/>
      <c r="EA170" s="103"/>
      <c r="EB170" s="103"/>
      <c r="EC170" s="103"/>
      <c r="ED170" s="103"/>
      <c r="EE170" s="103"/>
      <c r="EF170" s="106" t="e">
        <f t="shared" si="17"/>
        <v>#DIV/0!</v>
      </c>
      <c r="EG170" s="106" t="e">
        <f t="shared" si="18"/>
        <v>#DIV/0!</v>
      </c>
      <c r="EH170" s="106" t="str">
        <f t="shared" si="19"/>
        <v>NEED TO DEVELOP</v>
      </c>
    </row>
    <row r="171" hidden="1" customHeight="1" spans="2:138">
      <c r="B171" s="83" t="s">
        <v>2502</v>
      </c>
      <c r="C171" s="84"/>
      <c r="D171" s="84"/>
      <c r="E171" s="84"/>
      <c r="F171" s="84"/>
      <c r="G171" s="84"/>
      <c r="H171" s="83" t="s">
        <v>6546</v>
      </c>
      <c r="I171" s="86" t="s">
        <v>6547</v>
      </c>
      <c r="J171" s="83" t="s">
        <v>162</v>
      </c>
      <c r="K171" s="84"/>
      <c r="L171" s="83" t="s">
        <v>5031</v>
      </c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90" t="e">
        <f t="shared" si="15"/>
        <v>#DIV/0!</v>
      </c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90" t="e">
        <f t="shared" si="20"/>
        <v>#DIV/0!</v>
      </c>
      <c r="CG171" s="89"/>
      <c r="CH171" s="89"/>
      <c r="CI171" s="89"/>
      <c r="CJ171" s="89"/>
      <c r="CK171" s="89"/>
      <c r="CL171" s="89"/>
      <c r="CM171" s="89"/>
      <c r="CN171" s="89"/>
      <c r="CO171" s="89"/>
      <c r="CP171" s="89"/>
      <c r="CQ171" s="89"/>
      <c r="CR171" s="89"/>
      <c r="CS171" s="89"/>
      <c r="CT171" s="89"/>
      <c r="CU171" s="89"/>
      <c r="CV171" s="89">
        <v>8</v>
      </c>
      <c r="CW171" s="89">
        <v>8</v>
      </c>
      <c r="CX171" s="89">
        <v>8</v>
      </c>
      <c r="CY171" s="89">
        <v>8</v>
      </c>
      <c r="CZ171" s="89">
        <v>8</v>
      </c>
      <c r="DA171" s="89">
        <v>8</v>
      </c>
      <c r="DB171" s="89">
        <v>8</v>
      </c>
      <c r="DC171" s="89">
        <v>8</v>
      </c>
      <c r="DD171" s="89">
        <v>8</v>
      </c>
      <c r="DE171" s="89"/>
      <c r="DF171" s="89"/>
      <c r="DG171" s="89"/>
      <c r="DH171" s="89"/>
      <c r="DI171" s="89">
        <v>8</v>
      </c>
      <c r="DJ171" s="89">
        <v>8</v>
      </c>
      <c r="DK171" s="89">
        <v>8</v>
      </c>
      <c r="DL171" s="89">
        <v>8</v>
      </c>
      <c r="DM171" s="89">
        <v>8</v>
      </c>
      <c r="DN171" s="89">
        <v>8</v>
      </c>
      <c r="DO171" s="90">
        <f t="shared" si="16"/>
        <v>8</v>
      </c>
      <c r="DP171" s="95"/>
      <c r="DQ171" s="89"/>
      <c r="DR171" s="89"/>
      <c r="DS171" s="89"/>
      <c r="DT171" s="89"/>
      <c r="DU171" s="89"/>
      <c r="DV171" s="101"/>
      <c r="DW171" s="102"/>
      <c r="DX171" s="103"/>
      <c r="DY171" s="90"/>
      <c r="DZ171" s="103"/>
      <c r="EA171" s="103"/>
      <c r="EB171" s="103"/>
      <c r="EC171" s="103"/>
      <c r="ED171" s="103"/>
      <c r="EE171" s="103"/>
      <c r="EF171" s="106" t="e">
        <f t="shared" si="17"/>
        <v>#DIV/0!</v>
      </c>
      <c r="EG171" s="106" t="e">
        <f t="shared" si="18"/>
        <v>#DIV/0!</v>
      </c>
      <c r="EH171" s="106" t="str">
        <f t="shared" si="19"/>
        <v>NEED TO DEVELOP</v>
      </c>
    </row>
    <row r="172" hidden="1" customHeight="1" spans="2:138">
      <c r="B172" s="83" t="s">
        <v>2502</v>
      </c>
      <c r="C172" s="84"/>
      <c r="D172" s="84"/>
      <c r="E172" s="84"/>
      <c r="F172" s="84"/>
      <c r="G172" s="84"/>
      <c r="H172" s="83" t="s">
        <v>6560</v>
      </c>
      <c r="I172" s="86" t="s">
        <v>6561</v>
      </c>
      <c r="J172" s="83" t="s">
        <v>1569</v>
      </c>
      <c r="K172" s="84"/>
      <c r="L172" s="83" t="s">
        <v>1189</v>
      </c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90" t="e">
        <f t="shared" si="15"/>
        <v>#DIV/0!</v>
      </c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90" t="e">
        <f t="shared" si="20"/>
        <v>#DIV/0!</v>
      </c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>
        <v>7</v>
      </c>
      <c r="CW172" s="89">
        <v>7</v>
      </c>
      <c r="CX172" s="89">
        <v>8</v>
      </c>
      <c r="CY172" s="89">
        <v>7</v>
      </c>
      <c r="CZ172" s="89">
        <v>7</v>
      </c>
      <c r="DA172" s="89">
        <v>7</v>
      </c>
      <c r="DB172" s="89">
        <v>7</v>
      </c>
      <c r="DC172" s="89">
        <v>7</v>
      </c>
      <c r="DD172" s="89">
        <v>7</v>
      </c>
      <c r="DE172" s="89"/>
      <c r="DF172" s="89"/>
      <c r="DG172" s="89"/>
      <c r="DH172" s="89"/>
      <c r="DI172" s="89">
        <v>8</v>
      </c>
      <c r="DJ172" s="89">
        <v>7</v>
      </c>
      <c r="DK172" s="89">
        <v>7</v>
      </c>
      <c r="DL172" s="89">
        <v>7</v>
      </c>
      <c r="DM172" s="89">
        <v>7</v>
      </c>
      <c r="DN172" s="89">
        <v>7</v>
      </c>
      <c r="DO172" s="90">
        <f t="shared" si="16"/>
        <v>7.13333333333333</v>
      </c>
      <c r="DP172" s="95"/>
      <c r="DQ172" s="89"/>
      <c r="DR172" s="89"/>
      <c r="DS172" s="89"/>
      <c r="DT172" s="89"/>
      <c r="DU172" s="89"/>
      <c r="DV172" s="101"/>
      <c r="DW172" s="102"/>
      <c r="DX172" s="103"/>
      <c r="DY172" s="90"/>
      <c r="DZ172" s="103"/>
      <c r="EA172" s="103"/>
      <c r="EB172" s="103"/>
      <c r="EC172" s="103"/>
      <c r="ED172" s="103"/>
      <c r="EE172" s="103"/>
      <c r="EF172" s="106" t="e">
        <f t="shared" si="17"/>
        <v>#DIV/0!</v>
      </c>
      <c r="EG172" s="106" t="e">
        <f t="shared" si="18"/>
        <v>#DIV/0!</v>
      </c>
      <c r="EH172" s="106" t="str">
        <f t="shared" si="19"/>
        <v>NEED TO DEVELOP</v>
      </c>
    </row>
    <row r="173" hidden="1" customHeight="1" spans="2:138">
      <c r="B173" s="83" t="s">
        <v>6574</v>
      </c>
      <c r="C173" s="84"/>
      <c r="D173" s="84"/>
      <c r="E173" s="84"/>
      <c r="F173" s="84"/>
      <c r="G173" s="84"/>
      <c r="H173" s="83" t="s">
        <v>6588</v>
      </c>
      <c r="I173" s="86" t="s">
        <v>6589</v>
      </c>
      <c r="J173" s="83" t="s">
        <v>68</v>
      </c>
      <c r="K173" s="84"/>
      <c r="L173" s="83" t="s">
        <v>6591</v>
      </c>
      <c r="M173" s="89">
        <v>9</v>
      </c>
      <c r="N173" s="89">
        <v>8</v>
      </c>
      <c r="O173" s="89">
        <v>9</v>
      </c>
      <c r="P173" s="89">
        <v>9</v>
      </c>
      <c r="Q173" s="89">
        <v>9</v>
      </c>
      <c r="R173" s="89">
        <v>9</v>
      </c>
      <c r="S173" s="89">
        <v>9</v>
      </c>
      <c r="T173" s="89">
        <v>9</v>
      </c>
      <c r="U173" s="89">
        <v>9</v>
      </c>
      <c r="V173" s="89">
        <v>9</v>
      </c>
      <c r="W173" s="89">
        <v>9</v>
      </c>
      <c r="X173" s="89">
        <v>9</v>
      </c>
      <c r="Y173" s="89">
        <v>9</v>
      </c>
      <c r="Z173" s="89">
        <v>9</v>
      </c>
      <c r="AA173" s="89">
        <v>8</v>
      </c>
      <c r="AB173" s="89">
        <v>9</v>
      </c>
      <c r="AC173" s="89">
        <v>8</v>
      </c>
      <c r="AD173" s="89">
        <v>8</v>
      </c>
      <c r="AE173" s="89">
        <v>9</v>
      </c>
      <c r="AF173" s="89">
        <v>8</v>
      </c>
      <c r="AG173" s="89">
        <v>9</v>
      </c>
      <c r="AH173" s="89">
        <v>8</v>
      </c>
      <c r="AI173" s="89">
        <v>9</v>
      </c>
      <c r="AJ173" s="89">
        <v>8</v>
      </c>
      <c r="AK173" s="89">
        <v>9</v>
      </c>
      <c r="AL173" s="89">
        <v>9</v>
      </c>
      <c r="AM173" s="89">
        <v>8</v>
      </c>
      <c r="AN173" s="90">
        <f t="shared" si="15"/>
        <v>8.7037037037037</v>
      </c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90" t="e">
        <f t="shared" si="20"/>
        <v>#DIV/0!</v>
      </c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90" t="e">
        <f t="shared" si="16"/>
        <v>#DIV/0!</v>
      </c>
      <c r="DP173" s="95"/>
      <c r="DQ173" s="89"/>
      <c r="DR173" s="89"/>
      <c r="DS173" s="89"/>
      <c r="DT173" s="89"/>
      <c r="DU173" s="89"/>
      <c r="DV173" s="101"/>
      <c r="DW173" s="102"/>
      <c r="DX173" s="103"/>
      <c r="DY173" s="90"/>
      <c r="DZ173" s="103"/>
      <c r="EA173" s="103"/>
      <c r="EB173" s="103"/>
      <c r="EC173" s="103"/>
      <c r="ED173" s="103"/>
      <c r="EE173" s="103"/>
      <c r="EF173" s="106" t="str">
        <f t="shared" si="17"/>
        <v>GOOD</v>
      </c>
      <c r="EG173" s="106" t="e">
        <f t="shared" si="18"/>
        <v>#DIV/0!</v>
      </c>
      <c r="EH173" s="106" t="e">
        <f t="shared" si="19"/>
        <v>#DIV/0!</v>
      </c>
    </row>
    <row r="174" hidden="1" customHeight="1" spans="2:138">
      <c r="B174" s="83" t="s">
        <v>6574</v>
      </c>
      <c r="C174" s="84"/>
      <c r="D174" s="84"/>
      <c r="E174" s="84"/>
      <c r="F174" s="84"/>
      <c r="G174" s="84"/>
      <c r="H174" s="83" t="s">
        <v>6604</v>
      </c>
      <c r="I174" s="86" t="s">
        <v>6605</v>
      </c>
      <c r="J174" s="83" t="s">
        <v>227</v>
      </c>
      <c r="K174" s="84"/>
      <c r="L174" s="83" t="s">
        <v>3546</v>
      </c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90" t="e">
        <f t="shared" si="15"/>
        <v>#DIV/0!</v>
      </c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>
        <v>8</v>
      </c>
      <c r="BE174" s="89">
        <v>8</v>
      </c>
      <c r="BF174" s="89">
        <v>9</v>
      </c>
      <c r="BG174" s="89">
        <v>9</v>
      </c>
      <c r="BH174" s="89">
        <v>8</v>
      </c>
      <c r="BI174" s="89">
        <v>9</v>
      </c>
      <c r="BJ174" s="89">
        <v>8</v>
      </c>
      <c r="BK174" s="89">
        <v>8</v>
      </c>
      <c r="BL174" s="89">
        <v>8</v>
      </c>
      <c r="BM174" s="89">
        <v>9</v>
      </c>
      <c r="BN174" s="89">
        <v>8</v>
      </c>
      <c r="BO174" s="89">
        <v>8</v>
      </c>
      <c r="BP174" s="89">
        <v>9</v>
      </c>
      <c r="BQ174" s="89">
        <v>8</v>
      </c>
      <c r="BR174" s="89">
        <v>9</v>
      </c>
      <c r="BS174" s="89">
        <v>8</v>
      </c>
      <c r="BT174" s="89">
        <v>8</v>
      </c>
      <c r="BU174" s="89">
        <v>8</v>
      </c>
      <c r="BV174" s="89">
        <v>9</v>
      </c>
      <c r="BW174" s="89">
        <v>8</v>
      </c>
      <c r="BX174" s="89">
        <v>8</v>
      </c>
      <c r="BY174" s="89">
        <v>8</v>
      </c>
      <c r="BZ174" s="89">
        <v>8</v>
      </c>
      <c r="CA174" s="89">
        <v>8</v>
      </c>
      <c r="CB174" s="89">
        <v>8</v>
      </c>
      <c r="CC174" s="89">
        <v>8</v>
      </c>
      <c r="CD174" s="89">
        <v>8</v>
      </c>
      <c r="CE174" s="89">
        <v>8</v>
      </c>
      <c r="CF174" s="90">
        <f t="shared" si="20"/>
        <v>8.25925925925926</v>
      </c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90" t="e">
        <f t="shared" si="16"/>
        <v>#DIV/0!</v>
      </c>
      <c r="DP174" s="95"/>
      <c r="DQ174" s="89"/>
      <c r="DR174" s="89"/>
      <c r="DS174" s="89"/>
      <c r="DT174" s="89"/>
      <c r="DU174" s="89"/>
      <c r="DV174" s="101"/>
      <c r="DW174" s="102"/>
      <c r="DX174" s="103"/>
      <c r="DY174" s="90"/>
      <c r="DZ174" s="103"/>
      <c r="EA174" s="103"/>
      <c r="EB174" s="103"/>
      <c r="EC174" s="103"/>
      <c r="ED174" s="103"/>
      <c r="EE174" s="103"/>
      <c r="EF174" s="106" t="e">
        <f t="shared" si="17"/>
        <v>#DIV/0!</v>
      </c>
      <c r="EG174" s="106" t="str">
        <f t="shared" si="18"/>
        <v>GOOD</v>
      </c>
      <c r="EH174" s="106" t="e">
        <f t="shared" si="19"/>
        <v>#DIV/0!</v>
      </c>
    </row>
    <row r="175" hidden="1" customHeight="1" spans="2:138">
      <c r="B175" s="83" t="s">
        <v>6574</v>
      </c>
      <c r="C175" s="84"/>
      <c r="D175" s="84"/>
      <c r="E175" s="84"/>
      <c r="F175" s="84"/>
      <c r="G175" s="84"/>
      <c r="H175" s="83" t="s">
        <v>6618</v>
      </c>
      <c r="I175" s="86" t="s">
        <v>6619</v>
      </c>
      <c r="J175" s="83" t="s">
        <v>2083</v>
      </c>
      <c r="K175" s="84"/>
      <c r="L175" s="83" t="s">
        <v>3378</v>
      </c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90" t="e">
        <f t="shared" si="15"/>
        <v>#DIV/0!</v>
      </c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>
        <v>8</v>
      </c>
      <c r="BE175" s="89">
        <v>8</v>
      </c>
      <c r="BF175" s="89">
        <v>8</v>
      </c>
      <c r="BG175" s="89">
        <v>8</v>
      </c>
      <c r="BH175" s="89">
        <v>8</v>
      </c>
      <c r="BI175" s="89">
        <v>8</v>
      </c>
      <c r="BJ175" s="89">
        <v>8</v>
      </c>
      <c r="BK175" s="89">
        <v>8</v>
      </c>
      <c r="BL175" s="89">
        <v>8</v>
      </c>
      <c r="BM175" s="89">
        <v>8</v>
      </c>
      <c r="BN175" s="89">
        <v>8</v>
      </c>
      <c r="BO175" s="89">
        <v>8</v>
      </c>
      <c r="BP175" s="89">
        <v>8</v>
      </c>
      <c r="BQ175" s="89">
        <v>8</v>
      </c>
      <c r="BR175" s="89">
        <v>8</v>
      </c>
      <c r="BS175" s="89">
        <v>8</v>
      </c>
      <c r="BT175" s="89">
        <v>8</v>
      </c>
      <c r="BU175" s="89">
        <v>8</v>
      </c>
      <c r="BV175" s="89">
        <v>8</v>
      </c>
      <c r="BW175" s="89">
        <v>8</v>
      </c>
      <c r="BX175" s="89">
        <v>8</v>
      </c>
      <c r="BY175" s="89">
        <v>8</v>
      </c>
      <c r="BZ175" s="89">
        <v>8</v>
      </c>
      <c r="CA175" s="89">
        <v>8</v>
      </c>
      <c r="CB175" s="89">
        <v>8</v>
      </c>
      <c r="CC175" s="89">
        <v>8</v>
      </c>
      <c r="CD175" s="89">
        <v>8</v>
      </c>
      <c r="CE175" s="89">
        <v>8</v>
      </c>
      <c r="CF175" s="90">
        <f t="shared" si="20"/>
        <v>8</v>
      </c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90" t="e">
        <f t="shared" si="16"/>
        <v>#DIV/0!</v>
      </c>
      <c r="DP175" s="95"/>
      <c r="DQ175" s="89"/>
      <c r="DR175" s="89"/>
      <c r="DS175" s="89"/>
      <c r="DT175" s="89"/>
      <c r="DU175" s="89"/>
      <c r="DV175" s="101"/>
      <c r="DW175" s="102"/>
      <c r="DX175" s="103"/>
      <c r="DY175" s="90"/>
      <c r="DZ175" s="103"/>
      <c r="EA175" s="103"/>
      <c r="EB175" s="103"/>
      <c r="EC175" s="103"/>
      <c r="ED175" s="103"/>
      <c r="EE175" s="103"/>
      <c r="EF175" s="106" t="e">
        <f t="shared" si="17"/>
        <v>#DIV/0!</v>
      </c>
      <c r="EG175" s="106" t="str">
        <f t="shared" si="18"/>
        <v>NEED TO DEVELOP</v>
      </c>
      <c r="EH175" s="106" t="e">
        <f t="shared" si="19"/>
        <v>#DIV/0!</v>
      </c>
    </row>
    <row r="176" hidden="1" customHeight="1" spans="2:138">
      <c r="B176" s="83" t="s">
        <v>6574</v>
      </c>
      <c r="C176" s="84"/>
      <c r="D176" s="84"/>
      <c r="E176" s="84"/>
      <c r="F176" s="84"/>
      <c r="G176" s="84"/>
      <c r="H176" s="83" t="s">
        <v>6644</v>
      </c>
      <c r="I176" s="86" t="s">
        <v>6645</v>
      </c>
      <c r="J176" s="83" t="s">
        <v>263</v>
      </c>
      <c r="K176" s="84"/>
      <c r="L176" s="83" t="s">
        <v>3349</v>
      </c>
      <c r="M176" s="89">
        <v>7</v>
      </c>
      <c r="N176" s="89">
        <v>7</v>
      </c>
      <c r="O176" s="89">
        <v>7</v>
      </c>
      <c r="P176" s="89">
        <v>7</v>
      </c>
      <c r="Q176" s="89">
        <v>7</v>
      </c>
      <c r="R176" s="89">
        <v>7</v>
      </c>
      <c r="S176" s="89">
        <v>7</v>
      </c>
      <c r="T176" s="89">
        <v>7</v>
      </c>
      <c r="U176" s="89">
        <v>7</v>
      </c>
      <c r="V176" s="89">
        <v>7</v>
      </c>
      <c r="W176" s="89">
        <v>7</v>
      </c>
      <c r="X176" s="89">
        <v>7</v>
      </c>
      <c r="Y176" s="89">
        <v>7</v>
      </c>
      <c r="Z176" s="89">
        <v>7</v>
      </c>
      <c r="AA176" s="89">
        <v>7</v>
      </c>
      <c r="AB176" s="89">
        <v>7</v>
      </c>
      <c r="AC176" s="89">
        <v>7</v>
      </c>
      <c r="AD176" s="89">
        <v>7</v>
      </c>
      <c r="AE176" s="89">
        <v>7</v>
      </c>
      <c r="AF176" s="89">
        <v>7</v>
      </c>
      <c r="AG176" s="89">
        <v>7</v>
      </c>
      <c r="AH176" s="89">
        <v>7</v>
      </c>
      <c r="AI176" s="89">
        <v>7</v>
      </c>
      <c r="AJ176" s="89">
        <v>7</v>
      </c>
      <c r="AK176" s="89">
        <v>7</v>
      </c>
      <c r="AL176" s="89">
        <v>7</v>
      </c>
      <c r="AM176" s="89">
        <v>7</v>
      </c>
      <c r="AN176" s="90">
        <f t="shared" si="15"/>
        <v>7</v>
      </c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90" t="e">
        <f t="shared" si="20"/>
        <v>#DIV/0!</v>
      </c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90" t="e">
        <f t="shared" si="16"/>
        <v>#DIV/0!</v>
      </c>
      <c r="DP176" s="95"/>
      <c r="DQ176" s="89"/>
      <c r="DR176" s="89"/>
      <c r="DS176" s="89"/>
      <c r="DT176" s="89"/>
      <c r="DU176" s="89"/>
      <c r="DV176" s="101"/>
      <c r="DW176" s="102"/>
      <c r="DX176" s="103"/>
      <c r="DY176" s="90"/>
      <c r="DZ176" s="103"/>
      <c r="EA176" s="103"/>
      <c r="EB176" s="103"/>
      <c r="EC176" s="103"/>
      <c r="ED176" s="103"/>
      <c r="EE176" s="103"/>
      <c r="EF176" s="106" t="str">
        <f t="shared" si="17"/>
        <v>NEED TO DEVELOP</v>
      </c>
      <c r="EG176" s="106" t="e">
        <f t="shared" si="18"/>
        <v>#DIV/0!</v>
      </c>
      <c r="EH176" s="106" t="e">
        <f t="shared" si="19"/>
        <v>#DIV/0!</v>
      </c>
    </row>
    <row r="177" hidden="1" customHeight="1" spans="2:138">
      <c r="B177" s="83" t="s">
        <v>6574</v>
      </c>
      <c r="C177" s="84"/>
      <c r="D177" s="84"/>
      <c r="E177" s="84"/>
      <c r="F177" s="84"/>
      <c r="G177" s="84"/>
      <c r="H177" s="83" t="s">
        <v>6657</v>
      </c>
      <c r="I177" s="86" t="s">
        <v>6658</v>
      </c>
      <c r="J177" s="83" t="s">
        <v>108</v>
      </c>
      <c r="K177" s="84"/>
      <c r="L177" s="83" t="s">
        <v>5623</v>
      </c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90" t="e">
        <f t="shared" si="15"/>
        <v>#DIV/0!</v>
      </c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>
        <v>7</v>
      </c>
      <c r="BE177" s="89">
        <v>7</v>
      </c>
      <c r="BF177" s="89">
        <v>7</v>
      </c>
      <c r="BG177" s="89">
        <v>7</v>
      </c>
      <c r="BH177" s="89">
        <v>7</v>
      </c>
      <c r="BI177" s="89">
        <v>7</v>
      </c>
      <c r="BJ177" s="89">
        <v>7</v>
      </c>
      <c r="BK177" s="89">
        <v>8</v>
      </c>
      <c r="BL177" s="89">
        <v>7</v>
      </c>
      <c r="BM177" s="89">
        <v>7</v>
      </c>
      <c r="BN177" s="89">
        <v>7</v>
      </c>
      <c r="BO177" s="89">
        <v>7</v>
      </c>
      <c r="BP177" s="89">
        <v>7</v>
      </c>
      <c r="BQ177" s="89">
        <v>8</v>
      </c>
      <c r="BR177" s="89">
        <v>7</v>
      </c>
      <c r="BS177" s="89">
        <v>7</v>
      </c>
      <c r="BT177" s="89">
        <v>7</v>
      </c>
      <c r="BU177" s="89">
        <v>7</v>
      </c>
      <c r="BV177" s="89">
        <v>7</v>
      </c>
      <c r="BW177" s="89">
        <v>7</v>
      </c>
      <c r="BX177" s="89">
        <v>7</v>
      </c>
      <c r="BY177" s="89">
        <v>7</v>
      </c>
      <c r="BZ177" s="89">
        <v>7</v>
      </c>
      <c r="CA177" s="89">
        <v>7</v>
      </c>
      <c r="CB177" s="89">
        <v>7</v>
      </c>
      <c r="CC177" s="89">
        <v>7</v>
      </c>
      <c r="CD177" s="89">
        <v>7</v>
      </c>
      <c r="CE177" s="89">
        <v>7</v>
      </c>
      <c r="CF177" s="90">
        <f t="shared" si="20"/>
        <v>7.07407407407407</v>
      </c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90" t="e">
        <f t="shared" si="16"/>
        <v>#DIV/0!</v>
      </c>
      <c r="DP177" s="95"/>
      <c r="DQ177" s="89"/>
      <c r="DR177" s="89"/>
      <c r="DS177" s="89"/>
      <c r="DT177" s="89"/>
      <c r="DU177" s="89"/>
      <c r="DV177" s="101"/>
      <c r="DW177" s="102"/>
      <c r="DX177" s="103"/>
      <c r="DY177" s="90"/>
      <c r="DZ177" s="103"/>
      <c r="EA177" s="103"/>
      <c r="EB177" s="103"/>
      <c r="EC177" s="103"/>
      <c r="ED177" s="103"/>
      <c r="EE177" s="103"/>
      <c r="EF177" s="106" t="e">
        <f t="shared" si="17"/>
        <v>#DIV/0!</v>
      </c>
      <c r="EG177" s="106" t="str">
        <f t="shared" si="18"/>
        <v>NEED TO DEVELOP</v>
      </c>
      <c r="EH177" s="106" t="e">
        <f t="shared" si="19"/>
        <v>#DIV/0!</v>
      </c>
    </row>
    <row r="178" hidden="1" customHeight="1" spans="2:138">
      <c r="B178" s="83" t="s">
        <v>6574</v>
      </c>
      <c r="C178" s="84"/>
      <c r="D178" s="84"/>
      <c r="E178" s="84"/>
      <c r="F178" s="84"/>
      <c r="G178" s="84"/>
      <c r="H178" s="83" t="s">
        <v>6669</v>
      </c>
      <c r="I178" s="86" t="s">
        <v>6670</v>
      </c>
      <c r="J178" s="83" t="s">
        <v>2321</v>
      </c>
      <c r="K178" s="84"/>
      <c r="L178" s="83" t="s">
        <v>1957</v>
      </c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90" t="e">
        <f t="shared" si="15"/>
        <v>#DIV/0!</v>
      </c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>
        <v>8</v>
      </c>
      <c r="BE178" s="89">
        <v>8</v>
      </c>
      <c r="BF178" s="89">
        <v>8</v>
      </c>
      <c r="BG178" s="89">
        <v>8</v>
      </c>
      <c r="BH178" s="89">
        <v>8</v>
      </c>
      <c r="BI178" s="89">
        <v>8</v>
      </c>
      <c r="BJ178" s="89">
        <v>8</v>
      </c>
      <c r="BK178" s="89">
        <v>8</v>
      </c>
      <c r="BL178" s="89">
        <v>8</v>
      </c>
      <c r="BM178" s="89">
        <v>8</v>
      </c>
      <c r="BN178" s="89">
        <v>8</v>
      </c>
      <c r="BO178" s="89">
        <v>9</v>
      </c>
      <c r="BP178" s="89">
        <v>9</v>
      </c>
      <c r="BQ178" s="89">
        <v>9</v>
      </c>
      <c r="BR178" s="89">
        <v>9</v>
      </c>
      <c r="BS178" s="89">
        <v>9</v>
      </c>
      <c r="BT178" s="89">
        <v>9</v>
      </c>
      <c r="BU178" s="89">
        <v>8</v>
      </c>
      <c r="BV178" s="89">
        <v>8</v>
      </c>
      <c r="BW178" s="89">
        <v>8</v>
      </c>
      <c r="BX178" s="89">
        <v>8</v>
      </c>
      <c r="BY178" s="89">
        <v>8</v>
      </c>
      <c r="BZ178" s="89">
        <v>8</v>
      </c>
      <c r="CA178" s="89">
        <v>8</v>
      </c>
      <c r="CB178" s="89">
        <v>8</v>
      </c>
      <c r="CC178" s="89">
        <v>8</v>
      </c>
      <c r="CD178" s="89">
        <v>9</v>
      </c>
      <c r="CE178" s="89">
        <v>8</v>
      </c>
      <c r="CF178" s="90">
        <f t="shared" si="20"/>
        <v>8.25925925925926</v>
      </c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90" t="e">
        <f t="shared" si="16"/>
        <v>#DIV/0!</v>
      </c>
      <c r="DP178" s="95"/>
      <c r="DQ178" s="89"/>
      <c r="DR178" s="89"/>
      <c r="DS178" s="89"/>
      <c r="DT178" s="89"/>
      <c r="DU178" s="89"/>
      <c r="DV178" s="101"/>
      <c r="DW178" s="102"/>
      <c r="DX178" s="103"/>
      <c r="DY178" s="90"/>
      <c r="DZ178" s="103"/>
      <c r="EA178" s="103"/>
      <c r="EB178" s="103"/>
      <c r="EC178" s="103"/>
      <c r="ED178" s="103"/>
      <c r="EE178" s="103"/>
      <c r="EF178" s="106" t="e">
        <f t="shared" si="17"/>
        <v>#DIV/0!</v>
      </c>
      <c r="EG178" s="106" t="str">
        <f t="shared" si="18"/>
        <v>GOOD</v>
      </c>
      <c r="EH178" s="106" t="e">
        <f t="shared" si="19"/>
        <v>#DIV/0!</v>
      </c>
    </row>
    <row r="179" hidden="1" customHeight="1" spans="2:138">
      <c r="B179" s="83" t="s">
        <v>6574</v>
      </c>
      <c r="C179" s="84"/>
      <c r="D179" s="84"/>
      <c r="E179" s="84"/>
      <c r="F179" s="84"/>
      <c r="G179" s="84"/>
      <c r="H179" s="83" t="s">
        <v>6683</v>
      </c>
      <c r="I179" s="86" t="s">
        <v>6684</v>
      </c>
      <c r="J179" s="83" t="s">
        <v>390</v>
      </c>
      <c r="K179" s="84"/>
      <c r="L179" s="83" t="s">
        <v>6685</v>
      </c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90" t="e">
        <f t="shared" si="15"/>
        <v>#DIV/0!</v>
      </c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90" t="e">
        <f t="shared" si="20"/>
        <v>#DIV/0!</v>
      </c>
      <c r="CG179" s="89"/>
      <c r="CH179" s="89"/>
      <c r="CI179" s="89"/>
      <c r="CJ179" s="89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>
        <v>9</v>
      </c>
      <c r="CW179" s="89">
        <v>8</v>
      </c>
      <c r="CX179" s="89">
        <v>8</v>
      </c>
      <c r="CY179" s="89">
        <v>8</v>
      </c>
      <c r="CZ179" s="89">
        <v>8</v>
      </c>
      <c r="DA179" s="89">
        <v>8</v>
      </c>
      <c r="DB179" s="89">
        <v>9</v>
      </c>
      <c r="DC179" s="89">
        <v>9</v>
      </c>
      <c r="DD179" s="89">
        <v>8</v>
      </c>
      <c r="DE179" s="89">
        <v>9</v>
      </c>
      <c r="DF179" s="89">
        <v>8</v>
      </c>
      <c r="DG179" s="89">
        <v>9</v>
      </c>
      <c r="DH179" s="89">
        <v>8</v>
      </c>
      <c r="DI179" s="89">
        <v>9</v>
      </c>
      <c r="DJ179" s="89">
        <v>9</v>
      </c>
      <c r="DK179" s="89">
        <v>9</v>
      </c>
      <c r="DL179" s="89">
        <v>8</v>
      </c>
      <c r="DM179" s="89">
        <v>8</v>
      </c>
      <c r="DN179" s="89">
        <v>8</v>
      </c>
      <c r="DO179" s="90">
        <f t="shared" si="16"/>
        <v>8.42105263157895</v>
      </c>
      <c r="DP179" s="95"/>
      <c r="DQ179" s="89"/>
      <c r="DR179" s="89"/>
      <c r="DS179" s="89"/>
      <c r="DT179" s="89"/>
      <c r="DU179" s="89"/>
      <c r="DV179" s="101"/>
      <c r="DW179" s="102"/>
      <c r="DX179" s="103"/>
      <c r="DY179" s="90"/>
      <c r="DZ179" s="103"/>
      <c r="EA179" s="103"/>
      <c r="EB179" s="103"/>
      <c r="EC179" s="103"/>
      <c r="ED179" s="103"/>
      <c r="EE179" s="103"/>
      <c r="EF179" s="106" t="e">
        <f t="shared" si="17"/>
        <v>#DIV/0!</v>
      </c>
      <c r="EG179" s="106" t="e">
        <f t="shared" si="18"/>
        <v>#DIV/0!</v>
      </c>
      <c r="EH179" s="106" t="str">
        <f t="shared" si="19"/>
        <v>GOOD</v>
      </c>
    </row>
    <row r="180" hidden="1" customHeight="1" spans="2:138">
      <c r="B180" s="83" t="s">
        <v>6574</v>
      </c>
      <c r="C180" s="84"/>
      <c r="D180" s="84"/>
      <c r="E180" s="84"/>
      <c r="F180" s="84"/>
      <c r="G180" s="84"/>
      <c r="H180" s="83" t="s">
        <v>6698</v>
      </c>
      <c r="I180" s="86" t="s">
        <v>6699</v>
      </c>
      <c r="J180" s="83" t="s">
        <v>126</v>
      </c>
      <c r="K180" s="84"/>
      <c r="L180" s="83" t="s">
        <v>6700</v>
      </c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90" t="e">
        <f t="shared" si="15"/>
        <v>#DIV/0!</v>
      </c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90" t="e">
        <f t="shared" si="20"/>
        <v>#DIV/0!</v>
      </c>
      <c r="CG180" s="89"/>
      <c r="CH180" s="89"/>
      <c r="CI180" s="89"/>
      <c r="CJ180" s="89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>
        <v>9</v>
      </c>
      <c r="CW180" s="89">
        <v>8</v>
      </c>
      <c r="CX180" s="89">
        <v>8</v>
      </c>
      <c r="CY180" s="89">
        <v>8</v>
      </c>
      <c r="CZ180" s="89">
        <v>8</v>
      </c>
      <c r="DA180" s="89">
        <v>8</v>
      </c>
      <c r="DB180" s="89">
        <v>9</v>
      </c>
      <c r="DC180" s="89">
        <v>9</v>
      </c>
      <c r="DD180" s="89">
        <v>8</v>
      </c>
      <c r="DE180" s="89"/>
      <c r="DF180" s="89"/>
      <c r="DG180" s="89"/>
      <c r="DH180" s="89"/>
      <c r="DI180" s="89">
        <v>9</v>
      </c>
      <c r="DJ180" s="89">
        <v>9</v>
      </c>
      <c r="DK180" s="89">
        <v>9</v>
      </c>
      <c r="DL180" s="89">
        <v>8</v>
      </c>
      <c r="DM180" s="89">
        <v>8</v>
      </c>
      <c r="DN180" s="89">
        <v>8</v>
      </c>
      <c r="DO180" s="90">
        <f t="shared" si="16"/>
        <v>8.4</v>
      </c>
      <c r="DP180" s="95"/>
      <c r="DQ180" s="89"/>
      <c r="DR180" s="89"/>
      <c r="DS180" s="89"/>
      <c r="DT180" s="89"/>
      <c r="DU180" s="89"/>
      <c r="DV180" s="101"/>
      <c r="DW180" s="102"/>
      <c r="DX180" s="103"/>
      <c r="DY180" s="90"/>
      <c r="DZ180" s="103"/>
      <c r="EA180" s="103"/>
      <c r="EB180" s="103"/>
      <c r="EC180" s="103"/>
      <c r="ED180" s="103"/>
      <c r="EE180" s="103"/>
      <c r="EF180" s="106" t="e">
        <f t="shared" si="17"/>
        <v>#DIV/0!</v>
      </c>
      <c r="EG180" s="106" t="e">
        <f t="shared" si="18"/>
        <v>#DIV/0!</v>
      </c>
      <c r="EH180" s="106" t="str">
        <f t="shared" si="19"/>
        <v>GOOD</v>
      </c>
    </row>
    <row r="181" hidden="1" customHeight="1" spans="2:138">
      <c r="B181" s="83" t="s">
        <v>6574</v>
      </c>
      <c r="C181" s="84"/>
      <c r="D181" s="84"/>
      <c r="E181" s="84"/>
      <c r="F181" s="84"/>
      <c r="G181" s="84"/>
      <c r="H181" s="83" t="s">
        <v>6713</v>
      </c>
      <c r="I181" s="86" t="s">
        <v>6714</v>
      </c>
      <c r="J181" s="83" t="s">
        <v>126</v>
      </c>
      <c r="K181" s="84"/>
      <c r="L181" s="83" t="s">
        <v>5508</v>
      </c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90" t="e">
        <f t="shared" si="15"/>
        <v>#DIV/0!</v>
      </c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90" t="e">
        <f t="shared" si="20"/>
        <v>#DIV/0!</v>
      </c>
      <c r="CG181" s="89"/>
      <c r="CH181" s="89"/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>
        <v>9</v>
      </c>
      <c r="CW181" s="89">
        <v>8</v>
      </c>
      <c r="CX181" s="89">
        <v>8</v>
      </c>
      <c r="CY181" s="89">
        <v>8</v>
      </c>
      <c r="CZ181" s="89">
        <v>8</v>
      </c>
      <c r="DA181" s="89">
        <v>8</v>
      </c>
      <c r="DB181" s="89">
        <v>9</v>
      </c>
      <c r="DC181" s="89">
        <v>9</v>
      </c>
      <c r="DD181" s="89">
        <v>8</v>
      </c>
      <c r="DE181" s="89"/>
      <c r="DF181" s="89"/>
      <c r="DG181" s="89"/>
      <c r="DH181" s="89"/>
      <c r="DI181" s="89">
        <v>9</v>
      </c>
      <c r="DJ181" s="89">
        <v>9</v>
      </c>
      <c r="DK181" s="89">
        <v>9</v>
      </c>
      <c r="DL181" s="89">
        <v>8</v>
      </c>
      <c r="DM181" s="89">
        <v>8</v>
      </c>
      <c r="DN181" s="89">
        <v>8</v>
      </c>
      <c r="DO181" s="90">
        <f t="shared" si="16"/>
        <v>8.4</v>
      </c>
      <c r="DP181" s="95"/>
      <c r="DQ181" s="89"/>
      <c r="DR181" s="89"/>
      <c r="DS181" s="89"/>
      <c r="DT181" s="89"/>
      <c r="DU181" s="89"/>
      <c r="DV181" s="101"/>
      <c r="DW181" s="102"/>
      <c r="DX181" s="103"/>
      <c r="DY181" s="90"/>
      <c r="DZ181" s="103"/>
      <c r="EA181" s="103"/>
      <c r="EB181" s="103"/>
      <c r="EC181" s="103"/>
      <c r="ED181" s="103"/>
      <c r="EE181" s="103"/>
      <c r="EF181" s="106" t="e">
        <f t="shared" si="17"/>
        <v>#DIV/0!</v>
      </c>
      <c r="EG181" s="106" t="e">
        <f t="shared" si="18"/>
        <v>#DIV/0!</v>
      </c>
      <c r="EH181" s="106" t="str">
        <f t="shared" si="19"/>
        <v>GOOD</v>
      </c>
    </row>
    <row r="182" hidden="1" customHeight="1" spans="2:138">
      <c r="B182" s="83" t="s">
        <v>6574</v>
      </c>
      <c r="C182" s="84"/>
      <c r="D182" s="84"/>
      <c r="E182" s="84"/>
      <c r="F182" s="84"/>
      <c r="G182" s="84"/>
      <c r="H182" s="83" t="s">
        <v>6726</v>
      </c>
      <c r="I182" s="86" t="s">
        <v>6727</v>
      </c>
      <c r="J182" s="83" t="s">
        <v>126</v>
      </c>
      <c r="K182" s="84"/>
      <c r="L182" s="83" t="s">
        <v>4411</v>
      </c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90" t="e">
        <f t="shared" si="15"/>
        <v>#DIV/0!</v>
      </c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90" t="e">
        <f t="shared" si="20"/>
        <v>#DIV/0!</v>
      </c>
      <c r="CG182" s="89"/>
      <c r="CH182" s="89"/>
      <c r="CI182" s="89"/>
      <c r="CJ182" s="89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>
        <v>9</v>
      </c>
      <c r="CW182" s="89">
        <v>8</v>
      </c>
      <c r="CX182" s="89">
        <v>8</v>
      </c>
      <c r="CY182" s="89">
        <v>8</v>
      </c>
      <c r="CZ182" s="89">
        <v>8</v>
      </c>
      <c r="DA182" s="89">
        <v>8</v>
      </c>
      <c r="DB182" s="89">
        <v>9</v>
      </c>
      <c r="DC182" s="89">
        <v>9</v>
      </c>
      <c r="DD182" s="89">
        <v>8</v>
      </c>
      <c r="DE182" s="89"/>
      <c r="DF182" s="89"/>
      <c r="DG182" s="89"/>
      <c r="DH182" s="89"/>
      <c r="DI182" s="89">
        <v>9</v>
      </c>
      <c r="DJ182" s="89">
        <v>9</v>
      </c>
      <c r="DK182" s="89">
        <v>9</v>
      </c>
      <c r="DL182" s="89">
        <v>8</v>
      </c>
      <c r="DM182" s="89">
        <v>8</v>
      </c>
      <c r="DN182" s="89">
        <v>8</v>
      </c>
      <c r="DO182" s="90">
        <f t="shared" si="16"/>
        <v>8.4</v>
      </c>
      <c r="DP182" s="95"/>
      <c r="DQ182" s="89"/>
      <c r="DR182" s="89"/>
      <c r="DS182" s="89"/>
      <c r="DT182" s="89"/>
      <c r="DU182" s="89"/>
      <c r="DV182" s="101"/>
      <c r="DW182" s="102"/>
      <c r="DX182" s="103"/>
      <c r="DY182" s="90"/>
      <c r="DZ182" s="103"/>
      <c r="EA182" s="103"/>
      <c r="EB182" s="103"/>
      <c r="EC182" s="103"/>
      <c r="ED182" s="103"/>
      <c r="EE182" s="103"/>
      <c r="EF182" s="106" t="e">
        <f t="shared" si="17"/>
        <v>#DIV/0!</v>
      </c>
      <c r="EG182" s="106" t="e">
        <f t="shared" si="18"/>
        <v>#DIV/0!</v>
      </c>
      <c r="EH182" s="106" t="str">
        <f t="shared" si="19"/>
        <v>GOOD</v>
      </c>
    </row>
    <row r="183" hidden="1" customHeight="1" spans="2:138">
      <c r="B183" s="83" t="s">
        <v>6574</v>
      </c>
      <c r="C183" s="84"/>
      <c r="D183" s="84"/>
      <c r="E183" s="84"/>
      <c r="F183" s="84"/>
      <c r="G183" s="84"/>
      <c r="H183" s="83" t="s">
        <v>6738</v>
      </c>
      <c r="I183" s="86" t="s">
        <v>6739</v>
      </c>
      <c r="J183" s="83" t="s">
        <v>1893</v>
      </c>
      <c r="K183" s="84"/>
      <c r="L183" s="83" t="s">
        <v>6741</v>
      </c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90" t="e">
        <f t="shared" si="15"/>
        <v>#DIV/0!</v>
      </c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90" t="e">
        <f t="shared" si="20"/>
        <v>#DIV/0!</v>
      </c>
      <c r="CG183" s="89"/>
      <c r="CH183" s="89"/>
      <c r="CI183" s="89"/>
      <c r="CJ183" s="89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>
        <v>8</v>
      </c>
      <c r="CW183" s="89">
        <v>7</v>
      </c>
      <c r="CX183" s="89">
        <v>7</v>
      </c>
      <c r="CY183" s="89">
        <v>7</v>
      </c>
      <c r="CZ183" s="89">
        <v>8</v>
      </c>
      <c r="DA183" s="89">
        <v>7</v>
      </c>
      <c r="DB183" s="89">
        <v>7</v>
      </c>
      <c r="DC183" s="89">
        <v>7</v>
      </c>
      <c r="DD183" s="89">
        <v>7</v>
      </c>
      <c r="DE183" s="89"/>
      <c r="DF183" s="89"/>
      <c r="DG183" s="89"/>
      <c r="DH183" s="89"/>
      <c r="DI183" s="89">
        <v>8</v>
      </c>
      <c r="DJ183" s="89">
        <v>7</v>
      </c>
      <c r="DK183" s="89">
        <v>8</v>
      </c>
      <c r="DL183" s="89">
        <v>7</v>
      </c>
      <c r="DM183" s="89">
        <v>8</v>
      </c>
      <c r="DN183" s="89">
        <v>7</v>
      </c>
      <c r="DO183" s="90">
        <f t="shared" si="16"/>
        <v>7.33333333333333</v>
      </c>
      <c r="DP183" s="95"/>
      <c r="DQ183" s="89"/>
      <c r="DR183" s="89"/>
      <c r="DS183" s="89"/>
      <c r="DT183" s="89"/>
      <c r="DU183" s="89"/>
      <c r="DV183" s="101"/>
      <c r="DW183" s="102"/>
      <c r="DX183" s="103"/>
      <c r="DY183" s="90"/>
      <c r="DZ183" s="103"/>
      <c r="EA183" s="103"/>
      <c r="EB183" s="103"/>
      <c r="EC183" s="103"/>
      <c r="ED183" s="103"/>
      <c r="EE183" s="103"/>
      <c r="EF183" s="106" t="e">
        <f t="shared" si="17"/>
        <v>#DIV/0!</v>
      </c>
      <c r="EG183" s="106" t="e">
        <f t="shared" si="18"/>
        <v>#DIV/0!</v>
      </c>
      <c r="EH183" s="106" t="str">
        <f t="shared" si="19"/>
        <v>NEED TO DEVELOP</v>
      </c>
    </row>
    <row r="184" hidden="1" customHeight="1" spans="2:138">
      <c r="B184" s="83" t="s">
        <v>6574</v>
      </c>
      <c r="C184" s="84"/>
      <c r="D184" s="84"/>
      <c r="E184" s="84"/>
      <c r="F184" s="84"/>
      <c r="G184" s="84"/>
      <c r="H184" s="83" t="s">
        <v>6750</v>
      </c>
      <c r="I184" s="86" t="s">
        <v>6751</v>
      </c>
      <c r="J184" s="83" t="s">
        <v>2965</v>
      </c>
      <c r="K184" s="84"/>
      <c r="L184" s="83" t="s">
        <v>6752</v>
      </c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90" t="e">
        <f t="shared" si="15"/>
        <v>#DIV/0!</v>
      </c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90" t="e">
        <f t="shared" si="20"/>
        <v>#DIV/0!</v>
      </c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>
        <v>8</v>
      </c>
      <c r="CW184" s="89">
        <v>8</v>
      </c>
      <c r="CX184" s="89">
        <v>8</v>
      </c>
      <c r="CY184" s="89">
        <v>8</v>
      </c>
      <c r="CZ184" s="89">
        <v>7</v>
      </c>
      <c r="DA184" s="89">
        <v>7</v>
      </c>
      <c r="DB184" s="89">
        <v>7</v>
      </c>
      <c r="DC184" s="89">
        <v>8</v>
      </c>
      <c r="DD184" s="89">
        <v>8</v>
      </c>
      <c r="DE184" s="89"/>
      <c r="DF184" s="89"/>
      <c r="DG184" s="89"/>
      <c r="DH184" s="89"/>
      <c r="DI184" s="89">
        <v>8</v>
      </c>
      <c r="DJ184" s="89">
        <v>8</v>
      </c>
      <c r="DK184" s="89">
        <v>7</v>
      </c>
      <c r="DL184" s="89">
        <v>7</v>
      </c>
      <c r="DM184" s="89">
        <v>8</v>
      </c>
      <c r="DN184" s="89">
        <v>7</v>
      </c>
      <c r="DO184" s="90">
        <f t="shared" si="16"/>
        <v>7.6</v>
      </c>
      <c r="DP184" s="95"/>
      <c r="DQ184" s="89"/>
      <c r="DR184" s="89"/>
      <c r="DS184" s="89"/>
      <c r="DT184" s="89"/>
      <c r="DU184" s="89"/>
      <c r="DV184" s="101"/>
      <c r="DW184" s="102"/>
      <c r="DX184" s="103"/>
      <c r="DY184" s="90"/>
      <c r="DZ184" s="103"/>
      <c r="EA184" s="103"/>
      <c r="EB184" s="103"/>
      <c r="EC184" s="103"/>
      <c r="ED184" s="103"/>
      <c r="EE184" s="103"/>
      <c r="EF184" s="106" t="e">
        <f t="shared" si="17"/>
        <v>#DIV/0!</v>
      </c>
      <c r="EG184" s="106" t="e">
        <f t="shared" si="18"/>
        <v>#DIV/0!</v>
      </c>
      <c r="EH184" s="106" t="str">
        <f t="shared" si="19"/>
        <v>NEED TO DEVELOP</v>
      </c>
    </row>
    <row r="185" hidden="1" customHeight="1" spans="2:138">
      <c r="B185" s="83" t="s">
        <v>6574</v>
      </c>
      <c r="C185" s="84"/>
      <c r="D185" s="84"/>
      <c r="E185" s="84"/>
      <c r="F185" s="84"/>
      <c r="G185" s="84"/>
      <c r="H185" s="83" t="s">
        <v>6765</v>
      </c>
      <c r="I185" s="86" t="s">
        <v>6766</v>
      </c>
      <c r="J185" s="83" t="s">
        <v>162</v>
      </c>
      <c r="K185" s="84"/>
      <c r="L185" s="83" t="s">
        <v>6700</v>
      </c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90" t="e">
        <f t="shared" si="15"/>
        <v>#DIV/0!</v>
      </c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90" t="e">
        <f t="shared" si="20"/>
        <v>#DIV/0!</v>
      </c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>
        <v>7</v>
      </c>
      <c r="CW185" s="89">
        <v>7</v>
      </c>
      <c r="CX185" s="89">
        <v>7</v>
      </c>
      <c r="CY185" s="89">
        <v>7</v>
      </c>
      <c r="CZ185" s="89">
        <v>7</v>
      </c>
      <c r="DA185" s="89">
        <v>7</v>
      </c>
      <c r="DB185" s="89">
        <v>7</v>
      </c>
      <c r="DC185" s="89">
        <v>7</v>
      </c>
      <c r="DD185" s="89">
        <v>7</v>
      </c>
      <c r="DE185" s="89"/>
      <c r="DF185" s="89"/>
      <c r="DG185" s="89"/>
      <c r="DH185" s="89"/>
      <c r="DI185" s="89">
        <v>7</v>
      </c>
      <c r="DJ185" s="89">
        <v>7</v>
      </c>
      <c r="DK185" s="89">
        <v>7</v>
      </c>
      <c r="DL185" s="89">
        <v>7</v>
      </c>
      <c r="DM185" s="89">
        <v>7</v>
      </c>
      <c r="DN185" s="89">
        <v>7</v>
      </c>
      <c r="DO185" s="90">
        <f t="shared" si="16"/>
        <v>7</v>
      </c>
      <c r="DP185" s="95"/>
      <c r="DQ185" s="89"/>
      <c r="DR185" s="89"/>
      <c r="DS185" s="89"/>
      <c r="DT185" s="89"/>
      <c r="DU185" s="89"/>
      <c r="DV185" s="101"/>
      <c r="DW185" s="102"/>
      <c r="DX185" s="103"/>
      <c r="DY185" s="90"/>
      <c r="DZ185" s="103"/>
      <c r="EA185" s="103"/>
      <c r="EB185" s="103"/>
      <c r="EC185" s="103"/>
      <c r="ED185" s="103"/>
      <c r="EE185" s="103"/>
      <c r="EF185" s="106" t="e">
        <f t="shared" si="17"/>
        <v>#DIV/0!</v>
      </c>
      <c r="EG185" s="106" t="e">
        <f t="shared" si="18"/>
        <v>#DIV/0!</v>
      </c>
      <c r="EH185" s="106" t="str">
        <f t="shared" si="19"/>
        <v>NEED TO DEVELOP</v>
      </c>
    </row>
    <row r="186" hidden="1" customHeight="1" spans="2:138">
      <c r="B186" s="83" t="s">
        <v>6574</v>
      </c>
      <c r="C186" s="84"/>
      <c r="D186" s="84"/>
      <c r="E186" s="84"/>
      <c r="F186" s="84"/>
      <c r="G186" s="84"/>
      <c r="H186" s="83" t="s">
        <v>6780</v>
      </c>
      <c r="I186" s="86" t="s">
        <v>6781</v>
      </c>
      <c r="J186" s="83" t="s">
        <v>162</v>
      </c>
      <c r="K186" s="84"/>
      <c r="L186" s="83" t="s">
        <v>6752</v>
      </c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90" t="e">
        <f t="shared" si="15"/>
        <v>#DIV/0!</v>
      </c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90" t="e">
        <f t="shared" si="20"/>
        <v>#DIV/0!</v>
      </c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>
        <v>7</v>
      </c>
      <c r="CW186" s="89">
        <v>7</v>
      </c>
      <c r="CX186" s="89">
        <v>7</v>
      </c>
      <c r="CY186" s="89">
        <v>7</v>
      </c>
      <c r="CZ186" s="89">
        <v>7</v>
      </c>
      <c r="DA186" s="89">
        <v>7</v>
      </c>
      <c r="DB186" s="89">
        <v>7</v>
      </c>
      <c r="DC186" s="89">
        <v>7</v>
      </c>
      <c r="DD186" s="89">
        <v>7</v>
      </c>
      <c r="DE186" s="89"/>
      <c r="DF186" s="89"/>
      <c r="DG186" s="89"/>
      <c r="DH186" s="89"/>
      <c r="DI186" s="89">
        <v>7</v>
      </c>
      <c r="DJ186" s="89">
        <v>7</v>
      </c>
      <c r="DK186" s="89">
        <v>7</v>
      </c>
      <c r="DL186" s="89">
        <v>7</v>
      </c>
      <c r="DM186" s="89">
        <v>7</v>
      </c>
      <c r="DN186" s="89">
        <v>7</v>
      </c>
      <c r="DO186" s="90">
        <f t="shared" si="16"/>
        <v>7</v>
      </c>
      <c r="DP186" s="95"/>
      <c r="DQ186" s="89"/>
      <c r="DR186" s="89"/>
      <c r="DS186" s="89"/>
      <c r="DT186" s="89"/>
      <c r="DU186" s="89"/>
      <c r="DV186" s="101"/>
      <c r="DW186" s="102"/>
      <c r="DX186" s="103"/>
      <c r="DY186" s="90"/>
      <c r="DZ186" s="103"/>
      <c r="EA186" s="103"/>
      <c r="EB186" s="103"/>
      <c r="EC186" s="103"/>
      <c r="ED186" s="103"/>
      <c r="EE186" s="103"/>
      <c r="EF186" s="106" t="e">
        <f t="shared" si="17"/>
        <v>#DIV/0!</v>
      </c>
      <c r="EG186" s="106" t="e">
        <f t="shared" si="18"/>
        <v>#DIV/0!</v>
      </c>
      <c r="EH186" s="106" t="str">
        <f t="shared" si="19"/>
        <v>NEED TO DEVELOP</v>
      </c>
    </row>
    <row r="187" hidden="1" customHeight="1" spans="2:138">
      <c r="B187" s="83" t="s">
        <v>6574</v>
      </c>
      <c r="C187" s="84"/>
      <c r="D187" s="84"/>
      <c r="E187" s="84"/>
      <c r="F187" s="84"/>
      <c r="G187" s="84"/>
      <c r="H187" s="83" t="s">
        <v>6792</v>
      </c>
      <c r="I187" s="86" t="s">
        <v>6793</v>
      </c>
      <c r="J187" s="83" t="s">
        <v>162</v>
      </c>
      <c r="K187" s="84"/>
      <c r="L187" s="83" t="s">
        <v>5508</v>
      </c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90" t="e">
        <f t="shared" si="15"/>
        <v>#DIV/0!</v>
      </c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90" t="e">
        <f t="shared" si="20"/>
        <v>#DIV/0!</v>
      </c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>
        <v>8</v>
      </c>
      <c r="CW187" s="89">
        <v>7</v>
      </c>
      <c r="CX187" s="89">
        <v>7</v>
      </c>
      <c r="CY187" s="89">
        <v>8</v>
      </c>
      <c r="CZ187" s="89">
        <v>7</v>
      </c>
      <c r="DA187" s="89">
        <v>8</v>
      </c>
      <c r="DB187" s="89">
        <v>7</v>
      </c>
      <c r="DC187" s="89">
        <v>8</v>
      </c>
      <c r="DD187" s="89">
        <v>8</v>
      </c>
      <c r="DE187" s="89"/>
      <c r="DF187" s="89"/>
      <c r="DG187" s="89"/>
      <c r="DH187" s="89"/>
      <c r="DI187" s="89">
        <v>8</v>
      </c>
      <c r="DJ187" s="89">
        <v>8</v>
      </c>
      <c r="DK187" s="89">
        <v>7</v>
      </c>
      <c r="DL187" s="89">
        <v>7</v>
      </c>
      <c r="DM187" s="89">
        <v>8</v>
      </c>
      <c r="DN187" s="89">
        <v>7</v>
      </c>
      <c r="DO187" s="90">
        <f t="shared" si="16"/>
        <v>7.53333333333333</v>
      </c>
      <c r="DP187" s="95"/>
      <c r="DQ187" s="89"/>
      <c r="DR187" s="89"/>
      <c r="DS187" s="89"/>
      <c r="DT187" s="89"/>
      <c r="DU187" s="89"/>
      <c r="DV187" s="101"/>
      <c r="DW187" s="102"/>
      <c r="DX187" s="103"/>
      <c r="DY187" s="90"/>
      <c r="DZ187" s="103"/>
      <c r="EA187" s="103"/>
      <c r="EB187" s="103"/>
      <c r="EC187" s="103"/>
      <c r="ED187" s="103"/>
      <c r="EE187" s="103"/>
      <c r="EF187" s="106" t="e">
        <f t="shared" si="17"/>
        <v>#DIV/0!</v>
      </c>
      <c r="EG187" s="106" t="e">
        <f t="shared" si="18"/>
        <v>#DIV/0!</v>
      </c>
      <c r="EH187" s="106" t="str">
        <f t="shared" si="19"/>
        <v>NEED TO DEVELOP</v>
      </c>
    </row>
    <row r="188" hidden="1" customHeight="1" spans="2:138">
      <c r="B188" s="83" t="s">
        <v>6574</v>
      </c>
      <c r="C188" s="84"/>
      <c r="D188" s="84"/>
      <c r="E188" s="84"/>
      <c r="F188" s="84"/>
      <c r="G188" s="84"/>
      <c r="H188" s="83" t="s">
        <v>6804</v>
      </c>
      <c r="I188" s="86" t="s">
        <v>6805</v>
      </c>
      <c r="J188" s="83" t="s">
        <v>1569</v>
      </c>
      <c r="K188" s="84"/>
      <c r="L188" s="83" t="s">
        <v>4886</v>
      </c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90" t="e">
        <f t="shared" si="15"/>
        <v>#DIV/0!</v>
      </c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90" t="e">
        <f t="shared" si="20"/>
        <v>#DIV/0!</v>
      </c>
      <c r="CG188" s="89"/>
      <c r="CH188" s="89"/>
      <c r="CI188" s="89"/>
      <c r="CJ188" s="89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89"/>
      <c r="DD188" s="89"/>
      <c r="DE188" s="89"/>
      <c r="DF188" s="89"/>
      <c r="DG188" s="89"/>
      <c r="DH188" s="89"/>
      <c r="DI188" s="89"/>
      <c r="DJ188" s="89"/>
      <c r="DK188" s="89"/>
      <c r="DL188" s="89"/>
      <c r="DM188" s="89"/>
      <c r="DN188" s="89"/>
      <c r="DO188" s="90" t="e">
        <f t="shared" si="16"/>
        <v>#DIV/0!</v>
      </c>
      <c r="DP188" s="95"/>
      <c r="DQ188" s="89"/>
      <c r="DR188" s="89"/>
      <c r="DS188" s="89"/>
      <c r="DT188" s="89"/>
      <c r="DU188" s="89"/>
      <c r="DV188" s="101"/>
      <c r="DW188" s="102"/>
      <c r="DX188" s="103"/>
      <c r="DY188" s="90"/>
      <c r="DZ188" s="103"/>
      <c r="EA188" s="103"/>
      <c r="EB188" s="103"/>
      <c r="EC188" s="103"/>
      <c r="ED188" s="103"/>
      <c r="EE188" s="103"/>
      <c r="EF188" s="106" t="e">
        <f t="shared" si="17"/>
        <v>#DIV/0!</v>
      </c>
      <c r="EG188" s="106" t="e">
        <f t="shared" si="18"/>
        <v>#DIV/0!</v>
      </c>
      <c r="EH188" s="106" t="e">
        <f t="shared" si="19"/>
        <v>#DIV/0!</v>
      </c>
    </row>
    <row r="189" hidden="1" customHeight="1" spans="2:138">
      <c r="B189" s="83" t="s">
        <v>6574</v>
      </c>
      <c r="C189" s="84"/>
      <c r="D189" s="84"/>
      <c r="E189" s="84"/>
      <c r="F189" s="84"/>
      <c r="G189" s="84"/>
      <c r="H189" s="83" t="s">
        <v>6811</v>
      </c>
      <c r="I189" s="86" t="s">
        <v>6812</v>
      </c>
      <c r="J189" s="83" t="s">
        <v>1569</v>
      </c>
      <c r="K189" s="84"/>
      <c r="L189" s="83" t="s">
        <v>6813</v>
      </c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90" t="e">
        <f t="shared" si="15"/>
        <v>#DIV/0!</v>
      </c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90" t="e">
        <f t="shared" si="20"/>
        <v>#DIV/0!</v>
      </c>
      <c r="CG189" s="89"/>
      <c r="CH189" s="89"/>
      <c r="CI189" s="89"/>
      <c r="CJ189" s="89"/>
      <c r="CK189" s="89"/>
      <c r="CL189" s="89"/>
      <c r="CM189" s="89"/>
      <c r="CN189" s="89"/>
      <c r="CO189" s="89"/>
      <c r="CP189" s="89"/>
      <c r="CQ189" s="89"/>
      <c r="CR189" s="89"/>
      <c r="CS189" s="89"/>
      <c r="CT189" s="89"/>
      <c r="CU189" s="89"/>
      <c r="CV189" s="89">
        <v>9</v>
      </c>
      <c r="CW189" s="89">
        <v>8</v>
      </c>
      <c r="CX189" s="89">
        <v>8</v>
      </c>
      <c r="CY189" s="89">
        <v>8</v>
      </c>
      <c r="CZ189" s="89">
        <v>8</v>
      </c>
      <c r="DA189" s="89">
        <v>8</v>
      </c>
      <c r="DB189" s="89">
        <v>9</v>
      </c>
      <c r="DC189" s="89">
        <v>9</v>
      </c>
      <c r="DD189" s="89">
        <v>8</v>
      </c>
      <c r="DE189" s="89"/>
      <c r="DF189" s="89"/>
      <c r="DG189" s="89"/>
      <c r="DH189" s="89"/>
      <c r="DI189" s="89">
        <v>9</v>
      </c>
      <c r="DJ189" s="89">
        <v>9</v>
      </c>
      <c r="DK189" s="89">
        <v>9</v>
      </c>
      <c r="DL189" s="89">
        <v>8</v>
      </c>
      <c r="DM189" s="89">
        <v>8</v>
      </c>
      <c r="DN189" s="89">
        <v>8</v>
      </c>
      <c r="DO189" s="90">
        <f t="shared" si="16"/>
        <v>8.4</v>
      </c>
      <c r="DP189" s="95"/>
      <c r="DQ189" s="89"/>
      <c r="DR189" s="89"/>
      <c r="DS189" s="89"/>
      <c r="DT189" s="89"/>
      <c r="DU189" s="89"/>
      <c r="DV189" s="101"/>
      <c r="DW189" s="102"/>
      <c r="DX189" s="103"/>
      <c r="DY189" s="90"/>
      <c r="DZ189" s="103"/>
      <c r="EA189" s="103"/>
      <c r="EB189" s="103"/>
      <c r="EC189" s="103"/>
      <c r="ED189" s="103"/>
      <c r="EE189" s="103"/>
      <c r="EF189" s="106" t="e">
        <f t="shared" si="17"/>
        <v>#DIV/0!</v>
      </c>
      <c r="EG189" s="106" t="e">
        <f t="shared" si="18"/>
        <v>#DIV/0!</v>
      </c>
      <c r="EH189" s="106" t="str">
        <f t="shared" si="19"/>
        <v>GOOD</v>
      </c>
    </row>
    <row r="190" hidden="1" customHeight="1" spans="2:138">
      <c r="B190" s="83" t="s">
        <v>3573</v>
      </c>
      <c r="C190" s="84"/>
      <c r="D190" s="84"/>
      <c r="E190" s="84"/>
      <c r="F190" s="84"/>
      <c r="G190" s="84"/>
      <c r="H190" s="83" t="s">
        <v>6856</v>
      </c>
      <c r="I190" s="86" t="s">
        <v>6857</v>
      </c>
      <c r="J190" s="83" t="s">
        <v>68</v>
      </c>
      <c r="K190" s="84"/>
      <c r="L190" s="83" t="s">
        <v>5204</v>
      </c>
      <c r="M190" s="89">
        <v>8</v>
      </c>
      <c r="N190" s="89">
        <v>8</v>
      </c>
      <c r="O190" s="89">
        <v>8</v>
      </c>
      <c r="P190" s="89">
        <v>9</v>
      </c>
      <c r="Q190" s="89">
        <v>8</v>
      </c>
      <c r="R190" s="89">
        <v>8</v>
      </c>
      <c r="S190" s="89">
        <v>8</v>
      </c>
      <c r="T190" s="89">
        <v>8</v>
      </c>
      <c r="U190" s="89">
        <v>8</v>
      </c>
      <c r="V190" s="89">
        <v>8</v>
      </c>
      <c r="W190" s="89">
        <v>8</v>
      </c>
      <c r="X190" s="89">
        <v>8</v>
      </c>
      <c r="Y190" s="89">
        <v>8</v>
      </c>
      <c r="Z190" s="89">
        <v>8</v>
      </c>
      <c r="AA190" s="89">
        <v>8</v>
      </c>
      <c r="AB190" s="89">
        <v>8</v>
      </c>
      <c r="AC190" s="89">
        <v>8</v>
      </c>
      <c r="AD190" s="89">
        <v>8</v>
      </c>
      <c r="AE190" s="89">
        <v>8</v>
      </c>
      <c r="AF190" s="89">
        <v>8</v>
      </c>
      <c r="AG190" s="89">
        <v>8</v>
      </c>
      <c r="AH190" s="89">
        <v>8</v>
      </c>
      <c r="AI190" s="89">
        <v>8</v>
      </c>
      <c r="AJ190" s="89">
        <v>8</v>
      </c>
      <c r="AK190" s="89">
        <v>8</v>
      </c>
      <c r="AL190" s="89">
        <v>8</v>
      </c>
      <c r="AM190" s="89">
        <v>8</v>
      </c>
      <c r="AN190" s="90">
        <f t="shared" si="15"/>
        <v>8.03703703703704</v>
      </c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90" t="e">
        <f t="shared" si="20"/>
        <v>#DIV/0!</v>
      </c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89"/>
      <c r="CY190" s="89"/>
      <c r="CZ190" s="89"/>
      <c r="DA190" s="89"/>
      <c r="DB190" s="89"/>
      <c r="DC190" s="89"/>
      <c r="DD190" s="89"/>
      <c r="DE190" s="89"/>
      <c r="DF190" s="89"/>
      <c r="DG190" s="89"/>
      <c r="DH190" s="89"/>
      <c r="DI190" s="89"/>
      <c r="DJ190" s="89"/>
      <c r="DK190" s="89"/>
      <c r="DL190" s="89"/>
      <c r="DM190" s="89"/>
      <c r="DN190" s="89"/>
      <c r="DO190" s="90" t="e">
        <f t="shared" si="16"/>
        <v>#DIV/0!</v>
      </c>
      <c r="DP190" s="95"/>
      <c r="DQ190" s="89"/>
      <c r="DR190" s="89"/>
      <c r="DS190" s="89"/>
      <c r="DT190" s="89"/>
      <c r="DU190" s="89"/>
      <c r="DV190" s="101"/>
      <c r="DW190" s="102"/>
      <c r="DX190" s="103"/>
      <c r="DY190" s="90"/>
      <c r="DZ190" s="103"/>
      <c r="EA190" s="103"/>
      <c r="EB190" s="103"/>
      <c r="EC190" s="103"/>
      <c r="ED190" s="103"/>
      <c r="EE190" s="103"/>
      <c r="EF190" s="106" t="str">
        <f t="shared" si="17"/>
        <v>GOOD</v>
      </c>
      <c r="EG190" s="106" t="e">
        <f t="shared" si="18"/>
        <v>#DIV/0!</v>
      </c>
      <c r="EH190" s="106" t="e">
        <f t="shared" si="19"/>
        <v>#DIV/0!</v>
      </c>
    </row>
    <row r="191" hidden="1" customHeight="1" spans="2:138">
      <c r="B191" s="83" t="s">
        <v>3573</v>
      </c>
      <c r="C191" s="84"/>
      <c r="D191" s="84"/>
      <c r="E191" s="84"/>
      <c r="F191" s="84"/>
      <c r="G191" s="84"/>
      <c r="H191" s="83" t="s">
        <v>6871</v>
      </c>
      <c r="I191" s="86" t="s">
        <v>6872</v>
      </c>
      <c r="J191" s="83" t="s">
        <v>227</v>
      </c>
      <c r="K191" s="84"/>
      <c r="L191" s="83" t="s">
        <v>3056</v>
      </c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90" t="e">
        <f t="shared" si="15"/>
        <v>#DIV/0!</v>
      </c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>
        <v>8</v>
      </c>
      <c r="BE191" s="89">
        <v>8</v>
      </c>
      <c r="BF191" s="89">
        <v>8</v>
      </c>
      <c r="BG191" s="89">
        <v>8</v>
      </c>
      <c r="BH191" s="89">
        <v>8</v>
      </c>
      <c r="BI191" s="89">
        <v>8</v>
      </c>
      <c r="BJ191" s="89">
        <v>8</v>
      </c>
      <c r="BK191" s="89">
        <v>8</v>
      </c>
      <c r="BL191" s="89">
        <v>8</v>
      </c>
      <c r="BM191" s="89">
        <v>8</v>
      </c>
      <c r="BN191" s="89">
        <v>8</v>
      </c>
      <c r="BO191" s="89">
        <v>8</v>
      </c>
      <c r="BP191" s="89">
        <v>8</v>
      </c>
      <c r="BQ191" s="89">
        <v>8</v>
      </c>
      <c r="BR191" s="89">
        <v>8</v>
      </c>
      <c r="BS191" s="89">
        <v>8</v>
      </c>
      <c r="BT191" s="89">
        <v>8</v>
      </c>
      <c r="BU191" s="89">
        <v>8</v>
      </c>
      <c r="BV191" s="89">
        <v>8</v>
      </c>
      <c r="BW191" s="89">
        <v>8</v>
      </c>
      <c r="BX191" s="89">
        <v>8</v>
      </c>
      <c r="BY191" s="89">
        <v>8</v>
      </c>
      <c r="BZ191" s="89">
        <v>8</v>
      </c>
      <c r="CA191" s="89">
        <v>8</v>
      </c>
      <c r="CB191" s="89">
        <v>8</v>
      </c>
      <c r="CC191" s="89">
        <v>8</v>
      </c>
      <c r="CD191" s="89">
        <v>8</v>
      </c>
      <c r="CE191" s="89">
        <v>8</v>
      </c>
      <c r="CF191" s="90">
        <f t="shared" si="20"/>
        <v>8</v>
      </c>
      <c r="CG191" s="89"/>
      <c r="CH191" s="89"/>
      <c r="CI191" s="89"/>
      <c r="CJ191" s="89"/>
      <c r="CK191" s="89"/>
      <c r="CL191" s="89"/>
      <c r="CM191" s="89"/>
      <c r="CN191" s="89"/>
      <c r="CO191" s="89"/>
      <c r="CP191" s="89"/>
      <c r="CQ191" s="89"/>
      <c r="CR191" s="89"/>
      <c r="CS191" s="89"/>
      <c r="CT191" s="89"/>
      <c r="CU191" s="89"/>
      <c r="CV191" s="89"/>
      <c r="CW191" s="89"/>
      <c r="CX191" s="89"/>
      <c r="CY191" s="89"/>
      <c r="CZ191" s="89"/>
      <c r="DA191" s="89"/>
      <c r="DB191" s="89"/>
      <c r="DC191" s="89"/>
      <c r="DD191" s="89"/>
      <c r="DE191" s="89"/>
      <c r="DF191" s="89"/>
      <c r="DG191" s="89"/>
      <c r="DH191" s="89"/>
      <c r="DI191" s="89"/>
      <c r="DJ191" s="89"/>
      <c r="DK191" s="89"/>
      <c r="DL191" s="89"/>
      <c r="DM191" s="89"/>
      <c r="DN191" s="89"/>
      <c r="DO191" s="90" t="e">
        <f t="shared" si="16"/>
        <v>#DIV/0!</v>
      </c>
      <c r="DP191" s="95"/>
      <c r="DQ191" s="89"/>
      <c r="DR191" s="89"/>
      <c r="DS191" s="89"/>
      <c r="DT191" s="89"/>
      <c r="DU191" s="89"/>
      <c r="DV191" s="101"/>
      <c r="DW191" s="102"/>
      <c r="DX191" s="103"/>
      <c r="DY191" s="90"/>
      <c r="DZ191" s="103"/>
      <c r="EA191" s="103"/>
      <c r="EB191" s="103"/>
      <c r="EC191" s="103"/>
      <c r="ED191" s="103"/>
      <c r="EE191" s="103"/>
      <c r="EF191" s="106" t="e">
        <f t="shared" si="17"/>
        <v>#DIV/0!</v>
      </c>
      <c r="EG191" s="106" t="str">
        <f t="shared" si="18"/>
        <v>NEED TO DEVELOP</v>
      </c>
      <c r="EH191" s="106" t="e">
        <f t="shared" si="19"/>
        <v>#DIV/0!</v>
      </c>
    </row>
    <row r="192" hidden="1" customHeight="1" spans="2:138">
      <c r="B192" s="83" t="s">
        <v>3573</v>
      </c>
      <c r="C192" s="84"/>
      <c r="D192" s="84"/>
      <c r="E192" s="84"/>
      <c r="F192" s="84"/>
      <c r="G192" s="84"/>
      <c r="H192" s="83" t="s">
        <v>6887</v>
      </c>
      <c r="I192" s="86" t="s">
        <v>6888</v>
      </c>
      <c r="J192" s="83" t="s">
        <v>2083</v>
      </c>
      <c r="K192" s="84"/>
      <c r="L192" s="83" t="s">
        <v>6890</v>
      </c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90" t="e">
        <f t="shared" si="15"/>
        <v>#DIV/0!</v>
      </c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>
        <v>9</v>
      </c>
      <c r="BE192" s="89">
        <v>9</v>
      </c>
      <c r="BF192" s="89">
        <v>9</v>
      </c>
      <c r="BG192" s="89">
        <v>9</v>
      </c>
      <c r="BH192" s="89">
        <v>9</v>
      </c>
      <c r="BI192" s="89">
        <v>9</v>
      </c>
      <c r="BJ192" s="89">
        <v>9</v>
      </c>
      <c r="BK192" s="89">
        <v>8</v>
      </c>
      <c r="BL192" s="89">
        <v>8</v>
      </c>
      <c r="BM192" s="89">
        <v>8</v>
      </c>
      <c r="BN192" s="89">
        <v>8</v>
      </c>
      <c r="BO192" s="89">
        <v>8</v>
      </c>
      <c r="BP192" s="89">
        <v>8</v>
      </c>
      <c r="BQ192" s="89">
        <v>8</v>
      </c>
      <c r="BR192" s="89">
        <v>8</v>
      </c>
      <c r="BS192" s="89">
        <v>9</v>
      </c>
      <c r="BT192" s="89">
        <v>9</v>
      </c>
      <c r="BU192" s="89">
        <v>8</v>
      </c>
      <c r="BV192" s="89">
        <v>8</v>
      </c>
      <c r="BW192" s="89">
        <v>8</v>
      </c>
      <c r="BX192" s="89">
        <v>8</v>
      </c>
      <c r="BY192" s="89">
        <v>9</v>
      </c>
      <c r="BZ192" s="89">
        <v>9</v>
      </c>
      <c r="CA192" s="89">
        <v>8</v>
      </c>
      <c r="CB192" s="89">
        <v>8</v>
      </c>
      <c r="CC192" s="89">
        <v>8</v>
      </c>
      <c r="CD192" s="89">
        <v>8</v>
      </c>
      <c r="CE192" s="89">
        <v>8</v>
      </c>
      <c r="CF192" s="90">
        <f t="shared" si="20"/>
        <v>8.37037037037037</v>
      </c>
      <c r="CG192" s="89"/>
      <c r="CH192" s="89">
        <v>1</v>
      </c>
      <c r="CI192" s="89">
        <v>1</v>
      </c>
      <c r="CJ192" s="89"/>
      <c r="CK192" s="89"/>
      <c r="CL192" s="89"/>
      <c r="CM192" s="89"/>
      <c r="CN192" s="89"/>
      <c r="CO192" s="89">
        <v>1</v>
      </c>
      <c r="CP192" s="89"/>
      <c r="CQ192" s="89">
        <v>1</v>
      </c>
      <c r="CR192" s="89"/>
      <c r="CS192" s="89">
        <v>1</v>
      </c>
      <c r="CT192" s="89">
        <v>1</v>
      </c>
      <c r="CU192" s="89"/>
      <c r="CV192" s="89"/>
      <c r="CW192" s="89"/>
      <c r="CX192" s="89"/>
      <c r="CY192" s="89"/>
      <c r="CZ192" s="89"/>
      <c r="DA192" s="89"/>
      <c r="DB192" s="89"/>
      <c r="DC192" s="89"/>
      <c r="DD192" s="89"/>
      <c r="DE192" s="89"/>
      <c r="DF192" s="89"/>
      <c r="DG192" s="89"/>
      <c r="DH192" s="89"/>
      <c r="DI192" s="89"/>
      <c r="DJ192" s="89"/>
      <c r="DK192" s="89"/>
      <c r="DL192" s="89"/>
      <c r="DM192" s="89"/>
      <c r="DN192" s="89"/>
      <c r="DO192" s="90">
        <f t="shared" si="16"/>
        <v>1</v>
      </c>
      <c r="DP192" s="95"/>
      <c r="DQ192" s="89"/>
      <c r="DR192" s="89"/>
      <c r="DS192" s="89"/>
      <c r="DT192" s="89"/>
      <c r="DU192" s="89"/>
      <c r="DV192" s="101"/>
      <c r="DW192" s="102"/>
      <c r="DX192" s="103"/>
      <c r="DY192" s="90"/>
      <c r="DZ192" s="103"/>
      <c r="EA192" s="103"/>
      <c r="EB192" s="103"/>
      <c r="EC192" s="103"/>
      <c r="ED192" s="103"/>
      <c r="EE192" s="103"/>
      <c r="EF192" s="106" t="e">
        <f t="shared" si="17"/>
        <v>#DIV/0!</v>
      </c>
      <c r="EG192" s="106" t="str">
        <f t="shared" si="18"/>
        <v>GOOD</v>
      </c>
      <c r="EH192" s="106" t="str">
        <f t="shared" si="19"/>
        <v>VERY POOR</v>
      </c>
    </row>
    <row r="193" hidden="1" customHeight="1" spans="2:138">
      <c r="B193" s="83" t="s">
        <v>3573</v>
      </c>
      <c r="C193" s="84"/>
      <c r="D193" s="84"/>
      <c r="E193" s="84"/>
      <c r="F193" s="84"/>
      <c r="G193" s="84"/>
      <c r="H193" s="83" t="s">
        <v>6916</v>
      </c>
      <c r="I193" s="86" t="s">
        <v>6917</v>
      </c>
      <c r="J193" s="83" t="s">
        <v>263</v>
      </c>
      <c r="K193" s="84"/>
      <c r="L193" s="83" t="s">
        <v>6905</v>
      </c>
      <c r="M193" s="89">
        <v>8</v>
      </c>
      <c r="N193" s="89">
        <v>8</v>
      </c>
      <c r="O193" s="89">
        <v>8</v>
      </c>
      <c r="P193" s="89">
        <v>8</v>
      </c>
      <c r="Q193" s="89">
        <v>8</v>
      </c>
      <c r="R193" s="89">
        <v>8</v>
      </c>
      <c r="S193" s="89">
        <v>8</v>
      </c>
      <c r="T193" s="89">
        <v>8</v>
      </c>
      <c r="U193" s="89">
        <v>8</v>
      </c>
      <c r="V193" s="89">
        <v>8</v>
      </c>
      <c r="W193" s="89">
        <v>8</v>
      </c>
      <c r="X193" s="89">
        <v>8</v>
      </c>
      <c r="Y193" s="89">
        <v>8</v>
      </c>
      <c r="Z193" s="89">
        <v>8</v>
      </c>
      <c r="AA193" s="89">
        <v>8</v>
      </c>
      <c r="AB193" s="89">
        <v>8</v>
      </c>
      <c r="AC193" s="89">
        <v>8</v>
      </c>
      <c r="AD193" s="89">
        <v>8</v>
      </c>
      <c r="AE193" s="89">
        <v>8</v>
      </c>
      <c r="AF193" s="89">
        <v>8</v>
      </c>
      <c r="AG193" s="89">
        <v>8</v>
      </c>
      <c r="AH193" s="89">
        <v>8</v>
      </c>
      <c r="AI193" s="89">
        <v>8</v>
      </c>
      <c r="AJ193" s="89">
        <v>8</v>
      </c>
      <c r="AK193" s="89">
        <v>8</v>
      </c>
      <c r="AL193" s="89">
        <v>8</v>
      </c>
      <c r="AM193" s="89">
        <v>8</v>
      </c>
      <c r="AN193" s="90">
        <f t="shared" si="15"/>
        <v>8</v>
      </c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90" t="e">
        <f t="shared" si="20"/>
        <v>#DIV/0!</v>
      </c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90" t="e">
        <f t="shared" si="16"/>
        <v>#DIV/0!</v>
      </c>
      <c r="DP193" s="95"/>
      <c r="DQ193" s="89"/>
      <c r="DR193" s="89"/>
      <c r="DS193" s="89"/>
      <c r="DT193" s="89"/>
      <c r="DU193" s="89"/>
      <c r="DV193" s="101"/>
      <c r="DW193" s="102"/>
      <c r="DX193" s="103"/>
      <c r="DY193" s="90"/>
      <c r="DZ193" s="103"/>
      <c r="EA193" s="103"/>
      <c r="EB193" s="103"/>
      <c r="EC193" s="103"/>
      <c r="ED193" s="103"/>
      <c r="EE193" s="103"/>
      <c r="EF193" s="106" t="str">
        <f t="shared" si="17"/>
        <v>NEED TO DEVELOP</v>
      </c>
      <c r="EG193" s="106" t="e">
        <f t="shared" si="18"/>
        <v>#DIV/0!</v>
      </c>
      <c r="EH193" s="106" t="e">
        <f t="shared" si="19"/>
        <v>#DIV/0!</v>
      </c>
    </row>
    <row r="194" hidden="1" customHeight="1" spans="2:138">
      <c r="B194" s="83" t="s">
        <v>3573</v>
      </c>
      <c r="C194" s="84"/>
      <c r="D194" s="84"/>
      <c r="E194" s="84"/>
      <c r="F194" s="84"/>
      <c r="G194" s="84"/>
      <c r="H194" s="83" t="s">
        <v>6932</v>
      </c>
      <c r="I194" s="86" t="s">
        <v>6933</v>
      </c>
      <c r="J194" s="83" t="s">
        <v>108</v>
      </c>
      <c r="K194" s="84"/>
      <c r="L194" s="83" t="s">
        <v>5002</v>
      </c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90" t="e">
        <f t="shared" si="15"/>
        <v>#DIV/0!</v>
      </c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>
        <v>8</v>
      </c>
      <c r="BE194" s="89">
        <v>8</v>
      </c>
      <c r="BF194" s="89">
        <v>8</v>
      </c>
      <c r="BG194" s="89">
        <v>8</v>
      </c>
      <c r="BH194" s="89">
        <v>8</v>
      </c>
      <c r="BI194" s="89">
        <v>8</v>
      </c>
      <c r="BJ194" s="89">
        <v>8</v>
      </c>
      <c r="BK194" s="89">
        <v>8</v>
      </c>
      <c r="BL194" s="89">
        <v>8</v>
      </c>
      <c r="BM194" s="89">
        <v>8</v>
      </c>
      <c r="BN194" s="89">
        <v>8</v>
      </c>
      <c r="BO194" s="89">
        <v>8</v>
      </c>
      <c r="BP194" s="89">
        <v>8</v>
      </c>
      <c r="BQ194" s="89">
        <v>8</v>
      </c>
      <c r="BR194" s="89">
        <v>8</v>
      </c>
      <c r="BS194" s="89">
        <v>8</v>
      </c>
      <c r="BT194" s="89">
        <v>8</v>
      </c>
      <c r="BU194" s="89">
        <v>8</v>
      </c>
      <c r="BV194" s="89">
        <v>8</v>
      </c>
      <c r="BW194" s="89">
        <v>8</v>
      </c>
      <c r="BX194" s="89">
        <v>8</v>
      </c>
      <c r="BY194" s="89">
        <v>8</v>
      </c>
      <c r="BZ194" s="89">
        <v>8</v>
      </c>
      <c r="CA194" s="89">
        <v>8</v>
      </c>
      <c r="CB194" s="89">
        <v>8</v>
      </c>
      <c r="CC194" s="89">
        <v>8</v>
      </c>
      <c r="CD194" s="89">
        <v>8</v>
      </c>
      <c r="CE194" s="89">
        <v>8</v>
      </c>
      <c r="CF194" s="90">
        <f t="shared" si="20"/>
        <v>8</v>
      </c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90" t="e">
        <f t="shared" si="16"/>
        <v>#DIV/0!</v>
      </c>
      <c r="DP194" s="95"/>
      <c r="DQ194" s="89"/>
      <c r="DR194" s="89"/>
      <c r="DS194" s="89"/>
      <c r="DT194" s="89"/>
      <c r="DU194" s="89"/>
      <c r="DV194" s="101"/>
      <c r="DW194" s="102"/>
      <c r="DX194" s="103"/>
      <c r="DY194" s="90"/>
      <c r="DZ194" s="103"/>
      <c r="EA194" s="103"/>
      <c r="EB194" s="103"/>
      <c r="EC194" s="103"/>
      <c r="ED194" s="103"/>
      <c r="EE194" s="103"/>
      <c r="EF194" s="106" t="e">
        <f t="shared" si="17"/>
        <v>#DIV/0!</v>
      </c>
      <c r="EG194" s="106" t="str">
        <f t="shared" si="18"/>
        <v>NEED TO DEVELOP</v>
      </c>
      <c r="EH194" s="106" t="e">
        <f t="shared" si="19"/>
        <v>#DIV/0!</v>
      </c>
    </row>
    <row r="195" hidden="1" customHeight="1" spans="2:138">
      <c r="B195" s="83" t="s">
        <v>3573</v>
      </c>
      <c r="C195" s="84"/>
      <c r="D195" s="84"/>
      <c r="E195" s="84"/>
      <c r="F195" s="84"/>
      <c r="G195" s="84"/>
      <c r="H195" s="83" t="s">
        <v>6945</v>
      </c>
      <c r="I195" s="86" t="s">
        <v>6946</v>
      </c>
      <c r="J195" s="83" t="s">
        <v>2321</v>
      </c>
      <c r="K195" s="84"/>
      <c r="L195" s="83" t="s">
        <v>6082</v>
      </c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90" t="e">
        <f t="shared" si="15"/>
        <v>#DIV/0!</v>
      </c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>
        <v>8</v>
      </c>
      <c r="BE195" s="89">
        <v>8</v>
      </c>
      <c r="BF195" s="89">
        <v>8</v>
      </c>
      <c r="BG195" s="89">
        <v>8</v>
      </c>
      <c r="BH195" s="89">
        <v>8</v>
      </c>
      <c r="BI195" s="89">
        <v>8</v>
      </c>
      <c r="BJ195" s="89">
        <v>8</v>
      </c>
      <c r="BK195" s="89">
        <v>8</v>
      </c>
      <c r="BL195" s="89">
        <v>8</v>
      </c>
      <c r="BM195" s="89">
        <v>8</v>
      </c>
      <c r="BN195" s="89">
        <v>8</v>
      </c>
      <c r="BO195" s="89">
        <v>8</v>
      </c>
      <c r="BP195" s="89">
        <v>8</v>
      </c>
      <c r="BQ195" s="89">
        <v>8</v>
      </c>
      <c r="BR195" s="89">
        <v>8</v>
      </c>
      <c r="BS195" s="89">
        <v>8</v>
      </c>
      <c r="BT195" s="89">
        <v>8</v>
      </c>
      <c r="BU195" s="89">
        <v>8</v>
      </c>
      <c r="BV195" s="89">
        <v>8</v>
      </c>
      <c r="BW195" s="89">
        <v>8</v>
      </c>
      <c r="BX195" s="89">
        <v>8</v>
      </c>
      <c r="BY195" s="89">
        <v>8</v>
      </c>
      <c r="BZ195" s="89">
        <v>8</v>
      </c>
      <c r="CA195" s="89">
        <v>8</v>
      </c>
      <c r="CB195" s="89">
        <v>8</v>
      </c>
      <c r="CC195" s="89">
        <v>8</v>
      </c>
      <c r="CD195" s="89">
        <v>8</v>
      </c>
      <c r="CE195" s="89">
        <v>8</v>
      </c>
      <c r="CF195" s="90">
        <f t="shared" si="20"/>
        <v>8</v>
      </c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90" t="e">
        <f t="shared" si="16"/>
        <v>#DIV/0!</v>
      </c>
      <c r="DP195" s="95"/>
      <c r="DQ195" s="89"/>
      <c r="DR195" s="89"/>
      <c r="DS195" s="89"/>
      <c r="DT195" s="89"/>
      <c r="DU195" s="89"/>
      <c r="DV195" s="101"/>
      <c r="DW195" s="102"/>
      <c r="DX195" s="103"/>
      <c r="DY195" s="90"/>
      <c r="DZ195" s="103"/>
      <c r="EA195" s="103"/>
      <c r="EB195" s="103"/>
      <c r="EC195" s="103"/>
      <c r="ED195" s="103"/>
      <c r="EE195" s="103"/>
      <c r="EF195" s="106" t="e">
        <f t="shared" si="17"/>
        <v>#DIV/0!</v>
      </c>
      <c r="EG195" s="106" t="str">
        <f t="shared" si="18"/>
        <v>NEED TO DEVELOP</v>
      </c>
      <c r="EH195" s="106" t="e">
        <f t="shared" si="19"/>
        <v>#DIV/0!</v>
      </c>
    </row>
    <row r="196" hidden="1" customHeight="1" spans="2:138">
      <c r="B196" s="83" t="s">
        <v>3573</v>
      </c>
      <c r="C196" s="84"/>
      <c r="D196" s="84"/>
      <c r="E196" s="84"/>
      <c r="F196" s="84"/>
      <c r="G196" s="84"/>
      <c r="H196" s="83" t="s">
        <v>6957</v>
      </c>
      <c r="I196" s="86" t="s">
        <v>6958</v>
      </c>
      <c r="J196" s="83" t="s">
        <v>390</v>
      </c>
      <c r="K196" s="84"/>
      <c r="L196" s="83" t="s">
        <v>576</v>
      </c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90" t="e">
        <f t="shared" si="15"/>
        <v>#DIV/0!</v>
      </c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90" t="e">
        <f t="shared" si="20"/>
        <v>#DIV/0!</v>
      </c>
      <c r="CG196" s="89"/>
      <c r="CH196" s="89"/>
      <c r="CI196" s="89"/>
      <c r="CJ196" s="89"/>
      <c r="CK196" s="89"/>
      <c r="CL196" s="89"/>
      <c r="CM196" s="89"/>
      <c r="CN196" s="89"/>
      <c r="CO196" s="89"/>
      <c r="CP196" s="89"/>
      <c r="CQ196" s="89"/>
      <c r="CR196" s="89"/>
      <c r="CS196" s="89"/>
      <c r="CT196" s="89"/>
      <c r="CU196" s="89"/>
      <c r="CV196" s="89"/>
      <c r="CW196" s="89"/>
      <c r="CX196" s="89"/>
      <c r="CY196" s="89"/>
      <c r="CZ196" s="89"/>
      <c r="DA196" s="89"/>
      <c r="DB196" s="89"/>
      <c r="DC196" s="89"/>
      <c r="DD196" s="89"/>
      <c r="DE196" s="89"/>
      <c r="DF196" s="89"/>
      <c r="DG196" s="89"/>
      <c r="DH196" s="89"/>
      <c r="DI196" s="89"/>
      <c r="DJ196" s="89"/>
      <c r="DK196" s="89"/>
      <c r="DL196" s="89"/>
      <c r="DM196" s="89"/>
      <c r="DN196" s="89"/>
      <c r="DO196" s="90" t="e">
        <f t="shared" si="16"/>
        <v>#DIV/0!</v>
      </c>
      <c r="DP196" s="95"/>
      <c r="DQ196" s="89"/>
      <c r="DR196" s="89"/>
      <c r="DS196" s="89"/>
      <c r="DT196" s="89"/>
      <c r="DU196" s="89"/>
      <c r="DV196" s="101"/>
      <c r="DW196" s="102"/>
      <c r="DX196" s="103"/>
      <c r="DY196" s="90"/>
      <c r="DZ196" s="103"/>
      <c r="EA196" s="103"/>
      <c r="EB196" s="103"/>
      <c r="EC196" s="103"/>
      <c r="ED196" s="103"/>
      <c r="EE196" s="103"/>
      <c r="EF196" s="106" t="e">
        <f t="shared" si="17"/>
        <v>#DIV/0!</v>
      </c>
      <c r="EG196" s="106" t="e">
        <f t="shared" si="18"/>
        <v>#DIV/0!</v>
      </c>
      <c r="EH196" s="106" t="e">
        <f t="shared" si="19"/>
        <v>#DIV/0!</v>
      </c>
    </row>
    <row r="197" hidden="1" customHeight="1" spans="2:138">
      <c r="B197" s="83" t="s">
        <v>3573</v>
      </c>
      <c r="C197" s="84"/>
      <c r="D197" s="84"/>
      <c r="E197" s="84"/>
      <c r="F197" s="84"/>
      <c r="G197" s="84"/>
      <c r="H197" s="83" t="s">
        <v>6972</v>
      </c>
      <c r="I197" s="86" t="s">
        <v>6973</v>
      </c>
      <c r="J197" s="83" t="s">
        <v>126</v>
      </c>
      <c r="K197" s="84"/>
      <c r="L197" s="83" t="s">
        <v>6974</v>
      </c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90" t="e">
        <f t="shared" si="15"/>
        <v>#DIV/0!</v>
      </c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90" t="e">
        <f t="shared" si="20"/>
        <v>#DIV/0!</v>
      </c>
      <c r="CG197" s="89"/>
      <c r="CH197" s="89"/>
      <c r="CI197" s="89"/>
      <c r="CJ197" s="89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>
        <v>8</v>
      </c>
      <c r="CW197" s="89">
        <v>8</v>
      </c>
      <c r="CX197" s="89">
        <v>8</v>
      </c>
      <c r="CY197" s="89">
        <v>9</v>
      </c>
      <c r="CZ197" s="89">
        <v>8</v>
      </c>
      <c r="DA197" s="89">
        <v>7</v>
      </c>
      <c r="DB197" s="89">
        <v>8</v>
      </c>
      <c r="DC197" s="89">
        <v>9</v>
      </c>
      <c r="DD197" s="89">
        <v>8</v>
      </c>
      <c r="DE197" s="89"/>
      <c r="DF197" s="89"/>
      <c r="DG197" s="89"/>
      <c r="DH197" s="89"/>
      <c r="DI197" s="89">
        <v>8</v>
      </c>
      <c r="DJ197" s="89">
        <v>8</v>
      </c>
      <c r="DK197" s="89">
        <v>8</v>
      </c>
      <c r="DL197" s="89">
        <v>9</v>
      </c>
      <c r="DM197" s="89">
        <v>8</v>
      </c>
      <c r="DN197" s="89">
        <v>8</v>
      </c>
      <c r="DO197" s="90">
        <f t="shared" si="16"/>
        <v>8.13333333333333</v>
      </c>
      <c r="DP197" s="95"/>
      <c r="DQ197" s="89"/>
      <c r="DR197" s="89"/>
      <c r="DS197" s="89"/>
      <c r="DT197" s="89"/>
      <c r="DU197" s="89"/>
      <c r="DV197" s="101"/>
      <c r="DW197" s="102"/>
      <c r="DX197" s="103"/>
      <c r="DY197" s="90"/>
      <c r="DZ197" s="103"/>
      <c r="EA197" s="103"/>
      <c r="EB197" s="103"/>
      <c r="EC197" s="103"/>
      <c r="ED197" s="103"/>
      <c r="EE197" s="103"/>
      <c r="EF197" s="106" t="e">
        <f t="shared" si="17"/>
        <v>#DIV/0!</v>
      </c>
      <c r="EG197" s="106" t="e">
        <f t="shared" si="18"/>
        <v>#DIV/0!</v>
      </c>
      <c r="EH197" s="106" t="str">
        <f t="shared" si="19"/>
        <v>GOOD</v>
      </c>
    </row>
    <row r="198" hidden="1" customHeight="1" spans="2:138">
      <c r="B198" s="83" t="s">
        <v>3573</v>
      </c>
      <c r="C198" s="84"/>
      <c r="D198" s="84"/>
      <c r="E198" s="84"/>
      <c r="F198" s="84"/>
      <c r="G198" s="84"/>
      <c r="H198" s="83" t="s">
        <v>6987</v>
      </c>
      <c r="I198" s="86" t="s">
        <v>6988</v>
      </c>
      <c r="J198" s="83" t="s">
        <v>126</v>
      </c>
      <c r="K198" s="84"/>
      <c r="L198" s="83" t="s">
        <v>6990</v>
      </c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90" t="e">
        <f t="shared" si="15"/>
        <v>#DIV/0!</v>
      </c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90" t="e">
        <f t="shared" ref="CF198:CF226" si="21">AVERAGE(BE198:CE198)</f>
        <v>#DIV/0!</v>
      </c>
      <c r="CG198" s="89"/>
      <c r="CH198" s="89"/>
      <c r="CI198" s="89"/>
      <c r="CJ198" s="89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>
        <v>7</v>
      </c>
      <c r="CW198" s="89">
        <v>8</v>
      </c>
      <c r="CX198" s="89">
        <v>7</v>
      </c>
      <c r="CY198" s="89">
        <v>8</v>
      </c>
      <c r="CZ198" s="89">
        <v>8</v>
      </c>
      <c r="DA198" s="89">
        <v>7</v>
      </c>
      <c r="DB198" s="89">
        <v>7</v>
      </c>
      <c r="DC198" s="89">
        <v>7</v>
      </c>
      <c r="DD198" s="89">
        <v>8</v>
      </c>
      <c r="DE198" s="89"/>
      <c r="DF198" s="89"/>
      <c r="DG198" s="89"/>
      <c r="DH198" s="89"/>
      <c r="DI198" s="89">
        <v>8</v>
      </c>
      <c r="DJ198" s="89">
        <v>8</v>
      </c>
      <c r="DK198" s="89">
        <v>7</v>
      </c>
      <c r="DL198" s="89">
        <v>7</v>
      </c>
      <c r="DM198" s="89">
        <v>7</v>
      </c>
      <c r="DN198" s="89">
        <v>8</v>
      </c>
      <c r="DO198" s="90">
        <f t="shared" si="16"/>
        <v>7.46666666666667</v>
      </c>
      <c r="DP198" s="95"/>
      <c r="DQ198" s="89"/>
      <c r="DR198" s="89"/>
      <c r="DS198" s="89"/>
      <c r="DT198" s="89"/>
      <c r="DU198" s="89"/>
      <c r="DV198" s="101"/>
      <c r="DW198" s="102"/>
      <c r="DX198" s="103"/>
      <c r="DY198" s="90"/>
      <c r="DZ198" s="103"/>
      <c r="EA198" s="103"/>
      <c r="EB198" s="103"/>
      <c r="EC198" s="103"/>
      <c r="ED198" s="103"/>
      <c r="EE198" s="103"/>
      <c r="EF198" s="106" t="e">
        <f t="shared" si="17"/>
        <v>#DIV/0!</v>
      </c>
      <c r="EG198" s="106" t="e">
        <f t="shared" si="18"/>
        <v>#DIV/0!</v>
      </c>
      <c r="EH198" s="106" t="str">
        <f t="shared" si="19"/>
        <v>NEED TO DEVELOP</v>
      </c>
    </row>
    <row r="199" hidden="1" customHeight="1" spans="2:138">
      <c r="B199" s="83" t="s">
        <v>3573</v>
      </c>
      <c r="C199" s="84"/>
      <c r="D199" s="84"/>
      <c r="E199" s="84"/>
      <c r="F199" s="84"/>
      <c r="G199" s="84"/>
      <c r="H199" s="83" t="s">
        <v>7002</v>
      </c>
      <c r="I199" s="86" t="s">
        <v>7003</v>
      </c>
      <c r="J199" s="83" t="s">
        <v>126</v>
      </c>
      <c r="K199" s="84"/>
      <c r="L199" s="83" t="s">
        <v>6478</v>
      </c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90" t="e">
        <f t="shared" si="15"/>
        <v>#DIV/0!</v>
      </c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90" t="e">
        <f t="shared" si="21"/>
        <v>#DIV/0!</v>
      </c>
      <c r="CG199" s="89"/>
      <c r="CH199" s="89"/>
      <c r="CI199" s="89"/>
      <c r="CJ199" s="89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>
        <v>8</v>
      </c>
      <c r="CW199" s="89">
        <v>8</v>
      </c>
      <c r="CX199" s="89">
        <v>7</v>
      </c>
      <c r="CY199" s="89">
        <v>8</v>
      </c>
      <c r="CZ199" s="89">
        <v>8</v>
      </c>
      <c r="DA199" s="89">
        <v>8</v>
      </c>
      <c r="DB199" s="89">
        <v>8</v>
      </c>
      <c r="DC199" s="89">
        <v>8</v>
      </c>
      <c r="DD199" s="89">
        <v>8</v>
      </c>
      <c r="DE199" s="89"/>
      <c r="DF199" s="89"/>
      <c r="DG199" s="89"/>
      <c r="DH199" s="89"/>
      <c r="DI199" s="89">
        <v>8</v>
      </c>
      <c r="DJ199" s="89">
        <v>8</v>
      </c>
      <c r="DK199" s="89">
        <v>7</v>
      </c>
      <c r="DL199" s="89">
        <v>8</v>
      </c>
      <c r="DM199" s="89">
        <v>8</v>
      </c>
      <c r="DN199" s="89">
        <v>8</v>
      </c>
      <c r="DO199" s="90">
        <f t="shared" si="16"/>
        <v>7.86666666666667</v>
      </c>
      <c r="DP199" s="95"/>
      <c r="DQ199" s="89"/>
      <c r="DR199" s="89"/>
      <c r="DS199" s="89"/>
      <c r="DT199" s="89"/>
      <c r="DU199" s="89"/>
      <c r="DV199" s="101"/>
      <c r="DW199" s="102"/>
      <c r="DX199" s="103"/>
      <c r="DY199" s="90"/>
      <c r="DZ199" s="103"/>
      <c r="EA199" s="103"/>
      <c r="EB199" s="103"/>
      <c r="EC199" s="103"/>
      <c r="ED199" s="103"/>
      <c r="EE199" s="103"/>
      <c r="EF199" s="106" t="e">
        <f t="shared" si="17"/>
        <v>#DIV/0!</v>
      </c>
      <c r="EG199" s="106" t="e">
        <f t="shared" si="18"/>
        <v>#DIV/0!</v>
      </c>
      <c r="EH199" s="106" t="str">
        <f t="shared" si="19"/>
        <v>NEED TO DEVELOP</v>
      </c>
    </row>
    <row r="200" hidden="1" customHeight="1" spans="2:138">
      <c r="B200" s="83" t="s">
        <v>3573</v>
      </c>
      <c r="C200" s="84"/>
      <c r="D200" s="84"/>
      <c r="E200" s="84"/>
      <c r="F200" s="84"/>
      <c r="G200" s="84"/>
      <c r="H200" s="83" t="s">
        <v>7017</v>
      </c>
      <c r="I200" s="86" t="s">
        <v>7018</v>
      </c>
      <c r="J200" s="83" t="s">
        <v>1893</v>
      </c>
      <c r="K200" s="84"/>
      <c r="L200" s="83" t="s">
        <v>6478</v>
      </c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90" t="e">
        <f t="shared" ref="AN200:AN263" si="22">AVERAGE(M200:AM200)</f>
        <v>#DIV/0!</v>
      </c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>
        <v>8</v>
      </c>
      <c r="BE200" s="89">
        <v>8</v>
      </c>
      <c r="BF200" s="89">
        <v>8</v>
      </c>
      <c r="BG200" s="89">
        <v>8</v>
      </c>
      <c r="BH200" s="89">
        <v>8</v>
      </c>
      <c r="BI200" s="89">
        <v>8</v>
      </c>
      <c r="BJ200" s="89">
        <v>8</v>
      </c>
      <c r="BK200" s="89">
        <v>8</v>
      </c>
      <c r="BL200" s="89">
        <v>8</v>
      </c>
      <c r="BM200" s="89">
        <v>8</v>
      </c>
      <c r="BN200" s="89">
        <v>8</v>
      </c>
      <c r="BO200" s="89">
        <v>8</v>
      </c>
      <c r="BP200" s="89">
        <v>8</v>
      </c>
      <c r="BQ200" s="89">
        <v>8</v>
      </c>
      <c r="BR200" s="89">
        <v>8</v>
      </c>
      <c r="BS200" s="89">
        <v>8</v>
      </c>
      <c r="BT200" s="89">
        <v>8</v>
      </c>
      <c r="BU200" s="89">
        <v>8</v>
      </c>
      <c r="BV200" s="89">
        <v>8</v>
      </c>
      <c r="BW200" s="89">
        <v>8</v>
      </c>
      <c r="BX200" s="89">
        <v>8</v>
      </c>
      <c r="BY200" s="89">
        <v>8</v>
      </c>
      <c r="BZ200" s="89">
        <v>8</v>
      </c>
      <c r="CA200" s="89">
        <v>8</v>
      </c>
      <c r="CB200" s="89">
        <v>8</v>
      </c>
      <c r="CC200" s="89">
        <v>8</v>
      </c>
      <c r="CD200" s="89">
        <v>8</v>
      </c>
      <c r="CE200" s="89">
        <v>8</v>
      </c>
      <c r="CF200" s="90">
        <f t="shared" si="21"/>
        <v>8</v>
      </c>
      <c r="CG200" s="89"/>
      <c r="CH200" s="89"/>
      <c r="CI200" s="89"/>
      <c r="CJ200" s="89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90" t="e">
        <f t="shared" ref="DO200:DO263" si="23">AVERAGE(CN200:DN200)</f>
        <v>#DIV/0!</v>
      </c>
      <c r="DP200" s="95"/>
      <c r="DQ200" s="89"/>
      <c r="DR200" s="89"/>
      <c r="DS200" s="89"/>
      <c r="DT200" s="89"/>
      <c r="DU200" s="89"/>
      <c r="DV200" s="101"/>
      <c r="DW200" s="102"/>
      <c r="DX200" s="103"/>
      <c r="DY200" s="90"/>
      <c r="DZ200" s="103"/>
      <c r="EA200" s="103"/>
      <c r="EB200" s="103"/>
      <c r="EC200" s="103"/>
      <c r="ED200" s="103"/>
      <c r="EE200" s="103"/>
      <c r="EF200" s="106" t="e">
        <f t="shared" ref="EF200:EF263" si="24">IF(AN200&lt;=2,"VERY POOR",IF(AN200&lt;=6.5,"POOR",IF(AN200&lt;=8,"NEED TO DEVELOP",IF(AN200&lt;=8.9,"GOOD","VERY GOOD"))))</f>
        <v>#DIV/0!</v>
      </c>
      <c r="EG200" s="106" t="str">
        <f t="shared" ref="EG200:EG263" si="25">IF(CF200&lt;=2,"VERY POOR",IF(CF200&lt;=6.5,"POOR",IF(CF200&lt;=8,"NEED TO DEVELOP",IF(CF200&lt;=8.9,"GOOD","VERY GOOD"))))</f>
        <v>NEED TO DEVELOP</v>
      </c>
      <c r="EH200" s="106" t="e">
        <f t="shared" ref="EH200:EH263" si="26">IF(DO200&lt;=2,"VERY POOR",IF(DO200&lt;=6.5,"POOR",IF(DO200&lt;=8,"NEED TO DEVELOP",IF(DO200&lt;=8.9,"GOOD","VERY GOOD"))))</f>
        <v>#DIV/0!</v>
      </c>
    </row>
    <row r="201" hidden="1" customHeight="1" spans="2:138">
      <c r="B201" s="83" t="s">
        <v>3573</v>
      </c>
      <c r="C201" s="84"/>
      <c r="D201" s="84"/>
      <c r="E201" s="84"/>
      <c r="F201" s="84"/>
      <c r="G201" s="84"/>
      <c r="H201" s="83" t="s">
        <v>7029</v>
      </c>
      <c r="I201" s="86" t="s">
        <v>7030</v>
      </c>
      <c r="J201" s="83" t="s">
        <v>1893</v>
      </c>
      <c r="K201" s="84"/>
      <c r="L201" s="83" t="s">
        <v>7031</v>
      </c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90" t="e">
        <f t="shared" si="22"/>
        <v>#DIV/0!</v>
      </c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>
        <v>8</v>
      </c>
      <c r="BE201" s="89">
        <v>8</v>
      </c>
      <c r="BF201" s="89">
        <v>8</v>
      </c>
      <c r="BG201" s="89">
        <v>8</v>
      </c>
      <c r="BH201" s="89">
        <v>8</v>
      </c>
      <c r="BI201" s="89">
        <v>8</v>
      </c>
      <c r="BJ201" s="89">
        <v>8</v>
      </c>
      <c r="BK201" s="89">
        <v>8</v>
      </c>
      <c r="BL201" s="89">
        <v>8</v>
      </c>
      <c r="BM201" s="89">
        <v>8</v>
      </c>
      <c r="BN201" s="89">
        <v>8</v>
      </c>
      <c r="BO201" s="89">
        <v>8</v>
      </c>
      <c r="BP201" s="89">
        <v>8</v>
      </c>
      <c r="BQ201" s="89">
        <v>8</v>
      </c>
      <c r="BR201" s="89">
        <v>8</v>
      </c>
      <c r="BS201" s="89">
        <v>8</v>
      </c>
      <c r="BT201" s="89">
        <v>8</v>
      </c>
      <c r="BU201" s="89">
        <v>8</v>
      </c>
      <c r="BV201" s="89">
        <v>8</v>
      </c>
      <c r="BW201" s="89">
        <v>8</v>
      </c>
      <c r="BX201" s="89">
        <v>8</v>
      </c>
      <c r="BY201" s="89">
        <v>8</v>
      </c>
      <c r="BZ201" s="89">
        <v>8</v>
      </c>
      <c r="CA201" s="89">
        <v>8</v>
      </c>
      <c r="CB201" s="89">
        <v>8</v>
      </c>
      <c r="CC201" s="89">
        <v>8</v>
      </c>
      <c r="CD201" s="89">
        <v>8</v>
      </c>
      <c r="CE201" s="89">
        <v>8</v>
      </c>
      <c r="CF201" s="90">
        <f t="shared" si="21"/>
        <v>8</v>
      </c>
      <c r="CG201" s="89"/>
      <c r="CH201" s="89"/>
      <c r="CI201" s="89"/>
      <c r="CJ201" s="89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90" t="e">
        <f t="shared" si="23"/>
        <v>#DIV/0!</v>
      </c>
      <c r="DP201" s="95"/>
      <c r="DQ201" s="89"/>
      <c r="DR201" s="89"/>
      <c r="DS201" s="89"/>
      <c r="DT201" s="89"/>
      <c r="DU201" s="89"/>
      <c r="DV201" s="101"/>
      <c r="DW201" s="102"/>
      <c r="DX201" s="103"/>
      <c r="DY201" s="90"/>
      <c r="DZ201" s="103"/>
      <c r="EA201" s="103"/>
      <c r="EB201" s="103"/>
      <c r="EC201" s="103"/>
      <c r="ED201" s="103"/>
      <c r="EE201" s="103"/>
      <c r="EF201" s="106" t="e">
        <f t="shared" si="24"/>
        <v>#DIV/0!</v>
      </c>
      <c r="EG201" s="106" t="str">
        <f t="shared" si="25"/>
        <v>NEED TO DEVELOP</v>
      </c>
      <c r="EH201" s="106" t="e">
        <f t="shared" si="26"/>
        <v>#DIV/0!</v>
      </c>
    </row>
    <row r="202" hidden="1" customHeight="1" spans="2:138">
      <c r="B202" s="83" t="s">
        <v>3573</v>
      </c>
      <c r="C202" s="84"/>
      <c r="D202" s="84"/>
      <c r="E202" s="84"/>
      <c r="F202" s="84"/>
      <c r="G202" s="84"/>
      <c r="H202" s="83" t="s">
        <v>7037</v>
      </c>
      <c r="I202" s="86" t="s">
        <v>7038</v>
      </c>
      <c r="J202" s="83" t="s">
        <v>2965</v>
      </c>
      <c r="K202" s="84"/>
      <c r="L202" s="83" t="s">
        <v>7040</v>
      </c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90" t="e">
        <f t="shared" si="22"/>
        <v>#DIV/0!</v>
      </c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89"/>
      <c r="BM202" s="89"/>
      <c r="BN202" s="89"/>
      <c r="BO202" s="89"/>
      <c r="BP202" s="89"/>
      <c r="BQ202" s="89"/>
      <c r="BR202" s="89"/>
      <c r="BS202" s="89"/>
      <c r="BT202" s="89"/>
      <c r="BU202" s="89"/>
      <c r="BV202" s="89"/>
      <c r="BW202" s="89"/>
      <c r="BX202" s="89"/>
      <c r="BY202" s="89"/>
      <c r="BZ202" s="89"/>
      <c r="CA202" s="89"/>
      <c r="CB202" s="89"/>
      <c r="CC202" s="89"/>
      <c r="CD202" s="89"/>
      <c r="CE202" s="89"/>
      <c r="CF202" s="90" t="e">
        <f t="shared" si="21"/>
        <v>#DIV/0!</v>
      </c>
      <c r="CG202" s="89"/>
      <c r="CH202" s="89"/>
      <c r="CI202" s="89"/>
      <c r="CJ202" s="89"/>
      <c r="CK202" s="89"/>
      <c r="CL202" s="89"/>
      <c r="CM202" s="89"/>
      <c r="CN202" s="89"/>
      <c r="CO202" s="89"/>
      <c r="CP202" s="89"/>
      <c r="CQ202" s="89"/>
      <c r="CR202" s="89"/>
      <c r="CS202" s="89"/>
      <c r="CT202" s="89"/>
      <c r="CU202" s="89"/>
      <c r="CV202" s="89">
        <v>8</v>
      </c>
      <c r="CW202" s="89">
        <v>8</v>
      </c>
      <c r="CX202" s="89">
        <v>8</v>
      </c>
      <c r="CY202" s="89">
        <v>8</v>
      </c>
      <c r="CZ202" s="89">
        <v>8</v>
      </c>
      <c r="DA202" s="89">
        <v>8</v>
      </c>
      <c r="DB202" s="89">
        <v>8</v>
      </c>
      <c r="DC202" s="89">
        <v>8</v>
      </c>
      <c r="DD202" s="89">
        <v>8</v>
      </c>
      <c r="DE202" s="89"/>
      <c r="DF202" s="89"/>
      <c r="DG202" s="89"/>
      <c r="DH202" s="89"/>
      <c r="DI202" s="89">
        <v>8</v>
      </c>
      <c r="DJ202" s="89">
        <v>8</v>
      </c>
      <c r="DK202" s="89">
        <v>8</v>
      </c>
      <c r="DL202" s="89">
        <v>8</v>
      </c>
      <c r="DM202" s="89">
        <v>8</v>
      </c>
      <c r="DN202" s="89">
        <v>8</v>
      </c>
      <c r="DO202" s="90">
        <f t="shared" si="23"/>
        <v>8</v>
      </c>
      <c r="DP202" s="95"/>
      <c r="DQ202" s="89"/>
      <c r="DR202" s="89"/>
      <c r="DS202" s="89"/>
      <c r="DT202" s="89"/>
      <c r="DU202" s="89"/>
      <c r="DV202" s="101"/>
      <c r="DW202" s="102"/>
      <c r="DX202" s="103"/>
      <c r="DY202" s="90"/>
      <c r="DZ202" s="103"/>
      <c r="EA202" s="103"/>
      <c r="EB202" s="103"/>
      <c r="EC202" s="103"/>
      <c r="ED202" s="103"/>
      <c r="EE202" s="103"/>
      <c r="EF202" s="106" t="e">
        <f t="shared" si="24"/>
        <v>#DIV/0!</v>
      </c>
      <c r="EG202" s="106" t="e">
        <f t="shared" si="25"/>
        <v>#DIV/0!</v>
      </c>
      <c r="EH202" s="106" t="str">
        <f t="shared" si="26"/>
        <v>NEED TO DEVELOP</v>
      </c>
    </row>
    <row r="203" hidden="1" customHeight="1" spans="2:138">
      <c r="B203" s="83" t="s">
        <v>3573</v>
      </c>
      <c r="C203" s="84"/>
      <c r="D203" s="84"/>
      <c r="E203" s="84"/>
      <c r="F203" s="84"/>
      <c r="G203" s="84"/>
      <c r="H203" s="83" t="s">
        <v>7051</v>
      </c>
      <c r="I203" s="86" t="s">
        <v>7052</v>
      </c>
      <c r="J203" s="83" t="s">
        <v>162</v>
      </c>
      <c r="K203" s="84"/>
      <c r="L203" s="83" t="s">
        <v>6890</v>
      </c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90" t="e">
        <f t="shared" si="22"/>
        <v>#DIV/0!</v>
      </c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9"/>
      <c r="BF203" s="89"/>
      <c r="BG203" s="89"/>
      <c r="BH203" s="89"/>
      <c r="BI203" s="89"/>
      <c r="BJ203" s="89"/>
      <c r="BK203" s="89"/>
      <c r="BL203" s="89"/>
      <c r="BM203" s="89"/>
      <c r="BN203" s="89"/>
      <c r="BO203" s="89"/>
      <c r="BP203" s="89"/>
      <c r="BQ203" s="89"/>
      <c r="BR203" s="89"/>
      <c r="BS203" s="89"/>
      <c r="BT203" s="89"/>
      <c r="BU203" s="89"/>
      <c r="BV203" s="89"/>
      <c r="BW203" s="89"/>
      <c r="BX203" s="89"/>
      <c r="BY203" s="89"/>
      <c r="BZ203" s="89"/>
      <c r="CA203" s="89"/>
      <c r="CB203" s="89"/>
      <c r="CC203" s="89"/>
      <c r="CD203" s="89"/>
      <c r="CE203" s="89"/>
      <c r="CF203" s="90" t="e">
        <f t="shared" si="21"/>
        <v>#DIV/0!</v>
      </c>
      <c r="CG203" s="89"/>
      <c r="CH203" s="89"/>
      <c r="CI203" s="89"/>
      <c r="CJ203" s="89"/>
      <c r="CK203" s="89"/>
      <c r="CL203" s="89"/>
      <c r="CM203" s="89"/>
      <c r="CN203" s="89"/>
      <c r="CO203" s="89"/>
      <c r="CP203" s="89"/>
      <c r="CQ203" s="89"/>
      <c r="CR203" s="89"/>
      <c r="CS203" s="89"/>
      <c r="CT203" s="89"/>
      <c r="CU203" s="89"/>
      <c r="CV203" s="89">
        <v>8</v>
      </c>
      <c r="CW203" s="89">
        <v>8</v>
      </c>
      <c r="CX203" s="89">
        <v>8</v>
      </c>
      <c r="CY203" s="89">
        <v>8</v>
      </c>
      <c r="CZ203" s="89">
        <v>8</v>
      </c>
      <c r="DA203" s="89">
        <v>8</v>
      </c>
      <c r="DB203" s="89">
        <v>8</v>
      </c>
      <c r="DC203" s="89">
        <v>8</v>
      </c>
      <c r="DD203" s="89">
        <v>8</v>
      </c>
      <c r="DE203" s="89"/>
      <c r="DF203" s="89"/>
      <c r="DG203" s="89"/>
      <c r="DH203" s="89"/>
      <c r="DI203" s="89">
        <v>8</v>
      </c>
      <c r="DJ203" s="89">
        <v>8</v>
      </c>
      <c r="DK203" s="89">
        <v>8</v>
      </c>
      <c r="DL203" s="89">
        <v>8</v>
      </c>
      <c r="DM203" s="89">
        <v>8</v>
      </c>
      <c r="DN203" s="89">
        <v>8</v>
      </c>
      <c r="DO203" s="90">
        <f t="shared" si="23"/>
        <v>8</v>
      </c>
      <c r="DP203" s="95"/>
      <c r="DQ203" s="89"/>
      <c r="DR203" s="89"/>
      <c r="DS203" s="89"/>
      <c r="DT203" s="89"/>
      <c r="DU203" s="89"/>
      <c r="DV203" s="101"/>
      <c r="DW203" s="102"/>
      <c r="DX203" s="103"/>
      <c r="DY203" s="90"/>
      <c r="DZ203" s="103"/>
      <c r="EA203" s="103"/>
      <c r="EB203" s="103"/>
      <c r="EC203" s="103"/>
      <c r="ED203" s="103"/>
      <c r="EE203" s="103"/>
      <c r="EF203" s="106" t="e">
        <f t="shared" si="24"/>
        <v>#DIV/0!</v>
      </c>
      <c r="EG203" s="106" t="e">
        <f t="shared" si="25"/>
        <v>#DIV/0!</v>
      </c>
      <c r="EH203" s="106" t="str">
        <f t="shared" si="26"/>
        <v>NEED TO DEVELOP</v>
      </c>
    </row>
    <row r="204" hidden="1" customHeight="1" spans="2:138">
      <c r="B204" s="83" t="s">
        <v>3573</v>
      </c>
      <c r="C204" s="84"/>
      <c r="D204" s="84"/>
      <c r="E204" s="84"/>
      <c r="F204" s="84"/>
      <c r="G204" s="84"/>
      <c r="H204" s="83" t="s">
        <v>7065</v>
      </c>
      <c r="I204" s="86" t="s">
        <v>7066</v>
      </c>
      <c r="J204" s="83" t="s">
        <v>162</v>
      </c>
      <c r="K204" s="84"/>
      <c r="L204" s="83" t="s">
        <v>2244</v>
      </c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90" t="e">
        <f t="shared" si="22"/>
        <v>#DIV/0!</v>
      </c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89"/>
      <c r="BM204" s="89"/>
      <c r="BN204" s="89"/>
      <c r="BO204" s="89"/>
      <c r="BP204" s="89"/>
      <c r="BQ204" s="89"/>
      <c r="BR204" s="89"/>
      <c r="BS204" s="89"/>
      <c r="BT204" s="89"/>
      <c r="BU204" s="89"/>
      <c r="BV204" s="89"/>
      <c r="BW204" s="89"/>
      <c r="BX204" s="89"/>
      <c r="BY204" s="89"/>
      <c r="BZ204" s="89"/>
      <c r="CA204" s="89"/>
      <c r="CB204" s="89"/>
      <c r="CC204" s="89"/>
      <c r="CD204" s="89"/>
      <c r="CE204" s="89"/>
      <c r="CF204" s="90" t="e">
        <f t="shared" si="21"/>
        <v>#DIV/0!</v>
      </c>
      <c r="CG204" s="89"/>
      <c r="CH204" s="89"/>
      <c r="CI204" s="89"/>
      <c r="CJ204" s="89"/>
      <c r="CK204" s="89"/>
      <c r="CL204" s="89"/>
      <c r="CM204" s="89"/>
      <c r="CN204" s="89"/>
      <c r="CO204" s="89"/>
      <c r="CP204" s="89"/>
      <c r="CQ204" s="89"/>
      <c r="CR204" s="89"/>
      <c r="CS204" s="89"/>
      <c r="CT204" s="89"/>
      <c r="CU204" s="89"/>
      <c r="CV204" s="89">
        <v>8</v>
      </c>
      <c r="CW204" s="89">
        <v>8</v>
      </c>
      <c r="CX204" s="89">
        <v>8</v>
      </c>
      <c r="CY204" s="89">
        <v>8</v>
      </c>
      <c r="CZ204" s="89">
        <v>8</v>
      </c>
      <c r="DA204" s="89">
        <v>8</v>
      </c>
      <c r="DB204" s="89">
        <v>8</v>
      </c>
      <c r="DC204" s="89">
        <v>8</v>
      </c>
      <c r="DD204" s="89">
        <v>8</v>
      </c>
      <c r="DE204" s="89"/>
      <c r="DF204" s="89"/>
      <c r="DG204" s="89"/>
      <c r="DH204" s="89"/>
      <c r="DI204" s="89">
        <v>8</v>
      </c>
      <c r="DJ204" s="89">
        <v>8</v>
      </c>
      <c r="DK204" s="89">
        <v>8</v>
      </c>
      <c r="DL204" s="89">
        <v>8</v>
      </c>
      <c r="DM204" s="89">
        <v>8</v>
      </c>
      <c r="DN204" s="89">
        <v>8</v>
      </c>
      <c r="DO204" s="90">
        <f t="shared" si="23"/>
        <v>8</v>
      </c>
      <c r="DP204" s="95"/>
      <c r="DQ204" s="89"/>
      <c r="DR204" s="89"/>
      <c r="DS204" s="89"/>
      <c r="DT204" s="89"/>
      <c r="DU204" s="89"/>
      <c r="DV204" s="101"/>
      <c r="DW204" s="102"/>
      <c r="DX204" s="103"/>
      <c r="DY204" s="90"/>
      <c r="DZ204" s="103"/>
      <c r="EA204" s="103"/>
      <c r="EB204" s="103"/>
      <c r="EC204" s="103"/>
      <c r="ED204" s="103"/>
      <c r="EE204" s="103"/>
      <c r="EF204" s="106" t="e">
        <f t="shared" si="24"/>
        <v>#DIV/0!</v>
      </c>
      <c r="EG204" s="106" t="e">
        <f t="shared" si="25"/>
        <v>#DIV/0!</v>
      </c>
      <c r="EH204" s="106" t="str">
        <f t="shared" si="26"/>
        <v>NEED TO DEVELOP</v>
      </c>
    </row>
    <row r="205" hidden="1" customHeight="1" spans="2:138">
      <c r="B205" s="83" t="s">
        <v>3573</v>
      </c>
      <c r="C205" s="84"/>
      <c r="D205" s="84"/>
      <c r="E205" s="84"/>
      <c r="F205" s="84"/>
      <c r="G205" s="84"/>
      <c r="H205" s="83" t="s">
        <v>7079</v>
      </c>
      <c r="I205" s="86" t="s">
        <v>2407</v>
      </c>
      <c r="J205" s="83" t="s">
        <v>162</v>
      </c>
      <c r="K205" s="84"/>
      <c r="L205" s="83" t="s">
        <v>2504</v>
      </c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90" t="e">
        <f t="shared" si="22"/>
        <v>#DIV/0!</v>
      </c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9"/>
      <c r="BF205" s="89"/>
      <c r="BG205" s="89"/>
      <c r="BH205" s="89"/>
      <c r="BI205" s="89"/>
      <c r="BJ205" s="89"/>
      <c r="BK205" s="89"/>
      <c r="BL205" s="89"/>
      <c r="BM205" s="89"/>
      <c r="BN205" s="89"/>
      <c r="BO205" s="89"/>
      <c r="BP205" s="89"/>
      <c r="BQ205" s="89"/>
      <c r="BR205" s="89"/>
      <c r="BS205" s="89"/>
      <c r="BT205" s="89"/>
      <c r="BU205" s="89"/>
      <c r="BV205" s="89"/>
      <c r="BW205" s="89"/>
      <c r="BX205" s="89"/>
      <c r="BY205" s="89"/>
      <c r="BZ205" s="89"/>
      <c r="CA205" s="89"/>
      <c r="CB205" s="89"/>
      <c r="CC205" s="89"/>
      <c r="CD205" s="89"/>
      <c r="CE205" s="89"/>
      <c r="CF205" s="90" t="e">
        <f t="shared" si="21"/>
        <v>#DIV/0!</v>
      </c>
      <c r="CG205" s="89"/>
      <c r="CH205" s="89"/>
      <c r="CI205" s="89"/>
      <c r="CJ205" s="89"/>
      <c r="CK205" s="89"/>
      <c r="CL205" s="89"/>
      <c r="CM205" s="89"/>
      <c r="CN205" s="89"/>
      <c r="CO205" s="89"/>
      <c r="CP205" s="89"/>
      <c r="CQ205" s="89"/>
      <c r="CR205" s="89"/>
      <c r="CS205" s="89"/>
      <c r="CT205" s="89"/>
      <c r="CU205" s="89"/>
      <c r="CV205" s="89">
        <v>8</v>
      </c>
      <c r="CW205" s="89">
        <v>8</v>
      </c>
      <c r="CX205" s="89">
        <v>8</v>
      </c>
      <c r="CY205" s="89">
        <v>8</v>
      </c>
      <c r="CZ205" s="89">
        <v>8</v>
      </c>
      <c r="DA205" s="89">
        <v>8</v>
      </c>
      <c r="DB205" s="89">
        <v>8</v>
      </c>
      <c r="DC205" s="89">
        <v>8</v>
      </c>
      <c r="DD205" s="89">
        <v>8</v>
      </c>
      <c r="DE205" s="89"/>
      <c r="DF205" s="89"/>
      <c r="DG205" s="89"/>
      <c r="DH205" s="89"/>
      <c r="DI205" s="89">
        <v>8</v>
      </c>
      <c r="DJ205" s="89">
        <v>8</v>
      </c>
      <c r="DK205" s="89">
        <v>8</v>
      </c>
      <c r="DL205" s="89">
        <v>8</v>
      </c>
      <c r="DM205" s="89">
        <v>8</v>
      </c>
      <c r="DN205" s="89">
        <v>8</v>
      </c>
      <c r="DO205" s="90">
        <f t="shared" si="23"/>
        <v>8</v>
      </c>
      <c r="DP205" s="95"/>
      <c r="DQ205" s="89"/>
      <c r="DR205" s="89"/>
      <c r="DS205" s="89"/>
      <c r="DT205" s="89"/>
      <c r="DU205" s="89"/>
      <c r="DV205" s="101"/>
      <c r="DW205" s="102"/>
      <c r="DX205" s="103"/>
      <c r="DY205" s="90"/>
      <c r="DZ205" s="103"/>
      <c r="EA205" s="103"/>
      <c r="EB205" s="103"/>
      <c r="EC205" s="103"/>
      <c r="ED205" s="103"/>
      <c r="EE205" s="103"/>
      <c r="EF205" s="106" t="e">
        <f t="shared" si="24"/>
        <v>#DIV/0!</v>
      </c>
      <c r="EG205" s="106" t="e">
        <f t="shared" si="25"/>
        <v>#DIV/0!</v>
      </c>
      <c r="EH205" s="106" t="str">
        <f t="shared" si="26"/>
        <v>NEED TO DEVELOP</v>
      </c>
    </row>
    <row r="206" hidden="1" customHeight="1" spans="2:138">
      <c r="B206" s="83" t="s">
        <v>3573</v>
      </c>
      <c r="C206" s="84"/>
      <c r="D206" s="84"/>
      <c r="E206" s="84"/>
      <c r="F206" s="84"/>
      <c r="G206" s="84"/>
      <c r="H206" s="83" t="s">
        <v>7093</v>
      </c>
      <c r="I206" s="86" t="s">
        <v>469</v>
      </c>
      <c r="J206" s="83" t="s">
        <v>1569</v>
      </c>
      <c r="K206" s="84"/>
      <c r="L206" s="83" t="s">
        <v>6478</v>
      </c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90" t="e">
        <f t="shared" si="22"/>
        <v>#DIV/0!</v>
      </c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89"/>
      <c r="BM206" s="89"/>
      <c r="BN206" s="89"/>
      <c r="BO206" s="89"/>
      <c r="BP206" s="89"/>
      <c r="BQ206" s="89"/>
      <c r="BR206" s="89"/>
      <c r="BS206" s="89"/>
      <c r="BT206" s="89"/>
      <c r="BU206" s="89"/>
      <c r="BV206" s="89"/>
      <c r="BW206" s="89"/>
      <c r="BX206" s="89"/>
      <c r="BY206" s="89"/>
      <c r="BZ206" s="89"/>
      <c r="CA206" s="89"/>
      <c r="CB206" s="89"/>
      <c r="CC206" s="89"/>
      <c r="CD206" s="89"/>
      <c r="CE206" s="89"/>
      <c r="CF206" s="90" t="e">
        <f t="shared" si="21"/>
        <v>#DIV/0!</v>
      </c>
      <c r="CG206" s="89"/>
      <c r="CH206" s="89"/>
      <c r="CI206" s="89"/>
      <c r="CJ206" s="89"/>
      <c r="CK206" s="89"/>
      <c r="CL206" s="89"/>
      <c r="CM206" s="89"/>
      <c r="CN206" s="89"/>
      <c r="CO206" s="89"/>
      <c r="CP206" s="89"/>
      <c r="CQ206" s="89"/>
      <c r="CR206" s="89"/>
      <c r="CS206" s="89"/>
      <c r="CT206" s="89"/>
      <c r="CU206" s="89"/>
      <c r="CV206" s="89">
        <v>8</v>
      </c>
      <c r="CW206" s="89">
        <v>7</v>
      </c>
      <c r="CX206" s="89">
        <v>7</v>
      </c>
      <c r="CY206" s="89">
        <v>8</v>
      </c>
      <c r="CZ206" s="89">
        <v>7</v>
      </c>
      <c r="DA206" s="89">
        <v>7</v>
      </c>
      <c r="DB206" s="89">
        <v>8</v>
      </c>
      <c r="DC206" s="89">
        <v>7</v>
      </c>
      <c r="DD206" s="89">
        <v>7</v>
      </c>
      <c r="DE206" s="89"/>
      <c r="DF206" s="89"/>
      <c r="DG206" s="89"/>
      <c r="DH206" s="89"/>
      <c r="DI206" s="89">
        <v>7</v>
      </c>
      <c r="DJ206" s="89">
        <v>8</v>
      </c>
      <c r="DK206" s="89">
        <v>8</v>
      </c>
      <c r="DL206" s="89">
        <v>7</v>
      </c>
      <c r="DM206" s="89">
        <v>8</v>
      </c>
      <c r="DN206" s="89">
        <v>7</v>
      </c>
      <c r="DO206" s="90">
        <f t="shared" si="23"/>
        <v>7.4</v>
      </c>
      <c r="DP206" s="95"/>
      <c r="DQ206" s="89"/>
      <c r="DR206" s="89"/>
      <c r="DS206" s="89"/>
      <c r="DT206" s="89"/>
      <c r="DU206" s="89"/>
      <c r="DV206" s="101"/>
      <c r="DW206" s="102"/>
      <c r="DX206" s="103"/>
      <c r="DY206" s="90"/>
      <c r="DZ206" s="103"/>
      <c r="EA206" s="103"/>
      <c r="EB206" s="103"/>
      <c r="EC206" s="103"/>
      <c r="ED206" s="103"/>
      <c r="EE206" s="103"/>
      <c r="EF206" s="106" t="e">
        <f t="shared" si="24"/>
        <v>#DIV/0!</v>
      </c>
      <c r="EG206" s="106" t="e">
        <f t="shared" si="25"/>
        <v>#DIV/0!</v>
      </c>
      <c r="EH206" s="106" t="str">
        <f t="shared" si="26"/>
        <v>NEED TO DEVELOP</v>
      </c>
    </row>
    <row r="207" hidden="1" customHeight="1" spans="2:138">
      <c r="B207" s="83" t="s">
        <v>3086</v>
      </c>
      <c r="C207" s="84"/>
      <c r="D207" s="84"/>
      <c r="E207" s="84"/>
      <c r="F207" s="84"/>
      <c r="G207" s="84"/>
      <c r="H207" s="83" t="s">
        <v>7129</v>
      </c>
      <c r="I207" s="86" t="s">
        <v>7130</v>
      </c>
      <c r="J207" s="83" t="s">
        <v>68</v>
      </c>
      <c r="K207" s="84"/>
      <c r="L207" s="83" t="s">
        <v>1425</v>
      </c>
      <c r="M207" s="89">
        <v>7</v>
      </c>
      <c r="N207" s="89">
        <v>7</v>
      </c>
      <c r="O207" s="89">
        <v>7</v>
      </c>
      <c r="P207" s="89">
        <v>7</v>
      </c>
      <c r="Q207" s="89">
        <v>7</v>
      </c>
      <c r="R207" s="89">
        <v>7</v>
      </c>
      <c r="S207" s="89">
        <v>7</v>
      </c>
      <c r="T207" s="89">
        <v>7</v>
      </c>
      <c r="U207" s="89">
        <v>7</v>
      </c>
      <c r="V207" s="89">
        <v>7</v>
      </c>
      <c r="W207" s="89">
        <v>7</v>
      </c>
      <c r="X207" s="89">
        <v>7</v>
      </c>
      <c r="Y207" s="89">
        <v>7</v>
      </c>
      <c r="Z207" s="89">
        <v>7</v>
      </c>
      <c r="AA207" s="89">
        <v>7</v>
      </c>
      <c r="AB207" s="89">
        <v>7</v>
      </c>
      <c r="AC207" s="89">
        <v>7</v>
      </c>
      <c r="AD207" s="89">
        <v>7</v>
      </c>
      <c r="AE207" s="89">
        <v>7</v>
      </c>
      <c r="AF207" s="89">
        <v>7</v>
      </c>
      <c r="AG207" s="89">
        <v>7</v>
      </c>
      <c r="AH207" s="89">
        <v>7</v>
      </c>
      <c r="AI207" s="89">
        <v>7</v>
      </c>
      <c r="AJ207" s="89">
        <v>7</v>
      </c>
      <c r="AK207" s="89">
        <v>7</v>
      </c>
      <c r="AL207" s="89">
        <v>7</v>
      </c>
      <c r="AM207" s="89">
        <v>7</v>
      </c>
      <c r="AN207" s="90">
        <f t="shared" si="22"/>
        <v>7</v>
      </c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9"/>
      <c r="BF207" s="89"/>
      <c r="BG207" s="89"/>
      <c r="BH207" s="89"/>
      <c r="BI207" s="89"/>
      <c r="BJ207" s="89"/>
      <c r="BK207" s="89"/>
      <c r="BL207" s="89"/>
      <c r="BM207" s="89"/>
      <c r="BN207" s="89"/>
      <c r="BO207" s="89"/>
      <c r="BP207" s="89"/>
      <c r="BQ207" s="89"/>
      <c r="BR207" s="89"/>
      <c r="BS207" s="89"/>
      <c r="BT207" s="89"/>
      <c r="BU207" s="89"/>
      <c r="BV207" s="89"/>
      <c r="BW207" s="89"/>
      <c r="BX207" s="89"/>
      <c r="BY207" s="89"/>
      <c r="BZ207" s="89"/>
      <c r="CA207" s="89"/>
      <c r="CB207" s="89"/>
      <c r="CC207" s="89"/>
      <c r="CD207" s="89"/>
      <c r="CE207" s="89"/>
      <c r="CF207" s="90" t="e">
        <f t="shared" si="21"/>
        <v>#DIV/0!</v>
      </c>
      <c r="CG207" s="89"/>
      <c r="CH207" s="89"/>
      <c r="CI207" s="89"/>
      <c r="CJ207" s="89"/>
      <c r="CK207" s="89"/>
      <c r="CL207" s="89"/>
      <c r="CM207" s="89"/>
      <c r="CN207" s="89"/>
      <c r="CO207" s="89"/>
      <c r="CP207" s="89"/>
      <c r="CQ207" s="89"/>
      <c r="CR207" s="89"/>
      <c r="CS207" s="89"/>
      <c r="CT207" s="89"/>
      <c r="CU207" s="89"/>
      <c r="CV207" s="89"/>
      <c r="CW207" s="89"/>
      <c r="CX207" s="89"/>
      <c r="CY207" s="89"/>
      <c r="CZ207" s="89"/>
      <c r="DA207" s="89"/>
      <c r="DB207" s="89"/>
      <c r="DC207" s="89"/>
      <c r="DD207" s="89"/>
      <c r="DE207" s="89"/>
      <c r="DF207" s="89"/>
      <c r="DG207" s="89"/>
      <c r="DH207" s="89"/>
      <c r="DI207" s="89"/>
      <c r="DJ207" s="89"/>
      <c r="DK207" s="89"/>
      <c r="DL207" s="89"/>
      <c r="DM207" s="89"/>
      <c r="DN207" s="89"/>
      <c r="DO207" s="90" t="e">
        <f t="shared" si="23"/>
        <v>#DIV/0!</v>
      </c>
      <c r="DP207" s="95"/>
      <c r="DQ207" s="89"/>
      <c r="DR207" s="89"/>
      <c r="DS207" s="89"/>
      <c r="DT207" s="89"/>
      <c r="DU207" s="89"/>
      <c r="DV207" s="101"/>
      <c r="DW207" s="102"/>
      <c r="DX207" s="103"/>
      <c r="DY207" s="90"/>
      <c r="DZ207" s="103"/>
      <c r="EA207" s="103"/>
      <c r="EB207" s="103"/>
      <c r="EC207" s="103"/>
      <c r="ED207" s="103"/>
      <c r="EE207" s="103"/>
      <c r="EF207" s="106" t="str">
        <f t="shared" si="24"/>
        <v>NEED TO DEVELOP</v>
      </c>
      <c r="EG207" s="106" t="e">
        <f t="shared" si="25"/>
        <v>#DIV/0!</v>
      </c>
      <c r="EH207" s="106" t="e">
        <f t="shared" si="26"/>
        <v>#DIV/0!</v>
      </c>
    </row>
    <row r="208" hidden="1" customHeight="1" spans="2:138">
      <c r="B208" s="83" t="s">
        <v>3086</v>
      </c>
      <c r="C208" s="84"/>
      <c r="D208" s="84"/>
      <c r="E208" s="84"/>
      <c r="F208" s="84"/>
      <c r="G208" s="84"/>
      <c r="H208" s="83" t="s">
        <v>7142</v>
      </c>
      <c r="I208" s="86" t="s">
        <v>7143</v>
      </c>
      <c r="J208" s="83" t="s">
        <v>227</v>
      </c>
      <c r="K208" s="84"/>
      <c r="L208" s="83" t="s">
        <v>7145</v>
      </c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90" t="e">
        <f t="shared" si="22"/>
        <v>#DIV/0!</v>
      </c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>
        <v>7</v>
      </c>
      <c r="BE208" s="89">
        <v>8</v>
      </c>
      <c r="BF208" s="89">
        <v>7</v>
      </c>
      <c r="BG208" s="89">
        <v>7</v>
      </c>
      <c r="BH208" s="89">
        <v>8</v>
      </c>
      <c r="BI208" s="89">
        <v>8</v>
      </c>
      <c r="BJ208" s="89">
        <v>7</v>
      </c>
      <c r="BK208" s="89">
        <v>7</v>
      </c>
      <c r="BL208" s="89">
        <v>8</v>
      </c>
      <c r="BM208" s="89">
        <v>7</v>
      </c>
      <c r="BN208" s="89">
        <v>7</v>
      </c>
      <c r="BO208" s="89">
        <v>7</v>
      </c>
      <c r="BP208" s="89">
        <v>7</v>
      </c>
      <c r="BQ208" s="89">
        <v>8</v>
      </c>
      <c r="BR208" s="89">
        <v>7</v>
      </c>
      <c r="BS208" s="89">
        <v>7</v>
      </c>
      <c r="BT208" s="89">
        <v>7</v>
      </c>
      <c r="BU208" s="89">
        <v>8</v>
      </c>
      <c r="BV208" s="89">
        <v>7</v>
      </c>
      <c r="BW208" s="89">
        <v>7</v>
      </c>
      <c r="BX208" s="89">
        <v>7</v>
      </c>
      <c r="BY208" s="89">
        <v>8</v>
      </c>
      <c r="BZ208" s="89">
        <v>7</v>
      </c>
      <c r="CA208" s="89">
        <v>8</v>
      </c>
      <c r="CB208" s="89">
        <v>8</v>
      </c>
      <c r="CC208" s="89">
        <v>8</v>
      </c>
      <c r="CD208" s="89">
        <v>7</v>
      </c>
      <c r="CE208" s="89">
        <v>8</v>
      </c>
      <c r="CF208" s="90">
        <f t="shared" si="21"/>
        <v>7.40740740740741</v>
      </c>
      <c r="CG208" s="89"/>
      <c r="CH208" s="89"/>
      <c r="CI208" s="89"/>
      <c r="CJ208" s="89"/>
      <c r="CK208" s="89"/>
      <c r="CL208" s="89"/>
      <c r="CM208" s="89"/>
      <c r="CN208" s="89"/>
      <c r="CO208" s="89"/>
      <c r="CP208" s="89"/>
      <c r="CQ208" s="89"/>
      <c r="CR208" s="89"/>
      <c r="CS208" s="89"/>
      <c r="CT208" s="89"/>
      <c r="CU208" s="89"/>
      <c r="CV208" s="89"/>
      <c r="CW208" s="89"/>
      <c r="CX208" s="89"/>
      <c r="CY208" s="89"/>
      <c r="CZ208" s="89"/>
      <c r="DA208" s="89"/>
      <c r="DB208" s="89"/>
      <c r="DC208" s="89"/>
      <c r="DD208" s="89"/>
      <c r="DE208" s="89"/>
      <c r="DF208" s="89"/>
      <c r="DG208" s="89"/>
      <c r="DH208" s="89"/>
      <c r="DI208" s="89"/>
      <c r="DJ208" s="89"/>
      <c r="DK208" s="89"/>
      <c r="DL208" s="89"/>
      <c r="DM208" s="89"/>
      <c r="DN208" s="89"/>
      <c r="DO208" s="90" t="e">
        <f t="shared" si="23"/>
        <v>#DIV/0!</v>
      </c>
      <c r="DP208" s="95"/>
      <c r="DQ208" s="89"/>
      <c r="DR208" s="89"/>
      <c r="DS208" s="89"/>
      <c r="DT208" s="89"/>
      <c r="DU208" s="89"/>
      <c r="DV208" s="101"/>
      <c r="DW208" s="102"/>
      <c r="DX208" s="103"/>
      <c r="DY208" s="90"/>
      <c r="DZ208" s="103"/>
      <c r="EA208" s="103"/>
      <c r="EB208" s="103"/>
      <c r="EC208" s="103"/>
      <c r="ED208" s="103"/>
      <c r="EE208" s="103"/>
      <c r="EF208" s="106" t="e">
        <f t="shared" si="24"/>
        <v>#DIV/0!</v>
      </c>
      <c r="EG208" s="106" t="str">
        <f t="shared" si="25"/>
        <v>NEED TO DEVELOP</v>
      </c>
      <c r="EH208" s="106" t="e">
        <f t="shared" si="26"/>
        <v>#DIV/0!</v>
      </c>
    </row>
    <row r="209" hidden="1" customHeight="1" spans="2:138">
      <c r="B209" s="83" t="s">
        <v>3086</v>
      </c>
      <c r="C209" s="84"/>
      <c r="D209" s="84"/>
      <c r="E209" s="84"/>
      <c r="F209" s="84"/>
      <c r="G209" s="84"/>
      <c r="H209" s="83" t="s">
        <v>7158</v>
      </c>
      <c r="I209" s="86" t="s">
        <v>7159</v>
      </c>
      <c r="J209" s="83" t="s">
        <v>2083</v>
      </c>
      <c r="K209" s="84"/>
      <c r="L209" s="83" t="s">
        <v>5430</v>
      </c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90" t="e">
        <f t="shared" si="22"/>
        <v>#DIV/0!</v>
      </c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89"/>
      <c r="BP209" s="89"/>
      <c r="BQ209" s="89"/>
      <c r="BR209" s="89"/>
      <c r="BS209" s="89"/>
      <c r="BT209" s="89"/>
      <c r="BU209" s="89"/>
      <c r="BV209" s="89"/>
      <c r="BW209" s="89"/>
      <c r="BX209" s="89"/>
      <c r="BY209" s="89"/>
      <c r="BZ209" s="89"/>
      <c r="CA209" s="89"/>
      <c r="CB209" s="89"/>
      <c r="CC209" s="89"/>
      <c r="CD209" s="89"/>
      <c r="CE209" s="89"/>
      <c r="CF209" s="90" t="e">
        <f t="shared" si="21"/>
        <v>#DIV/0!</v>
      </c>
      <c r="CG209" s="89"/>
      <c r="CH209" s="89"/>
      <c r="CI209" s="89"/>
      <c r="CJ209" s="89"/>
      <c r="CK209" s="89"/>
      <c r="CL209" s="89"/>
      <c r="CM209" s="89"/>
      <c r="CN209" s="89"/>
      <c r="CO209" s="89"/>
      <c r="CP209" s="89"/>
      <c r="CQ209" s="89"/>
      <c r="CR209" s="89"/>
      <c r="CS209" s="89"/>
      <c r="CT209" s="89"/>
      <c r="CU209" s="89"/>
      <c r="CV209" s="89"/>
      <c r="CW209" s="89"/>
      <c r="CX209" s="89"/>
      <c r="CY209" s="89"/>
      <c r="CZ209" s="89"/>
      <c r="DA209" s="89"/>
      <c r="DB209" s="89"/>
      <c r="DC209" s="89"/>
      <c r="DD209" s="89"/>
      <c r="DE209" s="89"/>
      <c r="DF209" s="89"/>
      <c r="DG209" s="89"/>
      <c r="DH209" s="89"/>
      <c r="DI209" s="89"/>
      <c r="DJ209" s="89"/>
      <c r="DK209" s="89"/>
      <c r="DL209" s="89"/>
      <c r="DM209" s="89"/>
      <c r="DN209" s="89"/>
      <c r="DO209" s="90" t="e">
        <f t="shared" si="23"/>
        <v>#DIV/0!</v>
      </c>
      <c r="DP209" s="95"/>
      <c r="DQ209" s="89"/>
      <c r="DR209" s="89"/>
      <c r="DS209" s="89"/>
      <c r="DT209" s="89"/>
      <c r="DU209" s="89"/>
      <c r="DV209" s="101"/>
      <c r="DW209" s="102"/>
      <c r="DX209" s="103"/>
      <c r="DY209" s="90"/>
      <c r="DZ209" s="103"/>
      <c r="EA209" s="103"/>
      <c r="EB209" s="103"/>
      <c r="EC209" s="103"/>
      <c r="ED209" s="103"/>
      <c r="EE209" s="103"/>
      <c r="EF209" s="106" t="e">
        <f t="shared" si="24"/>
        <v>#DIV/0!</v>
      </c>
      <c r="EG209" s="106" t="e">
        <f t="shared" si="25"/>
        <v>#DIV/0!</v>
      </c>
      <c r="EH209" s="106" t="e">
        <f t="shared" si="26"/>
        <v>#DIV/0!</v>
      </c>
    </row>
    <row r="210" hidden="1" customHeight="1" spans="2:138">
      <c r="B210" s="83" t="s">
        <v>3086</v>
      </c>
      <c r="C210" s="84"/>
      <c r="D210" s="84"/>
      <c r="E210" s="84"/>
      <c r="F210" s="84"/>
      <c r="G210" s="84"/>
      <c r="H210" s="83" t="s">
        <v>7184</v>
      </c>
      <c r="I210" s="86" t="s">
        <v>7185</v>
      </c>
      <c r="J210" s="83" t="s">
        <v>263</v>
      </c>
      <c r="K210" s="84"/>
      <c r="L210" s="83" t="s">
        <v>4962</v>
      </c>
      <c r="M210" s="89">
        <v>7</v>
      </c>
      <c r="N210" s="89">
        <v>7</v>
      </c>
      <c r="O210" s="89">
        <v>7</v>
      </c>
      <c r="P210" s="89">
        <v>7</v>
      </c>
      <c r="Q210" s="89">
        <v>7</v>
      </c>
      <c r="R210" s="89">
        <v>7</v>
      </c>
      <c r="S210" s="89">
        <v>8</v>
      </c>
      <c r="T210" s="89">
        <v>8</v>
      </c>
      <c r="U210" s="89">
        <v>8</v>
      </c>
      <c r="V210" s="89">
        <v>8</v>
      </c>
      <c r="W210" s="89">
        <v>8</v>
      </c>
      <c r="X210" s="89">
        <v>8</v>
      </c>
      <c r="Y210" s="89">
        <v>8</v>
      </c>
      <c r="Z210" s="89">
        <v>8</v>
      </c>
      <c r="AA210" s="89">
        <v>7</v>
      </c>
      <c r="AB210" s="89">
        <v>8</v>
      </c>
      <c r="AC210" s="89">
        <v>8</v>
      </c>
      <c r="AD210" s="89">
        <v>8</v>
      </c>
      <c r="AE210" s="89">
        <v>7</v>
      </c>
      <c r="AF210" s="89">
        <v>8</v>
      </c>
      <c r="AG210" s="89">
        <v>7</v>
      </c>
      <c r="AH210" s="89">
        <v>7</v>
      </c>
      <c r="AI210" s="89">
        <v>8</v>
      </c>
      <c r="AJ210" s="89">
        <v>7</v>
      </c>
      <c r="AK210" s="89">
        <v>8</v>
      </c>
      <c r="AL210" s="89">
        <v>8</v>
      </c>
      <c r="AM210" s="89">
        <v>7</v>
      </c>
      <c r="AN210" s="90">
        <f t="shared" si="22"/>
        <v>7.55555555555556</v>
      </c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89"/>
      <c r="BM210" s="89"/>
      <c r="BN210" s="89"/>
      <c r="BO210" s="89"/>
      <c r="BP210" s="89"/>
      <c r="BQ210" s="89"/>
      <c r="BR210" s="89"/>
      <c r="BS210" s="89"/>
      <c r="BT210" s="89"/>
      <c r="BU210" s="89"/>
      <c r="BV210" s="89"/>
      <c r="BW210" s="89"/>
      <c r="BX210" s="89"/>
      <c r="BY210" s="89"/>
      <c r="BZ210" s="89"/>
      <c r="CA210" s="89"/>
      <c r="CB210" s="89"/>
      <c r="CC210" s="89"/>
      <c r="CD210" s="89"/>
      <c r="CE210" s="89"/>
      <c r="CF210" s="90" t="e">
        <f t="shared" si="21"/>
        <v>#DIV/0!</v>
      </c>
      <c r="CG210" s="89"/>
      <c r="CH210" s="89"/>
      <c r="CI210" s="89"/>
      <c r="CJ210" s="89"/>
      <c r="CK210" s="89"/>
      <c r="CL210" s="89"/>
      <c r="CM210" s="89"/>
      <c r="CN210" s="89"/>
      <c r="CO210" s="89"/>
      <c r="CP210" s="89"/>
      <c r="CQ210" s="89"/>
      <c r="CR210" s="89"/>
      <c r="CS210" s="89"/>
      <c r="CT210" s="89"/>
      <c r="CU210" s="89"/>
      <c r="CV210" s="89"/>
      <c r="CW210" s="89"/>
      <c r="CX210" s="89"/>
      <c r="CY210" s="89"/>
      <c r="CZ210" s="89"/>
      <c r="DA210" s="89"/>
      <c r="DB210" s="89"/>
      <c r="DC210" s="89"/>
      <c r="DD210" s="89"/>
      <c r="DE210" s="89"/>
      <c r="DF210" s="89"/>
      <c r="DG210" s="89"/>
      <c r="DH210" s="89"/>
      <c r="DI210" s="89"/>
      <c r="DJ210" s="89"/>
      <c r="DK210" s="89"/>
      <c r="DL210" s="89"/>
      <c r="DM210" s="89"/>
      <c r="DN210" s="89"/>
      <c r="DO210" s="90" t="e">
        <f t="shared" si="23"/>
        <v>#DIV/0!</v>
      </c>
      <c r="DP210" s="95"/>
      <c r="DQ210" s="89"/>
      <c r="DR210" s="89"/>
      <c r="DS210" s="89"/>
      <c r="DT210" s="89"/>
      <c r="DU210" s="89"/>
      <c r="DV210" s="101"/>
      <c r="DW210" s="102"/>
      <c r="DX210" s="103"/>
      <c r="DY210" s="90"/>
      <c r="DZ210" s="103"/>
      <c r="EA210" s="103"/>
      <c r="EB210" s="103"/>
      <c r="EC210" s="103"/>
      <c r="ED210" s="103"/>
      <c r="EE210" s="103"/>
      <c r="EF210" s="106" t="str">
        <f t="shared" si="24"/>
        <v>NEED TO DEVELOP</v>
      </c>
      <c r="EG210" s="106" t="e">
        <f t="shared" si="25"/>
        <v>#DIV/0!</v>
      </c>
      <c r="EH210" s="106" t="e">
        <f t="shared" si="26"/>
        <v>#DIV/0!</v>
      </c>
    </row>
    <row r="211" hidden="1" customHeight="1" spans="2:138">
      <c r="B211" s="83" t="s">
        <v>3086</v>
      </c>
      <c r="C211" s="84"/>
      <c r="D211" s="84"/>
      <c r="E211" s="84"/>
      <c r="F211" s="84"/>
      <c r="G211" s="84"/>
      <c r="H211" s="83" t="s">
        <v>7198</v>
      </c>
      <c r="I211" s="86" t="s">
        <v>7199</v>
      </c>
      <c r="J211" s="83" t="s">
        <v>108</v>
      </c>
      <c r="K211" s="84"/>
      <c r="L211" s="83" t="s">
        <v>3559</v>
      </c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90" t="e">
        <f t="shared" si="22"/>
        <v>#DIV/0!</v>
      </c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>
        <v>8</v>
      </c>
      <c r="BE211" s="89">
        <v>8</v>
      </c>
      <c r="BF211" s="89">
        <v>7</v>
      </c>
      <c r="BG211" s="89">
        <v>8</v>
      </c>
      <c r="BH211" s="89">
        <v>8</v>
      </c>
      <c r="BI211" s="89">
        <v>7</v>
      </c>
      <c r="BJ211" s="89">
        <v>8</v>
      </c>
      <c r="BK211" s="89">
        <v>7</v>
      </c>
      <c r="BL211" s="89">
        <v>8</v>
      </c>
      <c r="BM211" s="89">
        <v>7</v>
      </c>
      <c r="BN211" s="89">
        <v>8</v>
      </c>
      <c r="BO211" s="89">
        <v>8</v>
      </c>
      <c r="BP211" s="89">
        <v>7</v>
      </c>
      <c r="BQ211" s="89">
        <v>8</v>
      </c>
      <c r="BR211" s="89">
        <v>8</v>
      </c>
      <c r="BS211" s="89">
        <v>8</v>
      </c>
      <c r="BT211" s="89">
        <v>7</v>
      </c>
      <c r="BU211" s="89">
        <v>8</v>
      </c>
      <c r="BV211" s="89">
        <v>7</v>
      </c>
      <c r="BW211" s="89">
        <v>8</v>
      </c>
      <c r="BX211" s="89">
        <v>8</v>
      </c>
      <c r="BY211" s="89">
        <v>7</v>
      </c>
      <c r="BZ211" s="89">
        <v>8</v>
      </c>
      <c r="CA211" s="89">
        <v>8</v>
      </c>
      <c r="CB211" s="89">
        <v>7</v>
      </c>
      <c r="CC211" s="89">
        <v>8</v>
      </c>
      <c r="CD211" s="89">
        <v>7</v>
      </c>
      <c r="CE211" s="89">
        <v>7</v>
      </c>
      <c r="CF211" s="90">
        <f t="shared" si="21"/>
        <v>7.59259259259259</v>
      </c>
      <c r="CG211" s="89"/>
      <c r="CH211" s="89"/>
      <c r="CI211" s="89"/>
      <c r="CJ211" s="89"/>
      <c r="CK211" s="89"/>
      <c r="CL211" s="89"/>
      <c r="CM211" s="89"/>
      <c r="CN211" s="89"/>
      <c r="CO211" s="89"/>
      <c r="CP211" s="89"/>
      <c r="CQ211" s="89"/>
      <c r="CR211" s="89"/>
      <c r="CS211" s="89"/>
      <c r="CT211" s="89"/>
      <c r="CU211" s="89"/>
      <c r="CV211" s="89"/>
      <c r="CW211" s="89"/>
      <c r="CX211" s="89"/>
      <c r="CY211" s="89"/>
      <c r="CZ211" s="89"/>
      <c r="DA211" s="89"/>
      <c r="DB211" s="89"/>
      <c r="DC211" s="89"/>
      <c r="DD211" s="89"/>
      <c r="DE211" s="89"/>
      <c r="DF211" s="89"/>
      <c r="DG211" s="89"/>
      <c r="DH211" s="89"/>
      <c r="DI211" s="89"/>
      <c r="DJ211" s="89"/>
      <c r="DK211" s="89"/>
      <c r="DL211" s="89"/>
      <c r="DM211" s="89"/>
      <c r="DN211" s="89"/>
      <c r="DO211" s="90" t="e">
        <f t="shared" si="23"/>
        <v>#DIV/0!</v>
      </c>
      <c r="DP211" s="95"/>
      <c r="DQ211" s="89"/>
      <c r="DR211" s="89"/>
      <c r="DS211" s="89"/>
      <c r="DT211" s="89"/>
      <c r="DU211" s="89"/>
      <c r="DV211" s="101"/>
      <c r="DW211" s="102"/>
      <c r="DX211" s="103"/>
      <c r="DY211" s="90"/>
      <c r="DZ211" s="103"/>
      <c r="EA211" s="103"/>
      <c r="EB211" s="103"/>
      <c r="EC211" s="103"/>
      <c r="ED211" s="103"/>
      <c r="EE211" s="103"/>
      <c r="EF211" s="106" t="e">
        <f t="shared" si="24"/>
        <v>#DIV/0!</v>
      </c>
      <c r="EG211" s="106" t="str">
        <f t="shared" si="25"/>
        <v>NEED TO DEVELOP</v>
      </c>
      <c r="EH211" s="106" t="e">
        <f t="shared" si="26"/>
        <v>#DIV/0!</v>
      </c>
    </row>
    <row r="212" hidden="1" customHeight="1" spans="2:138">
      <c r="B212" s="83" t="s">
        <v>3086</v>
      </c>
      <c r="C212" s="84"/>
      <c r="D212" s="84"/>
      <c r="E212" s="84"/>
      <c r="F212" s="84"/>
      <c r="G212" s="84"/>
      <c r="H212" s="83" t="s">
        <v>7211</v>
      </c>
      <c r="I212" s="86" t="s">
        <v>7212</v>
      </c>
      <c r="J212" s="83" t="s">
        <v>2321</v>
      </c>
      <c r="K212" s="84"/>
      <c r="L212" s="83" t="s">
        <v>7214</v>
      </c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90" t="e">
        <f t="shared" si="22"/>
        <v>#DIV/0!</v>
      </c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>
        <v>7</v>
      </c>
      <c r="BE212" s="89">
        <v>7</v>
      </c>
      <c r="BF212" s="89">
        <v>7</v>
      </c>
      <c r="BG212" s="89">
        <v>7</v>
      </c>
      <c r="BH212" s="89">
        <v>7</v>
      </c>
      <c r="BI212" s="89">
        <v>7</v>
      </c>
      <c r="BJ212" s="89">
        <v>7</v>
      </c>
      <c r="BK212" s="89">
        <v>7</v>
      </c>
      <c r="BL212" s="89">
        <v>7</v>
      </c>
      <c r="BM212" s="89">
        <v>7</v>
      </c>
      <c r="BN212" s="89">
        <v>7</v>
      </c>
      <c r="BO212" s="89">
        <v>7</v>
      </c>
      <c r="BP212" s="89">
        <v>7</v>
      </c>
      <c r="BQ212" s="89">
        <v>7</v>
      </c>
      <c r="BR212" s="89">
        <v>7</v>
      </c>
      <c r="BS212" s="89">
        <v>8</v>
      </c>
      <c r="BT212" s="89">
        <v>7</v>
      </c>
      <c r="BU212" s="89">
        <v>7</v>
      </c>
      <c r="BV212" s="89">
        <v>8</v>
      </c>
      <c r="BW212" s="89">
        <v>7</v>
      </c>
      <c r="BX212" s="89">
        <v>8</v>
      </c>
      <c r="BY212" s="89">
        <v>7</v>
      </c>
      <c r="BZ212" s="89">
        <v>7</v>
      </c>
      <c r="CA212" s="89">
        <v>7</v>
      </c>
      <c r="CB212" s="89">
        <v>7</v>
      </c>
      <c r="CC212" s="89">
        <v>8</v>
      </c>
      <c r="CD212" s="89">
        <v>7</v>
      </c>
      <c r="CE212" s="89">
        <v>7</v>
      </c>
      <c r="CF212" s="90">
        <f t="shared" si="21"/>
        <v>7.14814814814815</v>
      </c>
      <c r="CG212" s="89"/>
      <c r="CH212" s="89"/>
      <c r="CI212" s="89"/>
      <c r="CJ212" s="89"/>
      <c r="CK212" s="89"/>
      <c r="CL212" s="89"/>
      <c r="CM212" s="89"/>
      <c r="CN212" s="89"/>
      <c r="CO212" s="89"/>
      <c r="CP212" s="89"/>
      <c r="CQ212" s="89"/>
      <c r="CR212" s="89"/>
      <c r="CS212" s="89"/>
      <c r="CT212" s="89"/>
      <c r="CU212" s="89"/>
      <c r="CV212" s="89"/>
      <c r="CW212" s="89"/>
      <c r="CX212" s="89"/>
      <c r="CY212" s="89"/>
      <c r="CZ212" s="89"/>
      <c r="DA212" s="89"/>
      <c r="DB212" s="89"/>
      <c r="DC212" s="89"/>
      <c r="DD212" s="89"/>
      <c r="DE212" s="89"/>
      <c r="DF212" s="89"/>
      <c r="DG212" s="89"/>
      <c r="DH212" s="89"/>
      <c r="DI212" s="89"/>
      <c r="DJ212" s="89"/>
      <c r="DK212" s="89"/>
      <c r="DL212" s="89"/>
      <c r="DM212" s="89"/>
      <c r="DN212" s="89"/>
      <c r="DO212" s="90" t="e">
        <f t="shared" si="23"/>
        <v>#DIV/0!</v>
      </c>
      <c r="DP212" s="95"/>
      <c r="DQ212" s="89"/>
      <c r="DR212" s="89"/>
      <c r="DS212" s="89"/>
      <c r="DT212" s="89"/>
      <c r="DU212" s="89"/>
      <c r="DV212" s="101"/>
      <c r="DW212" s="102"/>
      <c r="DX212" s="103"/>
      <c r="DY212" s="90"/>
      <c r="DZ212" s="103"/>
      <c r="EA212" s="103"/>
      <c r="EB212" s="103"/>
      <c r="EC212" s="103"/>
      <c r="ED212" s="103"/>
      <c r="EE212" s="103"/>
      <c r="EF212" s="106" t="e">
        <f t="shared" si="24"/>
        <v>#DIV/0!</v>
      </c>
      <c r="EG212" s="106" t="str">
        <f t="shared" si="25"/>
        <v>NEED TO DEVELOP</v>
      </c>
      <c r="EH212" s="106" t="e">
        <f t="shared" si="26"/>
        <v>#DIV/0!</v>
      </c>
    </row>
    <row r="213" hidden="1" customHeight="1" spans="2:138">
      <c r="B213" s="83" t="s">
        <v>3086</v>
      </c>
      <c r="C213" s="84"/>
      <c r="D213" s="84"/>
      <c r="E213" s="84"/>
      <c r="F213" s="84"/>
      <c r="G213" s="84"/>
      <c r="H213" s="83" t="s">
        <v>7227</v>
      </c>
      <c r="I213" s="86" t="s">
        <v>7228</v>
      </c>
      <c r="J213" s="83" t="s">
        <v>390</v>
      </c>
      <c r="K213" s="84"/>
      <c r="L213" s="83" t="s">
        <v>7230</v>
      </c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90" t="e">
        <f t="shared" si="22"/>
        <v>#DIV/0!</v>
      </c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9"/>
      <c r="BF213" s="89"/>
      <c r="BG213" s="89"/>
      <c r="BH213" s="89"/>
      <c r="BI213" s="89"/>
      <c r="BJ213" s="89"/>
      <c r="BK213" s="89"/>
      <c r="BL213" s="89"/>
      <c r="BM213" s="89"/>
      <c r="BN213" s="89"/>
      <c r="BO213" s="89"/>
      <c r="BP213" s="89"/>
      <c r="BQ213" s="89"/>
      <c r="BR213" s="89"/>
      <c r="BS213" s="89"/>
      <c r="BT213" s="89"/>
      <c r="BU213" s="89"/>
      <c r="BV213" s="89"/>
      <c r="BW213" s="89"/>
      <c r="BX213" s="89"/>
      <c r="BY213" s="89"/>
      <c r="BZ213" s="89"/>
      <c r="CA213" s="89"/>
      <c r="CB213" s="89"/>
      <c r="CC213" s="89"/>
      <c r="CD213" s="89"/>
      <c r="CE213" s="89"/>
      <c r="CF213" s="90" t="e">
        <f t="shared" si="21"/>
        <v>#DIV/0!</v>
      </c>
      <c r="CG213" s="89"/>
      <c r="CH213" s="89"/>
      <c r="CI213" s="89"/>
      <c r="CJ213" s="89"/>
      <c r="CK213" s="89"/>
      <c r="CL213" s="89"/>
      <c r="CM213" s="89"/>
      <c r="CN213" s="89"/>
      <c r="CO213" s="89"/>
      <c r="CP213" s="89"/>
      <c r="CQ213" s="89"/>
      <c r="CR213" s="89"/>
      <c r="CS213" s="89"/>
      <c r="CT213" s="89"/>
      <c r="CU213" s="89"/>
      <c r="CV213" s="89">
        <v>7</v>
      </c>
      <c r="CW213" s="89">
        <v>7</v>
      </c>
      <c r="CX213" s="89">
        <v>8</v>
      </c>
      <c r="CY213" s="89">
        <v>8</v>
      </c>
      <c r="CZ213" s="89">
        <v>7</v>
      </c>
      <c r="DA213" s="89">
        <v>7</v>
      </c>
      <c r="DB213" s="89">
        <v>7</v>
      </c>
      <c r="DC213" s="89">
        <v>7</v>
      </c>
      <c r="DD213" s="89">
        <v>7</v>
      </c>
      <c r="DE213" s="89">
        <v>7</v>
      </c>
      <c r="DF213" s="89">
        <v>7</v>
      </c>
      <c r="DG213" s="89">
        <v>7</v>
      </c>
      <c r="DH213" s="89">
        <v>7</v>
      </c>
      <c r="DI213" s="89">
        <v>7</v>
      </c>
      <c r="DJ213" s="89">
        <v>7</v>
      </c>
      <c r="DK213" s="89">
        <v>7</v>
      </c>
      <c r="DL213" s="89">
        <v>7</v>
      </c>
      <c r="DM213" s="89">
        <v>7</v>
      </c>
      <c r="DN213" s="89">
        <v>7</v>
      </c>
      <c r="DO213" s="90">
        <f t="shared" si="23"/>
        <v>7.10526315789474</v>
      </c>
      <c r="DP213" s="95"/>
      <c r="DQ213" s="89"/>
      <c r="DR213" s="89"/>
      <c r="DS213" s="89"/>
      <c r="DT213" s="89"/>
      <c r="DU213" s="89">
        <v>1</v>
      </c>
      <c r="DV213" s="101"/>
      <c r="DW213" s="102" t="s">
        <v>26935</v>
      </c>
      <c r="DX213" s="103"/>
      <c r="DY213" s="90"/>
      <c r="DZ213" s="103">
        <v>1</v>
      </c>
      <c r="EA213" s="103">
        <v>1</v>
      </c>
      <c r="EB213" s="103"/>
      <c r="EC213" s="103"/>
      <c r="ED213" s="103"/>
      <c r="EE213" s="103"/>
      <c r="EF213" s="106" t="e">
        <f t="shared" si="24"/>
        <v>#DIV/0!</v>
      </c>
      <c r="EG213" s="106" t="e">
        <f t="shared" si="25"/>
        <v>#DIV/0!</v>
      </c>
      <c r="EH213" s="106" t="str">
        <f t="shared" si="26"/>
        <v>NEED TO DEVELOP</v>
      </c>
    </row>
    <row r="214" hidden="1" customHeight="1" spans="2:138">
      <c r="B214" s="83" t="s">
        <v>3086</v>
      </c>
      <c r="C214" s="84"/>
      <c r="D214" s="84"/>
      <c r="E214" s="84"/>
      <c r="F214" s="84"/>
      <c r="G214" s="84"/>
      <c r="H214" s="83" t="s">
        <v>7244</v>
      </c>
      <c r="I214" s="86" t="s">
        <v>7245</v>
      </c>
      <c r="J214" s="83" t="s">
        <v>126</v>
      </c>
      <c r="K214" s="84"/>
      <c r="L214" s="83" t="s">
        <v>7247</v>
      </c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90" t="e">
        <f t="shared" si="22"/>
        <v>#DIV/0!</v>
      </c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90" t="e">
        <f t="shared" si="21"/>
        <v>#DIV/0!</v>
      </c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>
        <v>7</v>
      </c>
      <c r="CW214" s="89">
        <v>7</v>
      </c>
      <c r="CX214" s="89">
        <v>8</v>
      </c>
      <c r="CY214" s="89">
        <v>8</v>
      </c>
      <c r="CZ214" s="89">
        <v>7</v>
      </c>
      <c r="DA214" s="89">
        <v>7</v>
      </c>
      <c r="DB214" s="89">
        <v>7</v>
      </c>
      <c r="DC214" s="89">
        <v>7</v>
      </c>
      <c r="DD214" s="89">
        <v>8</v>
      </c>
      <c r="DE214" s="89"/>
      <c r="DF214" s="89"/>
      <c r="DG214" s="89"/>
      <c r="DH214" s="89"/>
      <c r="DI214" s="89">
        <v>7</v>
      </c>
      <c r="DJ214" s="89">
        <v>7</v>
      </c>
      <c r="DK214" s="89">
        <v>7</v>
      </c>
      <c r="DL214" s="89">
        <v>7</v>
      </c>
      <c r="DM214" s="89">
        <v>7</v>
      </c>
      <c r="DN214" s="89">
        <v>7</v>
      </c>
      <c r="DO214" s="90">
        <f t="shared" si="23"/>
        <v>7.2</v>
      </c>
      <c r="DP214" s="95"/>
      <c r="DQ214" s="89"/>
      <c r="DR214" s="89"/>
      <c r="DS214" s="89"/>
      <c r="DT214" s="89"/>
      <c r="DU214" s="89">
        <v>1</v>
      </c>
      <c r="DV214" s="101"/>
      <c r="DW214" s="102" t="s">
        <v>26935</v>
      </c>
      <c r="DX214" s="103"/>
      <c r="DY214" s="90"/>
      <c r="DZ214" s="103">
        <v>1</v>
      </c>
      <c r="EA214" s="103">
        <v>1</v>
      </c>
      <c r="EB214" s="103"/>
      <c r="EC214" s="103"/>
      <c r="ED214" s="103">
        <v>1</v>
      </c>
      <c r="EE214" s="103"/>
      <c r="EF214" s="106" t="e">
        <f t="shared" si="24"/>
        <v>#DIV/0!</v>
      </c>
      <c r="EG214" s="106" t="e">
        <f t="shared" si="25"/>
        <v>#DIV/0!</v>
      </c>
      <c r="EH214" s="106" t="str">
        <f t="shared" si="26"/>
        <v>NEED TO DEVELOP</v>
      </c>
    </row>
    <row r="215" hidden="1" customHeight="1" spans="2:138">
      <c r="B215" s="83" t="s">
        <v>3086</v>
      </c>
      <c r="C215" s="84"/>
      <c r="D215" s="84"/>
      <c r="E215" s="84"/>
      <c r="F215" s="84"/>
      <c r="G215" s="84"/>
      <c r="H215" s="83" t="s">
        <v>7259</v>
      </c>
      <c r="I215" s="86" t="s">
        <v>7260</v>
      </c>
      <c r="J215" s="83" t="s">
        <v>126</v>
      </c>
      <c r="K215" s="84"/>
      <c r="L215" s="83" t="s">
        <v>5462</v>
      </c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90" t="e">
        <f t="shared" si="22"/>
        <v>#DIV/0!</v>
      </c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89"/>
      <c r="BR215" s="89"/>
      <c r="BS215" s="89"/>
      <c r="BT215" s="89"/>
      <c r="BU215" s="89"/>
      <c r="BV215" s="89"/>
      <c r="BW215" s="89"/>
      <c r="BX215" s="89"/>
      <c r="BY215" s="89"/>
      <c r="BZ215" s="89"/>
      <c r="CA215" s="89"/>
      <c r="CB215" s="89"/>
      <c r="CC215" s="89"/>
      <c r="CD215" s="89"/>
      <c r="CE215" s="89"/>
      <c r="CF215" s="90" t="e">
        <f t="shared" si="21"/>
        <v>#DIV/0!</v>
      </c>
      <c r="CG215" s="89"/>
      <c r="CH215" s="89"/>
      <c r="CI215" s="89"/>
      <c r="CJ215" s="89"/>
      <c r="CK215" s="89"/>
      <c r="CL215" s="89"/>
      <c r="CM215" s="89"/>
      <c r="CN215" s="89"/>
      <c r="CO215" s="89"/>
      <c r="CP215" s="89"/>
      <c r="CQ215" s="89"/>
      <c r="CR215" s="89"/>
      <c r="CS215" s="89"/>
      <c r="CT215" s="89"/>
      <c r="CU215" s="89"/>
      <c r="CV215" s="89">
        <v>8</v>
      </c>
      <c r="CW215" s="89">
        <v>7</v>
      </c>
      <c r="CX215" s="89">
        <v>8</v>
      </c>
      <c r="CY215" s="89">
        <v>8</v>
      </c>
      <c r="CZ215" s="89">
        <v>7</v>
      </c>
      <c r="DA215" s="89">
        <v>8</v>
      </c>
      <c r="DB215" s="89">
        <v>8</v>
      </c>
      <c r="DC215" s="89">
        <v>7</v>
      </c>
      <c r="DD215" s="89">
        <v>7</v>
      </c>
      <c r="DE215" s="89"/>
      <c r="DF215" s="89"/>
      <c r="DG215" s="89"/>
      <c r="DH215" s="89"/>
      <c r="DI215" s="89">
        <v>7</v>
      </c>
      <c r="DJ215" s="89">
        <v>7</v>
      </c>
      <c r="DK215" s="89">
        <v>7</v>
      </c>
      <c r="DL215" s="89">
        <v>8</v>
      </c>
      <c r="DM215" s="89">
        <v>7</v>
      </c>
      <c r="DN215" s="89">
        <v>7</v>
      </c>
      <c r="DO215" s="90">
        <f t="shared" si="23"/>
        <v>7.4</v>
      </c>
      <c r="DP215" s="95"/>
      <c r="DQ215" s="89"/>
      <c r="DR215" s="89"/>
      <c r="DS215" s="89"/>
      <c r="DT215" s="89"/>
      <c r="DU215" s="89">
        <v>1</v>
      </c>
      <c r="DV215" s="101"/>
      <c r="DW215" s="102" t="s">
        <v>26935</v>
      </c>
      <c r="DX215" s="103"/>
      <c r="DY215" s="90"/>
      <c r="DZ215" s="103">
        <v>1</v>
      </c>
      <c r="EA215" s="103">
        <v>1</v>
      </c>
      <c r="EB215" s="103"/>
      <c r="EC215" s="103"/>
      <c r="ED215" s="103">
        <v>1</v>
      </c>
      <c r="EE215" s="103"/>
      <c r="EF215" s="106" t="e">
        <f t="shared" si="24"/>
        <v>#DIV/0!</v>
      </c>
      <c r="EG215" s="106" t="e">
        <f t="shared" si="25"/>
        <v>#DIV/0!</v>
      </c>
      <c r="EH215" s="106" t="str">
        <f t="shared" si="26"/>
        <v>NEED TO DEVELOP</v>
      </c>
    </row>
    <row r="216" hidden="1" customHeight="1" spans="2:138">
      <c r="B216" s="83" t="s">
        <v>3086</v>
      </c>
      <c r="C216" s="84"/>
      <c r="D216" s="84"/>
      <c r="E216" s="84"/>
      <c r="F216" s="84"/>
      <c r="G216" s="84"/>
      <c r="H216" s="83" t="s">
        <v>7275</v>
      </c>
      <c r="I216" s="86" t="s">
        <v>7276</v>
      </c>
      <c r="J216" s="83" t="s">
        <v>126</v>
      </c>
      <c r="K216" s="84"/>
      <c r="L216" s="83" t="s">
        <v>7277</v>
      </c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90" t="e">
        <f t="shared" si="22"/>
        <v>#DIV/0!</v>
      </c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  <c r="BM216" s="89"/>
      <c r="BN216" s="89"/>
      <c r="BO216" s="89"/>
      <c r="BP216" s="89"/>
      <c r="BQ216" s="89"/>
      <c r="BR216" s="89"/>
      <c r="BS216" s="89"/>
      <c r="BT216" s="89"/>
      <c r="BU216" s="89"/>
      <c r="BV216" s="89"/>
      <c r="BW216" s="89"/>
      <c r="BX216" s="89"/>
      <c r="BY216" s="89"/>
      <c r="BZ216" s="89"/>
      <c r="CA216" s="89"/>
      <c r="CB216" s="89"/>
      <c r="CC216" s="89"/>
      <c r="CD216" s="89"/>
      <c r="CE216" s="89"/>
      <c r="CF216" s="90" t="e">
        <f t="shared" si="21"/>
        <v>#DIV/0!</v>
      </c>
      <c r="CG216" s="89"/>
      <c r="CH216" s="89"/>
      <c r="CI216" s="89"/>
      <c r="CJ216" s="89"/>
      <c r="CK216" s="89"/>
      <c r="CL216" s="89"/>
      <c r="CM216" s="89"/>
      <c r="CN216" s="89"/>
      <c r="CO216" s="89"/>
      <c r="CP216" s="89"/>
      <c r="CQ216" s="89"/>
      <c r="CR216" s="89"/>
      <c r="CS216" s="89"/>
      <c r="CT216" s="89"/>
      <c r="CU216" s="89"/>
      <c r="CV216" s="89">
        <v>7</v>
      </c>
      <c r="CW216" s="89">
        <v>8</v>
      </c>
      <c r="CX216" s="89">
        <v>7</v>
      </c>
      <c r="CY216" s="89">
        <v>8</v>
      </c>
      <c r="CZ216" s="89">
        <v>8</v>
      </c>
      <c r="DA216" s="89">
        <v>7</v>
      </c>
      <c r="DB216" s="89">
        <v>7</v>
      </c>
      <c r="DC216" s="89">
        <v>8</v>
      </c>
      <c r="DD216" s="89">
        <v>7</v>
      </c>
      <c r="DE216" s="89"/>
      <c r="DF216" s="89"/>
      <c r="DG216" s="89"/>
      <c r="DH216" s="89"/>
      <c r="DI216" s="89">
        <v>7</v>
      </c>
      <c r="DJ216" s="89">
        <v>8</v>
      </c>
      <c r="DK216" s="89">
        <v>8</v>
      </c>
      <c r="DL216" s="89">
        <v>8</v>
      </c>
      <c r="DM216" s="89">
        <v>7</v>
      </c>
      <c r="DN216" s="89">
        <v>8</v>
      </c>
      <c r="DO216" s="90">
        <f t="shared" si="23"/>
        <v>7.53333333333333</v>
      </c>
      <c r="DP216" s="95"/>
      <c r="DQ216" s="89"/>
      <c r="DR216" s="89"/>
      <c r="DS216" s="89"/>
      <c r="DT216" s="89"/>
      <c r="DU216" s="89"/>
      <c r="DV216" s="101"/>
      <c r="DW216" s="102"/>
      <c r="DX216" s="103"/>
      <c r="DY216" s="90"/>
      <c r="DZ216" s="103"/>
      <c r="EA216" s="103"/>
      <c r="EB216" s="103"/>
      <c r="EC216" s="103"/>
      <c r="ED216" s="103"/>
      <c r="EE216" s="103"/>
      <c r="EF216" s="106" t="e">
        <f t="shared" si="24"/>
        <v>#DIV/0!</v>
      </c>
      <c r="EG216" s="106" t="e">
        <f t="shared" si="25"/>
        <v>#DIV/0!</v>
      </c>
      <c r="EH216" s="106" t="str">
        <f t="shared" si="26"/>
        <v>NEED TO DEVELOP</v>
      </c>
    </row>
    <row r="217" hidden="1" customHeight="1" spans="2:138">
      <c r="B217" s="83" t="s">
        <v>3086</v>
      </c>
      <c r="C217" s="84"/>
      <c r="D217" s="84"/>
      <c r="E217" s="84"/>
      <c r="F217" s="84"/>
      <c r="G217" s="84"/>
      <c r="H217" s="83" t="s">
        <v>7291</v>
      </c>
      <c r="I217" s="86" t="s">
        <v>7292</v>
      </c>
      <c r="J217" s="83" t="s">
        <v>1893</v>
      </c>
      <c r="K217" s="84"/>
      <c r="L217" s="83" t="s">
        <v>7293</v>
      </c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90" t="e">
        <f t="shared" si="22"/>
        <v>#DIV/0!</v>
      </c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89"/>
      <c r="BM217" s="89"/>
      <c r="BN217" s="89"/>
      <c r="BO217" s="89"/>
      <c r="BP217" s="89"/>
      <c r="BQ217" s="89"/>
      <c r="BR217" s="89"/>
      <c r="BS217" s="89"/>
      <c r="BT217" s="89"/>
      <c r="BU217" s="89"/>
      <c r="BV217" s="89"/>
      <c r="BW217" s="89"/>
      <c r="BX217" s="89"/>
      <c r="BY217" s="89"/>
      <c r="BZ217" s="89"/>
      <c r="CA217" s="89"/>
      <c r="CB217" s="89"/>
      <c r="CC217" s="89"/>
      <c r="CD217" s="89"/>
      <c r="CE217" s="89"/>
      <c r="CF217" s="90" t="e">
        <f t="shared" si="21"/>
        <v>#DIV/0!</v>
      </c>
      <c r="CG217" s="89"/>
      <c r="CH217" s="89"/>
      <c r="CI217" s="89"/>
      <c r="CJ217" s="89"/>
      <c r="CK217" s="89"/>
      <c r="CL217" s="89"/>
      <c r="CM217" s="89"/>
      <c r="CN217" s="89"/>
      <c r="CO217" s="89"/>
      <c r="CP217" s="89"/>
      <c r="CQ217" s="89"/>
      <c r="CR217" s="89"/>
      <c r="CS217" s="89"/>
      <c r="CT217" s="89"/>
      <c r="CU217" s="89"/>
      <c r="CV217" s="89">
        <v>7</v>
      </c>
      <c r="CW217" s="89">
        <v>7</v>
      </c>
      <c r="CX217" s="89">
        <v>7</v>
      </c>
      <c r="CY217" s="89">
        <v>8</v>
      </c>
      <c r="CZ217" s="89">
        <v>8</v>
      </c>
      <c r="DA217" s="89">
        <v>7</v>
      </c>
      <c r="DB217" s="89">
        <v>8</v>
      </c>
      <c r="DC217" s="89">
        <v>8</v>
      </c>
      <c r="DD217" s="89">
        <v>7</v>
      </c>
      <c r="DE217" s="89"/>
      <c r="DF217" s="89"/>
      <c r="DG217" s="89"/>
      <c r="DH217" s="89"/>
      <c r="DI217" s="89">
        <v>8</v>
      </c>
      <c r="DJ217" s="89">
        <v>8</v>
      </c>
      <c r="DK217" s="89">
        <v>7</v>
      </c>
      <c r="DL217" s="89">
        <v>7</v>
      </c>
      <c r="DM217" s="89">
        <v>7</v>
      </c>
      <c r="DN217" s="89">
        <v>7</v>
      </c>
      <c r="DO217" s="90">
        <f t="shared" si="23"/>
        <v>7.4</v>
      </c>
      <c r="DP217" s="95"/>
      <c r="DQ217" s="89"/>
      <c r="DR217" s="89"/>
      <c r="DS217" s="89"/>
      <c r="DT217" s="89"/>
      <c r="DU217" s="89"/>
      <c r="DV217" s="101"/>
      <c r="DW217" s="102"/>
      <c r="DX217" s="103"/>
      <c r="DY217" s="90"/>
      <c r="DZ217" s="103"/>
      <c r="EA217" s="103"/>
      <c r="EB217" s="103"/>
      <c r="EC217" s="103"/>
      <c r="ED217" s="103"/>
      <c r="EE217" s="103"/>
      <c r="EF217" s="106" t="e">
        <f t="shared" si="24"/>
        <v>#DIV/0!</v>
      </c>
      <c r="EG217" s="106" t="e">
        <f t="shared" si="25"/>
        <v>#DIV/0!</v>
      </c>
      <c r="EH217" s="106" t="str">
        <f t="shared" si="26"/>
        <v>NEED TO DEVELOP</v>
      </c>
    </row>
    <row r="218" hidden="1" customHeight="1" spans="2:138">
      <c r="B218" s="83" t="s">
        <v>3086</v>
      </c>
      <c r="C218" s="84"/>
      <c r="D218" s="84"/>
      <c r="E218" s="84"/>
      <c r="F218" s="84"/>
      <c r="G218" s="84"/>
      <c r="H218" s="83" t="s">
        <v>7299</v>
      </c>
      <c r="I218" s="86" t="s">
        <v>7300</v>
      </c>
      <c r="J218" s="83" t="s">
        <v>162</v>
      </c>
      <c r="K218" s="84"/>
      <c r="L218" s="83" t="s">
        <v>6240</v>
      </c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90" t="e">
        <f t="shared" si="22"/>
        <v>#DIV/0!</v>
      </c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89"/>
      <c r="BM218" s="89"/>
      <c r="BN218" s="89"/>
      <c r="BO218" s="89"/>
      <c r="BP218" s="89"/>
      <c r="BQ218" s="89"/>
      <c r="BR218" s="89"/>
      <c r="BS218" s="89"/>
      <c r="BT218" s="89"/>
      <c r="BU218" s="89"/>
      <c r="BV218" s="89"/>
      <c r="BW218" s="89"/>
      <c r="BX218" s="89"/>
      <c r="BY218" s="89"/>
      <c r="BZ218" s="89"/>
      <c r="CA218" s="89"/>
      <c r="CB218" s="89"/>
      <c r="CC218" s="89"/>
      <c r="CD218" s="89"/>
      <c r="CE218" s="89"/>
      <c r="CF218" s="90" t="e">
        <f t="shared" si="21"/>
        <v>#DIV/0!</v>
      </c>
      <c r="CG218" s="89"/>
      <c r="CH218" s="89"/>
      <c r="CI218" s="89"/>
      <c r="CJ218" s="89"/>
      <c r="CK218" s="89"/>
      <c r="CL218" s="89"/>
      <c r="CM218" s="89"/>
      <c r="CN218" s="89"/>
      <c r="CO218" s="89"/>
      <c r="CP218" s="89"/>
      <c r="CQ218" s="89"/>
      <c r="CR218" s="89"/>
      <c r="CS218" s="89"/>
      <c r="CT218" s="89"/>
      <c r="CU218" s="89"/>
      <c r="CV218" s="89">
        <v>7</v>
      </c>
      <c r="CW218" s="89">
        <v>7</v>
      </c>
      <c r="CX218" s="89">
        <v>7</v>
      </c>
      <c r="CY218" s="89">
        <v>8</v>
      </c>
      <c r="CZ218" s="89">
        <v>7</v>
      </c>
      <c r="DA218" s="89">
        <v>7</v>
      </c>
      <c r="DB218" s="89">
        <v>7</v>
      </c>
      <c r="DC218" s="89">
        <v>8</v>
      </c>
      <c r="DD218" s="89">
        <v>7</v>
      </c>
      <c r="DE218" s="89"/>
      <c r="DF218" s="89"/>
      <c r="DG218" s="89"/>
      <c r="DH218" s="89"/>
      <c r="DI218" s="89">
        <v>7</v>
      </c>
      <c r="DJ218" s="89">
        <v>7</v>
      </c>
      <c r="DK218" s="89">
        <v>7</v>
      </c>
      <c r="DL218" s="89">
        <v>7</v>
      </c>
      <c r="DM218" s="89">
        <v>7</v>
      </c>
      <c r="DN218" s="89">
        <v>7</v>
      </c>
      <c r="DO218" s="90">
        <f t="shared" si="23"/>
        <v>7.13333333333333</v>
      </c>
      <c r="DP218" s="89"/>
      <c r="DQ218" s="89"/>
      <c r="DR218" s="89"/>
      <c r="DS218" s="89"/>
      <c r="DT218" s="89"/>
      <c r="DU218" s="89"/>
      <c r="DV218" s="102"/>
      <c r="DW218" s="102"/>
      <c r="DX218" s="103"/>
      <c r="DY218" s="90"/>
      <c r="DZ218" s="103"/>
      <c r="EA218" s="103"/>
      <c r="EB218" s="103"/>
      <c r="EC218" s="103"/>
      <c r="ED218" s="103"/>
      <c r="EE218" s="103"/>
      <c r="EF218" s="106" t="e">
        <f t="shared" si="24"/>
        <v>#DIV/0!</v>
      </c>
      <c r="EG218" s="106" t="e">
        <f t="shared" si="25"/>
        <v>#DIV/0!</v>
      </c>
      <c r="EH218" s="106" t="str">
        <f t="shared" si="26"/>
        <v>NEED TO DEVELOP</v>
      </c>
    </row>
    <row r="219" hidden="1" customHeight="1" spans="2:138">
      <c r="B219" s="83" t="s">
        <v>3086</v>
      </c>
      <c r="C219" s="84"/>
      <c r="D219" s="84"/>
      <c r="E219" s="84"/>
      <c r="F219" s="84"/>
      <c r="G219" s="84"/>
      <c r="H219" s="83" t="s">
        <v>7313</v>
      </c>
      <c r="I219" s="86" t="s">
        <v>7314</v>
      </c>
      <c r="J219" s="83" t="s">
        <v>162</v>
      </c>
      <c r="K219" s="84"/>
      <c r="L219" s="83" t="s">
        <v>5695</v>
      </c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90" t="e">
        <f t="shared" si="22"/>
        <v>#DIV/0!</v>
      </c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9"/>
      <c r="BF219" s="89"/>
      <c r="BG219" s="89"/>
      <c r="BH219" s="89"/>
      <c r="BI219" s="89"/>
      <c r="BJ219" s="89"/>
      <c r="BK219" s="89"/>
      <c r="BL219" s="89"/>
      <c r="BM219" s="89"/>
      <c r="BN219" s="89"/>
      <c r="BO219" s="89"/>
      <c r="BP219" s="89"/>
      <c r="BQ219" s="89"/>
      <c r="BR219" s="89"/>
      <c r="BS219" s="89"/>
      <c r="BT219" s="89"/>
      <c r="BU219" s="89"/>
      <c r="BV219" s="89"/>
      <c r="BW219" s="89"/>
      <c r="BX219" s="89"/>
      <c r="BY219" s="89"/>
      <c r="BZ219" s="89"/>
      <c r="CA219" s="89"/>
      <c r="CB219" s="89"/>
      <c r="CC219" s="89"/>
      <c r="CD219" s="89"/>
      <c r="CE219" s="89"/>
      <c r="CF219" s="90" t="e">
        <f t="shared" si="21"/>
        <v>#DIV/0!</v>
      </c>
      <c r="CG219" s="89"/>
      <c r="CH219" s="89"/>
      <c r="CI219" s="89"/>
      <c r="CJ219" s="89"/>
      <c r="CK219" s="89"/>
      <c r="CL219" s="89"/>
      <c r="CM219" s="89"/>
      <c r="CN219" s="89"/>
      <c r="CO219" s="89"/>
      <c r="CP219" s="89"/>
      <c r="CQ219" s="89"/>
      <c r="CR219" s="89"/>
      <c r="CS219" s="89"/>
      <c r="CT219" s="89"/>
      <c r="CU219" s="89"/>
      <c r="CV219" s="89">
        <v>7</v>
      </c>
      <c r="CW219" s="89">
        <v>7</v>
      </c>
      <c r="CX219" s="89">
        <v>7</v>
      </c>
      <c r="CY219" s="89">
        <v>8</v>
      </c>
      <c r="CZ219" s="89">
        <v>7</v>
      </c>
      <c r="DA219" s="89">
        <v>7</v>
      </c>
      <c r="DB219" s="89">
        <v>7</v>
      </c>
      <c r="DC219" s="89">
        <v>7</v>
      </c>
      <c r="DD219" s="89">
        <v>7</v>
      </c>
      <c r="DE219" s="89"/>
      <c r="DF219" s="89"/>
      <c r="DG219" s="89"/>
      <c r="DH219" s="89"/>
      <c r="DI219" s="89">
        <v>7</v>
      </c>
      <c r="DJ219" s="89">
        <v>7</v>
      </c>
      <c r="DK219" s="89">
        <v>7</v>
      </c>
      <c r="DL219" s="89">
        <v>7</v>
      </c>
      <c r="DM219" s="89">
        <v>7</v>
      </c>
      <c r="DN219" s="89">
        <v>7</v>
      </c>
      <c r="DO219" s="90">
        <f t="shared" si="23"/>
        <v>7.06666666666667</v>
      </c>
      <c r="DP219" s="95"/>
      <c r="DQ219" s="89"/>
      <c r="DR219" s="89"/>
      <c r="DS219" s="89"/>
      <c r="DT219" s="89"/>
      <c r="DU219" s="89"/>
      <c r="DV219" s="102"/>
      <c r="DW219" s="102"/>
      <c r="DX219" s="103"/>
      <c r="DY219" s="89"/>
      <c r="DZ219" s="103"/>
      <c r="EA219" s="103"/>
      <c r="EB219" s="103"/>
      <c r="EC219" s="103"/>
      <c r="ED219" s="103"/>
      <c r="EE219" s="103"/>
      <c r="EF219" s="106" t="e">
        <f t="shared" si="24"/>
        <v>#DIV/0!</v>
      </c>
      <c r="EG219" s="106" t="e">
        <f t="shared" si="25"/>
        <v>#DIV/0!</v>
      </c>
      <c r="EH219" s="106" t="str">
        <f t="shared" si="26"/>
        <v>NEED TO DEVELOP</v>
      </c>
    </row>
    <row r="220" hidden="1" customHeight="1" spans="2:138">
      <c r="B220" s="83" t="s">
        <v>3086</v>
      </c>
      <c r="C220" s="84"/>
      <c r="D220" s="84"/>
      <c r="E220" s="84"/>
      <c r="F220" s="84"/>
      <c r="G220" s="84"/>
      <c r="H220" s="83" t="s">
        <v>7327</v>
      </c>
      <c r="I220" s="86" t="s">
        <v>7328</v>
      </c>
      <c r="J220" s="83" t="s">
        <v>162</v>
      </c>
      <c r="K220" s="84"/>
      <c r="L220" s="83" t="s">
        <v>3234</v>
      </c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90" t="e">
        <f t="shared" si="22"/>
        <v>#DIV/0!</v>
      </c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89"/>
      <c r="BR220" s="89"/>
      <c r="BS220" s="89"/>
      <c r="BT220" s="89"/>
      <c r="BU220" s="89"/>
      <c r="BV220" s="89"/>
      <c r="BW220" s="89"/>
      <c r="BX220" s="89"/>
      <c r="BY220" s="89"/>
      <c r="BZ220" s="89"/>
      <c r="CA220" s="89"/>
      <c r="CB220" s="89"/>
      <c r="CC220" s="89"/>
      <c r="CD220" s="89"/>
      <c r="CE220" s="89"/>
      <c r="CF220" s="90" t="e">
        <f t="shared" si="21"/>
        <v>#DIV/0!</v>
      </c>
      <c r="CG220" s="89"/>
      <c r="CH220" s="89"/>
      <c r="CI220" s="89"/>
      <c r="CJ220" s="89"/>
      <c r="CK220" s="89"/>
      <c r="CL220" s="89"/>
      <c r="CM220" s="89"/>
      <c r="CN220" s="89"/>
      <c r="CO220" s="89"/>
      <c r="CP220" s="89"/>
      <c r="CQ220" s="89"/>
      <c r="CR220" s="89"/>
      <c r="CS220" s="89"/>
      <c r="CT220" s="89"/>
      <c r="CU220" s="89"/>
      <c r="CV220" s="89">
        <v>7</v>
      </c>
      <c r="CW220" s="89">
        <v>7</v>
      </c>
      <c r="CX220" s="89">
        <v>7</v>
      </c>
      <c r="CY220" s="89">
        <v>7</v>
      </c>
      <c r="CZ220" s="89">
        <v>7</v>
      </c>
      <c r="DA220" s="89">
        <v>7</v>
      </c>
      <c r="DB220" s="89">
        <v>6</v>
      </c>
      <c r="DC220" s="89">
        <v>6</v>
      </c>
      <c r="DD220" s="89">
        <v>7</v>
      </c>
      <c r="DE220" s="89"/>
      <c r="DF220" s="89"/>
      <c r="DG220" s="89"/>
      <c r="DH220" s="89"/>
      <c r="DI220" s="89">
        <v>7</v>
      </c>
      <c r="DJ220" s="89">
        <v>7</v>
      </c>
      <c r="DK220" s="89">
        <v>7</v>
      </c>
      <c r="DL220" s="89">
        <v>7</v>
      </c>
      <c r="DM220" s="89">
        <v>7</v>
      </c>
      <c r="DN220" s="89">
        <v>7</v>
      </c>
      <c r="DO220" s="90">
        <f t="shared" si="23"/>
        <v>6.86666666666667</v>
      </c>
      <c r="DP220" s="89"/>
      <c r="DQ220" s="89"/>
      <c r="DR220" s="89"/>
      <c r="DS220" s="89"/>
      <c r="DT220" s="89"/>
      <c r="DU220" s="89"/>
      <c r="DV220" s="101"/>
      <c r="DW220" s="102"/>
      <c r="DX220" s="103"/>
      <c r="DY220" s="90"/>
      <c r="DZ220" s="103"/>
      <c r="EA220" s="103"/>
      <c r="EB220" s="103"/>
      <c r="EC220" s="103"/>
      <c r="ED220" s="103"/>
      <c r="EE220" s="103"/>
      <c r="EF220" s="106" t="e">
        <f t="shared" si="24"/>
        <v>#DIV/0!</v>
      </c>
      <c r="EG220" s="106" t="e">
        <f t="shared" si="25"/>
        <v>#DIV/0!</v>
      </c>
      <c r="EH220" s="106" t="str">
        <f t="shared" si="26"/>
        <v>NEED TO DEVELOP</v>
      </c>
    </row>
    <row r="221" hidden="1" customHeight="1" spans="2:138">
      <c r="B221" s="83" t="s">
        <v>3086</v>
      </c>
      <c r="C221" s="84"/>
      <c r="D221" s="84"/>
      <c r="E221" s="84"/>
      <c r="F221" s="84"/>
      <c r="G221" s="84"/>
      <c r="H221" s="83" t="s">
        <v>7341</v>
      </c>
      <c r="I221" s="86" t="s">
        <v>7342</v>
      </c>
      <c r="J221" s="83" t="s">
        <v>1569</v>
      </c>
      <c r="K221" s="84"/>
      <c r="L221" s="83" t="s">
        <v>7145</v>
      </c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90" t="e">
        <f t="shared" si="22"/>
        <v>#DIV/0!</v>
      </c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89"/>
      <c r="BS221" s="89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90" t="e">
        <f t="shared" si="21"/>
        <v>#DIV/0!</v>
      </c>
      <c r="CG221" s="89"/>
      <c r="CH221" s="89"/>
      <c r="CI221" s="89"/>
      <c r="CJ221" s="89"/>
      <c r="CK221" s="89"/>
      <c r="CL221" s="89"/>
      <c r="CM221" s="89"/>
      <c r="CN221" s="89"/>
      <c r="CO221" s="89"/>
      <c r="CP221" s="89"/>
      <c r="CQ221" s="89"/>
      <c r="CR221" s="89"/>
      <c r="CS221" s="89"/>
      <c r="CT221" s="89"/>
      <c r="CU221" s="89"/>
      <c r="CV221" s="89">
        <v>7</v>
      </c>
      <c r="CW221" s="89">
        <v>7</v>
      </c>
      <c r="CX221" s="89">
        <v>7</v>
      </c>
      <c r="CY221" s="89">
        <v>7</v>
      </c>
      <c r="CZ221" s="89">
        <v>7</v>
      </c>
      <c r="DA221" s="89">
        <v>7</v>
      </c>
      <c r="DB221" s="89">
        <v>7</v>
      </c>
      <c r="DC221" s="89">
        <v>7</v>
      </c>
      <c r="DD221" s="89">
        <v>7</v>
      </c>
      <c r="DE221" s="89"/>
      <c r="DF221" s="89"/>
      <c r="DG221" s="89"/>
      <c r="DH221" s="89"/>
      <c r="DI221" s="89">
        <v>7</v>
      </c>
      <c r="DJ221" s="89">
        <v>7</v>
      </c>
      <c r="DK221" s="89">
        <v>7</v>
      </c>
      <c r="DL221" s="89">
        <v>7</v>
      </c>
      <c r="DM221" s="89">
        <v>7</v>
      </c>
      <c r="DN221" s="89">
        <v>7</v>
      </c>
      <c r="DO221" s="90">
        <f t="shared" si="23"/>
        <v>7</v>
      </c>
      <c r="DP221" s="89"/>
      <c r="DQ221" s="89"/>
      <c r="DR221" s="89"/>
      <c r="DS221" s="89"/>
      <c r="DT221" s="89"/>
      <c r="DU221" s="89"/>
      <c r="DV221" s="101"/>
      <c r="DW221" s="102"/>
      <c r="DX221" s="103"/>
      <c r="DY221" s="90"/>
      <c r="DZ221" s="103"/>
      <c r="EA221" s="103"/>
      <c r="EB221" s="103"/>
      <c r="EC221" s="103"/>
      <c r="ED221" s="103"/>
      <c r="EE221" s="103"/>
      <c r="EF221" s="106" t="e">
        <f t="shared" si="24"/>
        <v>#DIV/0!</v>
      </c>
      <c r="EG221" s="106" t="e">
        <f t="shared" si="25"/>
        <v>#DIV/0!</v>
      </c>
      <c r="EH221" s="106" t="str">
        <f t="shared" si="26"/>
        <v>NEED TO DEVELOP</v>
      </c>
    </row>
    <row r="222" hidden="1" customHeight="1" spans="2:138">
      <c r="B222" s="83" t="s">
        <v>4732</v>
      </c>
      <c r="C222" s="84"/>
      <c r="D222" s="84"/>
      <c r="E222" s="84"/>
      <c r="F222" s="84"/>
      <c r="G222" s="84"/>
      <c r="H222" s="83" t="s">
        <v>7391</v>
      </c>
      <c r="I222" s="86" t="s">
        <v>7392</v>
      </c>
      <c r="J222" s="83" t="s">
        <v>68</v>
      </c>
      <c r="K222" s="84"/>
      <c r="L222" s="83" t="s">
        <v>6254</v>
      </c>
      <c r="M222" s="89">
        <v>9</v>
      </c>
      <c r="N222" s="89">
        <v>7</v>
      </c>
      <c r="O222" s="89">
        <v>8</v>
      </c>
      <c r="P222" s="89">
        <v>8</v>
      </c>
      <c r="Q222" s="89">
        <v>7</v>
      </c>
      <c r="R222" s="89">
        <v>8</v>
      </c>
      <c r="S222" s="89">
        <v>7</v>
      </c>
      <c r="T222" s="89">
        <v>8</v>
      </c>
      <c r="U222" s="89">
        <v>8</v>
      </c>
      <c r="V222" s="89">
        <v>7</v>
      </c>
      <c r="W222" s="89">
        <v>7</v>
      </c>
      <c r="X222" s="89">
        <v>8</v>
      </c>
      <c r="Y222" s="89">
        <v>8</v>
      </c>
      <c r="Z222" s="89">
        <v>8</v>
      </c>
      <c r="AA222" s="89">
        <v>7</v>
      </c>
      <c r="AB222" s="89">
        <v>7</v>
      </c>
      <c r="AC222" s="89">
        <v>7</v>
      </c>
      <c r="AD222" s="89">
        <v>8</v>
      </c>
      <c r="AE222" s="89">
        <v>7</v>
      </c>
      <c r="AF222" s="89">
        <v>9</v>
      </c>
      <c r="AG222" s="89">
        <v>8</v>
      </c>
      <c r="AH222" s="89">
        <v>8</v>
      </c>
      <c r="AI222" s="89">
        <v>7</v>
      </c>
      <c r="AJ222" s="89">
        <v>8</v>
      </c>
      <c r="AK222" s="89">
        <v>8</v>
      </c>
      <c r="AL222" s="89">
        <v>7</v>
      </c>
      <c r="AM222" s="89">
        <v>8</v>
      </c>
      <c r="AN222" s="90">
        <f t="shared" si="22"/>
        <v>7.66666666666667</v>
      </c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89"/>
      <c r="BS222" s="89"/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90" t="e">
        <f t="shared" si="21"/>
        <v>#DIV/0!</v>
      </c>
      <c r="CG222" s="89"/>
      <c r="CH222" s="89"/>
      <c r="CI222" s="89"/>
      <c r="CJ222" s="89"/>
      <c r="CK222" s="89"/>
      <c r="CL222" s="89"/>
      <c r="CM222" s="89"/>
      <c r="CN222" s="89"/>
      <c r="CO222" s="89"/>
      <c r="CP222" s="89"/>
      <c r="CQ222" s="89"/>
      <c r="CR222" s="89"/>
      <c r="CS222" s="89"/>
      <c r="CT222" s="89"/>
      <c r="CU222" s="89"/>
      <c r="CV222" s="89"/>
      <c r="CW222" s="89"/>
      <c r="CX222" s="89"/>
      <c r="CY222" s="89"/>
      <c r="CZ222" s="89"/>
      <c r="DA222" s="89"/>
      <c r="DB222" s="89"/>
      <c r="DC222" s="89"/>
      <c r="DD222" s="89"/>
      <c r="DE222" s="89"/>
      <c r="DF222" s="89"/>
      <c r="DG222" s="89"/>
      <c r="DH222" s="89"/>
      <c r="DI222" s="89"/>
      <c r="DJ222" s="89"/>
      <c r="DK222" s="89"/>
      <c r="DL222" s="89"/>
      <c r="DM222" s="89"/>
      <c r="DN222" s="89"/>
      <c r="DO222" s="90" t="e">
        <f t="shared" si="23"/>
        <v>#DIV/0!</v>
      </c>
      <c r="DP222" s="89"/>
      <c r="DQ222" s="89"/>
      <c r="DR222" s="89"/>
      <c r="DS222" s="89"/>
      <c r="DT222" s="89"/>
      <c r="DU222" s="89"/>
      <c r="DV222" s="101"/>
      <c r="DW222" s="102"/>
      <c r="DX222" s="103"/>
      <c r="DY222" s="90"/>
      <c r="DZ222" s="103"/>
      <c r="EA222" s="103"/>
      <c r="EB222" s="103"/>
      <c r="EC222" s="103"/>
      <c r="ED222" s="103"/>
      <c r="EE222" s="103"/>
      <c r="EF222" s="106" t="str">
        <f t="shared" si="24"/>
        <v>NEED TO DEVELOP</v>
      </c>
      <c r="EG222" s="106" t="e">
        <f t="shared" si="25"/>
        <v>#DIV/0!</v>
      </c>
      <c r="EH222" s="106" t="e">
        <f t="shared" si="26"/>
        <v>#DIV/0!</v>
      </c>
    </row>
    <row r="223" hidden="1" customHeight="1" spans="2:138">
      <c r="B223" s="83" t="s">
        <v>4732</v>
      </c>
      <c r="C223" s="84"/>
      <c r="D223" s="84"/>
      <c r="E223" s="84"/>
      <c r="F223" s="84"/>
      <c r="G223" s="84"/>
      <c r="H223" s="83" t="s">
        <v>7406</v>
      </c>
      <c r="I223" s="86" t="s">
        <v>7407</v>
      </c>
      <c r="J223" s="83" t="s">
        <v>227</v>
      </c>
      <c r="K223" s="84"/>
      <c r="L223" s="83" t="s">
        <v>894</v>
      </c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90" t="e">
        <f t="shared" si="22"/>
        <v>#DIV/0!</v>
      </c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>
        <v>8</v>
      </c>
      <c r="BE223" s="89">
        <v>8</v>
      </c>
      <c r="BF223" s="89">
        <v>8</v>
      </c>
      <c r="BG223" s="89">
        <v>7</v>
      </c>
      <c r="BH223" s="89">
        <v>8</v>
      </c>
      <c r="BI223" s="89">
        <v>7</v>
      </c>
      <c r="BJ223" s="89">
        <v>8</v>
      </c>
      <c r="BK223" s="89">
        <v>8</v>
      </c>
      <c r="BL223" s="89">
        <v>7</v>
      </c>
      <c r="BM223" s="89">
        <v>7</v>
      </c>
      <c r="BN223" s="89">
        <v>8</v>
      </c>
      <c r="BO223" s="89">
        <v>8</v>
      </c>
      <c r="BP223" s="89">
        <v>7</v>
      </c>
      <c r="BQ223" s="89">
        <v>8</v>
      </c>
      <c r="BR223" s="89">
        <v>8</v>
      </c>
      <c r="BS223" s="89">
        <v>8</v>
      </c>
      <c r="BT223" s="89">
        <v>8</v>
      </c>
      <c r="BU223" s="89">
        <v>7</v>
      </c>
      <c r="BV223" s="89">
        <v>8</v>
      </c>
      <c r="BW223" s="89">
        <v>7</v>
      </c>
      <c r="BX223" s="89">
        <v>8</v>
      </c>
      <c r="BY223" s="89">
        <v>7</v>
      </c>
      <c r="BZ223" s="89">
        <v>8</v>
      </c>
      <c r="CA223" s="89">
        <v>8</v>
      </c>
      <c r="CB223" s="89">
        <v>8</v>
      </c>
      <c r="CC223" s="89">
        <v>9</v>
      </c>
      <c r="CD223" s="89">
        <v>9</v>
      </c>
      <c r="CE223" s="89">
        <v>8</v>
      </c>
      <c r="CF223" s="90">
        <f t="shared" si="21"/>
        <v>7.77777777777778</v>
      </c>
      <c r="CG223" s="89"/>
      <c r="CH223" s="89"/>
      <c r="CI223" s="89"/>
      <c r="CJ223" s="89"/>
      <c r="CK223" s="89"/>
      <c r="CL223" s="89"/>
      <c r="CM223" s="89"/>
      <c r="CN223" s="89"/>
      <c r="CO223" s="89"/>
      <c r="CP223" s="89"/>
      <c r="CQ223" s="89"/>
      <c r="CR223" s="89"/>
      <c r="CS223" s="89"/>
      <c r="CT223" s="89"/>
      <c r="CU223" s="89"/>
      <c r="CV223" s="89"/>
      <c r="CW223" s="89"/>
      <c r="CX223" s="89"/>
      <c r="CY223" s="89"/>
      <c r="CZ223" s="89"/>
      <c r="DA223" s="89"/>
      <c r="DB223" s="89"/>
      <c r="DC223" s="89"/>
      <c r="DD223" s="89"/>
      <c r="DE223" s="89"/>
      <c r="DF223" s="89"/>
      <c r="DG223" s="89"/>
      <c r="DH223" s="89"/>
      <c r="DI223" s="89"/>
      <c r="DJ223" s="89"/>
      <c r="DK223" s="89"/>
      <c r="DL223" s="89"/>
      <c r="DM223" s="89"/>
      <c r="DN223" s="89"/>
      <c r="DO223" s="90" t="e">
        <f t="shared" si="23"/>
        <v>#DIV/0!</v>
      </c>
      <c r="DP223" s="89"/>
      <c r="DQ223" s="89"/>
      <c r="DR223" s="89"/>
      <c r="DS223" s="89"/>
      <c r="DT223" s="89"/>
      <c r="DU223" s="89"/>
      <c r="DV223" s="101"/>
      <c r="DW223" s="102"/>
      <c r="DX223" s="103"/>
      <c r="DY223" s="90"/>
      <c r="DZ223" s="103"/>
      <c r="EA223" s="103"/>
      <c r="EB223" s="103"/>
      <c r="EC223" s="103"/>
      <c r="ED223" s="103"/>
      <c r="EE223" s="103"/>
      <c r="EF223" s="106" t="e">
        <f t="shared" si="24"/>
        <v>#DIV/0!</v>
      </c>
      <c r="EG223" s="106" t="str">
        <f t="shared" si="25"/>
        <v>NEED TO DEVELOP</v>
      </c>
      <c r="EH223" s="106" t="e">
        <f t="shared" si="26"/>
        <v>#DIV/0!</v>
      </c>
    </row>
    <row r="224" hidden="1" customHeight="1" spans="2:138">
      <c r="B224" s="83" t="s">
        <v>4732</v>
      </c>
      <c r="C224" s="84"/>
      <c r="D224" s="84"/>
      <c r="E224" s="84"/>
      <c r="F224" s="84"/>
      <c r="G224" s="84"/>
      <c r="H224" s="83" t="s">
        <v>7420</v>
      </c>
      <c r="I224" s="86" t="s">
        <v>7421</v>
      </c>
      <c r="J224" s="83" t="s">
        <v>2083</v>
      </c>
      <c r="K224" s="84"/>
      <c r="L224" s="83" t="s">
        <v>952</v>
      </c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90" t="e">
        <f t="shared" si="22"/>
        <v>#DIV/0!</v>
      </c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>
        <v>8</v>
      </c>
      <c r="BE224" s="89">
        <v>8</v>
      </c>
      <c r="BF224" s="89">
        <v>7</v>
      </c>
      <c r="BG224" s="89">
        <v>8</v>
      </c>
      <c r="BH224" s="89">
        <v>7</v>
      </c>
      <c r="BI224" s="89">
        <v>7</v>
      </c>
      <c r="BJ224" s="89">
        <v>8</v>
      </c>
      <c r="BK224" s="89">
        <v>8</v>
      </c>
      <c r="BL224" s="89">
        <v>7</v>
      </c>
      <c r="BM224" s="89">
        <v>7</v>
      </c>
      <c r="BN224" s="89">
        <v>7</v>
      </c>
      <c r="BO224" s="89">
        <v>8</v>
      </c>
      <c r="BP224" s="89">
        <v>8</v>
      </c>
      <c r="BQ224" s="89">
        <v>8</v>
      </c>
      <c r="BR224" s="89">
        <v>7</v>
      </c>
      <c r="BS224" s="89">
        <v>7</v>
      </c>
      <c r="BT224" s="89">
        <v>7</v>
      </c>
      <c r="BU224" s="89">
        <v>7</v>
      </c>
      <c r="BV224" s="89">
        <v>8</v>
      </c>
      <c r="BW224" s="89">
        <v>7</v>
      </c>
      <c r="BX224" s="89">
        <v>9</v>
      </c>
      <c r="BY224" s="89">
        <v>8</v>
      </c>
      <c r="BZ224" s="89">
        <v>8</v>
      </c>
      <c r="CA224" s="89">
        <v>8</v>
      </c>
      <c r="CB224" s="89">
        <v>7</v>
      </c>
      <c r="CC224" s="89">
        <v>8</v>
      </c>
      <c r="CD224" s="89">
        <v>7</v>
      </c>
      <c r="CE224" s="89">
        <v>8</v>
      </c>
      <c r="CF224" s="90">
        <f t="shared" si="21"/>
        <v>7.55555555555556</v>
      </c>
      <c r="CG224" s="89"/>
      <c r="CH224" s="89"/>
      <c r="CI224" s="89"/>
      <c r="CJ224" s="89"/>
      <c r="CK224" s="89"/>
      <c r="CL224" s="89"/>
      <c r="CM224" s="89"/>
      <c r="CN224" s="89"/>
      <c r="CO224" s="89"/>
      <c r="CP224" s="89"/>
      <c r="CQ224" s="89"/>
      <c r="CR224" s="89"/>
      <c r="CS224" s="89"/>
      <c r="CT224" s="89"/>
      <c r="CU224" s="89"/>
      <c r="CV224" s="89"/>
      <c r="CW224" s="89"/>
      <c r="CX224" s="89"/>
      <c r="CY224" s="89"/>
      <c r="CZ224" s="89"/>
      <c r="DA224" s="89"/>
      <c r="DB224" s="89"/>
      <c r="DC224" s="89"/>
      <c r="DD224" s="89"/>
      <c r="DE224" s="89"/>
      <c r="DF224" s="89"/>
      <c r="DG224" s="89"/>
      <c r="DH224" s="89"/>
      <c r="DI224" s="89"/>
      <c r="DJ224" s="89"/>
      <c r="DK224" s="89"/>
      <c r="DL224" s="89"/>
      <c r="DM224" s="89"/>
      <c r="DN224" s="89"/>
      <c r="DO224" s="90" t="e">
        <f t="shared" si="23"/>
        <v>#DIV/0!</v>
      </c>
      <c r="DP224" s="95"/>
      <c r="DQ224" s="89"/>
      <c r="DR224" s="89"/>
      <c r="DS224" s="89"/>
      <c r="DT224" s="89"/>
      <c r="DU224" s="89"/>
      <c r="DV224" s="101"/>
      <c r="DW224" s="102"/>
      <c r="DX224" s="103"/>
      <c r="DY224" s="90"/>
      <c r="DZ224" s="103"/>
      <c r="EA224" s="103"/>
      <c r="EB224" s="103"/>
      <c r="EC224" s="103"/>
      <c r="ED224" s="103"/>
      <c r="EE224" s="103"/>
      <c r="EF224" s="106" t="e">
        <f t="shared" si="24"/>
        <v>#DIV/0!</v>
      </c>
      <c r="EG224" s="106" t="str">
        <f t="shared" si="25"/>
        <v>NEED TO DEVELOP</v>
      </c>
      <c r="EH224" s="106" t="e">
        <f t="shared" si="26"/>
        <v>#DIV/0!</v>
      </c>
    </row>
    <row r="225" hidden="1" customHeight="1" spans="2:138">
      <c r="B225" s="83" t="s">
        <v>4732</v>
      </c>
      <c r="C225" s="84"/>
      <c r="D225" s="84"/>
      <c r="E225" s="84"/>
      <c r="F225" s="84"/>
      <c r="G225" s="84"/>
      <c r="H225" s="83" t="s">
        <v>7448</v>
      </c>
      <c r="I225" s="86" t="s">
        <v>7449</v>
      </c>
      <c r="J225" s="83" t="s">
        <v>263</v>
      </c>
      <c r="K225" s="84"/>
      <c r="L225" s="83" t="s">
        <v>6478</v>
      </c>
      <c r="M225" s="89">
        <v>8</v>
      </c>
      <c r="N225" s="89">
        <v>7</v>
      </c>
      <c r="O225" s="89">
        <v>8</v>
      </c>
      <c r="P225" s="89">
        <v>8</v>
      </c>
      <c r="Q225" s="89">
        <v>7</v>
      </c>
      <c r="R225" s="89">
        <v>8</v>
      </c>
      <c r="S225" s="89">
        <v>8</v>
      </c>
      <c r="T225" s="89">
        <v>8</v>
      </c>
      <c r="U225" s="89">
        <v>8</v>
      </c>
      <c r="V225" s="89">
        <v>8</v>
      </c>
      <c r="W225" s="89">
        <v>8</v>
      </c>
      <c r="X225" s="89">
        <v>8</v>
      </c>
      <c r="Y225" s="89">
        <v>8</v>
      </c>
      <c r="Z225" s="89">
        <v>7</v>
      </c>
      <c r="AA225" s="89">
        <v>8</v>
      </c>
      <c r="AB225" s="89">
        <v>8</v>
      </c>
      <c r="AC225" s="89">
        <v>8</v>
      </c>
      <c r="AD225" s="89">
        <v>8</v>
      </c>
      <c r="AE225" s="89">
        <v>8</v>
      </c>
      <c r="AF225" s="89">
        <v>7</v>
      </c>
      <c r="AG225" s="89">
        <v>8</v>
      </c>
      <c r="AH225" s="89">
        <v>8</v>
      </c>
      <c r="AI225" s="89">
        <v>8</v>
      </c>
      <c r="AJ225" s="89">
        <v>8</v>
      </c>
      <c r="AK225" s="89">
        <v>7</v>
      </c>
      <c r="AL225" s="89">
        <v>8</v>
      </c>
      <c r="AM225" s="89">
        <v>7</v>
      </c>
      <c r="AN225" s="90">
        <f t="shared" si="22"/>
        <v>7.77777777777778</v>
      </c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90" t="e">
        <f t="shared" si="21"/>
        <v>#DIV/0!</v>
      </c>
      <c r="CG225" s="89"/>
      <c r="CH225" s="89"/>
      <c r="CI225" s="89"/>
      <c r="CJ225" s="89"/>
      <c r="CK225" s="89"/>
      <c r="CL225" s="89"/>
      <c r="CM225" s="89"/>
      <c r="CN225" s="89"/>
      <c r="CO225" s="89"/>
      <c r="CP225" s="89"/>
      <c r="CQ225" s="89"/>
      <c r="CR225" s="89"/>
      <c r="CS225" s="89"/>
      <c r="CT225" s="89"/>
      <c r="CU225" s="89"/>
      <c r="CV225" s="89"/>
      <c r="CW225" s="89"/>
      <c r="CX225" s="89"/>
      <c r="CY225" s="89"/>
      <c r="CZ225" s="89"/>
      <c r="DA225" s="89"/>
      <c r="DB225" s="89"/>
      <c r="DC225" s="89"/>
      <c r="DD225" s="89"/>
      <c r="DE225" s="89"/>
      <c r="DF225" s="89"/>
      <c r="DG225" s="89"/>
      <c r="DH225" s="89"/>
      <c r="DI225" s="89"/>
      <c r="DJ225" s="89"/>
      <c r="DK225" s="89"/>
      <c r="DL225" s="89"/>
      <c r="DM225" s="89"/>
      <c r="DN225" s="89"/>
      <c r="DO225" s="90" t="e">
        <f t="shared" si="23"/>
        <v>#DIV/0!</v>
      </c>
      <c r="DP225" s="95"/>
      <c r="DQ225" s="89"/>
      <c r="DR225" s="89"/>
      <c r="DS225" s="89"/>
      <c r="DT225" s="89"/>
      <c r="DU225" s="89"/>
      <c r="DV225" s="101"/>
      <c r="DW225" s="102"/>
      <c r="DX225" s="103"/>
      <c r="DY225" s="90"/>
      <c r="DZ225" s="103"/>
      <c r="EA225" s="103"/>
      <c r="EB225" s="103"/>
      <c r="EC225" s="103"/>
      <c r="ED225" s="103"/>
      <c r="EE225" s="103"/>
      <c r="EF225" s="106" t="str">
        <f t="shared" si="24"/>
        <v>NEED TO DEVELOP</v>
      </c>
      <c r="EG225" s="106" t="e">
        <f t="shared" si="25"/>
        <v>#DIV/0!</v>
      </c>
      <c r="EH225" s="106" t="e">
        <f t="shared" si="26"/>
        <v>#DIV/0!</v>
      </c>
    </row>
    <row r="226" hidden="1" customHeight="1" spans="2:138">
      <c r="B226" s="83" t="s">
        <v>4732</v>
      </c>
      <c r="C226" s="84"/>
      <c r="D226" s="84"/>
      <c r="E226" s="84"/>
      <c r="F226" s="84"/>
      <c r="G226" s="84"/>
      <c r="H226" s="83" t="s">
        <v>7462</v>
      </c>
      <c r="I226" s="86" t="s">
        <v>7463</v>
      </c>
      <c r="J226" s="83" t="s">
        <v>108</v>
      </c>
      <c r="K226" s="84"/>
      <c r="L226" s="83" t="s">
        <v>1990</v>
      </c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90" t="e">
        <f t="shared" si="22"/>
        <v>#DIV/0!</v>
      </c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>
        <v>8</v>
      </c>
      <c r="BE226" s="89">
        <v>7</v>
      </c>
      <c r="BF226" s="89">
        <v>8</v>
      </c>
      <c r="BG226" s="89">
        <v>8</v>
      </c>
      <c r="BH226" s="89">
        <v>8</v>
      </c>
      <c r="BI226" s="89">
        <v>7</v>
      </c>
      <c r="BJ226" s="89">
        <v>8</v>
      </c>
      <c r="BK226" s="89">
        <v>8</v>
      </c>
      <c r="BL226" s="89">
        <v>7</v>
      </c>
      <c r="BM226" s="89">
        <v>8</v>
      </c>
      <c r="BN226" s="89">
        <v>7</v>
      </c>
      <c r="BO226" s="89">
        <v>7</v>
      </c>
      <c r="BP226" s="89">
        <v>7</v>
      </c>
      <c r="BQ226" s="89">
        <v>8</v>
      </c>
      <c r="BR226" s="89">
        <v>8</v>
      </c>
      <c r="BS226" s="89">
        <v>8</v>
      </c>
      <c r="BT226" s="89">
        <v>8</v>
      </c>
      <c r="BU226" s="89">
        <v>7</v>
      </c>
      <c r="BV226" s="89">
        <v>8</v>
      </c>
      <c r="BW226" s="89">
        <v>7</v>
      </c>
      <c r="BX226" s="89">
        <v>7</v>
      </c>
      <c r="BY226" s="89">
        <v>8</v>
      </c>
      <c r="BZ226" s="89">
        <v>8</v>
      </c>
      <c r="CA226" s="89">
        <v>7</v>
      </c>
      <c r="CB226" s="89">
        <v>7</v>
      </c>
      <c r="CC226" s="89">
        <v>8</v>
      </c>
      <c r="CD226" s="89">
        <v>7</v>
      </c>
      <c r="CE226" s="89">
        <v>7</v>
      </c>
      <c r="CF226" s="90">
        <f t="shared" si="21"/>
        <v>7.51851851851852</v>
      </c>
      <c r="CG226" s="89"/>
      <c r="CH226" s="89"/>
      <c r="CI226" s="89"/>
      <c r="CJ226" s="89"/>
      <c r="CK226" s="89"/>
      <c r="CL226" s="89"/>
      <c r="CM226" s="89"/>
      <c r="CN226" s="89"/>
      <c r="CO226" s="89"/>
      <c r="CP226" s="89"/>
      <c r="CQ226" s="89"/>
      <c r="CR226" s="89"/>
      <c r="CS226" s="89"/>
      <c r="CT226" s="89"/>
      <c r="CU226" s="89"/>
      <c r="CV226" s="89"/>
      <c r="CW226" s="89"/>
      <c r="CX226" s="89"/>
      <c r="CY226" s="89"/>
      <c r="CZ226" s="89"/>
      <c r="DA226" s="89"/>
      <c r="DB226" s="89"/>
      <c r="DC226" s="89"/>
      <c r="DD226" s="89"/>
      <c r="DE226" s="89"/>
      <c r="DF226" s="89"/>
      <c r="DG226" s="89"/>
      <c r="DH226" s="89"/>
      <c r="DI226" s="89"/>
      <c r="DJ226" s="89"/>
      <c r="DK226" s="89"/>
      <c r="DL226" s="89"/>
      <c r="DM226" s="89"/>
      <c r="DN226" s="89"/>
      <c r="DO226" s="90" t="e">
        <f t="shared" si="23"/>
        <v>#DIV/0!</v>
      </c>
      <c r="DP226" s="95"/>
      <c r="DQ226" s="89"/>
      <c r="DR226" s="89"/>
      <c r="DS226" s="89"/>
      <c r="DT226" s="89"/>
      <c r="DU226" s="89"/>
      <c r="DV226" s="101"/>
      <c r="DW226" s="102"/>
      <c r="DX226" s="103"/>
      <c r="DY226" s="90"/>
      <c r="DZ226" s="103"/>
      <c r="EA226" s="103"/>
      <c r="EB226" s="103"/>
      <c r="EC226" s="103"/>
      <c r="ED226" s="103"/>
      <c r="EE226" s="103"/>
      <c r="EF226" s="106" t="e">
        <f t="shared" si="24"/>
        <v>#DIV/0!</v>
      </c>
      <c r="EG226" s="106" t="str">
        <f t="shared" si="25"/>
        <v>NEED TO DEVELOP</v>
      </c>
      <c r="EH226" s="106" t="e">
        <f t="shared" si="26"/>
        <v>#DIV/0!</v>
      </c>
    </row>
    <row r="227" hidden="1" customHeight="1" spans="2:138">
      <c r="B227" s="83" t="s">
        <v>4732</v>
      </c>
      <c r="C227" s="84"/>
      <c r="D227" s="84"/>
      <c r="E227" s="84"/>
      <c r="F227" s="84"/>
      <c r="G227" s="84"/>
      <c r="H227" s="83" t="s">
        <v>7474</v>
      </c>
      <c r="I227" s="86" t="s">
        <v>7475</v>
      </c>
      <c r="J227" s="83" t="s">
        <v>2321</v>
      </c>
      <c r="K227" s="84"/>
      <c r="L227" s="83" t="s">
        <v>90</v>
      </c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90" t="e">
        <f t="shared" si="22"/>
        <v>#DIV/0!</v>
      </c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>
        <v>8</v>
      </c>
      <c r="BE227" s="89">
        <v>7</v>
      </c>
      <c r="BF227" s="89">
        <v>7</v>
      </c>
      <c r="BG227" s="89">
        <v>7</v>
      </c>
      <c r="BH227" s="89">
        <v>7</v>
      </c>
      <c r="BI227" s="89">
        <v>7</v>
      </c>
      <c r="BJ227" s="89">
        <v>7</v>
      </c>
      <c r="BK227" s="89">
        <v>8</v>
      </c>
      <c r="BL227" s="89">
        <v>7</v>
      </c>
      <c r="BM227" s="89">
        <v>7</v>
      </c>
      <c r="BN227" s="89">
        <v>7</v>
      </c>
      <c r="BO227" s="89">
        <v>8</v>
      </c>
      <c r="BP227" s="89">
        <v>7</v>
      </c>
      <c r="BQ227" s="89">
        <v>7</v>
      </c>
      <c r="BR227" s="89">
        <v>7</v>
      </c>
      <c r="BS227" s="89">
        <v>7</v>
      </c>
      <c r="BT227" s="89">
        <v>7</v>
      </c>
      <c r="BU227" s="89">
        <v>7</v>
      </c>
      <c r="BV227" s="89">
        <v>8</v>
      </c>
      <c r="BW227" s="89">
        <v>8</v>
      </c>
      <c r="BX227" s="89">
        <v>7</v>
      </c>
      <c r="BY227" s="89">
        <v>7</v>
      </c>
      <c r="BZ227" s="89">
        <v>8</v>
      </c>
      <c r="CA227" s="89">
        <v>8</v>
      </c>
      <c r="CB227" s="89">
        <v>7</v>
      </c>
      <c r="CC227" s="89">
        <v>7</v>
      </c>
      <c r="CD227" s="89">
        <v>7</v>
      </c>
      <c r="CE227" s="89">
        <v>8</v>
      </c>
      <c r="CF227" s="90">
        <v>7</v>
      </c>
      <c r="CG227" s="89"/>
      <c r="CH227" s="89"/>
      <c r="CI227" s="89"/>
      <c r="CJ227" s="89"/>
      <c r="CK227" s="89"/>
      <c r="CL227" s="89"/>
      <c r="CM227" s="89"/>
      <c r="CN227" s="89"/>
      <c r="CO227" s="89"/>
      <c r="CP227" s="89"/>
      <c r="CQ227" s="89"/>
      <c r="CR227" s="89"/>
      <c r="CS227" s="89"/>
      <c r="CT227" s="89"/>
      <c r="CU227" s="89"/>
      <c r="CV227" s="89"/>
      <c r="CW227" s="89"/>
      <c r="CX227" s="89"/>
      <c r="CY227" s="89"/>
      <c r="CZ227" s="89"/>
      <c r="DA227" s="89"/>
      <c r="DB227" s="89"/>
      <c r="DC227" s="89"/>
      <c r="DD227" s="89"/>
      <c r="DE227" s="89"/>
      <c r="DF227" s="89"/>
      <c r="DG227" s="89"/>
      <c r="DH227" s="89"/>
      <c r="DI227" s="89"/>
      <c r="DJ227" s="89"/>
      <c r="DK227" s="89"/>
      <c r="DL227" s="89"/>
      <c r="DM227" s="89"/>
      <c r="DN227" s="89"/>
      <c r="DO227" s="90" t="e">
        <f t="shared" si="23"/>
        <v>#DIV/0!</v>
      </c>
      <c r="DP227" s="95"/>
      <c r="DQ227" s="89"/>
      <c r="DR227" s="89"/>
      <c r="DS227" s="89"/>
      <c r="DT227" s="89"/>
      <c r="DU227" s="89"/>
      <c r="DV227" s="101"/>
      <c r="DW227" s="102"/>
      <c r="DX227" s="103"/>
      <c r="DY227" s="90"/>
      <c r="DZ227" s="103"/>
      <c r="EA227" s="103"/>
      <c r="EB227" s="103"/>
      <c r="EC227" s="103"/>
      <c r="ED227" s="103"/>
      <c r="EE227" s="103"/>
      <c r="EF227" s="106" t="e">
        <f t="shared" si="24"/>
        <v>#DIV/0!</v>
      </c>
      <c r="EG227" s="106" t="str">
        <f t="shared" si="25"/>
        <v>NEED TO DEVELOP</v>
      </c>
      <c r="EH227" s="106" t="e">
        <f t="shared" si="26"/>
        <v>#DIV/0!</v>
      </c>
    </row>
    <row r="228" hidden="1" customHeight="1" spans="2:138">
      <c r="B228" s="83" t="s">
        <v>4732</v>
      </c>
      <c r="C228" s="84"/>
      <c r="D228" s="84"/>
      <c r="E228" s="84"/>
      <c r="F228" s="84"/>
      <c r="G228" s="84"/>
      <c r="H228" s="83" t="s">
        <v>7486</v>
      </c>
      <c r="I228" s="86" t="s">
        <v>7487</v>
      </c>
      <c r="J228" s="83" t="s">
        <v>390</v>
      </c>
      <c r="K228" s="84"/>
      <c r="L228" s="83" t="s">
        <v>5639</v>
      </c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90" t="e">
        <f t="shared" si="22"/>
        <v>#DIV/0!</v>
      </c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89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90" t="e">
        <f t="shared" ref="CF228:CF256" si="27">AVERAGE(BE228:CE228)</f>
        <v>#DIV/0!</v>
      </c>
      <c r="CG228" s="89"/>
      <c r="CH228" s="89"/>
      <c r="CI228" s="89"/>
      <c r="CJ228" s="89"/>
      <c r="CK228" s="89"/>
      <c r="CL228" s="89"/>
      <c r="CM228" s="89"/>
      <c r="CN228" s="89"/>
      <c r="CO228" s="89"/>
      <c r="CP228" s="89"/>
      <c r="CQ228" s="89"/>
      <c r="CR228" s="89"/>
      <c r="CS228" s="89"/>
      <c r="CT228" s="89"/>
      <c r="CU228" s="89"/>
      <c r="CV228" s="89">
        <v>9</v>
      </c>
      <c r="CW228" s="89">
        <v>7</v>
      </c>
      <c r="CX228" s="89">
        <v>7</v>
      </c>
      <c r="CY228" s="89">
        <v>8</v>
      </c>
      <c r="CZ228" s="89">
        <v>7</v>
      </c>
      <c r="DA228" s="89">
        <v>8</v>
      </c>
      <c r="DB228" s="89">
        <v>8</v>
      </c>
      <c r="DC228" s="89">
        <v>7</v>
      </c>
      <c r="DD228" s="89">
        <v>7</v>
      </c>
      <c r="DE228" s="89">
        <v>8</v>
      </c>
      <c r="DF228" s="89">
        <v>7</v>
      </c>
      <c r="DG228" s="89">
        <v>8</v>
      </c>
      <c r="DH228" s="89">
        <v>7</v>
      </c>
      <c r="DI228" s="89">
        <v>7</v>
      </c>
      <c r="DJ228" s="89">
        <v>8</v>
      </c>
      <c r="DK228" s="89">
        <v>7</v>
      </c>
      <c r="DL228" s="89">
        <v>8</v>
      </c>
      <c r="DM228" s="89">
        <v>7</v>
      </c>
      <c r="DN228" s="89">
        <v>8</v>
      </c>
      <c r="DO228" s="90">
        <f t="shared" si="23"/>
        <v>7.52631578947368</v>
      </c>
      <c r="DP228" s="95"/>
      <c r="DQ228" s="89"/>
      <c r="DR228" s="89"/>
      <c r="DS228" s="89"/>
      <c r="DT228" s="89"/>
      <c r="DU228" s="89"/>
      <c r="DV228" s="101"/>
      <c r="DW228" s="102"/>
      <c r="DX228" s="103"/>
      <c r="DY228" s="90"/>
      <c r="DZ228" s="103"/>
      <c r="EA228" s="103"/>
      <c r="EB228" s="103"/>
      <c r="EC228" s="103"/>
      <c r="ED228" s="103"/>
      <c r="EE228" s="103"/>
      <c r="EF228" s="106" t="e">
        <f t="shared" si="24"/>
        <v>#DIV/0!</v>
      </c>
      <c r="EG228" s="106" t="e">
        <f t="shared" si="25"/>
        <v>#DIV/0!</v>
      </c>
      <c r="EH228" s="106" t="str">
        <f t="shared" si="26"/>
        <v>NEED TO DEVELOP</v>
      </c>
    </row>
    <row r="229" hidden="1" customHeight="1" spans="2:138">
      <c r="B229" s="83" t="s">
        <v>4732</v>
      </c>
      <c r="C229" s="84"/>
      <c r="D229" s="84"/>
      <c r="E229" s="84"/>
      <c r="F229" s="84"/>
      <c r="G229" s="84"/>
      <c r="H229" s="83" t="s">
        <v>7501</v>
      </c>
      <c r="I229" s="86" t="s">
        <v>7502</v>
      </c>
      <c r="J229" s="83" t="s">
        <v>126</v>
      </c>
      <c r="K229" s="84"/>
      <c r="L229" s="83" t="s">
        <v>4734</v>
      </c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90" t="e">
        <f t="shared" si="22"/>
        <v>#DIV/0!</v>
      </c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89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90" t="e">
        <f t="shared" si="27"/>
        <v>#DIV/0!</v>
      </c>
      <c r="CG229" s="89"/>
      <c r="CH229" s="89"/>
      <c r="CI229" s="89"/>
      <c r="CJ229" s="89"/>
      <c r="CK229" s="89"/>
      <c r="CL229" s="89"/>
      <c r="CM229" s="89"/>
      <c r="CN229" s="89"/>
      <c r="CO229" s="89"/>
      <c r="CP229" s="89"/>
      <c r="CQ229" s="89"/>
      <c r="CR229" s="89"/>
      <c r="CS229" s="89"/>
      <c r="CT229" s="89"/>
      <c r="CU229" s="89"/>
      <c r="CV229" s="89">
        <v>8</v>
      </c>
      <c r="CW229" s="89">
        <v>7</v>
      </c>
      <c r="CX229" s="89">
        <v>7</v>
      </c>
      <c r="CY229" s="89">
        <v>7</v>
      </c>
      <c r="CZ229" s="89">
        <v>8</v>
      </c>
      <c r="DA229" s="89">
        <v>7</v>
      </c>
      <c r="DB229" s="89">
        <v>8</v>
      </c>
      <c r="DC229" s="89">
        <v>8</v>
      </c>
      <c r="DD229" s="89">
        <v>7</v>
      </c>
      <c r="DE229" s="89"/>
      <c r="DF229" s="89"/>
      <c r="DG229" s="89"/>
      <c r="DH229" s="89"/>
      <c r="DI229" s="89">
        <v>8</v>
      </c>
      <c r="DJ229" s="89">
        <v>7</v>
      </c>
      <c r="DK229" s="89">
        <v>7</v>
      </c>
      <c r="DL229" s="89">
        <v>8</v>
      </c>
      <c r="DM229" s="89">
        <v>7</v>
      </c>
      <c r="DN229" s="89">
        <v>8</v>
      </c>
      <c r="DO229" s="90">
        <f t="shared" si="23"/>
        <v>7.46666666666667</v>
      </c>
      <c r="DP229" s="95"/>
      <c r="DQ229" s="89"/>
      <c r="DR229" s="89"/>
      <c r="DS229" s="89"/>
      <c r="DT229" s="89"/>
      <c r="DU229" s="89"/>
      <c r="DV229" s="101"/>
      <c r="DW229" s="102"/>
      <c r="DX229" s="103"/>
      <c r="DY229" s="90"/>
      <c r="DZ229" s="103"/>
      <c r="EA229" s="103"/>
      <c r="EB229" s="103"/>
      <c r="EC229" s="103"/>
      <c r="ED229" s="103"/>
      <c r="EE229" s="103"/>
      <c r="EF229" s="106" t="e">
        <f t="shared" si="24"/>
        <v>#DIV/0!</v>
      </c>
      <c r="EG229" s="106" t="e">
        <f t="shared" si="25"/>
        <v>#DIV/0!</v>
      </c>
      <c r="EH229" s="106" t="str">
        <f t="shared" si="26"/>
        <v>NEED TO DEVELOP</v>
      </c>
    </row>
    <row r="230" hidden="1" customHeight="1" spans="2:138">
      <c r="B230" s="83" t="s">
        <v>4732</v>
      </c>
      <c r="C230" s="84"/>
      <c r="D230" s="84"/>
      <c r="E230" s="84"/>
      <c r="F230" s="84"/>
      <c r="G230" s="84"/>
      <c r="H230" s="83" t="s">
        <v>7513</v>
      </c>
      <c r="I230" s="86" t="s">
        <v>7514</v>
      </c>
      <c r="J230" s="83" t="s">
        <v>126</v>
      </c>
      <c r="K230" s="84"/>
      <c r="L230" s="83" t="s">
        <v>7214</v>
      </c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90" t="e">
        <f t="shared" si="22"/>
        <v>#DIV/0!</v>
      </c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  <c r="BM230" s="89"/>
      <c r="BN230" s="89"/>
      <c r="BO230" s="89"/>
      <c r="BP230" s="89"/>
      <c r="BQ230" s="89"/>
      <c r="BR230" s="89"/>
      <c r="BS230" s="89"/>
      <c r="BT230" s="89"/>
      <c r="BU230" s="89"/>
      <c r="BV230" s="89"/>
      <c r="BW230" s="89"/>
      <c r="BX230" s="89"/>
      <c r="BY230" s="89"/>
      <c r="BZ230" s="89"/>
      <c r="CA230" s="89"/>
      <c r="CB230" s="89"/>
      <c r="CC230" s="89"/>
      <c r="CD230" s="89"/>
      <c r="CE230" s="89"/>
      <c r="CF230" s="90" t="e">
        <f t="shared" si="27"/>
        <v>#DIV/0!</v>
      </c>
      <c r="CG230" s="89"/>
      <c r="CH230" s="89"/>
      <c r="CI230" s="89"/>
      <c r="CJ230" s="89"/>
      <c r="CK230" s="89"/>
      <c r="CL230" s="89"/>
      <c r="CM230" s="89"/>
      <c r="CN230" s="89"/>
      <c r="CO230" s="89"/>
      <c r="CP230" s="89"/>
      <c r="CQ230" s="89"/>
      <c r="CR230" s="89"/>
      <c r="CS230" s="89"/>
      <c r="CT230" s="89"/>
      <c r="CU230" s="89"/>
      <c r="CV230" s="89">
        <v>7</v>
      </c>
      <c r="CW230" s="89">
        <v>8</v>
      </c>
      <c r="CX230" s="89">
        <v>7</v>
      </c>
      <c r="CY230" s="89">
        <v>8</v>
      </c>
      <c r="CZ230" s="89">
        <v>8</v>
      </c>
      <c r="DA230" s="89">
        <v>7</v>
      </c>
      <c r="DB230" s="89">
        <v>7</v>
      </c>
      <c r="DC230" s="89">
        <v>8</v>
      </c>
      <c r="DD230" s="89">
        <v>7</v>
      </c>
      <c r="DE230" s="89"/>
      <c r="DF230" s="89"/>
      <c r="DG230" s="89"/>
      <c r="DH230" s="89"/>
      <c r="DI230" s="89">
        <v>7</v>
      </c>
      <c r="DJ230" s="89">
        <v>7</v>
      </c>
      <c r="DK230" s="89">
        <v>8</v>
      </c>
      <c r="DL230" s="89">
        <v>8</v>
      </c>
      <c r="DM230" s="89">
        <v>7</v>
      </c>
      <c r="DN230" s="89">
        <v>8</v>
      </c>
      <c r="DO230" s="90">
        <f t="shared" si="23"/>
        <v>7.46666666666667</v>
      </c>
      <c r="DP230" s="95"/>
      <c r="DQ230" s="89"/>
      <c r="DR230" s="89"/>
      <c r="DS230" s="89"/>
      <c r="DT230" s="89"/>
      <c r="DU230" s="89"/>
      <c r="DV230" s="101"/>
      <c r="DW230" s="102"/>
      <c r="DX230" s="103"/>
      <c r="DY230" s="90"/>
      <c r="DZ230" s="103"/>
      <c r="EA230" s="103"/>
      <c r="EB230" s="103"/>
      <c r="EC230" s="103"/>
      <c r="ED230" s="103"/>
      <c r="EE230" s="103"/>
      <c r="EF230" s="106" t="e">
        <f t="shared" si="24"/>
        <v>#DIV/0!</v>
      </c>
      <c r="EG230" s="106" t="e">
        <f t="shared" si="25"/>
        <v>#DIV/0!</v>
      </c>
      <c r="EH230" s="106" t="str">
        <f t="shared" si="26"/>
        <v>NEED TO DEVELOP</v>
      </c>
    </row>
    <row r="231" hidden="1" customHeight="1" spans="2:138">
      <c r="B231" s="83" t="s">
        <v>4732</v>
      </c>
      <c r="C231" s="84"/>
      <c r="D231" s="84"/>
      <c r="E231" s="84"/>
      <c r="F231" s="84"/>
      <c r="G231" s="84"/>
      <c r="H231" s="83" t="s">
        <v>7529</v>
      </c>
      <c r="I231" s="86" t="s">
        <v>7530</v>
      </c>
      <c r="J231" s="83" t="s">
        <v>126</v>
      </c>
      <c r="K231" s="84"/>
      <c r="L231" s="83" t="s">
        <v>6381</v>
      </c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90" t="e">
        <f t="shared" si="22"/>
        <v>#DIV/0!</v>
      </c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89"/>
      <c r="BM231" s="89"/>
      <c r="BN231" s="89"/>
      <c r="BO231" s="89"/>
      <c r="BP231" s="89"/>
      <c r="BQ231" s="89"/>
      <c r="BR231" s="89"/>
      <c r="BS231" s="89"/>
      <c r="BT231" s="89"/>
      <c r="BU231" s="89"/>
      <c r="BV231" s="89"/>
      <c r="BW231" s="89"/>
      <c r="BX231" s="89"/>
      <c r="BY231" s="89"/>
      <c r="BZ231" s="89"/>
      <c r="CA231" s="89"/>
      <c r="CB231" s="89"/>
      <c r="CC231" s="89"/>
      <c r="CD231" s="89"/>
      <c r="CE231" s="89"/>
      <c r="CF231" s="90" t="e">
        <f t="shared" si="27"/>
        <v>#DIV/0!</v>
      </c>
      <c r="CG231" s="89"/>
      <c r="CH231" s="89"/>
      <c r="CI231" s="89"/>
      <c r="CJ231" s="89"/>
      <c r="CK231" s="89"/>
      <c r="CL231" s="89"/>
      <c r="CM231" s="89"/>
      <c r="CN231" s="89"/>
      <c r="CO231" s="89"/>
      <c r="CP231" s="89"/>
      <c r="CQ231" s="89"/>
      <c r="CR231" s="89"/>
      <c r="CS231" s="89"/>
      <c r="CT231" s="89"/>
      <c r="CU231" s="89"/>
      <c r="CV231" s="89">
        <v>9</v>
      </c>
      <c r="CW231" s="89">
        <v>8</v>
      </c>
      <c r="CX231" s="89">
        <v>7</v>
      </c>
      <c r="CY231" s="89">
        <v>8</v>
      </c>
      <c r="CZ231" s="89">
        <v>8</v>
      </c>
      <c r="DA231" s="89">
        <v>7</v>
      </c>
      <c r="DB231" s="89">
        <v>8</v>
      </c>
      <c r="DC231" s="89">
        <v>8</v>
      </c>
      <c r="DD231" s="89">
        <v>7</v>
      </c>
      <c r="DE231" s="89"/>
      <c r="DF231" s="89"/>
      <c r="DG231" s="89"/>
      <c r="DH231" s="89"/>
      <c r="DI231" s="89">
        <v>8</v>
      </c>
      <c r="DJ231" s="89">
        <v>8</v>
      </c>
      <c r="DK231" s="89">
        <v>7</v>
      </c>
      <c r="DL231" s="89">
        <v>8</v>
      </c>
      <c r="DM231" s="89">
        <v>8</v>
      </c>
      <c r="DN231" s="89">
        <v>7</v>
      </c>
      <c r="DO231" s="90">
        <f t="shared" si="23"/>
        <v>7.73333333333333</v>
      </c>
      <c r="DP231" s="95"/>
      <c r="DQ231" s="89"/>
      <c r="DR231" s="89"/>
      <c r="DS231" s="89"/>
      <c r="DT231" s="89"/>
      <c r="DU231" s="89"/>
      <c r="DV231" s="101"/>
      <c r="DW231" s="102"/>
      <c r="DX231" s="103"/>
      <c r="DY231" s="90"/>
      <c r="DZ231" s="103"/>
      <c r="EA231" s="103"/>
      <c r="EB231" s="103"/>
      <c r="EC231" s="103"/>
      <c r="ED231" s="103"/>
      <c r="EE231" s="103"/>
      <c r="EF231" s="106" t="e">
        <f t="shared" si="24"/>
        <v>#DIV/0!</v>
      </c>
      <c r="EG231" s="106" t="e">
        <f t="shared" si="25"/>
        <v>#DIV/0!</v>
      </c>
      <c r="EH231" s="106" t="str">
        <f t="shared" si="26"/>
        <v>NEED TO DEVELOP</v>
      </c>
    </row>
    <row r="232" hidden="1" customHeight="1" spans="2:138">
      <c r="B232" s="83" t="s">
        <v>4732</v>
      </c>
      <c r="C232" s="84"/>
      <c r="D232" s="84"/>
      <c r="E232" s="84"/>
      <c r="F232" s="84"/>
      <c r="G232" s="84"/>
      <c r="H232" s="83" t="s">
        <v>7543</v>
      </c>
      <c r="I232" s="86" t="s">
        <v>7544</v>
      </c>
      <c r="J232" s="83" t="s">
        <v>1893</v>
      </c>
      <c r="K232" s="84"/>
      <c r="L232" s="83" t="s">
        <v>7546</v>
      </c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90" t="e">
        <f t="shared" si="22"/>
        <v>#DIV/0!</v>
      </c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89"/>
      <c r="BM232" s="89"/>
      <c r="BN232" s="89"/>
      <c r="BO232" s="89"/>
      <c r="BP232" s="89"/>
      <c r="BQ232" s="89"/>
      <c r="BR232" s="89"/>
      <c r="BS232" s="89"/>
      <c r="BT232" s="89"/>
      <c r="BU232" s="89"/>
      <c r="BV232" s="89"/>
      <c r="BW232" s="89"/>
      <c r="BX232" s="89"/>
      <c r="BY232" s="89"/>
      <c r="BZ232" s="89"/>
      <c r="CA232" s="89"/>
      <c r="CB232" s="89"/>
      <c r="CC232" s="89"/>
      <c r="CD232" s="89"/>
      <c r="CE232" s="89"/>
      <c r="CF232" s="90" t="e">
        <f t="shared" si="27"/>
        <v>#DIV/0!</v>
      </c>
      <c r="CG232" s="89"/>
      <c r="CH232" s="89"/>
      <c r="CI232" s="89"/>
      <c r="CJ232" s="89"/>
      <c r="CK232" s="89"/>
      <c r="CL232" s="89"/>
      <c r="CM232" s="89"/>
      <c r="CN232" s="89"/>
      <c r="CO232" s="89"/>
      <c r="CP232" s="89"/>
      <c r="CQ232" s="89"/>
      <c r="CR232" s="89"/>
      <c r="CS232" s="89"/>
      <c r="CT232" s="89"/>
      <c r="CU232" s="89"/>
      <c r="CV232" s="89">
        <v>7</v>
      </c>
      <c r="CW232" s="89">
        <v>7</v>
      </c>
      <c r="CX232" s="89">
        <v>8</v>
      </c>
      <c r="CY232" s="89">
        <v>8</v>
      </c>
      <c r="CZ232" s="89">
        <v>7</v>
      </c>
      <c r="DA232" s="89">
        <v>7</v>
      </c>
      <c r="DB232" s="89">
        <v>8</v>
      </c>
      <c r="DC232" s="89">
        <v>7</v>
      </c>
      <c r="DD232" s="89">
        <v>7</v>
      </c>
      <c r="DE232" s="89"/>
      <c r="DF232" s="89"/>
      <c r="DG232" s="89"/>
      <c r="DH232" s="89"/>
      <c r="DI232" s="89">
        <v>8</v>
      </c>
      <c r="DJ232" s="89">
        <v>7</v>
      </c>
      <c r="DK232" s="89">
        <v>8</v>
      </c>
      <c r="DL232" s="89">
        <v>7</v>
      </c>
      <c r="DM232" s="89">
        <v>8</v>
      </c>
      <c r="DN232" s="89">
        <v>8</v>
      </c>
      <c r="DO232" s="90">
        <f t="shared" si="23"/>
        <v>7.46666666666667</v>
      </c>
      <c r="DP232" s="95"/>
      <c r="DQ232" s="89"/>
      <c r="DR232" s="89"/>
      <c r="DS232" s="89"/>
      <c r="DT232" s="89"/>
      <c r="DU232" s="89"/>
      <c r="DV232" s="101"/>
      <c r="DW232" s="102"/>
      <c r="DX232" s="103"/>
      <c r="DY232" s="90"/>
      <c r="DZ232" s="103"/>
      <c r="EA232" s="103"/>
      <c r="EB232" s="103"/>
      <c r="EC232" s="103"/>
      <c r="ED232" s="103"/>
      <c r="EE232" s="103"/>
      <c r="EF232" s="106" t="e">
        <f t="shared" si="24"/>
        <v>#DIV/0!</v>
      </c>
      <c r="EG232" s="106" t="e">
        <f t="shared" si="25"/>
        <v>#DIV/0!</v>
      </c>
      <c r="EH232" s="106" t="str">
        <f t="shared" si="26"/>
        <v>NEED TO DEVELOP</v>
      </c>
    </row>
    <row r="233" hidden="1" customHeight="1" spans="2:138">
      <c r="B233" s="83" t="s">
        <v>4732</v>
      </c>
      <c r="C233" s="84"/>
      <c r="D233" s="84"/>
      <c r="E233" s="84"/>
      <c r="F233" s="84"/>
      <c r="G233" s="84"/>
      <c r="H233" s="83" t="s">
        <v>7552</v>
      </c>
      <c r="I233" s="86" t="s">
        <v>7553</v>
      </c>
      <c r="J233" s="83" t="s">
        <v>2965</v>
      </c>
      <c r="K233" s="84"/>
      <c r="L233" s="83" t="s">
        <v>6254</v>
      </c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90" t="e">
        <f t="shared" si="22"/>
        <v>#DIV/0!</v>
      </c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  <c r="BA233" s="89"/>
      <c r="BB233" s="89"/>
      <c r="BC233" s="89"/>
      <c r="BD233" s="89"/>
      <c r="BE233" s="89"/>
      <c r="BF233" s="89"/>
      <c r="BG233" s="89"/>
      <c r="BH233" s="89"/>
      <c r="BI233" s="89"/>
      <c r="BJ233" s="89"/>
      <c r="BK233" s="89"/>
      <c r="BL233" s="89"/>
      <c r="BM233" s="89"/>
      <c r="BN233" s="89"/>
      <c r="BO233" s="89"/>
      <c r="BP233" s="89"/>
      <c r="BQ233" s="89"/>
      <c r="BR233" s="89"/>
      <c r="BS233" s="89"/>
      <c r="BT233" s="89"/>
      <c r="BU233" s="89"/>
      <c r="BV233" s="89"/>
      <c r="BW233" s="89"/>
      <c r="BX233" s="89"/>
      <c r="BY233" s="89"/>
      <c r="BZ233" s="89"/>
      <c r="CA233" s="89"/>
      <c r="CB233" s="89"/>
      <c r="CC233" s="89"/>
      <c r="CD233" s="89"/>
      <c r="CE233" s="89"/>
      <c r="CF233" s="90" t="e">
        <f t="shared" si="27"/>
        <v>#DIV/0!</v>
      </c>
      <c r="CG233" s="89"/>
      <c r="CH233" s="89"/>
      <c r="CI233" s="89"/>
      <c r="CJ233" s="89"/>
      <c r="CK233" s="89"/>
      <c r="CL233" s="89"/>
      <c r="CM233" s="89"/>
      <c r="CN233" s="89"/>
      <c r="CO233" s="89"/>
      <c r="CP233" s="89"/>
      <c r="CQ233" s="89"/>
      <c r="CR233" s="89"/>
      <c r="CS233" s="89"/>
      <c r="CT233" s="89"/>
      <c r="CU233" s="89"/>
      <c r="CV233" s="89">
        <v>8</v>
      </c>
      <c r="CW233" s="89">
        <v>8</v>
      </c>
      <c r="CX233" s="89">
        <v>8</v>
      </c>
      <c r="CY233" s="89">
        <v>8</v>
      </c>
      <c r="CZ233" s="89">
        <v>8</v>
      </c>
      <c r="DA233" s="89">
        <v>8</v>
      </c>
      <c r="DB233" s="89">
        <v>7</v>
      </c>
      <c r="DC233" s="89">
        <v>8</v>
      </c>
      <c r="DD233" s="89">
        <v>8</v>
      </c>
      <c r="DE233" s="89"/>
      <c r="DF233" s="89"/>
      <c r="DG233" s="89"/>
      <c r="DH233" s="89"/>
      <c r="DI233" s="89">
        <v>8</v>
      </c>
      <c r="DJ233" s="89">
        <v>8</v>
      </c>
      <c r="DK233" s="89">
        <v>8</v>
      </c>
      <c r="DL233" s="89">
        <v>8</v>
      </c>
      <c r="DM233" s="89">
        <v>7</v>
      </c>
      <c r="DN233" s="89">
        <v>8</v>
      </c>
      <c r="DO233" s="90">
        <f t="shared" si="23"/>
        <v>7.86666666666667</v>
      </c>
      <c r="DP233" s="95"/>
      <c r="DQ233" s="89"/>
      <c r="DR233" s="89"/>
      <c r="DS233" s="89"/>
      <c r="DT233" s="89"/>
      <c r="DU233" s="89"/>
      <c r="DV233" s="101"/>
      <c r="DW233" s="102"/>
      <c r="DX233" s="103"/>
      <c r="DY233" s="90"/>
      <c r="DZ233" s="103"/>
      <c r="EA233" s="103"/>
      <c r="EB233" s="103"/>
      <c r="EC233" s="103"/>
      <c r="ED233" s="103"/>
      <c r="EE233" s="103"/>
      <c r="EF233" s="106" t="e">
        <f t="shared" si="24"/>
        <v>#DIV/0!</v>
      </c>
      <c r="EG233" s="106" t="e">
        <f t="shared" si="25"/>
        <v>#DIV/0!</v>
      </c>
      <c r="EH233" s="106" t="str">
        <f t="shared" si="26"/>
        <v>NEED TO DEVELOP</v>
      </c>
    </row>
    <row r="234" hidden="1" customHeight="1" spans="2:138">
      <c r="B234" s="83" t="s">
        <v>4732</v>
      </c>
      <c r="C234" s="84"/>
      <c r="D234" s="84"/>
      <c r="E234" s="84"/>
      <c r="F234" s="84"/>
      <c r="G234" s="84"/>
      <c r="H234" s="83" t="s">
        <v>7565</v>
      </c>
      <c r="I234" s="86" t="s">
        <v>7566</v>
      </c>
      <c r="J234" s="83" t="s">
        <v>162</v>
      </c>
      <c r="K234" s="84"/>
      <c r="L234" s="83" t="s">
        <v>7567</v>
      </c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90" t="e">
        <f t="shared" si="22"/>
        <v>#DIV/0!</v>
      </c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90" t="e">
        <f t="shared" si="27"/>
        <v>#DIV/0!</v>
      </c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>
        <v>8</v>
      </c>
      <c r="CW234" s="89">
        <v>7</v>
      </c>
      <c r="CX234" s="89">
        <v>8</v>
      </c>
      <c r="CY234" s="89">
        <v>8</v>
      </c>
      <c r="CZ234" s="89">
        <v>8</v>
      </c>
      <c r="DA234" s="89">
        <v>7</v>
      </c>
      <c r="DB234" s="89">
        <v>7</v>
      </c>
      <c r="DC234" s="89">
        <v>8</v>
      </c>
      <c r="DD234" s="89">
        <v>8</v>
      </c>
      <c r="DE234" s="89"/>
      <c r="DF234" s="89"/>
      <c r="DG234" s="89"/>
      <c r="DH234" s="89"/>
      <c r="DI234" s="89">
        <v>8</v>
      </c>
      <c r="DJ234" s="89">
        <v>8</v>
      </c>
      <c r="DK234" s="89">
        <v>7</v>
      </c>
      <c r="DL234" s="89">
        <v>7</v>
      </c>
      <c r="DM234" s="89">
        <v>8</v>
      </c>
      <c r="DN234" s="89">
        <v>8</v>
      </c>
      <c r="DO234" s="90">
        <f t="shared" si="23"/>
        <v>7.66666666666667</v>
      </c>
      <c r="DP234" s="95"/>
      <c r="DQ234" s="89"/>
      <c r="DR234" s="89"/>
      <c r="DS234" s="89"/>
      <c r="DT234" s="89"/>
      <c r="DU234" s="89"/>
      <c r="DV234" s="101"/>
      <c r="DW234" s="102"/>
      <c r="DX234" s="103"/>
      <c r="DY234" s="90"/>
      <c r="DZ234" s="103"/>
      <c r="EA234" s="103"/>
      <c r="EB234" s="103"/>
      <c r="EC234" s="103"/>
      <c r="ED234" s="103"/>
      <c r="EE234" s="103"/>
      <c r="EF234" s="106" t="e">
        <f t="shared" si="24"/>
        <v>#DIV/0!</v>
      </c>
      <c r="EG234" s="106" t="e">
        <f t="shared" si="25"/>
        <v>#DIV/0!</v>
      </c>
      <c r="EH234" s="106" t="str">
        <f t="shared" si="26"/>
        <v>NEED TO DEVELOP</v>
      </c>
    </row>
    <row r="235" hidden="1" customHeight="1" spans="2:138">
      <c r="B235" s="83" t="s">
        <v>4732</v>
      </c>
      <c r="C235" s="84"/>
      <c r="D235" s="84"/>
      <c r="E235" s="84"/>
      <c r="F235" s="84"/>
      <c r="G235" s="84"/>
      <c r="H235" s="83" t="s">
        <v>7580</v>
      </c>
      <c r="I235" s="86" t="s">
        <v>7581</v>
      </c>
      <c r="J235" s="83" t="s">
        <v>162</v>
      </c>
      <c r="K235" s="84"/>
      <c r="L235" s="83" t="s">
        <v>1906</v>
      </c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90" t="e">
        <f t="shared" si="22"/>
        <v>#DIV/0!</v>
      </c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90" t="e">
        <f t="shared" si="27"/>
        <v>#DIV/0!</v>
      </c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90" t="e">
        <f t="shared" si="23"/>
        <v>#DIV/0!</v>
      </c>
      <c r="DP235" s="95"/>
      <c r="DQ235" s="89"/>
      <c r="DR235" s="89"/>
      <c r="DS235" s="89"/>
      <c r="DT235" s="89"/>
      <c r="DU235" s="89"/>
      <c r="DV235" s="101"/>
      <c r="DW235" s="102"/>
      <c r="DX235" s="103"/>
      <c r="DY235" s="90"/>
      <c r="DZ235" s="103"/>
      <c r="EA235" s="103"/>
      <c r="EB235" s="103"/>
      <c r="EC235" s="103"/>
      <c r="ED235" s="103"/>
      <c r="EE235" s="103"/>
      <c r="EF235" s="106" t="e">
        <f t="shared" si="24"/>
        <v>#DIV/0!</v>
      </c>
      <c r="EG235" s="106" t="e">
        <f t="shared" si="25"/>
        <v>#DIV/0!</v>
      </c>
      <c r="EH235" s="106" t="e">
        <f t="shared" si="26"/>
        <v>#DIV/0!</v>
      </c>
    </row>
    <row r="236" hidden="1" customHeight="1" spans="2:138">
      <c r="B236" s="83" t="s">
        <v>4732</v>
      </c>
      <c r="C236" s="84"/>
      <c r="D236" s="84"/>
      <c r="E236" s="84"/>
      <c r="F236" s="84"/>
      <c r="G236" s="84"/>
      <c r="H236" s="83" t="s">
        <v>7593</v>
      </c>
      <c r="I236" s="86" t="s">
        <v>7594</v>
      </c>
      <c r="J236" s="83" t="s">
        <v>162</v>
      </c>
      <c r="K236" s="84"/>
      <c r="L236" s="83" t="s">
        <v>7567</v>
      </c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90" t="e">
        <f t="shared" si="22"/>
        <v>#DIV/0!</v>
      </c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89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90" t="e">
        <f t="shared" si="27"/>
        <v>#DIV/0!</v>
      </c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>
        <v>8</v>
      </c>
      <c r="CW236" s="89">
        <v>7</v>
      </c>
      <c r="CX236" s="89">
        <v>7</v>
      </c>
      <c r="CY236" s="89">
        <v>8</v>
      </c>
      <c r="CZ236" s="89">
        <v>8</v>
      </c>
      <c r="DA236" s="89">
        <v>7</v>
      </c>
      <c r="DB236" s="89">
        <v>7</v>
      </c>
      <c r="DC236" s="89">
        <v>8</v>
      </c>
      <c r="DD236" s="89">
        <v>8</v>
      </c>
      <c r="DE236" s="89"/>
      <c r="DF236" s="89"/>
      <c r="DG236" s="89"/>
      <c r="DH236" s="89"/>
      <c r="DI236" s="89">
        <v>8</v>
      </c>
      <c r="DJ236" s="89">
        <v>8</v>
      </c>
      <c r="DK236" s="89">
        <v>7</v>
      </c>
      <c r="DL236" s="89">
        <v>7</v>
      </c>
      <c r="DM236" s="89">
        <v>8</v>
      </c>
      <c r="DN236" s="89">
        <v>8</v>
      </c>
      <c r="DO236" s="90">
        <f t="shared" si="23"/>
        <v>7.6</v>
      </c>
      <c r="DP236" s="95"/>
      <c r="DQ236" s="89"/>
      <c r="DR236" s="89"/>
      <c r="DS236" s="89"/>
      <c r="DT236" s="89"/>
      <c r="DU236" s="89"/>
      <c r="DV236" s="101"/>
      <c r="DW236" s="102"/>
      <c r="DX236" s="103"/>
      <c r="DY236" s="90"/>
      <c r="DZ236" s="103"/>
      <c r="EA236" s="103"/>
      <c r="EB236" s="103"/>
      <c r="EC236" s="103"/>
      <c r="ED236" s="103"/>
      <c r="EE236" s="103"/>
      <c r="EF236" s="106" t="e">
        <f t="shared" si="24"/>
        <v>#DIV/0!</v>
      </c>
      <c r="EG236" s="106" t="e">
        <f t="shared" si="25"/>
        <v>#DIV/0!</v>
      </c>
      <c r="EH236" s="106" t="str">
        <f t="shared" si="26"/>
        <v>NEED TO DEVELOP</v>
      </c>
    </row>
    <row r="237" hidden="1" customHeight="1" spans="2:138">
      <c r="B237" s="83" t="s">
        <v>4732</v>
      </c>
      <c r="C237" s="84"/>
      <c r="D237" s="84"/>
      <c r="E237" s="84"/>
      <c r="F237" s="84"/>
      <c r="G237" s="84"/>
      <c r="H237" s="83" t="s">
        <v>7606</v>
      </c>
      <c r="I237" s="86" t="s">
        <v>7607</v>
      </c>
      <c r="J237" s="83" t="s">
        <v>1569</v>
      </c>
      <c r="K237" s="84"/>
      <c r="L237" s="83" t="s">
        <v>90</v>
      </c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90" t="e">
        <f t="shared" si="22"/>
        <v>#DIV/0!</v>
      </c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89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90" t="e">
        <f t="shared" si="27"/>
        <v>#DIV/0!</v>
      </c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>
        <v>7</v>
      </c>
      <c r="CW237" s="89">
        <v>7</v>
      </c>
      <c r="CX237" s="89">
        <v>8</v>
      </c>
      <c r="CY237" s="89">
        <v>8</v>
      </c>
      <c r="CZ237" s="89">
        <v>7</v>
      </c>
      <c r="DA237" s="89">
        <v>7</v>
      </c>
      <c r="DB237" s="89">
        <v>8</v>
      </c>
      <c r="DC237" s="89">
        <v>7</v>
      </c>
      <c r="DD237" s="89">
        <v>7</v>
      </c>
      <c r="DE237" s="89"/>
      <c r="DF237" s="89"/>
      <c r="DG237" s="89"/>
      <c r="DH237" s="89"/>
      <c r="DI237" s="89">
        <v>8</v>
      </c>
      <c r="DJ237" s="89">
        <v>7</v>
      </c>
      <c r="DK237" s="89">
        <v>8</v>
      </c>
      <c r="DL237" s="89">
        <v>7</v>
      </c>
      <c r="DM237" s="89">
        <v>8</v>
      </c>
      <c r="DN237" s="89">
        <v>8</v>
      </c>
      <c r="DO237" s="90">
        <f t="shared" si="23"/>
        <v>7.46666666666667</v>
      </c>
      <c r="DP237" s="95"/>
      <c r="DQ237" s="89"/>
      <c r="DR237" s="89"/>
      <c r="DS237" s="89"/>
      <c r="DT237" s="89"/>
      <c r="DU237" s="89"/>
      <c r="DV237" s="101"/>
      <c r="DW237" s="102"/>
      <c r="DX237" s="103"/>
      <c r="DY237" s="90"/>
      <c r="DZ237" s="103"/>
      <c r="EA237" s="103"/>
      <c r="EB237" s="103"/>
      <c r="EC237" s="103"/>
      <c r="ED237" s="103"/>
      <c r="EE237" s="103"/>
      <c r="EF237" s="106" t="e">
        <f t="shared" si="24"/>
        <v>#DIV/0!</v>
      </c>
      <c r="EG237" s="106" t="e">
        <f t="shared" si="25"/>
        <v>#DIV/0!</v>
      </c>
      <c r="EH237" s="106" t="str">
        <f t="shared" si="26"/>
        <v>NEED TO DEVELOP</v>
      </c>
    </row>
    <row r="238" hidden="1" customHeight="1" spans="2:138">
      <c r="B238" s="83" t="s">
        <v>4732</v>
      </c>
      <c r="C238" s="84"/>
      <c r="D238" s="84"/>
      <c r="E238" s="84"/>
      <c r="F238" s="84"/>
      <c r="G238" s="84"/>
      <c r="H238" s="83" t="s">
        <v>7613</v>
      </c>
      <c r="I238" s="86" t="s">
        <v>7614</v>
      </c>
      <c r="J238" s="83" t="s">
        <v>1569</v>
      </c>
      <c r="K238" s="84"/>
      <c r="L238" s="83" t="s">
        <v>7567</v>
      </c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90" t="e">
        <f t="shared" si="22"/>
        <v>#DIV/0!</v>
      </c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89"/>
      <c r="BN238" s="89"/>
      <c r="BO238" s="89"/>
      <c r="BP238" s="89"/>
      <c r="BQ238" s="89"/>
      <c r="BR238" s="89"/>
      <c r="BS238" s="89"/>
      <c r="BT238" s="89"/>
      <c r="BU238" s="89"/>
      <c r="BV238" s="89"/>
      <c r="BW238" s="89"/>
      <c r="BX238" s="89"/>
      <c r="BY238" s="89"/>
      <c r="BZ238" s="89"/>
      <c r="CA238" s="89"/>
      <c r="CB238" s="89"/>
      <c r="CC238" s="89"/>
      <c r="CD238" s="89"/>
      <c r="CE238" s="89"/>
      <c r="CF238" s="90" t="e">
        <f t="shared" si="27"/>
        <v>#DIV/0!</v>
      </c>
      <c r="CG238" s="89"/>
      <c r="CH238" s="89"/>
      <c r="CI238" s="89"/>
      <c r="CJ238" s="89"/>
      <c r="CK238" s="89"/>
      <c r="CL238" s="89"/>
      <c r="CM238" s="89"/>
      <c r="CN238" s="89"/>
      <c r="CO238" s="89"/>
      <c r="CP238" s="89"/>
      <c r="CQ238" s="89"/>
      <c r="CR238" s="89"/>
      <c r="CS238" s="89"/>
      <c r="CT238" s="89"/>
      <c r="CU238" s="89"/>
      <c r="CV238" s="89">
        <v>8</v>
      </c>
      <c r="CW238" s="89">
        <v>7</v>
      </c>
      <c r="CX238" s="89">
        <v>7</v>
      </c>
      <c r="CY238" s="89">
        <v>7</v>
      </c>
      <c r="CZ238" s="89">
        <v>7</v>
      </c>
      <c r="DA238" s="89">
        <v>7</v>
      </c>
      <c r="DB238" s="89">
        <v>7</v>
      </c>
      <c r="DC238" s="89">
        <v>8</v>
      </c>
      <c r="DD238" s="89">
        <v>7</v>
      </c>
      <c r="DE238" s="89"/>
      <c r="DF238" s="89"/>
      <c r="DG238" s="89"/>
      <c r="DH238" s="89"/>
      <c r="DI238" s="89">
        <v>7</v>
      </c>
      <c r="DJ238" s="89">
        <v>8</v>
      </c>
      <c r="DK238" s="89">
        <v>8</v>
      </c>
      <c r="DL238" s="89">
        <v>8</v>
      </c>
      <c r="DM238" s="89">
        <v>7</v>
      </c>
      <c r="DN238" s="89">
        <v>7</v>
      </c>
      <c r="DO238" s="90">
        <f t="shared" si="23"/>
        <v>7.33333333333333</v>
      </c>
      <c r="DP238" s="95"/>
      <c r="DQ238" s="89"/>
      <c r="DR238" s="89"/>
      <c r="DS238" s="89"/>
      <c r="DT238" s="89"/>
      <c r="DU238" s="89"/>
      <c r="DV238" s="101"/>
      <c r="DW238" s="102"/>
      <c r="DX238" s="103"/>
      <c r="DY238" s="90"/>
      <c r="DZ238" s="103"/>
      <c r="EA238" s="103"/>
      <c r="EB238" s="103"/>
      <c r="EC238" s="103"/>
      <c r="ED238" s="103"/>
      <c r="EE238" s="103"/>
      <c r="EF238" s="106" t="e">
        <f t="shared" si="24"/>
        <v>#DIV/0!</v>
      </c>
      <c r="EG238" s="106" t="e">
        <f t="shared" si="25"/>
        <v>#DIV/0!</v>
      </c>
      <c r="EH238" s="106" t="str">
        <f t="shared" si="26"/>
        <v>NEED TO DEVELOP</v>
      </c>
    </row>
    <row r="239" hidden="1" customHeight="1" spans="2:138">
      <c r="B239" s="83" t="s">
        <v>7649</v>
      </c>
      <c r="C239" s="84"/>
      <c r="D239" s="84"/>
      <c r="E239" s="84"/>
      <c r="F239" s="84"/>
      <c r="G239" s="84"/>
      <c r="H239" s="83" t="s">
        <v>7663</v>
      </c>
      <c r="I239" s="86" t="s">
        <v>7664</v>
      </c>
      <c r="J239" s="83" t="s">
        <v>68</v>
      </c>
      <c r="K239" s="84"/>
      <c r="L239" s="83" t="s">
        <v>3588</v>
      </c>
      <c r="M239" s="89">
        <v>8</v>
      </c>
      <c r="N239" s="89">
        <v>8</v>
      </c>
      <c r="O239" s="89">
        <v>8</v>
      </c>
      <c r="P239" s="89">
        <v>8</v>
      </c>
      <c r="Q239" s="89">
        <v>8</v>
      </c>
      <c r="R239" s="89">
        <v>8</v>
      </c>
      <c r="S239" s="89">
        <v>8</v>
      </c>
      <c r="T239" s="89">
        <v>8</v>
      </c>
      <c r="U239" s="89">
        <v>8</v>
      </c>
      <c r="V239" s="89">
        <v>8</v>
      </c>
      <c r="W239" s="89">
        <v>8</v>
      </c>
      <c r="X239" s="89">
        <v>8</v>
      </c>
      <c r="Y239" s="89">
        <v>8</v>
      </c>
      <c r="Z239" s="89">
        <v>7</v>
      </c>
      <c r="AA239" s="89">
        <v>8</v>
      </c>
      <c r="AB239" s="89">
        <v>8</v>
      </c>
      <c r="AC239" s="89">
        <v>8</v>
      </c>
      <c r="AD239" s="89">
        <v>8</v>
      </c>
      <c r="AE239" s="89">
        <v>8</v>
      </c>
      <c r="AF239" s="89">
        <v>8</v>
      </c>
      <c r="AG239" s="89">
        <v>8</v>
      </c>
      <c r="AH239" s="89">
        <v>8</v>
      </c>
      <c r="AI239" s="89">
        <v>8</v>
      </c>
      <c r="AJ239" s="89">
        <v>8</v>
      </c>
      <c r="AK239" s="89">
        <v>8</v>
      </c>
      <c r="AL239" s="89">
        <v>8</v>
      </c>
      <c r="AM239" s="89">
        <v>7</v>
      </c>
      <c r="AN239" s="90">
        <f t="shared" si="22"/>
        <v>7.92592592592593</v>
      </c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89"/>
      <c r="BN239" s="89"/>
      <c r="BO239" s="89"/>
      <c r="BP239" s="89"/>
      <c r="BQ239" s="89"/>
      <c r="BR239" s="89"/>
      <c r="BS239" s="89"/>
      <c r="BT239" s="89"/>
      <c r="BU239" s="89"/>
      <c r="BV239" s="89"/>
      <c r="BW239" s="89"/>
      <c r="BX239" s="89"/>
      <c r="BY239" s="89"/>
      <c r="BZ239" s="89"/>
      <c r="CA239" s="89"/>
      <c r="CB239" s="89"/>
      <c r="CC239" s="89"/>
      <c r="CD239" s="89"/>
      <c r="CE239" s="89"/>
      <c r="CF239" s="90" t="e">
        <f t="shared" si="27"/>
        <v>#DIV/0!</v>
      </c>
      <c r="CG239" s="89"/>
      <c r="CH239" s="89"/>
      <c r="CI239" s="89"/>
      <c r="CJ239" s="89"/>
      <c r="CK239" s="89"/>
      <c r="CL239" s="89"/>
      <c r="CM239" s="89"/>
      <c r="CN239" s="89"/>
      <c r="CO239" s="89"/>
      <c r="CP239" s="89"/>
      <c r="CQ239" s="89"/>
      <c r="CR239" s="89"/>
      <c r="CS239" s="89"/>
      <c r="CT239" s="89"/>
      <c r="CU239" s="89"/>
      <c r="CV239" s="89"/>
      <c r="CW239" s="89"/>
      <c r="CX239" s="89"/>
      <c r="CY239" s="89"/>
      <c r="CZ239" s="89"/>
      <c r="DA239" s="89"/>
      <c r="DB239" s="89"/>
      <c r="DC239" s="89"/>
      <c r="DD239" s="89"/>
      <c r="DE239" s="89"/>
      <c r="DF239" s="89"/>
      <c r="DG239" s="89"/>
      <c r="DH239" s="89"/>
      <c r="DI239" s="89"/>
      <c r="DJ239" s="89"/>
      <c r="DK239" s="89"/>
      <c r="DL239" s="89"/>
      <c r="DM239" s="89"/>
      <c r="DN239" s="89"/>
      <c r="DO239" s="90" t="e">
        <f t="shared" si="23"/>
        <v>#DIV/0!</v>
      </c>
      <c r="DP239" s="95"/>
      <c r="DQ239" s="89"/>
      <c r="DR239" s="89"/>
      <c r="DS239" s="89"/>
      <c r="DT239" s="89"/>
      <c r="DU239" s="89"/>
      <c r="DV239" s="101"/>
      <c r="DW239" s="102"/>
      <c r="DX239" s="103"/>
      <c r="DY239" s="90"/>
      <c r="DZ239" s="103"/>
      <c r="EA239" s="103"/>
      <c r="EB239" s="103"/>
      <c r="EC239" s="103"/>
      <c r="ED239" s="103"/>
      <c r="EE239" s="103"/>
      <c r="EF239" s="106" t="str">
        <f t="shared" si="24"/>
        <v>NEED TO DEVELOP</v>
      </c>
      <c r="EG239" s="106" t="e">
        <f t="shared" si="25"/>
        <v>#DIV/0!</v>
      </c>
      <c r="EH239" s="106" t="e">
        <f t="shared" si="26"/>
        <v>#DIV/0!</v>
      </c>
    </row>
    <row r="240" hidden="1" customHeight="1" spans="2:138">
      <c r="B240" s="83" t="s">
        <v>7649</v>
      </c>
      <c r="C240" s="84"/>
      <c r="D240" s="84"/>
      <c r="E240" s="84"/>
      <c r="F240" s="84"/>
      <c r="G240" s="84"/>
      <c r="H240" s="83" t="s">
        <v>7679</v>
      </c>
      <c r="I240" s="86" t="s">
        <v>7680</v>
      </c>
      <c r="J240" s="83" t="s">
        <v>227</v>
      </c>
      <c r="K240" s="84"/>
      <c r="L240" s="83" t="s">
        <v>7682</v>
      </c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90" t="e">
        <f t="shared" si="22"/>
        <v>#DIV/0!</v>
      </c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>
        <v>8</v>
      </c>
      <c r="BE240" s="89">
        <v>8</v>
      </c>
      <c r="BF240" s="89">
        <v>7</v>
      </c>
      <c r="BG240" s="89">
        <v>8</v>
      </c>
      <c r="BH240" s="89">
        <v>8</v>
      </c>
      <c r="BI240" s="89">
        <v>8</v>
      </c>
      <c r="BJ240" s="89">
        <v>8</v>
      </c>
      <c r="BK240" s="89">
        <v>8</v>
      </c>
      <c r="BL240" s="89">
        <v>8</v>
      </c>
      <c r="BM240" s="89">
        <v>8</v>
      </c>
      <c r="BN240" s="89">
        <v>8</v>
      </c>
      <c r="BO240" s="89">
        <v>7</v>
      </c>
      <c r="BP240" s="89">
        <v>8</v>
      </c>
      <c r="BQ240" s="89">
        <v>8</v>
      </c>
      <c r="BR240" s="89">
        <v>8</v>
      </c>
      <c r="BS240" s="89">
        <v>8</v>
      </c>
      <c r="BT240" s="89">
        <v>7</v>
      </c>
      <c r="BU240" s="89">
        <v>7</v>
      </c>
      <c r="BV240" s="89">
        <v>8</v>
      </c>
      <c r="BW240" s="89">
        <v>8</v>
      </c>
      <c r="BX240" s="89">
        <v>8</v>
      </c>
      <c r="BY240" s="89">
        <v>8</v>
      </c>
      <c r="BZ240" s="89">
        <v>8</v>
      </c>
      <c r="CA240" s="89">
        <v>7</v>
      </c>
      <c r="CB240" s="89">
        <v>8</v>
      </c>
      <c r="CC240" s="89">
        <v>8</v>
      </c>
      <c r="CD240" s="89">
        <v>8</v>
      </c>
      <c r="CE240" s="89">
        <v>8</v>
      </c>
      <c r="CF240" s="90">
        <f t="shared" si="27"/>
        <v>7.81481481481481</v>
      </c>
      <c r="CG240" s="89"/>
      <c r="CH240" s="89"/>
      <c r="CI240" s="89"/>
      <c r="CJ240" s="89"/>
      <c r="CK240" s="89"/>
      <c r="CL240" s="89"/>
      <c r="CM240" s="89"/>
      <c r="CN240" s="89"/>
      <c r="CO240" s="89"/>
      <c r="CP240" s="89"/>
      <c r="CQ240" s="89"/>
      <c r="CR240" s="89"/>
      <c r="CS240" s="89"/>
      <c r="CT240" s="89"/>
      <c r="CU240" s="89"/>
      <c r="CV240" s="89"/>
      <c r="CW240" s="89"/>
      <c r="CX240" s="89"/>
      <c r="CY240" s="89"/>
      <c r="CZ240" s="89"/>
      <c r="DA240" s="89"/>
      <c r="DB240" s="89"/>
      <c r="DC240" s="89"/>
      <c r="DD240" s="89"/>
      <c r="DE240" s="89"/>
      <c r="DF240" s="89"/>
      <c r="DG240" s="89"/>
      <c r="DH240" s="89"/>
      <c r="DI240" s="89"/>
      <c r="DJ240" s="89"/>
      <c r="DK240" s="89"/>
      <c r="DL240" s="89"/>
      <c r="DM240" s="89"/>
      <c r="DN240" s="89"/>
      <c r="DO240" s="90" t="e">
        <f t="shared" si="23"/>
        <v>#DIV/0!</v>
      </c>
      <c r="DP240" s="95"/>
      <c r="DQ240" s="89"/>
      <c r="DR240" s="89"/>
      <c r="DS240" s="89"/>
      <c r="DT240" s="89"/>
      <c r="DU240" s="89"/>
      <c r="DV240" s="101"/>
      <c r="DW240" s="102"/>
      <c r="DX240" s="103"/>
      <c r="DY240" s="90"/>
      <c r="DZ240" s="103"/>
      <c r="EA240" s="103"/>
      <c r="EB240" s="103"/>
      <c r="EC240" s="103"/>
      <c r="ED240" s="103"/>
      <c r="EE240" s="103"/>
      <c r="EF240" s="106" t="e">
        <f t="shared" si="24"/>
        <v>#DIV/0!</v>
      </c>
      <c r="EG240" s="106" t="str">
        <f t="shared" si="25"/>
        <v>NEED TO DEVELOP</v>
      </c>
      <c r="EH240" s="106" t="e">
        <f t="shared" si="26"/>
        <v>#DIV/0!</v>
      </c>
    </row>
    <row r="241" hidden="1" customHeight="1" spans="2:138">
      <c r="B241" s="83" t="s">
        <v>7649</v>
      </c>
      <c r="C241" s="84"/>
      <c r="D241" s="84"/>
      <c r="E241" s="84"/>
      <c r="F241" s="84"/>
      <c r="G241" s="84"/>
      <c r="H241" s="83" t="s">
        <v>7693</v>
      </c>
      <c r="I241" s="86" t="s">
        <v>7694</v>
      </c>
      <c r="J241" s="83" t="s">
        <v>2083</v>
      </c>
      <c r="K241" s="84"/>
      <c r="L241" s="83" t="s">
        <v>7695</v>
      </c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90" t="e">
        <f t="shared" si="22"/>
        <v>#DIV/0!</v>
      </c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>
        <v>8</v>
      </c>
      <c r="BE241" s="89">
        <v>8</v>
      </c>
      <c r="BF241" s="89">
        <v>8</v>
      </c>
      <c r="BG241" s="89">
        <v>8</v>
      </c>
      <c r="BH241" s="89">
        <v>7</v>
      </c>
      <c r="BI241" s="89">
        <v>8</v>
      </c>
      <c r="BJ241" s="89">
        <v>8</v>
      </c>
      <c r="BK241" s="89">
        <v>8</v>
      </c>
      <c r="BL241" s="89">
        <v>7</v>
      </c>
      <c r="BM241" s="89">
        <v>8</v>
      </c>
      <c r="BN241" s="89">
        <v>8</v>
      </c>
      <c r="BO241" s="89">
        <v>7</v>
      </c>
      <c r="BP241" s="89">
        <v>8</v>
      </c>
      <c r="BQ241" s="89">
        <v>8</v>
      </c>
      <c r="BR241" s="89">
        <v>8</v>
      </c>
      <c r="BS241" s="89">
        <v>8</v>
      </c>
      <c r="BT241" s="89">
        <v>7</v>
      </c>
      <c r="BU241" s="89">
        <v>8</v>
      </c>
      <c r="BV241" s="89">
        <v>8</v>
      </c>
      <c r="BW241" s="89">
        <v>7</v>
      </c>
      <c r="BX241" s="89">
        <v>8</v>
      </c>
      <c r="BY241" s="89">
        <v>8</v>
      </c>
      <c r="BZ241" s="89">
        <v>7</v>
      </c>
      <c r="CA241" s="89">
        <v>8</v>
      </c>
      <c r="CB241" s="89">
        <v>7</v>
      </c>
      <c r="CC241" s="89">
        <v>8</v>
      </c>
      <c r="CD241" s="89">
        <v>7</v>
      </c>
      <c r="CE241" s="89">
        <v>8</v>
      </c>
      <c r="CF241" s="90">
        <f t="shared" si="27"/>
        <v>7.7037037037037</v>
      </c>
      <c r="CG241" s="89"/>
      <c r="CH241" s="89"/>
      <c r="CI241" s="89"/>
      <c r="CJ241" s="89"/>
      <c r="CK241" s="89"/>
      <c r="CL241" s="89"/>
      <c r="CM241" s="89"/>
      <c r="CN241" s="89"/>
      <c r="CO241" s="89"/>
      <c r="CP241" s="89"/>
      <c r="CQ241" s="89"/>
      <c r="CR241" s="89"/>
      <c r="CS241" s="89"/>
      <c r="CT241" s="89"/>
      <c r="CU241" s="89"/>
      <c r="CV241" s="89"/>
      <c r="CW241" s="89"/>
      <c r="CX241" s="89"/>
      <c r="CY241" s="89"/>
      <c r="CZ241" s="89"/>
      <c r="DA241" s="89"/>
      <c r="DB241" s="89"/>
      <c r="DC241" s="89"/>
      <c r="DD241" s="89"/>
      <c r="DE241" s="89"/>
      <c r="DF241" s="89"/>
      <c r="DG241" s="89"/>
      <c r="DH241" s="89"/>
      <c r="DI241" s="89"/>
      <c r="DJ241" s="89"/>
      <c r="DK241" s="89"/>
      <c r="DL241" s="89"/>
      <c r="DM241" s="89"/>
      <c r="DN241" s="89"/>
      <c r="DO241" s="90" t="e">
        <f t="shared" si="23"/>
        <v>#DIV/0!</v>
      </c>
      <c r="DP241" s="95"/>
      <c r="DQ241" s="89"/>
      <c r="DR241" s="89"/>
      <c r="DS241" s="89"/>
      <c r="DT241" s="89"/>
      <c r="DU241" s="89"/>
      <c r="DV241" s="101"/>
      <c r="DW241" s="102"/>
      <c r="DX241" s="103"/>
      <c r="DY241" s="90"/>
      <c r="DZ241" s="103"/>
      <c r="EA241" s="103"/>
      <c r="EB241" s="103"/>
      <c r="EC241" s="103"/>
      <c r="ED241" s="103"/>
      <c r="EE241" s="103"/>
      <c r="EF241" s="106" t="e">
        <f t="shared" si="24"/>
        <v>#DIV/0!</v>
      </c>
      <c r="EG241" s="106" t="str">
        <f t="shared" si="25"/>
        <v>NEED TO DEVELOP</v>
      </c>
      <c r="EH241" s="106" t="e">
        <f t="shared" si="26"/>
        <v>#DIV/0!</v>
      </c>
    </row>
    <row r="242" hidden="1" customHeight="1" spans="2:138">
      <c r="B242" s="83" t="s">
        <v>7649</v>
      </c>
      <c r="C242" s="84"/>
      <c r="D242" s="84"/>
      <c r="E242" s="84"/>
      <c r="F242" s="84"/>
      <c r="G242" s="84"/>
      <c r="H242" s="83" t="s">
        <v>7722</v>
      </c>
      <c r="I242" s="86" t="s">
        <v>7723</v>
      </c>
      <c r="J242" s="83" t="s">
        <v>263</v>
      </c>
      <c r="K242" s="84"/>
      <c r="L242" s="83" t="s">
        <v>5522</v>
      </c>
      <c r="M242" s="89">
        <v>8</v>
      </c>
      <c r="N242" s="89">
        <v>8</v>
      </c>
      <c r="O242" s="89">
        <v>8</v>
      </c>
      <c r="P242" s="89">
        <v>9</v>
      </c>
      <c r="Q242" s="89">
        <v>8</v>
      </c>
      <c r="R242" s="89">
        <v>8</v>
      </c>
      <c r="S242" s="89">
        <v>8</v>
      </c>
      <c r="T242" s="89">
        <v>8</v>
      </c>
      <c r="U242" s="89">
        <v>8</v>
      </c>
      <c r="V242" s="89">
        <v>8</v>
      </c>
      <c r="W242" s="89">
        <v>8</v>
      </c>
      <c r="X242" s="89">
        <v>8</v>
      </c>
      <c r="Y242" s="89">
        <v>8</v>
      </c>
      <c r="Z242" s="89">
        <v>8</v>
      </c>
      <c r="AA242" s="89">
        <v>8</v>
      </c>
      <c r="AB242" s="89">
        <v>8</v>
      </c>
      <c r="AC242" s="89">
        <v>8</v>
      </c>
      <c r="AD242" s="89">
        <v>8</v>
      </c>
      <c r="AE242" s="89">
        <v>8</v>
      </c>
      <c r="AF242" s="89">
        <v>8</v>
      </c>
      <c r="AG242" s="89">
        <v>8</v>
      </c>
      <c r="AH242" s="89">
        <v>8</v>
      </c>
      <c r="AI242" s="89">
        <v>8.5</v>
      </c>
      <c r="AJ242" s="89">
        <v>8</v>
      </c>
      <c r="AK242" s="89">
        <v>8</v>
      </c>
      <c r="AL242" s="89">
        <v>8.5</v>
      </c>
      <c r="AM242" s="89">
        <v>8</v>
      </c>
      <c r="AN242" s="90">
        <f t="shared" si="22"/>
        <v>8.07407407407407</v>
      </c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89"/>
      <c r="BN242" s="89"/>
      <c r="BO242" s="89"/>
      <c r="BP242" s="89"/>
      <c r="BQ242" s="89"/>
      <c r="BR242" s="89"/>
      <c r="BS242" s="89"/>
      <c r="BT242" s="89"/>
      <c r="BU242" s="89"/>
      <c r="BV242" s="89"/>
      <c r="BW242" s="89"/>
      <c r="BX242" s="89"/>
      <c r="BY242" s="89"/>
      <c r="BZ242" s="89"/>
      <c r="CA242" s="89"/>
      <c r="CB242" s="89"/>
      <c r="CC242" s="89"/>
      <c r="CD242" s="89"/>
      <c r="CE242" s="89"/>
      <c r="CF242" s="90" t="e">
        <f t="shared" si="27"/>
        <v>#DIV/0!</v>
      </c>
      <c r="CG242" s="89"/>
      <c r="CH242" s="89"/>
      <c r="CI242" s="89"/>
      <c r="CJ242" s="89"/>
      <c r="CK242" s="89"/>
      <c r="CL242" s="89"/>
      <c r="CM242" s="89"/>
      <c r="CN242" s="89"/>
      <c r="CO242" s="89"/>
      <c r="CP242" s="89"/>
      <c r="CQ242" s="89"/>
      <c r="CR242" s="89"/>
      <c r="CS242" s="89"/>
      <c r="CT242" s="89"/>
      <c r="CU242" s="89"/>
      <c r="CV242" s="89"/>
      <c r="CW242" s="89"/>
      <c r="CX242" s="89"/>
      <c r="CY242" s="89"/>
      <c r="CZ242" s="89"/>
      <c r="DA242" s="89"/>
      <c r="DB242" s="89"/>
      <c r="DC242" s="89"/>
      <c r="DD242" s="89"/>
      <c r="DE242" s="89"/>
      <c r="DF242" s="89"/>
      <c r="DG242" s="89"/>
      <c r="DH242" s="89"/>
      <c r="DI242" s="89"/>
      <c r="DJ242" s="89"/>
      <c r="DK242" s="89"/>
      <c r="DL242" s="89"/>
      <c r="DM242" s="89"/>
      <c r="DN242" s="89"/>
      <c r="DO242" s="90" t="e">
        <f t="shared" si="23"/>
        <v>#DIV/0!</v>
      </c>
      <c r="DP242" s="95"/>
      <c r="DQ242" s="89"/>
      <c r="DR242" s="89"/>
      <c r="DS242" s="89"/>
      <c r="DT242" s="89"/>
      <c r="DU242" s="89"/>
      <c r="DV242" s="101"/>
      <c r="DW242" s="102"/>
      <c r="DX242" s="103"/>
      <c r="DY242" s="90"/>
      <c r="DZ242" s="103"/>
      <c r="EA242" s="103"/>
      <c r="EB242" s="103"/>
      <c r="EC242" s="103"/>
      <c r="ED242" s="103"/>
      <c r="EE242" s="103"/>
      <c r="EF242" s="106" t="str">
        <f t="shared" si="24"/>
        <v>GOOD</v>
      </c>
      <c r="EG242" s="106" t="e">
        <f t="shared" si="25"/>
        <v>#DIV/0!</v>
      </c>
      <c r="EH242" s="106" t="e">
        <f t="shared" si="26"/>
        <v>#DIV/0!</v>
      </c>
    </row>
    <row r="243" hidden="1" customHeight="1" spans="2:138">
      <c r="B243" s="83" t="s">
        <v>7649</v>
      </c>
      <c r="C243" s="84"/>
      <c r="D243" s="84"/>
      <c r="E243" s="84"/>
      <c r="F243" s="84"/>
      <c r="G243" s="84"/>
      <c r="H243" s="83" t="s">
        <v>7737</v>
      </c>
      <c r="I243" s="86" t="s">
        <v>7738</v>
      </c>
      <c r="J243" s="83" t="s">
        <v>108</v>
      </c>
      <c r="K243" s="84"/>
      <c r="L243" s="83" t="s">
        <v>91</v>
      </c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90" t="e">
        <f t="shared" si="22"/>
        <v>#DIV/0!</v>
      </c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89"/>
      <c r="BN243" s="89"/>
      <c r="BO243" s="89"/>
      <c r="BP243" s="89"/>
      <c r="BQ243" s="89"/>
      <c r="BR243" s="89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90" t="e">
        <f t="shared" si="27"/>
        <v>#DIV/0!</v>
      </c>
      <c r="CG243" s="89"/>
      <c r="CH243" s="89"/>
      <c r="CI243" s="89"/>
      <c r="CJ243" s="89"/>
      <c r="CK243" s="89"/>
      <c r="CL243" s="89"/>
      <c r="CM243" s="89"/>
      <c r="CN243" s="89"/>
      <c r="CO243" s="89"/>
      <c r="CP243" s="89"/>
      <c r="CQ243" s="89"/>
      <c r="CR243" s="89"/>
      <c r="CS243" s="89"/>
      <c r="CT243" s="89"/>
      <c r="CU243" s="89"/>
      <c r="CV243" s="89"/>
      <c r="CW243" s="89"/>
      <c r="CX243" s="89"/>
      <c r="CY243" s="89"/>
      <c r="CZ243" s="89"/>
      <c r="DA243" s="89"/>
      <c r="DB243" s="89"/>
      <c r="DC243" s="89"/>
      <c r="DD243" s="89"/>
      <c r="DE243" s="89"/>
      <c r="DF243" s="89"/>
      <c r="DG243" s="89"/>
      <c r="DH243" s="89"/>
      <c r="DI243" s="89"/>
      <c r="DJ243" s="89"/>
      <c r="DK243" s="89"/>
      <c r="DL243" s="89"/>
      <c r="DM243" s="89"/>
      <c r="DN243" s="89"/>
      <c r="DO243" s="90" t="e">
        <f t="shared" si="23"/>
        <v>#DIV/0!</v>
      </c>
      <c r="DP243" s="95"/>
      <c r="DQ243" s="89"/>
      <c r="DR243" s="89"/>
      <c r="DS243" s="89"/>
      <c r="DT243" s="89"/>
      <c r="DU243" s="89"/>
      <c r="DV243" s="101"/>
      <c r="DW243" s="102"/>
      <c r="DX243" s="103"/>
      <c r="DY243" s="90"/>
      <c r="DZ243" s="103"/>
      <c r="EA243" s="103"/>
      <c r="EB243" s="103"/>
      <c r="EC243" s="103"/>
      <c r="ED243" s="103"/>
      <c r="EE243" s="103"/>
      <c r="EF243" s="106" t="e">
        <f t="shared" si="24"/>
        <v>#DIV/0!</v>
      </c>
      <c r="EG243" s="106" t="e">
        <f t="shared" si="25"/>
        <v>#DIV/0!</v>
      </c>
      <c r="EH243" s="106" t="e">
        <f t="shared" si="26"/>
        <v>#DIV/0!</v>
      </c>
    </row>
    <row r="244" hidden="1" customHeight="1" spans="2:138">
      <c r="B244" s="83" t="s">
        <v>7649</v>
      </c>
      <c r="C244" s="84"/>
      <c r="D244" s="84"/>
      <c r="E244" s="84"/>
      <c r="F244" s="84"/>
      <c r="G244" s="84"/>
      <c r="H244" s="83" t="s">
        <v>7748</v>
      </c>
      <c r="I244" s="86" t="s">
        <v>7749</v>
      </c>
      <c r="J244" s="83" t="s">
        <v>2321</v>
      </c>
      <c r="K244" s="84"/>
      <c r="L244" s="83" t="s">
        <v>7750</v>
      </c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90" t="e">
        <f t="shared" si="22"/>
        <v>#DIV/0!</v>
      </c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>
        <v>8</v>
      </c>
      <c r="BE244" s="89">
        <v>8</v>
      </c>
      <c r="BF244" s="89">
        <v>8</v>
      </c>
      <c r="BG244" s="89">
        <v>8</v>
      </c>
      <c r="BH244" s="89">
        <v>8</v>
      </c>
      <c r="BI244" s="89">
        <v>8</v>
      </c>
      <c r="BJ244" s="89">
        <v>8</v>
      </c>
      <c r="BK244" s="89">
        <v>8</v>
      </c>
      <c r="BL244" s="89">
        <v>8</v>
      </c>
      <c r="BM244" s="89">
        <v>8</v>
      </c>
      <c r="BN244" s="89">
        <v>8</v>
      </c>
      <c r="BO244" s="89">
        <v>8</v>
      </c>
      <c r="BP244" s="89">
        <v>8</v>
      </c>
      <c r="BQ244" s="89">
        <v>8</v>
      </c>
      <c r="BR244" s="89">
        <v>8</v>
      </c>
      <c r="BS244" s="89">
        <v>8</v>
      </c>
      <c r="BT244" s="89">
        <v>8</v>
      </c>
      <c r="BU244" s="89">
        <v>8</v>
      </c>
      <c r="BV244" s="89">
        <v>8</v>
      </c>
      <c r="BW244" s="89">
        <v>8</v>
      </c>
      <c r="BX244" s="89">
        <v>8</v>
      </c>
      <c r="BY244" s="89">
        <v>8</v>
      </c>
      <c r="BZ244" s="89">
        <v>8</v>
      </c>
      <c r="CA244" s="89">
        <v>8</v>
      </c>
      <c r="CB244" s="89">
        <v>8</v>
      </c>
      <c r="CC244" s="89">
        <v>8</v>
      </c>
      <c r="CD244" s="89">
        <v>8</v>
      </c>
      <c r="CE244" s="89">
        <v>8</v>
      </c>
      <c r="CF244" s="90">
        <f t="shared" si="27"/>
        <v>8</v>
      </c>
      <c r="CG244" s="89">
        <v>1</v>
      </c>
      <c r="CH244" s="89"/>
      <c r="CI244" s="89"/>
      <c r="CJ244" s="89"/>
      <c r="CK244" s="89"/>
      <c r="CL244" s="89"/>
      <c r="CM244" s="89"/>
      <c r="CN244" s="89"/>
      <c r="CO244" s="89"/>
      <c r="CP244" s="89"/>
      <c r="CQ244" s="89"/>
      <c r="CR244" s="89"/>
      <c r="CS244" s="89"/>
      <c r="CT244" s="89"/>
      <c r="CU244" s="89"/>
      <c r="CV244" s="89"/>
      <c r="CW244" s="89"/>
      <c r="CX244" s="89"/>
      <c r="CY244" s="89"/>
      <c r="CZ244" s="89"/>
      <c r="DA244" s="89"/>
      <c r="DB244" s="89"/>
      <c r="DC244" s="89"/>
      <c r="DD244" s="89"/>
      <c r="DE244" s="89"/>
      <c r="DF244" s="89"/>
      <c r="DG244" s="89"/>
      <c r="DH244" s="89"/>
      <c r="DI244" s="89"/>
      <c r="DJ244" s="89"/>
      <c r="DK244" s="89"/>
      <c r="DL244" s="89"/>
      <c r="DM244" s="89"/>
      <c r="DN244" s="89"/>
      <c r="DO244" s="90" t="e">
        <f t="shared" si="23"/>
        <v>#DIV/0!</v>
      </c>
      <c r="DP244" s="95"/>
      <c r="DQ244" s="89"/>
      <c r="DR244" s="89"/>
      <c r="DS244" s="89"/>
      <c r="DT244" s="89"/>
      <c r="DU244" s="89"/>
      <c r="DV244" s="101"/>
      <c r="DW244" s="102"/>
      <c r="DX244" s="103"/>
      <c r="DY244" s="90"/>
      <c r="DZ244" s="103"/>
      <c r="EA244" s="103"/>
      <c r="EB244" s="103"/>
      <c r="EC244" s="103"/>
      <c r="ED244" s="103"/>
      <c r="EE244" s="103"/>
      <c r="EF244" s="106" t="e">
        <f t="shared" si="24"/>
        <v>#DIV/0!</v>
      </c>
      <c r="EG244" s="106" t="str">
        <f t="shared" si="25"/>
        <v>NEED TO DEVELOP</v>
      </c>
      <c r="EH244" s="106" t="e">
        <f t="shared" si="26"/>
        <v>#DIV/0!</v>
      </c>
    </row>
    <row r="245" hidden="1" customHeight="1" spans="2:138">
      <c r="B245" s="83" t="s">
        <v>7649</v>
      </c>
      <c r="C245" s="84"/>
      <c r="D245" s="84"/>
      <c r="E245" s="84"/>
      <c r="F245" s="84"/>
      <c r="G245" s="84"/>
      <c r="H245" s="83" t="s">
        <v>7763</v>
      </c>
      <c r="I245" s="86" t="s">
        <v>7764</v>
      </c>
      <c r="J245" s="83" t="s">
        <v>390</v>
      </c>
      <c r="K245" s="84"/>
      <c r="L245" s="83" t="s">
        <v>5462</v>
      </c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90" t="e">
        <f t="shared" si="22"/>
        <v>#DIV/0!</v>
      </c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90" t="e">
        <f t="shared" si="27"/>
        <v>#DIV/0!</v>
      </c>
      <c r="CG245" s="89"/>
      <c r="CH245" s="89"/>
      <c r="CI245" s="89"/>
      <c r="CJ245" s="89"/>
      <c r="CK245" s="89"/>
      <c r="CL245" s="89"/>
      <c r="CM245" s="89"/>
      <c r="CN245" s="89"/>
      <c r="CO245" s="89"/>
      <c r="CP245" s="89"/>
      <c r="CQ245" s="89"/>
      <c r="CR245" s="89"/>
      <c r="CS245" s="89"/>
      <c r="CT245" s="89"/>
      <c r="CU245" s="89"/>
      <c r="CV245" s="89">
        <v>8</v>
      </c>
      <c r="CW245" s="89">
        <v>8</v>
      </c>
      <c r="CX245" s="89">
        <v>8</v>
      </c>
      <c r="CY245" s="89">
        <v>8</v>
      </c>
      <c r="CZ245" s="89">
        <v>8</v>
      </c>
      <c r="DA245" s="89">
        <v>7</v>
      </c>
      <c r="DB245" s="89">
        <v>8</v>
      </c>
      <c r="DC245" s="89">
        <v>7</v>
      </c>
      <c r="DD245" s="89">
        <v>8</v>
      </c>
      <c r="DE245" s="89"/>
      <c r="DF245" s="89"/>
      <c r="DG245" s="89"/>
      <c r="DH245" s="89"/>
      <c r="DI245" s="89">
        <v>8</v>
      </c>
      <c r="DJ245" s="89">
        <v>8</v>
      </c>
      <c r="DK245" s="89">
        <v>8</v>
      </c>
      <c r="DL245" s="89">
        <v>8</v>
      </c>
      <c r="DM245" s="89">
        <v>8</v>
      </c>
      <c r="DN245" s="89">
        <v>8</v>
      </c>
      <c r="DO245" s="90">
        <f t="shared" si="23"/>
        <v>7.86666666666667</v>
      </c>
      <c r="DP245" s="95"/>
      <c r="DQ245" s="89"/>
      <c r="DR245" s="89"/>
      <c r="DS245" s="89"/>
      <c r="DT245" s="89"/>
      <c r="DU245" s="89"/>
      <c r="DV245" s="101"/>
      <c r="DW245" s="102"/>
      <c r="DX245" s="103"/>
      <c r="DY245" s="90"/>
      <c r="DZ245" s="103"/>
      <c r="EA245" s="103"/>
      <c r="EB245" s="103"/>
      <c r="EC245" s="103"/>
      <c r="ED245" s="103"/>
      <c r="EE245" s="103"/>
      <c r="EF245" s="106" t="e">
        <f t="shared" si="24"/>
        <v>#DIV/0!</v>
      </c>
      <c r="EG245" s="106" t="e">
        <f t="shared" si="25"/>
        <v>#DIV/0!</v>
      </c>
      <c r="EH245" s="106" t="str">
        <f t="shared" si="26"/>
        <v>NEED TO DEVELOP</v>
      </c>
    </row>
    <row r="246" hidden="1" customHeight="1" spans="2:138">
      <c r="B246" s="83" t="s">
        <v>7649</v>
      </c>
      <c r="C246" s="84"/>
      <c r="D246" s="84"/>
      <c r="E246" s="84"/>
      <c r="F246" s="84"/>
      <c r="G246" s="84"/>
      <c r="H246" s="83" t="s">
        <v>7776</v>
      </c>
      <c r="I246" s="86" t="s">
        <v>7777</v>
      </c>
      <c r="J246" s="83" t="s">
        <v>126</v>
      </c>
      <c r="K246" s="84"/>
      <c r="L246" s="83" t="s">
        <v>6130</v>
      </c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90" t="e">
        <f t="shared" si="22"/>
        <v>#DIV/0!</v>
      </c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89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90" t="e">
        <f t="shared" si="27"/>
        <v>#DIV/0!</v>
      </c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>
        <v>8</v>
      </c>
      <c r="CW246" s="89">
        <v>7</v>
      </c>
      <c r="CX246" s="89">
        <v>8</v>
      </c>
      <c r="CY246" s="89">
        <v>8</v>
      </c>
      <c r="CZ246" s="89">
        <v>8</v>
      </c>
      <c r="DA246" s="89">
        <v>7</v>
      </c>
      <c r="DB246" s="89">
        <v>8</v>
      </c>
      <c r="DC246" s="89">
        <v>8</v>
      </c>
      <c r="DD246" s="89">
        <v>7</v>
      </c>
      <c r="DE246" s="89"/>
      <c r="DF246" s="89"/>
      <c r="DG246" s="89"/>
      <c r="DH246" s="89"/>
      <c r="DI246" s="89">
        <v>8</v>
      </c>
      <c r="DJ246" s="89">
        <v>8</v>
      </c>
      <c r="DK246" s="89">
        <v>8</v>
      </c>
      <c r="DL246" s="89">
        <v>8</v>
      </c>
      <c r="DM246" s="89">
        <v>8</v>
      </c>
      <c r="DN246" s="89">
        <v>8</v>
      </c>
      <c r="DO246" s="90">
        <f t="shared" si="23"/>
        <v>7.8</v>
      </c>
      <c r="DP246" s="95"/>
      <c r="DQ246" s="89"/>
      <c r="DR246" s="89"/>
      <c r="DS246" s="89"/>
      <c r="DT246" s="89"/>
      <c r="DU246" s="89"/>
      <c r="DV246" s="101"/>
      <c r="DW246" s="102"/>
      <c r="DX246" s="103"/>
      <c r="DY246" s="90"/>
      <c r="DZ246" s="103"/>
      <c r="EA246" s="103"/>
      <c r="EB246" s="103"/>
      <c r="EC246" s="103"/>
      <c r="ED246" s="103"/>
      <c r="EE246" s="103"/>
      <c r="EF246" s="106" t="e">
        <f t="shared" si="24"/>
        <v>#DIV/0!</v>
      </c>
      <c r="EG246" s="106" t="e">
        <f t="shared" si="25"/>
        <v>#DIV/0!</v>
      </c>
      <c r="EH246" s="106" t="str">
        <f t="shared" si="26"/>
        <v>NEED TO DEVELOP</v>
      </c>
    </row>
    <row r="247" hidden="1" customHeight="1" spans="2:138">
      <c r="B247" s="83" t="s">
        <v>7649</v>
      </c>
      <c r="C247" s="84"/>
      <c r="D247" s="84"/>
      <c r="E247" s="84"/>
      <c r="F247" s="84"/>
      <c r="G247" s="84"/>
      <c r="H247" s="83" t="s">
        <v>7792</v>
      </c>
      <c r="I247" s="86" t="s">
        <v>7793</v>
      </c>
      <c r="J247" s="83" t="s">
        <v>126</v>
      </c>
      <c r="K247" s="84"/>
      <c r="L247" s="83" t="s">
        <v>7750</v>
      </c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90" t="e">
        <f t="shared" si="22"/>
        <v>#DIV/0!</v>
      </c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89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90" t="e">
        <f t="shared" si="27"/>
        <v>#DIV/0!</v>
      </c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>
        <v>8</v>
      </c>
      <c r="CW247" s="89">
        <v>8</v>
      </c>
      <c r="CX247" s="89">
        <v>8</v>
      </c>
      <c r="CY247" s="89">
        <v>8</v>
      </c>
      <c r="CZ247" s="89">
        <v>7</v>
      </c>
      <c r="DA247" s="89">
        <v>7</v>
      </c>
      <c r="DB247" s="89">
        <v>7</v>
      </c>
      <c r="DC247" s="89">
        <v>8</v>
      </c>
      <c r="DD247" s="89">
        <v>7</v>
      </c>
      <c r="DE247" s="89"/>
      <c r="DF247" s="89"/>
      <c r="DG247" s="89"/>
      <c r="DH247" s="89"/>
      <c r="DI247" s="89">
        <v>8</v>
      </c>
      <c r="DJ247" s="89">
        <v>8</v>
      </c>
      <c r="DK247" s="89">
        <v>8</v>
      </c>
      <c r="DL247" s="89">
        <v>8</v>
      </c>
      <c r="DM247" s="89">
        <v>8</v>
      </c>
      <c r="DN247" s="89">
        <v>8</v>
      </c>
      <c r="DO247" s="90">
        <f t="shared" si="23"/>
        <v>7.73333333333333</v>
      </c>
      <c r="DP247" s="95"/>
      <c r="DQ247" s="89"/>
      <c r="DR247" s="89"/>
      <c r="DS247" s="89"/>
      <c r="DT247" s="89"/>
      <c r="DU247" s="89"/>
      <c r="DV247" s="101"/>
      <c r="DW247" s="102"/>
      <c r="DX247" s="103"/>
      <c r="DY247" s="90"/>
      <c r="DZ247" s="103"/>
      <c r="EA247" s="103"/>
      <c r="EB247" s="103"/>
      <c r="EC247" s="103"/>
      <c r="ED247" s="103"/>
      <c r="EE247" s="103"/>
      <c r="EF247" s="106" t="e">
        <f t="shared" si="24"/>
        <v>#DIV/0!</v>
      </c>
      <c r="EG247" s="106" t="e">
        <f t="shared" si="25"/>
        <v>#DIV/0!</v>
      </c>
      <c r="EH247" s="106" t="str">
        <f t="shared" si="26"/>
        <v>NEED TO DEVELOP</v>
      </c>
    </row>
    <row r="248" hidden="1" customHeight="1" spans="2:138">
      <c r="B248" s="83" t="s">
        <v>7649</v>
      </c>
      <c r="C248" s="84"/>
      <c r="D248" s="84"/>
      <c r="E248" s="84"/>
      <c r="F248" s="84"/>
      <c r="G248" s="84"/>
      <c r="H248" s="83" t="s">
        <v>7807</v>
      </c>
      <c r="I248" s="86" t="s">
        <v>7808</v>
      </c>
      <c r="J248" s="83" t="s">
        <v>126</v>
      </c>
      <c r="K248" s="84"/>
      <c r="L248" s="83" t="s">
        <v>4876</v>
      </c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90" t="e">
        <f t="shared" si="22"/>
        <v>#DIV/0!</v>
      </c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89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90" t="e">
        <f t="shared" si="27"/>
        <v>#DIV/0!</v>
      </c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>
        <v>8</v>
      </c>
      <c r="CW248" s="89">
        <v>8</v>
      </c>
      <c r="CX248" s="89">
        <v>8</v>
      </c>
      <c r="CY248" s="89">
        <v>8</v>
      </c>
      <c r="CZ248" s="89">
        <v>8</v>
      </c>
      <c r="DA248" s="89">
        <v>7</v>
      </c>
      <c r="DB248" s="89">
        <v>7</v>
      </c>
      <c r="DC248" s="89">
        <v>8</v>
      </c>
      <c r="DD248" s="89">
        <v>7</v>
      </c>
      <c r="DE248" s="89"/>
      <c r="DF248" s="89"/>
      <c r="DG248" s="89"/>
      <c r="DH248" s="89"/>
      <c r="DI248" s="89">
        <v>8</v>
      </c>
      <c r="DJ248" s="89">
        <v>8</v>
      </c>
      <c r="DK248" s="89">
        <v>8</v>
      </c>
      <c r="DL248" s="89">
        <v>8</v>
      </c>
      <c r="DM248" s="89">
        <v>8</v>
      </c>
      <c r="DN248" s="89">
        <v>8</v>
      </c>
      <c r="DO248" s="90">
        <f t="shared" si="23"/>
        <v>7.8</v>
      </c>
      <c r="DP248" s="95"/>
      <c r="DQ248" s="89"/>
      <c r="DR248" s="89"/>
      <c r="DS248" s="89"/>
      <c r="DT248" s="89"/>
      <c r="DU248" s="89"/>
      <c r="DV248" s="101"/>
      <c r="DW248" s="102"/>
      <c r="DX248" s="103"/>
      <c r="DY248" s="90"/>
      <c r="DZ248" s="103"/>
      <c r="EA248" s="103"/>
      <c r="EB248" s="103"/>
      <c r="EC248" s="103"/>
      <c r="ED248" s="103"/>
      <c r="EE248" s="103"/>
      <c r="EF248" s="106" t="e">
        <f t="shared" si="24"/>
        <v>#DIV/0!</v>
      </c>
      <c r="EG248" s="106" t="e">
        <f t="shared" si="25"/>
        <v>#DIV/0!</v>
      </c>
      <c r="EH248" s="106" t="str">
        <f t="shared" si="26"/>
        <v>NEED TO DEVELOP</v>
      </c>
    </row>
    <row r="249" hidden="1" customHeight="1" spans="2:138">
      <c r="B249" s="83" t="s">
        <v>7649</v>
      </c>
      <c r="C249" s="84"/>
      <c r="D249" s="84"/>
      <c r="E249" s="84"/>
      <c r="F249" s="84"/>
      <c r="G249" s="84"/>
      <c r="H249" s="83" t="s">
        <v>7823</v>
      </c>
      <c r="I249" s="86" t="s">
        <v>7824</v>
      </c>
      <c r="J249" s="83" t="s">
        <v>1893</v>
      </c>
      <c r="K249" s="84"/>
      <c r="L249" s="83" t="s">
        <v>1322</v>
      </c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90" t="e">
        <f t="shared" si="22"/>
        <v>#DIV/0!</v>
      </c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>
        <v>8</v>
      </c>
      <c r="BE249" s="89">
        <v>8</v>
      </c>
      <c r="BF249" s="89">
        <v>8</v>
      </c>
      <c r="BG249" s="89">
        <v>8</v>
      </c>
      <c r="BH249" s="89">
        <v>8</v>
      </c>
      <c r="BI249" s="89">
        <v>8</v>
      </c>
      <c r="BJ249" s="89">
        <v>8</v>
      </c>
      <c r="BK249" s="89">
        <v>8</v>
      </c>
      <c r="BL249" s="89">
        <v>8</v>
      </c>
      <c r="BM249" s="89">
        <v>8</v>
      </c>
      <c r="BN249" s="89">
        <v>8</v>
      </c>
      <c r="BO249" s="89">
        <v>8</v>
      </c>
      <c r="BP249" s="89">
        <v>8</v>
      </c>
      <c r="BQ249" s="89">
        <v>8</v>
      </c>
      <c r="BR249" s="89">
        <v>8</v>
      </c>
      <c r="BS249" s="89">
        <v>8</v>
      </c>
      <c r="BT249" s="89">
        <v>8</v>
      </c>
      <c r="BU249" s="89">
        <v>8</v>
      </c>
      <c r="BV249" s="89">
        <v>8</v>
      </c>
      <c r="BW249" s="89">
        <v>8</v>
      </c>
      <c r="BX249" s="89">
        <v>8</v>
      </c>
      <c r="BY249" s="89">
        <v>8</v>
      </c>
      <c r="BZ249" s="89">
        <v>8</v>
      </c>
      <c r="CA249" s="89">
        <v>8</v>
      </c>
      <c r="CB249" s="89">
        <v>8</v>
      </c>
      <c r="CC249" s="89">
        <v>8</v>
      </c>
      <c r="CD249" s="89">
        <v>8</v>
      </c>
      <c r="CE249" s="89">
        <v>8</v>
      </c>
      <c r="CF249" s="90">
        <f t="shared" si="27"/>
        <v>8</v>
      </c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89"/>
      <c r="DB249" s="89"/>
      <c r="DC249" s="89"/>
      <c r="DD249" s="89"/>
      <c r="DE249" s="89"/>
      <c r="DF249" s="89"/>
      <c r="DG249" s="89"/>
      <c r="DH249" s="89"/>
      <c r="DI249" s="89"/>
      <c r="DJ249" s="89"/>
      <c r="DK249" s="89"/>
      <c r="DL249" s="89"/>
      <c r="DM249" s="89"/>
      <c r="DN249" s="89"/>
      <c r="DO249" s="90" t="e">
        <f t="shared" si="23"/>
        <v>#DIV/0!</v>
      </c>
      <c r="DP249" s="95"/>
      <c r="DQ249" s="89"/>
      <c r="DR249" s="89"/>
      <c r="DS249" s="89"/>
      <c r="DT249" s="89"/>
      <c r="DU249" s="89"/>
      <c r="DV249" s="101"/>
      <c r="DW249" s="102"/>
      <c r="DX249" s="103"/>
      <c r="DY249" s="90"/>
      <c r="DZ249" s="103"/>
      <c r="EA249" s="103"/>
      <c r="EB249" s="103"/>
      <c r="EC249" s="103"/>
      <c r="ED249" s="103"/>
      <c r="EE249" s="103"/>
      <c r="EF249" s="106" t="e">
        <f t="shared" si="24"/>
        <v>#DIV/0!</v>
      </c>
      <c r="EG249" s="106" t="str">
        <f t="shared" si="25"/>
        <v>NEED TO DEVELOP</v>
      </c>
      <c r="EH249" s="106" t="e">
        <f t="shared" si="26"/>
        <v>#DIV/0!</v>
      </c>
    </row>
    <row r="250" hidden="1" customHeight="1" spans="2:138">
      <c r="B250" s="83" t="s">
        <v>7649</v>
      </c>
      <c r="C250" s="84"/>
      <c r="D250" s="84"/>
      <c r="E250" s="84"/>
      <c r="F250" s="84"/>
      <c r="G250" s="84"/>
      <c r="H250" s="83" t="s">
        <v>7834</v>
      </c>
      <c r="I250" s="86" t="s">
        <v>7835</v>
      </c>
      <c r="J250" s="83" t="s">
        <v>2965</v>
      </c>
      <c r="K250" s="84"/>
      <c r="L250" s="83" t="s">
        <v>7837</v>
      </c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90" t="e">
        <f t="shared" si="22"/>
        <v>#DIV/0!</v>
      </c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89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90" t="e">
        <f t="shared" si="27"/>
        <v>#DIV/0!</v>
      </c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>
        <v>8</v>
      </c>
      <c r="CW250" s="89">
        <v>8</v>
      </c>
      <c r="CX250" s="89">
        <v>8</v>
      </c>
      <c r="CY250" s="89">
        <v>9</v>
      </c>
      <c r="CZ250" s="89">
        <v>8</v>
      </c>
      <c r="DA250" s="89">
        <v>8</v>
      </c>
      <c r="DB250" s="89">
        <v>8</v>
      </c>
      <c r="DC250" s="89">
        <v>8</v>
      </c>
      <c r="DD250" s="89">
        <v>8</v>
      </c>
      <c r="DE250" s="89"/>
      <c r="DF250" s="89"/>
      <c r="DG250" s="89"/>
      <c r="DH250" s="89"/>
      <c r="DI250" s="89">
        <v>8</v>
      </c>
      <c r="DJ250" s="89">
        <v>8</v>
      </c>
      <c r="DK250" s="89">
        <v>8</v>
      </c>
      <c r="DL250" s="89">
        <v>8</v>
      </c>
      <c r="DM250" s="89">
        <v>8</v>
      </c>
      <c r="DN250" s="89">
        <v>8</v>
      </c>
      <c r="DO250" s="90">
        <f t="shared" si="23"/>
        <v>8.06666666666667</v>
      </c>
      <c r="DP250" s="95"/>
      <c r="DQ250" s="89"/>
      <c r="DR250" s="89"/>
      <c r="DS250" s="89"/>
      <c r="DT250" s="89"/>
      <c r="DU250" s="89"/>
      <c r="DV250" s="101"/>
      <c r="DW250" s="102"/>
      <c r="DX250" s="103"/>
      <c r="DY250" s="90"/>
      <c r="DZ250" s="103"/>
      <c r="EA250" s="103"/>
      <c r="EB250" s="103"/>
      <c r="EC250" s="103"/>
      <c r="ED250" s="103"/>
      <c r="EE250" s="103"/>
      <c r="EF250" s="106" t="e">
        <f t="shared" si="24"/>
        <v>#DIV/0!</v>
      </c>
      <c r="EG250" s="106" t="e">
        <f t="shared" si="25"/>
        <v>#DIV/0!</v>
      </c>
      <c r="EH250" s="106" t="str">
        <f t="shared" si="26"/>
        <v>GOOD</v>
      </c>
    </row>
    <row r="251" hidden="1" customHeight="1" spans="2:138">
      <c r="B251" s="83" t="s">
        <v>7649</v>
      </c>
      <c r="C251" s="84"/>
      <c r="D251" s="84"/>
      <c r="E251" s="84"/>
      <c r="F251" s="84"/>
      <c r="G251" s="84"/>
      <c r="H251" s="83" t="s">
        <v>7850</v>
      </c>
      <c r="I251" s="86" t="s">
        <v>7851</v>
      </c>
      <c r="J251" s="83" t="s">
        <v>162</v>
      </c>
      <c r="K251" s="84"/>
      <c r="L251" s="83" t="s">
        <v>3131</v>
      </c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90" t="e">
        <f t="shared" si="22"/>
        <v>#DIV/0!</v>
      </c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89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>
        <v>8</v>
      </c>
      <c r="BX251" s="89"/>
      <c r="BY251" s="89"/>
      <c r="BZ251" s="89"/>
      <c r="CA251" s="89"/>
      <c r="CB251" s="89"/>
      <c r="CC251" s="89"/>
      <c r="CD251" s="89"/>
      <c r="CE251" s="89"/>
      <c r="CF251" s="90">
        <f t="shared" si="27"/>
        <v>8</v>
      </c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>
        <v>8</v>
      </c>
      <c r="CW251" s="89">
        <v>8</v>
      </c>
      <c r="CX251" s="89">
        <v>8</v>
      </c>
      <c r="CY251" s="89">
        <v>8</v>
      </c>
      <c r="CZ251" s="89">
        <v>8</v>
      </c>
      <c r="DA251" s="89">
        <v>8</v>
      </c>
      <c r="DB251" s="89">
        <v>8</v>
      </c>
      <c r="DC251" s="89">
        <v>8</v>
      </c>
      <c r="DD251" s="89">
        <v>8</v>
      </c>
      <c r="DE251" s="89"/>
      <c r="DF251" s="89"/>
      <c r="DG251" s="89"/>
      <c r="DH251" s="89"/>
      <c r="DI251" s="89">
        <v>8</v>
      </c>
      <c r="DJ251" s="89">
        <v>8</v>
      </c>
      <c r="DK251" s="89">
        <v>8</v>
      </c>
      <c r="DL251" s="89">
        <v>8</v>
      </c>
      <c r="DM251" s="89">
        <v>8</v>
      </c>
      <c r="DN251" s="89">
        <v>8</v>
      </c>
      <c r="DO251" s="90">
        <f t="shared" si="23"/>
        <v>8</v>
      </c>
      <c r="DP251" s="95"/>
      <c r="DQ251" s="89"/>
      <c r="DR251" s="89"/>
      <c r="DS251" s="89"/>
      <c r="DT251" s="89"/>
      <c r="DU251" s="89"/>
      <c r="DV251" s="101"/>
      <c r="DW251" s="102"/>
      <c r="DX251" s="103"/>
      <c r="DY251" s="90"/>
      <c r="DZ251" s="103"/>
      <c r="EA251" s="103"/>
      <c r="EB251" s="103"/>
      <c r="EC251" s="103"/>
      <c r="ED251" s="103"/>
      <c r="EE251" s="103"/>
      <c r="EF251" s="106" t="e">
        <f t="shared" si="24"/>
        <v>#DIV/0!</v>
      </c>
      <c r="EG251" s="106" t="str">
        <f t="shared" si="25"/>
        <v>NEED TO DEVELOP</v>
      </c>
      <c r="EH251" s="106" t="str">
        <f t="shared" si="26"/>
        <v>NEED TO DEVELOP</v>
      </c>
    </row>
    <row r="252" hidden="1" customHeight="1" spans="2:138">
      <c r="B252" s="83" t="s">
        <v>7649</v>
      </c>
      <c r="C252" s="84"/>
      <c r="D252" s="84"/>
      <c r="E252" s="84"/>
      <c r="F252" s="84"/>
      <c r="G252" s="84"/>
      <c r="H252" s="83" t="s">
        <v>7866</v>
      </c>
      <c r="I252" s="86" t="s">
        <v>7867</v>
      </c>
      <c r="J252" s="83" t="s">
        <v>162</v>
      </c>
      <c r="K252" s="84"/>
      <c r="L252" s="83" t="s">
        <v>7040</v>
      </c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90" t="e">
        <f t="shared" si="22"/>
        <v>#DIV/0!</v>
      </c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89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90" t="e">
        <f t="shared" si="27"/>
        <v>#DIV/0!</v>
      </c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>
        <v>8</v>
      </c>
      <c r="CW252" s="89">
        <v>8</v>
      </c>
      <c r="CX252" s="89">
        <v>8</v>
      </c>
      <c r="CY252" s="89">
        <v>8</v>
      </c>
      <c r="CZ252" s="89">
        <v>8</v>
      </c>
      <c r="DA252" s="89">
        <v>7</v>
      </c>
      <c r="DB252" s="89">
        <v>8</v>
      </c>
      <c r="DC252" s="89">
        <v>8</v>
      </c>
      <c r="DD252" s="89">
        <v>8</v>
      </c>
      <c r="DE252" s="89"/>
      <c r="DF252" s="89"/>
      <c r="DG252" s="89"/>
      <c r="DH252" s="89"/>
      <c r="DI252" s="89">
        <v>8</v>
      </c>
      <c r="DJ252" s="89">
        <v>8</v>
      </c>
      <c r="DK252" s="89">
        <v>8</v>
      </c>
      <c r="DL252" s="89">
        <v>8</v>
      </c>
      <c r="DM252" s="89">
        <v>8</v>
      </c>
      <c r="DN252" s="89">
        <v>8</v>
      </c>
      <c r="DO252" s="90">
        <f t="shared" si="23"/>
        <v>7.93333333333333</v>
      </c>
      <c r="DP252" s="95"/>
      <c r="DQ252" s="89"/>
      <c r="DR252" s="89"/>
      <c r="DS252" s="89"/>
      <c r="DT252" s="89"/>
      <c r="DU252" s="89"/>
      <c r="DV252" s="101"/>
      <c r="DW252" s="102"/>
      <c r="DX252" s="103"/>
      <c r="DY252" s="90"/>
      <c r="DZ252" s="103"/>
      <c r="EA252" s="103"/>
      <c r="EB252" s="103"/>
      <c r="EC252" s="103"/>
      <c r="ED252" s="103"/>
      <c r="EE252" s="103"/>
      <c r="EF252" s="106" t="e">
        <f t="shared" si="24"/>
        <v>#DIV/0!</v>
      </c>
      <c r="EG252" s="106" t="e">
        <f t="shared" si="25"/>
        <v>#DIV/0!</v>
      </c>
      <c r="EH252" s="106" t="str">
        <f t="shared" si="26"/>
        <v>NEED TO DEVELOP</v>
      </c>
    </row>
    <row r="253" hidden="1" customHeight="1" spans="2:138">
      <c r="B253" s="83" t="s">
        <v>7649</v>
      </c>
      <c r="C253" s="84"/>
      <c r="D253" s="84"/>
      <c r="E253" s="84"/>
      <c r="F253" s="84"/>
      <c r="G253" s="84"/>
      <c r="H253" s="83" t="s">
        <v>7882</v>
      </c>
      <c r="I253" s="86" t="s">
        <v>7883</v>
      </c>
      <c r="J253" s="83" t="s">
        <v>162</v>
      </c>
      <c r="K253" s="84"/>
      <c r="L253" s="83" t="s">
        <v>4930</v>
      </c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90" t="e">
        <f t="shared" si="22"/>
        <v>#DIV/0!</v>
      </c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89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90" t="e">
        <f t="shared" si="27"/>
        <v>#DIV/0!</v>
      </c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>
        <v>8</v>
      </c>
      <c r="CW253" s="89">
        <v>8</v>
      </c>
      <c r="CX253" s="89">
        <v>8</v>
      </c>
      <c r="CY253" s="89">
        <v>8</v>
      </c>
      <c r="CZ253" s="89">
        <v>8</v>
      </c>
      <c r="DA253" s="89">
        <v>8</v>
      </c>
      <c r="DB253" s="89">
        <v>8</v>
      </c>
      <c r="DC253" s="89">
        <v>8</v>
      </c>
      <c r="DD253" s="89">
        <v>8</v>
      </c>
      <c r="DE253" s="89"/>
      <c r="DF253" s="89"/>
      <c r="DG253" s="89"/>
      <c r="DH253" s="89"/>
      <c r="DI253" s="89">
        <v>8</v>
      </c>
      <c r="DJ253" s="89">
        <v>8</v>
      </c>
      <c r="DK253" s="89">
        <v>8</v>
      </c>
      <c r="DL253" s="89">
        <v>8</v>
      </c>
      <c r="DM253" s="89">
        <v>8</v>
      </c>
      <c r="DN253" s="89">
        <v>8</v>
      </c>
      <c r="DO253" s="90">
        <f t="shared" si="23"/>
        <v>8</v>
      </c>
      <c r="DP253" s="95"/>
      <c r="DQ253" s="89"/>
      <c r="DR253" s="89"/>
      <c r="DS253" s="89"/>
      <c r="DT253" s="89"/>
      <c r="DU253" s="89"/>
      <c r="DV253" s="101"/>
      <c r="DW253" s="102"/>
      <c r="DX253" s="103"/>
      <c r="DY253" s="90"/>
      <c r="DZ253" s="103"/>
      <c r="EA253" s="103"/>
      <c r="EB253" s="103"/>
      <c r="EC253" s="103"/>
      <c r="ED253" s="103"/>
      <c r="EE253" s="103"/>
      <c r="EF253" s="106" t="e">
        <f t="shared" si="24"/>
        <v>#DIV/0!</v>
      </c>
      <c r="EG253" s="106" t="e">
        <f t="shared" si="25"/>
        <v>#DIV/0!</v>
      </c>
      <c r="EH253" s="106" t="str">
        <f t="shared" si="26"/>
        <v>NEED TO DEVELOP</v>
      </c>
    </row>
    <row r="254" hidden="1" customHeight="1" spans="2:138">
      <c r="B254" s="83" t="s">
        <v>7649</v>
      </c>
      <c r="C254" s="84"/>
      <c r="D254" s="84"/>
      <c r="E254" s="84"/>
      <c r="F254" s="84"/>
      <c r="G254" s="84"/>
      <c r="H254" s="83" t="s">
        <v>7895</v>
      </c>
      <c r="I254" s="86" t="s">
        <v>7896</v>
      </c>
      <c r="J254" s="83" t="s">
        <v>1569</v>
      </c>
      <c r="K254" s="84"/>
      <c r="L254" s="83" t="s">
        <v>7040</v>
      </c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90" t="e">
        <f t="shared" si="22"/>
        <v>#DIV/0!</v>
      </c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89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90" t="e">
        <f t="shared" si="27"/>
        <v>#DIV/0!</v>
      </c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>
        <v>8</v>
      </c>
      <c r="CW254" s="89">
        <v>8</v>
      </c>
      <c r="CX254" s="89">
        <v>8</v>
      </c>
      <c r="CY254" s="89">
        <v>8</v>
      </c>
      <c r="CZ254" s="89">
        <v>8</v>
      </c>
      <c r="DA254" s="89">
        <v>7</v>
      </c>
      <c r="DB254" s="89">
        <v>8</v>
      </c>
      <c r="DC254" s="89">
        <v>7</v>
      </c>
      <c r="DD254" s="89">
        <v>7</v>
      </c>
      <c r="DE254" s="89"/>
      <c r="DF254" s="89"/>
      <c r="DG254" s="89"/>
      <c r="DH254" s="89"/>
      <c r="DI254" s="89">
        <v>8</v>
      </c>
      <c r="DJ254" s="89">
        <v>8</v>
      </c>
      <c r="DK254" s="89">
        <v>8</v>
      </c>
      <c r="DL254" s="89">
        <v>8</v>
      </c>
      <c r="DM254" s="89">
        <v>8</v>
      </c>
      <c r="DN254" s="89">
        <v>8</v>
      </c>
      <c r="DO254" s="90">
        <f t="shared" si="23"/>
        <v>7.8</v>
      </c>
      <c r="DP254" s="95"/>
      <c r="DQ254" s="89"/>
      <c r="DR254" s="89"/>
      <c r="DS254" s="89"/>
      <c r="DT254" s="89"/>
      <c r="DU254" s="89"/>
      <c r="DV254" s="101"/>
      <c r="DW254" s="102"/>
      <c r="DX254" s="103"/>
      <c r="DY254" s="90"/>
      <c r="DZ254" s="103"/>
      <c r="EA254" s="103"/>
      <c r="EB254" s="103"/>
      <c r="EC254" s="103"/>
      <c r="ED254" s="103"/>
      <c r="EE254" s="103"/>
      <c r="EF254" s="106" t="e">
        <f t="shared" si="24"/>
        <v>#DIV/0!</v>
      </c>
      <c r="EG254" s="106" t="e">
        <f t="shared" si="25"/>
        <v>#DIV/0!</v>
      </c>
      <c r="EH254" s="106" t="str">
        <f t="shared" si="26"/>
        <v>NEED TO DEVELOP</v>
      </c>
    </row>
    <row r="255" hidden="1" customHeight="1" spans="2:138">
      <c r="B255" s="83" t="s">
        <v>7649</v>
      </c>
      <c r="C255" s="84"/>
      <c r="D255" s="84"/>
      <c r="E255" s="84"/>
      <c r="F255" s="84"/>
      <c r="G255" s="84"/>
      <c r="H255" s="83" t="s">
        <v>7906</v>
      </c>
      <c r="I255" s="86" t="s">
        <v>7907</v>
      </c>
      <c r="J255" s="83" t="s">
        <v>3535</v>
      </c>
      <c r="K255" s="84"/>
      <c r="L255" s="83" t="s">
        <v>7908</v>
      </c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90" t="e">
        <f t="shared" si="22"/>
        <v>#DIV/0!</v>
      </c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89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90" t="e">
        <f t="shared" si="27"/>
        <v>#DIV/0!</v>
      </c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89"/>
      <c r="DB255" s="89"/>
      <c r="DC255" s="89"/>
      <c r="DD255" s="89"/>
      <c r="DE255" s="89"/>
      <c r="DF255" s="89"/>
      <c r="DG255" s="89"/>
      <c r="DH255" s="89"/>
      <c r="DI255" s="89"/>
      <c r="DJ255" s="89"/>
      <c r="DK255" s="89"/>
      <c r="DL255" s="89"/>
      <c r="DM255" s="89"/>
      <c r="DN255" s="89"/>
      <c r="DO255" s="90" t="e">
        <f t="shared" si="23"/>
        <v>#DIV/0!</v>
      </c>
      <c r="DP255" s="95"/>
      <c r="DQ255" s="89"/>
      <c r="DR255" s="89"/>
      <c r="DS255" s="89"/>
      <c r="DT255" s="89"/>
      <c r="DU255" s="89"/>
      <c r="DV255" s="101"/>
      <c r="DW255" s="102"/>
      <c r="DX255" s="103"/>
      <c r="DY255" s="90"/>
      <c r="DZ255" s="103"/>
      <c r="EA255" s="103"/>
      <c r="EB255" s="103"/>
      <c r="EC255" s="103"/>
      <c r="ED255" s="103"/>
      <c r="EE255" s="103"/>
      <c r="EF255" s="106" t="e">
        <f t="shared" si="24"/>
        <v>#DIV/0!</v>
      </c>
      <c r="EG255" s="106" t="e">
        <f t="shared" si="25"/>
        <v>#DIV/0!</v>
      </c>
      <c r="EH255" s="106" t="e">
        <f t="shared" si="26"/>
        <v>#DIV/0!</v>
      </c>
    </row>
    <row r="256" hidden="1" customHeight="1" spans="2:138">
      <c r="B256" s="83" t="s">
        <v>4875</v>
      </c>
      <c r="C256" s="84"/>
      <c r="D256" s="84"/>
      <c r="E256" s="84"/>
      <c r="F256" s="84"/>
      <c r="G256" s="84"/>
      <c r="H256" s="83" t="s">
        <v>7955</v>
      </c>
      <c r="I256" s="86" t="s">
        <v>7956</v>
      </c>
      <c r="J256" s="83" t="s">
        <v>68</v>
      </c>
      <c r="K256" s="84"/>
      <c r="L256" s="83" t="s">
        <v>5002</v>
      </c>
      <c r="M256" s="89">
        <v>8</v>
      </c>
      <c r="N256" s="89">
        <v>8</v>
      </c>
      <c r="O256" s="89">
        <v>8</v>
      </c>
      <c r="P256" s="89">
        <v>8</v>
      </c>
      <c r="Q256" s="89">
        <v>8</v>
      </c>
      <c r="R256" s="89">
        <v>8</v>
      </c>
      <c r="S256" s="89">
        <v>8</v>
      </c>
      <c r="T256" s="89">
        <v>8</v>
      </c>
      <c r="U256" s="89">
        <v>8</v>
      </c>
      <c r="V256" s="89">
        <v>8</v>
      </c>
      <c r="W256" s="89">
        <v>8</v>
      </c>
      <c r="X256" s="89">
        <v>8</v>
      </c>
      <c r="Y256" s="89">
        <v>8</v>
      </c>
      <c r="Z256" s="89">
        <v>8</v>
      </c>
      <c r="AA256" s="89">
        <v>8</v>
      </c>
      <c r="AB256" s="89">
        <v>8</v>
      </c>
      <c r="AC256" s="89">
        <v>8</v>
      </c>
      <c r="AD256" s="89">
        <v>8</v>
      </c>
      <c r="AE256" s="89">
        <v>8</v>
      </c>
      <c r="AF256" s="89">
        <v>8</v>
      </c>
      <c r="AG256" s="89">
        <v>8</v>
      </c>
      <c r="AH256" s="89">
        <v>8</v>
      </c>
      <c r="AI256" s="89">
        <v>8</v>
      </c>
      <c r="AJ256" s="89">
        <v>8</v>
      </c>
      <c r="AK256" s="89">
        <v>8</v>
      </c>
      <c r="AL256" s="89">
        <v>7</v>
      </c>
      <c r="AM256" s="89">
        <v>8</v>
      </c>
      <c r="AN256" s="90">
        <f t="shared" si="22"/>
        <v>7.96296296296296</v>
      </c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89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90" t="e">
        <f t="shared" si="27"/>
        <v>#DIV/0!</v>
      </c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89"/>
      <c r="DB256" s="89"/>
      <c r="DC256" s="89"/>
      <c r="DD256" s="89"/>
      <c r="DE256" s="89"/>
      <c r="DF256" s="89"/>
      <c r="DG256" s="89"/>
      <c r="DH256" s="89"/>
      <c r="DI256" s="89"/>
      <c r="DJ256" s="89"/>
      <c r="DK256" s="89"/>
      <c r="DL256" s="89"/>
      <c r="DM256" s="89"/>
      <c r="DN256" s="89"/>
      <c r="DO256" s="90" t="e">
        <f t="shared" si="23"/>
        <v>#DIV/0!</v>
      </c>
      <c r="DP256" s="95"/>
      <c r="DQ256" s="89"/>
      <c r="DR256" s="89"/>
      <c r="DS256" s="89"/>
      <c r="DT256" s="89"/>
      <c r="DU256" s="89"/>
      <c r="DV256" s="101"/>
      <c r="DW256" s="102"/>
      <c r="DX256" s="103"/>
      <c r="DY256" s="90"/>
      <c r="DZ256" s="103"/>
      <c r="EA256" s="103"/>
      <c r="EB256" s="103"/>
      <c r="EC256" s="103"/>
      <c r="ED256" s="103"/>
      <c r="EE256" s="103"/>
      <c r="EF256" s="106" t="str">
        <f t="shared" si="24"/>
        <v>NEED TO DEVELOP</v>
      </c>
      <c r="EG256" s="106" t="e">
        <f t="shared" si="25"/>
        <v>#DIV/0!</v>
      </c>
      <c r="EH256" s="106" t="e">
        <f t="shared" si="26"/>
        <v>#DIV/0!</v>
      </c>
    </row>
    <row r="257" hidden="1" customHeight="1" spans="2:138">
      <c r="B257" s="83" t="s">
        <v>4875</v>
      </c>
      <c r="C257" s="84"/>
      <c r="D257" s="84"/>
      <c r="E257" s="84"/>
      <c r="F257" s="84"/>
      <c r="G257" s="84"/>
      <c r="H257" s="83" t="s">
        <v>7970</v>
      </c>
      <c r="I257" s="86" t="s">
        <v>7971</v>
      </c>
      <c r="J257" s="83" t="s">
        <v>227</v>
      </c>
      <c r="K257" s="84"/>
      <c r="L257" s="83" t="s">
        <v>1206</v>
      </c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90" t="e">
        <f t="shared" si="22"/>
        <v>#DIV/0!</v>
      </c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  <c r="BA257" s="89"/>
      <c r="BB257" s="89"/>
      <c r="BC257" s="89"/>
      <c r="BD257" s="89">
        <v>8</v>
      </c>
      <c r="BE257" s="89">
        <v>7</v>
      </c>
      <c r="BF257" s="89">
        <v>8</v>
      </c>
      <c r="BG257" s="89">
        <v>8</v>
      </c>
      <c r="BH257" s="89">
        <v>8</v>
      </c>
      <c r="BI257" s="89">
        <v>7</v>
      </c>
      <c r="BJ257" s="89">
        <v>8</v>
      </c>
      <c r="BK257" s="89">
        <v>8</v>
      </c>
      <c r="BL257" s="89">
        <v>7</v>
      </c>
      <c r="BM257" s="89">
        <v>7</v>
      </c>
      <c r="BN257" s="89">
        <v>8</v>
      </c>
      <c r="BO257" s="89">
        <v>8</v>
      </c>
      <c r="BP257" s="89">
        <v>7</v>
      </c>
      <c r="BQ257" s="89">
        <v>7</v>
      </c>
      <c r="BR257" s="89">
        <v>8</v>
      </c>
      <c r="BS257" s="89">
        <v>8</v>
      </c>
      <c r="BT257" s="89">
        <v>8</v>
      </c>
      <c r="BU257" s="89">
        <v>7</v>
      </c>
      <c r="BV257" s="89">
        <v>8</v>
      </c>
      <c r="BW257" s="89">
        <v>8</v>
      </c>
      <c r="BX257" s="89">
        <v>8</v>
      </c>
      <c r="BY257" s="89">
        <v>8</v>
      </c>
      <c r="BZ257" s="89">
        <v>8</v>
      </c>
      <c r="CA257" s="89">
        <v>7</v>
      </c>
      <c r="CB257" s="89">
        <v>7</v>
      </c>
      <c r="CC257" s="89">
        <v>7</v>
      </c>
      <c r="CD257" s="89">
        <v>8</v>
      </c>
      <c r="CE257" s="89">
        <v>7</v>
      </c>
      <c r="CF257" s="90">
        <v>7</v>
      </c>
      <c r="CG257" s="89"/>
      <c r="CH257" s="89"/>
      <c r="CI257" s="89"/>
      <c r="CJ257" s="89"/>
      <c r="CK257" s="89"/>
      <c r="CL257" s="89"/>
      <c r="CM257" s="89"/>
      <c r="CN257" s="89"/>
      <c r="CO257" s="89"/>
      <c r="CP257" s="89"/>
      <c r="CQ257" s="89"/>
      <c r="CR257" s="89"/>
      <c r="CS257" s="89"/>
      <c r="CT257" s="89"/>
      <c r="CU257" s="89"/>
      <c r="CV257" s="89"/>
      <c r="CW257" s="89"/>
      <c r="CX257" s="89"/>
      <c r="CY257" s="89"/>
      <c r="CZ257" s="89"/>
      <c r="DA257" s="89"/>
      <c r="DB257" s="89"/>
      <c r="DC257" s="89"/>
      <c r="DD257" s="89"/>
      <c r="DE257" s="89"/>
      <c r="DF257" s="89"/>
      <c r="DG257" s="89"/>
      <c r="DH257" s="89"/>
      <c r="DI257" s="89"/>
      <c r="DJ257" s="89"/>
      <c r="DK257" s="89"/>
      <c r="DL257" s="89"/>
      <c r="DM257" s="89"/>
      <c r="DN257" s="89"/>
      <c r="DO257" s="90" t="e">
        <f t="shared" si="23"/>
        <v>#DIV/0!</v>
      </c>
      <c r="DP257" s="95"/>
      <c r="DQ257" s="89"/>
      <c r="DR257" s="89"/>
      <c r="DS257" s="89"/>
      <c r="DT257" s="89"/>
      <c r="DU257" s="89"/>
      <c r="DV257" s="101"/>
      <c r="DW257" s="102"/>
      <c r="DX257" s="103"/>
      <c r="DY257" s="90"/>
      <c r="DZ257" s="103"/>
      <c r="EA257" s="103"/>
      <c r="EB257" s="103"/>
      <c r="EC257" s="103"/>
      <c r="ED257" s="103"/>
      <c r="EE257" s="103"/>
      <c r="EF257" s="106" t="e">
        <f t="shared" si="24"/>
        <v>#DIV/0!</v>
      </c>
      <c r="EG257" s="106" t="str">
        <f t="shared" si="25"/>
        <v>NEED TO DEVELOP</v>
      </c>
      <c r="EH257" s="106" t="e">
        <f t="shared" si="26"/>
        <v>#DIV/0!</v>
      </c>
    </row>
    <row r="258" hidden="1" customHeight="1" spans="2:138">
      <c r="B258" s="83" t="s">
        <v>4875</v>
      </c>
      <c r="C258" s="84"/>
      <c r="D258" s="84"/>
      <c r="E258" s="84"/>
      <c r="F258" s="84"/>
      <c r="G258" s="84"/>
      <c r="H258" s="83" t="s">
        <v>7983</v>
      </c>
      <c r="I258" s="86" t="s">
        <v>7984</v>
      </c>
      <c r="J258" s="83" t="s">
        <v>2083</v>
      </c>
      <c r="K258" s="84"/>
      <c r="L258" s="83" t="s">
        <v>715</v>
      </c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90" t="e">
        <f t="shared" si="22"/>
        <v>#DIV/0!</v>
      </c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>
        <v>8</v>
      </c>
      <c r="BE258" s="89">
        <v>8</v>
      </c>
      <c r="BF258" s="89">
        <v>7</v>
      </c>
      <c r="BG258" s="89">
        <v>8</v>
      </c>
      <c r="BH258" s="89">
        <v>8</v>
      </c>
      <c r="BI258" s="89">
        <v>8</v>
      </c>
      <c r="BJ258" s="89">
        <v>7</v>
      </c>
      <c r="BK258" s="89">
        <v>8</v>
      </c>
      <c r="BL258" s="89">
        <v>7</v>
      </c>
      <c r="BM258" s="89">
        <v>8</v>
      </c>
      <c r="BN258" s="89">
        <v>7</v>
      </c>
      <c r="BO258" s="89">
        <v>8</v>
      </c>
      <c r="BP258" s="89">
        <v>7</v>
      </c>
      <c r="BQ258" s="89">
        <v>8</v>
      </c>
      <c r="BR258" s="89">
        <v>8</v>
      </c>
      <c r="BS258" s="89">
        <v>8</v>
      </c>
      <c r="BT258" s="89">
        <v>8</v>
      </c>
      <c r="BU258" s="89">
        <v>7</v>
      </c>
      <c r="BV258" s="89">
        <v>8</v>
      </c>
      <c r="BW258" s="89">
        <v>8</v>
      </c>
      <c r="BX258" s="89">
        <v>8</v>
      </c>
      <c r="BY258" s="89">
        <v>8</v>
      </c>
      <c r="BZ258" s="89">
        <v>8</v>
      </c>
      <c r="CA258" s="89">
        <v>7</v>
      </c>
      <c r="CB258" s="89">
        <v>8</v>
      </c>
      <c r="CC258" s="89">
        <v>7</v>
      </c>
      <c r="CD258" s="89">
        <v>7</v>
      </c>
      <c r="CE258" s="89">
        <v>7</v>
      </c>
      <c r="CF258" s="90">
        <f t="shared" ref="CF258:CF321" si="28">AVERAGE(BE258:CE258)</f>
        <v>7.62962962962963</v>
      </c>
      <c r="CG258" s="89"/>
      <c r="CH258" s="89"/>
      <c r="CI258" s="89"/>
      <c r="CJ258" s="89"/>
      <c r="CK258" s="89"/>
      <c r="CL258" s="89"/>
      <c r="CM258" s="89"/>
      <c r="CN258" s="89"/>
      <c r="CO258" s="89"/>
      <c r="CP258" s="89"/>
      <c r="CQ258" s="89"/>
      <c r="CR258" s="89"/>
      <c r="CS258" s="89"/>
      <c r="CT258" s="89"/>
      <c r="CU258" s="89"/>
      <c r="CV258" s="89"/>
      <c r="CW258" s="89"/>
      <c r="CX258" s="89"/>
      <c r="CY258" s="89"/>
      <c r="CZ258" s="89"/>
      <c r="DA258" s="89"/>
      <c r="DB258" s="89"/>
      <c r="DC258" s="89"/>
      <c r="DD258" s="89"/>
      <c r="DE258" s="89"/>
      <c r="DF258" s="89"/>
      <c r="DG258" s="89"/>
      <c r="DH258" s="89"/>
      <c r="DI258" s="89"/>
      <c r="DJ258" s="89"/>
      <c r="DK258" s="89"/>
      <c r="DL258" s="89"/>
      <c r="DM258" s="89"/>
      <c r="DN258" s="89"/>
      <c r="DO258" s="90" t="e">
        <f t="shared" si="23"/>
        <v>#DIV/0!</v>
      </c>
      <c r="DP258" s="95"/>
      <c r="DQ258" s="89"/>
      <c r="DR258" s="89"/>
      <c r="DS258" s="89"/>
      <c r="DT258" s="89"/>
      <c r="DU258" s="89"/>
      <c r="DV258" s="101"/>
      <c r="DW258" s="102"/>
      <c r="DX258" s="103"/>
      <c r="DY258" s="90"/>
      <c r="DZ258" s="103"/>
      <c r="EA258" s="103"/>
      <c r="EB258" s="103"/>
      <c r="EC258" s="103"/>
      <c r="ED258" s="103"/>
      <c r="EE258" s="103"/>
      <c r="EF258" s="106" t="e">
        <f t="shared" si="24"/>
        <v>#DIV/0!</v>
      </c>
      <c r="EG258" s="106" t="str">
        <f t="shared" si="25"/>
        <v>NEED TO DEVELOP</v>
      </c>
      <c r="EH258" s="106" t="e">
        <f t="shared" si="26"/>
        <v>#DIV/0!</v>
      </c>
    </row>
    <row r="259" hidden="1" customHeight="1" spans="2:138">
      <c r="B259" s="83" t="s">
        <v>4875</v>
      </c>
      <c r="C259" s="84"/>
      <c r="D259" s="84"/>
      <c r="E259" s="84"/>
      <c r="F259" s="84"/>
      <c r="G259" s="84"/>
      <c r="H259" s="83" t="s">
        <v>8011</v>
      </c>
      <c r="I259" s="86" t="s">
        <v>8012</v>
      </c>
      <c r="J259" s="83" t="s">
        <v>263</v>
      </c>
      <c r="K259" s="84"/>
      <c r="L259" s="83" t="s">
        <v>6741</v>
      </c>
      <c r="M259" s="89">
        <v>8</v>
      </c>
      <c r="N259" s="89">
        <v>8</v>
      </c>
      <c r="O259" s="89">
        <v>8</v>
      </c>
      <c r="P259" s="89">
        <v>8</v>
      </c>
      <c r="Q259" s="89">
        <v>8</v>
      </c>
      <c r="R259" s="89">
        <v>8</v>
      </c>
      <c r="S259" s="89">
        <v>8</v>
      </c>
      <c r="T259" s="89">
        <v>8</v>
      </c>
      <c r="U259" s="89">
        <v>8</v>
      </c>
      <c r="V259" s="89">
        <v>8</v>
      </c>
      <c r="W259" s="89">
        <v>8</v>
      </c>
      <c r="X259" s="89">
        <v>8</v>
      </c>
      <c r="Y259" s="89">
        <v>8</v>
      </c>
      <c r="Z259" s="89">
        <v>8</v>
      </c>
      <c r="AA259" s="89">
        <v>8</v>
      </c>
      <c r="AB259" s="89">
        <v>8</v>
      </c>
      <c r="AC259" s="89">
        <v>8</v>
      </c>
      <c r="AD259" s="89">
        <v>8</v>
      </c>
      <c r="AE259" s="89">
        <v>8</v>
      </c>
      <c r="AF259" s="89">
        <v>8</v>
      </c>
      <c r="AG259" s="89">
        <v>8</v>
      </c>
      <c r="AH259" s="89">
        <v>8</v>
      </c>
      <c r="AI259" s="89">
        <v>8</v>
      </c>
      <c r="AJ259" s="89">
        <v>8</v>
      </c>
      <c r="AK259" s="89">
        <v>8</v>
      </c>
      <c r="AL259" s="89">
        <v>8</v>
      </c>
      <c r="AM259" s="89">
        <v>7</v>
      </c>
      <c r="AN259" s="90">
        <f t="shared" si="22"/>
        <v>7.96296296296296</v>
      </c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BE259" s="89"/>
      <c r="BF259" s="89"/>
      <c r="BG259" s="89"/>
      <c r="BH259" s="89"/>
      <c r="BI259" s="89"/>
      <c r="BJ259" s="89"/>
      <c r="BK259" s="89"/>
      <c r="BL259" s="89"/>
      <c r="BM259" s="89"/>
      <c r="BN259" s="89"/>
      <c r="BO259" s="89"/>
      <c r="BP259" s="89"/>
      <c r="BQ259" s="89"/>
      <c r="BR259" s="89"/>
      <c r="BS259" s="89"/>
      <c r="BT259" s="89"/>
      <c r="BU259" s="89"/>
      <c r="BV259" s="89"/>
      <c r="BW259" s="89"/>
      <c r="BX259" s="89"/>
      <c r="BY259" s="89"/>
      <c r="BZ259" s="89"/>
      <c r="CA259" s="89"/>
      <c r="CB259" s="89"/>
      <c r="CC259" s="89"/>
      <c r="CD259" s="89"/>
      <c r="CE259" s="89"/>
      <c r="CF259" s="90" t="e">
        <f t="shared" si="28"/>
        <v>#DIV/0!</v>
      </c>
      <c r="CG259" s="89"/>
      <c r="CH259" s="89"/>
      <c r="CI259" s="89"/>
      <c r="CJ259" s="89"/>
      <c r="CK259" s="89"/>
      <c r="CL259" s="89"/>
      <c r="CM259" s="89"/>
      <c r="CN259" s="89"/>
      <c r="CO259" s="89"/>
      <c r="CP259" s="89"/>
      <c r="CQ259" s="89"/>
      <c r="CR259" s="89"/>
      <c r="CS259" s="89"/>
      <c r="CT259" s="89"/>
      <c r="CU259" s="89"/>
      <c r="CV259" s="89"/>
      <c r="CW259" s="89"/>
      <c r="CX259" s="89"/>
      <c r="CY259" s="89"/>
      <c r="CZ259" s="89"/>
      <c r="DA259" s="89"/>
      <c r="DB259" s="89"/>
      <c r="DC259" s="89"/>
      <c r="DD259" s="89"/>
      <c r="DE259" s="89"/>
      <c r="DF259" s="89"/>
      <c r="DG259" s="89"/>
      <c r="DH259" s="89"/>
      <c r="DI259" s="89"/>
      <c r="DJ259" s="89"/>
      <c r="DK259" s="89"/>
      <c r="DL259" s="89"/>
      <c r="DM259" s="89"/>
      <c r="DN259" s="89"/>
      <c r="DO259" s="90" t="e">
        <f t="shared" si="23"/>
        <v>#DIV/0!</v>
      </c>
      <c r="DP259" s="95"/>
      <c r="DQ259" s="89"/>
      <c r="DR259" s="89"/>
      <c r="DS259" s="89"/>
      <c r="DT259" s="89"/>
      <c r="DU259" s="89"/>
      <c r="DV259" s="101"/>
      <c r="DW259" s="102"/>
      <c r="DX259" s="103"/>
      <c r="DY259" s="90"/>
      <c r="DZ259" s="103"/>
      <c r="EA259" s="103"/>
      <c r="EB259" s="103"/>
      <c r="EC259" s="103"/>
      <c r="ED259" s="103"/>
      <c r="EE259" s="103"/>
      <c r="EF259" s="106" t="str">
        <f t="shared" si="24"/>
        <v>NEED TO DEVELOP</v>
      </c>
      <c r="EG259" s="106" t="e">
        <f t="shared" si="25"/>
        <v>#DIV/0!</v>
      </c>
      <c r="EH259" s="106" t="e">
        <f t="shared" si="26"/>
        <v>#DIV/0!</v>
      </c>
    </row>
    <row r="260" hidden="1" customHeight="1" spans="2:138">
      <c r="B260" s="83" t="s">
        <v>4875</v>
      </c>
      <c r="C260" s="84"/>
      <c r="D260" s="84"/>
      <c r="E260" s="84"/>
      <c r="F260" s="84"/>
      <c r="G260" s="84"/>
      <c r="H260" s="83" t="s">
        <v>8023</v>
      </c>
      <c r="I260" s="86" t="s">
        <v>8024</v>
      </c>
      <c r="J260" s="83" t="s">
        <v>108</v>
      </c>
      <c r="K260" s="84"/>
      <c r="L260" s="83" t="s">
        <v>5300</v>
      </c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90" t="e">
        <f t="shared" si="22"/>
        <v>#DIV/0!</v>
      </c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  <c r="BA260" s="89"/>
      <c r="BB260" s="89"/>
      <c r="BC260" s="89"/>
      <c r="BD260" s="89">
        <v>8</v>
      </c>
      <c r="BE260" s="89">
        <v>8</v>
      </c>
      <c r="BF260" s="89">
        <v>8</v>
      </c>
      <c r="BG260" s="89">
        <v>8</v>
      </c>
      <c r="BH260" s="89">
        <v>8</v>
      </c>
      <c r="BI260" s="89">
        <v>8</v>
      </c>
      <c r="BJ260" s="89">
        <v>8</v>
      </c>
      <c r="BK260" s="89">
        <v>8</v>
      </c>
      <c r="BL260" s="89">
        <v>8</v>
      </c>
      <c r="BM260" s="89">
        <v>8</v>
      </c>
      <c r="BN260" s="89">
        <v>8</v>
      </c>
      <c r="BO260" s="89">
        <v>8</v>
      </c>
      <c r="BP260" s="89">
        <v>8</v>
      </c>
      <c r="BQ260" s="89">
        <v>8</v>
      </c>
      <c r="BR260" s="89">
        <v>8</v>
      </c>
      <c r="BS260" s="89">
        <v>8</v>
      </c>
      <c r="BT260" s="89">
        <v>8</v>
      </c>
      <c r="BU260" s="89">
        <v>8</v>
      </c>
      <c r="BV260" s="89">
        <v>8</v>
      </c>
      <c r="BW260" s="89">
        <v>8</v>
      </c>
      <c r="BX260" s="89">
        <v>8</v>
      </c>
      <c r="BY260" s="89">
        <v>8</v>
      </c>
      <c r="BZ260" s="89">
        <v>8</v>
      </c>
      <c r="CA260" s="89">
        <v>8</v>
      </c>
      <c r="CB260" s="89">
        <v>8</v>
      </c>
      <c r="CC260" s="89">
        <v>8</v>
      </c>
      <c r="CD260" s="89">
        <v>8</v>
      </c>
      <c r="CE260" s="89">
        <v>8</v>
      </c>
      <c r="CF260" s="90">
        <f t="shared" si="28"/>
        <v>8</v>
      </c>
      <c r="CG260" s="89"/>
      <c r="CH260" s="89"/>
      <c r="CI260" s="89"/>
      <c r="CJ260" s="89"/>
      <c r="CK260" s="89"/>
      <c r="CL260" s="89"/>
      <c r="CM260" s="89"/>
      <c r="CN260" s="89"/>
      <c r="CO260" s="89"/>
      <c r="CP260" s="89"/>
      <c r="CQ260" s="89"/>
      <c r="CR260" s="89"/>
      <c r="CS260" s="89"/>
      <c r="CT260" s="89"/>
      <c r="CU260" s="89"/>
      <c r="CV260" s="89"/>
      <c r="CW260" s="89"/>
      <c r="CX260" s="89"/>
      <c r="CY260" s="89"/>
      <c r="CZ260" s="89"/>
      <c r="DA260" s="89"/>
      <c r="DB260" s="89"/>
      <c r="DC260" s="89"/>
      <c r="DD260" s="89"/>
      <c r="DE260" s="89"/>
      <c r="DF260" s="89"/>
      <c r="DG260" s="89"/>
      <c r="DH260" s="89"/>
      <c r="DI260" s="89"/>
      <c r="DJ260" s="89"/>
      <c r="DK260" s="89"/>
      <c r="DL260" s="89"/>
      <c r="DM260" s="89"/>
      <c r="DN260" s="89"/>
      <c r="DO260" s="90" t="e">
        <f t="shared" si="23"/>
        <v>#DIV/0!</v>
      </c>
      <c r="DP260" s="95"/>
      <c r="DQ260" s="89"/>
      <c r="DR260" s="89"/>
      <c r="DS260" s="89"/>
      <c r="DT260" s="89"/>
      <c r="DU260" s="89"/>
      <c r="DV260" s="101"/>
      <c r="DW260" s="102"/>
      <c r="DX260" s="103"/>
      <c r="DY260" s="90"/>
      <c r="DZ260" s="103"/>
      <c r="EA260" s="103"/>
      <c r="EB260" s="103"/>
      <c r="EC260" s="103"/>
      <c r="ED260" s="103"/>
      <c r="EE260" s="103"/>
      <c r="EF260" s="106" t="e">
        <f t="shared" si="24"/>
        <v>#DIV/0!</v>
      </c>
      <c r="EG260" s="106" t="str">
        <f t="shared" si="25"/>
        <v>NEED TO DEVELOP</v>
      </c>
      <c r="EH260" s="106" t="e">
        <f t="shared" si="26"/>
        <v>#DIV/0!</v>
      </c>
    </row>
    <row r="261" hidden="1" customHeight="1" spans="2:138">
      <c r="B261" s="83" t="s">
        <v>4875</v>
      </c>
      <c r="C261" s="84"/>
      <c r="D261" s="84"/>
      <c r="E261" s="84"/>
      <c r="F261" s="84"/>
      <c r="G261" s="84"/>
      <c r="H261" s="83" t="s">
        <v>8037</v>
      </c>
      <c r="I261" s="86" t="s">
        <v>8038</v>
      </c>
      <c r="J261" s="83" t="s">
        <v>390</v>
      </c>
      <c r="K261" s="84"/>
      <c r="L261" s="83" t="s">
        <v>454</v>
      </c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90" t="e">
        <f t="shared" si="22"/>
        <v>#DIV/0!</v>
      </c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  <c r="BA261" s="89"/>
      <c r="BB261" s="89"/>
      <c r="BC261" s="89"/>
      <c r="BD261" s="89"/>
      <c r="BE261" s="89"/>
      <c r="BF261" s="89"/>
      <c r="BG261" s="89"/>
      <c r="BH261" s="89"/>
      <c r="BI261" s="89"/>
      <c r="BJ261" s="89"/>
      <c r="BK261" s="89"/>
      <c r="BL261" s="89"/>
      <c r="BM261" s="89"/>
      <c r="BN261" s="89"/>
      <c r="BO261" s="89"/>
      <c r="BP261" s="89"/>
      <c r="BQ261" s="89"/>
      <c r="BR261" s="89"/>
      <c r="BS261" s="89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90" t="e">
        <f t="shared" si="28"/>
        <v>#DIV/0!</v>
      </c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>
        <v>8</v>
      </c>
      <c r="CW261" s="89">
        <v>8</v>
      </c>
      <c r="CX261" s="89">
        <v>8</v>
      </c>
      <c r="CY261" s="89">
        <v>8</v>
      </c>
      <c r="CZ261" s="89">
        <v>8</v>
      </c>
      <c r="DA261" s="89">
        <v>8</v>
      </c>
      <c r="DB261" s="89">
        <v>8</v>
      </c>
      <c r="DC261" s="89">
        <v>8</v>
      </c>
      <c r="DD261" s="89">
        <v>8</v>
      </c>
      <c r="DE261" s="89">
        <v>8</v>
      </c>
      <c r="DF261" s="89">
        <v>8</v>
      </c>
      <c r="DG261" s="89">
        <v>8</v>
      </c>
      <c r="DH261" s="89">
        <v>8</v>
      </c>
      <c r="DI261" s="89">
        <v>8</v>
      </c>
      <c r="DJ261" s="89">
        <v>8</v>
      </c>
      <c r="DK261" s="89">
        <v>8</v>
      </c>
      <c r="DL261" s="89">
        <v>8</v>
      </c>
      <c r="DM261" s="89">
        <v>8</v>
      </c>
      <c r="DN261" s="89">
        <v>8</v>
      </c>
      <c r="DO261" s="90">
        <f t="shared" si="23"/>
        <v>8</v>
      </c>
      <c r="DP261" s="95"/>
      <c r="DQ261" s="89"/>
      <c r="DR261" s="89"/>
      <c r="DS261" s="89"/>
      <c r="DT261" s="89"/>
      <c r="DU261" s="89"/>
      <c r="DV261" s="101"/>
      <c r="DW261" s="102"/>
      <c r="DX261" s="103"/>
      <c r="DY261" s="90"/>
      <c r="DZ261" s="103"/>
      <c r="EA261" s="103"/>
      <c r="EB261" s="103"/>
      <c r="EC261" s="103"/>
      <c r="ED261" s="103"/>
      <c r="EE261" s="103"/>
      <c r="EF261" s="106" t="e">
        <f t="shared" si="24"/>
        <v>#DIV/0!</v>
      </c>
      <c r="EG261" s="106" t="e">
        <f t="shared" si="25"/>
        <v>#DIV/0!</v>
      </c>
      <c r="EH261" s="106" t="str">
        <f t="shared" si="26"/>
        <v>NEED TO DEVELOP</v>
      </c>
    </row>
    <row r="262" hidden="1" customHeight="1" spans="2:138">
      <c r="B262" s="83" t="s">
        <v>4875</v>
      </c>
      <c r="C262" s="84"/>
      <c r="D262" s="84"/>
      <c r="E262" s="84"/>
      <c r="F262" s="84"/>
      <c r="G262" s="84"/>
      <c r="H262" s="83" t="s">
        <v>8052</v>
      </c>
      <c r="I262" s="86" t="s">
        <v>8053</v>
      </c>
      <c r="J262" s="83" t="s">
        <v>126</v>
      </c>
      <c r="K262" s="84"/>
      <c r="L262" s="83" t="s">
        <v>8054</v>
      </c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90" t="e">
        <f t="shared" si="22"/>
        <v>#DIV/0!</v>
      </c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/>
      <c r="BJ262" s="89"/>
      <c r="BK262" s="89"/>
      <c r="BL262" s="89"/>
      <c r="BM262" s="89"/>
      <c r="BN262" s="89"/>
      <c r="BO262" s="89"/>
      <c r="BP262" s="89"/>
      <c r="BQ262" s="89"/>
      <c r="BR262" s="89"/>
      <c r="BS262" s="89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90" t="e">
        <f t="shared" si="28"/>
        <v>#DIV/0!</v>
      </c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>
        <v>8</v>
      </c>
      <c r="CW262" s="89">
        <v>8</v>
      </c>
      <c r="CX262" s="89">
        <v>8</v>
      </c>
      <c r="CY262" s="89">
        <v>8</v>
      </c>
      <c r="CZ262" s="89">
        <v>7</v>
      </c>
      <c r="DA262" s="89">
        <v>8</v>
      </c>
      <c r="DB262" s="89">
        <v>8</v>
      </c>
      <c r="DC262" s="89">
        <v>8</v>
      </c>
      <c r="DD262" s="89">
        <v>7</v>
      </c>
      <c r="DE262" s="89"/>
      <c r="DF262" s="89"/>
      <c r="DG262" s="89"/>
      <c r="DH262" s="89"/>
      <c r="DI262" s="89">
        <v>8</v>
      </c>
      <c r="DJ262" s="89">
        <v>8</v>
      </c>
      <c r="DK262" s="89">
        <v>7</v>
      </c>
      <c r="DL262" s="89">
        <v>8</v>
      </c>
      <c r="DM262" s="89">
        <v>7</v>
      </c>
      <c r="DN262" s="89">
        <v>7</v>
      </c>
      <c r="DO262" s="90">
        <f t="shared" si="23"/>
        <v>7.66666666666667</v>
      </c>
      <c r="DP262" s="95"/>
      <c r="DQ262" s="89"/>
      <c r="DR262" s="89"/>
      <c r="DS262" s="89"/>
      <c r="DT262" s="89"/>
      <c r="DU262" s="89"/>
      <c r="DV262" s="101"/>
      <c r="DW262" s="102"/>
      <c r="DX262" s="103"/>
      <c r="DY262" s="90"/>
      <c r="DZ262" s="103"/>
      <c r="EA262" s="103"/>
      <c r="EB262" s="103"/>
      <c r="EC262" s="103"/>
      <c r="ED262" s="103"/>
      <c r="EE262" s="103"/>
      <c r="EF262" s="106" t="e">
        <f t="shared" si="24"/>
        <v>#DIV/0!</v>
      </c>
      <c r="EG262" s="106" t="e">
        <f t="shared" si="25"/>
        <v>#DIV/0!</v>
      </c>
      <c r="EH262" s="106" t="str">
        <f t="shared" si="26"/>
        <v>NEED TO DEVELOP</v>
      </c>
    </row>
    <row r="263" hidden="1" customHeight="1" spans="2:138">
      <c r="B263" s="83" t="s">
        <v>4875</v>
      </c>
      <c r="C263" s="84"/>
      <c r="D263" s="84"/>
      <c r="E263" s="84"/>
      <c r="F263" s="84"/>
      <c r="G263" s="84"/>
      <c r="H263" s="83" t="s">
        <v>8066</v>
      </c>
      <c r="I263" s="86" t="s">
        <v>8067</v>
      </c>
      <c r="J263" s="83" t="s">
        <v>126</v>
      </c>
      <c r="K263" s="84"/>
      <c r="L263" s="83" t="s">
        <v>3588</v>
      </c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90" t="e">
        <f t="shared" si="22"/>
        <v>#DIV/0!</v>
      </c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90" t="e">
        <f t="shared" si="28"/>
        <v>#DIV/0!</v>
      </c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>
        <v>8</v>
      </c>
      <c r="CW263" s="89">
        <v>8</v>
      </c>
      <c r="CX263" s="89">
        <v>8</v>
      </c>
      <c r="CY263" s="89">
        <v>8</v>
      </c>
      <c r="CZ263" s="89">
        <v>7</v>
      </c>
      <c r="DA263" s="89">
        <v>7</v>
      </c>
      <c r="DB263" s="89">
        <v>7</v>
      </c>
      <c r="DC263" s="89">
        <v>7</v>
      </c>
      <c r="DD263" s="89">
        <v>7</v>
      </c>
      <c r="DE263" s="89"/>
      <c r="DF263" s="89"/>
      <c r="DG263" s="89"/>
      <c r="DH263" s="89"/>
      <c r="DI263" s="89">
        <v>8</v>
      </c>
      <c r="DJ263" s="89">
        <v>8</v>
      </c>
      <c r="DK263" s="89">
        <v>7</v>
      </c>
      <c r="DL263" s="89">
        <v>7</v>
      </c>
      <c r="DM263" s="89">
        <v>7</v>
      </c>
      <c r="DN263" s="89">
        <v>7</v>
      </c>
      <c r="DO263" s="90">
        <f t="shared" si="23"/>
        <v>7.4</v>
      </c>
      <c r="DP263" s="95"/>
      <c r="DQ263" s="89"/>
      <c r="DR263" s="89"/>
      <c r="DS263" s="89"/>
      <c r="DT263" s="89"/>
      <c r="DU263" s="89"/>
      <c r="DV263" s="101"/>
      <c r="DW263" s="102"/>
      <c r="DX263" s="103"/>
      <c r="DY263" s="90"/>
      <c r="DZ263" s="103"/>
      <c r="EA263" s="103"/>
      <c r="EB263" s="103"/>
      <c r="EC263" s="103"/>
      <c r="ED263" s="103"/>
      <c r="EE263" s="103"/>
      <c r="EF263" s="106" t="e">
        <f t="shared" si="24"/>
        <v>#DIV/0!</v>
      </c>
      <c r="EG263" s="106" t="e">
        <f t="shared" si="25"/>
        <v>#DIV/0!</v>
      </c>
      <c r="EH263" s="106" t="str">
        <f t="shared" si="26"/>
        <v>NEED TO DEVELOP</v>
      </c>
    </row>
    <row r="264" hidden="1" customHeight="1" spans="2:138">
      <c r="B264" s="83" t="s">
        <v>4875</v>
      </c>
      <c r="C264" s="84"/>
      <c r="D264" s="84"/>
      <c r="E264" s="84"/>
      <c r="F264" s="84"/>
      <c r="G264" s="84"/>
      <c r="H264" s="83" t="s">
        <v>8078</v>
      </c>
      <c r="I264" s="86" t="s">
        <v>8079</v>
      </c>
      <c r="J264" s="83" t="s">
        <v>126</v>
      </c>
      <c r="K264" s="84"/>
      <c r="L264" s="83" t="s">
        <v>3546</v>
      </c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90" t="e">
        <f t="shared" ref="AN264:AN327" si="29">AVERAGE(M264:AM264)</f>
        <v>#DIV/0!</v>
      </c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89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90" t="e">
        <f t="shared" si="28"/>
        <v>#DIV/0!</v>
      </c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>
        <v>8</v>
      </c>
      <c r="CW264" s="89">
        <v>8</v>
      </c>
      <c r="CX264" s="89">
        <v>8</v>
      </c>
      <c r="CY264" s="89">
        <v>7</v>
      </c>
      <c r="CZ264" s="89">
        <v>7</v>
      </c>
      <c r="DA264" s="89">
        <v>7</v>
      </c>
      <c r="DB264" s="89">
        <v>8</v>
      </c>
      <c r="DC264" s="89">
        <v>7</v>
      </c>
      <c r="DD264" s="89">
        <v>7</v>
      </c>
      <c r="DE264" s="89"/>
      <c r="DF264" s="89"/>
      <c r="DG264" s="89"/>
      <c r="DH264" s="89"/>
      <c r="DI264" s="89">
        <v>8</v>
      </c>
      <c r="DJ264" s="89">
        <v>8</v>
      </c>
      <c r="DK264" s="89">
        <v>7</v>
      </c>
      <c r="DL264" s="89">
        <v>8</v>
      </c>
      <c r="DM264" s="89">
        <v>7</v>
      </c>
      <c r="DN264" s="89">
        <v>7</v>
      </c>
      <c r="DO264" s="90">
        <f t="shared" ref="DO264:DO327" si="30">AVERAGE(CN264:DN264)</f>
        <v>7.46666666666667</v>
      </c>
      <c r="DP264" s="95"/>
      <c r="DQ264" s="89"/>
      <c r="DR264" s="89"/>
      <c r="DS264" s="89"/>
      <c r="DT264" s="89"/>
      <c r="DU264" s="89"/>
      <c r="DV264" s="101"/>
      <c r="DW264" s="102"/>
      <c r="DX264" s="103"/>
      <c r="DY264" s="90"/>
      <c r="DZ264" s="103"/>
      <c r="EA264" s="103"/>
      <c r="EB264" s="103"/>
      <c r="EC264" s="103"/>
      <c r="ED264" s="103"/>
      <c r="EE264" s="103"/>
      <c r="EF264" s="106" t="e">
        <f t="shared" ref="EF264:EF327" si="31">IF(AN264&lt;=2,"VERY POOR",IF(AN264&lt;=6.5,"POOR",IF(AN264&lt;=8,"NEED TO DEVELOP",IF(AN264&lt;=8.9,"GOOD","VERY GOOD"))))</f>
        <v>#DIV/0!</v>
      </c>
      <c r="EG264" s="106" t="e">
        <f t="shared" ref="EG264:EG327" si="32">IF(CF264&lt;=2,"VERY POOR",IF(CF264&lt;=6.5,"POOR",IF(CF264&lt;=8,"NEED TO DEVELOP",IF(CF264&lt;=8.9,"GOOD","VERY GOOD"))))</f>
        <v>#DIV/0!</v>
      </c>
      <c r="EH264" s="106" t="str">
        <f t="shared" ref="EH264:EH327" si="33">IF(DO264&lt;=2,"VERY POOR",IF(DO264&lt;=6.5,"POOR",IF(DO264&lt;=8,"NEED TO DEVELOP",IF(DO264&lt;=8.9,"GOOD","VERY GOOD"))))</f>
        <v>NEED TO DEVELOP</v>
      </c>
    </row>
    <row r="265" hidden="1" customHeight="1" spans="2:138">
      <c r="B265" s="83" t="s">
        <v>4875</v>
      </c>
      <c r="C265" s="84"/>
      <c r="D265" s="84"/>
      <c r="E265" s="84"/>
      <c r="F265" s="84"/>
      <c r="G265" s="84"/>
      <c r="H265" s="83" t="s">
        <v>8091</v>
      </c>
      <c r="I265" s="86" t="s">
        <v>8092</v>
      </c>
      <c r="J265" s="83" t="s">
        <v>2965</v>
      </c>
      <c r="K265" s="84"/>
      <c r="L265" s="83" t="s">
        <v>8094</v>
      </c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90" t="e">
        <f t="shared" si="29"/>
        <v>#DIV/0!</v>
      </c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89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90" t="e">
        <f t="shared" si="28"/>
        <v>#DIV/0!</v>
      </c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>
        <v>8</v>
      </c>
      <c r="CW265" s="89">
        <v>8</v>
      </c>
      <c r="CX265" s="89">
        <v>8</v>
      </c>
      <c r="CY265" s="89">
        <v>8</v>
      </c>
      <c r="CZ265" s="89">
        <v>8</v>
      </c>
      <c r="DA265" s="89">
        <v>8</v>
      </c>
      <c r="DB265" s="89">
        <v>8</v>
      </c>
      <c r="DC265" s="89">
        <v>8</v>
      </c>
      <c r="DD265" s="89">
        <v>8</v>
      </c>
      <c r="DE265" s="89"/>
      <c r="DF265" s="89"/>
      <c r="DG265" s="89"/>
      <c r="DH265" s="89"/>
      <c r="DI265" s="89">
        <v>8</v>
      </c>
      <c r="DJ265" s="89">
        <v>8</v>
      </c>
      <c r="DK265" s="89">
        <v>8</v>
      </c>
      <c r="DL265" s="89">
        <v>8</v>
      </c>
      <c r="DM265" s="89">
        <v>8</v>
      </c>
      <c r="DN265" s="89">
        <v>7</v>
      </c>
      <c r="DO265" s="90">
        <f t="shared" si="30"/>
        <v>7.93333333333333</v>
      </c>
      <c r="DP265" s="95"/>
      <c r="DQ265" s="89"/>
      <c r="DR265" s="89"/>
      <c r="DS265" s="89"/>
      <c r="DT265" s="89"/>
      <c r="DU265" s="89"/>
      <c r="DV265" s="101"/>
      <c r="DW265" s="102"/>
      <c r="DX265" s="103"/>
      <c r="DY265" s="90"/>
      <c r="DZ265" s="103"/>
      <c r="EA265" s="103"/>
      <c r="EB265" s="103"/>
      <c r="EC265" s="103"/>
      <c r="ED265" s="103"/>
      <c r="EE265" s="103"/>
      <c r="EF265" s="106" t="e">
        <f t="shared" si="31"/>
        <v>#DIV/0!</v>
      </c>
      <c r="EG265" s="106" t="e">
        <f t="shared" si="32"/>
        <v>#DIV/0!</v>
      </c>
      <c r="EH265" s="106" t="str">
        <f t="shared" si="33"/>
        <v>NEED TO DEVELOP</v>
      </c>
    </row>
    <row r="266" hidden="1" customHeight="1" spans="2:138">
      <c r="B266" s="83" t="s">
        <v>4875</v>
      </c>
      <c r="C266" s="84"/>
      <c r="D266" s="84"/>
      <c r="E266" s="84"/>
      <c r="F266" s="84"/>
      <c r="G266" s="84"/>
      <c r="H266" s="83" t="s">
        <v>8106</v>
      </c>
      <c r="I266" s="86" t="s">
        <v>8107</v>
      </c>
      <c r="J266" s="83" t="s">
        <v>162</v>
      </c>
      <c r="K266" s="84"/>
      <c r="L266" s="83" t="s">
        <v>8108</v>
      </c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90" t="e">
        <f t="shared" si="29"/>
        <v>#DIV/0!</v>
      </c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90" t="e">
        <f t="shared" si="28"/>
        <v>#DIV/0!</v>
      </c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>
        <v>8</v>
      </c>
      <c r="CW266" s="89">
        <v>8</v>
      </c>
      <c r="CX266" s="89">
        <v>8</v>
      </c>
      <c r="CY266" s="89">
        <v>8</v>
      </c>
      <c r="CZ266" s="89">
        <v>7</v>
      </c>
      <c r="DA266" s="89">
        <v>8</v>
      </c>
      <c r="DB266" s="89">
        <v>8</v>
      </c>
      <c r="DC266" s="89">
        <v>8</v>
      </c>
      <c r="DD266" s="89">
        <v>7</v>
      </c>
      <c r="DE266" s="89"/>
      <c r="DF266" s="89"/>
      <c r="DG266" s="89"/>
      <c r="DH266" s="89"/>
      <c r="DI266" s="89">
        <v>8</v>
      </c>
      <c r="DJ266" s="89">
        <v>8</v>
      </c>
      <c r="DK266" s="89">
        <v>8</v>
      </c>
      <c r="DL266" s="89">
        <v>8</v>
      </c>
      <c r="DM266" s="89">
        <v>7</v>
      </c>
      <c r="DN266" s="89">
        <v>8</v>
      </c>
      <c r="DO266" s="90">
        <f t="shared" si="30"/>
        <v>7.8</v>
      </c>
      <c r="DP266" s="95"/>
      <c r="DQ266" s="89"/>
      <c r="DR266" s="89"/>
      <c r="DS266" s="89"/>
      <c r="DT266" s="89"/>
      <c r="DU266" s="89"/>
      <c r="DV266" s="101"/>
      <c r="DW266" s="102"/>
      <c r="DX266" s="103"/>
      <c r="DY266" s="90"/>
      <c r="DZ266" s="103"/>
      <c r="EA266" s="103"/>
      <c r="EB266" s="103"/>
      <c r="EC266" s="103"/>
      <c r="ED266" s="103"/>
      <c r="EE266" s="103"/>
      <c r="EF266" s="106" t="e">
        <f t="shared" si="31"/>
        <v>#DIV/0!</v>
      </c>
      <c r="EG266" s="106" t="e">
        <f t="shared" si="32"/>
        <v>#DIV/0!</v>
      </c>
      <c r="EH266" s="106" t="str">
        <f t="shared" si="33"/>
        <v>NEED TO DEVELOP</v>
      </c>
    </row>
    <row r="267" hidden="1" customHeight="1" spans="2:138">
      <c r="B267" s="83" t="s">
        <v>4875</v>
      </c>
      <c r="C267" s="84"/>
      <c r="D267" s="84"/>
      <c r="E267" s="84"/>
      <c r="F267" s="84"/>
      <c r="G267" s="84"/>
      <c r="H267" s="83" t="s">
        <v>8121</v>
      </c>
      <c r="I267" s="86" t="s">
        <v>8122</v>
      </c>
      <c r="J267" s="83" t="s">
        <v>162</v>
      </c>
      <c r="K267" s="84"/>
      <c r="L267" s="83" t="s">
        <v>8123</v>
      </c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90" t="e">
        <f t="shared" si="29"/>
        <v>#DIV/0!</v>
      </c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90" t="e">
        <f t="shared" si="28"/>
        <v>#DIV/0!</v>
      </c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>
        <v>8</v>
      </c>
      <c r="CW267" s="89">
        <v>8</v>
      </c>
      <c r="CX267" s="89">
        <v>8</v>
      </c>
      <c r="CY267" s="89">
        <v>8</v>
      </c>
      <c r="CZ267" s="89">
        <v>7</v>
      </c>
      <c r="DA267" s="89">
        <v>8</v>
      </c>
      <c r="DB267" s="89">
        <v>8</v>
      </c>
      <c r="DC267" s="89">
        <v>8</v>
      </c>
      <c r="DD267" s="89">
        <v>7</v>
      </c>
      <c r="DE267" s="89"/>
      <c r="DF267" s="89"/>
      <c r="DG267" s="89"/>
      <c r="DH267" s="89"/>
      <c r="DI267" s="89">
        <v>8</v>
      </c>
      <c r="DJ267" s="89">
        <v>8</v>
      </c>
      <c r="DK267" s="89">
        <v>8</v>
      </c>
      <c r="DL267" s="89">
        <v>8</v>
      </c>
      <c r="DM267" s="89">
        <v>8</v>
      </c>
      <c r="DN267" s="89">
        <v>7</v>
      </c>
      <c r="DO267" s="90">
        <f t="shared" si="30"/>
        <v>7.8</v>
      </c>
      <c r="DP267" s="95"/>
      <c r="DQ267" s="89"/>
      <c r="DR267" s="89"/>
      <c r="DS267" s="89"/>
      <c r="DT267" s="89"/>
      <c r="DU267" s="89"/>
      <c r="DV267" s="101"/>
      <c r="DW267" s="102"/>
      <c r="DX267" s="103"/>
      <c r="DY267" s="90"/>
      <c r="DZ267" s="103"/>
      <c r="EA267" s="103"/>
      <c r="EB267" s="103"/>
      <c r="EC267" s="103"/>
      <c r="ED267" s="103"/>
      <c r="EE267" s="103"/>
      <c r="EF267" s="106" t="e">
        <f t="shared" si="31"/>
        <v>#DIV/0!</v>
      </c>
      <c r="EG267" s="106" t="e">
        <f t="shared" si="32"/>
        <v>#DIV/0!</v>
      </c>
      <c r="EH267" s="106" t="str">
        <f t="shared" si="33"/>
        <v>NEED TO DEVELOP</v>
      </c>
    </row>
    <row r="268" hidden="1" customHeight="1" spans="2:138">
      <c r="B268" s="83" t="s">
        <v>4875</v>
      </c>
      <c r="C268" s="84"/>
      <c r="D268" s="84"/>
      <c r="E268" s="84"/>
      <c r="F268" s="84"/>
      <c r="G268" s="84"/>
      <c r="H268" s="83" t="s">
        <v>8137</v>
      </c>
      <c r="I268" s="86" t="s">
        <v>8138</v>
      </c>
      <c r="J268" s="83" t="s">
        <v>162</v>
      </c>
      <c r="K268" s="84"/>
      <c r="L268" s="83" t="s">
        <v>3588</v>
      </c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90" t="e">
        <f t="shared" si="29"/>
        <v>#DIV/0!</v>
      </c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89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90" t="e">
        <f t="shared" si="28"/>
        <v>#DIV/0!</v>
      </c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>
        <v>7</v>
      </c>
      <c r="CW268" s="89">
        <v>8</v>
      </c>
      <c r="CX268" s="89">
        <v>8</v>
      </c>
      <c r="CY268" s="89">
        <v>8</v>
      </c>
      <c r="CZ268" s="89">
        <v>8</v>
      </c>
      <c r="DA268" s="89">
        <v>7</v>
      </c>
      <c r="DB268" s="89">
        <v>8</v>
      </c>
      <c r="DC268" s="89">
        <v>8</v>
      </c>
      <c r="DD268" s="89">
        <v>8</v>
      </c>
      <c r="DE268" s="89"/>
      <c r="DF268" s="89"/>
      <c r="DG268" s="89"/>
      <c r="DH268" s="89"/>
      <c r="DI268" s="89">
        <v>8</v>
      </c>
      <c r="DJ268" s="89">
        <v>7</v>
      </c>
      <c r="DK268" s="89">
        <v>8</v>
      </c>
      <c r="DL268" s="89">
        <v>7</v>
      </c>
      <c r="DM268" s="89">
        <v>8</v>
      </c>
      <c r="DN268" s="89">
        <v>7</v>
      </c>
      <c r="DO268" s="90">
        <f t="shared" si="30"/>
        <v>7.66666666666667</v>
      </c>
      <c r="DP268" s="95"/>
      <c r="DQ268" s="89"/>
      <c r="DR268" s="89"/>
      <c r="DS268" s="89"/>
      <c r="DT268" s="89"/>
      <c r="DU268" s="89"/>
      <c r="DV268" s="101"/>
      <c r="DW268" s="102"/>
      <c r="DX268" s="103"/>
      <c r="DY268" s="90"/>
      <c r="DZ268" s="103"/>
      <c r="EA268" s="103"/>
      <c r="EB268" s="103"/>
      <c r="EC268" s="103"/>
      <c r="ED268" s="103"/>
      <c r="EE268" s="103"/>
      <c r="EF268" s="106" t="e">
        <f t="shared" si="31"/>
        <v>#DIV/0!</v>
      </c>
      <c r="EG268" s="106" t="e">
        <f t="shared" si="32"/>
        <v>#DIV/0!</v>
      </c>
      <c r="EH268" s="106" t="str">
        <f t="shared" si="33"/>
        <v>NEED TO DEVELOP</v>
      </c>
    </row>
    <row r="269" hidden="1" customHeight="1" spans="2:138">
      <c r="B269" s="83" t="s">
        <v>4875</v>
      </c>
      <c r="C269" s="84"/>
      <c r="D269" s="84"/>
      <c r="E269" s="84"/>
      <c r="F269" s="84"/>
      <c r="G269" s="84"/>
      <c r="H269" s="83" t="s">
        <v>8151</v>
      </c>
      <c r="I269" s="86" t="s">
        <v>8152</v>
      </c>
      <c r="J269" s="83" t="s">
        <v>1569</v>
      </c>
      <c r="K269" s="84"/>
      <c r="L269" s="83" t="s">
        <v>3162</v>
      </c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90" t="e">
        <f t="shared" si="29"/>
        <v>#DIV/0!</v>
      </c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89"/>
      <c r="BN269" s="89"/>
      <c r="BO269" s="89"/>
      <c r="BP269" s="89"/>
      <c r="BQ269" s="89"/>
      <c r="BR269" s="89"/>
      <c r="BS269" s="89"/>
      <c r="BT269" s="89"/>
      <c r="BU269" s="89"/>
      <c r="BV269" s="89"/>
      <c r="BW269" s="89"/>
      <c r="BX269" s="89"/>
      <c r="BY269" s="89"/>
      <c r="BZ269" s="89"/>
      <c r="CA269" s="89"/>
      <c r="CB269" s="89"/>
      <c r="CC269" s="89"/>
      <c r="CD269" s="89"/>
      <c r="CE269" s="89"/>
      <c r="CF269" s="90" t="e">
        <f t="shared" si="28"/>
        <v>#DIV/0!</v>
      </c>
      <c r="CG269" s="89"/>
      <c r="CH269" s="89"/>
      <c r="CI269" s="89"/>
      <c r="CJ269" s="89"/>
      <c r="CK269" s="89"/>
      <c r="CL269" s="89"/>
      <c r="CM269" s="89"/>
      <c r="CN269" s="89"/>
      <c r="CO269" s="89"/>
      <c r="CP269" s="89"/>
      <c r="CQ269" s="89"/>
      <c r="CR269" s="89"/>
      <c r="CS269" s="89"/>
      <c r="CT269" s="89"/>
      <c r="CU269" s="89"/>
      <c r="CV269" s="89"/>
      <c r="CW269" s="89"/>
      <c r="CX269" s="89"/>
      <c r="CY269" s="89"/>
      <c r="CZ269" s="89"/>
      <c r="DA269" s="89"/>
      <c r="DB269" s="89"/>
      <c r="DC269" s="89"/>
      <c r="DD269" s="89"/>
      <c r="DE269" s="89"/>
      <c r="DF269" s="89"/>
      <c r="DG269" s="89"/>
      <c r="DH269" s="89"/>
      <c r="DI269" s="89"/>
      <c r="DJ269" s="89"/>
      <c r="DK269" s="89"/>
      <c r="DL269" s="89"/>
      <c r="DM269" s="89"/>
      <c r="DN269" s="89"/>
      <c r="DO269" s="90" t="e">
        <f t="shared" si="30"/>
        <v>#DIV/0!</v>
      </c>
      <c r="DP269" s="95"/>
      <c r="DQ269" s="89"/>
      <c r="DR269" s="89"/>
      <c r="DS269" s="89"/>
      <c r="DT269" s="89"/>
      <c r="DU269" s="89"/>
      <c r="DV269" s="101"/>
      <c r="DW269" s="102"/>
      <c r="DX269" s="103"/>
      <c r="DY269" s="90"/>
      <c r="DZ269" s="103"/>
      <c r="EA269" s="103"/>
      <c r="EB269" s="103"/>
      <c r="EC269" s="103"/>
      <c r="ED269" s="103"/>
      <c r="EE269" s="103"/>
      <c r="EF269" s="106" t="e">
        <f t="shared" si="31"/>
        <v>#DIV/0!</v>
      </c>
      <c r="EG269" s="106" t="e">
        <f t="shared" si="32"/>
        <v>#DIV/0!</v>
      </c>
      <c r="EH269" s="106" t="e">
        <f t="shared" si="33"/>
        <v>#DIV/0!</v>
      </c>
    </row>
    <row r="270" hidden="1" customHeight="1" spans="2:138">
      <c r="B270" s="83" t="s">
        <v>3499</v>
      </c>
      <c r="C270" s="84"/>
      <c r="D270" s="84"/>
      <c r="E270" s="84"/>
      <c r="F270" s="84"/>
      <c r="G270" s="84"/>
      <c r="H270" s="83" t="s">
        <v>8199</v>
      </c>
      <c r="I270" s="86" t="s">
        <v>8200</v>
      </c>
      <c r="J270" s="83" t="s">
        <v>68</v>
      </c>
      <c r="K270" s="84"/>
      <c r="L270" s="83" t="s">
        <v>4455</v>
      </c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90" t="e">
        <f t="shared" si="29"/>
        <v>#DIV/0!</v>
      </c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89"/>
      <c r="BN270" s="89"/>
      <c r="BO270" s="89"/>
      <c r="BP270" s="89"/>
      <c r="BQ270" s="89"/>
      <c r="BR270" s="89"/>
      <c r="BS270" s="89"/>
      <c r="BT270" s="89"/>
      <c r="BU270" s="89"/>
      <c r="BV270" s="89"/>
      <c r="BW270" s="89"/>
      <c r="BX270" s="89"/>
      <c r="BY270" s="89"/>
      <c r="BZ270" s="89"/>
      <c r="CA270" s="89"/>
      <c r="CB270" s="89"/>
      <c r="CC270" s="89"/>
      <c r="CD270" s="89"/>
      <c r="CE270" s="89"/>
      <c r="CF270" s="90" t="e">
        <f t="shared" si="28"/>
        <v>#DIV/0!</v>
      </c>
      <c r="CG270" s="89"/>
      <c r="CH270" s="89"/>
      <c r="CI270" s="89"/>
      <c r="CJ270" s="89"/>
      <c r="CK270" s="89"/>
      <c r="CL270" s="89"/>
      <c r="CM270" s="89"/>
      <c r="CN270" s="89"/>
      <c r="CO270" s="89"/>
      <c r="CP270" s="89"/>
      <c r="CQ270" s="89"/>
      <c r="CR270" s="89"/>
      <c r="CS270" s="89"/>
      <c r="CT270" s="89"/>
      <c r="CU270" s="89"/>
      <c r="CV270" s="89"/>
      <c r="CW270" s="89"/>
      <c r="CX270" s="89"/>
      <c r="CY270" s="89"/>
      <c r="CZ270" s="89"/>
      <c r="DA270" s="89"/>
      <c r="DB270" s="89"/>
      <c r="DC270" s="89"/>
      <c r="DD270" s="89"/>
      <c r="DE270" s="89"/>
      <c r="DF270" s="89"/>
      <c r="DG270" s="89"/>
      <c r="DH270" s="89"/>
      <c r="DI270" s="89"/>
      <c r="DJ270" s="89"/>
      <c r="DK270" s="89"/>
      <c r="DL270" s="89"/>
      <c r="DM270" s="89"/>
      <c r="DN270" s="89"/>
      <c r="DO270" s="90" t="e">
        <f t="shared" si="30"/>
        <v>#DIV/0!</v>
      </c>
      <c r="DP270" s="95"/>
      <c r="DQ270" s="89"/>
      <c r="DR270" s="89"/>
      <c r="DS270" s="89"/>
      <c r="DT270" s="89"/>
      <c r="DU270" s="89"/>
      <c r="DV270" s="101"/>
      <c r="DW270" s="102"/>
      <c r="DX270" s="103"/>
      <c r="DY270" s="90"/>
      <c r="DZ270" s="103"/>
      <c r="EA270" s="103"/>
      <c r="EB270" s="103"/>
      <c r="EC270" s="103"/>
      <c r="ED270" s="103"/>
      <c r="EE270" s="103"/>
      <c r="EF270" s="106" t="e">
        <f t="shared" si="31"/>
        <v>#DIV/0!</v>
      </c>
      <c r="EG270" s="106" t="e">
        <f t="shared" si="32"/>
        <v>#DIV/0!</v>
      </c>
      <c r="EH270" s="106" t="e">
        <f t="shared" si="33"/>
        <v>#DIV/0!</v>
      </c>
    </row>
    <row r="271" hidden="1" customHeight="1" spans="2:138">
      <c r="B271" s="83" t="s">
        <v>3499</v>
      </c>
      <c r="C271" s="84"/>
      <c r="D271" s="84"/>
      <c r="E271" s="84"/>
      <c r="F271" s="84"/>
      <c r="G271" s="84"/>
      <c r="H271" s="83" t="s">
        <v>8213</v>
      </c>
      <c r="I271" s="86" t="s">
        <v>8214</v>
      </c>
      <c r="J271" s="83" t="s">
        <v>227</v>
      </c>
      <c r="K271" s="84"/>
      <c r="L271" s="83" t="s">
        <v>4455</v>
      </c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90" t="e">
        <f t="shared" si="29"/>
        <v>#DIV/0!</v>
      </c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>
        <v>8</v>
      </c>
      <c r="BE271" s="89">
        <v>8</v>
      </c>
      <c r="BF271" s="89">
        <v>8</v>
      </c>
      <c r="BG271" s="89">
        <v>9</v>
      </c>
      <c r="BH271" s="89">
        <v>8</v>
      </c>
      <c r="BI271" s="89">
        <v>8</v>
      </c>
      <c r="BJ271" s="89">
        <v>9</v>
      </c>
      <c r="BK271" s="89">
        <v>9</v>
      </c>
      <c r="BL271" s="89">
        <v>8</v>
      </c>
      <c r="BM271" s="89">
        <v>8</v>
      </c>
      <c r="BN271" s="89">
        <v>8</v>
      </c>
      <c r="BO271" s="89">
        <v>9</v>
      </c>
      <c r="BP271" s="89">
        <v>9</v>
      </c>
      <c r="BQ271" s="89">
        <v>8</v>
      </c>
      <c r="BR271" s="89">
        <v>8</v>
      </c>
      <c r="BS271" s="89">
        <v>8</v>
      </c>
      <c r="BT271" s="89">
        <v>8</v>
      </c>
      <c r="BU271" s="89">
        <v>9</v>
      </c>
      <c r="BV271" s="89">
        <v>8</v>
      </c>
      <c r="BW271" s="89">
        <v>9</v>
      </c>
      <c r="BX271" s="89">
        <v>9</v>
      </c>
      <c r="BY271" s="89">
        <v>9</v>
      </c>
      <c r="BZ271" s="89">
        <v>8</v>
      </c>
      <c r="CA271" s="89">
        <v>8</v>
      </c>
      <c r="CB271" s="89">
        <v>9</v>
      </c>
      <c r="CC271" s="89">
        <v>8</v>
      </c>
      <c r="CD271" s="89">
        <v>9</v>
      </c>
      <c r="CE271" s="89">
        <v>9</v>
      </c>
      <c r="CF271" s="90">
        <f t="shared" si="28"/>
        <v>8.44444444444444</v>
      </c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89"/>
      <c r="CY271" s="89"/>
      <c r="CZ271" s="89"/>
      <c r="DA271" s="89"/>
      <c r="DB271" s="89"/>
      <c r="DC271" s="89"/>
      <c r="DD271" s="89"/>
      <c r="DE271" s="89"/>
      <c r="DF271" s="89"/>
      <c r="DG271" s="89"/>
      <c r="DH271" s="89"/>
      <c r="DI271" s="89"/>
      <c r="DJ271" s="89"/>
      <c r="DK271" s="89"/>
      <c r="DL271" s="89"/>
      <c r="DM271" s="89"/>
      <c r="DN271" s="89"/>
      <c r="DO271" s="90" t="e">
        <f t="shared" si="30"/>
        <v>#DIV/0!</v>
      </c>
      <c r="DP271" s="95"/>
      <c r="DQ271" s="89"/>
      <c r="DR271" s="89"/>
      <c r="DS271" s="89"/>
      <c r="DT271" s="89"/>
      <c r="DU271" s="89"/>
      <c r="DV271" s="101"/>
      <c r="DW271" s="102"/>
      <c r="DX271" s="103"/>
      <c r="DY271" s="90"/>
      <c r="DZ271" s="103"/>
      <c r="EA271" s="103"/>
      <c r="EB271" s="103"/>
      <c r="EC271" s="103"/>
      <c r="ED271" s="103"/>
      <c r="EE271" s="103"/>
      <c r="EF271" s="106" t="e">
        <f t="shared" si="31"/>
        <v>#DIV/0!</v>
      </c>
      <c r="EG271" s="106" t="str">
        <f t="shared" si="32"/>
        <v>GOOD</v>
      </c>
      <c r="EH271" s="106" t="e">
        <f t="shared" si="33"/>
        <v>#DIV/0!</v>
      </c>
    </row>
    <row r="272" hidden="1" customHeight="1" spans="2:138">
      <c r="B272" s="83" t="s">
        <v>3499</v>
      </c>
      <c r="C272" s="84"/>
      <c r="D272" s="84"/>
      <c r="E272" s="84"/>
      <c r="F272" s="84"/>
      <c r="G272" s="84"/>
      <c r="H272" s="83" t="s">
        <v>8227</v>
      </c>
      <c r="I272" s="86" t="s">
        <v>8228</v>
      </c>
      <c r="J272" s="83" t="s">
        <v>2083</v>
      </c>
      <c r="K272" s="84"/>
      <c r="L272" s="83" t="s">
        <v>8230</v>
      </c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90" t="e">
        <f t="shared" si="29"/>
        <v>#DIV/0!</v>
      </c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>
        <v>8</v>
      </c>
      <c r="BE272" s="89">
        <v>8</v>
      </c>
      <c r="BF272" s="89">
        <v>8</v>
      </c>
      <c r="BG272" s="89">
        <v>8</v>
      </c>
      <c r="BH272" s="89">
        <v>8</v>
      </c>
      <c r="BI272" s="89">
        <v>8</v>
      </c>
      <c r="BJ272" s="89">
        <v>8</v>
      </c>
      <c r="BK272" s="89">
        <v>8</v>
      </c>
      <c r="BL272" s="89">
        <v>8</v>
      </c>
      <c r="BM272" s="89">
        <v>8</v>
      </c>
      <c r="BN272" s="89">
        <v>8</v>
      </c>
      <c r="BO272" s="89">
        <v>8</v>
      </c>
      <c r="BP272" s="89">
        <v>8</v>
      </c>
      <c r="BQ272" s="89">
        <v>8</v>
      </c>
      <c r="BR272" s="89">
        <v>8</v>
      </c>
      <c r="BS272" s="89">
        <v>9</v>
      </c>
      <c r="BT272" s="89">
        <v>8</v>
      </c>
      <c r="BU272" s="89">
        <v>8</v>
      </c>
      <c r="BV272" s="89">
        <v>9</v>
      </c>
      <c r="BW272" s="89">
        <v>8</v>
      </c>
      <c r="BX272" s="89">
        <v>9</v>
      </c>
      <c r="BY272" s="89">
        <v>8</v>
      </c>
      <c r="BZ272" s="89">
        <v>8</v>
      </c>
      <c r="CA272" s="89">
        <v>8</v>
      </c>
      <c r="CB272" s="89">
        <v>8</v>
      </c>
      <c r="CC272" s="89">
        <v>7</v>
      </c>
      <c r="CD272" s="89">
        <v>8</v>
      </c>
      <c r="CE272" s="89">
        <v>8</v>
      </c>
      <c r="CF272" s="90">
        <f t="shared" si="28"/>
        <v>8.07407407407407</v>
      </c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89"/>
      <c r="DB272" s="89"/>
      <c r="DC272" s="89"/>
      <c r="DD272" s="89"/>
      <c r="DE272" s="89"/>
      <c r="DF272" s="89"/>
      <c r="DG272" s="89"/>
      <c r="DH272" s="89"/>
      <c r="DI272" s="89"/>
      <c r="DJ272" s="89"/>
      <c r="DK272" s="89"/>
      <c r="DL272" s="89"/>
      <c r="DM272" s="89"/>
      <c r="DN272" s="89"/>
      <c r="DO272" s="90" t="e">
        <f t="shared" si="30"/>
        <v>#DIV/0!</v>
      </c>
      <c r="DP272" s="95"/>
      <c r="DQ272" s="89"/>
      <c r="DR272" s="89"/>
      <c r="DS272" s="89"/>
      <c r="DT272" s="89"/>
      <c r="DU272" s="89"/>
      <c r="DV272" s="101"/>
      <c r="DW272" s="102"/>
      <c r="DX272" s="103"/>
      <c r="DY272" s="90"/>
      <c r="DZ272" s="103"/>
      <c r="EA272" s="103"/>
      <c r="EB272" s="103"/>
      <c r="EC272" s="103"/>
      <c r="ED272" s="103"/>
      <c r="EE272" s="103"/>
      <c r="EF272" s="106" t="e">
        <f t="shared" si="31"/>
        <v>#DIV/0!</v>
      </c>
      <c r="EG272" s="106" t="str">
        <f t="shared" si="32"/>
        <v>GOOD</v>
      </c>
      <c r="EH272" s="106" t="e">
        <f t="shared" si="33"/>
        <v>#DIV/0!</v>
      </c>
    </row>
    <row r="273" hidden="1" customHeight="1" spans="2:138">
      <c r="B273" s="83" t="s">
        <v>3499</v>
      </c>
      <c r="C273" s="84"/>
      <c r="D273" s="84"/>
      <c r="E273" s="84"/>
      <c r="F273" s="84"/>
      <c r="G273" s="84"/>
      <c r="H273" s="83" t="s">
        <v>8255</v>
      </c>
      <c r="I273" s="86" t="s">
        <v>8256</v>
      </c>
      <c r="J273" s="83" t="s">
        <v>263</v>
      </c>
      <c r="K273" s="84"/>
      <c r="L273" s="83" t="s">
        <v>2055</v>
      </c>
      <c r="M273" s="89">
        <v>8</v>
      </c>
      <c r="N273" s="89">
        <v>8</v>
      </c>
      <c r="O273" s="89">
        <v>8</v>
      </c>
      <c r="P273" s="89">
        <v>9</v>
      </c>
      <c r="Q273" s="89">
        <v>9</v>
      </c>
      <c r="R273" s="89">
        <v>9</v>
      </c>
      <c r="S273" s="89">
        <v>9</v>
      </c>
      <c r="T273" s="89">
        <v>9</v>
      </c>
      <c r="U273" s="89">
        <v>8</v>
      </c>
      <c r="V273" s="89">
        <v>8</v>
      </c>
      <c r="W273" s="89">
        <v>8</v>
      </c>
      <c r="X273" s="89">
        <v>8</v>
      </c>
      <c r="Y273" s="89">
        <v>8</v>
      </c>
      <c r="Z273" s="89">
        <v>8</v>
      </c>
      <c r="AA273" s="89">
        <v>8</v>
      </c>
      <c r="AB273" s="89">
        <v>8</v>
      </c>
      <c r="AC273" s="89">
        <v>8</v>
      </c>
      <c r="AD273" s="89">
        <v>8</v>
      </c>
      <c r="AE273" s="89">
        <v>8</v>
      </c>
      <c r="AF273" s="89">
        <v>8</v>
      </c>
      <c r="AG273" s="89">
        <v>8</v>
      </c>
      <c r="AH273" s="89">
        <v>8</v>
      </c>
      <c r="AI273" s="89">
        <v>8</v>
      </c>
      <c r="AJ273" s="89">
        <v>9</v>
      </c>
      <c r="AK273" s="89">
        <v>8</v>
      </c>
      <c r="AL273" s="89">
        <v>8</v>
      </c>
      <c r="AM273" s="89">
        <v>8</v>
      </c>
      <c r="AN273" s="90">
        <f t="shared" si="29"/>
        <v>8.22222222222222</v>
      </c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89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90" t="e">
        <f t="shared" si="28"/>
        <v>#DIV/0!</v>
      </c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89"/>
      <c r="DB273" s="89"/>
      <c r="DC273" s="89"/>
      <c r="DD273" s="89"/>
      <c r="DE273" s="89"/>
      <c r="DF273" s="89"/>
      <c r="DG273" s="89"/>
      <c r="DH273" s="89"/>
      <c r="DI273" s="89"/>
      <c r="DJ273" s="89"/>
      <c r="DK273" s="89"/>
      <c r="DL273" s="89"/>
      <c r="DM273" s="89"/>
      <c r="DN273" s="89"/>
      <c r="DO273" s="90" t="e">
        <f t="shared" si="30"/>
        <v>#DIV/0!</v>
      </c>
      <c r="DP273" s="95"/>
      <c r="DQ273" s="89"/>
      <c r="DR273" s="89"/>
      <c r="DS273" s="89"/>
      <c r="DT273" s="89"/>
      <c r="DU273" s="89"/>
      <c r="DV273" s="101"/>
      <c r="DW273" s="102"/>
      <c r="DX273" s="103"/>
      <c r="DY273" s="90"/>
      <c r="DZ273" s="103"/>
      <c r="EA273" s="103"/>
      <c r="EB273" s="103"/>
      <c r="EC273" s="103"/>
      <c r="ED273" s="103"/>
      <c r="EE273" s="103"/>
      <c r="EF273" s="106" t="str">
        <f t="shared" si="31"/>
        <v>GOOD</v>
      </c>
      <c r="EG273" s="106" t="e">
        <f t="shared" si="32"/>
        <v>#DIV/0!</v>
      </c>
      <c r="EH273" s="106" t="e">
        <f t="shared" si="33"/>
        <v>#DIV/0!</v>
      </c>
    </row>
    <row r="274" hidden="1" customHeight="1" spans="2:138">
      <c r="B274" s="83" t="s">
        <v>3499</v>
      </c>
      <c r="C274" s="84"/>
      <c r="D274" s="84"/>
      <c r="E274" s="84"/>
      <c r="F274" s="84"/>
      <c r="G274" s="84"/>
      <c r="H274" s="83" t="s">
        <v>8269</v>
      </c>
      <c r="I274" s="86" t="s">
        <v>8270</v>
      </c>
      <c r="J274" s="83" t="s">
        <v>108</v>
      </c>
      <c r="K274" s="84"/>
      <c r="L274" s="83" t="s">
        <v>8272</v>
      </c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90" t="e">
        <f t="shared" si="29"/>
        <v>#DIV/0!</v>
      </c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>
        <v>8</v>
      </c>
      <c r="BE274" s="89">
        <v>8</v>
      </c>
      <c r="BF274" s="89">
        <v>8</v>
      </c>
      <c r="BG274" s="89">
        <v>8</v>
      </c>
      <c r="BH274" s="89">
        <v>8</v>
      </c>
      <c r="BI274" s="89">
        <v>8</v>
      </c>
      <c r="BJ274" s="89">
        <v>8</v>
      </c>
      <c r="BK274" s="89">
        <v>8</v>
      </c>
      <c r="BL274" s="89">
        <v>8</v>
      </c>
      <c r="BM274" s="89">
        <v>8</v>
      </c>
      <c r="BN274" s="89">
        <v>8</v>
      </c>
      <c r="BO274" s="89">
        <v>8</v>
      </c>
      <c r="BP274" s="89">
        <v>8</v>
      </c>
      <c r="BQ274" s="89">
        <v>8</v>
      </c>
      <c r="BR274" s="89">
        <v>8</v>
      </c>
      <c r="BS274" s="89">
        <v>7</v>
      </c>
      <c r="BT274" s="89">
        <v>8</v>
      </c>
      <c r="BU274" s="89">
        <v>8</v>
      </c>
      <c r="BV274" s="89">
        <v>8</v>
      </c>
      <c r="BW274" s="89">
        <v>8</v>
      </c>
      <c r="BX274" s="89">
        <v>8</v>
      </c>
      <c r="BY274" s="89">
        <v>8</v>
      </c>
      <c r="BZ274" s="89">
        <v>8</v>
      </c>
      <c r="CA274" s="89">
        <v>8</v>
      </c>
      <c r="CB274" s="89">
        <v>8</v>
      </c>
      <c r="CC274" s="89">
        <v>8</v>
      </c>
      <c r="CD274" s="89">
        <v>8</v>
      </c>
      <c r="CE274" s="89">
        <v>8</v>
      </c>
      <c r="CF274" s="90">
        <f t="shared" si="28"/>
        <v>7.96296296296296</v>
      </c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89"/>
      <c r="DB274" s="89"/>
      <c r="DC274" s="89"/>
      <c r="DD274" s="89"/>
      <c r="DE274" s="89"/>
      <c r="DF274" s="89"/>
      <c r="DG274" s="89"/>
      <c r="DH274" s="89"/>
      <c r="DI274" s="89"/>
      <c r="DJ274" s="89"/>
      <c r="DK274" s="89"/>
      <c r="DL274" s="89"/>
      <c r="DM274" s="89"/>
      <c r="DN274" s="89"/>
      <c r="DO274" s="90" t="e">
        <f t="shared" si="30"/>
        <v>#DIV/0!</v>
      </c>
      <c r="DP274" s="95"/>
      <c r="DQ274" s="89"/>
      <c r="DR274" s="89"/>
      <c r="DS274" s="89"/>
      <c r="DT274" s="89"/>
      <c r="DU274" s="89"/>
      <c r="DV274" s="101"/>
      <c r="DW274" s="102"/>
      <c r="DX274" s="103"/>
      <c r="DY274" s="90"/>
      <c r="DZ274" s="103"/>
      <c r="EA274" s="103"/>
      <c r="EB274" s="103"/>
      <c r="EC274" s="103"/>
      <c r="ED274" s="103"/>
      <c r="EE274" s="103"/>
      <c r="EF274" s="106" t="e">
        <f t="shared" si="31"/>
        <v>#DIV/0!</v>
      </c>
      <c r="EG274" s="106" t="str">
        <f t="shared" si="32"/>
        <v>NEED TO DEVELOP</v>
      </c>
      <c r="EH274" s="106" t="e">
        <f t="shared" si="33"/>
        <v>#DIV/0!</v>
      </c>
    </row>
    <row r="275" hidden="1" customHeight="1" spans="2:138">
      <c r="B275" s="83" t="s">
        <v>3499</v>
      </c>
      <c r="C275" s="84"/>
      <c r="D275" s="84"/>
      <c r="E275" s="84"/>
      <c r="F275" s="84"/>
      <c r="G275" s="84"/>
      <c r="H275" s="83" t="s">
        <v>8284</v>
      </c>
      <c r="I275" s="86" t="s">
        <v>8285</v>
      </c>
      <c r="J275" s="83" t="s">
        <v>2321</v>
      </c>
      <c r="K275" s="84"/>
      <c r="L275" s="83" t="s">
        <v>2848</v>
      </c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90" t="e">
        <f t="shared" si="29"/>
        <v>#DIV/0!</v>
      </c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>
        <v>8</v>
      </c>
      <c r="BE275" s="89">
        <v>8</v>
      </c>
      <c r="BF275" s="89">
        <v>8</v>
      </c>
      <c r="BG275" s="89">
        <v>8</v>
      </c>
      <c r="BH275" s="89">
        <v>8</v>
      </c>
      <c r="BI275" s="89">
        <v>8</v>
      </c>
      <c r="BJ275" s="89">
        <v>8</v>
      </c>
      <c r="BK275" s="89">
        <v>8</v>
      </c>
      <c r="BL275" s="89">
        <v>8</v>
      </c>
      <c r="BM275" s="89">
        <v>8</v>
      </c>
      <c r="BN275" s="89">
        <v>8</v>
      </c>
      <c r="BO275" s="89">
        <v>8</v>
      </c>
      <c r="BP275" s="89">
        <v>8</v>
      </c>
      <c r="BQ275" s="89">
        <v>8</v>
      </c>
      <c r="BR275" s="89">
        <v>8</v>
      </c>
      <c r="BS275" s="89">
        <v>7</v>
      </c>
      <c r="BT275" s="89">
        <v>8</v>
      </c>
      <c r="BU275" s="89">
        <v>7</v>
      </c>
      <c r="BV275" s="89">
        <v>8</v>
      </c>
      <c r="BW275" s="89">
        <v>7</v>
      </c>
      <c r="BX275" s="89">
        <v>7</v>
      </c>
      <c r="BY275" s="89">
        <v>8</v>
      </c>
      <c r="BZ275" s="89">
        <v>8</v>
      </c>
      <c r="CA275" s="89">
        <v>7</v>
      </c>
      <c r="CB275" s="89">
        <v>7</v>
      </c>
      <c r="CC275" s="89">
        <v>8</v>
      </c>
      <c r="CD275" s="89">
        <v>8</v>
      </c>
      <c r="CE275" s="89">
        <v>7</v>
      </c>
      <c r="CF275" s="90">
        <f t="shared" si="28"/>
        <v>7.74074074074074</v>
      </c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89"/>
      <c r="DB275" s="89"/>
      <c r="DC275" s="89"/>
      <c r="DD275" s="89"/>
      <c r="DE275" s="89"/>
      <c r="DF275" s="89"/>
      <c r="DG275" s="89"/>
      <c r="DH275" s="89"/>
      <c r="DI275" s="89"/>
      <c r="DJ275" s="89"/>
      <c r="DK275" s="89"/>
      <c r="DL275" s="89"/>
      <c r="DM275" s="89"/>
      <c r="DN275" s="89"/>
      <c r="DO275" s="90" t="e">
        <f t="shared" si="30"/>
        <v>#DIV/0!</v>
      </c>
      <c r="DP275" s="95"/>
      <c r="DQ275" s="89"/>
      <c r="DR275" s="89"/>
      <c r="DS275" s="89"/>
      <c r="DT275" s="89"/>
      <c r="DU275" s="89"/>
      <c r="DV275" s="101"/>
      <c r="DW275" s="102"/>
      <c r="DX275" s="103"/>
      <c r="DY275" s="90"/>
      <c r="DZ275" s="103"/>
      <c r="EA275" s="103"/>
      <c r="EB275" s="103"/>
      <c r="EC275" s="103"/>
      <c r="ED275" s="103"/>
      <c r="EE275" s="103"/>
      <c r="EF275" s="106" t="e">
        <f t="shared" si="31"/>
        <v>#DIV/0!</v>
      </c>
      <c r="EG275" s="106" t="str">
        <f t="shared" si="32"/>
        <v>NEED TO DEVELOP</v>
      </c>
      <c r="EH275" s="106" t="e">
        <f t="shared" si="33"/>
        <v>#DIV/0!</v>
      </c>
    </row>
    <row r="276" hidden="1" customHeight="1" spans="2:138">
      <c r="B276" s="83" t="s">
        <v>3499</v>
      </c>
      <c r="C276" s="84"/>
      <c r="D276" s="84"/>
      <c r="E276" s="84"/>
      <c r="F276" s="84"/>
      <c r="G276" s="84"/>
      <c r="H276" s="83" t="s">
        <v>8299</v>
      </c>
      <c r="I276" s="86" t="s">
        <v>8300</v>
      </c>
      <c r="J276" s="83" t="s">
        <v>390</v>
      </c>
      <c r="K276" s="84"/>
      <c r="L276" s="83" t="s">
        <v>8302</v>
      </c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90" t="e">
        <f t="shared" si="29"/>
        <v>#DIV/0!</v>
      </c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89"/>
      <c r="BM276" s="89"/>
      <c r="BN276" s="89"/>
      <c r="BO276" s="89"/>
      <c r="BP276" s="89"/>
      <c r="BQ276" s="89"/>
      <c r="BR276" s="89"/>
      <c r="BS276" s="89"/>
      <c r="BT276" s="89"/>
      <c r="BU276" s="89"/>
      <c r="BV276" s="89"/>
      <c r="BW276" s="89"/>
      <c r="BX276" s="89"/>
      <c r="BY276" s="89"/>
      <c r="BZ276" s="89"/>
      <c r="CA276" s="89"/>
      <c r="CB276" s="89"/>
      <c r="CC276" s="89"/>
      <c r="CD276" s="89"/>
      <c r="CE276" s="89"/>
      <c r="CF276" s="90" t="e">
        <f t="shared" si="28"/>
        <v>#DIV/0!</v>
      </c>
      <c r="CG276" s="89"/>
      <c r="CH276" s="89"/>
      <c r="CI276" s="89"/>
      <c r="CJ276" s="89"/>
      <c r="CK276" s="89"/>
      <c r="CL276" s="89"/>
      <c r="CM276" s="89"/>
      <c r="CN276" s="89"/>
      <c r="CO276" s="89"/>
      <c r="CP276" s="89"/>
      <c r="CQ276" s="89"/>
      <c r="CR276" s="89"/>
      <c r="CS276" s="89"/>
      <c r="CT276" s="89"/>
      <c r="CU276" s="89"/>
      <c r="CV276" s="89">
        <v>8</v>
      </c>
      <c r="CW276" s="89">
        <v>8</v>
      </c>
      <c r="CX276" s="89">
        <v>8</v>
      </c>
      <c r="CY276" s="89">
        <v>8</v>
      </c>
      <c r="CZ276" s="89">
        <v>8</v>
      </c>
      <c r="DA276" s="89">
        <v>8</v>
      </c>
      <c r="DB276" s="89">
        <v>8</v>
      </c>
      <c r="DC276" s="89">
        <v>8</v>
      </c>
      <c r="DD276" s="89">
        <v>8</v>
      </c>
      <c r="DE276" s="89">
        <v>8</v>
      </c>
      <c r="DF276" s="89">
        <v>8</v>
      </c>
      <c r="DG276" s="89">
        <v>8</v>
      </c>
      <c r="DH276" s="89">
        <v>8</v>
      </c>
      <c r="DI276" s="89">
        <v>8</v>
      </c>
      <c r="DJ276" s="89">
        <v>8</v>
      </c>
      <c r="DK276" s="89">
        <v>8</v>
      </c>
      <c r="DL276" s="89">
        <v>8</v>
      </c>
      <c r="DM276" s="89">
        <v>8</v>
      </c>
      <c r="DN276" s="89">
        <v>8</v>
      </c>
      <c r="DO276" s="90">
        <f t="shared" si="30"/>
        <v>8</v>
      </c>
      <c r="DP276" s="95"/>
      <c r="DQ276" s="89"/>
      <c r="DR276" s="89"/>
      <c r="DS276" s="89"/>
      <c r="DT276" s="89"/>
      <c r="DU276" s="89"/>
      <c r="DV276" s="101"/>
      <c r="DW276" s="102"/>
      <c r="DX276" s="103"/>
      <c r="DY276" s="90"/>
      <c r="DZ276" s="103"/>
      <c r="EA276" s="103"/>
      <c r="EB276" s="103"/>
      <c r="EC276" s="103"/>
      <c r="ED276" s="103"/>
      <c r="EE276" s="103"/>
      <c r="EF276" s="106" t="e">
        <f t="shared" si="31"/>
        <v>#DIV/0!</v>
      </c>
      <c r="EG276" s="106" t="e">
        <f t="shared" si="32"/>
        <v>#DIV/0!</v>
      </c>
      <c r="EH276" s="106" t="str">
        <f t="shared" si="33"/>
        <v>NEED TO DEVELOP</v>
      </c>
    </row>
    <row r="277" hidden="1" customHeight="1" spans="2:138">
      <c r="B277" s="83" t="s">
        <v>3499</v>
      </c>
      <c r="C277" s="84"/>
      <c r="D277" s="84"/>
      <c r="E277" s="84"/>
      <c r="F277" s="84"/>
      <c r="G277" s="84"/>
      <c r="H277" s="83" t="s">
        <v>8314</v>
      </c>
      <c r="I277" s="86" t="s">
        <v>8315</v>
      </c>
      <c r="J277" s="83" t="s">
        <v>126</v>
      </c>
      <c r="K277" s="84"/>
      <c r="L277" s="83" t="s">
        <v>4537</v>
      </c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90" t="e">
        <f t="shared" si="29"/>
        <v>#DIV/0!</v>
      </c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  <c r="BA277" s="89"/>
      <c r="BB277" s="89"/>
      <c r="BC277" s="89"/>
      <c r="BD277" s="89"/>
      <c r="BE277" s="89"/>
      <c r="BF277" s="89"/>
      <c r="BG277" s="89"/>
      <c r="BH277" s="89"/>
      <c r="BI277" s="89"/>
      <c r="BJ277" s="89"/>
      <c r="BK277" s="89"/>
      <c r="BL277" s="89"/>
      <c r="BM277" s="89"/>
      <c r="BN277" s="89"/>
      <c r="BO277" s="89"/>
      <c r="BP277" s="89"/>
      <c r="BQ277" s="89"/>
      <c r="BR277" s="89"/>
      <c r="BS277" s="89"/>
      <c r="BT277" s="89"/>
      <c r="BU277" s="89"/>
      <c r="BV277" s="89"/>
      <c r="BW277" s="89"/>
      <c r="BX277" s="89"/>
      <c r="BY277" s="89"/>
      <c r="BZ277" s="89"/>
      <c r="CA277" s="89"/>
      <c r="CB277" s="89"/>
      <c r="CC277" s="89"/>
      <c r="CD277" s="89"/>
      <c r="CE277" s="89"/>
      <c r="CF277" s="90" t="e">
        <f t="shared" si="28"/>
        <v>#DIV/0!</v>
      </c>
      <c r="CG277" s="89"/>
      <c r="CH277" s="89"/>
      <c r="CI277" s="89"/>
      <c r="CJ277" s="89"/>
      <c r="CK277" s="89"/>
      <c r="CL277" s="89"/>
      <c r="CM277" s="89"/>
      <c r="CN277" s="89"/>
      <c r="CO277" s="89"/>
      <c r="CP277" s="89"/>
      <c r="CQ277" s="89"/>
      <c r="CR277" s="89"/>
      <c r="CS277" s="89"/>
      <c r="CT277" s="89"/>
      <c r="CU277" s="89"/>
      <c r="CV277" s="89">
        <v>7</v>
      </c>
      <c r="CW277" s="89">
        <v>7</v>
      </c>
      <c r="CX277" s="89">
        <v>7</v>
      </c>
      <c r="CY277" s="89">
        <v>7</v>
      </c>
      <c r="CZ277" s="89">
        <v>7</v>
      </c>
      <c r="DA277" s="89">
        <v>7</v>
      </c>
      <c r="DB277" s="89">
        <v>7</v>
      </c>
      <c r="DC277" s="89">
        <v>7</v>
      </c>
      <c r="DD277" s="89">
        <v>7</v>
      </c>
      <c r="DE277" s="89"/>
      <c r="DF277" s="89"/>
      <c r="DG277" s="89"/>
      <c r="DH277" s="89"/>
      <c r="DI277" s="89">
        <v>7</v>
      </c>
      <c r="DJ277" s="89">
        <v>7</v>
      </c>
      <c r="DK277" s="89">
        <v>7</v>
      </c>
      <c r="DL277" s="89">
        <v>7</v>
      </c>
      <c r="DM277" s="89">
        <v>7</v>
      </c>
      <c r="DN277" s="89">
        <v>7</v>
      </c>
      <c r="DO277" s="90">
        <f t="shared" si="30"/>
        <v>7</v>
      </c>
      <c r="DP277" s="95"/>
      <c r="DQ277" s="89"/>
      <c r="DR277" s="89"/>
      <c r="DS277" s="89"/>
      <c r="DT277" s="89"/>
      <c r="DU277" s="89"/>
      <c r="DV277" s="101"/>
      <c r="DW277" s="102"/>
      <c r="DX277" s="103"/>
      <c r="DY277" s="90"/>
      <c r="DZ277" s="103"/>
      <c r="EA277" s="103"/>
      <c r="EB277" s="103"/>
      <c r="EC277" s="103"/>
      <c r="ED277" s="103"/>
      <c r="EE277" s="103"/>
      <c r="EF277" s="106" t="e">
        <f t="shared" si="31"/>
        <v>#DIV/0!</v>
      </c>
      <c r="EG277" s="106" t="e">
        <f t="shared" si="32"/>
        <v>#DIV/0!</v>
      </c>
      <c r="EH277" s="106" t="str">
        <f t="shared" si="33"/>
        <v>NEED TO DEVELOP</v>
      </c>
    </row>
    <row r="278" hidden="1" customHeight="1" spans="2:138">
      <c r="B278" s="83" t="s">
        <v>3499</v>
      </c>
      <c r="C278" s="84"/>
      <c r="D278" s="84"/>
      <c r="E278" s="84"/>
      <c r="F278" s="84"/>
      <c r="G278" s="84"/>
      <c r="H278" s="83" t="s">
        <v>8327</v>
      </c>
      <c r="I278" s="86" t="s">
        <v>8328</v>
      </c>
      <c r="J278" s="83" t="s">
        <v>126</v>
      </c>
      <c r="K278" s="84"/>
      <c r="L278" s="83" t="s">
        <v>502</v>
      </c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90" t="e">
        <f t="shared" si="29"/>
        <v>#DIV/0!</v>
      </c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89"/>
      <c r="BE278" s="89"/>
      <c r="BF278" s="89"/>
      <c r="BG278" s="89"/>
      <c r="BH278" s="89"/>
      <c r="BI278" s="89"/>
      <c r="BJ278" s="89"/>
      <c r="BK278" s="89"/>
      <c r="BL278" s="89"/>
      <c r="BM278" s="89"/>
      <c r="BN278" s="89"/>
      <c r="BO278" s="89"/>
      <c r="BP278" s="89"/>
      <c r="BQ278" s="89"/>
      <c r="BR278" s="89"/>
      <c r="BS278" s="89"/>
      <c r="BT278" s="89"/>
      <c r="BU278" s="89"/>
      <c r="BV278" s="89"/>
      <c r="BW278" s="89"/>
      <c r="BX278" s="89"/>
      <c r="BY278" s="89"/>
      <c r="BZ278" s="89"/>
      <c r="CA278" s="89"/>
      <c r="CB278" s="89"/>
      <c r="CC278" s="89"/>
      <c r="CD278" s="89"/>
      <c r="CE278" s="89"/>
      <c r="CF278" s="90" t="e">
        <f t="shared" si="28"/>
        <v>#DIV/0!</v>
      </c>
      <c r="CG278" s="89"/>
      <c r="CH278" s="89"/>
      <c r="CI278" s="89"/>
      <c r="CJ278" s="89"/>
      <c r="CK278" s="89"/>
      <c r="CL278" s="89"/>
      <c r="CM278" s="89"/>
      <c r="CN278" s="89"/>
      <c r="CO278" s="89"/>
      <c r="CP278" s="89"/>
      <c r="CQ278" s="89"/>
      <c r="CR278" s="89"/>
      <c r="CS278" s="89"/>
      <c r="CT278" s="89"/>
      <c r="CU278" s="89"/>
      <c r="CV278" s="89">
        <v>8</v>
      </c>
      <c r="CW278" s="89">
        <v>8</v>
      </c>
      <c r="CX278" s="89">
        <v>7</v>
      </c>
      <c r="CY278" s="89">
        <v>8</v>
      </c>
      <c r="CZ278" s="89">
        <v>7</v>
      </c>
      <c r="DA278" s="89">
        <v>7</v>
      </c>
      <c r="DB278" s="89">
        <v>8</v>
      </c>
      <c r="DC278" s="89">
        <v>7</v>
      </c>
      <c r="DD278" s="89">
        <v>7</v>
      </c>
      <c r="DE278" s="89"/>
      <c r="DF278" s="89"/>
      <c r="DG278" s="89"/>
      <c r="DH278" s="89"/>
      <c r="DI278" s="89">
        <v>8</v>
      </c>
      <c r="DJ278" s="89">
        <v>8</v>
      </c>
      <c r="DK278" s="89">
        <v>7</v>
      </c>
      <c r="DL278" s="89">
        <v>8</v>
      </c>
      <c r="DM278" s="89">
        <v>7</v>
      </c>
      <c r="DN278" s="89">
        <v>8</v>
      </c>
      <c r="DO278" s="90">
        <f t="shared" si="30"/>
        <v>7.53333333333333</v>
      </c>
      <c r="DP278" s="95"/>
      <c r="DQ278" s="89"/>
      <c r="DR278" s="89"/>
      <c r="DS278" s="89"/>
      <c r="DT278" s="89"/>
      <c r="DU278" s="89"/>
      <c r="DV278" s="101"/>
      <c r="DW278" s="102"/>
      <c r="DX278" s="103"/>
      <c r="DY278" s="90"/>
      <c r="DZ278" s="103"/>
      <c r="EA278" s="103"/>
      <c r="EB278" s="103"/>
      <c r="EC278" s="103"/>
      <c r="ED278" s="103"/>
      <c r="EE278" s="103"/>
      <c r="EF278" s="106" t="e">
        <f t="shared" si="31"/>
        <v>#DIV/0!</v>
      </c>
      <c r="EG278" s="106" t="e">
        <f t="shared" si="32"/>
        <v>#DIV/0!</v>
      </c>
      <c r="EH278" s="106" t="str">
        <f t="shared" si="33"/>
        <v>NEED TO DEVELOP</v>
      </c>
    </row>
    <row r="279" hidden="1" customHeight="1" spans="2:138">
      <c r="B279" s="83" t="s">
        <v>3499</v>
      </c>
      <c r="C279" s="84"/>
      <c r="D279" s="84"/>
      <c r="E279" s="84"/>
      <c r="F279" s="84"/>
      <c r="G279" s="84"/>
      <c r="H279" s="83" t="s">
        <v>8342</v>
      </c>
      <c r="I279" s="86" t="s">
        <v>8343</v>
      </c>
      <c r="J279" s="83" t="s">
        <v>1893</v>
      </c>
      <c r="K279" s="84"/>
      <c r="L279" s="83" t="s">
        <v>6741</v>
      </c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90" t="e">
        <f t="shared" si="29"/>
        <v>#DIV/0!</v>
      </c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89">
        <v>8</v>
      </c>
      <c r="BE279" s="89">
        <v>8</v>
      </c>
      <c r="BF279" s="89">
        <v>8</v>
      </c>
      <c r="BG279" s="89">
        <v>8</v>
      </c>
      <c r="BH279" s="89">
        <v>8</v>
      </c>
      <c r="BI279" s="89">
        <v>8</v>
      </c>
      <c r="BJ279" s="89">
        <v>8</v>
      </c>
      <c r="BK279" s="89">
        <v>8</v>
      </c>
      <c r="BL279" s="89">
        <v>8</v>
      </c>
      <c r="BM279" s="89">
        <v>8</v>
      </c>
      <c r="BN279" s="89">
        <v>8</v>
      </c>
      <c r="BO279" s="89">
        <v>8</v>
      </c>
      <c r="BP279" s="89">
        <v>8</v>
      </c>
      <c r="BQ279" s="89">
        <v>8</v>
      </c>
      <c r="BR279" s="89">
        <v>8</v>
      </c>
      <c r="BS279" s="89">
        <v>8</v>
      </c>
      <c r="BT279" s="89">
        <v>7</v>
      </c>
      <c r="BU279" s="89">
        <v>7</v>
      </c>
      <c r="BV279" s="89">
        <v>7</v>
      </c>
      <c r="BW279" s="89">
        <v>7</v>
      </c>
      <c r="BX279" s="89">
        <v>7</v>
      </c>
      <c r="BY279" s="89">
        <v>8</v>
      </c>
      <c r="BZ279" s="89">
        <v>8</v>
      </c>
      <c r="CA279" s="89">
        <v>8</v>
      </c>
      <c r="CB279" s="89">
        <v>7</v>
      </c>
      <c r="CC279" s="89">
        <v>7</v>
      </c>
      <c r="CD279" s="89">
        <v>8</v>
      </c>
      <c r="CE279" s="89">
        <v>8</v>
      </c>
      <c r="CF279" s="90">
        <f t="shared" si="28"/>
        <v>7.74074074074074</v>
      </c>
      <c r="CG279" s="89"/>
      <c r="CH279" s="89"/>
      <c r="CI279" s="89"/>
      <c r="CJ279" s="89"/>
      <c r="CK279" s="89"/>
      <c r="CL279" s="89"/>
      <c r="CM279" s="89"/>
      <c r="CN279" s="89"/>
      <c r="CO279" s="89"/>
      <c r="CP279" s="89"/>
      <c r="CQ279" s="89"/>
      <c r="CR279" s="89"/>
      <c r="CS279" s="89"/>
      <c r="CT279" s="89"/>
      <c r="CU279" s="89"/>
      <c r="CV279" s="89"/>
      <c r="CW279" s="89"/>
      <c r="CX279" s="89"/>
      <c r="CY279" s="89"/>
      <c r="CZ279" s="89"/>
      <c r="DA279" s="89"/>
      <c r="DB279" s="89"/>
      <c r="DC279" s="89"/>
      <c r="DD279" s="89"/>
      <c r="DE279" s="89"/>
      <c r="DF279" s="89"/>
      <c r="DG279" s="89"/>
      <c r="DH279" s="89"/>
      <c r="DI279" s="89"/>
      <c r="DJ279" s="89"/>
      <c r="DK279" s="89"/>
      <c r="DL279" s="89"/>
      <c r="DM279" s="89"/>
      <c r="DN279" s="89"/>
      <c r="DO279" s="90" t="e">
        <f t="shared" si="30"/>
        <v>#DIV/0!</v>
      </c>
      <c r="DP279" s="89"/>
      <c r="DQ279" s="89"/>
      <c r="DR279" s="89"/>
      <c r="DS279" s="89"/>
      <c r="DT279" s="89"/>
      <c r="DU279" s="110"/>
      <c r="DV279" s="110"/>
      <c r="DW279" s="103"/>
      <c r="DX279" s="89"/>
      <c r="DY279" s="103"/>
      <c r="DZ279" s="103"/>
      <c r="EA279" s="103"/>
      <c r="EB279" s="103"/>
      <c r="EC279" s="103"/>
      <c r="ED279" s="103"/>
      <c r="EE279" s="103"/>
      <c r="EF279" s="106" t="e">
        <f t="shared" si="31"/>
        <v>#DIV/0!</v>
      </c>
      <c r="EG279" s="106" t="str">
        <f t="shared" si="32"/>
        <v>NEED TO DEVELOP</v>
      </c>
      <c r="EH279" s="106" t="e">
        <f t="shared" si="33"/>
        <v>#DIV/0!</v>
      </c>
    </row>
    <row r="280" hidden="1" customHeight="1" spans="2:138">
      <c r="B280" s="83" t="s">
        <v>3499</v>
      </c>
      <c r="C280" s="84"/>
      <c r="D280" s="84"/>
      <c r="E280" s="84"/>
      <c r="F280" s="84"/>
      <c r="G280" s="84"/>
      <c r="H280" s="83" t="s">
        <v>8352</v>
      </c>
      <c r="I280" s="86" t="s">
        <v>2166</v>
      </c>
      <c r="J280" s="83" t="s">
        <v>2965</v>
      </c>
      <c r="K280" s="84"/>
      <c r="L280" s="83" t="s">
        <v>3131</v>
      </c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90" t="e">
        <f t="shared" si="29"/>
        <v>#DIV/0!</v>
      </c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89"/>
      <c r="BM280" s="89"/>
      <c r="BN280" s="89"/>
      <c r="BO280" s="89"/>
      <c r="BP280" s="89"/>
      <c r="BQ280" s="89"/>
      <c r="BR280" s="89"/>
      <c r="BS280" s="89"/>
      <c r="BT280" s="89"/>
      <c r="BU280" s="89"/>
      <c r="BV280" s="89"/>
      <c r="BW280" s="89"/>
      <c r="BX280" s="89"/>
      <c r="BY280" s="89"/>
      <c r="BZ280" s="89"/>
      <c r="CA280" s="89"/>
      <c r="CB280" s="89"/>
      <c r="CC280" s="89"/>
      <c r="CD280" s="89"/>
      <c r="CE280" s="89"/>
      <c r="CF280" s="90" t="e">
        <f t="shared" si="28"/>
        <v>#DIV/0!</v>
      </c>
      <c r="CG280" s="89"/>
      <c r="CH280" s="89"/>
      <c r="CI280" s="89"/>
      <c r="CJ280" s="89"/>
      <c r="CK280" s="89"/>
      <c r="CL280" s="89"/>
      <c r="CM280" s="89"/>
      <c r="CN280" s="89"/>
      <c r="CO280" s="89"/>
      <c r="CP280" s="89"/>
      <c r="CQ280" s="89"/>
      <c r="CR280" s="89"/>
      <c r="CS280" s="89"/>
      <c r="CT280" s="89"/>
      <c r="CU280" s="89"/>
      <c r="CV280" s="89">
        <v>8</v>
      </c>
      <c r="CW280" s="89">
        <v>7</v>
      </c>
      <c r="CX280" s="89">
        <v>8</v>
      </c>
      <c r="CY280" s="89">
        <v>8</v>
      </c>
      <c r="CZ280" s="89">
        <v>7</v>
      </c>
      <c r="DA280" s="89">
        <v>7</v>
      </c>
      <c r="DB280" s="89">
        <v>8</v>
      </c>
      <c r="DC280" s="89">
        <v>8</v>
      </c>
      <c r="DD280" s="89">
        <v>8</v>
      </c>
      <c r="DE280" s="89"/>
      <c r="DF280" s="89"/>
      <c r="DG280" s="89"/>
      <c r="DH280" s="89"/>
      <c r="DI280" s="89">
        <v>8</v>
      </c>
      <c r="DJ280" s="89">
        <v>7</v>
      </c>
      <c r="DK280" s="89">
        <v>8</v>
      </c>
      <c r="DL280" s="89">
        <v>8</v>
      </c>
      <c r="DM280" s="89">
        <v>8</v>
      </c>
      <c r="DN280" s="89">
        <v>7</v>
      </c>
      <c r="DO280" s="90">
        <f t="shared" si="30"/>
        <v>7.66666666666667</v>
      </c>
      <c r="DP280" s="95"/>
      <c r="DQ280" s="89"/>
      <c r="DR280" s="89"/>
      <c r="DS280" s="89"/>
      <c r="DT280" s="89"/>
      <c r="DU280" s="89"/>
      <c r="DV280" s="101"/>
      <c r="DW280" s="102"/>
      <c r="DX280" s="103"/>
      <c r="DY280" s="90"/>
      <c r="DZ280" s="103"/>
      <c r="EA280" s="103"/>
      <c r="EB280" s="103"/>
      <c r="EC280" s="103"/>
      <c r="ED280" s="103"/>
      <c r="EE280" s="103"/>
      <c r="EF280" s="106" t="e">
        <f t="shared" si="31"/>
        <v>#DIV/0!</v>
      </c>
      <c r="EG280" s="106" t="e">
        <f t="shared" si="32"/>
        <v>#DIV/0!</v>
      </c>
      <c r="EH280" s="106" t="str">
        <f t="shared" si="33"/>
        <v>NEED TO DEVELOP</v>
      </c>
    </row>
    <row r="281" hidden="1" customHeight="1" spans="2:138">
      <c r="B281" s="83" t="s">
        <v>3499</v>
      </c>
      <c r="C281" s="84"/>
      <c r="D281" s="84"/>
      <c r="E281" s="84"/>
      <c r="F281" s="84"/>
      <c r="G281" s="84"/>
      <c r="H281" s="83" t="s">
        <v>8365</v>
      </c>
      <c r="I281" s="86" t="s">
        <v>8366</v>
      </c>
      <c r="J281" s="83" t="s">
        <v>162</v>
      </c>
      <c r="K281" s="84"/>
      <c r="L281" s="83" t="s">
        <v>7711</v>
      </c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90" t="e">
        <f t="shared" si="29"/>
        <v>#DIV/0!</v>
      </c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BE281" s="89"/>
      <c r="BF281" s="89"/>
      <c r="BG281" s="89"/>
      <c r="BH281" s="89"/>
      <c r="BI281" s="89"/>
      <c r="BJ281" s="89"/>
      <c r="BK281" s="89"/>
      <c r="BL281" s="89"/>
      <c r="BM281" s="89"/>
      <c r="BN281" s="89"/>
      <c r="BO281" s="89"/>
      <c r="BP281" s="89"/>
      <c r="BQ281" s="89"/>
      <c r="BR281" s="89"/>
      <c r="BS281" s="89"/>
      <c r="BT281" s="89"/>
      <c r="BU281" s="89"/>
      <c r="BV281" s="89"/>
      <c r="BW281" s="89"/>
      <c r="BX281" s="89"/>
      <c r="BY281" s="89"/>
      <c r="BZ281" s="89"/>
      <c r="CA281" s="89"/>
      <c r="CB281" s="89"/>
      <c r="CC281" s="89"/>
      <c r="CD281" s="89"/>
      <c r="CE281" s="89"/>
      <c r="CF281" s="90" t="e">
        <f t="shared" si="28"/>
        <v>#DIV/0!</v>
      </c>
      <c r="CG281" s="89"/>
      <c r="CH281" s="89"/>
      <c r="CI281" s="89"/>
      <c r="CJ281" s="89"/>
      <c r="CK281" s="89"/>
      <c r="CL281" s="89"/>
      <c r="CM281" s="89"/>
      <c r="CN281" s="89"/>
      <c r="CO281" s="89"/>
      <c r="CP281" s="89"/>
      <c r="CQ281" s="89"/>
      <c r="CR281" s="89"/>
      <c r="CS281" s="89"/>
      <c r="CT281" s="89"/>
      <c r="CU281" s="89"/>
      <c r="CV281" s="89">
        <v>8</v>
      </c>
      <c r="CW281" s="89">
        <v>7</v>
      </c>
      <c r="CX281" s="89">
        <v>8</v>
      </c>
      <c r="CY281" s="89">
        <v>9</v>
      </c>
      <c r="CZ281" s="89">
        <v>9</v>
      </c>
      <c r="DA281" s="89">
        <v>8</v>
      </c>
      <c r="DB281" s="89">
        <v>8</v>
      </c>
      <c r="DC281" s="89">
        <v>8</v>
      </c>
      <c r="DD281" s="89">
        <v>8</v>
      </c>
      <c r="DE281" s="89"/>
      <c r="DF281" s="89"/>
      <c r="DG281" s="89"/>
      <c r="DH281" s="89"/>
      <c r="DI281" s="89">
        <v>9</v>
      </c>
      <c r="DJ281" s="89">
        <v>9</v>
      </c>
      <c r="DK281" s="89">
        <v>7</v>
      </c>
      <c r="DL281" s="89">
        <v>9</v>
      </c>
      <c r="DM281" s="89">
        <v>8</v>
      </c>
      <c r="DN281" s="89">
        <v>8</v>
      </c>
      <c r="DO281" s="90">
        <f t="shared" si="30"/>
        <v>8.2</v>
      </c>
      <c r="DP281" s="95"/>
      <c r="DQ281" s="89"/>
      <c r="DR281" s="89"/>
      <c r="DS281" s="89"/>
      <c r="DT281" s="89"/>
      <c r="DU281" s="89"/>
      <c r="DV281" s="101"/>
      <c r="DW281" s="102"/>
      <c r="DX281" s="103"/>
      <c r="DY281" s="90"/>
      <c r="DZ281" s="103"/>
      <c r="EA281" s="103"/>
      <c r="EB281" s="103"/>
      <c r="EC281" s="103"/>
      <c r="ED281" s="103"/>
      <c r="EE281" s="103"/>
      <c r="EF281" s="106" t="e">
        <f t="shared" si="31"/>
        <v>#DIV/0!</v>
      </c>
      <c r="EG281" s="106" t="e">
        <f t="shared" si="32"/>
        <v>#DIV/0!</v>
      </c>
      <c r="EH281" s="106" t="str">
        <f t="shared" si="33"/>
        <v>GOOD</v>
      </c>
    </row>
    <row r="282" hidden="1" customHeight="1" spans="2:138">
      <c r="B282" s="83" t="s">
        <v>3499</v>
      </c>
      <c r="C282" s="84"/>
      <c r="D282" s="84"/>
      <c r="E282" s="84"/>
      <c r="F282" s="84"/>
      <c r="G282" s="84"/>
      <c r="H282" s="83" t="s">
        <v>8379</v>
      </c>
      <c r="I282" s="86" t="s">
        <v>8380</v>
      </c>
      <c r="J282" s="83" t="s">
        <v>162</v>
      </c>
      <c r="K282" s="84"/>
      <c r="L282" s="83" t="s">
        <v>3131</v>
      </c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90" t="e">
        <f t="shared" si="29"/>
        <v>#DIV/0!</v>
      </c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89"/>
      <c r="BM282" s="89"/>
      <c r="BN282" s="89"/>
      <c r="BO282" s="89"/>
      <c r="BP282" s="89"/>
      <c r="BQ282" s="89"/>
      <c r="BR282" s="89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90" t="e">
        <f t="shared" si="28"/>
        <v>#DIV/0!</v>
      </c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>
        <v>7</v>
      </c>
      <c r="CW282" s="89">
        <v>8</v>
      </c>
      <c r="CX282" s="89">
        <v>8</v>
      </c>
      <c r="CY282" s="89">
        <v>8</v>
      </c>
      <c r="CZ282" s="89">
        <v>8</v>
      </c>
      <c r="DA282" s="89">
        <v>7</v>
      </c>
      <c r="DB282" s="89">
        <v>8</v>
      </c>
      <c r="DC282" s="89">
        <v>8</v>
      </c>
      <c r="DD282" s="89">
        <v>7</v>
      </c>
      <c r="DE282" s="89"/>
      <c r="DF282" s="89"/>
      <c r="DG282" s="89"/>
      <c r="DH282" s="89"/>
      <c r="DI282" s="89">
        <v>8</v>
      </c>
      <c r="DJ282" s="89">
        <v>8</v>
      </c>
      <c r="DK282" s="89">
        <v>7</v>
      </c>
      <c r="DL282" s="89">
        <v>7</v>
      </c>
      <c r="DM282" s="89">
        <v>8</v>
      </c>
      <c r="DN282" s="89">
        <v>8</v>
      </c>
      <c r="DO282" s="90">
        <f t="shared" si="30"/>
        <v>7.66666666666667</v>
      </c>
      <c r="DP282" s="95"/>
      <c r="DQ282" s="89"/>
      <c r="DR282" s="89"/>
      <c r="DS282" s="89"/>
      <c r="DT282" s="89"/>
      <c r="DU282" s="89"/>
      <c r="DV282" s="101"/>
      <c r="DW282" s="102"/>
      <c r="DX282" s="103"/>
      <c r="DY282" s="90"/>
      <c r="DZ282" s="103"/>
      <c r="EA282" s="103"/>
      <c r="EB282" s="103"/>
      <c r="EC282" s="103"/>
      <c r="ED282" s="103"/>
      <c r="EE282" s="103"/>
      <c r="EF282" s="106" t="e">
        <f t="shared" si="31"/>
        <v>#DIV/0!</v>
      </c>
      <c r="EG282" s="106" t="e">
        <f t="shared" si="32"/>
        <v>#DIV/0!</v>
      </c>
      <c r="EH282" s="106" t="str">
        <f t="shared" si="33"/>
        <v>NEED TO DEVELOP</v>
      </c>
    </row>
    <row r="283" hidden="1" customHeight="1" spans="2:138">
      <c r="B283" s="83" t="s">
        <v>3499</v>
      </c>
      <c r="C283" s="84"/>
      <c r="D283" s="84"/>
      <c r="E283" s="84"/>
      <c r="F283" s="84"/>
      <c r="G283" s="84"/>
      <c r="H283" s="83" t="s">
        <v>8394</v>
      </c>
      <c r="I283" s="86" t="s">
        <v>8395</v>
      </c>
      <c r="J283" s="83" t="s">
        <v>1569</v>
      </c>
      <c r="K283" s="84"/>
      <c r="L283" s="83" t="s">
        <v>8397</v>
      </c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90" t="e">
        <f t="shared" si="29"/>
        <v>#DIV/0!</v>
      </c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  <c r="BA283" s="89"/>
      <c r="BB283" s="89"/>
      <c r="BC283" s="89"/>
      <c r="BD283" s="89"/>
      <c r="BE283" s="89"/>
      <c r="BF283" s="89"/>
      <c r="BG283" s="89"/>
      <c r="BH283" s="89"/>
      <c r="BI283" s="89"/>
      <c r="BJ283" s="89"/>
      <c r="BK283" s="89"/>
      <c r="BL283" s="89"/>
      <c r="BM283" s="89"/>
      <c r="BN283" s="89"/>
      <c r="BO283" s="89"/>
      <c r="BP283" s="89"/>
      <c r="BQ283" s="89"/>
      <c r="BR283" s="89"/>
      <c r="BS283" s="89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90" t="e">
        <f t="shared" si="28"/>
        <v>#DIV/0!</v>
      </c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>
        <v>7</v>
      </c>
      <c r="CW283" s="89">
        <v>7</v>
      </c>
      <c r="CX283" s="89">
        <v>7</v>
      </c>
      <c r="CY283" s="89">
        <v>7</v>
      </c>
      <c r="CZ283" s="89">
        <v>7</v>
      </c>
      <c r="DA283" s="89">
        <v>7</v>
      </c>
      <c r="DB283" s="89">
        <v>7</v>
      </c>
      <c r="DC283" s="89">
        <v>8</v>
      </c>
      <c r="DD283" s="89">
        <v>7</v>
      </c>
      <c r="DE283" s="89"/>
      <c r="DF283" s="89"/>
      <c r="DG283" s="89"/>
      <c r="DH283" s="89"/>
      <c r="DI283" s="89">
        <v>7</v>
      </c>
      <c r="DJ283" s="89">
        <v>8</v>
      </c>
      <c r="DK283" s="89">
        <v>7</v>
      </c>
      <c r="DL283" s="89">
        <v>8</v>
      </c>
      <c r="DM283" s="89">
        <v>7</v>
      </c>
      <c r="DN283" s="89">
        <v>8</v>
      </c>
      <c r="DO283" s="90">
        <f t="shared" si="30"/>
        <v>7.26666666666667</v>
      </c>
      <c r="DP283" s="95"/>
      <c r="DQ283" s="89"/>
      <c r="DR283" s="89"/>
      <c r="DS283" s="89"/>
      <c r="DT283" s="89"/>
      <c r="DU283" s="89"/>
      <c r="DV283" s="101"/>
      <c r="DW283" s="102"/>
      <c r="DX283" s="103"/>
      <c r="DY283" s="90"/>
      <c r="DZ283" s="103"/>
      <c r="EA283" s="103"/>
      <c r="EB283" s="103"/>
      <c r="EC283" s="103"/>
      <c r="ED283" s="103"/>
      <c r="EE283" s="103"/>
      <c r="EF283" s="106" t="e">
        <f t="shared" si="31"/>
        <v>#DIV/0!</v>
      </c>
      <c r="EG283" s="106" t="e">
        <f t="shared" si="32"/>
        <v>#DIV/0!</v>
      </c>
      <c r="EH283" s="106" t="str">
        <f t="shared" si="33"/>
        <v>NEED TO DEVELOP</v>
      </c>
    </row>
    <row r="284" hidden="1" customHeight="1" spans="2:138">
      <c r="B284" s="83" t="s">
        <v>2472</v>
      </c>
      <c r="C284" s="84"/>
      <c r="D284" s="84"/>
      <c r="E284" s="84"/>
      <c r="F284" s="84"/>
      <c r="G284" s="84"/>
      <c r="H284" s="83" t="s">
        <v>8436</v>
      </c>
      <c r="I284" s="86" t="s">
        <v>8437</v>
      </c>
      <c r="J284" s="83" t="s">
        <v>68</v>
      </c>
      <c r="K284" s="84"/>
      <c r="L284" s="83" t="s">
        <v>8439</v>
      </c>
      <c r="M284" s="89">
        <v>8</v>
      </c>
      <c r="N284" s="89">
        <v>8</v>
      </c>
      <c r="O284" s="89">
        <v>8</v>
      </c>
      <c r="P284" s="89">
        <v>8</v>
      </c>
      <c r="Q284" s="89">
        <v>8</v>
      </c>
      <c r="R284" s="89">
        <v>8</v>
      </c>
      <c r="S284" s="89">
        <v>8</v>
      </c>
      <c r="T284" s="89">
        <v>8</v>
      </c>
      <c r="U284" s="89">
        <v>8</v>
      </c>
      <c r="V284" s="89">
        <v>7</v>
      </c>
      <c r="W284" s="89">
        <v>7</v>
      </c>
      <c r="X284" s="89">
        <v>7</v>
      </c>
      <c r="Y284" s="89">
        <v>7</v>
      </c>
      <c r="Z284" s="89">
        <v>8</v>
      </c>
      <c r="AA284" s="89">
        <v>8</v>
      </c>
      <c r="AB284" s="89">
        <v>8</v>
      </c>
      <c r="AC284" s="89">
        <v>8</v>
      </c>
      <c r="AD284" s="89">
        <v>8</v>
      </c>
      <c r="AE284" s="89">
        <v>8</v>
      </c>
      <c r="AF284" s="89">
        <v>8</v>
      </c>
      <c r="AG284" s="89">
        <v>7</v>
      </c>
      <c r="AH284" s="89">
        <v>8</v>
      </c>
      <c r="AI284" s="89">
        <v>8</v>
      </c>
      <c r="AJ284" s="89">
        <v>7</v>
      </c>
      <c r="AK284" s="89">
        <v>8</v>
      </c>
      <c r="AL284" s="89">
        <v>8</v>
      </c>
      <c r="AM284" s="89">
        <v>8</v>
      </c>
      <c r="AN284" s="90">
        <f t="shared" si="29"/>
        <v>7.77777777777778</v>
      </c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89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90" t="e">
        <f t="shared" si="28"/>
        <v>#DIV/0!</v>
      </c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89"/>
      <c r="DB284" s="89"/>
      <c r="DC284" s="89"/>
      <c r="DD284" s="89"/>
      <c r="DE284" s="89"/>
      <c r="DF284" s="89"/>
      <c r="DG284" s="89"/>
      <c r="DH284" s="89"/>
      <c r="DI284" s="89"/>
      <c r="DJ284" s="89"/>
      <c r="DK284" s="89"/>
      <c r="DL284" s="89"/>
      <c r="DM284" s="89"/>
      <c r="DN284" s="89"/>
      <c r="DO284" s="90" t="e">
        <f t="shared" si="30"/>
        <v>#DIV/0!</v>
      </c>
      <c r="DP284" s="95"/>
      <c r="DQ284" s="89"/>
      <c r="DR284" s="89"/>
      <c r="DS284" s="89"/>
      <c r="DT284" s="89"/>
      <c r="DU284" s="89"/>
      <c r="DV284" s="101"/>
      <c r="DW284" s="102"/>
      <c r="DX284" s="103"/>
      <c r="DY284" s="90"/>
      <c r="DZ284" s="103"/>
      <c r="EA284" s="103"/>
      <c r="EB284" s="103"/>
      <c r="EC284" s="103"/>
      <c r="ED284" s="103"/>
      <c r="EE284" s="103"/>
      <c r="EF284" s="106" t="str">
        <f t="shared" si="31"/>
        <v>NEED TO DEVELOP</v>
      </c>
      <c r="EG284" s="106" t="e">
        <f t="shared" si="32"/>
        <v>#DIV/0!</v>
      </c>
      <c r="EH284" s="106" t="e">
        <f t="shared" si="33"/>
        <v>#DIV/0!</v>
      </c>
    </row>
    <row r="285" hidden="1" customHeight="1" spans="2:138">
      <c r="B285" s="83" t="s">
        <v>2472</v>
      </c>
      <c r="C285" s="84"/>
      <c r="D285" s="84"/>
      <c r="E285" s="84"/>
      <c r="F285" s="84"/>
      <c r="G285" s="84"/>
      <c r="H285" s="83" t="s">
        <v>8452</v>
      </c>
      <c r="I285" s="86" t="s">
        <v>8453</v>
      </c>
      <c r="J285" s="83" t="s">
        <v>227</v>
      </c>
      <c r="K285" s="84"/>
      <c r="L285" s="83" t="s">
        <v>3349</v>
      </c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90" t="e">
        <f t="shared" si="29"/>
        <v>#DIV/0!</v>
      </c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>
        <v>8</v>
      </c>
      <c r="BE285" s="89">
        <v>8</v>
      </c>
      <c r="BF285" s="89">
        <v>8</v>
      </c>
      <c r="BG285" s="89">
        <v>8</v>
      </c>
      <c r="BH285" s="89">
        <v>8</v>
      </c>
      <c r="BI285" s="89">
        <v>7</v>
      </c>
      <c r="BJ285" s="89">
        <v>7</v>
      </c>
      <c r="BK285" s="89">
        <v>8</v>
      </c>
      <c r="BL285" s="89">
        <v>8</v>
      </c>
      <c r="BM285" s="89">
        <v>8</v>
      </c>
      <c r="BN285" s="89">
        <v>8</v>
      </c>
      <c r="BO285" s="89">
        <v>8</v>
      </c>
      <c r="BP285" s="89">
        <v>8</v>
      </c>
      <c r="BQ285" s="89">
        <v>8</v>
      </c>
      <c r="BR285" s="89">
        <v>8</v>
      </c>
      <c r="BS285" s="89">
        <v>8</v>
      </c>
      <c r="BT285" s="89">
        <v>8</v>
      </c>
      <c r="BU285" s="89">
        <v>8</v>
      </c>
      <c r="BV285" s="89">
        <v>8</v>
      </c>
      <c r="BW285" s="89">
        <v>8</v>
      </c>
      <c r="BX285" s="89">
        <v>7</v>
      </c>
      <c r="BY285" s="89">
        <v>8</v>
      </c>
      <c r="BZ285" s="89">
        <v>7</v>
      </c>
      <c r="CA285" s="89">
        <v>8</v>
      </c>
      <c r="CB285" s="89">
        <v>7</v>
      </c>
      <c r="CC285" s="89">
        <v>8</v>
      </c>
      <c r="CD285" s="89">
        <v>8</v>
      </c>
      <c r="CE285" s="89">
        <v>7</v>
      </c>
      <c r="CF285" s="90">
        <f t="shared" si="28"/>
        <v>7.77777777777778</v>
      </c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89"/>
      <c r="DB285" s="89"/>
      <c r="DC285" s="89"/>
      <c r="DD285" s="89"/>
      <c r="DE285" s="89"/>
      <c r="DF285" s="89"/>
      <c r="DG285" s="89"/>
      <c r="DH285" s="89"/>
      <c r="DI285" s="89"/>
      <c r="DJ285" s="89"/>
      <c r="DK285" s="89"/>
      <c r="DL285" s="89"/>
      <c r="DM285" s="89"/>
      <c r="DN285" s="89"/>
      <c r="DO285" s="90" t="e">
        <f t="shared" si="30"/>
        <v>#DIV/0!</v>
      </c>
      <c r="DP285" s="95"/>
      <c r="DQ285" s="89"/>
      <c r="DR285" s="89"/>
      <c r="DS285" s="89"/>
      <c r="DT285" s="89"/>
      <c r="DU285" s="89"/>
      <c r="DV285" s="101"/>
      <c r="DW285" s="102"/>
      <c r="DX285" s="103"/>
      <c r="DY285" s="90"/>
      <c r="DZ285" s="103"/>
      <c r="EA285" s="103"/>
      <c r="EB285" s="103"/>
      <c r="EC285" s="103"/>
      <c r="ED285" s="103"/>
      <c r="EE285" s="103"/>
      <c r="EF285" s="106" t="e">
        <f t="shared" si="31"/>
        <v>#DIV/0!</v>
      </c>
      <c r="EG285" s="106" t="str">
        <f t="shared" si="32"/>
        <v>NEED TO DEVELOP</v>
      </c>
      <c r="EH285" s="106" t="e">
        <f t="shared" si="33"/>
        <v>#DIV/0!</v>
      </c>
    </row>
    <row r="286" hidden="1" customHeight="1" spans="2:138">
      <c r="B286" s="83" t="s">
        <v>2472</v>
      </c>
      <c r="C286" s="84"/>
      <c r="D286" s="84"/>
      <c r="E286" s="84"/>
      <c r="F286" s="84"/>
      <c r="G286" s="84"/>
      <c r="H286" s="83" t="s">
        <v>8468</v>
      </c>
      <c r="I286" s="86" t="s">
        <v>8469</v>
      </c>
      <c r="J286" s="83" t="s">
        <v>2083</v>
      </c>
      <c r="K286" s="84"/>
      <c r="L286" s="83" t="s">
        <v>4912</v>
      </c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90" t="e">
        <f t="shared" si="29"/>
        <v>#DIV/0!</v>
      </c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89"/>
      <c r="BM286" s="89"/>
      <c r="BN286" s="89"/>
      <c r="BO286" s="89"/>
      <c r="BP286" s="89"/>
      <c r="BQ286" s="89"/>
      <c r="BR286" s="89"/>
      <c r="BS286" s="89"/>
      <c r="BT286" s="89"/>
      <c r="BU286" s="89"/>
      <c r="BV286" s="89"/>
      <c r="BW286" s="89"/>
      <c r="BX286" s="89"/>
      <c r="BY286" s="89"/>
      <c r="BZ286" s="89"/>
      <c r="CA286" s="89"/>
      <c r="CB286" s="89"/>
      <c r="CC286" s="89"/>
      <c r="CD286" s="89"/>
      <c r="CE286" s="89"/>
      <c r="CF286" s="90" t="e">
        <f t="shared" si="28"/>
        <v>#DIV/0!</v>
      </c>
      <c r="CG286" s="89"/>
      <c r="CH286" s="89"/>
      <c r="CI286" s="89"/>
      <c r="CJ286" s="89"/>
      <c r="CK286" s="89"/>
      <c r="CL286" s="89"/>
      <c r="CM286" s="89"/>
      <c r="CN286" s="89"/>
      <c r="CO286" s="89"/>
      <c r="CP286" s="89"/>
      <c r="CQ286" s="89"/>
      <c r="CR286" s="89"/>
      <c r="CS286" s="89"/>
      <c r="CT286" s="89"/>
      <c r="CU286" s="89"/>
      <c r="CV286" s="89"/>
      <c r="CW286" s="89"/>
      <c r="CX286" s="89"/>
      <c r="CY286" s="89"/>
      <c r="CZ286" s="89"/>
      <c r="DA286" s="89"/>
      <c r="DB286" s="89"/>
      <c r="DC286" s="89"/>
      <c r="DD286" s="89"/>
      <c r="DE286" s="89"/>
      <c r="DF286" s="89"/>
      <c r="DG286" s="89"/>
      <c r="DH286" s="89"/>
      <c r="DI286" s="89"/>
      <c r="DJ286" s="89"/>
      <c r="DK286" s="89"/>
      <c r="DL286" s="89"/>
      <c r="DM286" s="89"/>
      <c r="DN286" s="89"/>
      <c r="DO286" s="90" t="e">
        <f t="shared" si="30"/>
        <v>#DIV/0!</v>
      </c>
      <c r="DP286" s="95"/>
      <c r="DQ286" s="89"/>
      <c r="DR286" s="89"/>
      <c r="DS286" s="89"/>
      <c r="DT286" s="89"/>
      <c r="DU286" s="89"/>
      <c r="DV286" s="101"/>
      <c r="DW286" s="102"/>
      <c r="DX286" s="103"/>
      <c r="DY286" s="90"/>
      <c r="DZ286" s="103"/>
      <c r="EA286" s="103"/>
      <c r="EB286" s="103"/>
      <c r="EC286" s="103"/>
      <c r="ED286" s="103"/>
      <c r="EE286" s="103"/>
      <c r="EF286" s="106" t="e">
        <f t="shared" si="31"/>
        <v>#DIV/0!</v>
      </c>
      <c r="EG286" s="106" t="e">
        <f t="shared" si="32"/>
        <v>#DIV/0!</v>
      </c>
      <c r="EH286" s="106" t="e">
        <f t="shared" si="33"/>
        <v>#DIV/0!</v>
      </c>
    </row>
    <row r="287" hidden="1" customHeight="1" spans="2:138">
      <c r="B287" s="83" t="s">
        <v>2472</v>
      </c>
      <c r="C287" s="84"/>
      <c r="D287" s="84"/>
      <c r="E287" s="84"/>
      <c r="F287" s="84"/>
      <c r="G287" s="84"/>
      <c r="H287" s="83" t="s">
        <v>8496</v>
      </c>
      <c r="I287" s="86" t="s">
        <v>8497</v>
      </c>
      <c r="J287" s="83" t="s">
        <v>108</v>
      </c>
      <c r="K287" s="84"/>
      <c r="L287" s="83" t="s">
        <v>4319</v>
      </c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90" t="e">
        <f t="shared" si="29"/>
        <v>#DIV/0!</v>
      </c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  <c r="BA287" s="89"/>
      <c r="BB287" s="89"/>
      <c r="BC287" s="89"/>
      <c r="BD287" s="89"/>
      <c r="BE287" s="89"/>
      <c r="BF287" s="89"/>
      <c r="BG287" s="89"/>
      <c r="BH287" s="89"/>
      <c r="BI287" s="89"/>
      <c r="BJ287" s="89"/>
      <c r="BK287" s="89"/>
      <c r="BL287" s="89"/>
      <c r="BM287" s="89"/>
      <c r="BN287" s="89"/>
      <c r="BO287" s="89"/>
      <c r="BP287" s="89"/>
      <c r="BQ287" s="89"/>
      <c r="BR287" s="89"/>
      <c r="BS287" s="89"/>
      <c r="BT287" s="89"/>
      <c r="BU287" s="89"/>
      <c r="BV287" s="89"/>
      <c r="BW287" s="89"/>
      <c r="BX287" s="89"/>
      <c r="BY287" s="89"/>
      <c r="BZ287" s="89"/>
      <c r="CA287" s="89"/>
      <c r="CB287" s="89"/>
      <c r="CC287" s="89"/>
      <c r="CD287" s="89"/>
      <c r="CE287" s="89"/>
      <c r="CF287" s="90" t="e">
        <f t="shared" si="28"/>
        <v>#DIV/0!</v>
      </c>
      <c r="CG287" s="89"/>
      <c r="CH287" s="89"/>
      <c r="CI287" s="89"/>
      <c r="CJ287" s="89"/>
      <c r="CK287" s="89"/>
      <c r="CL287" s="89"/>
      <c r="CM287" s="89"/>
      <c r="CN287" s="89"/>
      <c r="CO287" s="89"/>
      <c r="CP287" s="89"/>
      <c r="CQ287" s="89"/>
      <c r="CR287" s="89"/>
      <c r="CS287" s="89"/>
      <c r="CT287" s="89"/>
      <c r="CU287" s="89"/>
      <c r="CV287" s="89"/>
      <c r="CW287" s="89"/>
      <c r="CX287" s="89"/>
      <c r="CY287" s="89"/>
      <c r="CZ287" s="89"/>
      <c r="DA287" s="89"/>
      <c r="DB287" s="89"/>
      <c r="DC287" s="89"/>
      <c r="DD287" s="89"/>
      <c r="DE287" s="89"/>
      <c r="DF287" s="89"/>
      <c r="DG287" s="89"/>
      <c r="DH287" s="89"/>
      <c r="DI287" s="89"/>
      <c r="DJ287" s="89"/>
      <c r="DK287" s="89"/>
      <c r="DL287" s="89"/>
      <c r="DM287" s="89"/>
      <c r="DN287" s="89"/>
      <c r="DO287" s="90" t="e">
        <f t="shared" si="30"/>
        <v>#DIV/0!</v>
      </c>
      <c r="DP287" s="95"/>
      <c r="DQ287" s="89"/>
      <c r="DR287" s="89"/>
      <c r="DS287" s="89"/>
      <c r="DT287" s="89"/>
      <c r="DU287" s="89"/>
      <c r="DV287" s="101"/>
      <c r="DW287" s="102"/>
      <c r="DX287" s="103"/>
      <c r="DY287" s="90"/>
      <c r="DZ287" s="103"/>
      <c r="EA287" s="103"/>
      <c r="EB287" s="103"/>
      <c r="EC287" s="103"/>
      <c r="ED287" s="103"/>
      <c r="EE287" s="103"/>
      <c r="EF287" s="106" t="e">
        <f t="shared" si="31"/>
        <v>#DIV/0!</v>
      </c>
      <c r="EG287" s="106" t="e">
        <f t="shared" si="32"/>
        <v>#DIV/0!</v>
      </c>
      <c r="EH287" s="106" t="e">
        <f t="shared" si="33"/>
        <v>#DIV/0!</v>
      </c>
    </row>
    <row r="288" hidden="1" customHeight="1" spans="2:138">
      <c r="B288" s="83" t="s">
        <v>2472</v>
      </c>
      <c r="C288" s="84"/>
      <c r="D288" s="84"/>
      <c r="E288" s="84"/>
      <c r="F288" s="84"/>
      <c r="G288" s="84"/>
      <c r="H288" s="83" t="s">
        <v>8512</v>
      </c>
      <c r="I288" s="86" t="s">
        <v>8513</v>
      </c>
      <c r="J288" s="83" t="s">
        <v>2321</v>
      </c>
      <c r="K288" s="84"/>
      <c r="L288" s="83" t="s">
        <v>4912</v>
      </c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90" t="e">
        <f t="shared" si="29"/>
        <v>#DIV/0!</v>
      </c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  <c r="BA288" s="89"/>
      <c r="BB288" s="89"/>
      <c r="BC288" s="89"/>
      <c r="BD288" s="89">
        <v>8</v>
      </c>
      <c r="BE288" s="89">
        <v>8</v>
      </c>
      <c r="BF288" s="89">
        <v>8</v>
      </c>
      <c r="BG288" s="89">
        <v>8</v>
      </c>
      <c r="BH288" s="89">
        <v>8</v>
      </c>
      <c r="BI288" s="89">
        <v>8</v>
      </c>
      <c r="BJ288" s="89">
        <v>8</v>
      </c>
      <c r="BK288" s="89">
        <v>8</v>
      </c>
      <c r="BL288" s="89">
        <v>8</v>
      </c>
      <c r="BM288" s="89">
        <v>8</v>
      </c>
      <c r="BN288" s="89">
        <v>8</v>
      </c>
      <c r="BO288" s="89">
        <v>8</v>
      </c>
      <c r="BP288" s="89">
        <v>8</v>
      </c>
      <c r="BQ288" s="89">
        <v>8</v>
      </c>
      <c r="BR288" s="89">
        <v>8</v>
      </c>
      <c r="BS288" s="89">
        <v>8</v>
      </c>
      <c r="BT288" s="89">
        <v>8</v>
      </c>
      <c r="BU288" s="89">
        <v>8</v>
      </c>
      <c r="BV288" s="89">
        <v>8</v>
      </c>
      <c r="BW288" s="89">
        <v>8</v>
      </c>
      <c r="BX288" s="89">
        <v>8</v>
      </c>
      <c r="BY288" s="89">
        <v>8</v>
      </c>
      <c r="BZ288" s="89">
        <v>8</v>
      </c>
      <c r="CA288" s="89">
        <v>8</v>
      </c>
      <c r="CB288" s="89">
        <v>8</v>
      </c>
      <c r="CC288" s="89">
        <v>8</v>
      </c>
      <c r="CD288" s="89">
        <v>8</v>
      </c>
      <c r="CE288" s="89">
        <v>8</v>
      </c>
      <c r="CF288" s="90">
        <f t="shared" si="28"/>
        <v>8</v>
      </c>
      <c r="CG288" s="89"/>
      <c r="CH288" s="89"/>
      <c r="CI288" s="89"/>
      <c r="CJ288" s="89"/>
      <c r="CK288" s="89"/>
      <c r="CL288" s="89"/>
      <c r="CM288" s="89"/>
      <c r="CN288" s="89"/>
      <c r="CO288" s="89"/>
      <c r="CP288" s="89"/>
      <c r="CQ288" s="89"/>
      <c r="CR288" s="89"/>
      <c r="CS288" s="89"/>
      <c r="CT288" s="89"/>
      <c r="CU288" s="89"/>
      <c r="CV288" s="89"/>
      <c r="CW288" s="89"/>
      <c r="CX288" s="89"/>
      <c r="CY288" s="89"/>
      <c r="CZ288" s="89"/>
      <c r="DA288" s="89"/>
      <c r="DB288" s="89"/>
      <c r="DC288" s="89"/>
      <c r="DD288" s="89"/>
      <c r="DE288" s="89"/>
      <c r="DF288" s="89"/>
      <c r="DG288" s="89"/>
      <c r="DH288" s="89"/>
      <c r="DI288" s="89"/>
      <c r="DJ288" s="89"/>
      <c r="DK288" s="89"/>
      <c r="DL288" s="89"/>
      <c r="DM288" s="89"/>
      <c r="DN288" s="89"/>
      <c r="DO288" s="90" t="e">
        <f t="shared" si="30"/>
        <v>#DIV/0!</v>
      </c>
      <c r="DP288" s="95"/>
      <c r="DQ288" s="89"/>
      <c r="DR288" s="89"/>
      <c r="DS288" s="89"/>
      <c r="DT288" s="89"/>
      <c r="DU288" s="89"/>
      <c r="DV288" s="101"/>
      <c r="DW288" s="102"/>
      <c r="DX288" s="103"/>
      <c r="DY288" s="90"/>
      <c r="DZ288" s="103"/>
      <c r="EA288" s="103"/>
      <c r="EB288" s="103"/>
      <c r="EC288" s="103"/>
      <c r="ED288" s="103"/>
      <c r="EE288" s="103"/>
      <c r="EF288" s="106" t="e">
        <f t="shared" si="31"/>
        <v>#DIV/0!</v>
      </c>
      <c r="EG288" s="106" t="str">
        <f t="shared" si="32"/>
        <v>NEED TO DEVELOP</v>
      </c>
      <c r="EH288" s="106" t="e">
        <f t="shared" si="33"/>
        <v>#DIV/0!</v>
      </c>
    </row>
    <row r="289" hidden="1" customHeight="1" spans="2:138">
      <c r="B289" s="83" t="s">
        <v>2472</v>
      </c>
      <c r="C289" s="84"/>
      <c r="D289" s="84"/>
      <c r="E289" s="84"/>
      <c r="F289" s="84"/>
      <c r="G289" s="84"/>
      <c r="H289" s="83" t="s">
        <v>8525</v>
      </c>
      <c r="I289" s="86" t="s">
        <v>8526</v>
      </c>
      <c r="J289" s="83" t="s">
        <v>390</v>
      </c>
      <c r="K289" s="84"/>
      <c r="L289" s="83" t="s">
        <v>1906</v>
      </c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90" t="e">
        <f t="shared" si="29"/>
        <v>#DIV/0!</v>
      </c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  <c r="BA289" s="89"/>
      <c r="BB289" s="89"/>
      <c r="BC289" s="89"/>
      <c r="BD289" s="89">
        <v>7</v>
      </c>
      <c r="BE289" s="89">
        <v>7</v>
      </c>
      <c r="BF289" s="89">
        <v>7</v>
      </c>
      <c r="BG289" s="89">
        <v>7</v>
      </c>
      <c r="BH289" s="89">
        <v>7</v>
      </c>
      <c r="BI289" s="89">
        <v>7</v>
      </c>
      <c r="BJ289" s="89">
        <v>7</v>
      </c>
      <c r="BK289" s="89">
        <v>8</v>
      </c>
      <c r="BL289" s="89">
        <v>8</v>
      </c>
      <c r="BM289" s="89">
        <v>8</v>
      </c>
      <c r="BN289" s="89">
        <v>8</v>
      </c>
      <c r="BO289" s="89">
        <v>8</v>
      </c>
      <c r="BP289" s="89">
        <v>8</v>
      </c>
      <c r="BQ289" s="89">
        <v>8</v>
      </c>
      <c r="BR289" s="89">
        <v>8</v>
      </c>
      <c r="BS289" s="89">
        <v>8</v>
      </c>
      <c r="BT289" s="89">
        <v>8</v>
      </c>
      <c r="BU289" s="89">
        <v>8</v>
      </c>
      <c r="BV289" s="89">
        <v>7</v>
      </c>
      <c r="BW289" s="89">
        <v>8</v>
      </c>
      <c r="BX289" s="89">
        <v>8</v>
      </c>
      <c r="BY289" s="89">
        <v>8</v>
      </c>
      <c r="BZ289" s="89">
        <v>8</v>
      </c>
      <c r="CA289" s="89">
        <v>8</v>
      </c>
      <c r="CB289" s="89">
        <v>8</v>
      </c>
      <c r="CC289" s="89">
        <v>8</v>
      </c>
      <c r="CD289" s="89">
        <v>8</v>
      </c>
      <c r="CE289" s="89">
        <v>7</v>
      </c>
      <c r="CF289" s="90">
        <f t="shared" si="28"/>
        <v>7.7037037037037</v>
      </c>
      <c r="CG289" s="89"/>
      <c r="CH289" s="89"/>
      <c r="CI289" s="89"/>
      <c r="CJ289" s="89"/>
      <c r="CK289" s="89"/>
      <c r="CL289" s="89"/>
      <c r="CM289" s="89"/>
      <c r="CN289" s="89"/>
      <c r="CO289" s="89"/>
      <c r="CP289" s="89"/>
      <c r="CQ289" s="89"/>
      <c r="CR289" s="89"/>
      <c r="CS289" s="89"/>
      <c r="CT289" s="89"/>
      <c r="CU289" s="89"/>
      <c r="CV289" s="89"/>
      <c r="CW289" s="89"/>
      <c r="CX289" s="89"/>
      <c r="CY289" s="89"/>
      <c r="CZ289" s="89"/>
      <c r="DA289" s="89"/>
      <c r="DB289" s="89"/>
      <c r="DC289" s="89"/>
      <c r="DD289" s="89"/>
      <c r="DE289" s="89"/>
      <c r="DF289" s="89"/>
      <c r="DG289" s="89"/>
      <c r="DH289" s="89"/>
      <c r="DI289" s="89"/>
      <c r="DJ289" s="89"/>
      <c r="DK289" s="89"/>
      <c r="DL289" s="89"/>
      <c r="DM289" s="89"/>
      <c r="DN289" s="89"/>
      <c r="DO289" s="90" t="e">
        <f t="shared" si="30"/>
        <v>#DIV/0!</v>
      </c>
      <c r="DP289" s="95"/>
      <c r="DQ289" s="89"/>
      <c r="DR289" s="89"/>
      <c r="DS289" s="89"/>
      <c r="DT289" s="89"/>
      <c r="DU289" s="89"/>
      <c r="DV289" s="101"/>
      <c r="DW289" s="102"/>
      <c r="DX289" s="103"/>
      <c r="DY289" s="90"/>
      <c r="DZ289" s="103"/>
      <c r="EA289" s="103"/>
      <c r="EB289" s="103"/>
      <c r="EC289" s="103"/>
      <c r="ED289" s="103"/>
      <c r="EE289" s="103"/>
      <c r="EF289" s="106" t="e">
        <f t="shared" si="31"/>
        <v>#DIV/0!</v>
      </c>
      <c r="EG289" s="106" t="str">
        <f t="shared" si="32"/>
        <v>NEED TO DEVELOP</v>
      </c>
      <c r="EH289" s="106" t="e">
        <f t="shared" si="33"/>
        <v>#DIV/0!</v>
      </c>
    </row>
    <row r="290" hidden="1" customHeight="1" spans="2:138">
      <c r="B290" s="83" t="s">
        <v>2472</v>
      </c>
      <c r="C290" s="84"/>
      <c r="D290" s="84"/>
      <c r="E290" s="84"/>
      <c r="F290" s="84"/>
      <c r="G290" s="84"/>
      <c r="H290" s="83" t="s">
        <v>8539</v>
      </c>
      <c r="I290" s="86" t="s">
        <v>8540</v>
      </c>
      <c r="J290" s="83" t="s">
        <v>126</v>
      </c>
      <c r="K290" s="84"/>
      <c r="L290" s="83" t="s">
        <v>5508</v>
      </c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90" t="e">
        <f t="shared" si="29"/>
        <v>#DIV/0!</v>
      </c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89"/>
      <c r="BM290" s="89"/>
      <c r="BN290" s="89"/>
      <c r="BO290" s="89"/>
      <c r="BP290" s="89"/>
      <c r="BQ290" s="89"/>
      <c r="BR290" s="89"/>
      <c r="BS290" s="89"/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90" t="e">
        <f t="shared" si="28"/>
        <v>#DIV/0!</v>
      </c>
      <c r="CG290" s="89"/>
      <c r="CH290" s="89"/>
      <c r="CI290" s="89"/>
      <c r="CJ290" s="89"/>
      <c r="CK290" s="89"/>
      <c r="CL290" s="89"/>
      <c r="CM290" s="89"/>
      <c r="CN290" s="89"/>
      <c r="CO290" s="89"/>
      <c r="CP290" s="89"/>
      <c r="CQ290" s="89"/>
      <c r="CR290" s="89"/>
      <c r="CS290" s="89"/>
      <c r="CT290" s="89"/>
      <c r="CU290" s="89"/>
      <c r="CV290" s="89"/>
      <c r="CW290" s="89"/>
      <c r="CX290" s="89"/>
      <c r="CY290" s="89"/>
      <c r="CZ290" s="89"/>
      <c r="DA290" s="89"/>
      <c r="DB290" s="89"/>
      <c r="DC290" s="89"/>
      <c r="DD290" s="89"/>
      <c r="DE290" s="89"/>
      <c r="DF290" s="89"/>
      <c r="DG290" s="89"/>
      <c r="DH290" s="89"/>
      <c r="DI290" s="89"/>
      <c r="DJ290" s="89"/>
      <c r="DK290" s="89"/>
      <c r="DL290" s="89"/>
      <c r="DM290" s="89"/>
      <c r="DN290" s="89"/>
      <c r="DO290" s="90" t="e">
        <f t="shared" si="30"/>
        <v>#DIV/0!</v>
      </c>
      <c r="DP290" s="95"/>
      <c r="DQ290" s="89"/>
      <c r="DR290" s="89"/>
      <c r="DS290" s="89"/>
      <c r="DT290" s="89"/>
      <c r="DU290" s="89"/>
      <c r="DV290" s="101"/>
      <c r="DW290" s="102"/>
      <c r="DX290" s="103"/>
      <c r="DY290" s="90"/>
      <c r="DZ290" s="103"/>
      <c r="EA290" s="103"/>
      <c r="EB290" s="103"/>
      <c r="EC290" s="103"/>
      <c r="ED290" s="103"/>
      <c r="EE290" s="103"/>
      <c r="EF290" s="106" t="e">
        <f t="shared" si="31"/>
        <v>#DIV/0!</v>
      </c>
      <c r="EG290" s="106" t="e">
        <f t="shared" si="32"/>
        <v>#DIV/0!</v>
      </c>
      <c r="EH290" s="106" t="e">
        <f t="shared" si="33"/>
        <v>#DIV/0!</v>
      </c>
    </row>
    <row r="291" hidden="1" customHeight="1" spans="2:138">
      <c r="B291" s="83" t="s">
        <v>2472</v>
      </c>
      <c r="C291" s="84"/>
      <c r="D291" s="84"/>
      <c r="E291" s="84"/>
      <c r="F291" s="84"/>
      <c r="G291" s="84"/>
      <c r="H291" s="83" t="s">
        <v>8552</v>
      </c>
      <c r="I291" s="86" t="s">
        <v>8553</v>
      </c>
      <c r="J291" s="83" t="s">
        <v>126</v>
      </c>
      <c r="K291" s="84"/>
      <c r="L291" s="83" t="s">
        <v>8554</v>
      </c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90" t="e">
        <f t="shared" si="29"/>
        <v>#DIV/0!</v>
      </c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90" t="e">
        <f t="shared" si="28"/>
        <v>#DIV/0!</v>
      </c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90" t="e">
        <f t="shared" si="30"/>
        <v>#DIV/0!</v>
      </c>
      <c r="DP291" s="95"/>
      <c r="DQ291" s="89"/>
      <c r="DR291" s="89"/>
      <c r="DS291" s="89"/>
      <c r="DT291" s="89"/>
      <c r="DU291" s="89"/>
      <c r="DV291" s="101"/>
      <c r="DW291" s="102"/>
      <c r="DX291" s="103"/>
      <c r="DY291" s="90"/>
      <c r="DZ291" s="103"/>
      <c r="EA291" s="103"/>
      <c r="EB291" s="103"/>
      <c r="EC291" s="103"/>
      <c r="ED291" s="103"/>
      <c r="EE291" s="103"/>
      <c r="EF291" s="106" t="e">
        <f t="shared" si="31"/>
        <v>#DIV/0!</v>
      </c>
      <c r="EG291" s="106" t="e">
        <f t="shared" si="32"/>
        <v>#DIV/0!</v>
      </c>
      <c r="EH291" s="106" t="e">
        <f t="shared" si="33"/>
        <v>#DIV/0!</v>
      </c>
    </row>
    <row r="292" hidden="1" customHeight="1" spans="2:138">
      <c r="B292" s="83" t="s">
        <v>2472</v>
      </c>
      <c r="C292" s="84"/>
      <c r="D292" s="84"/>
      <c r="E292" s="84"/>
      <c r="F292" s="84"/>
      <c r="G292" s="84"/>
      <c r="H292" s="83" t="s">
        <v>8566</v>
      </c>
      <c r="I292" s="86" t="s">
        <v>8567</v>
      </c>
      <c r="J292" s="83" t="s">
        <v>126</v>
      </c>
      <c r="K292" s="84"/>
      <c r="L292" s="83" t="s">
        <v>8094</v>
      </c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90" t="e">
        <f t="shared" si="29"/>
        <v>#DIV/0!</v>
      </c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89"/>
      <c r="BM292" s="89"/>
      <c r="BN292" s="89"/>
      <c r="BO292" s="89"/>
      <c r="BP292" s="89"/>
      <c r="BQ292" s="89"/>
      <c r="BR292" s="89"/>
      <c r="BS292" s="89"/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90" t="e">
        <f t="shared" si="28"/>
        <v>#DIV/0!</v>
      </c>
      <c r="CG292" s="89"/>
      <c r="CH292" s="89"/>
      <c r="CI292" s="89"/>
      <c r="CJ292" s="89"/>
      <c r="CK292" s="89"/>
      <c r="CL292" s="89"/>
      <c r="CM292" s="89"/>
      <c r="CN292" s="89"/>
      <c r="CO292" s="89"/>
      <c r="CP292" s="89"/>
      <c r="CQ292" s="89"/>
      <c r="CR292" s="89"/>
      <c r="CS292" s="89"/>
      <c r="CT292" s="89"/>
      <c r="CU292" s="89"/>
      <c r="CV292" s="89"/>
      <c r="CW292" s="89"/>
      <c r="CX292" s="89"/>
      <c r="CY292" s="89"/>
      <c r="CZ292" s="89"/>
      <c r="DA292" s="89"/>
      <c r="DB292" s="89"/>
      <c r="DC292" s="89"/>
      <c r="DD292" s="89"/>
      <c r="DE292" s="89"/>
      <c r="DF292" s="89"/>
      <c r="DG292" s="89"/>
      <c r="DH292" s="89"/>
      <c r="DI292" s="89"/>
      <c r="DJ292" s="89"/>
      <c r="DK292" s="89"/>
      <c r="DL292" s="89"/>
      <c r="DM292" s="89"/>
      <c r="DN292" s="89"/>
      <c r="DO292" s="90" t="e">
        <f t="shared" si="30"/>
        <v>#DIV/0!</v>
      </c>
      <c r="DP292" s="95"/>
      <c r="DQ292" s="89"/>
      <c r="DR292" s="89"/>
      <c r="DS292" s="89"/>
      <c r="DT292" s="89"/>
      <c r="DU292" s="89"/>
      <c r="DV292" s="101"/>
      <c r="DW292" s="102"/>
      <c r="DX292" s="103"/>
      <c r="DY292" s="90"/>
      <c r="DZ292" s="103"/>
      <c r="EA292" s="103"/>
      <c r="EB292" s="103"/>
      <c r="EC292" s="103"/>
      <c r="ED292" s="103"/>
      <c r="EE292" s="103"/>
      <c r="EF292" s="106" t="e">
        <f t="shared" si="31"/>
        <v>#DIV/0!</v>
      </c>
      <c r="EG292" s="106" t="e">
        <f t="shared" si="32"/>
        <v>#DIV/0!</v>
      </c>
      <c r="EH292" s="106" t="e">
        <f t="shared" si="33"/>
        <v>#DIV/0!</v>
      </c>
    </row>
    <row r="293" hidden="1" customHeight="1" spans="2:138">
      <c r="B293" s="83" t="s">
        <v>2472</v>
      </c>
      <c r="C293" s="84"/>
      <c r="D293" s="84"/>
      <c r="E293" s="84"/>
      <c r="F293" s="84"/>
      <c r="G293" s="84"/>
      <c r="H293" s="83" t="s">
        <v>8581</v>
      </c>
      <c r="I293" s="86" t="s">
        <v>8582</v>
      </c>
      <c r="J293" s="83" t="s">
        <v>2965</v>
      </c>
      <c r="K293" s="84"/>
      <c r="L293" s="83" t="s">
        <v>894</v>
      </c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90" t="e">
        <f t="shared" si="29"/>
        <v>#DIV/0!</v>
      </c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  <c r="BA293" s="89"/>
      <c r="BB293" s="89"/>
      <c r="BC293" s="89"/>
      <c r="BD293" s="89"/>
      <c r="BE293" s="89"/>
      <c r="BF293" s="89"/>
      <c r="BG293" s="89"/>
      <c r="BH293" s="89"/>
      <c r="BI293" s="89"/>
      <c r="BJ293" s="89"/>
      <c r="BK293" s="89"/>
      <c r="BL293" s="89"/>
      <c r="BM293" s="89"/>
      <c r="BN293" s="89"/>
      <c r="BO293" s="89"/>
      <c r="BP293" s="89"/>
      <c r="BQ293" s="89"/>
      <c r="BR293" s="89"/>
      <c r="BS293" s="89"/>
      <c r="BT293" s="89"/>
      <c r="BU293" s="89"/>
      <c r="BV293" s="89"/>
      <c r="BW293" s="89"/>
      <c r="BX293" s="89"/>
      <c r="BY293" s="89"/>
      <c r="BZ293" s="89"/>
      <c r="CA293" s="89"/>
      <c r="CB293" s="89"/>
      <c r="CC293" s="89"/>
      <c r="CD293" s="89"/>
      <c r="CE293" s="89"/>
      <c r="CF293" s="90" t="e">
        <f t="shared" si="28"/>
        <v>#DIV/0!</v>
      </c>
      <c r="CG293" s="89"/>
      <c r="CH293" s="89"/>
      <c r="CI293" s="89"/>
      <c r="CJ293" s="89"/>
      <c r="CK293" s="89"/>
      <c r="CL293" s="89"/>
      <c r="CM293" s="89"/>
      <c r="CN293" s="89"/>
      <c r="CO293" s="89"/>
      <c r="CP293" s="89"/>
      <c r="CQ293" s="89"/>
      <c r="CR293" s="89"/>
      <c r="CS293" s="89"/>
      <c r="CT293" s="89"/>
      <c r="CU293" s="89"/>
      <c r="CV293" s="89">
        <v>8</v>
      </c>
      <c r="CW293" s="89">
        <v>8</v>
      </c>
      <c r="CX293" s="89">
        <v>8</v>
      </c>
      <c r="CY293" s="89">
        <v>8</v>
      </c>
      <c r="CZ293" s="89">
        <v>8</v>
      </c>
      <c r="DA293" s="89">
        <v>8</v>
      </c>
      <c r="DB293" s="89">
        <v>8</v>
      </c>
      <c r="DC293" s="89">
        <v>8</v>
      </c>
      <c r="DD293" s="89">
        <v>8</v>
      </c>
      <c r="DE293" s="89"/>
      <c r="DF293" s="89"/>
      <c r="DG293" s="89"/>
      <c r="DH293" s="89"/>
      <c r="DI293" s="89">
        <v>8</v>
      </c>
      <c r="DJ293" s="89">
        <v>8</v>
      </c>
      <c r="DK293" s="89">
        <v>8</v>
      </c>
      <c r="DL293" s="89">
        <v>8</v>
      </c>
      <c r="DM293" s="89">
        <v>8</v>
      </c>
      <c r="DN293" s="89">
        <v>8</v>
      </c>
      <c r="DO293" s="90">
        <f t="shared" si="30"/>
        <v>8</v>
      </c>
      <c r="DP293" s="95"/>
      <c r="DQ293" s="89"/>
      <c r="DR293" s="89"/>
      <c r="DS293" s="89"/>
      <c r="DT293" s="89"/>
      <c r="DU293" s="89"/>
      <c r="DV293" s="101"/>
      <c r="DW293" s="102"/>
      <c r="DX293" s="103"/>
      <c r="DY293" s="90"/>
      <c r="DZ293" s="103"/>
      <c r="EA293" s="103"/>
      <c r="EB293" s="103"/>
      <c r="EC293" s="103"/>
      <c r="ED293" s="103"/>
      <c r="EE293" s="103"/>
      <c r="EF293" s="106" t="e">
        <f t="shared" si="31"/>
        <v>#DIV/0!</v>
      </c>
      <c r="EG293" s="106" t="e">
        <f t="shared" si="32"/>
        <v>#DIV/0!</v>
      </c>
      <c r="EH293" s="106" t="str">
        <f t="shared" si="33"/>
        <v>NEED TO DEVELOP</v>
      </c>
    </row>
    <row r="294" hidden="1" customHeight="1" spans="2:138">
      <c r="B294" s="83" t="s">
        <v>2472</v>
      </c>
      <c r="C294" s="84"/>
      <c r="D294" s="84"/>
      <c r="E294" s="84"/>
      <c r="F294" s="84"/>
      <c r="G294" s="84"/>
      <c r="H294" s="83" t="s">
        <v>8595</v>
      </c>
      <c r="I294" s="86" t="s">
        <v>8596</v>
      </c>
      <c r="J294" s="83" t="s">
        <v>162</v>
      </c>
      <c r="K294" s="84"/>
      <c r="L294" s="83" t="s">
        <v>8094</v>
      </c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90" t="e">
        <f t="shared" si="29"/>
        <v>#DIV/0!</v>
      </c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89"/>
      <c r="BM294" s="89"/>
      <c r="BN294" s="89"/>
      <c r="BO294" s="89"/>
      <c r="BP294" s="89"/>
      <c r="BQ294" s="89"/>
      <c r="BR294" s="89"/>
      <c r="BS294" s="89"/>
      <c r="BT294" s="89"/>
      <c r="BU294" s="89"/>
      <c r="BV294" s="89"/>
      <c r="BW294" s="89"/>
      <c r="BX294" s="89"/>
      <c r="BY294" s="89"/>
      <c r="BZ294" s="89"/>
      <c r="CA294" s="89"/>
      <c r="CB294" s="89"/>
      <c r="CC294" s="89"/>
      <c r="CD294" s="89"/>
      <c r="CE294" s="89"/>
      <c r="CF294" s="90" t="e">
        <f t="shared" si="28"/>
        <v>#DIV/0!</v>
      </c>
      <c r="CG294" s="89"/>
      <c r="CH294" s="89"/>
      <c r="CI294" s="89"/>
      <c r="CJ294" s="89"/>
      <c r="CK294" s="89"/>
      <c r="CL294" s="89"/>
      <c r="CM294" s="89"/>
      <c r="CN294" s="89"/>
      <c r="CO294" s="89"/>
      <c r="CP294" s="89"/>
      <c r="CQ294" s="89"/>
      <c r="CR294" s="89"/>
      <c r="CS294" s="89"/>
      <c r="CT294" s="89"/>
      <c r="CU294" s="89"/>
      <c r="CV294" s="89">
        <v>8</v>
      </c>
      <c r="CW294" s="89">
        <v>8</v>
      </c>
      <c r="CX294" s="89">
        <v>8</v>
      </c>
      <c r="CY294" s="89">
        <v>8</v>
      </c>
      <c r="CZ294" s="89">
        <v>8</v>
      </c>
      <c r="DA294" s="89">
        <v>8</v>
      </c>
      <c r="DB294" s="89">
        <v>8</v>
      </c>
      <c r="DC294" s="89">
        <v>8</v>
      </c>
      <c r="DD294" s="89">
        <v>8</v>
      </c>
      <c r="DE294" s="89"/>
      <c r="DF294" s="89"/>
      <c r="DG294" s="89"/>
      <c r="DH294" s="89"/>
      <c r="DI294" s="89">
        <v>8</v>
      </c>
      <c r="DJ294" s="89">
        <v>8</v>
      </c>
      <c r="DK294" s="89">
        <v>8</v>
      </c>
      <c r="DL294" s="89">
        <v>8</v>
      </c>
      <c r="DM294" s="89">
        <v>8</v>
      </c>
      <c r="DN294" s="89">
        <v>8</v>
      </c>
      <c r="DO294" s="90">
        <f t="shared" si="30"/>
        <v>8</v>
      </c>
      <c r="DP294" s="95"/>
      <c r="DQ294" s="89"/>
      <c r="DR294" s="89"/>
      <c r="DS294" s="89"/>
      <c r="DT294" s="89"/>
      <c r="DU294" s="89"/>
      <c r="DV294" s="101"/>
      <c r="DW294" s="102"/>
      <c r="DX294" s="103"/>
      <c r="DY294" s="90"/>
      <c r="DZ294" s="103"/>
      <c r="EA294" s="103"/>
      <c r="EB294" s="103"/>
      <c r="EC294" s="103"/>
      <c r="ED294" s="103"/>
      <c r="EE294" s="103"/>
      <c r="EF294" s="106" t="e">
        <f t="shared" si="31"/>
        <v>#DIV/0!</v>
      </c>
      <c r="EG294" s="106" t="e">
        <f t="shared" si="32"/>
        <v>#DIV/0!</v>
      </c>
      <c r="EH294" s="106" t="str">
        <f t="shared" si="33"/>
        <v>NEED TO DEVELOP</v>
      </c>
    </row>
    <row r="295" hidden="1" customHeight="1" spans="2:138">
      <c r="B295" s="83" t="s">
        <v>2472</v>
      </c>
      <c r="C295" s="84"/>
      <c r="D295" s="84"/>
      <c r="E295" s="84"/>
      <c r="F295" s="84"/>
      <c r="G295" s="84"/>
      <c r="H295" s="83" t="s">
        <v>8609</v>
      </c>
      <c r="I295" s="86" t="s">
        <v>8610</v>
      </c>
      <c r="J295" s="83" t="s">
        <v>162</v>
      </c>
      <c r="K295" s="84"/>
      <c r="L295" s="83" t="s">
        <v>6395</v>
      </c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90" t="e">
        <f t="shared" si="29"/>
        <v>#DIV/0!</v>
      </c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90" t="e">
        <f t="shared" si="28"/>
        <v>#DIV/0!</v>
      </c>
      <c r="CG295" s="89"/>
      <c r="CH295" s="89"/>
      <c r="CI295" s="89"/>
      <c r="CJ295" s="89"/>
      <c r="CK295" s="89"/>
      <c r="CL295" s="89"/>
      <c r="CM295" s="89"/>
      <c r="CN295" s="89"/>
      <c r="CO295" s="89"/>
      <c r="CP295" s="89"/>
      <c r="CQ295" s="89"/>
      <c r="CR295" s="89"/>
      <c r="CS295" s="89"/>
      <c r="CT295" s="89"/>
      <c r="CU295" s="89"/>
      <c r="CV295" s="89">
        <v>8</v>
      </c>
      <c r="CW295" s="89">
        <v>8</v>
      </c>
      <c r="CX295" s="89">
        <v>8</v>
      </c>
      <c r="CY295" s="89">
        <v>8</v>
      </c>
      <c r="CZ295" s="89">
        <v>8</v>
      </c>
      <c r="DA295" s="89">
        <v>8</v>
      </c>
      <c r="DB295" s="89">
        <v>8</v>
      </c>
      <c r="DC295" s="89">
        <v>8</v>
      </c>
      <c r="DD295" s="89">
        <v>8</v>
      </c>
      <c r="DE295" s="89"/>
      <c r="DF295" s="89"/>
      <c r="DG295" s="89"/>
      <c r="DH295" s="89"/>
      <c r="DI295" s="89">
        <v>8</v>
      </c>
      <c r="DJ295" s="89">
        <v>8</v>
      </c>
      <c r="DK295" s="89">
        <v>8</v>
      </c>
      <c r="DL295" s="89">
        <v>8</v>
      </c>
      <c r="DM295" s="89">
        <v>8</v>
      </c>
      <c r="DN295" s="89">
        <v>8</v>
      </c>
      <c r="DO295" s="90">
        <f t="shared" si="30"/>
        <v>8</v>
      </c>
      <c r="DP295" s="95"/>
      <c r="DQ295" s="89"/>
      <c r="DR295" s="89"/>
      <c r="DS295" s="89"/>
      <c r="DT295" s="89"/>
      <c r="DU295" s="89"/>
      <c r="DV295" s="101"/>
      <c r="DW295" s="102"/>
      <c r="DX295" s="103"/>
      <c r="DY295" s="90"/>
      <c r="DZ295" s="103"/>
      <c r="EA295" s="103"/>
      <c r="EB295" s="103"/>
      <c r="EC295" s="103"/>
      <c r="ED295" s="103"/>
      <c r="EE295" s="103"/>
      <c r="EF295" s="106" t="e">
        <f t="shared" si="31"/>
        <v>#DIV/0!</v>
      </c>
      <c r="EG295" s="106" t="e">
        <f t="shared" si="32"/>
        <v>#DIV/0!</v>
      </c>
      <c r="EH295" s="106" t="str">
        <f t="shared" si="33"/>
        <v>NEED TO DEVELOP</v>
      </c>
    </row>
    <row r="296" hidden="1" customHeight="1" spans="2:138">
      <c r="B296" s="83" t="s">
        <v>2472</v>
      </c>
      <c r="C296" s="84"/>
      <c r="D296" s="84"/>
      <c r="E296" s="84"/>
      <c r="F296" s="84"/>
      <c r="G296" s="84"/>
      <c r="H296" s="83" t="s">
        <v>8623</v>
      </c>
      <c r="I296" s="86" t="s">
        <v>8624</v>
      </c>
      <c r="J296" s="83" t="s">
        <v>162</v>
      </c>
      <c r="K296" s="84"/>
      <c r="L296" s="83" t="s">
        <v>3964</v>
      </c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90" t="e">
        <f t="shared" si="29"/>
        <v>#DIV/0!</v>
      </c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89"/>
      <c r="BM296" s="89"/>
      <c r="BN296" s="89"/>
      <c r="BO296" s="89"/>
      <c r="BP296" s="89"/>
      <c r="BQ296" s="89"/>
      <c r="BR296" s="89"/>
      <c r="BS296" s="89"/>
      <c r="BT296" s="89"/>
      <c r="BU296" s="89"/>
      <c r="BV296" s="89"/>
      <c r="BW296" s="89"/>
      <c r="BX296" s="89"/>
      <c r="BY296" s="89"/>
      <c r="BZ296" s="89"/>
      <c r="CA296" s="89"/>
      <c r="CB296" s="89"/>
      <c r="CC296" s="89"/>
      <c r="CD296" s="89"/>
      <c r="CE296" s="89"/>
      <c r="CF296" s="90" t="e">
        <f t="shared" si="28"/>
        <v>#DIV/0!</v>
      </c>
      <c r="CG296" s="89"/>
      <c r="CH296" s="89"/>
      <c r="CI296" s="89"/>
      <c r="CJ296" s="89"/>
      <c r="CK296" s="89"/>
      <c r="CL296" s="89"/>
      <c r="CM296" s="89"/>
      <c r="CN296" s="89"/>
      <c r="CO296" s="89"/>
      <c r="CP296" s="89"/>
      <c r="CQ296" s="89"/>
      <c r="CR296" s="89"/>
      <c r="CS296" s="89"/>
      <c r="CT296" s="89"/>
      <c r="CU296" s="89"/>
      <c r="CV296" s="89">
        <v>8</v>
      </c>
      <c r="CW296" s="89">
        <v>8</v>
      </c>
      <c r="CX296" s="89">
        <v>8</v>
      </c>
      <c r="CY296" s="89">
        <v>8</v>
      </c>
      <c r="CZ296" s="89">
        <v>8</v>
      </c>
      <c r="DA296" s="89">
        <v>8</v>
      </c>
      <c r="DB296" s="89">
        <v>8</v>
      </c>
      <c r="DC296" s="89">
        <v>8</v>
      </c>
      <c r="DD296" s="89">
        <v>8</v>
      </c>
      <c r="DE296" s="89"/>
      <c r="DF296" s="89"/>
      <c r="DG296" s="89"/>
      <c r="DH296" s="89"/>
      <c r="DI296" s="89">
        <v>8</v>
      </c>
      <c r="DJ296" s="89">
        <v>8</v>
      </c>
      <c r="DK296" s="89">
        <v>8</v>
      </c>
      <c r="DL296" s="89">
        <v>8</v>
      </c>
      <c r="DM296" s="89">
        <v>8</v>
      </c>
      <c r="DN296" s="89">
        <v>8</v>
      </c>
      <c r="DO296" s="90">
        <f t="shared" si="30"/>
        <v>8</v>
      </c>
      <c r="DP296" s="95"/>
      <c r="DQ296" s="89"/>
      <c r="DR296" s="89"/>
      <c r="DS296" s="89"/>
      <c r="DT296" s="89"/>
      <c r="DU296" s="89"/>
      <c r="DV296" s="101"/>
      <c r="DW296" s="102"/>
      <c r="DX296" s="103"/>
      <c r="DY296" s="90"/>
      <c r="DZ296" s="103"/>
      <c r="EA296" s="103"/>
      <c r="EB296" s="103"/>
      <c r="EC296" s="103"/>
      <c r="ED296" s="103"/>
      <c r="EE296" s="103"/>
      <c r="EF296" s="106" t="e">
        <f t="shared" si="31"/>
        <v>#DIV/0!</v>
      </c>
      <c r="EG296" s="106" t="e">
        <f t="shared" si="32"/>
        <v>#DIV/0!</v>
      </c>
      <c r="EH296" s="106" t="str">
        <f t="shared" si="33"/>
        <v>NEED TO DEVELOP</v>
      </c>
    </row>
    <row r="297" ht="14" hidden="1" customHeight="1" spans="2:138">
      <c r="B297" s="83" t="s">
        <v>2472</v>
      </c>
      <c r="C297" s="84"/>
      <c r="D297" s="84"/>
      <c r="E297" s="84"/>
      <c r="F297" s="84"/>
      <c r="G297" s="84"/>
      <c r="H297" s="83" t="s">
        <v>8636</v>
      </c>
      <c r="I297" s="86" t="s">
        <v>8637</v>
      </c>
      <c r="J297" s="83" t="s">
        <v>1569</v>
      </c>
      <c r="K297" s="84"/>
      <c r="L297" s="83" t="s">
        <v>7031</v>
      </c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90" t="e">
        <f t="shared" si="29"/>
        <v>#DIV/0!</v>
      </c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BE297" s="89"/>
      <c r="BF297" s="89"/>
      <c r="BG297" s="89"/>
      <c r="BH297" s="89"/>
      <c r="BI297" s="89"/>
      <c r="BJ297" s="89"/>
      <c r="BK297" s="89"/>
      <c r="BL297" s="89"/>
      <c r="BM297" s="89"/>
      <c r="BN297" s="89"/>
      <c r="BO297" s="89"/>
      <c r="BP297" s="89"/>
      <c r="BQ297" s="89"/>
      <c r="BR297" s="89"/>
      <c r="BS297" s="89"/>
      <c r="BT297" s="89"/>
      <c r="BU297" s="89"/>
      <c r="BV297" s="89"/>
      <c r="BW297" s="89"/>
      <c r="BX297" s="89"/>
      <c r="BY297" s="89"/>
      <c r="BZ297" s="89"/>
      <c r="CA297" s="89"/>
      <c r="CB297" s="89"/>
      <c r="CC297" s="89"/>
      <c r="CD297" s="89"/>
      <c r="CE297" s="89"/>
      <c r="CF297" s="90" t="e">
        <f t="shared" si="28"/>
        <v>#DIV/0!</v>
      </c>
      <c r="CG297" s="89"/>
      <c r="CH297" s="89"/>
      <c r="CI297" s="89"/>
      <c r="CJ297" s="89"/>
      <c r="CK297" s="89"/>
      <c r="CL297" s="89"/>
      <c r="CM297" s="89"/>
      <c r="CN297" s="89"/>
      <c r="CO297" s="89"/>
      <c r="CP297" s="89"/>
      <c r="CQ297" s="89"/>
      <c r="CR297" s="89"/>
      <c r="CS297" s="89"/>
      <c r="CT297" s="89"/>
      <c r="CU297" s="89"/>
      <c r="CV297" s="89">
        <v>8</v>
      </c>
      <c r="CW297" s="89">
        <v>8</v>
      </c>
      <c r="CX297" s="89">
        <v>7</v>
      </c>
      <c r="CY297" s="89">
        <v>8</v>
      </c>
      <c r="CZ297" s="89">
        <v>8</v>
      </c>
      <c r="DA297" s="89">
        <v>8</v>
      </c>
      <c r="DB297" s="89">
        <v>8</v>
      </c>
      <c r="DC297" s="89">
        <v>8</v>
      </c>
      <c r="DD297" s="89">
        <v>7</v>
      </c>
      <c r="DE297" s="89"/>
      <c r="DF297" s="89"/>
      <c r="DG297" s="89"/>
      <c r="DH297" s="89"/>
      <c r="DI297" s="89">
        <v>8</v>
      </c>
      <c r="DJ297" s="89">
        <v>8</v>
      </c>
      <c r="DK297" s="89">
        <v>8</v>
      </c>
      <c r="DL297" s="89">
        <v>7</v>
      </c>
      <c r="DM297" s="89">
        <v>8</v>
      </c>
      <c r="DN297" s="89">
        <v>7</v>
      </c>
      <c r="DO297" s="90">
        <f t="shared" si="30"/>
        <v>7.73333333333333</v>
      </c>
      <c r="DP297" s="95"/>
      <c r="DQ297" s="89"/>
      <c r="DR297" s="89"/>
      <c r="DS297" s="89"/>
      <c r="DT297" s="89"/>
      <c r="DU297" s="89"/>
      <c r="DV297" s="101"/>
      <c r="DW297" s="102"/>
      <c r="DX297" s="103"/>
      <c r="DY297" s="90"/>
      <c r="DZ297" s="103"/>
      <c r="EA297" s="103"/>
      <c r="EB297" s="103"/>
      <c r="EC297" s="103"/>
      <c r="ED297" s="103"/>
      <c r="EE297" s="103"/>
      <c r="EF297" s="106" t="e">
        <f t="shared" si="31"/>
        <v>#DIV/0!</v>
      </c>
      <c r="EG297" s="106" t="e">
        <f t="shared" si="32"/>
        <v>#DIV/0!</v>
      </c>
      <c r="EH297" s="106" t="str">
        <f t="shared" si="33"/>
        <v>NEED TO DEVELOP</v>
      </c>
    </row>
    <row r="298" hidden="1" customHeight="1" spans="2:138">
      <c r="B298" s="83" t="s">
        <v>8647</v>
      </c>
      <c r="C298" s="84"/>
      <c r="D298" s="84"/>
      <c r="E298" s="84"/>
      <c r="F298" s="84"/>
      <c r="G298" s="84"/>
      <c r="H298" s="83" t="s">
        <v>8677</v>
      </c>
      <c r="I298" s="86" t="s">
        <v>8678</v>
      </c>
      <c r="J298" s="83" t="s">
        <v>68</v>
      </c>
      <c r="K298" s="84"/>
      <c r="L298" s="83" t="s">
        <v>8680</v>
      </c>
      <c r="M298" s="89">
        <v>8</v>
      </c>
      <c r="N298" s="89">
        <v>8</v>
      </c>
      <c r="O298" s="89">
        <v>8</v>
      </c>
      <c r="P298" s="89">
        <v>9</v>
      </c>
      <c r="Q298" s="89">
        <v>9</v>
      </c>
      <c r="R298" s="89">
        <v>9</v>
      </c>
      <c r="S298" s="89">
        <v>8</v>
      </c>
      <c r="T298" s="89">
        <v>8</v>
      </c>
      <c r="U298" s="89">
        <v>8</v>
      </c>
      <c r="V298" s="89">
        <v>8</v>
      </c>
      <c r="W298" s="89">
        <v>8</v>
      </c>
      <c r="X298" s="89">
        <v>8</v>
      </c>
      <c r="Y298" s="89">
        <v>8</v>
      </c>
      <c r="Z298" s="89">
        <v>8</v>
      </c>
      <c r="AA298" s="89">
        <v>8</v>
      </c>
      <c r="AB298" s="89">
        <v>8</v>
      </c>
      <c r="AC298" s="89">
        <v>8</v>
      </c>
      <c r="AD298" s="89">
        <v>9</v>
      </c>
      <c r="AE298" s="89">
        <v>8</v>
      </c>
      <c r="AF298" s="89">
        <v>8</v>
      </c>
      <c r="AG298" s="89">
        <v>8</v>
      </c>
      <c r="AH298" s="89">
        <v>8</v>
      </c>
      <c r="AI298" s="89">
        <v>8</v>
      </c>
      <c r="AJ298" s="89">
        <v>8</v>
      </c>
      <c r="AK298" s="89">
        <v>8</v>
      </c>
      <c r="AL298" s="89">
        <v>8</v>
      </c>
      <c r="AM298" s="89">
        <v>8</v>
      </c>
      <c r="AN298" s="90">
        <f t="shared" si="29"/>
        <v>8.14814814814815</v>
      </c>
      <c r="AO298" s="89">
        <v>1</v>
      </c>
      <c r="AP298" s="89">
        <v>1</v>
      </c>
      <c r="AQ298" s="89">
        <v>1</v>
      </c>
      <c r="AR298" s="89"/>
      <c r="AS298" s="89">
        <v>1</v>
      </c>
      <c r="AT298" s="89">
        <v>1</v>
      </c>
      <c r="AU298" s="89">
        <v>1</v>
      </c>
      <c r="AV298" s="89">
        <v>1</v>
      </c>
      <c r="AW298" s="89">
        <v>1</v>
      </c>
      <c r="AX298" s="89">
        <v>1</v>
      </c>
      <c r="AY298" s="89">
        <v>1</v>
      </c>
      <c r="AZ298" s="89">
        <v>1</v>
      </c>
      <c r="BA298" s="89">
        <v>1</v>
      </c>
      <c r="BB298" s="89">
        <v>1</v>
      </c>
      <c r="BC298" s="89">
        <v>1</v>
      </c>
      <c r="BD298" s="89"/>
      <c r="BE298" s="89"/>
      <c r="BF298" s="89"/>
      <c r="BG298" s="89"/>
      <c r="BH298" s="89"/>
      <c r="BI298" s="89"/>
      <c r="BJ298" s="89"/>
      <c r="BK298" s="89"/>
      <c r="BL298" s="89"/>
      <c r="BM298" s="89"/>
      <c r="BN298" s="89"/>
      <c r="BO298" s="89"/>
      <c r="BP298" s="89"/>
      <c r="BQ298" s="89"/>
      <c r="BR298" s="89"/>
      <c r="BS298" s="89"/>
      <c r="BT298" s="89"/>
      <c r="BU298" s="89"/>
      <c r="BV298" s="89"/>
      <c r="BW298" s="89"/>
      <c r="BX298" s="89"/>
      <c r="BY298" s="89"/>
      <c r="BZ298" s="89"/>
      <c r="CA298" s="89"/>
      <c r="CB298" s="89"/>
      <c r="CC298" s="89"/>
      <c r="CD298" s="89"/>
      <c r="CE298" s="89"/>
      <c r="CF298" s="90" t="e">
        <f t="shared" si="28"/>
        <v>#DIV/0!</v>
      </c>
      <c r="CG298" s="89"/>
      <c r="CH298" s="89"/>
      <c r="CI298" s="89"/>
      <c r="CJ298" s="89"/>
      <c r="CK298" s="89"/>
      <c r="CL298" s="89"/>
      <c r="CM298" s="89"/>
      <c r="CN298" s="89"/>
      <c r="CO298" s="89"/>
      <c r="CP298" s="89"/>
      <c r="CQ298" s="89"/>
      <c r="CR298" s="89"/>
      <c r="CS298" s="89"/>
      <c r="CT298" s="89"/>
      <c r="CU298" s="89"/>
      <c r="CV298" s="89"/>
      <c r="CW298" s="89"/>
      <c r="CX298" s="89"/>
      <c r="CY298" s="89"/>
      <c r="CZ298" s="89"/>
      <c r="DA298" s="89"/>
      <c r="DB298" s="89"/>
      <c r="DC298" s="89"/>
      <c r="DD298" s="89"/>
      <c r="DE298" s="89"/>
      <c r="DF298" s="89"/>
      <c r="DG298" s="89"/>
      <c r="DH298" s="89"/>
      <c r="DI298" s="89"/>
      <c r="DJ298" s="89"/>
      <c r="DK298" s="89"/>
      <c r="DL298" s="89"/>
      <c r="DM298" s="89"/>
      <c r="DN298" s="89"/>
      <c r="DO298" s="90" t="e">
        <f t="shared" si="30"/>
        <v>#DIV/0!</v>
      </c>
      <c r="DP298" s="95"/>
      <c r="DQ298" s="89"/>
      <c r="DR298" s="89"/>
      <c r="DS298" s="89"/>
      <c r="DT298" s="89"/>
      <c r="DU298" s="89"/>
      <c r="DV298" s="101"/>
      <c r="DW298" s="102"/>
      <c r="DX298" s="103"/>
      <c r="DY298" s="90"/>
      <c r="DZ298" s="103"/>
      <c r="EA298" s="103"/>
      <c r="EB298" s="103"/>
      <c r="EC298" s="103"/>
      <c r="ED298" s="103"/>
      <c r="EE298" s="103"/>
      <c r="EF298" s="106" t="str">
        <f t="shared" si="31"/>
        <v>GOOD</v>
      </c>
      <c r="EG298" s="106" t="e">
        <f t="shared" si="32"/>
        <v>#DIV/0!</v>
      </c>
      <c r="EH298" s="106" t="e">
        <f t="shared" si="33"/>
        <v>#DIV/0!</v>
      </c>
    </row>
    <row r="299" hidden="1" customHeight="1" spans="2:138">
      <c r="B299" s="83" t="s">
        <v>8647</v>
      </c>
      <c r="C299" s="84"/>
      <c r="D299" s="84"/>
      <c r="E299" s="84"/>
      <c r="F299" s="84"/>
      <c r="G299" s="84"/>
      <c r="H299" s="83" t="s">
        <v>8691</v>
      </c>
      <c r="I299" s="86" t="s">
        <v>8692</v>
      </c>
      <c r="J299" s="83" t="s">
        <v>227</v>
      </c>
      <c r="K299" s="84"/>
      <c r="L299" s="83" t="s">
        <v>8694</v>
      </c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90" t="e">
        <f t="shared" si="29"/>
        <v>#DIV/0!</v>
      </c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  <c r="BA299" s="89"/>
      <c r="BB299" s="89"/>
      <c r="BC299" s="89"/>
      <c r="BD299" s="89">
        <v>8</v>
      </c>
      <c r="BE299" s="89">
        <v>8</v>
      </c>
      <c r="BF299" s="89">
        <v>8</v>
      </c>
      <c r="BG299" s="89">
        <v>8</v>
      </c>
      <c r="BH299" s="89">
        <v>8</v>
      </c>
      <c r="BI299" s="89">
        <v>8</v>
      </c>
      <c r="BJ299" s="89">
        <v>9</v>
      </c>
      <c r="BK299" s="89">
        <v>8</v>
      </c>
      <c r="BL299" s="89">
        <v>8</v>
      </c>
      <c r="BM299" s="89">
        <v>8</v>
      </c>
      <c r="BN299" s="89">
        <v>8</v>
      </c>
      <c r="BO299" s="89">
        <v>8</v>
      </c>
      <c r="BP299" s="89">
        <v>8</v>
      </c>
      <c r="BQ299" s="89">
        <v>8</v>
      </c>
      <c r="BR299" s="89">
        <v>8</v>
      </c>
      <c r="BS299" s="89">
        <v>8</v>
      </c>
      <c r="BT299" s="89">
        <v>8</v>
      </c>
      <c r="BU299" s="89">
        <v>8</v>
      </c>
      <c r="BV299" s="89">
        <v>9</v>
      </c>
      <c r="BW299" s="89">
        <v>8</v>
      </c>
      <c r="BX299" s="89">
        <v>8</v>
      </c>
      <c r="BY299" s="89">
        <v>8</v>
      </c>
      <c r="BZ299" s="89">
        <v>8</v>
      </c>
      <c r="CA299" s="89">
        <v>8</v>
      </c>
      <c r="CB299" s="89">
        <v>8</v>
      </c>
      <c r="CC299" s="89">
        <v>9</v>
      </c>
      <c r="CD299" s="89">
        <v>8</v>
      </c>
      <c r="CE299" s="89">
        <v>8</v>
      </c>
      <c r="CF299" s="90">
        <f t="shared" si="28"/>
        <v>8.11111111111111</v>
      </c>
      <c r="CG299" s="89">
        <v>1</v>
      </c>
      <c r="CH299" s="89">
        <v>1</v>
      </c>
      <c r="CI299" s="89">
        <v>1</v>
      </c>
      <c r="CJ299" s="89">
        <v>1</v>
      </c>
      <c r="CK299" s="89"/>
      <c r="CL299" s="89"/>
      <c r="CM299" s="89">
        <v>1</v>
      </c>
      <c r="CN299" s="89">
        <v>1</v>
      </c>
      <c r="CO299" s="89">
        <v>1</v>
      </c>
      <c r="CP299" s="89">
        <v>1</v>
      </c>
      <c r="CQ299" s="89">
        <v>1</v>
      </c>
      <c r="CR299" s="89">
        <v>1</v>
      </c>
      <c r="CS299" s="89">
        <v>1</v>
      </c>
      <c r="CT299" s="89">
        <v>1</v>
      </c>
      <c r="CU299" s="89">
        <v>1</v>
      </c>
      <c r="CV299" s="89"/>
      <c r="CW299" s="89"/>
      <c r="CX299" s="89"/>
      <c r="CY299" s="89"/>
      <c r="CZ299" s="89"/>
      <c r="DA299" s="89"/>
      <c r="DB299" s="89"/>
      <c r="DC299" s="89"/>
      <c r="DD299" s="89"/>
      <c r="DE299" s="89"/>
      <c r="DF299" s="89"/>
      <c r="DG299" s="89"/>
      <c r="DH299" s="89"/>
      <c r="DI299" s="89"/>
      <c r="DJ299" s="89"/>
      <c r="DK299" s="89"/>
      <c r="DL299" s="89"/>
      <c r="DM299" s="89"/>
      <c r="DN299" s="89"/>
      <c r="DO299" s="90">
        <f t="shared" si="30"/>
        <v>1</v>
      </c>
      <c r="DP299" s="95"/>
      <c r="DQ299" s="89"/>
      <c r="DR299" s="89"/>
      <c r="DS299" s="89"/>
      <c r="DT299" s="89"/>
      <c r="DU299" s="89"/>
      <c r="DV299" s="101"/>
      <c r="DW299" s="102"/>
      <c r="DX299" s="103"/>
      <c r="DY299" s="90"/>
      <c r="DZ299" s="103"/>
      <c r="EA299" s="103"/>
      <c r="EB299" s="103"/>
      <c r="EC299" s="103"/>
      <c r="ED299" s="103"/>
      <c r="EE299" s="103"/>
      <c r="EF299" s="106" t="e">
        <f t="shared" si="31"/>
        <v>#DIV/0!</v>
      </c>
      <c r="EG299" s="106" t="str">
        <f t="shared" si="32"/>
        <v>GOOD</v>
      </c>
      <c r="EH299" s="106" t="str">
        <f t="shared" si="33"/>
        <v>VERY POOR</v>
      </c>
    </row>
    <row r="300" hidden="1" customHeight="1" spans="2:138">
      <c r="B300" s="83" t="s">
        <v>8647</v>
      </c>
      <c r="C300" s="84"/>
      <c r="D300" s="84"/>
      <c r="E300" s="84"/>
      <c r="F300" s="84"/>
      <c r="G300" s="84"/>
      <c r="H300" s="83" t="s">
        <v>8707</v>
      </c>
      <c r="I300" s="86" t="s">
        <v>8708</v>
      </c>
      <c r="J300" s="83" t="s">
        <v>2083</v>
      </c>
      <c r="K300" s="84"/>
      <c r="L300" s="83" t="s">
        <v>5862</v>
      </c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90" t="e">
        <f t="shared" si="29"/>
        <v>#DIV/0!</v>
      </c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  <c r="BA300" s="89"/>
      <c r="BB300" s="89"/>
      <c r="BC300" s="89"/>
      <c r="BD300" s="89">
        <v>8</v>
      </c>
      <c r="BE300" s="89">
        <v>8</v>
      </c>
      <c r="BF300" s="89">
        <v>8</v>
      </c>
      <c r="BG300" s="89">
        <v>8</v>
      </c>
      <c r="BH300" s="89">
        <v>8</v>
      </c>
      <c r="BI300" s="89">
        <v>8</v>
      </c>
      <c r="BJ300" s="89">
        <v>9</v>
      </c>
      <c r="BK300" s="89">
        <v>8</v>
      </c>
      <c r="BL300" s="89">
        <v>8</v>
      </c>
      <c r="BM300" s="89">
        <v>8</v>
      </c>
      <c r="BN300" s="89">
        <v>8</v>
      </c>
      <c r="BO300" s="89">
        <v>8</v>
      </c>
      <c r="BP300" s="89">
        <v>8</v>
      </c>
      <c r="BQ300" s="89">
        <v>8</v>
      </c>
      <c r="BR300" s="89">
        <v>8</v>
      </c>
      <c r="BS300" s="89">
        <v>9</v>
      </c>
      <c r="BT300" s="89">
        <v>8</v>
      </c>
      <c r="BU300" s="89">
        <v>8</v>
      </c>
      <c r="BV300" s="89">
        <v>9</v>
      </c>
      <c r="BW300" s="89">
        <v>8</v>
      </c>
      <c r="BX300" s="89">
        <v>8</v>
      </c>
      <c r="BY300" s="89">
        <v>8</v>
      </c>
      <c r="BZ300" s="89">
        <v>8</v>
      </c>
      <c r="CA300" s="89">
        <v>8</v>
      </c>
      <c r="CB300" s="89">
        <v>8</v>
      </c>
      <c r="CC300" s="89">
        <v>8</v>
      </c>
      <c r="CD300" s="89">
        <v>8</v>
      </c>
      <c r="CE300" s="89">
        <v>8</v>
      </c>
      <c r="CF300" s="90">
        <f t="shared" si="28"/>
        <v>8.11111111111111</v>
      </c>
      <c r="CG300" s="89"/>
      <c r="CH300" s="89"/>
      <c r="CI300" s="89"/>
      <c r="CJ300" s="89"/>
      <c r="CK300" s="89"/>
      <c r="CL300" s="89"/>
      <c r="CM300" s="89"/>
      <c r="CN300" s="89"/>
      <c r="CO300" s="89"/>
      <c r="CP300" s="89"/>
      <c r="CQ300" s="89"/>
      <c r="CR300" s="89"/>
      <c r="CS300" s="89"/>
      <c r="CT300" s="89"/>
      <c r="CU300" s="89"/>
      <c r="CV300" s="89"/>
      <c r="CW300" s="89"/>
      <c r="CX300" s="89"/>
      <c r="CY300" s="89"/>
      <c r="CZ300" s="89"/>
      <c r="DA300" s="89"/>
      <c r="DB300" s="89"/>
      <c r="DC300" s="89"/>
      <c r="DD300" s="89"/>
      <c r="DE300" s="89"/>
      <c r="DF300" s="89"/>
      <c r="DG300" s="89"/>
      <c r="DH300" s="89"/>
      <c r="DI300" s="89"/>
      <c r="DJ300" s="89"/>
      <c r="DK300" s="89"/>
      <c r="DL300" s="89"/>
      <c r="DM300" s="89"/>
      <c r="DN300" s="89"/>
      <c r="DO300" s="90" t="e">
        <f t="shared" si="30"/>
        <v>#DIV/0!</v>
      </c>
      <c r="DP300" s="95"/>
      <c r="DQ300" s="89"/>
      <c r="DR300" s="89"/>
      <c r="DS300" s="89"/>
      <c r="DT300" s="89"/>
      <c r="DU300" s="89"/>
      <c r="DV300" s="101"/>
      <c r="DW300" s="102"/>
      <c r="DX300" s="103"/>
      <c r="DY300" s="90"/>
      <c r="DZ300" s="103"/>
      <c r="EA300" s="103"/>
      <c r="EB300" s="103"/>
      <c r="EC300" s="103"/>
      <c r="ED300" s="103"/>
      <c r="EE300" s="103"/>
      <c r="EF300" s="106" t="e">
        <f t="shared" si="31"/>
        <v>#DIV/0!</v>
      </c>
      <c r="EG300" s="106" t="str">
        <f t="shared" si="32"/>
        <v>GOOD</v>
      </c>
      <c r="EH300" s="106" t="e">
        <f t="shared" si="33"/>
        <v>#DIV/0!</v>
      </c>
    </row>
    <row r="301" hidden="1" customHeight="1" spans="2:138">
      <c r="B301" s="83" t="s">
        <v>8647</v>
      </c>
      <c r="C301" s="84"/>
      <c r="D301" s="84"/>
      <c r="E301" s="84"/>
      <c r="F301" s="84"/>
      <c r="G301" s="84"/>
      <c r="H301" s="83" t="s">
        <v>8720</v>
      </c>
      <c r="I301" s="86" t="s">
        <v>8721</v>
      </c>
      <c r="J301" s="83" t="s">
        <v>8722</v>
      </c>
      <c r="K301" s="84"/>
      <c r="L301" s="83" t="s">
        <v>4108</v>
      </c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90" t="e">
        <f t="shared" si="29"/>
        <v>#DIV/0!</v>
      </c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>
        <v>8</v>
      </c>
      <c r="BE301" s="89">
        <v>8</v>
      </c>
      <c r="BF301" s="89">
        <v>8</v>
      </c>
      <c r="BG301" s="89">
        <v>8</v>
      </c>
      <c r="BH301" s="89">
        <v>8</v>
      </c>
      <c r="BI301" s="89">
        <v>8</v>
      </c>
      <c r="BJ301" s="89">
        <v>9</v>
      </c>
      <c r="BK301" s="89">
        <v>9</v>
      </c>
      <c r="BL301" s="89">
        <v>8</v>
      </c>
      <c r="BM301" s="89">
        <v>8</v>
      </c>
      <c r="BN301" s="89">
        <v>8</v>
      </c>
      <c r="BO301" s="89">
        <v>8</v>
      </c>
      <c r="BP301" s="89">
        <v>8</v>
      </c>
      <c r="BQ301" s="89">
        <v>8</v>
      </c>
      <c r="BR301" s="89">
        <v>8</v>
      </c>
      <c r="BS301" s="89">
        <v>8</v>
      </c>
      <c r="BT301" s="89">
        <v>8</v>
      </c>
      <c r="BU301" s="89">
        <v>8</v>
      </c>
      <c r="BV301" s="89">
        <v>8</v>
      </c>
      <c r="BW301" s="89">
        <v>8</v>
      </c>
      <c r="BX301" s="89">
        <v>8</v>
      </c>
      <c r="BY301" s="89">
        <v>8</v>
      </c>
      <c r="BZ301" s="89">
        <v>9</v>
      </c>
      <c r="CA301" s="89">
        <v>8</v>
      </c>
      <c r="CB301" s="89">
        <v>8</v>
      </c>
      <c r="CC301" s="89">
        <v>8</v>
      </c>
      <c r="CD301" s="89">
        <v>8</v>
      </c>
      <c r="CE301" s="89">
        <v>8</v>
      </c>
      <c r="CF301" s="90">
        <f t="shared" si="28"/>
        <v>8.11111111111111</v>
      </c>
      <c r="CG301" s="89">
        <v>1</v>
      </c>
      <c r="CH301" s="89">
        <v>1</v>
      </c>
      <c r="CI301" s="89">
        <v>1</v>
      </c>
      <c r="CJ301" s="89">
        <v>1</v>
      </c>
      <c r="CK301" s="89"/>
      <c r="CL301" s="89"/>
      <c r="CM301" s="89">
        <v>1</v>
      </c>
      <c r="CN301" s="89"/>
      <c r="CO301" s="89">
        <v>1</v>
      </c>
      <c r="CP301" s="89">
        <v>1</v>
      </c>
      <c r="CQ301" s="89">
        <v>1</v>
      </c>
      <c r="CR301" s="89">
        <v>1</v>
      </c>
      <c r="CS301" s="89">
        <v>1</v>
      </c>
      <c r="CT301" s="89">
        <v>1</v>
      </c>
      <c r="CU301" s="89">
        <v>1</v>
      </c>
      <c r="CV301" s="89"/>
      <c r="CW301" s="89"/>
      <c r="CX301" s="89"/>
      <c r="CY301" s="89"/>
      <c r="CZ301" s="89"/>
      <c r="DA301" s="89"/>
      <c r="DB301" s="89"/>
      <c r="DC301" s="89"/>
      <c r="DD301" s="89"/>
      <c r="DE301" s="89"/>
      <c r="DF301" s="89"/>
      <c r="DG301" s="89"/>
      <c r="DH301" s="89"/>
      <c r="DI301" s="89"/>
      <c r="DJ301" s="89"/>
      <c r="DK301" s="89"/>
      <c r="DL301" s="89"/>
      <c r="DM301" s="89"/>
      <c r="DN301" s="89"/>
      <c r="DO301" s="90">
        <f t="shared" si="30"/>
        <v>1</v>
      </c>
      <c r="DP301" s="95"/>
      <c r="DQ301" s="89"/>
      <c r="DR301" s="89"/>
      <c r="DS301" s="89"/>
      <c r="DT301" s="89"/>
      <c r="DU301" s="89"/>
      <c r="DV301" s="101"/>
      <c r="DW301" s="102"/>
      <c r="DX301" s="103"/>
      <c r="DY301" s="90"/>
      <c r="DZ301" s="103"/>
      <c r="EA301" s="103"/>
      <c r="EB301" s="103"/>
      <c r="EC301" s="103"/>
      <c r="ED301" s="103"/>
      <c r="EE301" s="103"/>
      <c r="EF301" s="106" t="e">
        <f t="shared" si="31"/>
        <v>#DIV/0!</v>
      </c>
      <c r="EG301" s="106" t="str">
        <f t="shared" si="32"/>
        <v>GOOD</v>
      </c>
      <c r="EH301" s="106" t="str">
        <f t="shared" si="33"/>
        <v>VERY POOR</v>
      </c>
    </row>
    <row r="302" hidden="1" customHeight="1" spans="2:138">
      <c r="B302" s="83" t="s">
        <v>8647</v>
      </c>
      <c r="C302" s="84"/>
      <c r="D302" s="84"/>
      <c r="E302" s="84"/>
      <c r="F302" s="84"/>
      <c r="G302" s="84"/>
      <c r="H302" s="83" t="s">
        <v>8748</v>
      </c>
      <c r="I302" s="86" t="s">
        <v>8749</v>
      </c>
      <c r="J302" s="83" t="s">
        <v>263</v>
      </c>
      <c r="K302" s="84"/>
      <c r="L302" s="83" t="s">
        <v>6813</v>
      </c>
      <c r="M302" s="89">
        <v>8</v>
      </c>
      <c r="N302" s="89">
        <v>8</v>
      </c>
      <c r="O302" s="89">
        <v>8</v>
      </c>
      <c r="P302" s="89">
        <v>8</v>
      </c>
      <c r="Q302" s="89">
        <v>8</v>
      </c>
      <c r="R302" s="89">
        <v>8</v>
      </c>
      <c r="S302" s="89">
        <v>8</v>
      </c>
      <c r="T302" s="89">
        <v>8</v>
      </c>
      <c r="U302" s="89">
        <v>8</v>
      </c>
      <c r="V302" s="89">
        <v>8</v>
      </c>
      <c r="W302" s="89">
        <v>8</v>
      </c>
      <c r="X302" s="89">
        <v>8</v>
      </c>
      <c r="Y302" s="89">
        <v>8</v>
      </c>
      <c r="Z302" s="89">
        <v>8</v>
      </c>
      <c r="AA302" s="89">
        <v>8</v>
      </c>
      <c r="AB302" s="89">
        <v>8</v>
      </c>
      <c r="AC302" s="89">
        <v>7</v>
      </c>
      <c r="AD302" s="89">
        <v>8</v>
      </c>
      <c r="AE302" s="89">
        <v>8</v>
      </c>
      <c r="AF302" s="89">
        <v>8</v>
      </c>
      <c r="AG302" s="89">
        <v>8</v>
      </c>
      <c r="AH302" s="89">
        <v>8</v>
      </c>
      <c r="AI302" s="89">
        <v>8</v>
      </c>
      <c r="AJ302" s="89">
        <v>8</v>
      </c>
      <c r="AK302" s="89">
        <v>8</v>
      </c>
      <c r="AL302" s="89">
        <v>8</v>
      </c>
      <c r="AM302" s="89">
        <v>8</v>
      </c>
      <c r="AN302" s="90">
        <f t="shared" si="29"/>
        <v>7.96296296296296</v>
      </c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  <c r="BM302" s="89"/>
      <c r="BN302" s="89"/>
      <c r="BO302" s="89"/>
      <c r="BP302" s="89"/>
      <c r="BQ302" s="89"/>
      <c r="BR302" s="89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90" t="e">
        <f t="shared" si="28"/>
        <v>#DIV/0!</v>
      </c>
      <c r="CG302" s="89"/>
      <c r="CH302" s="89"/>
      <c r="CI302" s="89"/>
      <c r="CJ302" s="89"/>
      <c r="CK302" s="89"/>
      <c r="CL302" s="89"/>
      <c r="CM302" s="89"/>
      <c r="CN302" s="89"/>
      <c r="CO302" s="89"/>
      <c r="CP302" s="89"/>
      <c r="CQ302" s="89"/>
      <c r="CR302" s="89"/>
      <c r="CS302" s="89"/>
      <c r="CT302" s="89"/>
      <c r="CU302" s="89"/>
      <c r="CV302" s="89"/>
      <c r="CW302" s="89"/>
      <c r="CX302" s="89"/>
      <c r="CY302" s="89"/>
      <c r="CZ302" s="89"/>
      <c r="DA302" s="89"/>
      <c r="DB302" s="89"/>
      <c r="DC302" s="89"/>
      <c r="DD302" s="89"/>
      <c r="DE302" s="89"/>
      <c r="DF302" s="89"/>
      <c r="DG302" s="89"/>
      <c r="DH302" s="89"/>
      <c r="DI302" s="89"/>
      <c r="DJ302" s="89"/>
      <c r="DK302" s="89"/>
      <c r="DL302" s="89"/>
      <c r="DM302" s="89"/>
      <c r="DN302" s="89"/>
      <c r="DO302" s="90" t="e">
        <f t="shared" si="30"/>
        <v>#DIV/0!</v>
      </c>
      <c r="DP302" s="95"/>
      <c r="DQ302" s="89"/>
      <c r="DR302" s="89"/>
      <c r="DS302" s="89"/>
      <c r="DT302" s="89"/>
      <c r="DU302" s="89"/>
      <c r="DV302" s="101"/>
      <c r="DW302" s="102"/>
      <c r="DX302" s="103"/>
      <c r="DY302" s="90"/>
      <c r="DZ302" s="103"/>
      <c r="EA302" s="103"/>
      <c r="EB302" s="103"/>
      <c r="EC302" s="103"/>
      <c r="ED302" s="103"/>
      <c r="EE302" s="103"/>
      <c r="EF302" s="106" t="str">
        <f t="shared" si="31"/>
        <v>NEED TO DEVELOP</v>
      </c>
      <c r="EG302" s="106" t="e">
        <f t="shared" si="32"/>
        <v>#DIV/0!</v>
      </c>
      <c r="EH302" s="106" t="e">
        <f t="shared" si="33"/>
        <v>#DIV/0!</v>
      </c>
    </row>
    <row r="303" hidden="1" customHeight="1" spans="2:138">
      <c r="B303" s="83" t="s">
        <v>8647</v>
      </c>
      <c r="C303" s="84"/>
      <c r="D303" s="84"/>
      <c r="E303" s="84"/>
      <c r="F303" s="84"/>
      <c r="G303" s="84"/>
      <c r="H303" s="83" t="s">
        <v>8761</v>
      </c>
      <c r="I303" s="86" t="s">
        <v>8762</v>
      </c>
      <c r="J303" s="83" t="s">
        <v>108</v>
      </c>
      <c r="K303" s="84"/>
      <c r="L303" s="83" t="s">
        <v>454</v>
      </c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90" t="e">
        <f t="shared" si="29"/>
        <v>#DIV/0!</v>
      </c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>
        <v>8</v>
      </c>
      <c r="BE303" s="89">
        <v>8</v>
      </c>
      <c r="BF303" s="89">
        <v>8</v>
      </c>
      <c r="BG303" s="89">
        <v>8</v>
      </c>
      <c r="BH303" s="89">
        <v>8</v>
      </c>
      <c r="BI303" s="89">
        <v>8</v>
      </c>
      <c r="BJ303" s="89">
        <v>8</v>
      </c>
      <c r="BK303" s="89">
        <v>8</v>
      </c>
      <c r="BL303" s="89">
        <v>8</v>
      </c>
      <c r="BM303" s="89">
        <v>8</v>
      </c>
      <c r="BN303" s="89">
        <v>8</v>
      </c>
      <c r="BO303" s="89">
        <v>7</v>
      </c>
      <c r="BP303" s="89">
        <v>7</v>
      </c>
      <c r="BQ303" s="89">
        <v>7</v>
      </c>
      <c r="BR303" s="89">
        <v>7</v>
      </c>
      <c r="BS303" s="89">
        <v>8</v>
      </c>
      <c r="BT303" s="89">
        <v>8</v>
      </c>
      <c r="BU303" s="89">
        <v>7</v>
      </c>
      <c r="BV303" s="89">
        <v>7</v>
      </c>
      <c r="BW303" s="89">
        <v>7</v>
      </c>
      <c r="BX303" s="89">
        <v>8</v>
      </c>
      <c r="BY303" s="89">
        <v>7</v>
      </c>
      <c r="BZ303" s="89">
        <v>8</v>
      </c>
      <c r="CA303" s="89">
        <v>8</v>
      </c>
      <c r="CB303" s="89">
        <v>8</v>
      </c>
      <c r="CC303" s="89">
        <v>7</v>
      </c>
      <c r="CD303" s="89">
        <v>7</v>
      </c>
      <c r="CE303" s="89">
        <v>8</v>
      </c>
      <c r="CF303" s="90">
        <f t="shared" si="28"/>
        <v>7.62962962962963</v>
      </c>
      <c r="CG303" s="89"/>
      <c r="CH303" s="89"/>
      <c r="CI303" s="89"/>
      <c r="CJ303" s="89"/>
      <c r="CK303" s="89"/>
      <c r="CL303" s="89"/>
      <c r="CM303" s="89"/>
      <c r="CN303" s="89"/>
      <c r="CO303" s="89"/>
      <c r="CP303" s="89"/>
      <c r="CQ303" s="89"/>
      <c r="CR303" s="89"/>
      <c r="CS303" s="89"/>
      <c r="CT303" s="89"/>
      <c r="CU303" s="89"/>
      <c r="CV303" s="89"/>
      <c r="CW303" s="89"/>
      <c r="CX303" s="89"/>
      <c r="CY303" s="89"/>
      <c r="CZ303" s="89"/>
      <c r="DA303" s="89"/>
      <c r="DB303" s="89"/>
      <c r="DC303" s="89"/>
      <c r="DD303" s="89"/>
      <c r="DE303" s="89"/>
      <c r="DF303" s="89"/>
      <c r="DG303" s="89"/>
      <c r="DH303" s="89"/>
      <c r="DI303" s="89"/>
      <c r="DJ303" s="89"/>
      <c r="DK303" s="89"/>
      <c r="DL303" s="89"/>
      <c r="DM303" s="89"/>
      <c r="DN303" s="89"/>
      <c r="DO303" s="90" t="e">
        <f t="shared" si="30"/>
        <v>#DIV/0!</v>
      </c>
      <c r="DP303" s="95"/>
      <c r="DQ303" s="89"/>
      <c r="DR303" s="89"/>
      <c r="DS303" s="89"/>
      <c r="DT303" s="89"/>
      <c r="DU303" s="89"/>
      <c r="DV303" s="101"/>
      <c r="DW303" s="102"/>
      <c r="DX303" s="103"/>
      <c r="DY303" s="90"/>
      <c r="DZ303" s="103"/>
      <c r="EA303" s="103"/>
      <c r="EB303" s="103"/>
      <c r="EC303" s="103"/>
      <c r="ED303" s="103"/>
      <c r="EE303" s="103"/>
      <c r="EF303" s="106" t="e">
        <f t="shared" si="31"/>
        <v>#DIV/0!</v>
      </c>
      <c r="EG303" s="106" t="str">
        <f t="shared" si="32"/>
        <v>NEED TO DEVELOP</v>
      </c>
      <c r="EH303" s="106" t="e">
        <f t="shared" si="33"/>
        <v>#DIV/0!</v>
      </c>
    </row>
    <row r="304" hidden="1" customHeight="1" spans="2:138">
      <c r="B304" s="83" t="s">
        <v>8647</v>
      </c>
      <c r="C304" s="84"/>
      <c r="D304" s="84"/>
      <c r="E304" s="84"/>
      <c r="F304" s="84"/>
      <c r="G304" s="84"/>
      <c r="H304" s="83" t="s">
        <v>8772</v>
      </c>
      <c r="I304" s="86" t="s">
        <v>8773</v>
      </c>
      <c r="J304" s="83" t="s">
        <v>2321</v>
      </c>
      <c r="K304" s="84"/>
      <c r="L304" s="83" t="s">
        <v>8775</v>
      </c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90" t="e">
        <f t="shared" si="29"/>
        <v>#DIV/0!</v>
      </c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  <c r="BA304" s="89"/>
      <c r="BB304" s="89"/>
      <c r="BC304" s="89"/>
      <c r="BD304" s="89">
        <v>8</v>
      </c>
      <c r="BE304" s="89">
        <v>8</v>
      </c>
      <c r="BF304" s="89">
        <v>8</v>
      </c>
      <c r="BG304" s="89">
        <v>8</v>
      </c>
      <c r="BH304" s="89">
        <v>8</v>
      </c>
      <c r="BI304" s="89">
        <v>8</v>
      </c>
      <c r="BJ304" s="89">
        <v>8</v>
      </c>
      <c r="BK304" s="89">
        <v>7</v>
      </c>
      <c r="BL304" s="89">
        <v>7</v>
      </c>
      <c r="BM304" s="89">
        <v>7</v>
      </c>
      <c r="BN304" s="89">
        <v>7</v>
      </c>
      <c r="BO304" s="89">
        <v>8</v>
      </c>
      <c r="BP304" s="89">
        <v>8</v>
      </c>
      <c r="BQ304" s="89">
        <v>8</v>
      </c>
      <c r="BR304" s="89">
        <v>8</v>
      </c>
      <c r="BS304" s="89">
        <v>8</v>
      </c>
      <c r="BT304" s="89">
        <v>8</v>
      </c>
      <c r="BU304" s="89">
        <v>7</v>
      </c>
      <c r="BV304" s="89">
        <v>7</v>
      </c>
      <c r="BW304" s="89">
        <v>7</v>
      </c>
      <c r="BX304" s="89">
        <v>8</v>
      </c>
      <c r="BY304" s="89">
        <v>8</v>
      </c>
      <c r="BZ304" s="89">
        <v>8</v>
      </c>
      <c r="CA304" s="89">
        <v>8</v>
      </c>
      <c r="CB304" s="89">
        <v>8</v>
      </c>
      <c r="CC304" s="89">
        <v>8</v>
      </c>
      <c r="CD304" s="89">
        <v>8</v>
      </c>
      <c r="CE304" s="89">
        <v>7</v>
      </c>
      <c r="CF304" s="90">
        <f t="shared" si="28"/>
        <v>7.7037037037037</v>
      </c>
      <c r="CG304" s="89"/>
      <c r="CH304" s="89"/>
      <c r="CI304" s="89"/>
      <c r="CJ304" s="89"/>
      <c r="CK304" s="89"/>
      <c r="CL304" s="89"/>
      <c r="CM304" s="89"/>
      <c r="CN304" s="89"/>
      <c r="CO304" s="89"/>
      <c r="CP304" s="89"/>
      <c r="CQ304" s="89"/>
      <c r="CR304" s="89"/>
      <c r="CS304" s="89"/>
      <c r="CT304" s="89"/>
      <c r="CU304" s="89"/>
      <c r="CV304" s="89"/>
      <c r="CW304" s="89"/>
      <c r="CX304" s="89"/>
      <c r="CY304" s="89"/>
      <c r="CZ304" s="89"/>
      <c r="DA304" s="89"/>
      <c r="DB304" s="89"/>
      <c r="DC304" s="89"/>
      <c r="DD304" s="89"/>
      <c r="DE304" s="89"/>
      <c r="DF304" s="89"/>
      <c r="DG304" s="89"/>
      <c r="DH304" s="89"/>
      <c r="DI304" s="89"/>
      <c r="DJ304" s="89"/>
      <c r="DK304" s="89"/>
      <c r="DL304" s="89"/>
      <c r="DM304" s="89"/>
      <c r="DN304" s="89"/>
      <c r="DO304" s="90" t="e">
        <f t="shared" si="30"/>
        <v>#DIV/0!</v>
      </c>
      <c r="DP304" s="95"/>
      <c r="DQ304" s="89"/>
      <c r="DR304" s="89"/>
      <c r="DS304" s="89"/>
      <c r="DT304" s="89"/>
      <c r="DU304" s="89"/>
      <c r="DV304" s="101"/>
      <c r="DW304" s="102"/>
      <c r="DX304" s="103"/>
      <c r="DY304" s="90"/>
      <c r="DZ304" s="103"/>
      <c r="EA304" s="103"/>
      <c r="EB304" s="103"/>
      <c r="EC304" s="103"/>
      <c r="ED304" s="103"/>
      <c r="EE304" s="103"/>
      <c r="EF304" s="106" t="e">
        <f t="shared" si="31"/>
        <v>#DIV/0!</v>
      </c>
      <c r="EG304" s="106" t="str">
        <f t="shared" si="32"/>
        <v>NEED TO DEVELOP</v>
      </c>
      <c r="EH304" s="106" t="e">
        <f t="shared" si="33"/>
        <v>#DIV/0!</v>
      </c>
    </row>
    <row r="305" hidden="1" customHeight="1" spans="2:138">
      <c r="B305" s="83" t="s">
        <v>8647</v>
      </c>
      <c r="C305" s="84"/>
      <c r="D305" s="84"/>
      <c r="E305" s="84"/>
      <c r="F305" s="84"/>
      <c r="G305" s="84"/>
      <c r="H305" s="83" t="s">
        <v>8788</v>
      </c>
      <c r="I305" s="86" t="s">
        <v>2166</v>
      </c>
      <c r="J305" s="83" t="s">
        <v>390</v>
      </c>
      <c r="K305" s="84"/>
      <c r="L305" s="83" t="s">
        <v>8790</v>
      </c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90" t="e">
        <f t="shared" si="29"/>
        <v>#DIV/0!</v>
      </c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  <c r="BE305" s="89"/>
      <c r="BF305" s="89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9"/>
      <c r="BT305" s="89"/>
      <c r="BU305" s="89"/>
      <c r="BV305" s="89"/>
      <c r="BW305" s="89"/>
      <c r="BX305" s="89"/>
      <c r="BY305" s="89"/>
      <c r="BZ305" s="89"/>
      <c r="CA305" s="89"/>
      <c r="CB305" s="89"/>
      <c r="CC305" s="89"/>
      <c r="CD305" s="89"/>
      <c r="CE305" s="89"/>
      <c r="CF305" s="90" t="e">
        <f t="shared" si="28"/>
        <v>#DIV/0!</v>
      </c>
      <c r="CG305" s="89"/>
      <c r="CH305" s="89"/>
      <c r="CI305" s="89"/>
      <c r="CJ305" s="89"/>
      <c r="CK305" s="89"/>
      <c r="CL305" s="89"/>
      <c r="CM305" s="89"/>
      <c r="CN305" s="89"/>
      <c r="CO305" s="89"/>
      <c r="CP305" s="89"/>
      <c r="CQ305" s="89"/>
      <c r="CR305" s="89"/>
      <c r="CS305" s="89"/>
      <c r="CT305" s="89"/>
      <c r="CU305" s="89"/>
      <c r="CV305" s="89">
        <v>8</v>
      </c>
      <c r="CW305" s="89">
        <v>8</v>
      </c>
      <c r="CX305" s="89">
        <v>8</v>
      </c>
      <c r="CY305" s="89">
        <v>8</v>
      </c>
      <c r="CZ305" s="89">
        <v>8</v>
      </c>
      <c r="DA305" s="89">
        <v>7</v>
      </c>
      <c r="DB305" s="89">
        <v>8</v>
      </c>
      <c r="DC305" s="89">
        <v>8</v>
      </c>
      <c r="DD305" s="89">
        <v>8</v>
      </c>
      <c r="DE305" s="89">
        <v>8</v>
      </c>
      <c r="DF305" s="89">
        <v>8</v>
      </c>
      <c r="DG305" s="89">
        <v>8</v>
      </c>
      <c r="DH305" s="89">
        <v>8</v>
      </c>
      <c r="DI305" s="89">
        <v>8</v>
      </c>
      <c r="DJ305" s="89">
        <v>8</v>
      </c>
      <c r="DK305" s="89">
        <v>8</v>
      </c>
      <c r="DL305" s="89">
        <v>8</v>
      </c>
      <c r="DM305" s="89">
        <v>7</v>
      </c>
      <c r="DN305" s="89">
        <v>7</v>
      </c>
      <c r="DO305" s="90">
        <f t="shared" si="30"/>
        <v>7.84210526315789</v>
      </c>
      <c r="DP305" s="95"/>
      <c r="DQ305" s="89"/>
      <c r="DR305" s="89"/>
      <c r="DS305" s="89"/>
      <c r="DT305" s="89"/>
      <c r="DU305" s="89"/>
      <c r="DV305" s="101"/>
      <c r="DW305" s="102" t="s">
        <v>26935</v>
      </c>
      <c r="DX305" s="103"/>
      <c r="DY305" s="90"/>
      <c r="DZ305" s="103"/>
      <c r="EA305" s="103"/>
      <c r="EB305" s="103"/>
      <c r="EC305" s="103"/>
      <c r="ED305" s="103"/>
      <c r="EE305" s="103"/>
      <c r="EF305" s="106" t="e">
        <f t="shared" si="31"/>
        <v>#DIV/0!</v>
      </c>
      <c r="EG305" s="106" t="e">
        <f t="shared" si="32"/>
        <v>#DIV/0!</v>
      </c>
      <c r="EH305" s="106" t="str">
        <f t="shared" si="33"/>
        <v>NEED TO DEVELOP</v>
      </c>
    </row>
    <row r="306" hidden="1" customHeight="1" spans="2:138">
      <c r="B306" s="83" t="s">
        <v>8647</v>
      </c>
      <c r="C306" s="84"/>
      <c r="D306" s="84"/>
      <c r="E306" s="84"/>
      <c r="F306" s="84"/>
      <c r="G306" s="84"/>
      <c r="H306" s="83" t="s">
        <v>8802</v>
      </c>
      <c r="I306" s="86" t="s">
        <v>8803</v>
      </c>
      <c r="J306" s="83" t="s">
        <v>126</v>
      </c>
      <c r="K306" s="84"/>
      <c r="L306" s="83" t="s">
        <v>4442</v>
      </c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90" t="e">
        <f t="shared" si="29"/>
        <v>#DIV/0!</v>
      </c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89"/>
      <c r="BM306" s="89"/>
      <c r="BN306" s="89"/>
      <c r="BO306" s="89"/>
      <c r="BP306" s="89"/>
      <c r="BQ306" s="89"/>
      <c r="BR306" s="89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90" t="e">
        <f t="shared" si="28"/>
        <v>#DIV/0!</v>
      </c>
      <c r="CG306" s="89"/>
      <c r="CH306" s="89"/>
      <c r="CI306" s="89"/>
      <c r="CJ306" s="89"/>
      <c r="CK306" s="89"/>
      <c r="CL306" s="89"/>
      <c r="CM306" s="89"/>
      <c r="CN306" s="89"/>
      <c r="CO306" s="89"/>
      <c r="CP306" s="89"/>
      <c r="CQ306" s="89"/>
      <c r="CR306" s="89"/>
      <c r="CS306" s="89"/>
      <c r="CT306" s="89"/>
      <c r="CU306" s="89"/>
      <c r="CV306" s="89">
        <v>7</v>
      </c>
      <c r="CW306" s="89">
        <v>8</v>
      </c>
      <c r="CX306" s="89">
        <v>8</v>
      </c>
      <c r="CY306" s="89">
        <v>8</v>
      </c>
      <c r="CZ306" s="89">
        <v>8</v>
      </c>
      <c r="DA306" s="89">
        <v>7</v>
      </c>
      <c r="DB306" s="89">
        <v>8</v>
      </c>
      <c r="DC306" s="89">
        <v>8</v>
      </c>
      <c r="DD306" s="89">
        <v>8</v>
      </c>
      <c r="DE306" s="89"/>
      <c r="DF306" s="89"/>
      <c r="DG306" s="89"/>
      <c r="DH306" s="89"/>
      <c r="DI306" s="89">
        <v>8</v>
      </c>
      <c r="DJ306" s="89">
        <v>8</v>
      </c>
      <c r="DK306" s="89">
        <v>7</v>
      </c>
      <c r="DL306" s="89">
        <v>7</v>
      </c>
      <c r="DM306" s="89">
        <v>7</v>
      </c>
      <c r="DN306" s="89">
        <v>7</v>
      </c>
      <c r="DO306" s="90">
        <f t="shared" si="30"/>
        <v>7.6</v>
      </c>
      <c r="DP306" s="95"/>
      <c r="DQ306" s="89"/>
      <c r="DR306" s="89"/>
      <c r="DS306" s="89"/>
      <c r="DT306" s="89"/>
      <c r="DU306" s="89"/>
      <c r="DV306" s="101"/>
      <c r="DW306" s="102" t="s">
        <v>26935</v>
      </c>
      <c r="DX306" s="103"/>
      <c r="DY306" s="90"/>
      <c r="DZ306" s="103"/>
      <c r="EA306" s="103"/>
      <c r="EB306" s="103"/>
      <c r="EC306" s="103"/>
      <c r="ED306" s="103"/>
      <c r="EE306" s="103"/>
      <c r="EF306" s="106" t="e">
        <f t="shared" si="31"/>
        <v>#DIV/0!</v>
      </c>
      <c r="EG306" s="106" t="e">
        <f t="shared" si="32"/>
        <v>#DIV/0!</v>
      </c>
      <c r="EH306" s="106" t="str">
        <f t="shared" si="33"/>
        <v>NEED TO DEVELOP</v>
      </c>
    </row>
    <row r="307" hidden="1" customHeight="1" spans="2:138">
      <c r="B307" s="83" t="s">
        <v>8647</v>
      </c>
      <c r="C307" s="84"/>
      <c r="D307" s="84"/>
      <c r="E307" s="84"/>
      <c r="F307" s="84"/>
      <c r="G307" s="84"/>
      <c r="H307" s="83" t="s">
        <v>8816</v>
      </c>
      <c r="I307" s="86" t="s">
        <v>8817</v>
      </c>
      <c r="J307" s="83" t="s">
        <v>126</v>
      </c>
      <c r="K307" s="84"/>
      <c r="L307" s="83" t="s">
        <v>4734</v>
      </c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90" t="e">
        <f t="shared" si="29"/>
        <v>#DIV/0!</v>
      </c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90" t="e">
        <f t="shared" si="28"/>
        <v>#DIV/0!</v>
      </c>
      <c r="CG307" s="89"/>
      <c r="CH307" s="89"/>
      <c r="CI307" s="89"/>
      <c r="CJ307" s="89"/>
      <c r="CK307" s="89"/>
      <c r="CL307" s="89"/>
      <c r="CM307" s="89"/>
      <c r="CN307" s="89"/>
      <c r="CO307" s="89"/>
      <c r="CP307" s="89"/>
      <c r="CQ307" s="89"/>
      <c r="CR307" s="89"/>
      <c r="CS307" s="89"/>
      <c r="CT307" s="89"/>
      <c r="CU307" s="89"/>
      <c r="CV307" s="89">
        <v>7</v>
      </c>
      <c r="CW307" s="89">
        <v>8</v>
      </c>
      <c r="CX307" s="89">
        <v>8</v>
      </c>
      <c r="CY307" s="89">
        <v>8</v>
      </c>
      <c r="CZ307" s="89">
        <v>8</v>
      </c>
      <c r="DA307" s="89">
        <v>7</v>
      </c>
      <c r="DB307" s="89">
        <v>7</v>
      </c>
      <c r="DC307" s="89">
        <v>8</v>
      </c>
      <c r="DD307" s="89">
        <v>7</v>
      </c>
      <c r="DE307" s="89"/>
      <c r="DF307" s="89"/>
      <c r="DG307" s="89"/>
      <c r="DH307" s="89"/>
      <c r="DI307" s="89">
        <v>8</v>
      </c>
      <c r="DJ307" s="89">
        <v>8</v>
      </c>
      <c r="DK307" s="89">
        <v>7</v>
      </c>
      <c r="DL307" s="89">
        <v>7</v>
      </c>
      <c r="DM307" s="89">
        <v>7</v>
      </c>
      <c r="DN307" s="89">
        <v>7</v>
      </c>
      <c r="DO307" s="90">
        <f t="shared" si="30"/>
        <v>7.46666666666667</v>
      </c>
      <c r="DP307" s="95"/>
      <c r="DQ307" s="89"/>
      <c r="DR307" s="89"/>
      <c r="DS307" s="89"/>
      <c r="DT307" s="89"/>
      <c r="DU307" s="89"/>
      <c r="DV307" s="101"/>
      <c r="DW307" s="102" t="s">
        <v>26935</v>
      </c>
      <c r="DX307" s="103"/>
      <c r="DY307" s="90"/>
      <c r="DZ307" s="103"/>
      <c r="EA307" s="103"/>
      <c r="EB307" s="103"/>
      <c r="EC307" s="103"/>
      <c r="ED307" s="103"/>
      <c r="EE307" s="103"/>
      <c r="EF307" s="106" t="e">
        <f t="shared" si="31"/>
        <v>#DIV/0!</v>
      </c>
      <c r="EG307" s="106" t="e">
        <f t="shared" si="32"/>
        <v>#DIV/0!</v>
      </c>
      <c r="EH307" s="106" t="str">
        <f t="shared" si="33"/>
        <v>NEED TO DEVELOP</v>
      </c>
    </row>
    <row r="308" hidden="1" customHeight="1" spans="2:138">
      <c r="B308" s="83" t="s">
        <v>8647</v>
      </c>
      <c r="C308" s="84"/>
      <c r="D308" s="84"/>
      <c r="E308" s="84"/>
      <c r="F308" s="84"/>
      <c r="G308" s="84"/>
      <c r="H308" s="83" t="s">
        <v>8830</v>
      </c>
      <c r="I308" s="86" t="s">
        <v>8831</v>
      </c>
      <c r="J308" s="83" t="s">
        <v>126</v>
      </c>
      <c r="K308" s="84"/>
      <c r="L308" s="83" t="s">
        <v>8833</v>
      </c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90" t="e">
        <f t="shared" si="29"/>
        <v>#DIV/0!</v>
      </c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90" t="e">
        <f t="shared" si="28"/>
        <v>#DIV/0!</v>
      </c>
      <c r="CG308" s="89"/>
      <c r="CH308" s="89"/>
      <c r="CI308" s="89"/>
      <c r="CJ308" s="89"/>
      <c r="CK308" s="89"/>
      <c r="CL308" s="89"/>
      <c r="CM308" s="89"/>
      <c r="CN308" s="89"/>
      <c r="CO308" s="89"/>
      <c r="CP308" s="89"/>
      <c r="CQ308" s="89"/>
      <c r="CR308" s="89"/>
      <c r="CS308" s="89"/>
      <c r="CT308" s="89"/>
      <c r="CU308" s="89"/>
      <c r="CV308" s="89">
        <v>7</v>
      </c>
      <c r="CW308" s="89">
        <v>8</v>
      </c>
      <c r="CX308" s="89">
        <v>8</v>
      </c>
      <c r="CY308" s="89">
        <v>8</v>
      </c>
      <c r="CZ308" s="89">
        <v>8</v>
      </c>
      <c r="DA308" s="89">
        <v>7</v>
      </c>
      <c r="DB308" s="89">
        <v>8</v>
      </c>
      <c r="DC308" s="89">
        <v>8</v>
      </c>
      <c r="DD308" s="89">
        <v>8</v>
      </c>
      <c r="DE308" s="89"/>
      <c r="DF308" s="89"/>
      <c r="DG308" s="89"/>
      <c r="DH308" s="89"/>
      <c r="DI308" s="89">
        <v>8</v>
      </c>
      <c r="DJ308" s="89">
        <v>8</v>
      </c>
      <c r="DK308" s="89">
        <v>7</v>
      </c>
      <c r="DL308" s="89">
        <v>7</v>
      </c>
      <c r="DM308" s="89">
        <v>7</v>
      </c>
      <c r="DN308" s="89">
        <v>7</v>
      </c>
      <c r="DO308" s="90">
        <f t="shared" si="30"/>
        <v>7.6</v>
      </c>
      <c r="DP308" s="95"/>
      <c r="DQ308" s="89"/>
      <c r="DR308" s="89"/>
      <c r="DS308" s="89"/>
      <c r="DT308" s="89"/>
      <c r="DU308" s="89"/>
      <c r="DV308" s="101"/>
      <c r="DW308" s="102" t="s">
        <v>26935</v>
      </c>
      <c r="DX308" s="103"/>
      <c r="DY308" s="90"/>
      <c r="DZ308" s="103"/>
      <c r="EA308" s="103"/>
      <c r="EB308" s="103"/>
      <c r="EC308" s="103"/>
      <c r="ED308" s="103"/>
      <c r="EE308" s="103"/>
      <c r="EF308" s="106" t="e">
        <f t="shared" si="31"/>
        <v>#DIV/0!</v>
      </c>
      <c r="EG308" s="106" t="e">
        <f t="shared" si="32"/>
        <v>#DIV/0!</v>
      </c>
      <c r="EH308" s="106" t="str">
        <f t="shared" si="33"/>
        <v>NEED TO DEVELOP</v>
      </c>
    </row>
    <row r="309" hidden="1" customHeight="1" spans="2:138">
      <c r="B309" s="83" t="s">
        <v>8647</v>
      </c>
      <c r="C309" s="84"/>
      <c r="D309" s="84"/>
      <c r="E309" s="84"/>
      <c r="F309" s="84"/>
      <c r="G309" s="84"/>
      <c r="H309" s="83" t="s">
        <v>8845</v>
      </c>
      <c r="I309" s="86" t="s">
        <v>8846</v>
      </c>
      <c r="J309" s="83" t="s">
        <v>2936</v>
      </c>
      <c r="K309" s="84"/>
      <c r="L309" s="83" t="s">
        <v>3234</v>
      </c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90" t="e">
        <f t="shared" si="29"/>
        <v>#DIV/0!</v>
      </c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  <c r="BA309" s="89"/>
      <c r="BB309" s="89"/>
      <c r="BC309" s="89"/>
      <c r="BD309" s="89"/>
      <c r="BE309" s="89"/>
      <c r="BF309" s="89"/>
      <c r="BG309" s="89"/>
      <c r="BH309" s="89"/>
      <c r="BI309" s="89"/>
      <c r="BJ309" s="89"/>
      <c r="BK309" s="89"/>
      <c r="BL309" s="89"/>
      <c r="BM309" s="89"/>
      <c r="BN309" s="89"/>
      <c r="BO309" s="89"/>
      <c r="BP309" s="89"/>
      <c r="BQ309" s="89"/>
      <c r="BR309" s="89"/>
      <c r="BS309" s="89"/>
      <c r="BT309" s="89"/>
      <c r="BU309" s="89"/>
      <c r="BV309" s="89"/>
      <c r="BW309" s="89"/>
      <c r="BX309" s="89"/>
      <c r="BY309" s="89"/>
      <c r="BZ309" s="89"/>
      <c r="CA309" s="89"/>
      <c r="CB309" s="89"/>
      <c r="CC309" s="89"/>
      <c r="CD309" s="89"/>
      <c r="CE309" s="89"/>
      <c r="CF309" s="90" t="e">
        <f t="shared" si="28"/>
        <v>#DIV/0!</v>
      </c>
      <c r="CG309" s="89"/>
      <c r="CH309" s="89"/>
      <c r="CI309" s="89"/>
      <c r="CJ309" s="89"/>
      <c r="CK309" s="89"/>
      <c r="CL309" s="89"/>
      <c r="CM309" s="89"/>
      <c r="CN309" s="89"/>
      <c r="CO309" s="89"/>
      <c r="CP309" s="89"/>
      <c r="CQ309" s="89"/>
      <c r="CR309" s="89"/>
      <c r="CS309" s="89"/>
      <c r="CT309" s="89"/>
      <c r="CU309" s="89"/>
      <c r="CV309" s="89">
        <v>7</v>
      </c>
      <c r="CW309" s="89">
        <v>7</v>
      </c>
      <c r="CX309" s="89">
        <v>7</v>
      </c>
      <c r="CY309" s="89">
        <v>7</v>
      </c>
      <c r="CZ309" s="89">
        <v>7</v>
      </c>
      <c r="DA309" s="89">
        <v>7</v>
      </c>
      <c r="DB309" s="89">
        <v>7</v>
      </c>
      <c r="DC309" s="89">
        <v>7</v>
      </c>
      <c r="DD309" s="89">
        <v>7</v>
      </c>
      <c r="DE309" s="89"/>
      <c r="DF309" s="89"/>
      <c r="DG309" s="89"/>
      <c r="DH309" s="89"/>
      <c r="DI309" s="89">
        <v>7</v>
      </c>
      <c r="DJ309" s="89">
        <v>7</v>
      </c>
      <c r="DK309" s="89">
        <v>7</v>
      </c>
      <c r="DL309" s="89">
        <v>7</v>
      </c>
      <c r="DM309" s="89">
        <v>7</v>
      </c>
      <c r="DN309" s="89">
        <v>7</v>
      </c>
      <c r="DO309" s="90">
        <f t="shared" si="30"/>
        <v>7</v>
      </c>
      <c r="DP309" s="95"/>
      <c r="DQ309" s="89"/>
      <c r="DR309" s="89"/>
      <c r="DS309" s="89"/>
      <c r="DT309" s="89"/>
      <c r="DU309" s="89"/>
      <c r="DV309" s="101"/>
      <c r="DW309" s="102" t="s">
        <v>26935</v>
      </c>
      <c r="DX309" s="103"/>
      <c r="DY309" s="90"/>
      <c r="DZ309" s="103"/>
      <c r="EA309" s="103"/>
      <c r="EB309" s="103"/>
      <c r="EC309" s="103"/>
      <c r="ED309" s="103"/>
      <c r="EE309" s="103"/>
      <c r="EF309" s="106" t="e">
        <f t="shared" si="31"/>
        <v>#DIV/0!</v>
      </c>
      <c r="EG309" s="106" t="e">
        <f t="shared" si="32"/>
        <v>#DIV/0!</v>
      </c>
      <c r="EH309" s="106" t="str">
        <f t="shared" si="33"/>
        <v>NEED TO DEVELOP</v>
      </c>
    </row>
    <row r="310" hidden="1" customHeight="1" spans="2:138">
      <c r="B310" s="83" t="s">
        <v>8647</v>
      </c>
      <c r="C310" s="84"/>
      <c r="D310" s="84"/>
      <c r="E310" s="84"/>
      <c r="F310" s="84"/>
      <c r="G310" s="84"/>
      <c r="H310" s="83" t="s">
        <v>8859</v>
      </c>
      <c r="I310" s="86" t="s">
        <v>8860</v>
      </c>
      <c r="J310" s="83" t="s">
        <v>1893</v>
      </c>
      <c r="K310" s="84"/>
      <c r="L310" s="83" t="s">
        <v>8163</v>
      </c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90" t="e">
        <f t="shared" si="29"/>
        <v>#DIV/0!</v>
      </c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>
        <v>8</v>
      </c>
      <c r="BE310" s="89">
        <v>8</v>
      </c>
      <c r="BF310" s="89">
        <v>8</v>
      </c>
      <c r="BG310" s="89">
        <v>8</v>
      </c>
      <c r="BH310" s="89">
        <v>8</v>
      </c>
      <c r="BI310" s="89">
        <v>8</v>
      </c>
      <c r="BJ310" s="89">
        <v>8</v>
      </c>
      <c r="BK310" s="89">
        <v>8</v>
      </c>
      <c r="BL310" s="89">
        <v>8</v>
      </c>
      <c r="BM310" s="89">
        <v>8</v>
      </c>
      <c r="BN310" s="89">
        <v>8</v>
      </c>
      <c r="BO310" s="89">
        <v>8</v>
      </c>
      <c r="BP310" s="89">
        <v>8</v>
      </c>
      <c r="BQ310" s="89">
        <v>8</v>
      </c>
      <c r="BR310" s="89">
        <v>8</v>
      </c>
      <c r="BS310" s="89">
        <v>8</v>
      </c>
      <c r="BT310" s="89">
        <v>8</v>
      </c>
      <c r="BU310" s="89">
        <v>7</v>
      </c>
      <c r="BV310" s="89">
        <v>7</v>
      </c>
      <c r="BW310" s="89">
        <v>7</v>
      </c>
      <c r="BX310" s="89">
        <v>8</v>
      </c>
      <c r="BY310" s="89">
        <v>7</v>
      </c>
      <c r="BZ310" s="89">
        <v>7</v>
      </c>
      <c r="CA310" s="89">
        <v>8</v>
      </c>
      <c r="CB310" s="89">
        <v>7</v>
      </c>
      <c r="CC310" s="89">
        <v>7</v>
      </c>
      <c r="CD310" s="89">
        <v>8</v>
      </c>
      <c r="CE310" s="89">
        <v>8</v>
      </c>
      <c r="CF310" s="90">
        <f t="shared" si="28"/>
        <v>7.74074074074074</v>
      </c>
      <c r="CG310" s="89"/>
      <c r="CH310" s="89"/>
      <c r="CI310" s="89"/>
      <c r="CJ310" s="89"/>
      <c r="CK310" s="89"/>
      <c r="CL310" s="89"/>
      <c r="CM310" s="89"/>
      <c r="CN310" s="89"/>
      <c r="CO310" s="89"/>
      <c r="CP310" s="89"/>
      <c r="CQ310" s="89"/>
      <c r="CR310" s="89"/>
      <c r="CS310" s="89"/>
      <c r="CT310" s="89"/>
      <c r="CU310" s="89"/>
      <c r="CV310" s="89"/>
      <c r="CW310" s="89"/>
      <c r="CX310" s="89"/>
      <c r="CY310" s="89"/>
      <c r="CZ310" s="89"/>
      <c r="DA310" s="89"/>
      <c r="DB310" s="89"/>
      <c r="DC310" s="89"/>
      <c r="DD310" s="89"/>
      <c r="DE310" s="89"/>
      <c r="DF310" s="89"/>
      <c r="DG310" s="89"/>
      <c r="DH310" s="89"/>
      <c r="DI310" s="89"/>
      <c r="DJ310" s="89"/>
      <c r="DK310" s="89"/>
      <c r="DL310" s="89"/>
      <c r="DM310" s="89"/>
      <c r="DN310" s="89"/>
      <c r="DO310" s="90" t="e">
        <f t="shared" si="30"/>
        <v>#DIV/0!</v>
      </c>
      <c r="DP310" s="95"/>
      <c r="DQ310" s="89"/>
      <c r="DR310" s="89"/>
      <c r="DS310" s="89"/>
      <c r="DT310" s="89"/>
      <c r="DU310" s="89"/>
      <c r="DV310" s="101"/>
      <c r="DW310" s="102"/>
      <c r="DX310" s="103"/>
      <c r="DY310" s="90"/>
      <c r="DZ310" s="103"/>
      <c r="EA310" s="103"/>
      <c r="EB310" s="103"/>
      <c r="EC310" s="103"/>
      <c r="ED310" s="103"/>
      <c r="EE310" s="103"/>
      <c r="EF310" s="106" t="e">
        <f t="shared" si="31"/>
        <v>#DIV/0!</v>
      </c>
      <c r="EG310" s="106" t="str">
        <f t="shared" si="32"/>
        <v>NEED TO DEVELOP</v>
      </c>
      <c r="EH310" s="106" t="e">
        <f t="shared" si="33"/>
        <v>#DIV/0!</v>
      </c>
    </row>
    <row r="311" hidden="1" customHeight="1" spans="2:138">
      <c r="B311" s="83" t="s">
        <v>8647</v>
      </c>
      <c r="C311" s="84"/>
      <c r="D311" s="84"/>
      <c r="E311" s="84"/>
      <c r="F311" s="84"/>
      <c r="G311" s="84"/>
      <c r="H311" s="83" t="s">
        <v>8870</v>
      </c>
      <c r="I311" s="86" t="s">
        <v>8871</v>
      </c>
      <c r="J311" s="83" t="s">
        <v>2965</v>
      </c>
      <c r="K311" s="84"/>
      <c r="L311" s="83" t="s">
        <v>8873</v>
      </c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90" t="e">
        <f t="shared" si="29"/>
        <v>#DIV/0!</v>
      </c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  <c r="BA311" s="89"/>
      <c r="BB311" s="89"/>
      <c r="BC311" s="89"/>
      <c r="BD311" s="89"/>
      <c r="BE311" s="89"/>
      <c r="BF311" s="89"/>
      <c r="BG311" s="89"/>
      <c r="BH311" s="89"/>
      <c r="BI311" s="89"/>
      <c r="BJ311" s="89"/>
      <c r="BK311" s="89"/>
      <c r="BL311" s="89"/>
      <c r="BM311" s="89"/>
      <c r="BN311" s="89"/>
      <c r="BO311" s="89"/>
      <c r="BP311" s="89"/>
      <c r="BQ311" s="89"/>
      <c r="BR311" s="89"/>
      <c r="BS311" s="89"/>
      <c r="BT311" s="89"/>
      <c r="BU311" s="89"/>
      <c r="BV311" s="89"/>
      <c r="BW311" s="89"/>
      <c r="BX311" s="89"/>
      <c r="BY311" s="89"/>
      <c r="BZ311" s="89"/>
      <c r="CA311" s="89"/>
      <c r="CB311" s="89"/>
      <c r="CC311" s="89"/>
      <c r="CD311" s="89"/>
      <c r="CE311" s="89"/>
      <c r="CF311" s="90" t="e">
        <f t="shared" si="28"/>
        <v>#DIV/0!</v>
      </c>
      <c r="CG311" s="89"/>
      <c r="CH311" s="89"/>
      <c r="CI311" s="89"/>
      <c r="CJ311" s="89"/>
      <c r="CK311" s="89"/>
      <c r="CL311" s="89"/>
      <c r="CM311" s="89"/>
      <c r="CN311" s="89"/>
      <c r="CO311" s="89"/>
      <c r="CP311" s="89"/>
      <c r="CQ311" s="89"/>
      <c r="CR311" s="89"/>
      <c r="CS311" s="89"/>
      <c r="CT311" s="89"/>
      <c r="CU311" s="89"/>
      <c r="CV311" s="89">
        <v>8</v>
      </c>
      <c r="CW311" s="89">
        <v>8</v>
      </c>
      <c r="CX311" s="89">
        <v>8</v>
      </c>
      <c r="CY311" s="89">
        <v>8</v>
      </c>
      <c r="CZ311" s="89">
        <v>7</v>
      </c>
      <c r="DA311" s="89">
        <v>8</v>
      </c>
      <c r="DB311" s="89">
        <v>8</v>
      </c>
      <c r="DC311" s="89">
        <v>8</v>
      </c>
      <c r="DD311" s="89">
        <v>8</v>
      </c>
      <c r="DE311" s="89"/>
      <c r="DF311" s="89"/>
      <c r="DG311" s="89"/>
      <c r="DH311" s="89"/>
      <c r="DI311" s="89">
        <v>8</v>
      </c>
      <c r="DJ311" s="89">
        <v>8</v>
      </c>
      <c r="DK311" s="89">
        <v>8</v>
      </c>
      <c r="DL311" s="89">
        <v>8</v>
      </c>
      <c r="DM311" s="89">
        <v>7</v>
      </c>
      <c r="DN311" s="89">
        <v>7</v>
      </c>
      <c r="DO311" s="90">
        <f t="shared" si="30"/>
        <v>7.8</v>
      </c>
      <c r="DP311" s="95"/>
      <c r="DQ311" s="89"/>
      <c r="DR311" s="89"/>
      <c r="DS311" s="89"/>
      <c r="DT311" s="89"/>
      <c r="DU311" s="89"/>
      <c r="DV311" s="101"/>
      <c r="DW311" s="102"/>
      <c r="DX311" s="103"/>
      <c r="DY311" s="90"/>
      <c r="DZ311" s="103"/>
      <c r="EA311" s="103"/>
      <c r="EB311" s="103"/>
      <c r="EC311" s="103"/>
      <c r="ED311" s="103"/>
      <c r="EE311" s="103"/>
      <c r="EF311" s="106" t="e">
        <f t="shared" si="31"/>
        <v>#DIV/0!</v>
      </c>
      <c r="EG311" s="106" t="e">
        <f t="shared" si="32"/>
        <v>#DIV/0!</v>
      </c>
      <c r="EH311" s="106" t="str">
        <f t="shared" si="33"/>
        <v>NEED TO DEVELOP</v>
      </c>
    </row>
    <row r="312" hidden="1" customHeight="1" spans="2:138">
      <c r="B312" s="83" t="s">
        <v>8647</v>
      </c>
      <c r="C312" s="84"/>
      <c r="D312" s="84"/>
      <c r="E312" s="84"/>
      <c r="F312" s="84"/>
      <c r="G312" s="84"/>
      <c r="H312" s="83" t="s">
        <v>8886</v>
      </c>
      <c r="I312" s="86" t="s">
        <v>8887</v>
      </c>
      <c r="J312" s="83" t="s">
        <v>162</v>
      </c>
      <c r="K312" s="84"/>
      <c r="L312" s="83" t="s">
        <v>128</v>
      </c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90" t="e">
        <f t="shared" si="29"/>
        <v>#DIV/0!</v>
      </c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89"/>
      <c r="BM312" s="89"/>
      <c r="BN312" s="89"/>
      <c r="BO312" s="89"/>
      <c r="BP312" s="89"/>
      <c r="BQ312" s="89"/>
      <c r="BR312" s="89"/>
      <c r="BS312" s="89"/>
      <c r="BT312" s="89"/>
      <c r="BU312" s="89"/>
      <c r="BV312" s="89"/>
      <c r="BW312" s="89"/>
      <c r="BX312" s="89"/>
      <c r="BY312" s="89"/>
      <c r="BZ312" s="89"/>
      <c r="CA312" s="89"/>
      <c r="CB312" s="89"/>
      <c r="CC312" s="89"/>
      <c r="CD312" s="89"/>
      <c r="CE312" s="89"/>
      <c r="CF312" s="90" t="e">
        <f t="shared" si="28"/>
        <v>#DIV/0!</v>
      </c>
      <c r="CG312" s="89"/>
      <c r="CH312" s="89"/>
      <c r="CI312" s="89"/>
      <c r="CJ312" s="89"/>
      <c r="CK312" s="89"/>
      <c r="CL312" s="89"/>
      <c r="CM312" s="89"/>
      <c r="CN312" s="89"/>
      <c r="CO312" s="89"/>
      <c r="CP312" s="89"/>
      <c r="CQ312" s="89"/>
      <c r="CR312" s="89"/>
      <c r="CS312" s="89"/>
      <c r="CT312" s="89"/>
      <c r="CU312" s="89"/>
      <c r="CV312" s="89">
        <v>8</v>
      </c>
      <c r="CW312" s="89">
        <v>8</v>
      </c>
      <c r="CX312" s="89">
        <v>7</v>
      </c>
      <c r="CY312" s="89">
        <v>8</v>
      </c>
      <c r="CZ312" s="89">
        <v>7</v>
      </c>
      <c r="DA312" s="89">
        <v>6</v>
      </c>
      <c r="DB312" s="89">
        <v>7</v>
      </c>
      <c r="DC312" s="89">
        <v>7</v>
      </c>
      <c r="DD312" s="89">
        <v>7</v>
      </c>
      <c r="DE312" s="89"/>
      <c r="DF312" s="89"/>
      <c r="DG312" s="89"/>
      <c r="DH312" s="89"/>
      <c r="DI312" s="89">
        <v>7</v>
      </c>
      <c r="DJ312" s="89">
        <v>7</v>
      </c>
      <c r="DK312" s="89">
        <v>7</v>
      </c>
      <c r="DL312" s="89">
        <v>8</v>
      </c>
      <c r="DM312" s="89">
        <v>7</v>
      </c>
      <c r="DN312" s="89">
        <v>7</v>
      </c>
      <c r="DO312" s="90">
        <f t="shared" si="30"/>
        <v>7.2</v>
      </c>
      <c r="DP312" s="95"/>
      <c r="DQ312" s="89"/>
      <c r="DR312" s="89"/>
      <c r="DS312" s="89"/>
      <c r="DT312" s="89"/>
      <c r="DU312" s="89"/>
      <c r="DV312" s="101"/>
      <c r="DW312" s="102"/>
      <c r="DX312" s="103"/>
      <c r="DY312" s="90"/>
      <c r="DZ312" s="103"/>
      <c r="EA312" s="103"/>
      <c r="EB312" s="103"/>
      <c r="EC312" s="103"/>
      <c r="ED312" s="103"/>
      <c r="EE312" s="103"/>
      <c r="EF312" s="106" t="e">
        <f t="shared" si="31"/>
        <v>#DIV/0!</v>
      </c>
      <c r="EG312" s="106" t="e">
        <f t="shared" si="32"/>
        <v>#DIV/0!</v>
      </c>
      <c r="EH312" s="106" t="str">
        <f t="shared" si="33"/>
        <v>NEED TO DEVELOP</v>
      </c>
    </row>
    <row r="313" hidden="1" customHeight="1" spans="2:138">
      <c r="B313" s="83" t="s">
        <v>8647</v>
      </c>
      <c r="C313" s="84"/>
      <c r="D313" s="84"/>
      <c r="E313" s="84"/>
      <c r="F313" s="84"/>
      <c r="G313" s="84"/>
      <c r="H313" s="83" t="s">
        <v>8896</v>
      </c>
      <c r="I313" s="86" t="s">
        <v>8897</v>
      </c>
      <c r="J313" s="83" t="s">
        <v>162</v>
      </c>
      <c r="K313" s="84"/>
      <c r="L313" s="83" t="s">
        <v>8123</v>
      </c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90" t="e">
        <f t="shared" si="29"/>
        <v>#DIV/0!</v>
      </c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  <c r="BA313" s="89"/>
      <c r="BB313" s="89"/>
      <c r="BC313" s="89"/>
      <c r="BD313" s="89"/>
      <c r="BE313" s="89"/>
      <c r="BF313" s="89"/>
      <c r="BG313" s="89"/>
      <c r="BH313" s="89"/>
      <c r="BI313" s="89"/>
      <c r="BJ313" s="89"/>
      <c r="BK313" s="89"/>
      <c r="BL313" s="89"/>
      <c r="BM313" s="89"/>
      <c r="BN313" s="89"/>
      <c r="BO313" s="89"/>
      <c r="BP313" s="89"/>
      <c r="BQ313" s="89"/>
      <c r="BR313" s="89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90" t="e">
        <f t="shared" si="28"/>
        <v>#DIV/0!</v>
      </c>
      <c r="CG313" s="89"/>
      <c r="CH313" s="89"/>
      <c r="CI313" s="89"/>
      <c r="CJ313" s="89"/>
      <c r="CK313" s="89"/>
      <c r="CL313" s="89"/>
      <c r="CM313" s="89"/>
      <c r="CN313" s="89"/>
      <c r="CO313" s="89"/>
      <c r="CP313" s="89"/>
      <c r="CQ313" s="89"/>
      <c r="CR313" s="89"/>
      <c r="CS313" s="89"/>
      <c r="CT313" s="89"/>
      <c r="CU313" s="89"/>
      <c r="CV313" s="89">
        <v>8</v>
      </c>
      <c r="CW313" s="89">
        <v>8</v>
      </c>
      <c r="CX313" s="89">
        <v>8</v>
      </c>
      <c r="CY313" s="89">
        <v>8</v>
      </c>
      <c r="CZ313" s="89">
        <v>8</v>
      </c>
      <c r="DA313" s="89">
        <v>8</v>
      </c>
      <c r="DB313" s="89">
        <v>7</v>
      </c>
      <c r="DC313" s="89">
        <v>8</v>
      </c>
      <c r="DD313" s="89">
        <v>8</v>
      </c>
      <c r="DE313" s="89"/>
      <c r="DF313" s="89"/>
      <c r="DG313" s="89"/>
      <c r="DH313" s="89"/>
      <c r="DI313" s="89">
        <v>8</v>
      </c>
      <c r="DJ313" s="89">
        <v>8</v>
      </c>
      <c r="DK313" s="89">
        <v>7</v>
      </c>
      <c r="DL313" s="89">
        <v>8</v>
      </c>
      <c r="DM313" s="89">
        <v>7</v>
      </c>
      <c r="DN313" s="89">
        <v>7</v>
      </c>
      <c r="DO313" s="90">
        <f t="shared" si="30"/>
        <v>7.73333333333333</v>
      </c>
      <c r="DP313" s="95"/>
      <c r="DQ313" s="89"/>
      <c r="DR313" s="89"/>
      <c r="DS313" s="89"/>
      <c r="DT313" s="89"/>
      <c r="DU313" s="89"/>
      <c r="DV313" s="101"/>
      <c r="DW313" s="102"/>
      <c r="DX313" s="103"/>
      <c r="DY313" s="90"/>
      <c r="DZ313" s="103"/>
      <c r="EA313" s="103"/>
      <c r="EB313" s="103"/>
      <c r="EC313" s="103"/>
      <c r="ED313" s="103"/>
      <c r="EE313" s="103"/>
      <c r="EF313" s="106" t="e">
        <f t="shared" si="31"/>
        <v>#DIV/0!</v>
      </c>
      <c r="EG313" s="106" t="e">
        <f t="shared" si="32"/>
        <v>#DIV/0!</v>
      </c>
      <c r="EH313" s="106" t="str">
        <f t="shared" si="33"/>
        <v>NEED TO DEVELOP</v>
      </c>
    </row>
    <row r="314" hidden="1" customHeight="1" spans="2:138">
      <c r="B314" s="83" t="s">
        <v>8647</v>
      </c>
      <c r="C314" s="84"/>
      <c r="D314" s="84"/>
      <c r="E314" s="84"/>
      <c r="F314" s="84"/>
      <c r="G314" s="84"/>
      <c r="H314" s="83" t="s">
        <v>8910</v>
      </c>
      <c r="I314" s="86" t="s">
        <v>8911</v>
      </c>
      <c r="J314" s="83" t="s">
        <v>162</v>
      </c>
      <c r="K314" s="84"/>
      <c r="L314" s="83" t="s">
        <v>5112</v>
      </c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90" t="e">
        <f t="shared" si="29"/>
        <v>#DIV/0!</v>
      </c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/>
      <c r="BJ314" s="89"/>
      <c r="BK314" s="89"/>
      <c r="BL314" s="89"/>
      <c r="BM314" s="89"/>
      <c r="BN314" s="89"/>
      <c r="BO314" s="89"/>
      <c r="BP314" s="89"/>
      <c r="BQ314" s="89"/>
      <c r="BR314" s="89"/>
      <c r="BS314" s="89"/>
      <c r="BT314" s="89"/>
      <c r="BU314" s="89"/>
      <c r="BV314" s="89"/>
      <c r="BW314" s="89"/>
      <c r="BX314" s="89"/>
      <c r="BY314" s="89"/>
      <c r="BZ314" s="89"/>
      <c r="CA314" s="89"/>
      <c r="CB314" s="89"/>
      <c r="CC314" s="89"/>
      <c r="CD314" s="89"/>
      <c r="CE314" s="89"/>
      <c r="CF314" s="90" t="e">
        <f t="shared" si="28"/>
        <v>#DIV/0!</v>
      </c>
      <c r="CG314" s="89"/>
      <c r="CH314" s="89"/>
      <c r="CI314" s="89"/>
      <c r="CJ314" s="89"/>
      <c r="CK314" s="89"/>
      <c r="CL314" s="89"/>
      <c r="CM314" s="89"/>
      <c r="CN314" s="89"/>
      <c r="CO314" s="89"/>
      <c r="CP314" s="89"/>
      <c r="CQ314" s="89"/>
      <c r="CR314" s="89"/>
      <c r="CS314" s="89"/>
      <c r="CT314" s="89"/>
      <c r="CU314" s="89"/>
      <c r="CV314" s="89">
        <v>8</v>
      </c>
      <c r="CW314" s="89">
        <v>8</v>
      </c>
      <c r="CX314" s="89">
        <v>8</v>
      </c>
      <c r="CY314" s="89">
        <v>8</v>
      </c>
      <c r="CZ314" s="89">
        <v>8</v>
      </c>
      <c r="DA314" s="89">
        <v>8</v>
      </c>
      <c r="DB314" s="89">
        <v>7</v>
      </c>
      <c r="DC314" s="89">
        <v>8</v>
      </c>
      <c r="DD314" s="89">
        <v>7</v>
      </c>
      <c r="DE314" s="89"/>
      <c r="DF314" s="89"/>
      <c r="DG314" s="89"/>
      <c r="DH314" s="89"/>
      <c r="DI314" s="89">
        <v>8</v>
      </c>
      <c r="DJ314" s="89">
        <v>8</v>
      </c>
      <c r="DK314" s="89">
        <v>7</v>
      </c>
      <c r="DL314" s="89">
        <v>8</v>
      </c>
      <c r="DM314" s="89">
        <v>7</v>
      </c>
      <c r="DN314" s="89">
        <v>7</v>
      </c>
      <c r="DO314" s="90">
        <f t="shared" si="30"/>
        <v>7.66666666666667</v>
      </c>
      <c r="DP314" s="95"/>
      <c r="DQ314" s="89"/>
      <c r="DR314" s="89"/>
      <c r="DS314" s="89"/>
      <c r="DT314" s="89"/>
      <c r="DU314" s="89"/>
      <c r="DV314" s="101"/>
      <c r="DW314" s="102"/>
      <c r="DX314" s="103"/>
      <c r="DY314" s="90"/>
      <c r="DZ314" s="103"/>
      <c r="EA314" s="103"/>
      <c r="EB314" s="103"/>
      <c r="EC314" s="103"/>
      <c r="ED314" s="103"/>
      <c r="EE314" s="103"/>
      <c r="EF314" s="106" t="e">
        <f t="shared" si="31"/>
        <v>#DIV/0!</v>
      </c>
      <c r="EG314" s="106" t="e">
        <f t="shared" si="32"/>
        <v>#DIV/0!</v>
      </c>
      <c r="EH314" s="106" t="str">
        <f t="shared" si="33"/>
        <v>NEED TO DEVELOP</v>
      </c>
    </row>
    <row r="315" hidden="1" customHeight="1" spans="2:138">
      <c r="B315" s="83" t="s">
        <v>8647</v>
      </c>
      <c r="C315" s="84"/>
      <c r="D315" s="84"/>
      <c r="E315" s="84"/>
      <c r="F315" s="84"/>
      <c r="G315" s="84"/>
      <c r="H315" s="83" t="s">
        <v>8924</v>
      </c>
      <c r="I315" s="86" t="s">
        <v>8925</v>
      </c>
      <c r="J315" s="83" t="s">
        <v>3440</v>
      </c>
      <c r="K315" s="84"/>
      <c r="L315" s="83" t="s">
        <v>8927</v>
      </c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90" t="e">
        <f t="shared" si="29"/>
        <v>#DIV/0!</v>
      </c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89"/>
      <c r="BM315" s="89"/>
      <c r="BN315" s="89"/>
      <c r="BO315" s="89"/>
      <c r="BP315" s="89"/>
      <c r="BQ315" s="89"/>
      <c r="BR315" s="89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90" t="e">
        <f t="shared" si="28"/>
        <v>#DIV/0!</v>
      </c>
      <c r="CG315" s="89"/>
      <c r="CH315" s="89"/>
      <c r="CI315" s="89"/>
      <c r="CJ315" s="89"/>
      <c r="CK315" s="89"/>
      <c r="CL315" s="89"/>
      <c r="CM315" s="89"/>
      <c r="CN315" s="89"/>
      <c r="CO315" s="89"/>
      <c r="CP315" s="89"/>
      <c r="CQ315" s="89"/>
      <c r="CR315" s="89"/>
      <c r="CS315" s="89"/>
      <c r="CT315" s="89"/>
      <c r="CU315" s="89"/>
      <c r="CV315" s="89">
        <v>7</v>
      </c>
      <c r="CW315" s="89">
        <v>8</v>
      </c>
      <c r="CX315" s="89">
        <v>8</v>
      </c>
      <c r="CY315" s="89">
        <v>8</v>
      </c>
      <c r="CZ315" s="89">
        <v>7</v>
      </c>
      <c r="DA315" s="89">
        <v>7</v>
      </c>
      <c r="DB315" s="89">
        <v>8</v>
      </c>
      <c r="DC315" s="89">
        <v>8</v>
      </c>
      <c r="DD315" s="89">
        <v>8</v>
      </c>
      <c r="DE315" s="89"/>
      <c r="DF315" s="89"/>
      <c r="DG315" s="89"/>
      <c r="DH315" s="89"/>
      <c r="DI315" s="89">
        <v>8</v>
      </c>
      <c r="DJ315" s="89">
        <v>8</v>
      </c>
      <c r="DK315" s="89">
        <v>8</v>
      </c>
      <c r="DL315" s="89">
        <v>7</v>
      </c>
      <c r="DM315" s="89">
        <v>7</v>
      </c>
      <c r="DN315" s="89">
        <v>7</v>
      </c>
      <c r="DO315" s="90">
        <f t="shared" si="30"/>
        <v>7.6</v>
      </c>
      <c r="DP315" s="95"/>
      <c r="DQ315" s="89"/>
      <c r="DR315" s="89"/>
      <c r="DS315" s="89"/>
      <c r="DT315" s="89"/>
      <c r="DU315" s="89"/>
      <c r="DV315" s="101"/>
      <c r="DW315" s="102" t="s">
        <v>26935</v>
      </c>
      <c r="DX315" s="103"/>
      <c r="DY315" s="90"/>
      <c r="DZ315" s="103"/>
      <c r="EA315" s="103"/>
      <c r="EB315" s="103"/>
      <c r="EC315" s="103"/>
      <c r="ED315" s="103"/>
      <c r="EE315" s="103"/>
      <c r="EF315" s="106" t="e">
        <f t="shared" si="31"/>
        <v>#DIV/0!</v>
      </c>
      <c r="EG315" s="106" t="e">
        <f t="shared" si="32"/>
        <v>#DIV/0!</v>
      </c>
      <c r="EH315" s="106" t="str">
        <f t="shared" si="33"/>
        <v>NEED TO DEVELOP</v>
      </c>
    </row>
    <row r="316" hidden="1" customHeight="1" spans="2:138">
      <c r="B316" s="83" t="s">
        <v>8647</v>
      </c>
      <c r="C316" s="84"/>
      <c r="D316" s="84"/>
      <c r="E316" s="84"/>
      <c r="F316" s="84"/>
      <c r="G316" s="84"/>
      <c r="H316" s="83" t="s">
        <v>8939</v>
      </c>
      <c r="I316" s="86" t="s">
        <v>8940</v>
      </c>
      <c r="J316" s="83" t="s">
        <v>1569</v>
      </c>
      <c r="K316" s="84"/>
      <c r="L316" s="83" t="s">
        <v>6752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90" t="e">
        <f t="shared" si="29"/>
        <v>#DIV/0!</v>
      </c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89"/>
      <c r="BM316" s="89"/>
      <c r="BN316" s="89"/>
      <c r="BO316" s="89"/>
      <c r="BP316" s="89"/>
      <c r="BQ316" s="89"/>
      <c r="BR316" s="89"/>
      <c r="BS316" s="89"/>
      <c r="BT316" s="89"/>
      <c r="BU316" s="89"/>
      <c r="BV316" s="89"/>
      <c r="BW316" s="89"/>
      <c r="BX316" s="89"/>
      <c r="BY316" s="89"/>
      <c r="BZ316" s="89"/>
      <c r="CA316" s="89"/>
      <c r="CB316" s="89"/>
      <c r="CC316" s="89"/>
      <c r="CD316" s="89"/>
      <c r="CE316" s="89"/>
      <c r="CF316" s="90" t="e">
        <f t="shared" si="28"/>
        <v>#DIV/0!</v>
      </c>
      <c r="CG316" s="89"/>
      <c r="CH316" s="89"/>
      <c r="CI316" s="89"/>
      <c r="CJ316" s="89"/>
      <c r="CK316" s="89"/>
      <c r="CL316" s="89"/>
      <c r="CM316" s="89"/>
      <c r="CN316" s="89"/>
      <c r="CO316" s="89"/>
      <c r="CP316" s="89"/>
      <c r="CQ316" s="89"/>
      <c r="CR316" s="89"/>
      <c r="CS316" s="89"/>
      <c r="CT316" s="89"/>
      <c r="CU316" s="89"/>
      <c r="CV316" s="89">
        <v>7</v>
      </c>
      <c r="CW316" s="89">
        <v>8</v>
      </c>
      <c r="CX316" s="89">
        <v>8</v>
      </c>
      <c r="CY316" s="89">
        <v>8</v>
      </c>
      <c r="CZ316" s="89">
        <v>8</v>
      </c>
      <c r="DA316" s="89">
        <v>8</v>
      </c>
      <c r="DB316" s="89">
        <v>8</v>
      </c>
      <c r="DC316" s="89">
        <v>8</v>
      </c>
      <c r="DD316" s="89">
        <v>7</v>
      </c>
      <c r="DE316" s="89"/>
      <c r="DF316" s="89"/>
      <c r="DG316" s="89"/>
      <c r="DH316" s="89"/>
      <c r="DI316" s="89">
        <v>8</v>
      </c>
      <c r="DJ316" s="89">
        <v>8</v>
      </c>
      <c r="DK316" s="89">
        <v>8</v>
      </c>
      <c r="DL316" s="89">
        <v>8</v>
      </c>
      <c r="DM316" s="89">
        <v>8</v>
      </c>
      <c r="DN316" s="89">
        <v>8</v>
      </c>
      <c r="DO316" s="90">
        <f t="shared" si="30"/>
        <v>7.86666666666667</v>
      </c>
      <c r="DP316" s="95"/>
      <c r="DQ316" s="89"/>
      <c r="DR316" s="89"/>
      <c r="DS316" s="89"/>
      <c r="DT316" s="89"/>
      <c r="DU316" s="89"/>
      <c r="DV316" s="101"/>
      <c r="DW316" s="102" t="s">
        <v>26935</v>
      </c>
      <c r="DX316" s="103"/>
      <c r="DY316" s="90"/>
      <c r="DZ316" s="103"/>
      <c r="EA316" s="103"/>
      <c r="EB316" s="103"/>
      <c r="EC316" s="103"/>
      <c r="ED316" s="103"/>
      <c r="EE316" s="103"/>
      <c r="EF316" s="106" t="e">
        <f t="shared" si="31"/>
        <v>#DIV/0!</v>
      </c>
      <c r="EG316" s="106" t="e">
        <f t="shared" si="32"/>
        <v>#DIV/0!</v>
      </c>
      <c r="EH316" s="106" t="str">
        <f t="shared" si="33"/>
        <v>NEED TO DEVELOP</v>
      </c>
    </row>
    <row r="317" hidden="1" customHeight="1" spans="2:138">
      <c r="B317" s="83" t="s">
        <v>8647</v>
      </c>
      <c r="C317" s="84"/>
      <c r="D317" s="84"/>
      <c r="E317" s="84"/>
      <c r="F317" s="84"/>
      <c r="G317" s="84"/>
      <c r="H317" s="83" t="s">
        <v>8951</v>
      </c>
      <c r="I317" s="86" t="s">
        <v>8952</v>
      </c>
      <c r="J317" s="83" t="s">
        <v>3535</v>
      </c>
      <c r="K317" s="84"/>
      <c r="L317" s="83" t="s">
        <v>265</v>
      </c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90" t="e">
        <f t="shared" si="29"/>
        <v>#DIV/0!</v>
      </c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  <c r="BA317" s="89"/>
      <c r="BB317" s="89"/>
      <c r="BC317" s="89"/>
      <c r="BD317" s="89"/>
      <c r="BE317" s="89"/>
      <c r="BF317" s="89"/>
      <c r="BG317" s="89"/>
      <c r="BH317" s="89"/>
      <c r="BI317" s="89"/>
      <c r="BJ317" s="89"/>
      <c r="BK317" s="89"/>
      <c r="BL317" s="89"/>
      <c r="BM317" s="89"/>
      <c r="BN317" s="89"/>
      <c r="BO317" s="89"/>
      <c r="BP317" s="89"/>
      <c r="BQ317" s="89"/>
      <c r="BR317" s="89"/>
      <c r="BS317" s="89"/>
      <c r="BT317" s="89"/>
      <c r="BU317" s="89"/>
      <c r="BV317" s="89"/>
      <c r="BW317" s="89"/>
      <c r="BX317" s="89"/>
      <c r="BY317" s="89"/>
      <c r="BZ317" s="89"/>
      <c r="CA317" s="89"/>
      <c r="CB317" s="89"/>
      <c r="CC317" s="89"/>
      <c r="CD317" s="89"/>
      <c r="CE317" s="89"/>
      <c r="CF317" s="90" t="e">
        <f t="shared" si="28"/>
        <v>#DIV/0!</v>
      </c>
      <c r="CG317" s="89"/>
      <c r="CH317" s="89"/>
      <c r="CI317" s="89"/>
      <c r="CJ317" s="89"/>
      <c r="CK317" s="89"/>
      <c r="CL317" s="89"/>
      <c r="CM317" s="89"/>
      <c r="CN317" s="89"/>
      <c r="CO317" s="89"/>
      <c r="CP317" s="89"/>
      <c r="CQ317" s="89"/>
      <c r="CR317" s="89"/>
      <c r="CS317" s="89"/>
      <c r="CT317" s="89"/>
      <c r="CU317" s="89"/>
      <c r="CV317" s="89">
        <v>7</v>
      </c>
      <c r="CW317" s="89">
        <v>7</v>
      </c>
      <c r="CX317" s="89">
        <v>7</v>
      </c>
      <c r="CY317" s="89">
        <v>7</v>
      </c>
      <c r="CZ317" s="89">
        <v>7</v>
      </c>
      <c r="DA317" s="89">
        <v>8</v>
      </c>
      <c r="DB317" s="89">
        <v>7</v>
      </c>
      <c r="DC317" s="89">
        <v>7</v>
      </c>
      <c r="DD317" s="89">
        <v>7</v>
      </c>
      <c r="DE317" s="89"/>
      <c r="DF317" s="89"/>
      <c r="DG317" s="89"/>
      <c r="DH317" s="89"/>
      <c r="DI317" s="89">
        <v>7</v>
      </c>
      <c r="DJ317" s="89">
        <v>7</v>
      </c>
      <c r="DK317" s="89">
        <v>7</v>
      </c>
      <c r="DL317" s="89">
        <v>7</v>
      </c>
      <c r="DM317" s="89">
        <v>7</v>
      </c>
      <c r="DN317" s="89">
        <v>7</v>
      </c>
      <c r="DO317" s="90">
        <f t="shared" si="30"/>
        <v>7.06666666666667</v>
      </c>
      <c r="DP317" s="95"/>
      <c r="DQ317" s="89"/>
      <c r="DR317" s="89"/>
      <c r="DS317" s="89"/>
      <c r="DT317" s="89"/>
      <c r="DU317" s="89"/>
      <c r="DV317" s="101"/>
      <c r="DW317" s="102" t="s">
        <v>26935</v>
      </c>
      <c r="DX317" s="103"/>
      <c r="DY317" s="90"/>
      <c r="DZ317" s="103"/>
      <c r="EA317" s="103"/>
      <c r="EB317" s="103"/>
      <c r="EC317" s="103"/>
      <c r="ED317" s="103"/>
      <c r="EE317" s="103"/>
      <c r="EF317" s="106" t="e">
        <f t="shared" si="31"/>
        <v>#DIV/0!</v>
      </c>
      <c r="EG317" s="106" t="e">
        <f t="shared" si="32"/>
        <v>#DIV/0!</v>
      </c>
      <c r="EH317" s="106" t="str">
        <f t="shared" si="33"/>
        <v>NEED TO DEVELOP</v>
      </c>
    </row>
    <row r="318" hidden="1" customHeight="1" spans="2:138">
      <c r="B318" s="83" t="s">
        <v>1937</v>
      </c>
      <c r="C318" s="84"/>
      <c r="D318" s="84"/>
      <c r="E318" s="84"/>
      <c r="F318" s="84"/>
      <c r="G318" s="84"/>
      <c r="H318" s="83" t="s">
        <v>8997</v>
      </c>
      <c r="I318" s="86" t="s">
        <v>8998</v>
      </c>
      <c r="J318" s="83" t="s">
        <v>68</v>
      </c>
      <c r="K318" s="84"/>
      <c r="L318" s="83" t="s">
        <v>9000</v>
      </c>
      <c r="M318" s="89">
        <v>8</v>
      </c>
      <c r="N318" s="89">
        <v>8</v>
      </c>
      <c r="O318" s="89">
        <v>8</v>
      </c>
      <c r="P318" s="89">
        <v>7</v>
      </c>
      <c r="Q318" s="89">
        <v>7</v>
      </c>
      <c r="R318" s="89">
        <v>7</v>
      </c>
      <c r="S318" s="89">
        <v>8</v>
      </c>
      <c r="T318" s="89">
        <v>8</v>
      </c>
      <c r="U318" s="89">
        <v>8</v>
      </c>
      <c r="V318" s="89">
        <v>7</v>
      </c>
      <c r="W318" s="89">
        <v>7</v>
      </c>
      <c r="X318" s="89">
        <v>7</v>
      </c>
      <c r="Y318" s="89">
        <v>7</v>
      </c>
      <c r="Z318" s="89">
        <v>7</v>
      </c>
      <c r="AA318" s="89">
        <v>7</v>
      </c>
      <c r="AB318" s="89">
        <v>8</v>
      </c>
      <c r="AC318" s="89">
        <v>7</v>
      </c>
      <c r="AD318" s="89">
        <v>7</v>
      </c>
      <c r="AE318" s="89">
        <v>7</v>
      </c>
      <c r="AF318" s="89">
        <v>7</v>
      </c>
      <c r="AG318" s="89">
        <v>8</v>
      </c>
      <c r="AH318" s="89">
        <v>7</v>
      </c>
      <c r="AI318" s="89">
        <v>7</v>
      </c>
      <c r="AJ318" s="89">
        <v>7</v>
      </c>
      <c r="AK318" s="89">
        <v>7</v>
      </c>
      <c r="AL318" s="89">
        <v>7</v>
      </c>
      <c r="AM318" s="89">
        <v>8</v>
      </c>
      <c r="AN318" s="90">
        <f t="shared" si="29"/>
        <v>7.33333333333333</v>
      </c>
      <c r="AO318" s="89">
        <v>1</v>
      </c>
      <c r="AP318" s="89">
        <v>1</v>
      </c>
      <c r="AQ318" s="89">
        <v>1</v>
      </c>
      <c r="AR318" s="89">
        <v>1</v>
      </c>
      <c r="AS318" s="89">
        <v>1</v>
      </c>
      <c r="AT318" s="89">
        <v>1</v>
      </c>
      <c r="AU318" s="89">
        <v>1</v>
      </c>
      <c r="AV318" s="89">
        <v>1</v>
      </c>
      <c r="AW318" s="89">
        <v>1</v>
      </c>
      <c r="AX318" s="89">
        <v>1</v>
      </c>
      <c r="AY318" s="89">
        <v>1</v>
      </c>
      <c r="AZ318" s="89">
        <v>1</v>
      </c>
      <c r="BA318" s="89">
        <v>1</v>
      </c>
      <c r="BB318" s="89">
        <v>1</v>
      </c>
      <c r="BC318" s="89">
        <v>1</v>
      </c>
      <c r="BD318" s="89"/>
      <c r="BE318" s="89"/>
      <c r="BF318" s="89"/>
      <c r="BG318" s="89"/>
      <c r="BH318" s="89"/>
      <c r="BI318" s="89"/>
      <c r="BJ318" s="89"/>
      <c r="BK318" s="89"/>
      <c r="BL318" s="89"/>
      <c r="BM318" s="89"/>
      <c r="BN318" s="89"/>
      <c r="BO318" s="89"/>
      <c r="BP318" s="89"/>
      <c r="BQ318" s="89"/>
      <c r="BR318" s="89"/>
      <c r="BS318" s="89"/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90" t="e">
        <f t="shared" si="28"/>
        <v>#DIV/0!</v>
      </c>
      <c r="CG318" s="89"/>
      <c r="CH318" s="89"/>
      <c r="CI318" s="89"/>
      <c r="CJ318" s="89"/>
      <c r="CK318" s="89"/>
      <c r="CL318" s="89"/>
      <c r="CM318" s="89"/>
      <c r="CN318" s="89"/>
      <c r="CO318" s="89"/>
      <c r="CP318" s="89"/>
      <c r="CQ318" s="89"/>
      <c r="CR318" s="89"/>
      <c r="CS318" s="89"/>
      <c r="CT318" s="89"/>
      <c r="CU318" s="89"/>
      <c r="CV318" s="89"/>
      <c r="CW318" s="89"/>
      <c r="CX318" s="89"/>
      <c r="CY318" s="89"/>
      <c r="CZ318" s="89"/>
      <c r="DA318" s="89"/>
      <c r="DB318" s="89"/>
      <c r="DC318" s="89"/>
      <c r="DD318" s="89"/>
      <c r="DE318" s="89"/>
      <c r="DF318" s="89"/>
      <c r="DG318" s="89"/>
      <c r="DH318" s="89"/>
      <c r="DI318" s="89"/>
      <c r="DJ318" s="89"/>
      <c r="DK318" s="89"/>
      <c r="DL318" s="89"/>
      <c r="DM318" s="89"/>
      <c r="DN318" s="89"/>
      <c r="DO318" s="90" t="e">
        <f t="shared" si="30"/>
        <v>#DIV/0!</v>
      </c>
      <c r="DP318" s="95"/>
      <c r="DQ318" s="89"/>
      <c r="DR318" s="89"/>
      <c r="DS318" s="89"/>
      <c r="DT318" s="89"/>
      <c r="DU318" s="89"/>
      <c r="DV318" s="101"/>
      <c r="DW318" s="102"/>
      <c r="DX318" s="103"/>
      <c r="DY318" s="90"/>
      <c r="DZ318" s="103"/>
      <c r="EA318" s="103"/>
      <c r="EB318" s="103"/>
      <c r="EC318" s="103"/>
      <c r="ED318" s="103"/>
      <c r="EE318" s="103"/>
      <c r="EF318" s="106" t="str">
        <f t="shared" si="31"/>
        <v>NEED TO DEVELOP</v>
      </c>
      <c r="EG318" s="106" t="e">
        <f t="shared" si="32"/>
        <v>#DIV/0!</v>
      </c>
      <c r="EH318" s="106" t="e">
        <f t="shared" si="33"/>
        <v>#DIV/0!</v>
      </c>
    </row>
    <row r="319" hidden="1" customHeight="1" spans="2:138">
      <c r="B319" s="83" t="s">
        <v>1937</v>
      </c>
      <c r="C319" s="84"/>
      <c r="D319" s="84"/>
      <c r="E319" s="84"/>
      <c r="F319" s="84"/>
      <c r="G319" s="84"/>
      <c r="H319" s="83" t="s">
        <v>9012</v>
      </c>
      <c r="I319" s="86" t="s">
        <v>9013</v>
      </c>
      <c r="J319" s="83" t="s">
        <v>227</v>
      </c>
      <c r="K319" s="84"/>
      <c r="L319" s="83" t="s">
        <v>146</v>
      </c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90" t="e">
        <f t="shared" si="29"/>
        <v>#DIV/0!</v>
      </c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  <c r="BA319" s="89"/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89"/>
      <c r="BM319" s="89"/>
      <c r="BN319" s="89"/>
      <c r="BO319" s="89"/>
      <c r="BP319" s="89"/>
      <c r="BQ319" s="89"/>
      <c r="BR319" s="89"/>
      <c r="BS319" s="89"/>
      <c r="BT319" s="89"/>
      <c r="BU319" s="89"/>
      <c r="BV319" s="89"/>
      <c r="BW319" s="89"/>
      <c r="BX319" s="89"/>
      <c r="BY319" s="89"/>
      <c r="BZ319" s="89"/>
      <c r="CA319" s="89"/>
      <c r="CB319" s="89"/>
      <c r="CC319" s="89"/>
      <c r="CD319" s="89"/>
      <c r="CE319" s="89"/>
      <c r="CF319" s="90" t="e">
        <f t="shared" si="28"/>
        <v>#DIV/0!</v>
      </c>
      <c r="CG319" s="89"/>
      <c r="CH319" s="89"/>
      <c r="CI319" s="89"/>
      <c r="CJ319" s="89"/>
      <c r="CK319" s="89"/>
      <c r="CL319" s="89"/>
      <c r="CM319" s="89"/>
      <c r="CN319" s="89"/>
      <c r="CO319" s="89"/>
      <c r="CP319" s="89"/>
      <c r="CQ319" s="89"/>
      <c r="CR319" s="89"/>
      <c r="CS319" s="89"/>
      <c r="CT319" s="89"/>
      <c r="CU319" s="89"/>
      <c r="CV319" s="89"/>
      <c r="CW319" s="89"/>
      <c r="CX319" s="89"/>
      <c r="CY319" s="89"/>
      <c r="CZ319" s="89"/>
      <c r="DA319" s="89"/>
      <c r="DB319" s="89"/>
      <c r="DC319" s="89"/>
      <c r="DD319" s="89"/>
      <c r="DE319" s="89"/>
      <c r="DF319" s="89"/>
      <c r="DG319" s="89"/>
      <c r="DH319" s="89"/>
      <c r="DI319" s="89"/>
      <c r="DJ319" s="89"/>
      <c r="DK319" s="89"/>
      <c r="DL319" s="89"/>
      <c r="DM319" s="89"/>
      <c r="DN319" s="89"/>
      <c r="DO319" s="90" t="e">
        <f t="shared" si="30"/>
        <v>#DIV/0!</v>
      </c>
      <c r="DP319" s="95"/>
      <c r="DQ319" s="89"/>
      <c r="DR319" s="89"/>
      <c r="DS319" s="89"/>
      <c r="DT319" s="89"/>
      <c r="DU319" s="89"/>
      <c r="DV319" s="101"/>
      <c r="DW319" s="102"/>
      <c r="DX319" s="103"/>
      <c r="DY319" s="90"/>
      <c r="DZ319" s="103"/>
      <c r="EA319" s="103"/>
      <c r="EB319" s="103"/>
      <c r="EC319" s="103"/>
      <c r="ED319" s="103"/>
      <c r="EE319" s="103"/>
      <c r="EF319" s="106" t="e">
        <f t="shared" si="31"/>
        <v>#DIV/0!</v>
      </c>
      <c r="EG319" s="106" t="e">
        <f t="shared" si="32"/>
        <v>#DIV/0!</v>
      </c>
      <c r="EH319" s="106" t="e">
        <f t="shared" si="33"/>
        <v>#DIV/0!</v>
      </c>
    </row>
    <row r="320" hidden="1" customHeight="1" spans="2:138">
      <c r="B320" s="83" t="s">
        <v>1937</v>
      </c>
      <c r="C320" s="84"/>
      <c r="D320" s="84"/>
      <c r="E320" s="84"/>
      <c r="F320" s="84"/>
      <c r="G320" s="84"/>
      <c r="H320" s="83" t="s">
        <v>9025</v>
      </c>
      <c r="I320" s="86" t="s">
        <v>9026</v>
      </c>
      <c r="J320" s="83" t="s">
        <v>2083</v>
      </c>
      <c r="K320" s="84"/>
      <c r="L320" s="83" t="s">
        <v>6517</v>
      </c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90" t="e">
        <f t="shared" si="29"/>
        <v>#DIV/0!</v>
      </c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  <c r="BA320" s="89"/>
      <c r="BB320" s="89"/>
      <c r="BC320" s="89"/>
      <c r="BD320" s="89">
        <v>7</v>
      </c>
      <c r="BE320" s="89">
        <v>7</v>
      </c>
      <c r="BF320" s="89">
        <v>7</v>
      </c>
      <c r="BG320" s="89">
        <v>8</v>
      </c>
      <c r="BH320" s="89">
        <v>7</v>
      </c>
      <c r="BI320" s="89">
        <v>7</v>
      </c>
      <c r="BJ320" s="89">
        <v>8</v>
      </c>
      <c r="BK320" s="89">
        <v>8</v>
      </c>
      <c r="BL320" s="89">
        <v>7</v>
      </c>
      <c r="BM320" s="89">
        <v>7</v>
      </c>
      <c r="BN320" s="89">
        <v>7</v>
      </c>
      <c r="BO320" s="89">
        <v>7</v>
      </c>
      <c r="BP320" s="89">
        <v>7</v>
      </c>
      <c r="BQ320" s="89">
        <v>7</v>
      </c>
      <c r="BR320" s="89">
        <v>8</v>
      </c>
      <c r="BS320" s="89">
        <v>7</v>
      </c>
      <c r="BT320" s="89">
        <v>7</v>
      </c>
      <c r="BU320" s="89">
        <v>7</v>
      </c>
      <c r="BV320" s="89">
        <v>8</v>
      </c>
      <c r="BW320" s="89">
        <v>7</v>
      </c>
      <c r="BX320" s="89">
        <v>7</v>
      </c>
      <c r="BY320" s="89">
        <v>8</v>
      </c>
      <c r="BZ320" s="89">
        <v>7</v>
      </c>
      <c r="CA320" s="89">
        <v>8</v>
      </c>
      <c r="CB320" s="89">
        <v>7</v>
      </c>
      <c r="CC320" s="89">
        <v>7</v>
      </c>
      <c r="CD320" s="89">
        <v>8</v>
      </c>
      <c r="CE320" s="89">
        <v>7</v>
      </c>
      <c r="CF320" s="90">
        <f t="shared" si="28"/>
        <v>7.2962962962963</v>
      </c>
      <c r="CG320" s="89"/>
      <c r="CH320" s="89"/>
      <c r="CI320" s="89"/>
      <c r="CJ320" s="89"/>
      <c r="CK320" s="89"/>
      <c r="CL320" s="89"/>
      <c r="CM320" s="89"/>
      <c r="CN320" s="89"/>
      <c r="CO320" s="89"/>
      <c r="CP320" s="89"/>
      <c r="CQ320" s="89">
        <v>1</v>
      </c>
      <c r="CR320" s="89"/>
      <c r="CS320" s="89">
        <v>1</v>
      </c>
      <c r="CT320" s="89"/>
      <c r="CU320" s="89"/>
      <c r="CV320" s="89"/>
      <c r="CW320" s="89"/>
      <c r="CX320" s="89"/>
      <c r="CY320" s="89"/>
      <c r="CZ320" s="89"/>
      <c r="DA320" s="89"/>
      <c r="DB320" s="89"/>
      <c r="DC320" s="89"/>
      <c r="DD320" s="89"/>
      <c r="DE320" s="89"/>
      <c r="DF320" s="89"/>
      <c r="DG320" s="89"/>
      <c r="DH320" s="89"/>
      <c r="DI320" s="89"/>
      <c r="DJ320" s="89"/>
      <c r="DK320" s="89"/>
      <c r="DL320" s="89"/>
      <c r="DM320" s="89"/>
      <c r="DN320" s="89"/>
      <c r="DO320" s="90">
        <f t="shared" si="30"/>
        <v>1</v>
      </c>
      <c r="DP320" s="95"/>
      <c r="DQ320" s="89"/>
      <c r="DR320" s="89"/>
      <c r="DS320" s="89"/>
      <c r="DT320" s="89"/>
      <c r="DU320" s="89"/>
      <c r="DV320" s="101"/>
      <c r="DW320" s="102"/>
      <c r="DX320" s="103"/>
      <c r="DY320" s="90"/>
      <c r="DZ320" s="103"/>
      <c r="EA320" s="103"/>
      <c r="EB320" s="103"/>
      <c r="EC320" s="103"/>
      <c r="ED320" s="103"/>
      <c r="EE320" s="103"/>
      <c r="EF320" s="106" t="e">
        <f t="shared" si="31"/>
        <v>#DIV/0!</v>
      </c>
      <c r="EG320" s="106" t="str">
        <f t="shared" si="32"/>
        <v>NEED TO DEVELOP</v>
      </c>
      <c r="EH320" s="106" t="str">
        <f t="shared" si="33"/>
        <v>VERY POOR</v>
      </c>
    </row>
    <row r="321" hidden="1" customHeight="1" spans="2:138">
      <c r="B321" s="83" t="s">
        <v>1937</v>
      </c>
      <c r="C321" s="84"/>
      <c r="D321" s="84"/>
      <c r="E321" s="84"/>
      <c r="F321" s="84"/>
      <c r="G321" s="84"/>
      <c r="H321" s="83" t="s">
        <v>9039</v>
      </c>
      <c r="I321" s="86" t="s">
        <v>9040</v>
      </c>
      <c r="J321" s="83" t="s">
        <v>8722</v>
      </c>
      <c r="K321" s="84"/>
      <c r="L321" s="83" t="s">
        <v>3041</v>
      </c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90" t="e">
        <f t="shared" si="29"/>
        <v>#DIV/0!</v>
      </c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  <c r="BT321" s="89"/>
      <c r="BU321" s="89"/>
      <c r="BV321" s="89"/>
      <c r="BW321" s="89"/>
      <c r="BX321" s="89"/>
      <c r="BY321" s="89"/>
      <c r="BZ321" s="89"/>
      <c r="CA321" s="89"/>
      <c r="CB321" s="89"/>
      <c r="CC321" s="89"/>
      <c r="CD321" s="89"/>
      <c r="CE321" s="89"/>
      <c r="CF321" s="90" t="e">
        <f t="shared" si="28"/>
        <v>#DIV/0!</v>
      </c>
      <c r="CG321" s="89"/>
      <c r="CH321" s="89"/>
      <c r="CI321" s="89"/>
      <c r="CJ321" s="89"/>
      <c r="CK321" s="89"/>
      <c r="CL321" s="89"/>
      <c r="CM321" s="89"/>
      <c r="CN321" s="89"/>
      <c r="CO321" s="89"/>
      <c r="CP321" s="89"/>
      <c r="CQ321" s="89"/>
      <c r="CR321" s="89"/>
      <c r="CS321" s="89"/>
      <c r="CT321" s="89"/>
      <c r="CU321" s="89"/>
      <c r="CV321" s="89"/>
      <c r="CW321" s="89"/>
      <c r="CX321" s="89"/>
      <c r="CY321" s="89"/>
      <c r="CZ321" s="89"/>
      <c r="DA321" s="89"/>
      <c r="DB321" s="89"/>
      <c r="DC321" s="89"/>
      <c r="DD321" s="89"/>
      <c r="DE321" s="89"/>
      <c r="DF321" s="89"/>
      <c r="DG321" s="89"/>
      <c r="DH321" s="89"/>
      <c r="DI321" s="89"/>
      <c r="DJ321" s="89"/>
      <c r="DK321" s="89"/>
      <c r="DL321" s="89"/>
      <c r="DM321" s="89"/>
      <c r="DN321" s="89"/>
      <c r="DO321" s="90" t="e">
        <f t="shared" si="30"/>
        <v>#DIV/0!</v>
      </c>
      <c r="DP321" s="95"/>
      <c r="DQ321" s="89"/>
      <c r="DR321" s="89"/>
      <c r="DS321" s="89"/>
      <c r="DT321" s="89"/>
      <c r="DU321" s="89"/>
      <c r="DV321" s="101"/>
      <c r="DW321" s="102"/>
      <c r="DX321" s="103"/>
      <c r="DY321" s="90"/>
      <c r="DZ321" s="103"/>
      <c r="EA321" s="103"/>
      <c r="EB321" s="103"/>
      <c r="EC321" s="103"/>
      <c r="ED321" s="103"/>
      <c r="EE321" s="103"/>
      <c r="EF321" s="106" t="e">
        <f t="shared" si="31"/>
        <v>#DIV/0!</v>
      </c>
      <c r="EG321" s="106" t="e">
        <f t="shared" si="32"/>
        <v>#DIV/0!</v>
      </c>
      <c r="EH321" s="106" t="e">
        <f t="shared" si="33"/>
        <v>#DIV/0!</v>
      </c>
    </row>
    <row r="322" hidden="1" customHeight="1" spans="2:138">
      <c r="B322" s="83" t="s">
        <v>1937</v>
      </c>
      <c r="C322" s="84"/>
      <c r="D322" s="84"/>
      <c r="E322" s="84"/>
      <c r="F322" s="84"/>
      <c r="G322" s="84"/>
      <c r="H322" s="83" t="s">
        <v>9067</v>
      </c>
      <c r="I322" s="86" t="s">
        <v>9068</v>
      </c>
      <c r="J322" s="83" t="s">
        <v>263</v>
      </c>
      <c r="K322" s="84"/>
      <c r="L322" s="83" t="s">
        <v>6366</v>
      </c>
      <c r="M322" s="89">
        <v>8</v>
      </c>
      <c r="N322" s="89">
        <v>8</v>
      </c>
      <c r="O322" s="89">
        <v>8</v>
      </c>
      <c r="P322" s="89">
        <v>8</v>
      </c>
      <c r="Q322" s="89">
        <v>8</v>
      </c>
      <c r="R322" s="89">
        <v>8</v>
      </c>
      <c r="S322" s="89">
        <v>8</v>
      </c>
      <c r="T322" s="89">
        <v>8</v>
      </c>
      <c r="U322" s="89">
        <v>8</v>
      </c>
      <c r="V322" s="89">
        <v>8</v>
      </c>
      <c r="W322" s="89">
        <v>8</v>
      </c>
      <c r="X322" s="89">
        <v>8</v>
      </c>
      <c r="Y322" s="89">
        <v>8</v>
      </c>
      <c r="Z322" s="89">
        <v>7</v>
      </c>
      <c r="AA322" s="89">
        <v>8</v>
      </c>
      <c r="AB322" s="89">
        <v>8</v>
      </c>
      <c r="AC322" s="89">
        <v>8</v>
      </c>
      <c r="AD322" s="89">
        <v>8</v>
      </c>
      <c r="AE322" s="89">
        <v>8</v>
      </c>
      <c r="AF322" s="89">
        <v>8</v>
      </c>
      <c r="AG322" s="89">
        <v>8</v>
      </c>
      <c r="AH322" s="89">
        <v>8</v>
      </c>
      <c r="AI322" s="89">
        <v>8</v>
      </c>
      <c r="AJ322" s="89">
        <v>7</v>
      </c>
      <c r="AK322" s="89">
        <v>8</v>
      </c>
      <c r="AL322" s="89">
        <v>8</v>
      </c>
      <c r="AM322" s="89">
        <v>7</v>
      </c>
      <c r="AN322" s="90">
        <f t="shared" si="29"/>
        <v>7.88888888888889</v>
      </c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  <c r="BT322" s="89"/>
      <c r="BU322" s="89"/>
      <c r="BV322" s="89"/>
      <c r="BW322" s="89"/>
      <c r="BX322" s="89"/>
      <c r="BY322" s="89"/>
      <c r="BZ322" s="89"/>
      <c r="CA322" s="89"/>
      <c r="CB322" s="89"/>
      <c r="CC322" s="89"/>
      <c r="CD322" s="89"/>
      <c r="CE322" s="89"/>
      <c r="CF322" s="90" t="e">
        <f t="shared" ref="CF322:CF385" si="34">AVERAGE(BE322:CE322)</f>
        <v>#DIV/0!</v>
      </c>
      <c r="CG322" s="89"/>
      <c r="CH322" s="89"/>
      <c r="CI322" s="89"/>
      <c r="CJ322" s="89"/>
      <c r="CK322" s="89"/>
      <c r="CL322" s="89"/>
      <c r="CM322" s="89"/>
      <c r="CN322" s="89"/>
      <c r="CO322" s="89"/>
      <c r="CP322" s="89"/>
      <c r="CQ322" s="89"/>
      <c r="CR322" s="89"/>
      <c r="CS322" s="89"/>
      <c r="CT322" s="89"/>
      <c r="CU322" s="89"/>
      <c r="CV322" s="89"/>
      <c r="CW322" s="89"/>
      <c r="CX322" s="89"/>
      <c r="CY322" s="89"/>
      <c r="CZ322" s="89"/>
      <c r="DA322" s="89"/>
      <c r="DB322" s="89"/>
      <c r="DC322" s="89"/>
      <c r="DD322" s="89"/>
      <c r="DE322" s="89"/>
      <c r="DF322" s="89"/>
      <c r="DG322" s="89"/>
      <c r="DH322" s="89"/>
      <c r="DI322" s="89"/>
      <c r="DJ322" s="89"/>
      <c r="DK322" s="89"/>
      <c r="DL322" s="89"/>
      <c r="DM322" s="89"/>
      <c r="DN322" s="89"/>
      <c r="DO322" s="90" t="e">
        <f t="shared" si="30"/>
        <v>#DIV/0!</v>
      </c>
      <c r="DP322" s="95"/>
      <c r="DQ322" s="89"/>
      <c r="DR322" s="89"/>
      <c r="DS322" s="89"/>
      <c r="DT322" s="89"/>
      <c r="DU322" s="89"/>
      <c r="DV322" s="101"/>
      <c r="DW322" s="102"/>
      <c r="DX322" s="103"/>
      <c r="DY322" s="90"/>
      <c r="DZ322" s="103"/>
      <c r="EA322" s="103"/>
      <c r="EB322" s="103"/>
      <c r="EC322" s="103"/>
      <c r="ED322" s="103"/>
      <c r="EE322" s="103"/>
      <c r="EF322" s="106" t="str">
        <f t="shared" si="31"/>
        <v>NEED TO DEVELOP</v>
      </c>
      <c r="EG322" s="106" t="e">
        <f t="shared" si="32"/>
        <v>#DIV/0!</v>
      </c>
      <c r="EH322" s="106" t="e">
        <f t="shared" si="33"/>
        <v>#DIV/0!</v>
      </c>
    </row>
    <row r="323" hidden="1" customHeight="1" spans="2:138">
      <c r="B323" s="83" t="s">
        <v>1937</v>
      </c>
      <c r="C323" s="84"/>
      <c r="D323" s="84"/>
      <c r="E323" s="84"/>
      <c r="F323" s="84"/>
      <c r="G323" s="84"/>
      <c r="H323" s="83" t="s">
        <v>9079</v>
      </c>
      <c r="I323" s="86" t="s">
        <v>9080</v>
      </c>
      <c r="J323" s="83" t="s">
        <v>108</v>
      </c>
      <c r="K323" s="84"/>
      <c r="L323" s="83" t="s">
        <v>7567</v>
      </c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90" t="e">
        <f t="shared" si="29"/>
        <v>#DIV/0!</v>
      </c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  <c r="BA323" s="89"/>
      <c r="BB323" s="89"/>
      <c r="BC323" s="89"/>
      <c r="BD323" s="89">
        <v>8</v>
      </c>
      <c r="BE323" s="89">
        <v>7</v>
      </c>
      <c r="BF323" s="89">
        <v>7</v>
      </c>
      <c r="BG323" s="89">
        <v>7</v>
      </c>
      <c r="BH323" s="89">
        <v>7</v>
      </c>
      <c r="BI323" s="89">
        <v>7</v>
      </c>
      <c r="BJ323" s="89">
        <v>8</v>
      </c>
      <c r="BK323" s="89">
        <v>8</v>
      </c>
      <c r="BL323" s="89">
        <v>7</v>
      </c>
      <c r="BM323" s="89">
        <v>7</v>
      </c>
      <c r="BN323" s="89">
        <v>7</v>
      </c>
      <c r="BO323" s="89">
        <v>7</v>
      </c>
      <c r="BP323" s="89">
        <v>7</v>
      </c>
      <c r="BQ323" s="89">
        <v>7</v>
      </c>
      <c r="BR323" s="89">
        <v>7</v>
      </c>
      <c r="BS323" s="89">
        <v>7</v>
      </c>
      <c r="BT323" s="89">
        <v>7</v>
      </c>
      <c r="BU323" s="89">
        <v>7</v>
      </c>
      <c r="BV323" s="89">
        <v>7</v>
      </c>
      <c r="BW323" s="89">
        <v>8</v>
      </c>
      <c r="BX323" s="89">
        <v>7</v>
      </c>
      <c r="BY323" s="89">
        <v>8</v>
      </c>
      <c r="BZ323" s="89">
        <v>7</v>
      </c>
      <c r="CA323" s="89">
        <v>7</v>
      </c>
      <c r="CB323" s="89">
        <v>7</v>
      </c>
      <c r="CC323" s="89">
        <v>7</v>
      </c>
      <c r="CD323" s="89">
        <v>7</v>
      </c>
      <c r="CE323" s="89">
        <v>6</v>
      </c>
      <c r="CF323" s="90">
        <f t="shared" si="34"/>
        <v>7.11111111111111</v>
      </c>
      <c r="CG323" s="89"/>
      <c r="CH323" s="89"/>
      <c r="CI323" s="89"/>
      <c r="CJ323" s="89"/>
      <c r="CK323" s="89"/>
      <c r="CL323" s="89"/>
      <c r="CM323" s="89"/>
      <c r="CN323" s="89"/>
      <c r="CO323" s="89"/>
      <c r="CP323" s="89"/>
      <c r="CQ323" s="89"/>
      <c r="CR323" s="89"/>
      <c r="CS323" s="89"/>
      <c r="CT323" s="89"/>
      <c r="CU323" s="89"/>
      <c r="CV323" s="89"/>
      <c r="CW323" s="89"/>
      <c r="CX323" s="89"/>
      <c r="CY323" s="89"/>
      <c r="CZ323" s="89"/>
      <c r="DA323" s="89"/>
      <c r="DB323" s="89"/>
      <c r="DC323" s="89"/>
      <c r="DD323" s="89"/>
      <c r="DE323" s="89"/>
      <c r="DF323" s="89"/>
      <c r="DG323" s="89"/>
      <c r="DH323" s="89"/>
      <c r="DI323" s="89"/>
      <c r="DJ323" s="89"/>
      <c r="DK323" s="89"/>
      <c r="DL323" s="89"/>
      <c r="DM323" s="89"/>
      <c r="DN323" s="89"/>
      <c r="DO323" s="90" t="e">
        <f t="shared" si="30"/>
        <v>#DIV/0!</v>
      </c>
      <c r="DP323" s="95"/>
      <c r="DQ323" s="89"/>
      <c r="DR323" s="89"/>
      <c r="DS323" s="89"/>
      <c r="DT323" s="89"/>
      <c r="DU323" s="89"/>
      <c r="DV323" s="101"/>
      <c r="DW323" s="102"/>
      <c r="DX323" s="103"/>
      <c r="DY323" s="90"/>
      <c r="DZ323" s="103"/>
      <c r="EA323" s="103"/>
      <c r="EB323" s="103"/>
      <c r="EC323" s="103"/>
      <c r="ED323" s="103"/>
      <c r="EE323" s="103"/>
      <c r="EF323" s="106" t="e">
        <f t="shared" si="31"/>
        <v>#DIV/0!</v>
      </c>
      <c r="EG323" s="106" t="str">
        <f t="shared" si="32"/>
        <v>NEED TO DEVELOP</v>
      </c>
      <c r="EH323" s="106" t="e">
        <f t="shared" si="33"/>
        <v>#DIV/0!</v>
      </c>
    </row>
    <row r="324" hidden="1" customHeight="1" spans="2:138">
      <c r="B324" s="83" t="s">
        <v>1937</v>
      </c>
      <c r="C324" s="84"/>
      <c r="D324" s="84"/>
      <c r="E324" s="84"/>
      <c r="F324" s="84"/>
      <c r="G324" s="84"/>
      <c r="H324" s="83" t="s">
        <v>9092</v>
      </c>
      <c r="I324" s="86" t="s">
        <v>9093</v>
      </c>
      <c r="J324" s="83" t="s">
        <v>2321</v>
      </c>
      <c r="K324" s="84"/>
      <c r="L324" s="83" t="s">
        <v>2055</v>
      </c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90" t="e">
        <f t="shared" si="29"/>
        <v>#DIV/0!</v>
      </c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  <c r="BA324" s="89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  <c r="BM324" s="89"/>
      <c r="BN324" s="89"/>
      <c r="BO324" s="89"/>
      <c r="BP324" s="89"/>
      <c r="BQ324" s="89"/>
      <c r="BR324" s="89"/>
      <c r="BS324" s="89"/>
      <c r="BT324" s="89"/>
      <c r="BU324" s="89"/>
      <c r="BV324" s="89"/>
      <c r="BW324" s="89"/>
      <c r="BX324" s="89"/>
      <c r="BY324" s="89"/>
      <c r="BZ324" s="89"/>
      <c r="CA324" s="89"/>
      <c r="CB324" s="89"/>
      <c r="CC324" s="89"/>
      <c r="CD324" s="89"/>
      <c r="CE324" s="89"/>
      <c r="CF324" s="90" t="e">
        <f t="shared" si="34"/>
        <v>#DIV/0!</v>
      </c>
      <c r="CG324" s="89"/>
      <c r="CH324" s="89"/>
      <c r="CI324" s="89"/>
      <c r="CJ324" s="89"/>
      <c r="CK324" s="89"/>
      <c r="CL324" s="89"/>
      <c r="CM324" s="89"/>
      <c r="CN324" s="89"/>
      <c r="CO324" s="89"/>
      <c r="CP324" s="89"/>
      <c r="CQ324" s="89"/>
      <c r="CR324" s="89"/>
      <c r="CS324" s="89"/>
      <c r="CT324" s="89"/>
      <c r="CU324" s="89"/>
      <c r="CV324" s="89"/>
      <c r="CW324" s="89"/>
      <c r="CX324" s="89"/>
      <c r="CY324" s="89"/>
      <c r="CZ324" s="89"/>
      <c r="DA324" s="89"/>
      <c r="DB324" s="89"/>
      <c r="DC324" s="89"/>
      <c r="DD324" s="89"/>
      <c r="DE324" s="89"/>
      <c r="DF324" s="89"/>
      <c r="DG324" s="89"/>
      <c r="DH324" s="89"/>
      <c r="DI324" s="89"/>
      <c r="DJ324" s="89"/>
      <c r="DK324" s="89"/>
      <c r="DL324" s="89"/>
      <c r="DM324" s="89"/>
      <c r="DN324" s="89"/>
      <c r="DO324" s="90" t="e">
        <f t="shared" si="30"/>
        <v>#DIV/0!</v>
      </c>
      <c r="DP324" s="95"/>
      <c r="DQ324" s="89"/>
      <c r="DR324" s="89"/>
      <c r="DS324" s="89"/>
      <c r="DT324" s="89"/>
      <c r="DU324" s="89"/>
      <c r="DV324" s="101"/>
      <c r="DW324" s="102"/>
      <c r="DX324" s="103"/>
      <c r="DY324" s="90"/>
      <c r="DZ324" s="103"/>
      <c r="EA324" s="103"/>
      <c r="EB324" s="103"/>
      <c r="EC324" s="103"/>
      <c r="ED324" s="103"/>
      <c r="EE324" s="103"/>
      <c r="EF324" s="106" t="e">
        <f t="shared" si="31"/>
        <v>#DIV/0!</v>
      </c>
      <c r="EG324" s="106" t="e">
        <f t="shared" si="32"/>
        <v>#DIV/0!</v>
      </c>
      <c r="EH324" s="106" t="e">
        <f t="shared" si="33"/>
        <v>#DIV/0!</v>
      </c>
    </row>
    <row r="325" hidden="1" customHeight="1" spans="2:138">
      <c r="B325" s="83" t="s">
        <v>1937</v>
      </c>
      <c r="C325" s="84"/>
      <c r="D325" s="84"/>
      <c r="E325" s="84"/>
      <c r="F325" s="84"/>
      <c r="G325" s="84"/>
      <c r="H325" s="83" t="s">
        <v>9103</v>
      </c>
      <c r="I325" s="86" t="s">
        <v>9104</v>
      </c>
      <c r="J325" s="83" t="s">
        <v>390</v>
      </c>
      <c r="K325" s="84"/>
      <c r="L325" s="83" t="s">
        <v>146</v>
      </c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90" t="e">
        <f t="shared" si="29"/>
        <v>#DIV/0!</v>
      </c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  <c r="BA325" s="89"/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89"/>
      <c r="BM325" s="89"/>
      <c r="BN325" s="89"/>
      <c r="BO325" s="89"/>
      <c r="BP325" s="89"/>
      <c r="BQ325" s="89"/>
      <c r="BR325" s="89"/>
      <c r="BS325" s="89"/>
      <c r="BT325" s="89"/>
      <c r="BU325" s="89"/>
      <c r="BV325" s="89"/>
      <c r="BW325" s="89"/>
      <c r="BX325" s="89"/>
      <c r="BY325" s="89"/>
      <c r="BZ325" s="89"/>
      <c r="CA325" s="89"/>
      <c r="CB325" s="89"/>
      <c r="CC325" s="89"/>
      <c r="CD325" s="89"/>
      <c r="CE325" s="89"/>
      <c r="CF325" s="90" t="e">
        <f t="shared" si="34"/>
        <v>#DIV/0!</v>
      </c>
      <c r="CG325" s="89"/>
      <c r="CH325" s="89"/>
      <c r="CI325" s="89"/>
      <c r="CJ325" s="89"/>
      <c r="CK325" s="89"/>
      <c r="CL325" s="89"/>
      <c r="CM325" s="89"/>
      <c r="CN325" s="89"/>
      <c r="CO325" s="89"/>
      <c r="CP325" s="89"/>
      <c r="CQ325" s="89"/>
      <c r="CR325" s="89"/>
      <c r="CS325" s="89"/>
      <c r="CT325" s="89"/>
      <c r="CU325" s="89"/>
      <c r="CV325" s="89"/>
      <c r="CW325" s="89"/>
      <c r="CX325" s="89"/>
      <c r="CY325" s="89"/>
      <c r="CZ325" s="89"/>
      <c r="DA325" s="89"/>
      <c r="DB325" s="89"/>
      <c r="DC325" s="89"/>
      <c r="DD325" s="89"/>
      <c r="DE325" s="89"/>
      <c r="DF325" s="89"/>
      <c r="DG325" s="89"/>
      <c r="DH325" s="89"/>
      <c r="DI325" s="89"/>
      <c r="DJ325" s="89"/>
      <c r="DK325" s="89"/>
      <c r="DL325" s="89"/>
      <c r="DM325" s="89"/>
      <c r="DN325" s="89"/>
      <c r="DO325" s="90" t="e">
        <f t="shared" si="30"/>
        <v>#DIV/0!</v>
      </c>
      <c r="DP325" s="95"/>
      <c r="DQ325" s="89"/>
      <c r="DR325" s="89"/>
      <c r="DS325" s="89"/>
      <c r="DT325" s="89"/>
      <c r="DU325" s="89"/>
      <c r="DV325" s="101"/>
      <c r="DW325" s="102"/>
      <c r="DX325" s="103"/>
      <c r="DY325" s="90"/>
      <c r="DZ325" s="103"/>
      <c r="EA325" s="103"/>
      <c r="EB325" s="103"/>
      <c r="EC325" s="103"/>
      <c r="ED325" s="103"/>
      <c r="EE325" s="103"/>
      <c r="EF325" s="106" t="e">
        <f t="shared" si="31"/>
        <v>#DIV/0!</v>
      </c>
      <c r="EG325" s="106" t="e">
        <f t="shared" si="32"/>
        <v>#DIV/0!</v>
      </c>
      <c r="EH325" s="106" t="e">
        <f t="shared" si="33"/>
        <v>#DIV/0!</v>
      </c>
    </row>
    <row r="326" hidden="1" customHeight="1" spans="2:138">
      <c r="B326" s="83" t="s">
        <v>1937</v>
      </c>
      <c r="C326" s="84"/>
      <c r="D326" s="84"/>
      <c r="E326" s="84"/>
      <c r="F326" s="84"/>
      <c r="G326" s="84"/>
      <c r="H326" s="83" t="s">
        <v>9117</v>
      </c>
      <c r="I326" s="86" t="s">
        <v>9118</v>
      </c>
      <c r="J326" s="83" t="s">
        <v>126</v>
      </c>
      <c r="K326" s="84"/>
      <c r="L326" s="83" t="s">
        <v>4304</v>
      </c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90" t="e">
        <f t="shared" si="29"/>
        <v>#DIV/0!</v>
      </c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/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  <c r="BM326" s="89"/>
      <c r="BN326" s="89"/>
      <c r="BO326" s="89"/>
      <c r="BP326" s="89"/>
      <c r="BQ326" s="89"/>
      <c r="BR326" s="89"/>
      <c r="BS326" s="89"/>
      <c r="BT326" s="89"/>
      <c r="BU326" s="89"/>
      <c r="BV326" s="89"/>
      <c r="BW326" s="89"/>
      <c r="BX326" s="89"/>
      <c r="BY326" s="89"/>
      <c r="BZ326" s="89"/>
      <c r="CA326" s="89"/>
      <c r="CB326" s="89"/>
      <c r="CC326" s="89"/>
      <c r="CD326" s="89"/>
      <c r="CE326" s="89"/>
      <c r="CF326" s="90" t="e">
        <f t="shared" si="34"/>
        <v>#DIV/0!</v>
      </c>
      <c r="CG326" s="89"/>
      <c r="CH326" s="89"/>
      <c r="CI326" s="89"/>
      <c r="CJ326" s="89"/>
      <c r="CK326" s="89"/>
      <c r="CL326" s="89"/>
      <c r="CM326" s="89"/>
      <c r="CN326" s="89"/>
      <c r="CO326" s="89"/>
      <c r="CP326" s="89"/>
      <c r="CQ326" s="89"/>
      <c r="CR326" s="89"/>
      <c r="CS326" s="89"/>
      <c r="CT326" s="89"/>
      <c r="CU326" s="89"/>
      <c r="CV326" s="89">
        <v>8</v>
      </c>
      <c r="CW326" s="89">
        <v>7</v>
      </c>
      <c r="CX326" s="89">
        <v>7</v>
      </c>
      <c r="CY326" s="89">
        <v>7</v>
      </c>
      <c r="CZ326" s="89">
        <v>8</v>
      </c>
      <c r="DA326" s="89">
        <v>7</v>
      </c>
      <c r="DB326" s="89">
        <v>7</v>
      </c>
      <c r="DC326" s="89">
        <v>7</v>
      </c>
      <c r="DD326" s="89">
        <v>7</v>
      </c>
      <c r="DE326" s="89"/>
      <c r="DF326" s="89"/>
      <c r="DG326" s="89"/>
      <c r="DH326" s="89"/>
      <c r="DI326" s="89">
        <v>8</v>
      </c>
      <c r="DJ326" s="89">
        <v>8</v>
      </c>
      <c r="DK326" s="89">
        <v>7</v>
      </c>
      <c r="DL326" s="89">
        <v>7</v>
      </c>
      <c r="DM326" s="89">
        <v>7</v>
      </c>
      <c r="DN326" s="89">
        <v>7</v>
      </c>
      <c r="DO326" s="90">
        <f t="shared" si="30"/>
        <v>7.26666666666667</v>
      </c>
      <c r="DP326" s="95"/>
      <c r="DQ326" s="89"/>
      <c r="DR326" s="89"/>
      <c r="DS326" s="89"/>
      <c r="DT326" s="89"/>
      <c r="DU326" s="89"/>
      <c r="DV326" s="101"/>
      <c r="DW326" s="102"/>
      <c r="DX326" s="103"/>
      <c r="DY326" s="90"/>
      <c r="DZ326" s="103"/>
      <c r="EA326" s="103"/>
      <c r="EB326" s="103"/>
      <c r="EC326" s="103"/>
      <c r="ED326" s="103"/>
      <c r="EE326" s="103"/>
      <c r="EF326" s="106" t="e">
        <f t="shared" si="31"/>
        <v>#DIV/0!</v>
      </c>
      <c r="EG326" s="106" t="e">
        <f t="shared" si="32"/>
        <v>#DIV/0!</v>
      </c>
      <c r="EH326" s="106" t="str">
        <f t="shared" si="33"/>
        <v>NEED TO DEVELOP</v>
      </c>
    </row>
    <row r="327" hidden="1" customHeight="1" spans="2:138">
      <c r="B327" s="83" t="s">
        <v>1937</v>
      </c>
      <c r="C327" s="84"/>
      <c r="D327" s="84"/>
      <c r="E327" s="84"/>
      <c r="F327" s="84"/>
      <c r="G327" s="84"/>
      <c r="H327" s="83" t="s">
        <v>9131</v>
      </c>
      <c r="I327" s="86" t="s">
        <v>9132</v>
      </c>
      <c r="J327" s="83" t="s">
        <v>126</v>
      </c>
      <c r="K327" s="84"/>
      <c r="L327" s="83" t="s">
        <v>3041</v>
      </c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90" t="e">
        <f t="shared" si="29"/>
        <v>#DIV/0!</v>
      </c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9"/>
      <c r="CE327" s="89"/>
      <c r="CF327" s="90" t="e">
        <f t="shared" si="34"/>
        <v>#DIV/0!</v>
      </c>
      <c r="CG327" s="89"/>
      <c r="CH327" s="89"/>
      <c r="CI327" s="89"/>
      <c r="CJ327" s="89"/>
      <c r="CK327" s="89"/>
      <c r="CL327" s="89"/>
      <c r="CM327" s="89"/>
      <c r="CN327" s="89"/>
      <c r="CO327" s="89"/>
      <c r="CP327" s="89"/>
      <c r="CQ327" s="89"/>
      <c r="CR327" s="89"/>
      <c r="CS327" s="89"/>
      <c r="CT327" s="89"/>
      <c r="CU327" s="89"/>
      <c r="CV327" s="89"/>
      <c r="CW327" s="89"/>
      <c r="CX327" s="89"/>
      <c r="CY327" s="89"/>
      <c r="CZ327" s="89"/>
      <c r="DA327" s="89"/>
      <c r="DB327" s="89"/>
      <c r="DC327" s="89"/>
      <c r="DD327" s="89"/>
      <c r="DE327" s="89"/>
      <c r="DF327" s="89"/>
      <c r="DG327" s="89"/>
      <c r="DH327" s="89"/>
      <c r="DI327" s="89"/>
      <c r="DJ327" s="89"/>
      <c r="DK327" s="89"/>
      <c r="DL327" s="89"/>
      <c r="DM327" s="89"/>
      <c r="DN327" s="89"/>
      <c r="DO327" s="90" t="e">
        <f t="shared" si="30"/>
        <v>#DIV/0!</v>
      </c>
      <c r="DP327" s="95"/>
      <c r="DQ327" s="89"/>
      <c r="DR327" s="89"/>
      <c r="DS327" s="89"/>
      <c r="DT327" s="89"/>
      <c r="DU327" s="89"/>
      <c r="DV327" s="101"/>
      <c r="DW327" s="102"/>
      <c r="DX327" s="103"/>
      <c r="DY327" s="90"/>
      <c r="DZ327" s="103"/>
      <c r="EA327" s="103"/>
      <c r="EB327" s="103"/>
      <c r="EC327" s="103"/>
      <c r="ED327" s="103"/>
      <c r="EE327" s="103"/>
      <c r="EF327" s="106" t="e">
        <f t="shared" si="31"/>
        <v>#DIV/0!</v>
      </c>
      <c r="EG327" s="106" t="e">
        <f t="shared" si="32"/>
        <v>#DIV/0!</v>
      </c>
      <c r="EH327" s="106" t="e">
        <f t="shared" si="33"/>
        <v>#DIV/0!</v>
      </c>
    </row>
    <row r="328" hidden="1" customHeight="1" spans="2:138">
      <c r="B328" s="83" t="s">
        <v>1937</v>
      </c>
      <c r="C328" s="84"/>
      <c r="D328" s="84"/>
      <c r="E328" s="84"/>
      <c r="F328" s="84"/>
      <c r="G328" s="84"/>
      <c r="H328" s="83" t="s">
        <v>9144</v>
      </c>
      <c r="I328" s="86" t="s">
        <v>9145</v>
      </c>
      <c r="J328" s="83" t="s">
        <v>126</v>
      </c>
      <c r="K328" s="84"/>
      <c r="L328" s="83" t="s">
        <v>9147</v>
      </c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90" t="e">
        <f t="shared" ref="AN328:AN391" si="35">AVERAGE(M328:AM328)</f>
        <v>#DIV/0!</v>
      </c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  <c r="BM328" s="89"/>
      <c r="BN328" s="89"/>
      <c r="BO328" s="89"/>
      <c r="BP328" s="89"/>
      <c r="BQ328" s="89"/>
      <c r="BR328" s="89"/>
      <c r="BS328" s="89"/>
      <c r="BT328" s="89"/>
      <c r="BU328" s="89"/>
      <c r="BV328" s="89"/>
      <c r="BW328" s="89"/>
      <c r="BX328" s="89"/>
      <c r="BY328" s="89"/>
      <c r="BZ328" s="89"/>
      <c r="CA328" s="89"/>
      <c r="CB328" s="89"/>
      <c r="CC328" s="89"/>
      <c r="CD328" s="89"/>
      <c r="CE328" s="89"/>
      <c r="CF328" s="90" t="e">
        <f t="shared" si="34"/>
        <v>#DIV/0!</v>
      </c>
      <c r="CG328" s="89"/>
      <c r="CH328" s="89"/>
      <c r="CI328" s="89"/>
      <c r="CJ328" s="89"/>
      <c r="CK328" s="89"/>
      <c r="CL328" s="89"/>
      <c r="CM328" s="89"/>
      <c r="CN328" s="89"/>
      <c r="CO328" s="89"/>
      <c r="CP328" s="89"/>
      <c r="CQ328" s="89"/>
      <c r="CR328" s="89"/>
      <c r="CS328" s="89"/>
      <c r="CT328" s="89"/>
      <c r="CU328" s="89"/>
      <c r="CV328" s="89">
        <v>8</v>
      </c>
      <c r="CW328" s="89">
        <v>8</v>
      </c>
      <c r="CX328" s="89">
        <v>8</v>
      </c>
      <c r="CY328" s="89">
        <v>8</v>
      </c>
      <c r="CZ328" s="89">
        <v>8</v>
      </c>
      <c r="DA328" s="89">
        <v>8</v>
      </c>
      <c r="DB328" s="89">
        <v>8</v>
      </c>
      <c r="DC328" s="89">
        <v>8</v>
      </c>
      <c r="DD328" s="89">
        <v>8</v>
      </c>
      <c r="DE328" s="89"/>
      <c r="DF328" s="89"/>
      <c r="DG328" s="89"/>
      <c r="DH328" s="89"/>
      <c r="DI328" s="89">
        <v>8</v>
      </c>
      <c r="DJ328" s="89">
        <v>8</v>
      </c>
      <c r="DK328" s="89">
        <v>8</v>
      </c>
      <c r="DL328" s="89">
        <v>8</v>
      </c>
      <c r="DM328" s="89">
        <v>8</v>
      </c>
      <c r="DN328" s="89">
        <v>8</v>
      </c>
      <c r="DO328" s="90">
        <f t="shared" ref="DO328:DO391" si="36">AVERAGE(CN328:DN328)</f>
        <v>8</v>
      </c>
      <c r="DP328" s="95"/>
      <c r="DQ328" s="89"/>
      <c r="DR328" s="89"/>
      <c r="DS328" s="89"/>
      <c r="DT328" s="89"/>
      <c r="DU328" s="89"/>
      <c r="DV328" s="101"/>
      <c r="DW328" s="102"/>
      <c r="DX328" s="103"/>
      <c r="DY328" s="90"/>
      <c r="DZ328" s="103"/>
      <c r="EA328" s="103"/>
      <c r="EB328" s="103"/>
      <c r="EC328" s="103"/>
      <c r="ED328" s="103"/>
      <c r="EE328" s="103"/>
      <c r="EF328" s="106" t="e">
        <f t="shared" ref="EF328:EF391" si="37">IF(AN328&lt;=2,"VERY POOR",IF(AN328&lt;=6.5,"POOR",IF(AN328&lt;=8,"NEED TO DEVELOP",IF(AN328&lt;=8.9,"GOOD","VERY GOOD"))))</f>
        <v>#DIV/0!</v>
      </c>
      <c r="EG328" s="106" t="e">
        <f t="shared" ref="EG328:EG391" si="38">IF(CF328&lt;=2,"VERY POOR",IF(CF328&lt;=6.5,"POOR",IF(CF328&lt;=8,"NEED TO DEVELOP",IF(CF328&lt;=8.9,"GOOD","VERY GOOD"))))</f>
        <v>#DIV/0!</v>
      </c>
      <c r="EH328" s="106" t="str">
        <f t="shared" ref="EH328:EH391" si="39">IF(DO328&lt;=2,"VERY POOR",IF(DO328&lt;=6.5,"POOR",IF(DO328&lt;=8,"NEED TO DEVELOP",IF(DO328&lt;=8.9,"GOOD","VERY GOOD"))))</f>
        <v>NEED TO DEVELOP</v>
      </c>
    </row>
    <row r="329" hidden="1" customHeight="1" spans="2:138">
      <c r="B329" s="83" t="s">
        <v>1937</v>
      </c>
      <c r="C329" s="84"/>
      <c r="D329" s="84"/>
      <c r="E329" s="84"/>
      <c r="F329" s="84"/>
      <c r="G329" s="84"/>
      <c r="H329" s="83" t="s">
        <v>9159</v>
      </c>
      <c r="I329" s="86" t="s">
        <v>9160</v>
      </c>
      <c r="J329" s="83" t="s">
        <v>2936</v>
      </c>
      <c r="K329" s="84"/>
      <c r="L329" s="83" t="s">
        <v>576</v>
      </c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90" t="e">
        <f t="shared" si="35"/>
        <v>#DIV/0!</v>
      </c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  <c r="BA329" s="89"/>
      <c r="BB329" s="89"/>
      <c r="BC329" s="89"/>
      <c r="BD329" s="89"/>
      <c r="BE329" s="89"/>
      <c r="BF329" s="89"/>
      <c r="BG329" s="89"/>
      <c r="BH329" s="89"/>
      <c r="BI329" s="89"/>
      <c r="BJ329" s="89"/>
      <c r="BK329" s="89"/>
      <c r="BL329" s="89"/>
      <c r="BM329" s="89"/>
      <c r="BN329" s="89"/>
      <c r="BO329" s="89"/>
      <c r="BP329" s="89"/>
      <c r="BQ329" s="89"/>
      <c r="BR329" s="89"/>
      <c r="BS329" s="89"/>
      <c r="BT329" s="89"/>
      <c r="BU329" s="89"/>
      <c r="BV329" s="89"/>
      <c r="BW329" s="89"/>
      <c r="BX329" s="89"/>
      <c r="BY329" s="89"/>
      <c r="BZ329" s="89"/>
      <c r="CA329" s="89"/>
      <c r="CB329" s="89"/>
      <c r="CC329" s="89"/>
      <c r="CD329" s="89"/>
      <c r="CE329" s="89"/>
      <c r="CF329" s="90" t="e">
        <f t="shared" si="34"/>
        <v>#DIV/0!</v>
      </c>
      <c r="CG329" s="89"/>
      <c r="CH329" s="89"/>
      <c r="CI329" s="89"/>
      <c r="CJ329" s="89"/>
      <c r="CK329" s="89"/>
      <c r="CL329" s="89"/>
      <c r="CM329" s="89"/>
      <c r="CN329" s="89"/>
      <c r="CO329" s="89"/>
      <c r="CP329" s="89"/>
      <c r="CQ329" s="89"/>
      <c r="CR329" s="89"/>
      <c r="CS329" s="89"/>
      <c r="CT329" s="89"/>
      <c r="CU329" s="89"/>
      <c r="CV329" s="89"/>
      <c r="CW329" s="89"/>
      <c r="CX329" s="89"/>
      <c r="CY329" s="89"/>
      <c r="CZ329" s="89"/>
      <c r="DA329" s="89"/>
      <c r="DB329" s="89"/>
      <c r="DC329" s="89"/>
      <c r="DD329" s="89"/>
      <c r="DE329" s="89"/>
      <c r="DF329" s="89"/>
      <c r="DG329" s="89"/>
      <c r="DH329" s="89"/>
      <c r="DI329" s="89"/>
      <c r="DJ329" s="89"/>
      <c r="DK329" s="89"/>
      <c r="DL329" s="89"/>
      <c r="DM329" s="89"/>
      <c r="DN329" s="89"/>
      <c r="DO329" s="90" t="e">
        <f t="shared" si="36"/>
        <v>#DIV/0!</v>
      </c>
      <c r="DP329" s="95"/>
      <c r="DQ329" s="89"/>
      <c r="DR329" s="89"/>
      <c r="DS329" s="89"/>
      <c r="DT329" s="89"/>
      <c r="DU329" s="89"/>
      <c r="DV329" s="101"/>
      <c r="DW329" s="102"/>
      <c r="DX329" s="103"/>
      <c r="DY329" s="90"/>
      <c r="DZ329" s="103"/>
      <c r="EA329" s="103"/>
      <c r="EB329" s="103"/>
      <c r="EC329" s="103"/>
      <c r="ED329" s="103"/>
      <c r="EE329" s="103"/>
      <c r="EF329" s="106" t="e">
        <f t="shared" si="37"/>
        <v>#DIV/0!</v>
      </c>
      <c r="EG329" s="106" t="e">
        <f t="shared" si="38"/>
        <v>#DIV/0!</v>
      </c>
      <c r="EH329" s="106" t="e">
        <f t="shared" si="39"/>
        <v>#DIV/0!</v>
      </c>
    </row>
    <row r="330" hidden="1" customHeight="1" spans="2:138">
      <c r="B330" s="83" t="s">
        <v>1937</v>
      </c>
      <c r="C330" s="84"/>
      <c r="D330" s="84"/>
      <c r="E330" s="84"/>
      <c r="F330" s="84"/>
      <c r="G330" s="84"/>
      <c r="H330" s="83" t="s">
        <v>9173</v>
      </c>
      <c r="I330" s="86" t="s">
        <v>9174</v>
      </c>
      <c r="J330" s="83" t="s">
        <v>1893</v>
      </c>
      <c r="K330" s="84"/>
      <c r="L330" s="83" t="s">
        <v>1957</v>
      </c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90" t="e">
        <f t="shared" si="35"/>
        <v>#DIV/0!</v>
      </c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89"/>
      <c r="BM330" s="89"/>
      <c r="BN330" s="89"/>
      <c r="BO330" s="89"/>
      <c r="BP330" s="89"/>
      <c r="BQ330" s="89"/>
      <c r="BR330" s="89"/>
      <c r="BS330" s="89"/>
      <c r="BT330" s="89"/>
      <c r="BU330" s="89"/>
      <c r="BV330" s="89"/>
      <c r="BW330" s="89"/>
      <c r="BX330" s="89"/>
      <c r="BY330" s="89"/>
      <c r="BZ330" s="89"/>
      <c r="CA330" s="89"/>
      <c r="CB330" s="89"/>
      <c r="CC330" s="89"/>
      <c r="CD330" s="89"/>
      <c r="CE330" s="89"/>
      <c r="CF330" s="90" t="e">
        <f t="shared" si="34"/>
        <v>#DIV/0!</v>
      </c>
      <c r="CG330" s="89"/>
      <c r="CH330" s="89"/>
      <c r="CI330" s="89"/>
      <c r="CJ330" s="89"/>
      <c r="CK330" s="89"/>
      <c r="CL330" s="89"/>
      <c r="CM330" s="89"/>
      <c r="CN330" s="89"/>
      <c r="CO330" s="89"/>
      <c r="CP330" s="89"/>
      <c r="CQ330" s="89"/>
      <c r="CR330" s="89"/>
      <c r="CS330" s="89"/>
      <c r="CT330" s="89"/>
      <c r="CU330" s="89"/>
      <c r="CV330" s="89"/>
      <c r="CW330" s="89"/>
      <c r="CX330" s="89"/>
      <c r="CY330" s="89"/>
      <c r="CZ330" s="89"/>
      <c r="DA330" s="89"/>
      <c r="DB330" s="89"/>
      <c r="DC330" s="89"/>
      <c r="DD330" s="89"/>
      <c r="DE330" s="89"/>
      <c r="DF330" s="89"/>
      <c r="DG330" s="89"/>
      <c r="DH330" s="89"/>
      <c r="DI330" s="89"/>
      <c r="DJ330" s="89"/>
      <c r="DK330" s="89"/>
      <c r="DL330" s="89"/>
      <c r="DM330" s="89"/>
      <c r="DN330" s="89"/>
      <c r="DO330" s="90" t="e">
        <f t="shared" si="36"/>
        <v>#DIV/0!</v>
      </c>
      <c r="DP330" s="95"/>
      <c r="DQ330" s="89"/>
      <c r="DR330" s="89"/>
      <c r="DS330" s="89"/>
      <c r="DT330" s="89"/>
      <c r="DU330" s="89"/>
      <c r="DV330" s="101"/>
      <c r="DW330" s="102"/>
      <c r="DX330" s="103"/>
      <c r="DY330" s="90"/>
      <c r="DZ330" s="103"/>
      <c r="EA330" s="103"/>
      <c r="EB330" s="103"/>
      <c r="EC330" s="103"/>
      <c r="ED330" s="103"/>
      <c r="EE330" s="103"/>
      <c r="EF330" s="106" t="e">
        <f t="shared" si="37"/>
        <v>#DIV/0!</v>
      </c>
      <c r="EG330" s="106" t="e">
        <f t="shared" si="38"/>
        <v>#DIV/0!</v>
      </c>
      <c r="EH330" s="106" t="e">
        <f t="shared" si="39"/>
        <v>#DIV/0!</v>
      </c>
    </row>
    <row r="331" hidden="1" customHeight="1" spans="2:138">
      <c r="B331" s="83" t="s">
        <v>1937</v>
      </c>
      <c r="C331" s="84"/>
      <c r="D331" s="84"/>
      <c r="E331" s="84"/>
      <c r="F331" s="84"/>
      <c r="G331" s="84"/>
      <c r="H331" s="83" t="s">
        <v>9183</v>
      </c>
      <c r="I331" s="86" t="s">
        <v>9184</v>
      </c>
      <c r="J331" s="83" t="s">
        <v>2965</v>
      </c>
      <c r="K331" s="84"/>
      <c r="L331" s="83" t="s">
        <v>2055</v>
      </c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90" t="e">
        <f t="shared" si="35"/>
        <v>#DIV/0!</v>
      </c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  <c r="BA331" s="89"/>
      <c r="BB331" s="89"/>
      <c r="BC331" s="89"/>
      <c r="BD331" s="89"/>
      <c r="BE331" s="89"/>
      <c r="BF331" s="89"/>
      <c r="BG331" s="89"/>
      <c r="BH331" s="89"/>
      <c r="BI331" s="89"/>
      <c r="BJ331" s="89"/>
      <c r="BK331" s="89"/>
      <c r="BL331" s="89"/>
      <c r="BM331" s="89"/>
      <c r="BN331" s="89"/>
      <c r="BO331" s="89"/>
      <c r="BP331" s="89"/>
      <c r="BQ331" s="89"/>
      <c r="BR331" s="89"/>
      <c r="BS331" s="89"/>
      <c r="BT331" s="89"/>
      <c r="BU331" s="89"/>
      <c r="BV331" s="89"/>
      <c r="BW331" s="89"/>
      <c r="BX331" s="89"/>
      <c r="BY331" s="89"/>
      <c r="BZ331" s="89"/>
      <c r="CA331" s="89"/>
      <c r="CB331" s="89"/>
      <c r="CC331" s="89"/>
      <c r="CD331" s="89"/>
      <c r="CE331" s="89"/>
      <c r="CF331" s="90" t="e">
        <f t="shared" si="34"/>
        <v>#DIV/0!</v>
      </c>
      <c r="CG331" s="89"/>
      <c r="CH331" s="89"/>
      <c r="CI331" s="89"/>
      <c r="CJ331" s="89"/>
      <c r="CK331" s="89"/>
      <c r="CL331" s="89"/>
      <c r="CM331" s="89"/>
      <c r="CN331" s="89"/>
      <c r="CO331" s="89"/>
      <c r="CP331" s="89"/>
      <c r="CQ331" s="89"/>
      <c r="CR331" s="89"/>
      <c r="CS331" s="89"/>
      <c r="CT331" s="89"/>
      <c r="CU331" s="89"/>
      <c r="CV331" s="89"/>
      <c r="CW331" s="89"/>
      <c r="CX331" s="89"/>
      <c r="CY331" s="89"/>
      <c r="CZ331" s="89"/>
      <c r="DA331" s="89"/>
      <c r="DB331" s="89"/>
      <c r="DC331" s="89"/>
      <c r="DD331" s="89"/>
      <c r="DE331" s="89"/>
      <c r="DF331" s="89"/>
      <c r="DG331" s="89"/>
      <c r="DH331" s="89"/>
      <c r="DI331" s="89"/>
      <c r="DJ331" s="89"/>
      <c r="DK331" s="89"/>
      <c r="DL331" s="89"/>
      <c r="DM331" s="89"/>
      <c r="DN331" s="89"/>
      <c r="DO331" s="90" t="e">
        <f t="shared" si="36"/>
        <v>#DIV/0!</v>
      </c>
      <c r="DP331" s="95"/>
      <c r="DQ331" s="89"/>
      <c r="DR331" s="89"/>
      <c r="DS331" s="89"/>
      <c r="DT331" s="89"/>
      <c r="DU331" s="89"/>
      <c r="DV331" s="101"/>
      <c r="DW331" s="102"/>
      <c r="DX331" s="103"/>
      <c r="DY331" s="90"/>
      <c r="DZ331" s="103"/>
      <c r="EA331" s="103"/>
      <c r="EB331" s="103"/>
      <c r="EC331" s="103"/>
      <c r="ED331" s="103"/>
      <c r="EE331" s="103"/>
      <c r="EF331" s="106" t="e">
        <f t="shared" si="37"/>
        <v>#DIV/0!</v>
      </c>
      <c r="EG331" s="106" t="e">
        <f t="shared" si="38"/>
        <v>#DIV/0!</v>
      </c>
      <c r="EH331" s="106" t="e">
        <f t="shared" si="39"/>
        <v>#DIV/0!</v>
      </c>
    </row>
    <row r="332" hidden="1" customHeight="1" spans="2:138">
      <c r="B332" s="83" t="s">
        <v>1937</v>
      </c>
      <c r="C332" s="84"/>
      <c r="D332" s="84"/>
      <c r="E332" s="84"/>
      <c r="F332" s="84"/>
      <c r="G332" s="84"/>
      <c r="H332" s="83" t="s">
        <v>9197</v>
      </c>
      <c r="I332" s="86" t="s">
        <v>9198</v>
      </c>
      <c r="J332" s="83" t="s">
        <v>162</v>
      </c>
      <c r="K332" s="84"/>
      <c r="L332" s="83" t="s">
        <v>6813</v>
      </c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90" t="e">
        <f t="shared" si="35"/>
        <v>#DIV/0!</v>
      </c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89"/>
      <c r="BM332" s="89"/>
      <c r="BN332" s="89"/>
      <c r="BO332" s="89"/>
      <c r="BP332" s="89"/>
      <c r="BQ332" s="89"/>
      <c r="BR332" s="89"/>
      <c r="BS332" s="89"/>
      <c r="BT332" s="89"/>
      <c r="BU332" s="89"/>
      <c r="BV332" s="89"/>
      <c r="BW332" s="89"/>
      <c r="BX332" s="89"/>
      <c r="BY332" s="89"/>
      <c r="BZ332" s="89"/>
      <c r="CA332" s="89"/>
      <c r="CB332" s="89"/>
      <c r="CC332" s="89"/>
      <c r="CD332" s="89"/>
      <c r="CE332" s="89"/>
      <c r="CF332" s="90" t="e">
        <f t="shared" si="34"/>
        <v>#DIV/0!</v>
      </c>
      <c r="CG332" s="89"/>
      <c r="CH332" s="89"/>
      <c r="CI332" s="89"/>
      <c r="CJ332" s="89"/>
      <c r="CK332" s="89"/>
      <c r="CL332" s="89"/>
      <c r="CM332" s="89"/>
      <c r="CN332" s="89"/>
      <c r="CO332" s="89"/>
      <c r="CP332" s="89"/>
      <c r="CQ332" s="89"/>
      <c r="CR332" s="89"/>
      <c r="CS332" s="89"/>
      <c r="CT332" s="89"/>
      <c r="CU332" s="89"/>
      <c r="CV332" s="89">
        <v>7</v>
      </c>
      <c r="CW332" s="89">
        <v>7</v>
      </c>
      <c r="CX332" s="89">
        <v>7</v>
      </c>
      <c r="CY332" s="89">
        <v>8</v>
      </c>
      <c r="CZ332" s="89">
        <v>7</v>
      </c>
      <c r="DA332" s="89">
        <v>7</v>
      </c>
      <c r="DB332" s="89">
        <v>7</v>
      </c>
      <c r="DC332" s="89">
        <v>7</v>
      </c>
      <c r="DD332" s="89">
        <v>7</v>
      </c>
      <c r="DE332" s="89"/>
      <c r="DF332" s="89"/>
      <c r="DG332" s="89"/>
      <c r="DH332" s="89"/>
      <c r="DI332" s="89">
        <v>7</v>
      </c>
      <c r="DJ332" s="89">
        <v>7</v>
      </c>
      <c r="DK332" s="89">
        <v>7</v>
      </c>
      <c r="DL332" s="89">
        <v>8</v>
      </c>
      <c r="DM332" s="89">
        <v>7</v>
      </c>
      <c r="DN332" s="89">
        <v>7</v>
      </c>
      <c r="DO332" s="90">
        <f t="shared" si="36"/>
        <v>7.13333333333333</v>
      </c>
      <c r="DP332" s="95"/>
      <c r="DQ332" s="89"/>
      <c r="DR332" s="89"/>
      <c r="DS332" s="89"/>
      <c r="DT332" s="89"/>
      <c r="DU332" s="89"/>
      <c r="DV332" s="101"/>
      <c r="DW332" s="102"/>
      <c r="DX332" s="103"/>
      <c r="DY332" s="90"/>
      <c r="DZ332" s="103"/>
      <c r="EA332" s="103"/>
      <c r="EB332" s="103"/>
      <c r="EC332" s="103"/>
      <c r="ED332" s="103"/>
      <c r="EE332" s="103"/>
      <c r="EF332" s="106" t="e">
        <f t="shared" si="37"/>
        <v>#DIV/0!</v>
      </c>
      <c r="EG332" s="106" t="e">
        <f t="shared" si="38"/>
        <v>#DIV/0!</v>
      </c>
      <c r="EH332" s="106" t="str">
        <f t="shared" si="39"/>
        <v>NEED TO DEVELOP</v>
      </c>
    </row>
    <row r="333" hidden="1" customHeight="1" spans="2:138">
      <c r="B333" s="83" t="s">
        <v>1937</v>
      </c>
      <c r="C333" s="84"/>
      <c r="D333" s="84"/>
      <c r="E333" s="84"/>
      <c r="F333" s="84"/>
      <c r="G333" s="84"/>
      <c r="H333" s="83" t="s">
        <v>9209</v>
      </c>
      <c r="I333" s="86" t="s">
        <v>9210</v>
      </c>
      <c r="J333" s="83" t="s">
        <v>162</v>
      </c>
      <c r="K333" s="84"/>
      <c r="L333" s="83" t="s">
        <v>3993</v>
      </c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90" t="e">
        <f t="shared" si="35"/>
        <v>#DIV/0!</v>
      </c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  <c r="BA333" s="89"/>
      <c r="BB333" s="89"/>
      <c r="BC333" s="89"/>
      <c r="BD333" s="89"/>
      <c r="BE333" s="89"/>
      <c r="BF333" s="89"/>
      <c r="BG333" s="89"/>
      <c r="BH333" s="89"/>
      <c r="BI333" s="89"/>
      <c r="BJ333" s="89"/>
      <c r="BK333" s="89"/>
      <c r="BL333" s="89"/>
      <c r="BM333" s="89"/>
      <c r="BN333" s="89"/>
      <c r="BO333" s="89"/>
      <c r="BP333" s="89"/>
      <c r="BQ333" s="89"/>
      <c r="BR333" s="89"/>
      <c r="BS333" s="89"/>
      <c r="BT333" s="89"/>
      <c r="BU333" s="89"/>
      <c r="BV333" s="89"/>
      <c r="BW333" s="89"/>
      <c r="BX333" s="89"/>
      <c r="BY333" s="89"/>
      <c r="BZ333" s="89"/>
      <c r="CA333" s="89"/>
      <c r="CB333" s="89"/>
      <c r="CC333" s="89"/>
      <c r="CD333" s="89"/>
      <c r="CE333" s="89"/>
      <c r="CF333" s="90" t="e">
        <f t="shared" si="34"/>
        <v>#DIV/0!</v>
      </c>
      <c r="CG333" s="89"/>
      <c r="CH333" s="89"/>
      <c r="CI333" s="89"/>
      <c r="CJ333" s="89"/>
      <c r="CK333" s="89"/>
      <c r="CL333" s="89"/>
      <c r="CM333" s="89"/>
      <c r="CN333" s="89"/>
      <c r="CO333" s="89"/>
      <c r="CP333" s="89"/>
      <c r="CQ333" s="89"/>
      <c r="CR333" s="89"/>
      <c r="CS333" s="89"/>
      <c r="CT333" s="89"/>
      <c r="CU333" s="89"/>
      <c r="CV333" s="89">
        <v>7</v>
      </c>
      <c r="CW333" s="89">
        <v>7</v>
      </c>
      <c r="CX333" s="89">
        <v>7</v>
      </c>
      <c r="CY333" s="89">
        <v>8</v>
      </c>
      <c r="CZ333" s="89">
        <v>7</v>
      </c>
      <c r="DA333" s="89">
        <v>7</v>
      </c>
      <c r="DB333" s="89">
        <v>7</v>
      </c>
      <c r="DC333" s="89">
        <v>7</v>
      </c>
      <c r="DD333" s="89">
        <v>7</v>
      </c>
      <c r="DE333" s="89"/>
      <c r="DF333" s="89"/>
      <c r="DG333" s="89"/>
      <c r="DH333" s="89"/>
      <c r="DI333" s="89">
        <v>7</v>
      </c>
      <c r="DJ333" s="89">
        <v>7</v>
      </c>
      <c r="DK333" s="89">
        <v>7</v>
      </c>
      <c r="DL333" s="89">
        <v>8</v>
      </c>
      <c r="DM333" s="89">
        <v>7</v>
      </c>
      <c r="DN333" s="89">
        <v>7</v>
      </c>
      <c r="DO333" s="90">
        <f t="shared" si="36"/>
        <v>7.13333333333333</v>
      </c>
      <c r="DP333" s="95"/>
      <c r="DQ333" s="89"/>
      <c r="DR333" s="89"/>
      <c r="DS333" s="89"/>
      <c r="DT333" s="89"/>
      <c r="DU333" s="89"/>
      <c r="DV333" s="101"/>
      <c r="DW333" s="102"/>
      <c r="DX333" s="103"/>
      <c r="DY333" s="90"/>
      <c r="DZ333" s="103"/>
      <c r="EA333" s="103"/>
      <c r="EB333" s="103"/>
      <c r="EC333" s="103"/>
      <c r="ED333" s="103"/>
      <c r="EE333" s="103"/>
      <c r="EF333" s="106" t="e">
        <f t="shared" si="37"/>
        <v>#DIV/0!</v>
      </c>
      <c r="EG333" s="106" t="e">
        <f t="shared" si="38"/>
        <v>#DIV/0!</v>
      </c>
      <c r="EH333" s="106" t="str">
        <f t="shared" si="39"/>
        <v>NEED TO DEVELOP</v>
      </c>
    </row>
    <row r="334" hidden="1" customHeight="1" spans="2:138">
      <c r="B334" s="83" t="s">
        <v>1937</v>
      </c>
      <c r="C334" s="84"/>
      <c r="D334" s="84"/>
      <c r="E334" s="84"/>
      <c r="F334" s="84"/>
      <c r="G334" s="84"/>
      <c r="H334" s="83" t="s">
        <v>9224</v>
      </c>
      <c r="I334" s="86" t="s">
        <v>9225</v>
      </c>
      <c r="J334" s="83" t="s">
        <v>162</v>
      </c>
      <c r="K334" s="84"/>
      <c r="L334" s="83" t="s">
        <v>3708</v>
      </c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90" t="e">
        <f t="shared" si="35"/>
        <v>#DIV/0!</v>
      </c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89"/>
      <c r="BM334" s="89"/>
      <c r="BN334" s="89"/>
      <c r="BO334" s="89"/>
      <c r="BP334" s="89"/>
      <c r="BQ334" s="89"/>
      <c r="BR334" s="89"/>
      <c r="BS334" s="89"/>
      <c r="BT334" s="89"/>
      <c r="BU334" s="89"/>
      <c r="BV334" s="89"/>
      <c r="BW334" s="89"/>
      <c r="BX334" s="89"/>
      <c r="BY334" s="89"/>
      <c r="BZ334" s="89"/>
      <c r="CA334" s="89"/>
      <c r="CB334" s="89"/>
      <c r="CC334" s="89"/>
      <c r="CD334" s="89"/>
      <c r="CE334" s="89"/>
      <c r="CF334" s="90" t="e">
        <f t="shared" si="34"/>
        <v>#DIV/0!</v>
      </c>
      <c r="CG334" s="89"/>
      <c r="CH334" s="89"/>
      <c r="CI334" s="89"/>
      <c r="CJ334" s="89"/>
      <c r="CK334" s="89"/>
      <c r="CL334" s="89"/>
      <c r="CM334" s="89"/>
      <c r="CN334" s="89"/>
      <c r="CO334" s="89"/>
      <c r="CP334" s="89"/>
      <c r="CQ334" s="89"/>
      <c r="CR334" s="89"/>
      <c r="CS334" s="89"/>
      <c r="CT334" s="89"/>
      <c r="CU334" s="89"/>
      <c r="CV334" s="89">
        <v>7</v>
      </c>
      <c r="CW334" s="89">
        <v>7</v>
      </c>
      <c r="CX334" s="89">
        <v>7</v>
      </c>
      <c r="CY334" s="89">
        <v>8</v>
      </c>
      <c r="CZ334" s="89">
        <v>7</v>
      </c>
      <c r="DA334" s="89">
        <v>7</v>
      </c>
      <c r="DB334" s="89">
        <v>7</v>
      </c>
      <c r="DC334" s="89">
        <v>7</v>
      </c>
      <c r="DD334" s="89">
        <v>7</v>
      </c>
      <c r="DE334" s="89"/>
      <c r="DF334" s="89"/>
      <c r="DG334" s="89"/>
      <c r="DH334" s="89"/>
      <c r="DI334" s="89">
        <v>7</v>
      </c>
      <c r="DJ334" s="89">
        <v>7</v>
      </c>
      <c r="DK334" s="89">
        <v>7</v>
      </c>
      <c r="DL334" s="89">
        <v>8</v>
      </c>
      <c r="DM334" s="89">
        <v>7</v>
      </c>
      <c r="DN334" s="89">
        <v>7</v>
      </c>
      <c r="DO334" s="90">
        <f t="shared" si="36"/>
        <v>7.13333333333333</v>
      </c>
      <c r="DP334" s="95"/>
      <c r="DQ334" s="89"/>
      <c r="DR334" s="89"/>
      <c r="DS334" s="89"/>
      <c r="DT334" s="89"/>
      <c r="DU334" s="89"/>
      <c r="DV334" s="101"/>
      <c r="DW334" s="102"/>
      <c r="DX334" s="103"/>
      <c r="DY334" s="90"/>
      <c r="DZ334" s="103"/>
      <c r="EA334" s="103"/>
      <c r="EB334" s="103"/>
      <c r="EC334" s="103"/>
      <c r="ED334" s="103"/>
      <c r="EE334" s="103"/>
      <c r="EF334" s="106" t="e">
        <f t="shared" si="37"/>
        <v>#DIV/0!</v>
      </c>
      <c r="EG334" s="106" t="e">
        <f t="shared" si="38"/>
        <v>#DIV/0!</v>
      </c>
      <c r="EH334" s="106" t="str">
        <f t="shared" si="39"/>
        <v>NEED TO DEVELOP</v>
      </c>
    </row>
    <row r="335" hidden="1" customHeight="1" spans="2:138">
      <c r="B335" s="83" t="s">
        <v>1937</v>
      </c>
      <c r="C335" s="84"/>
      <c r="D335" s="84"/>
      <c r="E335" s="84"/>
      <c r="F335" s="84"/>
      <c r="G335" s="84"/>
      <c r="H335" s="83" t="s">
        <v>9240</v>
      </c>
      <c r="I335" s="86" t="s">
        <v>9241</v>
      </c>
      <c r="J335" s="83" t="s">
        <v>3440</v>
      </c>
      <c r="K335" s="84"/>
      <c r="L335" s="83" t="s">
        <v>9242</v>
      </c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90" t="e">
        <f t="shared" si="35"/>
        <v>#DIV/0!</v>
      </c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  <c r="BA335" s="89"/>
      <c r="BB335" s="89"/>
      <c r="BC335" s="89"/>
      <c r="BD335" s="89"/>
      <c r="BE335" s="89"/>
      <c r="BF335" s="89"/>
      <c r="BG335" s="89"/>
      <c r="BH335" s="89"/>
      <c r="BI335" s="89"/>
      <c r="BJ335" s="89"/>
      <c r="BK335" s="89"/>
      <c r="BL335" s="89"/>
      <c r="BM335" s="89"/>
      <c r="BN335" s="89"/>
      <c r="BO335" s="89"/>
      <c r="BP335" s="89"/>
      <c r="BQ335" s="89"/>
      <c r="BR335" s="89"/>
      <c r="BS335" s="89"/>
      <c r="BT335" s="89"/>
      <c r="BU335" s="89"/>
      <c r="BV335" s="89"/>
      <c r="BW335" s="89"/>
      <c r="BX335" s="89"/>
      <c r="BY335" s="89"/>
      <c r="BZ335" s="89"/>
      <c r="CA335" s="89"/>
      <c r="CB335" s="89"/>
      <c r="CC335" s="89"/>
      <c r="CD335" s="89"/>
      <c r="CE335" s="89"/>
      <c r="CF335" s="90" t="e">
        <f t="shared" si="34"/>
        <v>#DIV/0!</v>
      </c>
      <c r="CG335" s="89"/>
      <c r="CH335" s="89"/>
      <c r="CI335" s="89"/>
      <c r="CJ335" s="89"/>
      <c r="CK335" s="89"/>
      <c r="CL335" s="89"/>
      <c r="CM335" s="89"/>
      <c r="CN335" s="89"/>
      <c r="CO335" s="89"/>
      <c r="CP335" s="89"/>
      <c r="CQ335" s="89"/>
      <c r="CR335" s="89"/>
      <c r="CS335" s="89"/>
      <c r="CT335" s="89"/>
      <c r="CU335" s="89"/>
      <c r="CV335" s="89">
        <v>8</v>
      </c>
      <c r="CW335" s="89">
        <v>7</v>
      </c>
      <c r="CX335" s="89">
        <v>8</v>
      </c>
      <c r="CY335" s="89">
        <v>8</v>
      </c>
      <c r="CZ335" s="89">
        <v>8</v>
      </c>
      <c r="DA335" s="89">
        <v>8</v>
      </c>
      <c r="DB335" s="89">
        <v>8</v>
      </c>
      <c r="DC335" s="89">
        <v>7</v>
      </c>
      <c r="DD335" s="89">
        <v>7</v>
      </c>
      <c r="DE335" s="89"/>
      <c r="DF335" s="89"/>
      <c r="DG335" s="89"/>
      <c r="DH335" s="89"/>
      <c r="DI335" s="89">
        <v>7</v>
      </c>
      <c r="DJ335" s="89">
        <v>8</v>
      </c>
      <c r="DK335" s="89">
        <v>7</v>
      </c>
      <c r="DL335" s="89">
        <v>7</v>
      </c>
      <c r="DM335" s="89">
        <v>8</v>
      </c>
      <c r="DN335" s="89">
        <v>8</v>
      </c>
      <c r="DO335" s="90">
        <f t="shared" si="36"/>
        <v>7.6</v>
      </c>
      <c r="DP335" s="95"/>
      <c r="DQ335" s="89"/>
      <c r="DR335" s="89"/>
      <c r="DS335" s="89"/>
      <c r="DT335" s="89"/>
      <c r="DU335" s="89"/>
      <c r="DV335" s="101"/>
      <c r="DW335" s="102"/>
      <c r="DX335" s="103"/>
      <c r="DY335" s="90"/>
      <c r="DZ335" s="103"/>
      <c r="EA335" s="103"/>
      <c r="EB335" s="103"/>
      <c r="EC335" s="103"/>
      <c r="ED335" s="103"/>
      <c r="EE335" s="103"/>
      <c r="EF335" s="106" t="e">
        <f t="shared" si="37"/>
        <v>#DIV/0!</v>
      </c>
      <c r="EG335" s="106" t="e">
        <f t="shared" si="38"/>
        <v>#DIV/0!</v>
      </c>
      <c r="EH335" s="106" t="str">
        <f t="shared" si="39"/>
        <v>NEED TO DEVELOP</v>
      </c>
    </row>
    <row r="336" hidden="1" customHeight="1" spans="2:138">
      <c r="B336" s="83" t="s">
        <v>1937</v>
      </c>
      <c r="C336" s="84"/>
      <c r="D336" s="84"/>
      <c r="E336" s="84"/>
      <c r="F336" s="84"/>
      <c r="G336" s="84"/>
      <c r="H336" s="83" t="s">
        <v>9250</v>
      </c>
      <c r="I336" s="86" t="s">
        <v>9251</v>
      </c>
      <c r="J336" s="83" t="s">
        <v>1569</v>
      </c>
      <c r="K336" s="84"/>
      <c r="L336" s="83" t="s">
        <v>3441</v>
      </c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90" t="e">
        <f t="shared" si="35"/>
        <v>#DIV/0!</v>
      </c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89"/>
      <c r="BM336" s="89"/>
      <c r="BN336" s="89"/>
      <c r="BO336" s="89"/>
      <c r="BP336" s="89"/>
      <c r="BQ336" s="89"/>
      <c r="BR336" s="89"/>
      <c r="BS336" s="89"/>
      <c r="BT336" s="89"/>
      <c r="BU336" s="89"/>
      <c r="BV336" s="89"/>
      <c r="BW336" s="89"/>
      <c r="BX336" s="89"/>
      <c r="BY336" s="89"/>
      <c r="BZ336" s="89"/>
      <c r="CA336" s="89"/>
      <c r="CB336" s="89"/>
      <c r="CC336" s="89"/>
      <c r="CD336" s="89"/>
      <c r="CE336" s="89"/>
      <c r="CF336" s="90" t="e">
        <f t="shared" si="34"/>
        <v>#DIV/0!</v>
      </c>
      <c r="CG336" s="89"/>
      <c r="CH336" s="89"/>
      <c r="CI336" s="89"/>
      <c r="CJ336" s="89"/>
      <c r="CK336" s="89"/>
      <c r="CL336" s="89"/>
      <c r="CM336" s="89"/>
      <c r="CN336" s="89"/>
      <c r="CO336" s="89"/>
      <c r="CP336" s="89"/>
      <c r="CQ336" s="89"/>
      <c r="CR336" s="89"/>
      <c r="CS336" s="89"/>
      <c r="CT336" s="89"/>
      <c r="CU336" s="89"/>
      <c r="CV336" s="89">
        <v>8</v>
      </c>
      <c r="CW336" s="89">
        <v>7</v>
      </c>
      <c r="CX336" s="89">
        <v>7</v>
      </c>
      <c r="CY336" s="89">
        <v>7</v>
      </c>
      <c r="CZ336" s="89">
        <v>8</v>
      </c>
      <c r="DA336" s="89">
        <v>7</v>
      </c>
      <c r="DB336" s="89">
        <v>7</v>
      </c>
      <c r="DC336" s="89">
        <v>7</v>
      </c>
      <c r="DD336" s="89">
        <v>8</v>
      </c>
      <c r="DE336" s="89"/>
      <c r="DF336" s="89"/>
      <c r="DG336" s="89"/>
      <c r="DH336" s="89"/>
      <c r="DI336" s="89">
        <v>7</v>
      </c>
      <c r="DJ336" s="89">
        <v>7</v>
      </c>
      <c r="DK336" s="89">
        <v>7</v>
      </c>
      <c r="DL336" s="89">
        <v>7</v>
      </c>
      <c r="DM336" s="89">
        <v>7</v>
      </c>
      <c r="DN336" s="89">
        <v>7</v>
      </c>
      <c r="DO336" s="90">
        <f t="shared" si="36"/>
        <v>7.2</v>
      </c>
      <c r="DP336" s="95"/>
      <c r="DQ336" s="89"/>
      <c r="DR336" s="89"/>
      <c r="DS336" s="89"/>
      <c r="DT336" s="89"/>
      <c r="DU336" s="89"/>
      <c r="DV336" s="101"/>
      <c r="DW336" s="102"/>
      <c r="DX336" s="103"/>
      <c r="DY336" s="90"/>
      <c r="DZ336" s="103"/>
      <c r="EA336" s="103"/>
      <c r="EB336" s="103"/>
      <c r="EC336" s="103"/>
      <c r="ED336" s="103"/>
      <c r="EE336" s="103"/>
      <c r="EF336" s="106" t="e">
        <f t="shared" si="37"/>
        <v>#DIV/0!</v>
      </c>
      <c r="EG336" s="106" t="e">
        <f t="shared" si="38"/>
        <v>#DIV/0!</v>
      </c>
      <c r="EH336" s="106" t="str">
        <f t="shared" si="39"/>
        <v>NEED TO DEVELOP</v>
      </c>
    </row>
    <row r="337" hidden="1" customHeight="1" spans="2:138">
      <c r="B337" s="83" t="s">
        <v>1937</v>
      </c>
      <c r="C337" s="84"/>
      <c r="D337" s="84"/>
      <c r="E337" s="84"/>
      <c r="F337" s="84"/>
      <c r="G337" s="84"/>
      <c r="H337" s="83" t="s">
        <v>9264</v>
      </c>
      <c r="I337" s="86" t="s">
        <v>9265</v>
      </c>
      <c r="J337" s="83" t="s">
        <v>3535</v>
      </c>
      <c r="K337" s="84"/>
      <c r="L337" s="83" t="s">
        <v>1956</v>
      </c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90" t="e">
        <f t="shared" si="35"/>
        <v>#DIV/0!</v>
      </c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  <c r="BA337" s="89"/>
      <c r="BB337" s="89"/>
      <c r="BC337" s="89"/>
      <c r="BD337" s="89"/>
      <c r="BE337" s="89"/>
      <c r="BF337" s="89"/>
      <c r="BG337" s="89"/>
      <c r="BH337" s="89"/>
      <c r="BI337" s="89"/>
      <c r="BJ337" s="89"/>
      <c r="BK337" s="89"/>
      <c r="BL337" s="89"/>
      <c r="BM337" s="89"/>
      <c r="BN337" s="89"/>
      <c r="BO337" s="89"/>
      <c r="BP337" s="89"/>
      <c r="BQ337" s="89"/>
      <c r="BR337" s="89"/>
      <c r="BS337" s="89"/>
      <c r="BT337" s="89"/>
      <c r="BU337" s="89"/>
      <c r="BV337" s="89"/>
      <c r="BW337" s="89"/>
      <c r="BX337" s="89"/>
      <c r="BY337" s="89"/>
      <c r="BZ337" s="89"/>
      <c r="CA337" s="89"/>
      <c r="CB337" s="89"/>
      <c r="CC337" s="89"/>
      <c r="CD337" s="89"/>
      <c r="CE337" s="89"/>
      <c r="CF337" s="90" t="e">
        <f t="shared" si="34"/>
        <v>#DIV/0!</v>
      </c>
      <c r="CG337" s="89"/>
      <c r="CH337" s="89"/>
      <c r="CI337" s="89"/>
      <c r="CJ337" s="89"/>
      <c r="CK337" s="89"/>
      <c r="CL337" s="89"/>
      <c r="CM337" s="89"/>
      <c r="CN337" s="89"/>
      <c r="CO337" s="89"/>
      <c r="CP337" s="89"/>
      <c r="CQ337" s="89"/>
      <c r="CR337" s="89"/>
      <c r="CS337" s="89"/>
      <c r="CT337" s="89"/>
      <c r="CU337" s="89"/>
      <c r="CV337" s="89">
        <v>7</v>
      </c>
      <c r="CW337" s="89">
        <v>7</v>
      </c>
      <c r="CX337" s="89">
        <v>7</v>
      </c>
      <c r="CY337" s="89">
        <v>7</v>
      </c>
      <c r="CZ337" s="89">
        <v>7</v>
      </c>
      <c r="DA337" s="89">
        <v>6</v>
      </c>
      <c r="DB337" s="89">
        <v>6</v>
      </c>
      <c r="DC337" s="89">
        <v>7</v>
      </c>
      <c r="DD337" s="89">
        <v>6</v>
      </c>
      <c r="DE337" s="89"/>
      <c r="DF337" s="89"/>
      <c r="DG337" s="89"/>
      <c r="DH337" s="89"/>
      <c r="DI337" s="89">
        <v>7</v>
      </c>
      <c r="DJ337" s="89">
        <v>7</v>
      </c>
      <c r="DK337" s="89">
        <v>7</v>
      </c>
      <c r="DL337" s="89">
        <v>7</v>
      </c>
      <c r="DM337" s="89">
        <v>6</v>
      </c>
      <c r="DN337" s="89">
        <v>7</v>
      </c>
      <c r="DO337" s="90">
        <f t="shared" si="36"/>
        <v>6.73333333333333</v>
      </c>
      <c r="DP337" s="95"/>
      <c r="DQ337" s="89"/>
      <c r="DR337" s="89"/>
      <c r="DS337" s="89"/>
      <c r="DT337" s="89"/>
      <c r="DU337" s="89"/>
      <c r="DV337" s="101"/>
      <c r="DW337" s="102"/>
      <c r="DX337" s="103"/>
      <c r="DY337" s="90"/>
      <c r="DZ337" s="103"/>
      <c r="EA337" s="103"/>
      <c r="EB337" s="103"/>
      <c r="EC337" s="103"/>
      <c r="ED337" s="103"/>
      <c r="EE337" s="103"/>
      <c r="EF337" s="106" t="e">
        <f t="shared" si="37"/>
        <v>#DIV/0!</v>
      </c>
      <c r="EG337" s="106" t="e">
        <f t="shared" si="38"/>
        <v>#DIV/0!</v>
      </c>
      <c r="EH337" s="106" t="str">
        <f t="shared" si="39"/>
        <v>NEED TO DEVELOP</v>
      </c>
    </row>
    <row r="338" hidden="1" customHeight="1" spans="2:138">
      <c r="B338" s="83" t="s">
        <v>1937</v>
      </c>
      <c r="C338" s="84"/>
      <c r="D338" s="84"/>
      <c r="E338" s="84"/>
      <c r="F338" s="84"/>
      <c r="G338" s="84"/>
      <c r="H338" s="83" t="s">
        <v>9277</v>
      </c>
      <c r="I338" s="86" t="s">
        <v>9278</v>
      </c>
      <c r="J338" s="83" t="s">
        <v>3535</v>
      </c>
      <c r="K338" s="84"/>
      <c r="L338" s="83" t="s">
        <v>3441</v>
      </c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90" t="e">
        <f t="shared" si="35"/>
        <v>#DIV/0!</v>
      </c>
      <c r="AO338" s="89"/>
      <c r="AP338" s="89"/>
      <c r="AQ338" s="89"/>
      <c r="AR338" s="89"/>
      <c r="AS338" s="89"/>
      <c r="AT338" s="89"/>
      <c r="AU338" s="89"/>
      <c r="AV338" s="89"/>
      <c r="AW338" s="89"/>
      <c r="AX338" s="89"/>
      <c r="AY338" s="89"/>
      <c r="AZ338" s="89"/>
      <c r="BA338" s="89"/>
      <c r="BB338" s="89"/>
      <c r="BC338" s="89"/>
      <c r="BD338" s="89"/>
      <c r="BE338" s="89"/>
      <c r="BF338" s="89"/>
      <c r="BG338" s="89"/>
      <c r="BH338" s="89"/>
      <c r="BI338" s="89"/>
      <c r="BJ338" s="89"/>
      <c r="BK338" s="89"/>
      <c r="BL338" s="89"/>
      <c r="BM338" s="89"/>
      <c r="BN338" s="89"/>
      <c r="BO338" s="89"/>
      <c r="BP338" s="89"/>
      <c r="BQ338" s="89"/>
      <c r="BR338" s="89"/>
      <c r="BS338" s="89"/>
      <c r="BT338" s="89"/>
      <c r="BU338" s="89"/>
      <c r="BV338" s="89"/>
      <c r="BW338" s="89"/>
      <c r="BX338" s="89"/>
      <c r="BY338" s="89"/>
      <c r="BZ338" s="89"/>
      <c r="CA338" s="89"/>
      <c r="CB338" s="89"/>
      <c r="CC338" s="89"/>
      <c r="CD338" s="89"/>
      <c r="CE338" s="89"/>
      <c r="CF338" s="90" t="e">
        <f t="shared" si="34"/>
        <v>#DIV/0!</v>
      </c>
      <c r="CG338" s="89"/>
      <c r="CH338" s="89"/>
      <c r="CI338" s="89"/>
      <c r="CJ338" s="89"/>
      <c r="CK338" s="89"/>
      <c r="CL338" s="89"/>
      <c r="CM338" s="89"/>
      <c r="CN338" s="89"/>
      <c r="CO338" s="89"/>
      <c r="CP338" s="89"/>
      <c r="CQ338" s="89"/>
      <c r="CR338" s="89"/>
      <c r="CS338" s="89"/>
      <c r="CT338" s="89"/>
      <c r="CU338" s="89"/>
      <c r="CV338" s="89">
        <v>7</v>
      </c>
      <c r="CW338" s="89">
        <v>7</v>
      </c>
      <c r="CX338" s="89">
        <v>7</v>
      </c>
      <c r="CY338" s="89">
        <v>8</v>
      </c>
      <c r="CZ338" s="89">
        <v>8</v>
      </c>
      <c r="DA338" s="89">
        <v>7</v>
      </c>
      <c r="DB338" s="89">
        <v>7</v>
      </c>
      <c r="DC338" s="89">
        <v>7</v>
      </c>
      <c r="DD338" s="89">
        <v>7</v>
      </c>
      <c r="DE338" s="89"/>
      <c r="DF338" s="89"/>
      <c r="DG338" s="89"/>
      <c r="DH338" s="89"/>
      <c r="DI338" s="89">
        <v>7</v>
      </c>
      <c r="DJ338" s="89">
        <v>7</v>
      </c>
      <c r="DK338" s="89">
        <v>7</v>
      </c>
      <c r="DL338" s="89">
        <v>7</v>
      </c>
      <c r="DM338" s="89">
        <v>7</v>
      </c>
      <c r="DN338" s="89">
        <v>7</v>
      </c>
      <c r="DO338" s="90">
        <f t="shared" si="36"/>
        <v>7.13333333333333</v>
      </c>
      <c r="DP338" s="95"/>
      <c r="DQ338" s="89"/>
      <c r="DR338" s="89"/>
      <c r="DS338" s="89"/>
      <c r="DT338" s="89"/>
      <c r="DU338" s="89"/>
      <c r="DV338" s="101"/>
      <c r="DW338" s="102"/>
      <c r="DX338" s="103"/>
      <c r="DY338" s="90"/>
      <c r="DZ338" s="103"/>
      <c r="EA338" s="103"/>
      <c r="EB338" s="103"/>
      <c r="EC338" s="103"/>
      <c r="ED338" s="103"/>
      <c r="EE338" s="103"/>
      <c r="EF338" s="106" t="e">
        <f t="shared" si="37"/>
        <v>#DIV/0!</v>
      </c>
      <c r="EG338" s="106" t="e">
        <f t="shared" si="38"/>
        <v>#DIV/0!</v>
      </c>
      <c r="EH338" s="106" t="str">
        <f t="shared" si="39"/>
        <v>NEED TO DEVELOP</v>
      </c>
    </row>
    <row r="339" hidden="1" customHeight="1" spans="2:138">
      <c r="B339" s="83" t="s">
        <v>9312</v>
      </c>
      <c r="C339" s="84"/>
      <c r="D339" s="84"/>
      <c r="E339" s="84"/>
      <c r="F339" s="84"/>
      <c r="G339" s="84"/>
      <c r="H339" s="83" t="s">
        <v>9324</v>
      </c>
      <c r="I339" s="86" t="s">
        <v>9325</v>
      </c>
      <c r="J339" s="83" t="s">
        <v>68</v>
      </c>
      <c r="K339" s="84"/>
      <c r="L339" s="83" t="s">
        <v>9327</v>
      </c>
      <c r="M339" s="89">
        <v>8</v>
      </c>
      <c r="N339" s="89">
        <v>8</v>
      </c>
      <c r="O339" s="89">
        <v>8</v>
      </c>
      <c r="P339" s="89">
        <v>9</v>
      </c>
      <c r="Q339" s="89">
        <v>9</v>
      </c>
      <c r="R339" s="89">
        <v>9</v>
      </c>
      <c r="S339" s="89">
        <v>8</v>
      </c>
      <c r="T339" s="89">
        <v>8</v>
      </c>
      <c r="U339" s="89">
        <v>8</v>
      </c>
      <c r="V339" s="89">
        <v>8</v>
      </c>
      <c r="W339" s="89">
        <v>8</v>
      </c>
      <c r="X339" s="89">
        <v>8</v>
      </c>
      <c r="Y339" s="89">
        <v>8</v>
      </c>
      <c r="Z339" s="89">
        <v>9</v>
      </c>
      <c r="AA339" s="89">
        <v>8</v>
      </c>
      <c r="AB339" s="89">
        <v>8</v>
      </c>
      <c r="AC339" s="89">
        <v>9</v>
      </c>
      <c r="AD339" s="89">
        <v>9</v>
      </c>
      <c r="AE339" s="89">
        <v>8</v>
      </c>
      <c r="AF339" s="89">
        <v>9</v>
      </c>
      <c r="AG339" s="89">
        <v>9</v>
      </c>
      <c r="AH339" s="89">
        <v>8</v>
      </c>
      <c r="AI339" s="89">
        <v>8</v>
      </c>
      <c r="AJ339" s="89">
        <v>9</v>
      </c>
      <c r="AK339" s="89">
        <v>9</v>
      </c>
      <c r="AL339" s="89">
        <v>8</v>
      </c>
      <c r="AM339" s="89">
        <v>9</v>
      </c>
      <c r="AN339" s="90">
        <f t="shared" si="35"/>
        <v>8.40740740740741</v>
      </c>
      <c r="AO339" s="89"/>
      <c r="AP339" s="89"/>
      <c r="AQ339" s="89"/>
      <c r="AR339" s="89"/>
      <c r="AS339" s="89"/>
      <c r="AT339" s="89"/>
      <c r="AU339" s="89"/>
      <c r="AV339" s="89"/>
      <c r="AW339" s="89"/>
      <c r="AX339" s="89"/>
      <c r="AY339" s="89"/>
      <c r="AZ339" s="89"/>
      <c r="BA339" s="89"/>
      <c r="BB339" s="89"/>
      <c r="BC339" s="89"/>
      <c r="BD339" s="89"/>
      <c r="BE339" s="89"/>
      <c r="BF339" s="89"/>
      <c r="BG339" s="89"/>
      <c r="BH339" s="89"/>
      <c r="BI339" s="89"/>
      <c r="BJ339" s="89"/>
      <c r="BK339" s="89"/>
      <c r="BL339" s="89"/>
      <c r="BM339" s="89"/>
      <c r="BN339" s="89"/>
      <c r="BO339" s="89"/>
      <c r="BP339" s="89"/>
      <c r="BQ339" s="89"/>
      <c r="BR339" s="89"/>
      <c r="BS339" s="89"/>
      <c r="BT339" s="89"/>
      <c r="BU339" s="89"/>
      <c r="BV339" s="89"/>
      <c r="BW339" s="89"/>
      <c r="BX339" s="89"/>
      <c r="BY339" s="89"/>
      <c r="BZ339" s="89"/>
      <c r="CA339" s="89"/>
      <c r="CB339" s="89"/>
      <c r="CC339" s="89"/>
      <c r="CD339" s="89"/>
      <c r="CE339" s="89"/>
      <c r="CF339" s="90" t="e">
        <f t="shared" si="34"/>
        <v>#DIV/0!</v>
      </c>
      <c r="CG339" s="89"/>
      <c r="CH339" s="89"/>
      <c r="CI339" s="89"/>
      <c r="CJ339" s="89"/>
      <c r="CK339" s="89"/>
      <c r="CL339" s="89"/>
      <c r="CM339" s="89"/>
      <c r="CN339" s="89"/>
      <c r="CO339" s="89"/>
      <c r="CP339" s="89"/>
      <c r="CQ339" s="89"/>
      <c r="CR339" s="89"/>
      <c r="CS339" s="89"/>
      <c r="CT339" s="89"/>
      <c r="CU339" s="89"/>
      <c r="CV339" s="89"/>
      <c r="CW339" s="89"/>
      <c r="CX339" s="89"/>
      <c r="CY339" s="89"/>
      <c r="CZ339" s="89"/>
      <c r="DA339" s="89"/>
      <c r="DB339" s="89"/>
      <c r="DC339" s="89"/>
      <c r="DD339" s="89"/>
      <c r="DE339" s="89"/>
      <c r="DF339" s="89"/>
      <c r="DG339" s="89"/>
      <c r="DH339" s="89"/>
      <c r="DI339" s="89"/>
      <c r="DJ339" s="89"/>
      <c r="DK339" s="89"/>
      <c r="DL339" s="89"/>
      <c r="DM339" s="89"/>
      <c r="DN339" s="89"/>
      <c r="DO339" s="90" t="e">
        <f t="shared" si="36"/>
        <v>#DIV/0!</v>
      </c>
      <c r="DP339" s="95"/>
      <c r="DQ339" s="89"/>
      <c r="DR339" s="89"/>
      <c r="DS339" s="89"/>
      <c r="DT339" s="89"/>
      <c r="DU339" s="89"/>
      <c r="DV339" s="101"/>
      <c r="DW339" s="102"/>
      <c r="DX339" s="103"/>
      <c r="DY339" s="90"/>
      <c r="DZ339" s="103"/>
      <c r="EA339" s="103"/>
      <c r="EB339" s="103"/>
      <c r="EC339" s="103"/>
      <c r="ED339" s="103"/>
      <c r="EE339" s="103"/>
      <c r="EF339" s="106" t="str">
        <f t="shared" si="37"/>
        <v>GOOD</v>
      </c>
      <c r="EG339" s="106" t="e">
        <f t="shared" si="38"/>
        <v>#DIV/0!</v>
      </c>
      <c r="EH339" s="106" t="e">
        <f t="shared" si="39"/>
        <v>#DIV/0!</v>
      </c>
    </row>
    <row r="340" hidden="1" customHeight="1" spans="2:138">
      <c r="B340" s="83" t="s">
        <v>9312</v>
      </c>
      <c r="C340" s="84"/>
      <c r="D340" s="84"/>
      <c r="E340" s="84"/>
      <c r="F340" s="84"/>
      <c r="G340" s="84"/>
      <c r="H340" s="83" t="s">
        <v>9339</v>
      </c>
      <c r="I340" s="86" t="s">
        <v>9340</v>
      </c>
      <c r="J340" s="83" t="s">
        <v>227</v>
      </c>
      <c r="K340" s="84"/>
      <c r="L340" s="83" t="s">
        <v>700</v>
      </c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90" t="e">
        <f t="shared" si="35"/>
        <v>#DIV/0!</v>
      </c>
      <c r="AO340" s="89"/>
      <c r="AP340" s="89"/>
      <c r="AQ340" s="89"/>
      <c r="AR340" s="89"/>
      <c r="AS340" s="89"/>
      <c r="AT340" s="89"/>
      <c r="AU340" s="89"/>
      <c r="AV340" s="89"/>
      <c r="AW340" s="89"/>
      <c r="AX340" s="89"/>
      <c r="AY340" s="89"/>
      <c r="AZ340" s="89"/>
      <c r="BA340" s="89"/>
      <c r="BB340" s="89"/>
      <c r="BC340" s="89"/>
      <c r="BD340" s="89">
        <v>7</v>
      </c>
      <c r="BE340" s="89">
        <v>7</v>
      </c>
      <c r="BF340" s="89">
        <v>8</v>
      </c>
      <c r="BG340" s="89">
        <v>8</v>
      </c>
      <c r="BH340" s="89">
        <v>8</v>
      </c>
      <c r="BI340" s="89">
        <v>8</v>
      </c>
      <c r="BJ340" s="89">
        <v>8</v>
      </c>
      <c r="BK340" s="89">
        <v>7</v>
      </c>
      <c r="BL340" s="89">
        <v>7</v>
      </c>
      <c r="BM340" s="89">
        <v>7</v>
      </c>
      <c r="BN340" s="89">
        <v>7</v>
      </c>
      <c r="BO340" s="89">
        <v>8</v>
      </c>
      <c r="BP340" s="89">
        <v>7</v>
      </c>
      <c r="BQ340" s="89">
        <v>7</v>
      </c>
      <c r="BR340" s="89">
        <v>8</v>
      </c>
      <c r="BS340" s="89">
        <v>8</v>
      </c>
      <c r="BT340" s="89">
        <v>8</v>
      </c>
      <c r="BU340" s="89">
        <v>7</v>
      </c>
      <c r="BV340" s="89">
        <v>8</v>
      </c>
      <c r="BW340" s="89">
        <v>8</v>
      </c>
      <c r="BX340" s="89">
        <v>8</v>
      </c>
      <c r="BY340" s="89">
        <v>7</v>
      </c>
      <c r="BZ340" s="89">
        <v>7</v>
      </c>
      <c r="CA340" s="89">
        <v>7</v>
      </c>
      <c r="CB340" s="89">
        <v>7</v>
      </c>
      <c r="CC340" s="89">
        <v>8</v>
      </c>
      <c r="CD340" s="89">
        <v>8</v>
      </c>
      <c r="CE340" s="89">
        <v>7</v>
      </c>
      <c r="CF340" s="90">
        <f t="shared" si="34"/>
        <v>7.51851851851852</v>
      </c>
      <c r="CG340" s="89"/>
      <c r="CH340" s="89"/>
      <c r="CI340" s="89"/>
      <c r="CJ340" s="89"/>
      <c r="CK340" s="89"/>
      <c r="CL340" s="89"/>
      <c r="CM340" s="89"/>
      <c r="CN340" s="89"/>
      <c r="CO340" s="89"/>
      <c r="CP340" s="89"/>
      <c r="CQ340" s="89"/>
      <c r="CR340" s="89"/>
      <c r="CS340" s="89"/>
      <c r="CT340" s="89"/>
      <c r="CU340" s="89"/>
      <c r="CV340" s="89"/>
      <c r="CW340" s="89"/>
      <c r="CX340" s="89"/>
      <c r="CY340" s="89"/>
      <c r="CZ340" s="89"/>
      <c r="DA340" s="89"/>
      <c r="DB340" s="89"/>
      <c r="DC340" s="89"/>
      <c r="DD340" s="89"/>
      <c r="DE340" s="89"/>
      <c r="DF340" s="89"/>
      <c r="DG340" s="89"/>
      <c r="DH340" s="89"/>
      <c r="DI340" s="89"/>
      <c r="DJ340" s="89"/>
      <c r="DK340" s="89"/>
      <c r="DL340" s="89"/>
      <c r="DM340" s="89"/>
      <c r="DN340" s="89"/>
      <c r="DO340" s="90" t="e">
        <f t="shared" si="36"/>
        <v>#DIV/0!</v>
      </c>
      <c r="DP340" s="95"/>
      <c r="DQ340" s="89"/>
      <c r="DR340" s="89"/>
      <c r="DS340" s="89"/>
      <c r="DT340" s="89"/>
      <c r="DU340" s="89"/>
      <c r="DV340" s="101"/>
      <c r="DW340" s="102"/>
      <c r="DX340" s="103"/>
      <c r="DY340" s="90"/>
      <c r="DZ340" s="103"/>
      <c r="EA340" s="103"/>
      <c r="EB340" s="103"/>
      <c r="EC340" s="103"/>
      <c r="ED340" s="103"/>
      <c r="EE340" s="103"/>
      <c r="EF340" s="106" t="e">
        <f t="shared" si="37"/>
        <v>#DIV/0!</v>
      </c>
      <c r="EG340" s="106" t="str">
        <f t="shared" si="38"/>
        <v>NEED TO DEVELOP</v>
      </c>
      <c r="EH340" s="106" t="e">
        <f t="shared" si="39"/>
        <v>#DIV/0!</v>
      </c>
    </row>
    <row r="341" hidden="1" customHeight="1" spans="2:138">
      <c r="B341" s="83" t="s">
        <v>9312</v>
      </c>
      <c r="C341" s="84"/>
      <c r="D341" s="84"/>
      <c r="E341" s="84"/>
      <c r="F341" s="84"/>
      <c r="G341" s="84"/>
      <c r="H341" s="83" t="s">
        <v>9352</v>
      </c>
      <c r="I341" s="86" t="s">
        <v>9353</v>
      </c>
      <c r="J341" s="83" t="s">
        <v>2083</v>
      </c>
      <c r="K341" s="84"/>
      <c r="L341" s="83" t="s">
        <v>2938</v>
      </c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90" t="e">
        <f t="shared" si="35"/>
        <v>#DIV/0!</v>
      </c>
      <c r="AO341" s="89"/>
      <c r="AP341" s="89"/>
      <c r="AQ341" s="89"/>
      <c r="AR341" s="89"/>
      <c r="AS341" s="89"/>
      <c r="AT341" s="89"/>
      <c r="AU341" s="89"/>
      <c r="AV341" s="89"/>
      <c r="AW341" s="89"/>
      <c r="AX341" s="89"/>
      <c r="AY341" s="89"/>
      <c r="AZ341" s="89"/>
      <c r="BA341" s="89"/>
      <c r="BB341" s="89"/>
      <c r="BC341" s="89"/>
      <c r="BD341" s="89">
        <v>8</v>
      </c>
      <c r="BE341" s="89">
        <v>7</v>
      </c>
      <c r="BF341" s="89">
        <v>8</v>
      </c>
      <c r="BG341" s="89">
        <v>8</v>
      </c>
      <c r="BH341" s="89">
        <v>8</v>
      </c>
      <c r="BI341" s="89">
        <v>8</v>
      </c>
      <c r="BJ341" s="89">
        <v>8</v>
      </c>
      <c r="BK341" s="89">
        <v>7</v>
      </c>
      <c r="BL341" s="89">
        <v>7</v>
      </c>
      <c r="BM341" s="89">
        <v>7</v>
      </c>
      <c r="BN341" s="89">
        <v>7</v>
      </c>
      <c r="BO341" s="89">
        <v>8</v>
      </c>
      <c r="BP341" s="89">
        <v>7</v>
      </c>
      <c r="BQ341" s="89">
        <v>7</v>
      </c>
      <c r="BR341" s="89">
        <v>8</v>
      </c>
      <c r="BS341" s="89">
        <v>8</v>
      </c>
      <c r="BT341" s="89">
        <v>8</v>
      </c>
      <c r="BU341" s="89">
        <v>7</v>
      </c>
      <c r="BV341" s="89">
        <v>8</v>
      </c>
      <c r="BW341" s="89">
        <v>8</v>
      </c>
      <c r="BX341" s="89">
        <v>8</v>
      </c>
      <c r="BY341" s="89">
        <v>7</v>
      </c>
      <c r="BZ341" s="89">
        <v>7</v>
      </c>
      <c r="CA341" s="89">
        <v>7</v>
      </c>
      <c r="CB341" s="89">
        <v>7</v>
      </c>
      <c r="CC341" s="89">
        <v>8</v>
      </c>
      <c r="CD341" s="89">
        <v>8</v>
      </c>
      <c r="CE341" s="89">
        <v>7</v>
      </c>
      <c r="CF341" s="90">
        <f t="shared" si="34"/>
        <v>7.51851851851852</v>
      </c>
      <c r="CG341" s="89"/>
      <c r="CH341" s="89"/>
      <c r="CI341" s="89"/>
      <c r="CJ341" s="89"/>
      <c r="CK341" s="89"/>
      <c r="CL341" s="89"/>
      <c r="CM341" s="89"/>
      <c r="CN341" s="89"/>
      <c r="CO341" s="89"/>
      <c r="CP341" s="89"/>
      <c r="CQ341" s="89"/>
      <c r="CR341" s="89"/>
      <c r="CS341" s="89"/>
      <c r="CT341" s="89"/>
      <c r="CU341" s="89"/>
      <c r="CV341" s="89"/>
      <c r="CW341" s="89"/>
      <c r="CX341" s="89"/>
      <c r="CY341" s="89"/>
      <c r="CZ341" s="89"/>
      <c r="DA341" s="89"/>
      <c r="DB341" s="89"/>
      <c r="DC341" s="89"/>
      <c r="DD341" s="89"/>
      <c r="DE341" s="89"/>
      <c r="DF341" s="89"/>
      <c r="DG341" s="89"/>
      <c r="DH341" s="89"/>
      <c r="DI341" s="89"/>
      <c r="DJ341" s="89"/>
      <c r="DK341" s="89"/>
      <c r="DL341" s="89"/>
      <c r="DM341" s="89"/>
      <c r="DN341" s="89"/>
      <c r="DO341" s="90" t="e">
        <f t="shared" si="36"/>
        <v>#DIV/0!</v>
      </c>
      <c r="DP341" s="95"/>
      <c r="DQ341" s="89"/>
      <c r="DR341" s="89"/>
      <c r="DS341" s="89"/>
      <c r="DT341" s="89"/>
      <c r="DU341" s="89"/>
      <c r="DV341" s="101"/>
      <c r="DW341" s="102"/>
      <c r="DX341" s="103"/>
      <c r="DY341" s="90"/>
      <c r="DZ341" s="103"/>
      <c r="EA341" s="103"/>
      <c r="EB341" s="103"/>
      <c r="EC341" s="103"/>
      <c r="ED341" s="103"/>
      <c r="EE341" s="103"/>
      <c r="EF341" s="106" t="e">
        <f t="shared" si="37"/>
        <v>#DIV/0!</v>
      </c>
      <c r="EG341" s="106" t="str">
        <f t="shared" si="38"/>
        <v>NEED TO DEVELOP</v>
      </c>
      <c r="EH341" s="106" t="e">
        <f t="shared" si="39"/>
        <v>#DIV/0!</v>
      </c>
    </row>
    <row r="342" hidden="1" customHeight="1" spans="2:138">
      <c r="B342" s="83" t="s">
        <v>9312</v>
      </c>
      <c r="C342" s="84"/>
      <c r="D342" s="84"/>
      <c r="E342" s="84"/>
      <c r="F342" s="84"/>
      <c r="G342" s="84"/>
      <c r="H342" s="83" t="s">
        <v>9364</v>
      </c>
      <c r="I342" s="86" t="s">
        <v>9365</v>
      </c>
      <c r="J342" s="83" t="s">
        <v>8722</v>
      </c>
      <c r="K342" s="84"/>
      <c r="L342" s="83" t="s">
        <v>9366</v>
      </c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90" t="e">
        <f t="shared" si="35"/>
        <v>#DIV/0!</v>
      </c>
      <c r="AO342" s="89"/>
      <c r="AP342" s="89"/>
      <c r="AQ342" s="89"/>
      <c r="AR342" s="89"/>
      <c r="AS342" s="89"/>
      <c r="AT342" s="89"/>
      <c r="AU342" s="89"/>
      <c r="AV342" s="89"/>
      <c r="AW342" s="89"/>
      <c r="AX342" s="89"/>
      <c r="AY342" s="89"/>
      <c r="AZ342" s="89"/>
      <c r="BA342" s="89"/>
      <c r="BB342" s="89"/>
      <c r="BC342" s="89"/>
      <c r="BD342" s="89">
        <v>8</v>
      </c>
      <c r="BE342" s="89">
        <v>8</v>
      </c>
      <c r="BF342" s="89">
        <v>8</v>
      </c>
      <c r="BG342" s="89">
        <v>8</v>
      </c>
      <c r="BH342" s="89">
        <v>8</v>
      </c>
      <c r="BI342" s="89">
        <v>8</v>
      </c>
      <c r="BJ342" s="89">
        <v>8</v>
      </c>
      <c r="BK342" s="89">
        <v>8</v>
      </c>
      <c r="BL342" s="89">
        <v>7</v>
      </c>
      <c r="BM342" s="89">
        <v>7</v>
      </c>
      <c r="BN342" s="89">
        <v>7</v>
      </c>
      <c r="BO342" s="89">
        <v>7</v>
      </c>
      <c r="BP342" s="89">
        <v>7</v>
      </c>
      <c r="BQ342" s="89">
        <v>7</v>
      </c>
      <c r="BR342" s="89">
        <v>8</v>
      </c>
      <c r="BS342" s="89">
        <v>8</v>
      </c>
      <c r="BT342" s="89">
        <v>8</v>
      </c>
      <c r="BU342" s="89">
        <v>7</v>
      </c>
      <c r="BV342" s="89">
        <v>8</v>
      </c>
      <c r="BW342" s="89">
        <v>8</v>
      </c>
      <c r="BX342" s="89">
        <v>8</v>
      </c>
      <c r="BY342" s="89">
        <v>8</v>
      </c>
      <c r="BZ342" s="89">
        <v>8</v>
      </c>
      <c r="CA342" s="89">
        <v>7</v>
      </c>
      <c r="CB342" s="89">
        <v>7</v>
      </c>
      <c r="CC342" s="89">
        <v>7</v>
      </c>
      <c r="CD342" s="89">
        <v>8</v>
      </c>
      <c r="CE342" s="89">
        <v>7</v>
      </c>
      <c r="CF342" s="90">
        <f t="shared" si="34"/>
        <v>7.59259259259259</v>
      </c>
      <c r="CG342" s="89"/>
      <c r="CH342" s="89"/>
      <c r="CI342" s="89"/>
      <c r="CJ342" s="89"/>
      <c r="CK342" s="89"/>
      <c r="CL342" s="89"/>
      <c r="CM342" s="89"/>
      <c r="CN342" s="89"/>
      <c r="CO342" s="89"/>
      <c r="CP342" s="89"/>
      <c r="CQ342" s="89"/>
      <c r="CR342" s="89"/>
      <c r="CS342" s="89"/>
      <c r="CT342" s="89"/>
      <c r="CU342" s="89"/>
      <c r="CV342" s="89"/>
      <c r="CW342" s="89"/>
      <c r="CX342" s="89"/>
      <c r="CY342" s="89"/>
      <c r="CZ342" s="89"/>
      <c r="DA342" s="89"/>
      <c r="DB342" s="89"/>
      <c r="DC342" s="89"/>
      <c r="DD342" s="89"/>
      <c r="DE342" s="89"/>
      <c r="DF342" s="89"/>
      <c r="DG342" s="89"/>
      <c r="DH342" s="89"/>
      <c r="DI342" s="89"/>
      <c r="DJ342" s="89"/>
      <c r="DK342" s="89"/>
      <c r="DL342" s="89"/>
      <c r="DM342" s="89"/>
      <c r="DN342" s="89"/>
      <c r="DO342" s="90" t="e">
        <f t="shared" si="36"/>
        <v>#DIV/0!</v>
      </c>
      <c r="DP342" s="95"/>
      <c r="DQ342" s="89"/>
      <c r="DR342" s="89"/>
      <c r="DS342" s="89"/>
      <c r="DT342" s="89"/>
      <c r="DU342" s="89"/>
      <c r="DV342" s="101"/>
      <c r="DW342" s="102"/>
      <c r="DX342" s="103"/>
      <c r="DY342" s="90"/>
      <c r="DZ342" s="103"/>
      <c r="EA342" s="103"/>
      <c r="EB342" s="103"/>
      <c r="EC342" s="103"/>
      <c r="ED342" s="103"/>
      <c r="EE342" s="103"/>
      <c r="EF342" s="106" t="e">
        <f t="shared" si="37"/>
        <v>#DIV/0!</v>
      </c>
      <c r="EG342" s="106" t="str">
        <f t="shared" si="38"/>
        <v>NEED TO DEVELOP</v>
      </c>
      <c r="EH342" s="106" t="e">
        <f t="shared" si="39"/>
        <v>#DIV/0!</v>
      </c>
    </row>
    <row r="343" hidden="1" customHeight="1" spans="2:138">
      <c r="B343" s="83" t="s">
        <v>9312</v>
      </c>
      <c r="C343" s="84"/>
      <c r="D343" s="84"/>
      <c r="E343" s="84"/>
      <c r="F343" s="84"/>
      <c r="G343" s="84"/>
      <c r="H343" s="83" t="s">
        <v>9393</v>
      </c>
      <c r="I343" s="86" t="s">
        <v>9394</v>
      </c>
      <c r="J343" s="83" t="s">
        <v>263</v>
      </c>
      <c r="K343" s="84"/>
      <c r="L343" s="83" t="s">
        <v>437</v>
      </c>
      <c r="M343" s="89">
        <v>7</v>
      </c>
      <c r="N343" s="89">
        <v>7</v>
      </c>
      <c r="O343" s="89">
        <v>7</v>
      </c>
      <c r="P343" s="89">
        <v>7</v>
      </c>
      <c r="Q343" s="89">
        <v>7</v>
      </c>
      <c r="R343" s="89">
        <v>7</v>
      </c>
      <c r="S343" s="89">
        <v>6</v>
      </c>
      <c r="T343" s="89">
        <v>6</v>
      </c>
      <c r="U343" s="89">
        <v>6</v>
      </c>
      <c r="V343" s="89">
        <v>6</v>
      </c>
      <c r="W343" s="89">
        <v>6</v>
      </c>
      <c r="X343" s="89">
        <v>6</v>
      </c>
      <c r="Y343" s="89">
        <v>6</v>
      </c>
      <c r="Z343" s="89">
        <v>7</v>
      </c>
      <c r="AA343" s="89">
        <v>6</v>
      </c>
      <c r="AB343" s="89">
        <v>7</v>
      </c>
      <c r="AC343" s="89">
        <v>6</v>
      </c>
      <c r="AD343" s="89">
        <v>6</v>
      </c>
      <c r="AE343" s="89">
        <v>7</v>
      </c>
      <c r="AF343" s="89">
        <v>7</v>
      </c>
      <c r="AG343" s="89">
        <v>7</v>
      </c>
      <c r="AH343" s="89">
        <v>6</v>
      </c>
      <c r="AI343" s="89">
        <v>6</v>
      </c>
      <c r="AJ343" s="89">
        <v>6</v>
      </c>
      <c r="AK343" s="89">
        <v>7</v>
      </c>
      <c r="AL343" s="89">
        <v>6</v>
      </c>
      <c r="AM343" s="89">
        <v>6</v>
      </c>
      <c r="AN343" s="90">
        <f t="shared" si="35"/>
        <v>6.44444444444444</v>
      </c>
      <c r="AO343" s="89"/>
      <c r="AP343" s="89"/>
      <c r="AQ343" s="89"/>
      <c r="AR343" s="89"/>
      <c r="AS343" s="89"/>
      <c r="AT343" s="89"/>
      <c r="AU343" s="89"/>
      <c r="AV343" s="89"/>
      <c r="AW343" s="89"/>
      <c r="AX343" s="89"/>
      <c r="AY343" s="89"/>
      <c r="AZ343" s="89"/>
      <c r="BA343" s="89"/>
      <c r="BB343" s="89"/>
      <c r="BC343" s="89"/>
      <c r="BD343" s="89"/>
      <c r="BE343" s="89"/>
      <c r="BF343" s="89"/>
      <c r="BG343" s="89"/>
      <c r="BH343" s="89"/>
      <c r="BI343" s="89"/>
      <c r="BJ343" s="89"/>
      <c r="BK343" s="89"/>
      <c r="BL343" s="89"/>
      <c r="BM343" s="89"/>
      <c r="BN343" s="89"/>
      <c r="BO343" s="89"/>
      <c r="BP343" s="89"/>
      <c r="BQ343" s="89"/>
      <c r="BR343" s="89"/>
      <c r="BS343" s="89"/>
      <c r="BT343" s="89"/>
      <c r="BU343" s="89"/>
      <c r="BV343" s="89"/>
      <c r="BW343" s="89"/>
      <c r="BX343" s="89"/>
      <c r="BY343" s="89"/>
      <c r="BZ343" s="89"/>
      <c r="CA343" s="89"/>
      <c r="CB343" s="89"/>
      <c r="CC343" s="89"/>
      <c r="CD343" s="89"/>
      <c r="CE343" s="89"/>
      <c r="CF343" s="90" t="e">
        <f t="shared" si="34"/>
        <v>#DIV/0!</v>
      </c>
      <c r="CG343" s="89"/>
      <c r="CH343" s="89"/>
      <c r="CI343" s="89"/>
      <c r="CJ343" s="89"/>
      <c r="CK343" s="89"/>
      <c r="CL343" s="89"/>
      <c r="CM343" s="89"/>
      <c r="CN343" s="89"/>
      <c r="CO343" s="89"/>
      <c r="CP343" s="89"/>
      <c r="CQ343" s="89"/>
      <c r="CR343" s="89"/>
      <c r="CS343" s="89"/>
      <c r="CT343" s="89"/>
      <c r="CU343" s="89"/>
      <c r="CV343" s="89"/>
      <c r="CW343" s="89"/>
      <c r="CX343" s="89"/>
      <c r="CY343" s="89"/>
      <c r="CZ343" s="89"/>
      <c r="DA343" s="89"/>
      <c r="DB343" s="89"/>
      <c r="DC343" s="89"/>
      <c r="DD343" s="89"/>
      <c r="DE343" s="89"/>
      <c r="DF343" s="89"/>
      <c r="DG343" s="89"/>
      <c r="DH343" s="89"/>
      <c r="DI343" s="89"/>
      <c r="DJ343" s="89"/>
      <c r="DK343" s="89"/>
      <c r="DL343" s="89"/>
      <c r="DM343" s="89"/>
      <c r="DN343" s="89"/>
      <c r="DO343" s="90" t="e">
        <f t="shared" si="36"/>
        <v>#DIV/0!</v>
      </c>
      <c r="DP343" s="95"/>
      <c r="DQ343" s="89"/>
      <c r="DR343" s="89"/>
      <c r="DS343" s="89"/>
      <c r="DT343" s="89"/>
      <c r="DU343" s="89"/>
      <c r="DV343" s="101"/>
      <c r="DW343" s="102"/>
      <c r="DX343" s="103"/>
      <c r="DY343" s="90"/>
      <c r="DZ343" s="103"/>
      <c r="EA343" s="103"/>
      <c r="EB343" s="103"/>
      <c r="EC343" s="103"/>
      <c r="ED343" s="103"/>
      <c r="EE343" s="103"/>
      <c r="EF343" s="106" t="str">
        <f t="shared" si="37"/>
        <v>POOR</v>
      </c>
      <c r="EG343" s="106" t="e">
        <f t="shared" si="38"/>
        <v>#DIV/0!</v>
      </c>
      <c r="EH343" s="106" t="e">
        <f t="shared" si="39"/>
        <v>#DIV/0!</v>
      </c>
    </row>
    <row r="344" hidden="1" customHeight="1" spans="2:138">
      <c r="B344" s="83" t="s">
        <v>9312</v>
      </c>
      <c r="C344" s="84"/>
      <c r="D344" s="84"/>
      <c r="E344" s="84"/>
      <c r="F344" s="84"/>
      <c r="G344" s="84"/>
      <c r="H344" s="83" t="s">
        <v>9408</v>
      </c>
      <c r="I344" s="86" t="s">
        <v>9409</v>
      </c>
      <c r="J344" s="83" t="s">
        <v>108</v>
      </c>
      <c r="K344" s="84"/>
      <c r="L344" s="83" t="s">
        <v>91</v>
      </c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90" t="e">
        <f t="shared" si="35"/>
        <v>#DIV/0!</v>
      </c>
      <c r="AO344" s="89"/>
      <c r="AP344" s="89"/>
      <c r="AQ344" s="89"/>
      <c r="AR344" s="89"/>
      <c r="AS344" s="89"/>
      <c r="AT344" s="89"/>
      <c r="AU344" s="89"/>
      <c r="AV344" s="89"/>
      <c r="AW344" s="89"/>
      <c r="AX344" s="89"/>
      <c r="AY344" s="89"/>
      <c r="AZ344" s="89"/>
      <c r="BA344" s="89"/>
      <c r="BB344" s="89"/>
      <c r="BC344" s="89"/>
      <c r="BD344" s="89">
        <v>7</v>
      </c>
      <c r="BE344" s="89">
        <v>7</v>
      </c>
      <c r="BF344" s="89">
        <v>7</v>
      </c>
      <c r="BG344" s="89">
        <v>7</v>
      </c>
      <c r="BH344" s="89">
        <v>7</v>
      </c>
      <c r="BI344" s="89">
        <v>7</v>
      </c>
      <c r="BJ344" s="89">
        <v>7</v>
      </c>
      <c r="BK344" s="89">
        <v>6</v>
      </c>
      <c r="BL344" s="89">
        <v>6</v>
      </c>
      <c r="BM344" s="89">
        <v>6</v>
      </c>
      <c r="BN344" s="89">
        <v>6</v>
      </c>
      <c r="BO344" s="89">
        <v>6</v>
      </c>
      <c r="BP344" s="89">
        <v>6</v>
      </c>
      <c r="BQ344" s="89">
        <v>6</v>
      </c>
      <c r="BR344" s="89">
        <v>6</v>
      </c>
      <c r="BS344" s="89">
        <v>7</v>
      </c>
      <c r="BT344" s="89">
        <v>6</v>
      </c>
      <c r="BU344" s="89">
        <v>6</v>
      </c>
      <c r="BV344" s="89">
        <v>6</v>
      </c>
      <c r="BW344" s="89">
        <v>6</v>
      </c>
      <c r="BX344" s="89">
        <v>6</v>
      </c>
      <c r="BY344" s="89">
        <v>6</v>
      </c>
      <c r="BZ344" s="89">
        <v>6</v>
      </c>
      <c r="CA344" s="89">
        <v>6</v>
      </c>
      <c r="CB344" s="89">
        <v>6</v>
      </c>
      <c r="CC344" s="89">
        <v>6</v>
      </c>
      <c r="CD344" s="89">
        <v>6</v>
      </c>
      <c r="CE344" s="89">
        <v>6</v>
      </c>
      <c r="CF344" s="90">
        <f t="shared" si="34"/>
        <v>6.25925925925926</v>
      </c>
      <c r="CG344" s="89"/>
      <c r="CH344" s="89"/>
      <c r="CI344" s="89"/>
      <c r="CJ344" s="89"/>
      <c r="CK344" s="89"/>
      <c r="CL344" s="89"/>
      <c r="CM344" s="89"/>
      <c r="CN344" s="89"/>
      <c r="CO344" s="89"/>
      <c r="CP344" s="89"/>
      <c r="CQ344" s="89"/>
      <c r="CR344" s="89"/>
      <c r="CS344" s="89"/>
      <c r="CT344" s="89"/>
      <c r="CU344" s="89"/>
      <c r="CV344" s="89"/>
      <c r="CW344" s="89"/>
      <c r="CX344" s="89"/>
      <c r="CY344" s="89"/>
      <c r="CZ344" s="89"/>
      <c r="DA344" s="89"/>
      <c r="DB344" s="89"/>
      <c r="DC344" s="89"/>
      <c r="DD344" s="89"/>
      <c r="DE344" s="89"/>
      <c r="DF344" s="89"/>
      <c r="DG344" s="89"/>
      <c r="DH344" s="89"/>
      <c r="DI344" s="89"/>
      <c r="DJ344" s="89"/>
      <c r="DK344" s="89"/>
      <c r="DL344" s="89"/>
      <c r="DM344" s="89"/>
      <c r="DN344" s="89"/>
      <c r="DO344" s="90" t="e">
        <f t="shared" si="36"/>
        <v>#DIV/0!</v>
      </c>
      <c r="DP344" s="95"/>
      <c r="DQ344" s="89"/>
      <c r="DR344" s="89"/>
      <c r="DS344" s="89"/>
      <c r="DT344" s="89"/>
      <c r="DU344" s="89"/>
      <c r="DV344" s="101"/>
      <c r="DW344" s="102"/>
      <c r="DX344" s="103"/>
      <c r="DY344" s="90"/>
      <c r="DZ344" s="103"/>
      <c r="EA344" s="103"/>
      <c r="EB344" s="103"/>
      <c r="EC344" s="103"/>
      <c r="ED344" s="103"/>
      <c r="EE344" s="103"/>
      <c r="EF344" s="106" t="e">
        <f t="shared" si="37"/>
        <v>#DIV/0!</v>
      </c>
      <c r="EG344" s="106" t="str">
        <f t="shared" si="38"/>
        <v>POOR</v>
      </c>
      <c r="EH344" s="106" t="e">
        <f t="shared" si="39"/>
        <v>#DIV/0!</v>
      </c>
    </row>
    <row r="345" hidden="1" customHeight="1" spans="2:138">
      <c r="B345" s="83" t="s">
        <v>9312</v>
      </c>
      <c r="C345" s="84"/>
      <c r="D345" s="84"/>
      <c r="E345" s="84"/>
      <c r="F345" s="84"/>
      <c r="G345" s="84"/>
      <c r="H345" s="83" t="s">
        <v>9423</v>
      </c>
      <c r="I345" s="86" t="s">
        <v>9424</v>
      </c>
      <c r="J345" s="83" t="s">
        <v>2321</v>
      </c>
      <c r="K345" s="84"/>
      <c r="L345" s="83" t="s">
        <v>9426</v>
      </c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90" t="e">
        <f t="shared" si="35"/>
        <v>#DIV/0!</v>
      </c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>
        <v>7</v>
      </c>
      <c r="BE345" s="89">
        <v>7</v>
      </c>
      <c r="BF345" s="89">
        <v>7</v>
      </c>
      <c r="BG345" s="89">
        <v>7</v>
      </c>
      <c r="BH345" s="89">
        <v>7</v>
      </c>
      <c r="BI345" s="89">
        <v>7</v>
      </c>
      <c r="BJ345" s="89">
        <v>7</v>
      </c>
      <c r="BK345" s="89">
        <v>7</v>
      </c>
      <c r="BL345" s="89">
        <v>7</v>
      </c>
      <c r="BM345" s="89">
        <v>7</v>
      </c>
      <c r="BN345" s="89">
        <v>7</v>
      </c>
      <c r="BO345" s="89">
        <v>6</v>
      </c>
      <c r="BP345" s="89">
        <v>6</v>
      </c>
      <c r="BQ345" s="89">
        <v>6</v>
      </c>
      <c r="BR345" s="89">
        <v>6</v>
      </c>
      <c r="BS345" s="89">
        <v>7</v>
      </c>
      <c r="BT345" s="89">
        <v>7</v>
      </c>
      <c r="BU345" s="89">
        <v>6</v>
      </c>
      <c r="BV345" s="89">
        <v>7</v>
      </c>
      <c r="BW345" s="89">
        <v>6</v>
      </c>
      <c r="BX345" s="89">
        <v>7</v>
      </c>
      <c r="BY345" s="89">
        <v>7</v>
      </c>
      <c r="BZ345" s="89">
        <v>7</v>
      </c>
      <c r="CA345" s="89">
        <v>6</v>
      </c>
      <c r="CB345" s="89">
        <v>7</v>
      </c>
      <c r="CC345" s="89">
        <v>6</v>
      </c>
      <c r="CD345" s="89">
        <v>7</v>
      </c>
      <c r="CE345" s="89">
        <v>6</v>
      </c>
      <c r="CF345" s="90">
        <f t="shared" si="34"/>
        <v>6.66666666666667</v>
      </c>
      <c r="CG345" s="89"/>
      <c r="CH345" s="89"/>
      <c r="CI345" s="89"/>
      <c r="CJ345" s="89"/>
      <c r="CK345" s="89"/>
      <c r="CL345" s="89"/>
      <c r="CM345" s="89"/>
      <c r="CN345" s="89"/>
      <c r="CO345" s="89"/>
      <c r="CP345" s="89"/>
      <c r="CQ345" s="89"/>
      <c r="CR345" s="89"/>
      <c r="CS345" s="89"/>
      <c r="CT345" s="89"/>
      <c r="CU345" s="89"/>
      <c r="CV345" s="89"/>
      <c r="CW345" s="89"/>
      <c r="CX345" s="89"/>
      <c r="CY345" s="89"/>
      <c r="CZ345" s="89"/>
      <c r="DA345" s="89"/>
      <c r="DB345" s="89"/>
      <c r="DC345" s="89"/>
      <c r="DD345" s="89"/>
      <c r="DE345" s="89"/>
      <c r="DF345" s="89"/>
      <c r="DG345" s="89"/>
      <c r="DH345" s="89"/>
      <c r="DI345" s="89"/>
      <c r="DJ345" s="89"/>
      <c r="DK345" s="89"/>
      <c r="DL345" s="89"/>
      <c r="DM345" s="89"/>
      <c r="DN345" s="89"/>
      <c r="DO345" s="90" t="e">
        <f t="shared" si="36"/>
        <v>#DIV/0!</v>
      </c>
      <c r="DP345" s="95"/>
      <c r="DQ345" s="89"/>
      <c r="DR345" s="89"/>
      <c r="DS345" s="89"/>
      <c r="DT345" s="89"/>
      <c r="DU345" s="89"/>
      <c r="DV345" s="101"/>
      <c r="DW345" s="102"/>
      <c r="DX345" s="103"/>
      <c r="DY345" s="90"/>
      <c r="DZ345" s="103"/>
      <c r="EA345" s="103"/>
      <c r="EB345" s="103"/>
      <c r="EC345" s="103"/>
      <c r="ED345" s="103"/>
      <c r="EE345" s="103"/>
      <c r="EF345" s="106" t="e">
        <f t="shared" si="37"/>
        <v>#DIV/0!</v>
      </c>
      <c r="EG345" s="106" t="str">
        <f t="shared" si="38"/>
        <v>NEED TO DEVELOP</v>
      </c>
      <c r="EH345" s="106" t="e">
        <f t="shared" si="39"/>
        <v>#DIV/0!</v>
      </c>
    </row>
    <row r="346" hidden="1" customHeight="1" spans="2:138">
      <c r="B346" s="83" t="s">
        <v>9312</v>
      </c>
      <c r="C346" s="84"/>
      <c r="D346" s="84"/>
      <c r="E346" s="84"/>
      <c r="F346" s="84"/>
      <c r="G346" s="84"/>
      <c r="H346" s="83" t="s">
        <v>9438</v>
      </c>
      <c r="I346" s="86" t="s">
        <v>9439</v>
      </c>
      <c r="J346" s="83" t="s">
        <v>390</v>
      </c>
      <c r="K346" s="84"/>
      <c r="L346" s="83" t="s">
        <v>700</v>
      </c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90" t="e">
        <f t="shared" si="35"/>
        <v>#DIV/0!</v>
      </c>
      <c r="AO346" s="89"/>
      <c r="AP346" s="89"/>
      <c r="AQ346" s="89"/>
      <c r="AR346" s="89"/>
      <c r="AS346" s="89"/>
      <c r="AT346" s="89"/>
      <c r="AU346" s="89"/>
      <c r="AV346" s="89"/>
      <c r="AW346" s="89"/>
      <c r="AX346" s="89"/>
      <c r="AY346" s="89"/>
      <c r="AZ346" s="89"/>
      <c r="BA346" s="89"/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89"/>
      <c r="BM346" s="89"/>
      <c r="BN346" s="89"/>
      <c r="BO346" s="89"/>
      <c r="BP346" s="89"/>
      <c r="BQ346" s="89"/>
      <c r="BR346" s="89"/>
      <c r="BS346" s="89"/>
      <c r="BT346" s="89"/>
      <c r="BU346" s="89"/>
      <c r="BV346" s="89"/>
      <c r="BW346" s="89"/>
      <c r="BX346" s="89"/>
      <c r="BY346" s="89"/>
      <c r="BZ346" s="89"/>
      <c r="CA346" s="89"/>
      <c r="CB346" s="89"/>
      <c r="CC346" s="89"/>
      <c r="CD346" s="89"/>
      <c r="CE346" s="89"/>
      <c r="CF346" s="90" t="e">
        <f t="shared" si="34"/>
        <v>#DIV/0!</v>
      </c>
      <c r="CG346" s="89"/>
      <c r="CH346" s="89"/>
      <c r="CI346" s="89"/>
      <c r="CJ346" s="89"/>
      <c r="CK346" s="89"/>
      <c r="CL346" s="89"/>
      <c r="CM346" s="89"/>
      <c r="CN346" s="89"/>
      <c r="CO346" s="89"/>
      <c r="CP346" s="89"/>
      <c r="CQ346" s="89"/>
      <c r="CR346" s="89"/>
      <c r="CS346" s="89"/>
      <c r="CT346" s="89"/>
      <c r="CU346" s="89"/>
      <c r="CV346" s="89">
        <v>7</v>
      </c>
      <c r="CW346" s="89">
        <v>7</v>
      </c>
      <c r="CX346" s="89">
        <v>7</v>
      </c>
      <c r="CY346" s="89">
        <v>7</v>
      </c>
      <c r="CZ346" s="89">
        <v>8</v>
      </c>
      <c r="DA346" s="89">
        <v>8</v>
      </c>
      <c r="DB346" s="89">
        <v>7</v>
      </c>
      <c r="DC346" s="89">
        <v>7</v>
      </c>
      <c r="DD346" s="89">
        <v>7</v>
      </c>
      <c r="DE346" s="89">
        <v>7</v>
      </c>
      <c r="DF346" s="89">
        <v>7</v>
      </c>
      <c r="DG346" s="89">
        <v>7</v>
      </c>
      <c r="DH346" s="89">
        <v>8</v>
      </c>
      <c r="DI346" s="89">
        <v>7</v>
      </c>
      <c r="DJ346" s="89">
        <v>7</v>
      </c>
      <c r="DK346" s="89">
        <v>7</v>
      </c>
      <c r="DL346" s="89">
        <v>7</v>
      </c>
      <c r="DM346" s="89">
        <v>7</v>
      </c>
      <c r="DN346" s="89">
        <v>7</v>
      </c>
      <c r="DO346" s="90">
        <f t="shared" si="36"/>
        <v>7.15789473684211</v>
      </c>
      <c r="DP346" s="95"/>
      <c r="DQ346" s="89"/>
      <c r="DR346" s="89"/>
      <c r="DS346" s="89"/>
      <c r="DT346" s="89"/>
      <c r="DU346" s="89"/>
      <c r="DV346" s="101"/>
      <c r="DW346" s="102"/>
      <c r="DX346" s="103"/>
      <c r="DY346" s="90"/>
      <c r="DZ346" s="103"/>
      <c r="EA346" s="103"/>
      <c r="EB346" s="103"/>
      <c r="EC346" s="103"/>
      <c r="ED346" s="103"/>
      <c r="EE346" s="103"/>
      <c r="EF346" s="106" t="e">
        <f t="shared" si="37"/>
        <v>#DIV/0!</v>
      </c>
      <c r="EG346" s="106" t="e">
        <f t="shared" si="38"/>
        <v>#DIV/0!</v>
      </c>
      <c r="EH346" s="106" t="str">
        <f t="shared" si="39"/>
        <v>NEED TO DEVELOP</v>
      </c>
    </row>
    <row r="347" hidden="1" customHeight="1" spans="2:138">
      <c r="B347" s="83" t="s">
        <v>9312</v>
      </c>
      <c r="C347" s="84"/>
      <c r="D347" s="84"/>
      <c r="E347" s="84"/>
      <c r="F347" s="84"/>
      <c r="G347" s="84"/>
      <c r="H347" s="83" t="s">
        <v>9449</v>
      </c>
      <c r="I347" s="86" t="s">
        <v>9450</v>
      </c>
      <c r="J347" s="83" t="s">
        <v>126</v>
      </c>
      <c r="K347" s="84"/>
      <c r="L347" s="83" t="s">
        <v>7750</v>
      </c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90" t="e">
        <f t="shared" si="35"/>
        <v>#DIV/0!</v>
      </c>
      <c r="AO347" s="89"/>
      <c r="AP347" s="89"/>
      <c r="AQ347" s="89"/>
      <c r="AR347" s="89"/>
      <c r="AS347" s="89"/>
      <c r="AT347" s="89"/>
      <c r="AU347" s="89"/>
      <c r="AV347" s="89"/>
      <c r="AW347" s="89"/>
      <c r="AX347" s="89"/>
      <c r="AY347" s="89"/>
      <c r="AZ347" s="89"/>
      <c r="BA347" s="89"/>
      <c r="BB347" s="89"/>
      <c r="BC347" s="89"/>
      <c r="BD347" s="89"/>
      <c r="BE347" s="89"/>
      <c r="BF347" s="89"/>
      <c r="BG347" s="89"/>
      <c r="BH347" s="89"/>
      <c r="BI347" s="89"/>
      <c r="BJ347" s="89"/>
      <c r="BK347" s="89"/>
      <c r="BL347" s="89"/>
      <c r="BM347" s="89"/>
      <c r="BN347" s="89"/>
      <c r="BO347" s="89"/>
      <c r="BP347" s="89"/>
      <c r="BQ347" s="89"/>
      <c r="BR347" s="89"/>
      <c r="BS347" s="89"/>
      <c r="BT347" s="89"/>
      <c r="BU347" s="89"/>
      <c r="BV347" s="89"/>
      <c r="BW347" s="89"/>
      <c r="BX347" s="89"/>
      <c r="BY347" s="89"/>
      <c r="BZ347" s="89"/>
      <c r="CA347" s="89"/>
      <c r="CB347" s="89"/>
      <c r="CC347" s="89"/>
      <c r="CD347" s="89"/>
      <c r="CE347" s="89"/>
      <c r="CF347" s="90" t="e">
        <f t="shared" si="34"/>
        <v>#DIV/0!</v>
      </c>
      <c r="CG347" s="89"/>
      <c r="CH347" s="89"/>
      <c r="CI347" s="89"/>
      <c r="CJ347" s="89"/>
      <c r="CK347" s="89"/>
      <c r="CL347" s="89"/>
      <c r="CM347" s="89"/>
      <c r="CN347" s="89"/>
      <c r="CO347" s="89"/>
      <c r="CP347" s="89"/>
      <c r="CQ347" s="89"/>
      <c r="CR347" s="89"/>
      <c r="CS347" s="89"/>
      <c r="CT347" s="89"/>
      <c r="CU347" s="89"/>
      <c r="CV347" s="89"/>
      <c r="CW347" s="89"/>
      <c r="CX347" s="89"/>
      <c r="CY347" s="89"/>
      <c r="CZ347" s="89"/>
      <c r="DA347" s="89"/>
      <c r="DB347" s="89"/>
      <c r="DC347" s="89"/>
      <c r="DD347" s="89"/>
      <c r="DE347" s="89"/>
      <c r="DF347" s="89"/>
      <c r="DG347" s="89"/>
      <c r="DH347" s="89"/>
      <c r="DI347" s="89"/>
      <c r="DJ347" s="89"/>
      <c r="DK347" s="89"/>
      <c r="DL347" s="89"/>
      <c r="DM347" s="89"/>
      <c r="DN347" s="89"/>
      <c r="DO347" s="90" t="e">
        <f t="shared" si="36"/>
        <v>#DIV/0!</v>
      </c>
      <c r="DP347" s="95"/>
      <c r="DQ347" s="89"/>
      <c r="DR347" s="89"/>
      <c r="DS347" s="89"/>
      <c r="DT347" s="89"/>
      <c r="DU347" s="89"/>
      <c r="DV347" s="101"/>
      <c r="DW347" s="102"/>
      <c r="DX347" s="103"/>
      <c r="DY347" s="90"/>
      <c r="DZ347" s="103"/>
      <c r="EA347" s="103"/>
      <c r="EB347" s="103"/>
      <c r="EC347" s="103"/>
      <c r="ED347" s="103"/>
      <c r="EE347" s="103"/>
      <c r="EF347" s="106" t="e">
        <f t="shared" si="37"/>
        <v>#DIV/0!</v>
      </c>
      <c r="EG347" s="106" t="e">
        <f t="shared" si="38"/>
        <v>#DIV/0!</v>
      </c>
      <c r="EH347" s="106" t="e">
        <f t="shared" si="39"/>
        <v>#DIV/0!</v>
      </c>
    </row>
    <row r="348" hidden="1" customHeight="1" spans="2:138">
      <c r="B348" s="83" t="s">
        <v>9312</v>
      </c>
      <c r="C348" s="84"/>
      <c r="D348" s="84"/>
      <c r="E348" s="84"/>
      <c r="F348" s="84"/>
      <c r="G348" s="84"/>
      <c r="H348" s="83" t="s">
        <v>9463</v>
      </c>
      <c r="I348" s="86" t="s">
        <v>9464</v>
      </c>
      <c r="J348" s="83" t="s">
        <v>126</v>
      </c>
      <c r="K348" s="84"/>
      <c r="L348" s="83" t="s">
        <v>91</v>
      </c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90" t="e">
        <f t="shared" si="35"/>
        <v>#DIV/0!</v>
      </c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  <c r="BA348" s="89"/>
      <c r="BB348" s="89"/>
      <c r="BC348" s="89"/>
      <c r="BD348" s="89"/>
      <c r="BE348" s="89"/>
      <c r="BF348" s="89"/>
      <c r="BG348" s="89"/>
      <c r="BH348" s="89"/>
      <c r="BI348" s="89"/>
      <c r="BJ348" s="89"/>
      <c r="BK348" s="89"/>
      <c r="BL348" s="89"/>
      <c r="BM348" s="89"/>
      <c r="BN348" s="89"/>
      <c r="BO348" s="89"/>
      <c r="BP348" s="89"/>
      <c r="BQ348" s="89"/>
      <c r="BR348" s="89"/>
      <c r="BS348" s="89"/>
      <c r="BT348" s="89"/>
      <c r="BU348" s="89"/>
      <c r="BV348" s="89"/>
      <c r="BW348" s="89"/>
      <c r="BX348" s="89"/>
      <c r="BY348" s="89"/>
      <c r="BZ348" s="89"/>
      <c r="CA348" s="89"/>
      <c r="CB348" s="89"/>
      <c r="CC348" s="89"/>
      <c r="CD348" s="89"/>
      <c r="CE348" s="89"/>
      <c r="CF348" s="90" t="e">
        <f t="shared" si="34"/>
        <v>#DIV/0!</v>
      </c>
      <c r="CG348" s="89"/>
      <c r="CH348" s="89"/>
      <c r="CI348" s="89"/>
      <c r="CJ348" s="89"/>
      <c r="CK348" s="89"/>
      <c r="CL348" s="89"/>
      <c r="CM348" s="89"/>
      <c r="CN348" s="89"/>
      <c r="CO348" s="89"/>
      <c r="CP348" s="89"/>
      <c r="CQ348" s="89"/>
      <c r="CR348" s="89"/>
      <c r="CS348" s="89"/>
      <c r="CT348" s="89"/>
      <c r="CU348" s="89"/>
      <c r="CV348" s="89">
        <v>7</v>
      </c>
      <c r="CW348" s="89">
        <v>8</v>
      </c>
      <c r="CX348" s="89">
        <v>7</v>
      </c>
      <c r="CY348" s="89">
        <v>7</v>
      </c>
      <c r="CZ348" s="89">
        <v>7</v>
      </c>
      <c r="DA348" s="89">
        <v>7</v>
      </c>
      <c r="DB348" s="89">
        <v>7</v>
      </c>
      <c r="DC348" s="89">
        <v>7</v>
      </c>
      <c r="DD348" s="89">
        <v>7</v>
      </c>
      <c r="DE348" s="89"/>
      <c r="DF348" s="89"/>
      <c r="DG348" s="89"/>
      <c r="DH348" s="89"/>
      <c r="DI348" s="89">
        <v>8</v>
      </c>
      <c r="DJ348" s="89">
        <v>7</v>
      </c>
      <c r="DK348" s="89">
        <v>7</v>
      </c>
      <c r="DL348" s="89">
        <v>7</v>
      </c>
      <c r="DM348" s="89">
        <v>7</v>
      </c>
      <c r="DN348" s="89">
        <v>8</v>
      </c>
      <c r="DO348" s="90">
        <f t="shared" si="36"/>
        <v>7.2</v>
      </c>
      <c r="DP348" s="95"/>
      <c r="DQ348" s="89"/>
      <c r="DR348" s="89"/>
      <c r="DS348" s="89"/>
      <c r="DT348" s="89"/>
      <c r="DU348" s="89"/>
      <c r="DV348" s="101"/>
      <c r="DW348" s="102"/>
      <c r="DX348" s="103"/>
      <c r="DY348" s="90"/>
      <c r="DZ348" s="103"/>
      <c r="EA348" s="103"/>
      <c r="EB348" s="103"/>
      <c r="EC348" s="103"/>
      <c r="ED348" s="103"/>
      <c r="EE348" s="103"/>
      <c r="EF348" s="106" t="e">
        <f t="shared" si="37"/>
        <v>#DIV/0!</v>
      </c>
      <c r="EG348" s="106" t="e">
        <f t="shared" si="38"/>
        <v>#DIV/0!</v>
      </c>
      <c r="EH348" s="106" t="str">
        <f t="shared" si="39"/>
        <v>NEED TO DEVELOP</v>
      </c>
    </row>
    <row r="349" hidden="1" customHeight="1" spans="2:138">
      <c r="B349" s="83" t="s">
        <v>9312</v>
      </c>
      <c r="C349" s="84"/>
      <c r="D349" s="84"/>
      <c r="E349" s="84"/>
      <c r="F349" s="84"/>
      <c r="G349" s="84"/>
      <c r="H349" s="83" t="s">
        <v>9473</v>
      </c>
      <c r="I349" s="86" t="s">
        <v>9474</v>
      </c>
      <c r="J349" s="83" t="s">
        <v>126</v>
      </c>
      <c r="K349" s="84"/>
      <c r="L349" s="83" t="s">
        <v>2938</v>
      </c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90" t="e">
        <f t="shared" si="35"/>
        <v>#DIV/0!</v>
      </c>
      <c r="AO349" s="89"/>
      <c r="AP349" s="89"/>
      <c r="AQ349" s="89"/>
      <c r="AR349" s="89"/>
      <c r="AS349" s="89"/>
      <c r="AT349" s="89"/>
      <c r="AU349" s="89"/>
      <c r="AV349" s="89"/>
      <c r="AW349" s="89"/>
      <c r="AX349" s="89"/>
      <c r="AY349" s="89"/>
      <c r="AZ349" s="89"/>
      <c r="BA349" s="89"/>
      <c r="BB349" s="89"/>
      <c r="BC349" s="89"/>
      <c r="BD349" s="89"/>
      <c r="BE349" s="89"/>
      <c r="BF349" s="89"/>
      <c r="BG349" s="89"/>
      <c r="BH349" s="89"/>
      <c r="BI349" s="89"/>
      <c r="BJ349" s="89"/>
      <c r="BK349" s="89"/>
      <c r="BL349" s="89"/>
      <c r="BM349" s="89"/>
      <c r="BN349" s="89"/>
      <c r="BO349" s="89"/>
      <c r="BP349" s="89"/>
      <c r="BQ349" s="89"/>
      <c r="BR349" s="89"/>
      <c r="BS349" s="89"/>
      <c r="BT349" s="89"/>
      <c r="BU349" s="89"/>
      <c r="BV349" s="89"/>
      <c r="BW349" s="89"/>
      <c r="BX349" s="89"/>
      <c r="BY349" s="89"/>
      <c r="BZ349" s="89"/>
      <c r="CA349" s="89"/>
      <c r="CB349" s="89"/>
      <c r="CC349" s="89"/>
      <c r="CD349" s="89"/>
      <c r="CE349" s="89"/>
      <c r="CF349" s="90" t="e">
        <f t="shared" si="34"/>
        <v>#DIV/0!</v>
      </c>
      <c r="CG349" s="89"/>
      <c r="CH349" s="89"/>
      <c r="CI349" s="89"/>
      <c r="CJ349" s="89"/>
      <c r="CK349" s="89"/>
      <c r="CL349" s="89"/>
      <c r="CM349" s="89"/>
      <c r="CN349" s="89"/>
      <c r="CO349" s="89"/>
      <c r="CP349" s="89"/>
      <c r="CQ349" s="89"/>
      <c r="CR349" s="89"/>
      <c r="CS349" s="89"/>
      <c r="CT349" s="89"/>
      <c r="CU349" s="89"/>
      <c r="CV349" s="89">
        <v>8</v>
      </c>
      <c r="CW349" s="89">
        <v>8</v>
      </c>
      <c r="CX349" s="89">
        <v>8</v>
      </c>
      <c r="CY349" s="89">
        <v>8</v>
      </c>
      <c r="CZ349" s="89">
        <v>7</v>
      </c>
      <c r="DA349" s="89">
        <v>7</v>
      </c>
      <c r="DB349" s="89">
        <v>7</v>
      </c>
      <c r="DC349" s="89">
        <v>7</v>
      </c>
      <c r="DD349" s="89">
        <v>7</v>
      </c>
      <c r="DE349" s="89"/>
      <c r="DF349" s="89"/>
      <c r="DG349" s="89"/>
      <c r="DH349" s="89"/>
      <c r="DI349" s="89">
        <v>7</v>
      </c>
      <c r="DJ349" s="89">
        <v>7</v>
      </c>
      <c r="DK349" s="89">
        <v>7</v>
      </c>
      <c r="DL349" s="89">
        <v>7</v>
      </c>
      <c r="DM349" s="89">
        <v>7</v>
      </c>
      <c r="DN349" s="89">
        <v>7</v>
      </c>
      <c r="DO349" s="90">
        <f t="shared" si="36"/>
        <v>7.26666666666667</v>
      </c>
      <c r="DP349" s="95"/>
      <c r="DQ349" s="89"/>
      <c r="DR349" s="89"/>
      <c r="DS349" s="89"/>
      <c r="DT349" s="89"/>
      <c r="DU349" s="89"/>
      <c r="DV349" s="101"/>
      <c r="DW349" s="102"/>
      <c r="DX349" s="103"/>
      <c r="DY349" s="90"/>
      <c r="DZ349" s="103"/>
      <c r="EA349" s="103"/>
      <c r="EB349" s="103"/>
      <c r="EC349" s="103"/>
      <c r="ED349" s="103"/>
      <c r="EE349" s="103"/>
      <c r="EF349" s="106" t="e">
        <f t="shared" si="37"/>
        <v>#DIV/0!</v>
      </c>
      <c r="EG349" s="106" t="e">
        <f t="shared" si="38"/>
        <v>#DIV/0!</v>
      </c>
      <c r="EH349" s="106" t="str">
        <f t="shared" si="39"/>
        <v>NEED TO DEVELOP</v>
      </c>
    </row>
    <row r="350" hidden="1" customHeight="1" spans="2:138">
      <c r="B350" s="83" t="s">
        <v>9312</v>
      </c>
      <c r="C350" s="84"/>
      <c r="D350" s="84"/>
      <c r="E350" s="84"/>
      <c r="F350" s="84"/>
      <c r="G350" s="84"/>
      <c r="H350" s="83" t="s">
        <v>9483</v>
      </c>
      <c r="I350" s="86" t="s">
        <v>9484</v>
      </c>
      <c r="J350" s="83" t="s">
        <v>2936</v>
      </c>
      <c r="K350" s="84"/>
      <c r="L350" s="83" t="s">
        <v>3441</v>
      </c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90" t="e">
        <f t="shared" si="35"/>
        <v>#DIV/0!</v>
      </c>
      <c r="AO350" s="89"/>
      <c r="AP350" s="89"/>
      <c r="AQ350" s="89"/>
      <c r="AR350" s="89"/>
      <c r="AS350" s="89"/>
      <c r="AT350" s="89"/>
      <c r="AU350" s="89"/>
      <c r="AV350" s="89"/>
      <c r="AW350" s="89"/>
      <c r="AX350" s="89"/>
      <c r="AY350" s="89"/>
      <c r="AZ350" s="89"/>
      <c r="BA350" s="89"/>
      <c r="BB350" s="89"/>
      <c r="BC350" s="89"/>
      <c r="BD350" s="89"/>
      <c r="BE350" s="89"/>
      <c r="BF350" s="89"/>
      <c r="BG350" s="89"/>
      <c r="BH350" s="89"/>
      <c r="BI350" s="89"/>
      <c r="BJ350" s="89"/>
      <c r="BK350" s="89"/>
      <c r="BL350" s="89"/>
      <c r="BM350" s="89"/>
      <c r="BN350" s="89"/>
      <c r="BO350" s="89"/>
      <c r="BP350" s="89"/>
      <c r="BQ350" s="89"/>
      <c r="BR350" s="89"/>
      <c r="BS350" s="89"/>
      <c r="BT350" s="89"/>
      <c r="BU350" s="89"/>
      <c r="BV350" s="89"/>
      <c r="BW350" s="89"/>
      <c r="BX350" s="89"/>
      <c r="BY350" s="89"/>
      <c r="BZ350" s="89"/>
      <c r="CA350" s="89"/>
      <c r="CB350" s="89"/>
      <c r="CC350" s="89"/>
      <c r="CD350" s="89"/>
      <c r="CE350" s="89"/>
      <c r="CF350" s="90" t="e">
        <f t="shared" si="34"/>
        <v>#DIV/0!</v>
      </c>
      <c r="CG350" s="89"/>
      <c r="CH350" s="89"/>
      <c r="CI350" s="89"/>
      <c r="CJ350" s="89"/>
      <c r="CK350" s="89"/>
      <c r="CL350" s="89"/>
      <c r="CM350" s="89"/>
      <c r="CN350" s="89"/>
      <c r="CO350" s="89"/>
      <c r="CP350" s="89"/>
      <c r="CQ350" s="89"/>
      <c r="CR350" s="89"/>
      <c r="CS350" s="89"/>
      <c r="CT350" s="89"/>
      <c r="CU350" s="89"/>
      <c r="CV350" s="89"/>
      <c r="CW350" s="89"/>
      <c r="CX350" s="89"/>
      <c r="CY350" s="89"/>
      <c r="CZ350" s="89"/>
      <c r="DA350" s="89"/>
      <c r="DB350" s="89"/>
      <c r="DC350" s="89"/>
      <c r="DD350" s="89"/>
      <c r="DE350" s="89"/>
      <c r="DF350" s="89"/>
      <c r="DG350" s="89"/>
      <c r="DH350" s="89"/>
      <c r="DI350" s="89"/>
      <c r="DJ350" s="89"/>
      <c r="DK350" s="89"/>
      <c r="DL350" s="89"/>
      <c r="DM350" s="89"/>
      <c r="DN350" s="89"/>
      <c r="DO350" s="90" t="e">
        <f t="shared" si="36"/>
        <v>#DIV/0!</v>
      </c>
      <c r="DP350" s="95"/>
      <c r="DQ350" s="89"/>
      <c r="DR350" s="89"/>
      <c r="DS350" s="89"/>
      <c r="DT350" s="89"/>
      <c r="DU350" s="89"/>
      <c r="DV350" s="101"/>
      <c r="DW350" s="102"/>
      <c r="DX350" s="103"/>
      <c r="DY350" s="90"/>
      <c r="DZ350" s="103"/>
      <c r="EA350" s="103"/>
      <c r="EB350" s="103"/>
      <c r="EC350" s="103"/>
      <c r="ED350" s="103"/>
      <c r="EE350" s="103"/>
      <c r="EF350" s="106" t="e">
        <f t="shared" si="37"/>
        <v>#DIV/0!</v>
      </c>
      <c r="EG350" s="106" t="e">
        <f t="shared" si="38"/>
        <v>#DIV/0!</v>
      </c>
      <c r="EH350" s="106" t="e">
        <f t="shared" si="39"/>
        <v>#DIV/0!</v>
      </c>
    </row>
    <row r="351" hidden="1" customHeight="1" spans="2:138">
      <c r="B351" s="83" t="s">
        <v>9312</v>
      </c>
      <c r="C351" s="84"/>
      <c r="D351" s="84"/>
      <c r="E351" s="84"/>
      <c r="F351" s="84"/>
      <c r="G351" s="84"/>
      <c r="H351" s="83" t="s">
        <v>9496</v>
      </c>
      <c r="I351" s="86" t="s">
        <v>9497</v>
      </c>
      <c r="J351" s="83" t="s">
        <v>1893</v>
      </c>
      <c r="K351" s="84"/>
      <c r="L351" s="83" t="s">
        <v>111</v>
      </c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90" t="e">
        <f t="shared" si="35"/>
        <v>#DIV/0!</v>
      </c>
      <c r="AO351" s="89"/>
      <c r="AP351" s="89"/>
      <c r="AQ351" s="89"/>
      <c r="AR351" s="89"/>
      <c r="AS351" s="89"/>
      <c r="AT351" s="89"/>
      <c r="AU351" s="89"/>
      <c r="AV351" s="89"/>
      <c r="AW351" s="89"/>
      <c r="AX351" s="89"/>
      <c r="AY351" s="89"/>
      <c r="AZ351" s="89"/>
      <c r="BA351" s="89"/>
      <c r="BB351" s="89"/>
      <c r="BC351" s="89"/>
      <c r="BD351" s="89">
        <v>7</v>
      </c>
      <c r="BE351" s="89">
        <v>7</v>
      </c>
      <c r="BF351" s="89">
        <v>7</v>
      </c>
      <c r="BG351" s="89">
        <v>7</v>
      </c>
      <c r="BH351" s="89">
        <v>7</v>
      </c>
      <c r="BI351" s="89">
        <v>7</v>
      </c>
      <c r="BJ351" s="89">
        <v>7</v>
      </c>
      <c r="BK351" s="89">
        <v>7</v>
      </c>
      <c r="BL351" s="89">
        <v>7</v>
      </c>
      <c r="BM351" s="89">
        <v>7</v>
      </c>
      <c r="BN351" s="89">
        <v>7</v>
      </c>
      <c r="BO351" s="89">
        <v>7</v>
      </c>
      <c r="BP351" s="89">
        <v>7</v>
      </c>
      <c r="BQ351" s="89">
        <v>7</v>
      </c>
      <c r="BR351" s="89">
        <v>7</v>
      </c>
      <c r="BS351" s="89">
        <v>7</v>
      </c>
      <c r="BT351" s="89">
        <v>7</v>
      </c>
      <c r="BU351" s="89">
        <v>7</v>
      </c>
      <c r="BV351" s="89">
        <v>7</v>
      </c>
      <c r="BW351" s="89">
        <v>7</v>
      </c>
      <c r="BX351" s="89">
        <v>7</v>
      </c>
      <c r="BY351" s="89">
        <v>7</v>
      </c>
      <c r="BZ351" s="89">
        <v>7</v>
      </c>
      <c r="CA351" s="89">
        <v>7</v>
      </c>
      <c r="CB351" s="89">
        <v>7</v>
      </c>
      <c r="CC351" s="89">
        <v>7</v>
      </c>
      <c r="CD351" s="89">
        <v>7</v>
      </c>
      <c r="CE351" s="89">
        <v>7</v>
      </c>
      <c r="CF351" s="90">
        <f t="shared" si="34"/>
        <v>7</v>
      </c>
      <c r="CG351" s="89"/>
      <c r="CH351" s="89"/>
      <c r="CI351" s="89"/>
      <c r="CJ351" s="89"/>
      <c r="CK351" s="89"/>
      <c r="CL351" s="89"/>
      <c r="CM351" s="89"/>
      <c r="CN351" s="89">
        <v>1</v>
      </c>
      <c r="CO351" s="89"/>
      <c r="CP351" s="89"/>
      <c r="CQ351" s="89"/>
      <c r="CR351" s="89"/>
      <c r="CS351" s="89"/>
      <c r="CT351" s="89"/>
      <c r="CU351" s="89"/>
      <c r="CV351" s="89"/>
      <c r="CW351" s="89"/>
      <c r="CX351" s="89"/>
      <c r="CY351" s="89"/>
      <c r="CZ351" s="89"/>
      <c r="DA351" s="89"/>
      <c r="DB351" s="89"/>
      <c r="DC351" s="89"/>
      <c r="DD351" s="89"/>
      <c r="DE351" s="89"/>
      <c r="DF351" s="89"/>
      <c r="DG351" s="89"/>
      <c r="DH351" s="89"/>
      <c r="DI351" s="89"/>
      <c r="DJ351" s="89"/>
      <c r="DK351" s="89"/>
      <c r="DL351" s="89"/>
      <c r="DM351" s="89"/>
      <c r="DN351" s="89"/>
      <c r="DO351" s="90">
        <f t="shared" si="36"/>
        <v>1</v>
      </c>
      <c r="DP351" s="95"/>
      <c r="DQ351" s="89"/>
      <c r="DR351" s="89"/>
      <c r="DS351" s="89"/>
      <c r="DT351" s="89"/>
      <c r="DU351" s="89"/>
      <c r="DV351" s="101"/>
      <c r="DW351" s="102"/>
      <c r="DX351" s="103"/>
      <c r="DY351" s="90"/>
      <c r="DZ351" s="103"/>
      <c r="EA351" s="103"/>
      <c r="EB351" s="103"/>
      <c r="EC351" s="103"/>
      <c r="ED351" s="103"/>
      <c r="EE351" s="103"/>
      <c r="EF351" s="106" t="e">
        <f t="shared" si="37"/>
        <v>#DIV/0!</v>
      </c>
      <c r="EG351" s="106" t="str">
        <f t="shared" si="38"/>
        <v>NEED TO DEVELOP</v>
      </c>
      <c r="EH351" s="106" t="str">
        <f t="shared" si="39"/>
        <v>VERY POOR</v>
      </c>
    </row>
    <row r="352" hidden="1" customHeight="1" spans="2:138">
      <c r="B352" s="83" t="s">
        <v>9312</v>
      </c>
      <c r="C352" s="84"/>
      <c r="D352" s="84"/>
      <c r="E352" s="84"/>
      <c r="F352" s="84"/>
      <c r="G352" s="84"/>
      <c r="H352" s="83" t="s">
        <v>9509</v>
      </c>
      <c r="I352" s="86" t="s">
        <v>9510</v>
      </c>
      <c r="J352" s="83" t="s">
        <v>2965</v>
      </c>
      <c r="K352" s="84"/>
      <c r="L352" s="83" t="s">
        <v>849</v>
      </c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90" t="e">
        <f t="shared" si="35"/>
        <v>#DIV/0!</v>
      </c>
      <c r="AO352" s="89"/>
      <c r="AP352" s="89"/>
      <c r="AQ352" s="89"/>
      <c r="AR352" s="89"/>
      <c r="AS352" s="89"/>
      <c r="AT352" s="89"/>
      <c r="AU352" s="89"/>
      <c r="AV352" s="89"/>
      <c r="AW352" s="89"/>
      <c r="AX352" s="89"/>
      <c r="AY352" s="89"/>
      <c r="AZ352" s="89"/>
      <c r="BA352" s="89"/>
      <c r="BB352" s="89"/>
      <c r="BC352" s="89"/>
      <c r="BD352" s="89"/>
      <c r="BE352" s="89"/>
      <c r="BF352" s="89"/>
      <c r="BG352" s="89"/>
      <c r="BH352" s="89"/>
      <c r="BI352" s="89"/>
      <c r="BJ352" s="89"/>
      <c r="BK352" s="89"/>
      <c r="BL352" s="89"/>
      <c r="BM352" s="89"/>
      <c r="BN352" s="89"/>
      <c r="BO352" s="89"/>
      <c r="BP352" s="89"/>
      <c r="BQ352" s="89"/>
      <c r="BR352" s="89"/>
      <c r="BS352" s="89"/>
      <c r="BT352" s="89"/>
      <c r="BU352" s="89"/>
      <c r="BV352" s="89"/>
      <c r="BW352" s="89"/>
      <c r="BX352" s="89"/>
      <c r="BY352" s="89"/>
      <c r="BZ352" s="89"/>
      <c r="CA352" s="89"/>
      <c r="CB352" s="89"/>
      <c r="CC352" s="89"/>
      <c r="CD352" s="89"/>
      <c r="CE352" s="89"/>
      <c r="CF352" s="90" t="e">
        <f t="shared" si="34"/>
        <v>#DIV/0!</v>
      </c>
      <c r="CG352" s="89"/>
      <c r="CH352" s="89"/>
      <c r="CI352" s="89"/>
      <c r="CJ352" s="89"/>
      <c r="CK352" s="89"/>
      <c r="CL352" s="89"/>
      <c r="CM352" s="89"/>
      <c r="CN352" s="89"/>
      <c r="CO352" s="89"/>
      <c r="CP352" s="89"/>
      <c r="CQ352" s="89"/>
      <c r="CR352" s="89"/>
      <c r="CS352" s="89"/>
      <c r="CT352" s="89"/>
      <c r="CU352" s="89"/>
      <c r="CV352" s="89">
        <v>7</v>
      </c>
      <c r="CW352" s="89">
        <v>7</v>
      </c>
      <c r="CX352" s="89">
        <v>7</v>
      </c>
      <c r="CY352" s="89">
        <v>7</v>
      </c>
      <c r="CZ352" s="89">
        <v>7</v>
      </c>
      <c r="DA352" s="89">
        <v>7</v>
      </c>
      <c r="DB352" s="89">
        <v>7</v>
      </c>
      <c r="DC352" s="89">
        <v>7</v>
      </c>
      <c r="DD352" s="89">
        <v>6</v>
      </c>
      <c r="DE352" s="89"/>
      <c r="DF352" s="89"/>
      <c r="DG352" s="89"/>
      <c r="DH352" s="89"/>
      <c r="DI352" s="89">
        <v>7</v>
      </c>
      <c r="DJ352" s="89">
        <v>6</v>
      </c>
      <c r="DK352" s="89">
        <v>7</v>
      </c>
      <c r="DL352" s="89">
        <v>7</v>
      </c>
      <c r="DM352" s="89">
        <v>7</v>
      </c>
      <c r="DN352" s="89">
        <v>7</v>
      </c>
      <c r="DO352" s="90">
        <f t="shared" si="36"/>
        <v>6.86666666666667</v>
      </c>
      <c r="DP352" s="95"/>
      <c r="DQ352" s="89"/>
      <c r="DR352" s="89"/>
      <c r="DS352" s="89"/>
      <c r="DT352" s="89"/>
      <c r="DU352" s="89"/>
      <c r="DV352" s="101"/>
      <c r="DW352" s="102"/>
      <c r="DX352" s="103"/>
      <c r="DY352" s="90"/>
      <c r="DZ352" s="103"/>
      <c r="EA352" s="103"/>
      <c r="EB352" s="103"/>
      <c r="EC352" s="103"/>
      <c r="ED352" s="103"/>
      <c r="EE352" s="103"/>
      <c r="EF352" s="106" t="e">
        <f t="shared" si="37"/>
        <v>#DIV/0!</v>
      </c>
      <c r="EG352" s="106" t="e">
        <f t="shared" si="38"/>
        <v>#DIV/0!</v>
      </c>
      <c r="EH352" s="106" t="str">
        <f t="shared" si="39"/>
        <v>NEED TO DEVELOP</v>
      </c>
    </row>
    <row r="353" hidden="1" customHeight="1" spans="2:138">
      <c r="B353" s="83" t="s">
        <v>9312</v>
      </c>
      <c r="C353" s="84"/>
      <c r="D353" s="84"/>
      <c r="E353" s="84"/>
      <c r="F353" s="84"/>
      <c r="G353" s="84"/>
      <c r="H353" s="83" t="s">
        <v>9523</v>
      </c>
      <c r="I353" s="86" t="s">
        <v>9524</v>
      </c>
      <c r="J353" s="83" t="s">
        <v>162</v>
      </c>
      <c r="K353" s="84"/>
      <c r="L353" s="83" t="s">
        <v>9526</v>
      </c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90" t="e">
        <f t="shared" si="35"/>
        <v>#DIV/0!</v>
      </c>
      <c r="AO353" s="89"/>
      <c r="AP353" s="89"/>
      <c r="AQ353" s="89"/>
      <c r="AR353" s="89"/>
      <c r="AS353" s="89"/>
      <c r="AT353" s="89"/>
      <c r="AU353" s="89"/>
      <c r="AV353" s="89"/>
      <c r="AW353" s="89"/>
      <c r="AX353" s="89"/>
      <c r="AY353" s="89"/>
      <c r="AZ353" s="89"/>
      <c r="BA353" s="89"/>
      <c r="BB353" s="89"/>
      <c r="BC353" s="89"/>
      <c r="BD353" s="89"/>
      <c r="BE353" s="89"/>
      <c r="BF353" s="89"/>
      <c r="BG353" s="89"/>
      <c r="BH353" s="89"/>
      <c r="BI353" s="89"/>
      <c r="BJ353" s="89"/>
      <c r="BK353" s="89"/>
      <c r="BL353" s="89"/>
      <c r="BM353" s="89"/>
      <c r="BN353" s="89"/>
      <c r="BO353" s="89"/>
      <c r="BP353" s="89"/>
      <c r="BQ353" s="89"/>
      <c r="BR353" s="89"/>
      <c r="BS353" s="89"/>
      <c r="BT353" s="89"/>
      <c r="BU353" s="89"/>
      <c r="BV353" s="89"/>
      <c r="BW353" s="89"/>
      <c r="BX353" s="89"/>
      <c r="BY353" s="89"/>
      <c r="BZ353" s="89"/>
      <c r="CA353" s="89"/>
      <c r="CB353" s="89"/>
      <c r="CC353" s="89"/>
      <c r="CD353" s="89"/>
      <c r="CE353" s="89"/>
      <c r="CF353" s="90" t="e">
        <f t="shared" si="34"/>
        <v>#DIV/0!</v>
      </c>
      <c r="CG353" s="89"/>
      <c r="CH353" s="89"/>
      <c r="CI353" s="89"/>
      <c r="CJ353" s="89"/>
      <c r="CK353" s="89"/>
      <c r="CL353" s="89"/>
      <c r="CM353" s="89"/>
      <c r="CN353" s="89"/>
      <c r="CO353" s="89"/>
      <c r="CP353" s="89"/>
      <c r="CQ353" s="89"/>
      <c r="CR353" s="89"/>
      <c r="CS353" s="89"/>
      <c r="CT353" s="89"/>
      <c r="CU353" s="89"/>
      <c r="CV353" s="89">
        <v>7</v>
      </c>
      <c r="CW353" s="89">
        <v>7</v>
      </c>
      <c r="CX353" s="89">
        <v>7</v>
      </c>
      <c r="CY353" s="89">
        <v>7</v>
      </c>
      <c r="CZ353" s="89">
        <v>7</v>
      </c>
      <c r="DA353" s="89">
        <v>7</v>
      </c>
      <c r="DB353" s="89">
        <v>7</v>
      </c>
      <c r="DC353" s="89">
        <v>7</v>
      </c>
      <c r="DD353" s="89">
        <v>6</v>
      </c>
      <c r="DE353" s="89"/>
      <c r="DF353" s="89"/>
      <c r="DG353" s="89"/>
      <c r="DH353" s="89"/>
      <c r="DI353" s="89">
        <v>6</v>
      </c>
      <c r="DJ353" s="89">
        <v>7</v>
      </c>
      <c r="DK353" s="89">
        <v>7</v>
      </c>
      <c r="DL353" s="89">
        <v>7</v>
      </c>
      <c r="DM353" s="89">
        <v>7</v>
      </c>
      <c r="DN353" s="89">
        <v>7</v>
      </c>
      <c r="DO353" s="90">
        <f t="shared" si="36"/>
        <v>6.86666666666667</v>
      </c>
      <c r="DP353" s="95"/>
      <c r="DQ353" s="89"/>
      <c r="DR353" s="89"/>
      <c r="DS353" s="89"/>
      <c r="DT353" s="89"/>
      <c r="DU353" s="89"/>
      <c r="DV353" s="101"/>
      <c r="DW353" s="102"/>
      <c r="DX353" s="103"/>
      <c r="DY353" s="90"/>
      <c r="DZ353" s="103"/>
      <c r="EA353" s="103"/>
      <c r="EB353" s="103"/>
      <c r="EC353" s="103"/>
      <c r="ED353" s="103"/>
      <c r="EE353" s="103"/>
      <c r="EF353" s="106" t="e">
        <f t="shared" si="37"/>
        <v>#DIV/0!</v>
      </c>
      <c r="EG353" s="106" t="e">
        <f t="shared" si="38"/>
        <v>#DIV/0!</v>
      </c>
      <c r="EH353" s="106" t="str">
        <f t="shared" si="39"/>
        <v>NEED TO DEVELOP</v>
      </c>
    </row>
    <row r="354" hidden="1" customHeight="1" spans="2:138">
      <c r="B354" s="83" t="s">
        <v>9312</v>
      </c>
      <c r="C354" s="84"/>
      <c r="D354" s="84"/>
      <c r="E354" s="84"/>
      <c r="F354" s="84"/>
      <c r="G354" s="84"/>
      <c r="H354" s="83" t="s">
        <v>9538</v>
      </c>
      <c r="I354" s="86" t="s">
        <v>9539</v>
      </c>
      <c r="J354" s="83" t="s">
        <v>162</v>
      </c>
      <c r="K354" s="84"/>
      <c r="L354" s="83" t="s">
        <v>5508</v>
      </c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90" t="e">
        <f t="shared" si="35"/>
        <v>#DIV/0!</v>
      </c>
      <c r="AO354" s="89"/>
      <c r="AP354" s="89"/>
      <c r="AQ354" s="89"/>
      <c r="AR354" s="89"/>
      <c r="AS354" s="89"/>
      <c r="AT354" s="89"/>
      <c r="AU354" s="89"/>
      <c r="AV354" s="89"/>
      <c r="AW354" s="89"/>
      <c r="AX354" s="89"/>
      <c r="AY354" s="89"/>
      <c r="AZ354" s="89"/>
      <c r="BA354" s="89"/>
      <c r="BB354" s="89"/>
      <c r="BC354" s="89"/>
      <c r="BD354" s="89"/>
      <c r="BE354" s="89"/>
      <c r="BF354" s="89"/>
      <c r="BG354" s="89"/>
      <c r="BH354" s="89"/>
      <c r="BI354" s="89"/>
      <c r="BJ354" s="89"/>
      <c r="BK354" s="89"/>
      <c r="BL354" s="89"/>
      <c r="BM354" s="89"/>
      <c r="BN354" s="89"/>
      <c r="BO354" s="89"/>
      <c r="BP354" s="89"/>
      <c r="BQ354" s="89"/>
      <c r="BR354" s="89"/>
      <c r="BS354" s="89"/>
      <c r="BT354" s="89"/>
      <c r="BU354" s="89"/>
      <c r="BV354" s="89"/>
      <c r="BW354" s="89"/>
      <c r="BX354" s="89"/>
      <c r="BY354" s="89"/>
      <c r="BZ354" s="89"/>
      <c r="CA354" s="89"/>
      <c r="CB354" s="89"/>
      <c r="CC354" s="89"/>
      <c r="CD354" s="89"/>
      <c r="CE354" s="89"/>
      <c r="CF354" s="90" t="e">
        <f t="shared" si="34"/>
        <v>#DIV/0!</v>
      </c>
      <c r="CG354" s="89"/>
      <c r="CH354" s="89"/>
      <c r="CI354" s="89"/>
      <c r="CJ354" s="89"/>
      <c r="CK354" s="89"/>
      <c r="CL354" s="89"/>
      <c r="CM354" s="89"/>
      <c r="CN354" s="89"/>
      <c r="CO354" s="89"/>
      <c r="CP354" s="89"/>
      <c r="CQ354" s="89"/>
      <c r="CR354" s="89"/>
      <c r="CS354" s="89"/>
      <c r="CT354" s="89"/>
      <c r="CU354" s="89"/>
      <c r="CV354" s="89">
        <v>6</v>
      </c>
      <c r="CW354" s="89">
        <v>7</v>
      </c>
      <c r="CX354" s="89">
        <v>7</v>
      </c>
      <c r="CY354" s="89">
        <v>6</v>
      </c>
      <c r="CZ354" s="89">
        <v>7</v>
      </c>
      <c r="DA354" s="89">
        <v>6</v>
      </c>
      <c r="DB354" s="89">
        <v>6</v>
      </c>
      <c r="DC354" s="89">
        <v>7</v>
      </c>
      <c r="DD354" s="89">
        <v>6</v>
      </c>
      <c r="DE354" s="89"/>
      <c r="DF354" s="89"/>
      <c r="DG354" s="89"/>
      <c r="DH354" s="89"/>
      <c r="DI354" s="89">
        <v>6</v>
      </c>
      <c r="DJ354" s="89">
        <v>7</v>
      </c>
      <c r="DK354" s="89">
        <v>6</v>
      </c>
      <c r="DL354" s="89">
        <v>7</v>
      </c>
      <c r="DM354" s="89">
        <v>6</v>
      </c>
      <c r="DN354" s="89">
        <v>7</v>
      </c>
      <c r="DO354" s="90">
        <f t="shared" si="36"/>
        <v>6.46666666666667</v>
      </c>
      <c r="DP354" s="95"/>
      <c r="DQ354" s="89"/>
      <c r="DR354" s="89"/>
      <c r="DS354" s="89"/>
      <c r="DT354" s="89"/>
      <c r="DU354" s="89"/>
      <c r="DV354" s="101"/>
      <c r="DW354" s="102"/>
      <c r="DX354" s="103"/>
      <c r="DY354" s="90"/>
      <c r="DZ354" s="103"/>
      <c r="EA354" s="103"/>
      <c r="EB354" s="103"/>
      <c r="EC354" s="103"/>
      <c r="ED354" s="103"/>
      <c r="EE354" s="103"/>
      <c r="EF354" s="106" t="e">
        <f t="shared" si="37"/>
        <v>#DIV/0!</v>
      </c>
      <c r="EG354" s="106" t="e">
        <f t="shared" si="38"/>
        <v>#DIV/0!</v>
      </c>
      <c r="EH354" s="106" t="str">
        <f t="shared" si="39"/>
        <v>POOR</v>
      </c>
    </row>
    <row r="355" hidden="1" customHeight="1" spans="2:138">
      <c r="B355" s="83" t="s">
        <v>9312</v>
      </c>
      <c r="C355" s="84"/>
      <c r="D355" s="84"/>
      <c r="E355" s="84"/>
      <c r="F355" s="84"/>
      <c r="G355" s="84"/>
      <c r="H355" s="83" t="s">
        <v>9552</v>
      </c>
      <c r="I355" s="86" t="s">
        <v>9553</v>
      </c>
      <c r="J355" s="83" t="s">
        <v>162</v>
      </c>
      <c r="K355" s="84"/>
      <c r="L355" s="83" t="s">
        <v>6366</v>
      </c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90" t="e">
        <f t="shared" si="35"/>
        <v>#DIV/0!</v>
      </c>
      <c r="AO355" s="89"/>
      <c r="AP355" s="89"/>
      <c r="AQ355" s="89"/>
      <c r="AR355" s="89"/>
      <c r="AS355" s="89"/>
      <c r="AT355" s="89"/>
      <c r="AU355" s="89"/>
      <c r="AV355" s="89"/>
      <c r="AW355" s="89"/>
      <c r="AX355" s="89"/>
      <c r="AY355" s="89"/>
      <c r="AZ355" s="89"/>
      <c r="BA355" s="89"/>
      <c r="BB355" s="89"/>
      <c r="BC355" s="89"/>
      <c r="BD355" s="89"/>
      <c r="BE355" s="89"/>
      <c r="BF355" s="89"/>
      <c r="BG355" s="89"/>
      <c r="BH355" s="89"/>
      <c r="BI355" s="89"/>
      <c r="BJ355" s="89"/>
      <c r="BK355" s="89"/>
      <c r="BL355" s="89"/>
      <c r="BM355" s="89"/>
      <c r="BN355" s="89"/>
      <c r="BO355" s="89"/>
      <c r="BP355" s="89"/>
      <c r="BQ355" s="89"/>
      <c r="BR355" s="89"/>
      <c r="BS355" s="89"/>
      <c r="BT355" s="89"/>
      <c r="BU355" s="89"/>
      <c r="BV355" s="89"/>
      <c r="BW355" s="89"/>
      <c r="BX355" s="89"/>
      <c r="BY355" s="89"/>
      <c r="BZ355" s="89"/>
      <c r="CA355" s="89"/>
      <c r="CB355" s="89"/>
      <c r="CC355" s="89"/>
      <c r="CD355" s="89"/>
      <c r="CE355" s="89"/>
      <c r="CF355" s="90" t="e">
        <f t="shared" si="34"/>
        <v>#DIV/0!</v>
      </c>
      <c r="CG355" s="89"/>
      <c r="CH355" s="89"/>
      <c r="CI355" s="89"/>
      <c r="CJ355" s="89"/>
      <c r="CK355" s="89"/>
      <c r="CL355" s="89"/>
      <c r="CM355" s="89"/>
      <c r="CN355" s="89"/>
      <c r="CO355" s="89"/>
      <c r="CP355" s="89"/>
      <c r="CQ355" s="89"/>
      <c r="CR355" s="89"/>
      <c r="CS355" s="89"/>
      <c r="CT355" s="89"/>
      <c r="CU355" s="89"/>
      <c r="CV355" s="89">
        <v>7</v>
      </c>
      <c r="CW355" s="89">
        <v>7</v>
      </c>
      <c r="CX355" s="89">
        <v>6</v>
      </c>
      <c r="CY355" s="89">
        <v>7</v>
      </c>
      <c r="CZ355" s="89">
        <v>7</v>
      </c>
      <c r="DA355" s="89">
        <v>7</v>
      </c>
      <c r="DB355" s="89">
        <v>6</v>
      </c>
      <c r="DC355" s="89">
        <v>7</v>
      </c>
      <c r="DD355" s="89">
        <v>6</v>
      </c>
      <c r="DE355" s="89"/>
      <c r="DF355" s="89"/>
      <c r="DG355" s="89"/>
      <c r="DH355" s="89"/>
      <c r="DI355" s="89">
        <v>7</v>
      </c>
      <c r="DJ355" s="89">
        <v>7</v>
      </c>
      <c r="DK355" s="89">
        <v>7</v>
      </c>
      <c r="DL355" s="89">
        <v>7</v>
      </c>
      <c r="DM355" s="89">
        <v>6</v>
      </c>
      <c r="DN355" s="89">
        <v>7</v>
      </c>
      <c r="DO355" s="90">
        <f t="shared" si="36"/>
        <v>6.73333333333333</v>
      </c>
      <c r="DP355" s="95"/>
      <c r="DQ355" s="89"/>
      <c r="DR355" s="89"/>
      <c r="DS355" s="89"/>
      <c r="DT355" s="89"/>
      <c r="DU355" s="89"/>
      <c r="DV355" s="101"/>
      <c r="DW355" s="102"/>
      <c r="DX355" s="103"/>
      <c r="DY355" s="90"/>
      <c r="DZ355" s="103"/>
      <c r="EA355" s="103"/>
      <c r="EB355" s="103"/>
      <c r="EC355" s="103"/>
      <c r="ED355" s="103"/>
      <c r="EE355" s="103"/>
      <c r="EF355" s="106" t="e">
        <f t="shared" si="37"/>
        <v>#DIV/0!</v>
      </c>
      <c r="EG355" s="106" t="e">
        <f t="shared" si="38"/>
        <v>#DIV/0!</v>
      </c>
      <c r="EH355" s="106" t="str">
        <f t="shared" si="39"/>
        <v>NEED TO DEVELOP</v>
      </c>
    </row>
    <row r="356" hidden="1" customHeight="1" spans="2:138">
      <c r="B356" s="83" t="s">
        <v>9312</v>
      </c>
      <c r="C356" s="84"/>
      <c r="D356" s="84"/>
      <c r="E356" s="84"/>
      <c r="F356" s="84"/>
      <c r="G356" s="84"/>
      <c r="H356" s="83" t="s">
        <v>9567</v>
      </c>
      <c r="I356" s="86" t="s">
        <v>9568</v>
      </c>
      <c r="J356" s="83" t="s">
        <v>3440</v>
      </c>
      <c r="K356" s="84"/>
      <c r="L356" s="83" t="s">
        <v>9327</v>
      </c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90" t="e">
        <f t="shared" si="35"/>
        <v>#DIV/0!</v>
      </c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  <c r="BA356" s="89"/>
      <c r="BB356" s="89"/>
      <c r="BC356" s="89"/>
      <c r="BD356" s="89"/>
      <c r="BE356" s="89"/>
      <c r="BF356" s="89"/>
      <c r="BG356" s="89"/>
      <c r="BH356" s="89"/>
      <c r="BI356" s="89"/>
      <c r="BJ356" s="89"/>
      <c r="BK356" s="89"/>
      <c r="BL356" s="89"/>
      <c r="BM356" s="89"/>
      <c r="BN356" s="89"/>
      <c r="BO356" s="89"/>
      <c r="BP356" s="89"/>
      <c r="BQ356" s="89"/>
      <c r="BR356" s="89"/>
      <c r="BS356" s="89"/>
      <c r="BT356" s="89"/>
      <c r="BU356" s="89"/>
      <c r="BV356" s="89"/>
      <c r="BW356" s="89"/>
      <c r="BX356" s="89"/>
      <c r="BY356" s="89"/>
      <c r="BZ356" s="89"/>
      <c r="CA356" s="89"/>
      <c r="CB356" s="89"/>
      <c r="CC356" s="89"/>
      <c r="CD356" s="89"/>
      <c r="CE356" s="89"/>
      <c r="CF356" s="90" t="e">
        <f t="shared" si="34"/>
        <v>#DIV/0!</v>
      </c>
      <c r="CG356" s="89"/>
      <c r="CH356" s="89"/>
      <c r="CI356" s="89"/>
      <c r="CJ356" s="89"/>
      <c r="CK356" s="89"/>
      <c r="CL356" s="89"/>
      <c r="CM356" s="89"/>
      <c r="CN356" s="89"/>
      <c r="CO356" s="89"/>
      <c r="CP356" s="89"/>
      <c r="CQ356" s="89"/>
      <c r="CR356" s="89"/>
      <c r="CS356" s="89"/>
      <c r="CT356" s="89"/>
      <c r="CU356" s="89"/>
      <c r="CV356" s="89"/>
      <c r="CW356" s="89"/>
      <c r="CX356" s="89"/>
      <c r="CY356" s="89"/>
      <c r="CZ356" s="89"/>
      <c r="DA356" s="89"/>
      <c r="DB356" s="89"/>
      <c r="DC356" s="89"/>
      <c r="DD356" s="89"/>
      <c r="DE356" s="89"/>
      <c r="DF356" s="89"/>
      <c r="DG356" s="89"/>
      <c r="DH356" s="89"/>
      <c r="DI356" s="89"/>
      <c r="DJ356" s="89"/>
      <c r="DK356" s="89"/>
      <c r="DL356" s="89"/>
      <c r="DM356" s="89"/>
      <c r="DN356" s="89"/>
      <c r="DO356" s="90" t="e">
        <f t="shared" si="36"/>
        <v>#DIV/0!</v>
      </c>
      <c r="DP356" s="95"/>
      <c r="DQ356" s="89"/>
      <c r="DR356" s="89"/>
      <c r="DS356" s="89"/>
      <c r="DT356" s="89"/>
      <c r="DU356" s="89"/>
      <c r="DV356" s="101"/>
      <c r="DW356" s="102"/>
      <c r="DX356" s="103"/>
      <c r="DY356" s="90"/>
      <c r="DZ356" s="103"/>
      <c r="EA356" s="103"/>
      <c r="EB356" s="103"/>
      <c r="EC356" s="103"/>
      <c r="ED356" s="103"/>
      <c r="EE356" s="103"/>
      <c r="EF356" s="106" t="e">
        <f t="shared" si="37"/>
        <v>#DIV/0!</v>
      </c>
      <c r="EG356" s="106" t="e">
        <f t="shared" si="38"/>
        <v>#DIV/0!</v>
      </c>
      <c r="EH356" s="106" t="e">
        <f t="shared" si="39"/>
        <v>#DIV/0!</v>
      </c>
    </row>
    <row r="357" hidden="1" customHeight="1" spans="2:138">
      <c r="B357" s="83" t="s">
        <v>9312</v>
      </c>
      <c r="C357" s="84"/>
      <c r="D357" s="84"/>
      <c r="E357" s="84"/>
      <c r="F357" s="84"/>
      <c r="G357" s="84"/>
      <c r="H357" s="83" t="s">
        <v>9580</v>
      </c>
      <c r="I357" s="86" t="s">
        <v>9581</v>
      </c>
      <c r="J357" s="83" t="s">
        <v>1569</v>
      </c>
      <c r="K357" s="84"/>
      <c r="L357" s="83" t="s">
        <v>789</v>
      </c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90" t="e">
        <f t="shared" si="35"/>
        <v>#DIV/0!</v>
      </c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  <c r="BA357" s="89"/>
      <c r="BB357" s="89"/>
      <c r="BC357" s="89"/>
      <c r="BD357" s="89"/>
      <c r="BE357" s="89"/>
      <c r="BF357" s="89"/>
      <c r="BG357" s="89"/>
      <c r="BH357" s="89"/>
      <c r="BI357" s="89"/>
      <c r="BJ357" s="89"/>
      <c r="BK357" s="89"/>
      <c r="BL357" s="89"/>
      <c r="BM357" s="89"/>
      <c r="BN357" s="89"/>
      <c r="BO357" s="89"/>
      <c r="BP357" s="89"/>
      <c r="BQ357" s="89"/>
      <c r="BR357" s="89"/>
      <c r="BS357" s="89"/>
      <c r="BT357" s="89"/>
      <c r="BU357" s="89"/>
      <c r="BV357" s="89"/>
      <c r="BW357" s="89"/>
      <c r="BX357" s="89"/>
      <c r="BY357" s="89"/>
      <c r="BZ357" s="89"/>
      <c r="CA357" s="89"/>
      <c r="CB357" s="89"/>
      <c r="CC357" s="89"/>
      <c r="CD357" s="89"/>
      <c r="CE357" s="89"/>
      <c r="CF357" s="90" t="e">
        <f t="shared" si="34"/>
        <v>#DIV/0!</v>
      </c>
      <c r="CG357" s="89"/>
      <c r="CH357" s="89"/>
      <c r="CI357" s="89"/>
      <c r="CJ357" s="89"/>
      <c r="CK357" s="89"/>
      <c r="CL357" s="89"/>
      <c r="CM357" s="89"/>
      <c r="CN357" s="89"/>
      <c r="CO357" s="89"/>
      <c r="CP357" s="89"/>
      <c r="CQ357" s="89"/>
      <c r="CR357" s="89"/>
      <c r="CS357" s="89"/>
      <c r="CT357" s="89"/>
      <c r="CU357" s="89"/>
      <c r="CV357" s="89">
        <v>8</v>
      </c>
      <c r="CW357" s="89">
        <v>8</v>
      </c>
      <c r="CX357" s="89">
        <v>7</v>
      </c>
      <c r="CY357" s="89">
        <v>8</v>
      </c>
      <c r="CZ357" s="89">
        <v>7</v>
      </c>
      <c r="DA357" s="89">
        <v>7</v>
      </c>
      <c r="DB357" s="89">
        <v>8</v>
      </c>
      <c r="DC357" s="89">
        <v>8</v>
      </c>
      <c r="DD357" s="89">
        <v>7</v>
      </c>
      <c r="DE357" s="89"/>
      <c r="DF357" s="89"/>
      <c r="DG357" s="89"/>
      <c r="DH357" s="89"/>
      <c r="DI357" s="89">
        <v>7</v>
      </c>
      <c r="DJ357" s="89">
        <v>7</v>
      </c>
      <c r="DK357" s="89">
        <v>8</v>
      </c>
      <c r="DL357" s="89">
        <v>8</v>
      </c>
      <c r="DM357" s="89">
        <v>7</v>
      </c>
      <c r="DN357" s="89">
        <v>8</v>
      </c>
      <c r="DO357" s="90">
        <f t="shared" si="36"/>
        <v>7.53333333333333</v>
      </c>
      <c r="DP357" s="95"/>
      <c r="DQ357" s="89"/>
      <c r="DR357" s="89"/>
      <c r="DS357" s="89"/>
      <c r="DT357" s="89"/>
      <c r="DU357" s="89"/>
      <c r="DV357" s="101"/>
      <c r="DW357" s="102"/>
      <c r="DX357" s="103"/>
      <c r="DY357" s="90"/>
      <c r="DZ357" s="103"/>
      <c r="EA357" s="103"/>
      <c r="EB357" s="103"/>
      <c r="EC357" s="103"/>
      <c r="ED357" s="103"/>
      <c r="EE357" s="103"/>
      <c r="EF357" s="106" t="e">
        <f t="shared" si="37"/>
        <v>#DIV/0!</v>
      </c>
      <c r="EG357" s="106" t="e">
        <f t="shared" si="38"/>
        <v>#DIV/0!</v>
      </c>
      <c r="EH357" s="106" t="str">
        <f t="shared" si="39"/>
        <v>NEED TO DEVELOP</v>
      </c>
    </row>
    <row r="358" hidden="1" customHeight="1" spans="2:138">
      <c r="B358" s="83" t="s">
        <v>9312</v>
      </c>
      <c r="C358" s="84"/>
      <c r="D358" s="84"/>
      <c r="E358" s="84"/>
      <c r="F358" s="84"/>
      <c r="G358" s="84"/>
      <c r="H358" s="83" t="s">
        <v>9588</v>
      </c>
      <c r="I358" s="86" t="s">
        <v>9589</v>
      </c>
      <c r="J358" s="83" t="s">
        <v>3535</v>
      </c>
      <c r="K358" s="84"/>
      <c r="L358" s="83" t="s">
        <v>2306</v>
      </c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90" t="e">
        <f t="shared" si="35"/>
        <v>#DIV/0!</v>
      </c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  <c r="BA358" s="89"/>
      <c r="BB358" s="89"/>
      <c r="BC358" s="89"/>
      <c r="BD358" s="89"/>
      <c r="BE358" s="89"/>
      <c r="BF358" s="89"/>
      <c r="BG358" s="89"/>
      <c r="BH358" s="89"/>
      <c r="BI358" s="89"/>
      <c r="BJ358" s="89"/>
      <c r="BK358" s="89"/>
      <c r="BL358" s="89"/>
      <c r="BM358" s="89"/>
      <c r="BN358" s="89"/>
      <c r="BO358" s="89"/>
      <c r="BP358" s="89"/>
      <c r="BQ358" s="89"/>
      <c r="BR358" s="89"/>
      <c r="BS358" s="89"/>
      <c r="BT358" s="89"/>
      <c r="BU358" s="89"/>
      <c r="BV358" s="89"/>
      <c r="BW358" s="89"/>
      <c r="BX358" s="89"/>
      <c r="BY358" s="89"/>
      <c r="BZ358" s="89"/>
      <c r="CA358" s="89"/>
      <c r="CB358" s="89"/>
      <c r="CC358" s="89"/>
      <c r="CD358" s="89"/>
      <c r="CE358" s="89"/>
      <c r="CF358" s="90" t="e">
        <f t="shared" si="34"/>
        <v>#DIV/0!</v>
      </c>
      <c r="CG358" s="89"/>
      <c r="CH358" s="89"/>
      <c r="CI358" s="89"/>
      <c r="CJ358" s="89"/>
      <c r="CK358" s="89"/>
      <c r="CL358" s="89"/>
      <c r="CM358" s="89"/>
      <c r="CN358" s="89"/>
      <c r="CO358" s="89"/>
      <c r="CP358" s="89"/>
      <c r="CQ358" s="89"/>
      <c r="CR358" s="89"/>
      <c r="CS358" s="89"/>
      <c r="CT358" s="89"/>
      <c r="CU358" s="89"/>
      <c r="CV358" s="89">
        <v>8</v>
      </c>
      <c r="CW358" s="89">
        <v>7</v>
      </c>
      <c r="CX358" s="89">
        <v>7</v>
      </c>
      <c r="CY358" s="89">
        <v>7</v>
      </c>
      <c r="CZ358" s="89">
        <v>7</v>
      </c>
      <c r="DA358" s="89">
        <v>7</v>
      </c>
      <c r="DB358" s="89">
        <v>7</v>
      </c>
      <c r="DC358" s="89">
        <v>7</v>
      </c>
      <c r="DD358" s="89">
        <v>7</v>
      </c>
      <c r="DE358" s="89"/>
      <c r="DF358" s="89"/>
      <c r="DG358" s="89"/>
      <c r="DH358" s="89"/>
      <c r="DI358" s="89">
        <v>7</v>
      </c>
      <c r="DJ358" s="89">
        <v>7</v>
      </c>
      <c r="DK358" s="89">
        <v>7</v>
      </c>
      <c r="DL358" s="89">
        <v>7</v>
      </c>
      <c r="DM358" s="89">
        <v>7</v>
      </c>
      <c r="DN358" s="89">
        <v>8</v>
      </c>
      <c r="DO358" s="90">
        <f t="shared" si="36"/>
        <v>7.13333333333333</v>
      </c>
      <c r="DP358" s="95"/>
      <c r="DQ358" s="89"/>
      <c r="DR358" s="89"/>
      <c r="DS358" s="89"/>
      <c r="DT358" s="89"/>
      <c r="DU358" s="89"/>
      <c r="DV358" s="101"/>
      <c r="DW358" s="102"/>
      <c r="DX358" s="103"/>
      <c r="DY358" s="90"/>
      <c r="DZ358" s="103"/>
      <c r="EA358" s="103"/>
      <c r="EB358" s="103"/>
      <c r="EC358" s="103"/>
      <c r="ED358" s="103"/>
      <c r="EE358" s="103"/>
      <c r="EF358" s="106" t="e">
        <f t="shared" si="37"/>
        <v>#DIV/0!</v>
      </c>
      <c r="EG358" s="106" t="e">
        <f t="shared" si="38"/>
        <v>#DIV/0!</v>
      </c>
      <c r="EH358" s="106" t="str">
        <f t="shared" si="39"/>
        <v>NEED TO DEVELOP</v>
      </c>
    </row>
    <row r="359" hidden="1" customHeight="1" spans="2:138">
      <c r="B359" s="83" t="s">
        <v>2289</v>
      </c>
      <c r="C359" s="84"/>
      <c r="D359" s="84"/>
      <c r="E359" s="84"/>
      <c r="F359" s="84"/>
      <c r="G359" s="84"/>
      <c r="H359" s="83" t="s">
        <v>9630</v>
      </c>
      <c r="I359" s="86" t="s">
        <v>9631</v>
      </c>
      <c r="J359" s="83" t="s">
        <v>68</v>
      </c>
      <c r="K359" s="84"/>
      <c r="L359" s="83" t="s">
        <v>128</v>
      </c>
      <c r="M359" s="89">
        <v>8</v>
      </c>
      <c r="N359" s="89">
        <v>8</v>
      </c>
      <c r="O359" s="89">
        <v>8</v>
      </c>
      <c r="P359" s="89">
        <v>7</v>
      </c>
      <c r="Q359" s="89">
        <v>7</v>
      </c>
      <c r="R359" s="89">
        <v>7</v>
      </c>
      <c r="S359" s="89">
        <v>7</v>
      </c>
      <c r="T359" s="89">
        <v>7</v>
      </c>
      <c r="U359" s="89">
        <v>7</v>
      </c>
      <c r="V359" s="89">
        <v>7</v>
      </c>
      <c r="W359" s="89">
        <v>7</v>
      </c>
      <c r="X359" s="89">
        <v>7</v>
      </c>
      <c r="Y359" s="89">
        <v>7</v>
      </c>
      <c r="Z359" s="89">
        <v>7</v>
      </c>
      <c r="AA359" s="89">
        <v>7</v>
      </c>
      <c r="AB359" s="89">
        <v>8</v>
      </c>
      <c r="AC359" s="89">
        <v>8</v>
      </c>
      <c r="AD359" s="89">
        <v>7</v>
      </c>
      <c r="AE359" s="89">
        <v>7</v>
      </c>
      <c r="AF359" s="89">
        <v>7</v>
      </c>
      <c r="AG359" s="89">
        <v>8</v>
      </c>
      <c r="AH359" s="89">
        <v>7</v>
      </c>
      <c r="AI359" s="89">
        <v>8</v>
      </c>
      <c r="AJ359" s="89">
        <v>7</v>
      </c>
      <c r="AK359" s="89">
        <v>7</v>
      </c>
      <c r="AL359" s="89">
        <v>7</v>
      </c>
      <c r="AM359" s="89">
        <v>7</v>
      </c>
      <c r="AN359" s="90">
        <f t="shared" si="35"/>
        <v>7.25925925925926</v>
      </c>
      <c r="AO359" s="89"/>
      <c r="AP359" s="89"/>
      <c r="AQ359" s="89"/>
      <c r="AR359" s="89"/>
      <c r="AS359" s="89"/>
      <c r="AT359" s="89"/>
      <c r="AU359" s="89"/>
      <c r="AV359" s="89"/>
      <c r="AW359" s="89"/>
      <c r="AX359" s="89"/>
      <c r="AY359" s="89"/>
      <c r="AZ359" s="89"/>
      <c r="BA359" s="89"/>
      <c r="BB359" s="89"/>
      <c r="BC359" s="89"/>
      <c r="BD359" s="89"/>
      <c r="BE359" s="89"/>
      <c r="BF359" s="89"/>
      <c r="BG359" s="89"/>
      <c r="BH359" s="89"/>
      <c r="BI359" s="89"/>
      <c r="BJ359" s="89"/>
      <c r="BK359" s="89"/>
      <c r="BL359" s="89"/>
      <c r="BM359" s="89"/>
      <c r="BN359" s="89"/>
      <c r="BO359" s="89"/>
      <c r="BP359" s="89"/>
      <c r="BQ359" s="89"/>
      <c r="BR359" s="89"/>
      <c r="BS359" s="89"/>
      <c r="BT359" s="89"/>
      <c r="BU359" s="89"/>
      <c r="BV359" s="89"/>
      <c r="BW359" s="89"/>
      <c r="BX359" s="89"/>
      <c r="BY359" s="89"/>
      <c r="BZ359" s="89"/>
      <c r="CA359" s="89"/>
      <c r="CB359" s="89"/>
      <c r="CC359" s="89"/>
      <c r="CD359" s="89"/>
      <c r="CE359" s="89"/>
      <c r="CF359" s="90" t="e">
        <f t="shared" si="34"/>
        <v>#DIV/0!</v>
      </c>
      <c r="CG359" s="89"/>
      <c r="CH359" s="89"/>
      <c r="CI359" s="89"/>
      <c r="CJ359" s="89"/>
      <c r="CK359" s="89"/>
      <c r="CL359" s="89"/>
      <c r="CM359" s="89"/>
      <c r="CN359" s="89"/>
      <c r="CO359" s="89"/>
      <c r="CP359" s="89"/>
      <c r="CQ359" s="89"/>
      <c r="CR359" s="89"/>
      <c r="CS359" s="89"/>
      <c r="CT359" s="89"/>
      <c r="CU359" s="89"/>
      <c r="CV359" s="89"/>
      <c r="CW359" s="89"/>
      <c r="CX359" s="89"/>
      <c r="CY359" s="89"/>
      <c r="CZ359" s="89"/>
      <c r="DA359" s="89"/>
      <c r="DB359" s="89"/>
      <c r="DC359" s="89"/>
      <c r="DD359" s="89"/>
      <c r="DE359" s="89"/>
      <c r="DF359" s="89"/>
      <c r="DG359" s="89"/>
      <c r="DH359" s="89"/>
      <c r="DI359" s="89"/>
      <c r="DJ359" s="89"/>
      <c r="DK359" s="89"/>
      <c r="DL359" s="89"/>
      <c r="DM359" s="89"/>
      <c r="DN359" s="89"/>
      <c r="DO359" s="90" t="e">
        <f t="shared" si="36"/>
        <v>#DIV/0!</v>
      </c>
      <c r="DP359" s="95"/>
      <c r="DQ359" s="89"/>
      <c r="DR359" s="89"/>
      <c r="DS359" s="89"/>
      <c r="DT359" s="89"/>
      <c r="DU359" s="89"/>
      <c r="DV359" s="101"/>
      <c r="DW359" s="102"/>
      <c r="DX359" s="103"/>
      <c r="DY359" s="90"/>
      <c r="DZ359" s="103"/>
      <c r="EA359" s="103"/>
      <c r="EB359" s="103"/>
      <c r="EC359" s="103"/>
      <c r="ED359" s="103"/>
      <c r="EE359" s="103"/>
      <c r="EF359" s="106" t="str">
        <f t="shared" si="37"/>
        <v>NEED TO DEVELOP</v>
      </c>
      <c r="EG359" s="106" t="e">
        <f t="shared" si="38"/>
        <v>#DIV/0!</v>
      </c>
      <c r="EH359" s="106" t="e">
        <f t="shared" si="39"/>
        <v>#DIV/0!</v>
      </c>
    </row>
    <row r="360" hidden="1" customHeight="1" spans="2:138">
      <c r="B360" s="83" t="s">
        <v>2289</v>
      </c>
      <c r="C360" s="84"/>
      <c r="D360" s="84"/>
      <c r="E360" s="84"/>
      <c r="F360" s="84"/>
      <c r="G360" s="84"/>
      <c r="H360" s="83" t="s">
        <v>9643</v>
      </c>
      <c r="I360" s="86" t="s">
        <v>9644</v>
      </c>
      <c r="J360" s="83" t="s">
        <v>227</v>
      </c>
      <c r="K360" s="84"/>
      <c r="L360" s="83" t="s">
        <v>4006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90" t="e">
        <f t="shared" si="35"/>
        <v>#DIV/0!</v>
      </c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  <c r="BA360" s="89"/>
      <c r="BB360" s="89"/>
      <c r="BC360" s="89"/>
      <c r="BD360" s="89">
        <v>7</v>
      </c>
      <c r="BE360" s="89">
        <v>7</v>
      </c>
      <c r="BF360" s="89">
        <v>7</v>
      </c>
      <c r="BG360" s="89">
        <v>7</v>
      </c>
      <c r="BH360" s="89">
        <v>7</v>
      </c>
      <c r="BI360" s="89">
        <v>8</v>
      </c>
      <c r="BJ360" s="89">
        <v>8</v>
      </c>
      <c r="BK360" s="89">
        <v>8</v>
      </c>
      <c r="BL360" s="89">
        <v>8</v>
      </c>
      <c r="BM360" s="89">
        <v>8</v>
      </c>
      <c r="BN360" s="89">
        <v>8</v>
      </c>
      <c r="BO360" s="89">
        <v>8</v>
      </c>
      <c r="BP360" s="89">
        <v>8</v>
      </c>
      <c r="BQ360" s="89">
        <v>8</v>
      </c>
      <c r="BR360" s="89">
        <v>8</v>
      </c>
      <c r="BS360" s="89">
        <v>8</v>
      </c>
      <c r="BT360" s="89">
        <v>8</v>
      </c>
      <c r="BU360" s="89">
        <v>8</v>
      </c>
      <c r="BV360" s="89">
        <v>7</v>
      </c>
      <c r="BW360" s="89">
        <v>8</v>
      </c>
      <c r="BX360" s="89">
        <v>8</v>
      </c>
      <c r="BY360" s="89">
        <v>8</v>
      </c>
      <c r="BZ360" s="89">
        <v>7</v>
      </c>
      <c r="CA360" s="89">
        <v>8</v>
      </c>
      <c r="CB360" s="89">
        <v>7</v>
      </c>
      <c r="CC360" s="89">
        <v>8</v>
      </c>
      <c r="CD360" s="89">
        <v>8</v>
      </c>
      <c r="CE360" s="89">
        <v>8</v>
      </c>
      <c r="CF360" s="90">
        <f t="shared" si="34"/>
        <v>7.74074074074074</v>
      </c>
      <c r="CG360" s="89">
        <v>1</v>
      </c>
      <c r="CH360" s="89"/>
      <c r="CI360" s="89"/>
      <c r="CJ360" s="89"/>
      <c r="CK360" s="89"/>
      <c r="CL360" s="89"/>
      <c r="CM360" s="89"/>
      <c r="CN360" s="89"/>
      <c r="CO360" s="89"/>
      <c r="CP360" s="89"/>
      <c r="CQ360" s="89"/>
      <c r="CR360" s="89"/>
      <c r="CS360" s="89"/>
      <c r="CT360" s="89"/>
      <c r="CU360" s="89"/>
      <c r="CV360" s="89"/>
      <c r="CW360" s="89"/>
      <c r="CX360" s="89"/>
      <c r="CY360" s="89"/>
      <c r="CZ360" s="89"/>
      <c r="DA360" s="89"/>
      <c r="DB360" s="89"/>
      <c r="DC360" s="89"/>
      <c r="DD360" s="89"/>
      <c r="DE360" s="89"/>
      <c r="DF360" s="89"/>
      <c r="DG360" s="89"/>
      <c r="DH360" s="89"/>
      <c r="DI360" s="89"/>
      <c r="DJ360" s="89"/>
      <c r="DK360" s="89"/>
      <c r="DL360" s="89"/>
      <c r="DM360" s="89"/>
      <c r="DN360" s="89"/>
      <c r="DO360" s="90" t="e">
        <f t="shared" si="36"/>
        <v>#DIV/0!</v>
      </c>
      <c r="DP360" s="95"/>
      <c r="DQ360" s="89"/>
      <c r="DR360" s="89"/>
      <c r="DS360" s="89"/>
      <c r="DT360" s="89"/>
      <c r="DU360" s="89"/>
      <c r="DV360" s="101"/>
      <c r="DW360" s="102"/>
      <c r="DX360" s="103"/>
      <c r="DY360" s="90"/>
      <c r="DZ360" s="103"/>
      <c r="EA360" s="103"/>
      <c r="EB360" s="103"/>
      <c r="EC360" s="103"/>
      <c r="ED360" s="103"/>
      <c r="EE360" s="103"/>
      <c r="EF360" s="106" t="e">
        <f t="shared" si="37"/>
        <v>#DIV/0!</v>
      </c>
      <c r="EG360" s="106" t="str">
        <f t="shared" si="38"/>
        <v>NEED TO DEVELOP</v>
      </c>
      <c r="EH360" s="106" t="e">
        <f t="shared" si="39"/>
        <v>#DIV/0!</v>
      </c>
    </row>
    <row r="361" hidden="1" customHeight="1" spans="2:138">
      <c r="B361" s="83" t="s">
        <v>2289</v>
      </c>
      <c r="C361" s="84"/>
      <c r="D361" s="84"/>
      <c r="E361" s="84"/>
      <c r="F361" s="84"/>
      <c r="G361" s="84"/>
      <c r="H361" s="83" t="s">
        <v>9657</v>
      </c>
      <c r="I361" s="86" t="s">
        <v>9658</v>
      </c>
      <c r="J361" s="83" t="s">
        <v>2083</v>
      </c>
      <c r="K361" s="84"/>
      <c r="L361" s="83" t="s">
        <v>9660</v>
      </c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90" t="e">
        <f t="shared" si="35"/>
        <v>#DIV/0!</v>
      </c>
      <c r="AO361" s="89"/>
      <c r="AP361" s="89"/>
      <c r="AQ361" s="89"/>
      <c r="AR361" s="89"/>
      <c r="AS361" s="89"/>
      <c r="AT361" s="89"/>
      <c r="AU361" s="89"/>
      <c r="AV361" s="89"/>
      <c r="AW361" s="89"/>
      <c r="AX361" s="89"/>
      <c r="AY361" s="89"/>
      <c r="AZ361" s="89"/>
      <c r="BA361" s="89"/>
      <c r="BB361" s="89"/>
      <c r="BC361" s="89"/>
      <c r="BD361" s="89">
        <v>7</v>
      </c>
      <c r="BE361" s="89">
        <v>7</v>
      </c>
      <c r="BF361" s="89">
        <v>7</v>
      </c>
      <c r="BG361" s="89">
        <v>7</v>
      </c>
      <c r="BH361" s="89">
        <v>7</v>
      </c>
      <c r="BI361" s="89">
        <v>8</v>
      </c>
      <c r="BJ361" s="89">
        <v>8</v>
      </c>
      <c r="BK361" s="89">
        <v>8</v>
      </c>
      <c r="BL361" s="89">
        <v>8</v>
      </c>
      <c r="BM361" s="89">
        <v>8</v>
      </c>
      <c r="BN361" s="89">
        <v>8</v>
      </c>
      <c r="BO361" s="89">
        <v>8</v>
      </c>
      <c r="BP361" s="89">
        <v>8</v>
      </c>
      <c r="BQ361" s="89">
        <v>8</v>
      </c>
      <c r="BR361" s="89">
        <v>8</v>
      </c>
      <c r="BS361" s="89">
        <v>8</v>
      </c>
      <c r="BT361" s="89">
        <v>8</v>
      </c>
      <c r="BU361" s="89">
        <v>8</v>
      </c>
      <c r="BV361" s="89">
        <v>8</v>
      </c>
      <c r="BW361" s="89">
        <v>7</v>
      </c>
      <c r="BX361" s="89">
        <v>8</v>
      </c>
      <c r="BY361" s="89">
        <v>8</v>
      </c>
      <c r="BZ361" s="89">
        <v>7</v>
      </c>
      <c r="CA361" s="89">
        <v>8</v>
      </c>
      <c r="CB361" s="89">
        <v>7</v>
      </c>
      <c r="CC361" s="89">
        <v>7</v>
      </c>
      <c r="CD361" s="89">
        <v>8</v>
      </c>
      <c r="CE361" s="89">
        <v>8</v>
      </c>
      <c r="CF361" s="90">
        <f t="shared" si="34"/>
        <v>7.7037037037037</v>
      </c>
      <c r="CG361" s="89">
        <v>1</v>
      </c>
      <c r="CH361" s="89"/>
      <c r="CI361" s="89"/>
      <c r="CJ361" s="89"/>
      <c r="CK361" s="89"/>
      <c r="CL361" s="89"/>
      <c r="CM361" s="89"/>
      <c r="CN361" s="89"/>
      <c r="CO361" s="89"/>
      <c r="CP361" s="89"/>
      <c r="CQ361" s="89"/>
      <c r="CR361" s="89"/>
      <c r="CS361" s="89"/>
      <c r="CT361" s="89"/>
      <c r="CU361" s="89"/>
      <c r="CV361" s="89"/>
      <c r="CW361" s="89"/>
      <c r="CX361" s="89"/>
      <c r="CY361" s="89"/>
      <c r="CZ361" s="89"/>
      <c r="DA361" s="89"/>
      <c r="DB361" s="89"/>
      <c r="DC361" s="89"/>
      <c r="DD361" s="89"/>
      <c r="DE361" s="89"/>
      <c r="DF361" s="89"/>
      <c r="DG361" s="89"/>
      <c r="DH361" s="89"/>
      <c r="DI361" s="89"/>
      <c r="DJ361" s="89"/>
      <c r="DK361" s="89"/>
      <c r="DL361" s="89"/>
      <c r="DM361" s="89"/>
      <c r="DN361" s="89"/>
      <c r="DO361" s="90" t="e">
        <f t="shared" si="36"/>
        <v>#DIV/0!</v>
      </c>
      <c r="DP361" s="95"/>
      <c r="DQ361" s="89"/>
      <c r="DR361" s="89"/>
      <c r="DS361" s="89"/>
      <c r="DT361" s="89"/>
      <c r="DU361" s="89"/>
      <c r="DV361" s="101"/>
      <c r="DW361" s="102"/>
      <c r="DX361" s="103"/>
      <c r="DY361" s="90"/>
      <c r="DZ361" s="103"/>
      <c r="EA361" s="103"/>
      <c r="EB361" s="103"/>
      <c r="EC361" s="103"/>
      <c r="ED361" s="103"/>
      <c r="EE361" s="103"/>
      <c r="EF361" s="106" t="e">
        <f t="shared" si="37"/>
        <v>#DIV/0!</v>
      </c>
      <c r="EG361" s="106" t="str">
        <f t="shared" si="38"/>
        <v>NEED TO DEVELOP</v>
      </c>
      <c r="EH361" s="106" t="e">
        <f t="shared" si="39"/>
        <v>#DIV/0!</v>
      </c>
    </row>
    <row r="362" hidden="1" customHeight="1" spans="2:138">
      <c r="B362" s="83" t="s">
        <v>2289</v>
      </c>
      <c r="C362" s="84"/>
      <c r="D362" s="84"/>
      <c r="E362" s="84"/>
      <c r="F362" s="84"/>
      <c r="G362" s="84"/>
      <c r="H362" s="83" t="s">
        <v>9671</v>
      </c>
      <c r="I362" s="86" t="s">
        <v>9672</v>
      </c>
      <c r="J362" s="83" t="s">
        <v>8722</v>
      </c>
      <c r="K362" s="84"/>
      <c r="L362" s="83" t="s">
        <v>128</v>
      </c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90" t="e">
        <f t="shared" si="35"/>
        <v>#DIV/0!</v>
      </c>
      <c r="AO362" s="89"/>
      <c r="AP362" s="89"/>
      <c r="AQ362" s="89"/>
      <c r="AR362" s="89"/>
      <c r="AS362" s="89"/>
      <c r="AT362" s="89"/>
      <c r="AU362" s="89"/>
      <c r="AV362" s="89"/>
      <c r="AW362" s="89"/>
      <c r="AX362" s="89"/>
      <c r="AY362" s="89"/>
      <c r="AZ362" s="89"/>
      <c r="BA362" s="89"/>
      <c r="BB362" s="89"/>
      <c r="BC362" s="89"/>
      <c r="BD362" s="89"/>
      <c r="BE362" s="89"/>
      <c r="BF362" s="89"/>
      <c r="BG362" s="89"/>
      <c r="BH362" s="89"/>
      <c r="BI362" s="89"/>
      <c r="BJ362" s="89"/>
      <c r="BK362" s="89"/>
      <c r="BL362" s="89"/>
      <c r="BM362" s="89"/>
      <c r="BN362" s="89"/>
      <c r="BO362" s="89"/>
      <c r="BP362" s="89"/>
      <c r="BQ362" s="89"/>
      <c r="BR362" s="89"/>
      <c r="BS362" s="89"/>
      <c r="BT362" s="89"/>
      <c r="BU362" s="89"/>
      <c r="BV362" s="89"/>
      <c r="BW362" s="89"/>
      <c r="BX362" s="89"/>
      <c r="BY362" s="89"/>
      <c r="BZ362" s="89"/>
      <c r="CA362" s="89"/>
      <c r="CB362" s="89"/>
      <c r="CC362" s="89"/>
      <c r="CD362" s="89"/>
      <c r="CE362" s="89"/>
      <c r="CF362" s="90" t="e">
        <f t="shared" si="34"/>
        <v>#DIV/0!</v>
      </c>
      <c r="CG362" s="89"/>
      <c r="CH362" s="89"/>
      <c r="CI362" s="89"/>
      <c r="CJ362" s="89"/>
      <c r="CK362" s="89"/>
      <c r="CL362" s="89"/>
      <c r="CM362" s="89"/>
      <c r="CN362" s="89"/>
      <c r="CO362" s="89"/>
      <c r="CP362" s="89"/>
      <c r="CQ362" s="89"/>
      <c r="CR362" s="89"/>
      <c r="CS362" s="89"/>
      <c r="CT362" s="89"/>
      <c r="CU362" s="89"/>
      <c r="CV362" s="89"/>
      <c r="CW362" s="89"/>
      <c r="CX362" s="89"/>
      <c r="CY362" s="89"/>
      <c r="CZ362" s="89"/>
      <c r="DA362" s="89"/>
      <c r="DB362" s="89"/>
      <c r="DC362" s="89"/>
      <c r="DD362" s="89"/>
      <c r="DE362" s="89"/>
      <c r="DF362" s="89"/>
      <c r="DG362" s="89"/>
      <c r="DH362" s="89"/>
      <c r="DI362" s="89"/>
      <c r="DJ362" s="89"/>
      <c r="DK362" s="89"/>
      <c r="DL362" s="89"/>
      <c r="DM362" s="89"/>
      <c r="DN362" s="89"/>
      <c r="DO362" s="90" t="e">
        <f t="shared" si="36"/>
        <v>#DIV/0!</v>
      </c>
      <c r="DP362" s="95"/>
      <c r="DQ362" s="89"/>
      <c r="DR362" s="89"/>
      <c r="DS362" s="89"/>
      <c r="DT362" s="89"/>
      <c r="DU362" s="89"/>
      <c r="DV362" s="101"/>
      <c r="DW362" s="102"/>
      <c r="DX362" s="103"/>
      <c r="DY362" s="90"/>
      <c r="DZ362" s="103"/>
      <c r="EA362" s="103"/>
      <c r="EB362" s="103"/>
      <c r="EC362" s="103"/>
      <c r="ED362" s="103"/>
      <c r="EE362" s="103"/>
      <c r="EF362" s="106" t="e">
        <f t="shared" si="37"/>
        <v>#DIV/0!</v>
      </c>
      <c r="EG362" s="106" t="e">
        <f t="shared" si="38"/>
        <v>#DIV/0!</v>
      </c>
      <c r="EH362" s="106" t="e">
        <f t="shared" si="39"/>
        <v>#DIV/0!</v>
      </c>
    </row>
    <row r="363" hidden="1" customHeight="1" spans="2:138">
      <c r="B363" s="83" t="s">
        <v>2289</v>
      </c>
      <c r="C363" s="84"/>
      <c r="D363" s="84"/>
      <c r="E363" s="84"/>
      <c r="F363" s="84"/>
      <c r="G363" s="84"/>
      <c r="H363" s="83" t="s">
        <v>9698</v>
      </c>
      <c r="I363" s="86" t="s">
        <v>9699</v>
      </c>
      <c r="J363" s="83" t="s">
        <v>263</v>
      </c>
      <c r="K363" s="84"/>
      <c r="L363" s="83" t="s">
        <v>2291</v>
      </c>
      <c r="M363" s="89">
        <v>8</v>
      </c>
      <c r="N363" s="89">
        <v>8</v>
      </c>
      <c r="O363" s="89">
        <v>8</v>
      </c>
      <c r="P363" s="89">
        <v>9</v>
      </c>
      <c r="Q363" s="89">
        <v>9</v>
      </c>
      <c r="R363" s="89">
        <v>9</v>
      </c>
      <c r="S363" s="89">
        <v>9</v>
      </c>
      <c r="T363" s="89">
        <v>9</v>
      </c>
      <c r="U363" s="89">
        <v>9</v>
      </c>
      <c r="V363" s="89">
        <v>9</v>
      </c>
      <c r="W363" s="89">
        <v>9</v>
      </c>
      <c r="X363" s="89">
        <v>9</v>
      </c>
      <c r="Y363" s="89">
        <v>9</v>
      </c>
      <c r="Z363" s="89">
        <v>8</v>
      </c>
      <c r="AA363" s="89">
        <v>8</v>
      </c>
      <c r="AB363" s="89">
        <v>8</v>
      </c>
      <c r="AC363" s="89">
        <v>9</v>
      </c>
      <c r="AD363" s="89">
        <v>8</v>
      </c>
      <c r="AE363" s="89">
        <v>8</v>
      </c>
      <c r="AF363" s="89">
        <v>8</v>
      </c>
      <c r="AG363" s="89">
        <v>9</v>
      </c>
      <c r="AH363" s="89">
        <v>8</v>
      </c>
      <c r="AI363" s="89">
        <v>9</v>
      </c>
      <c r="AJ363" s="89">
        <v>8</v>
      </c>
      <c r="AK363" s="89">
        <v>9</v>
      </c>
      <c r="AL363" s="89">
        <v>9</v>
      </c>
      <c r="AM363" s="89">
        <v>8</v>
      </c>
      <c r="AN363" s="90">
        <f t="shared" si="35"/>
        <v>8.55555555555556</v>
      </c>
      <c r="AO363" s="89"/>
      <c r="AP363" s="89"/>
      <c r="AQ363" s="89"/>
      <c r="AR363" s="89"/>
      <c r="AS363" s="89"/>
      <c r="AT363" s="89"/>
      <c r="AU363" s="89"/>
      <c r="AV363" s="89"/>
      <c r="AW363" s="89"/>
      <c r="AX363" s="89"/>
      <c r="AY363" s="89"/>
      <c r="AZ363" s="89"/>
      <c r="BA363" s="89"/>
      <c r="BB363" s="89"/>
      <c r="BC363" s="89"/>
      <c r="BD363" s="89"/>
      <c r="BE363" s="89"/>
      <c r="BF363" s="89"/>
      <c r="BG363" s="89"/>
      <c r="BH363" s="89"/>
      <c r="BI363" s="89"/>
      <c r="BJ363" s="89"/>
      <c r="BK363" s="89"/>
      <c r="BL363" s="89"/>
      <c r="BM363" s="89"/>
      <c r="BN363" s="89"/>
      <c r="BO363" s="89"/>
      <c r="BP363" s="89"/>
      <c r="BQ363" s="89"/>
      <c r="BR363" s="89"/>
      <c r="BS363" s="89"/>
      <c r="BT363" s="89"/>
      <c r="BU363" s="89"/>
      <c r="BV363" s="89"/>
      <c r="BW363" s="89"/>
      <c r="BX363" s="89"/>
      <c r="BY363" s="89"/>
      <c r="BZ363" s="89"/>
      <c r="CA363" s="89"/>
      <c r="CB363" s="89"/>
      <c r="CC363" s="89"/>
      <c r="CD363" s="89"/>
      <c r="CE363" s="89"/>
      <c r="CF363" s="90" t="e">
        <f t="shared" si="34"/>
        <v>#DIV/0!</v>
      </c>
      <c r="CG363" s="89"/>
      <c r="CH363" s="89"/>
      <c r="CI363" s="89"/>
      <c r="CJ363" s="89"/>
      <c r="CK363" s="89"/>
      <c r="CL363" s="89"/>
      <c r="CM363" s="89"/>
      <c r="CN363" s="89"/>
      <c r="CO363" s="89"/>
      <c r="CP363" s="89"/>
      <c r="CQ363" s="89"/>
      <c r="CR363" s="89"/>
      <c r="CS363" s="89"/>
      <c r="CT363" s="89"/>
      <c r="CU363" s="89"/>
      <c r="CV363" s="89"/>
      <c r="CW363" s="89"/>
      <c r="CX363" s="89"/>
      <c r="CY363" s="89"/>
      <c r="CZ363" s="89"/>
      <c r="DA363" s="89"/>
      <c r="DB363" s="89"/>
      <c r="DC363" s="89"/>
      <c r="DD363" s="89"/>
      <c r="DE363" s="89"/>
      <c r="DF363" s="89"/>
      <c r="DG363" s="89"/>
      <c r="DH363" s="89"/>
      <c r="DI363" s="89"/>
      <c r="DJ363" s="89"/>
      <c r="DK363" s="89"/>
      <c r="DL363" s="89"/>
      <c r="DM363" s="89"/>
      <c r="DN363" s="89"/>
      <c r="DO363" s="90" t="e">
        <f t="shared" si="36"/>
        <v>#DIV/0!</v>
      </c>
      <c r="DP363" s="95"/>
      <c r="DQ363" s="89"/>
      <c r="DR363" s="89"/>
      <c r="DS363" s="89"/>
      <c r="DT363" s="89"/>
      <c r="DU363" s="89"/>
      <c r="DV363" s="101"/>
      <c r="DW363" s="102"/>
      <c r="DX363" s="103"/>
      <c r="DY363" s="90"/>
      <c r="DZ363" s="103"/>
      <c r="EA363" s="103"/>
      <c r="EB363" s="103"/>
      <c r="EC363" s="103"/>
      <c r="ED363" s="103"/>
      <c r="EE363" s="103"/>
      <c r="EF363" s="106" t="str">
        <f t="shared" si="37"/>
        <v>GOOD</v>
      </c>
      <c r="EG363" s="106" t="e">
        <f t="shared" si="38"/>
        <v>#DIV/0!</v>
      </c>
      <c r="EH363" s="106" t="e">
        <f t="shared" si="39"/>
        <v>#DIV/0!</v>
      </c>
    </row>
    <row r="364" hidden="1" customHeight="1" spans="2:138">
      <c r="B364" s="83" t="s">
        <v>2289</v>
      </c>
      <c r="C364" s="84"/>
      <c r="D364" s="84"/>
      <c r="E364" s="84"/>
      <c r="F364" s="84"/>
      <c r="G364" s="84"/>
      <c r="H364" s="83" t="s">
        <v>9712</v>
      </c>
      <c r="I364" s="86" t="s">
        <v>9713</v>
      </c>
      <c r="J364" s="83" t="s">
        <v>108</v>
      </c>
      <c r="K364" s="84"/>
      <c r="L364" s="83" t="s">
        <v>2848</v>
      </c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90" t="e">
        <f t="shared" si="35"/>
        <v>#DIV/0!</v>
      </c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  <c r="BA364" s="89"/>
      <c r="BB364" s="89"/>
      <c r="BC364" s="89"/>
      <c r="BD364" s="89">
        <v>8</v>
      </c>
      <c r="BE364" s="89">
        <v>8</v>
      </c>
      <c r="BF364" s="89">
        <v>8</v>
      </c>
      <c r="BG364" s="89">
        <v>8</v>
      </c>
      <c r="BH364" s="89">
        <v>8</v>
      </c>
      <c r="BI364" s="89">
        <v>8</v>
      </c>
      <c r="BJ364" s="89">
        <v>8</v>
      </c>
      <c r="BK364" s="89">
        <v>8</v>
      </c>
      <c r="BL364" s="89">
        <v>8</v>
      </c>
      <c r="BM364" s="89">
        <v>8</v>
      </c>
      <c r="BN364" s="89">
        <v>8</v>
      </c>
      <c r="BO364" s="89">
        <v>8</v>
      </c>
      <c r="BP364" s="89">
        <v>8</v>
      </c>
      <c r="BQ364" s="89">
        <v>8</v>
      </c>
      <c r="BR364" s="89">
        <v>8</v>
      </c>
      <c r="BS364" s="89">
        <v>8</v>
      </c>
      <c r="BT364" s="89">
        <v>8</v>
      </c>
      <c r="BU364" s="89">
        <v>7</v>
      </c>
      <c r="BV364" s="89">
        <v>7</v>
      </c>
      <c r="BW364" s="89">
        <v>7</v>
      </c>
      <c r="BX364" s="89">
        <v>8</v>
      </c>
      <c r="BY364" s="89">
        <v>8</v>
      </c>
      <c r="BZ364" s="89">
        <v>8</v>
      </c>
      <c r="CA364" s="89">
        <v>8</v>
      </c>
      <c r="CB364" s="89">
        <v>8</v>
      </c>
      <c r="CC364" s="89">
        <v>8</v>
      </c>
      <c r="CD364" s="89">
        <v>8</v>
      </c>
      <c r="CE364" s="89">
        <v>8</v>
      </c>
      <c r="CF364" s="90">
        <f t="shared" si="34"/>
        <v>7.88888888888889</v>
      </c>
      <c r="CG364" s="89"/>
      <c r="CH364" s="89"/>
      <c r="CI364" s="89"/>
      <c r="CJ364" s="89"/>
      <c r="CK364" s="89"/>
      <c r="CL364" s="89"/>
      <c r="CM364" s="89"/>
      <c r="CN364" s="89"/>
      <c r="CO364" s="89"/>
      <c r="CP364" s="89"/>
      <c r="CQ364" s="89"/>
      <c r="CR364" s="89"/>
      <c r="CS364" s="89"/>
      <c r="CT364" s="89"/>
      <c r="CU364" s="89"/>
      <c r="CV364" s="89"/>
      <c r="CW364" s="89"/>
      <c r="CX364" s="89"/>
      <c r="CY364" s="89"/>
      <c r="CZ364" s="89"/>
      <c r="DA364" s="89"/>
      <c r="DB364" s="89"/>
      <c r="DC364" s="89"/>
      <c r="DD364" s="89"/>
      <c r="DE364" s="89"/>
      <c r="DF364" s="89"/>
      <c r="DG364" s="89"/>
      <c r="DH364" s="89"/>
      <c r="DI364" s="89"/>
      <c r="DJ364" s="89"/>
      <c r="DK364" s="89"/>
      <c r="DL364" s="89"/>
      <c r="DM364" s="89"/>
      <c r="DN364" s="89"/>
      <c r="DO364" s="90" t="e">
        <f t="shared" si="36"/>
        <v>#DIV/0!</v>
      </c>
      <c r="DP364" s="95"/>
      <c r="DQ364" s="89"/>
      <c r="DR364" s="89"/>
      <c r="DS364" s="89"/>
      <c r="DT364" s="89"/>
      <c r="DU364" s="89"/>
      <c r="DV364" s="101"/>
      <c r="DW364" s="102"/>
      <c r="DX364" s="103"/>
      <c r="DY364" s="90"/>
      <c r="DZ364" s="103"/>
      <c r="EA364" s="103"/>
      <c r="EB364" s="103"/>
      <c r="EC364" s="103"/>
      <c r="ED364" s="103"/>
      <c r="EE364" s="103"/>
      <c r="EF364" s="106" t="e">
        <f t="shared" si="37"/>
        <v>#DIV/0!</v>
      </c>
      <c r="EG364" s="106" t="str">
        <f t="shared" si="38"/>
        <v>NEED TO DEVELOP</v>
      </c>
      <c r="EH364" s="106" t="e">
        <f t="shared" si="39"/>
        <v>#DIV/0!</v>
      </c>
    </row>
    <row r="365" hidden="1" customHeight="1" spans="2:138">
      <c r="B365" s="83" t="s">
        <v>2289</v>
      </c>
      <c r="C365" s="84"/>
      <c r="D365" s="84"/>
      <c r="E365" s="84"/>
      <c r="F365" s="84"/>
      <c r="G365" s="84"/>
      <c r="H365" s="83" t="s">
        <v>9727</v>
      </c>
      <c r="I365" s="86" t="s">
        <v>9728</v>
      </c>
      <c r="J365" s="83" t="s">
        <v>2321</v>
      </c>
      <c r="K365" s="84"/>
      <c r="L365" s="83" t="s">
        <v>5862</v>
      </c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90" t="e">
        <f t="shared" si="35"/>
        <v>#DIV/0!</v>
      </c>
      <c r="AO365" s="89"/>
      <c r="AP365" s="89"/>
      <c r="AQ365" s="89"/>
      <c r="AR365" s="89"/>
      <c r="AS365" s="89"/>
      <c r="AT365" s="89"/>
      <c r="AU365" s="89"/>
      <c r="AV365" s="89"/>
      <c r="AW365" s="89"/>
      <c r="AX365" s="89"/>
      <c r="AY365" s="89"/>
      <c r="AZ365" s="89"/>
      <c r="BA365" s="89"/>
      <c r="BB365" s="89"/>
      <c r="BC365" s="89"/>
      <c r="BD365" s="89">
        <v>8</v>
      </c>
      <c r="BE365" s="89">
        <v>8</v>
      </c>
      <c r="BF365" s="89">
        <v>8</v>
      </c>
      <c r="BG365" s="89">
        <v>8</v>
      </c>
      <c r="BH365" s="89">
        <v>8</v>
      </c>
      <c r="BI365" s="89">
        <v>8</v>
      </c>
      <c r="BJ365" s="89">
        <v>8</v>
      </c>
      <c r="BK365" s="89">
        <v>7</v>
      </c>
      <c r="BL365" s="89">
        <v>7</v>
      </c>
      <c r="BM365" s="89">
        <v>7</v>
      </c>
      <c r="BN365" s="89">
        <v>7</v>
      </c>
      <c r="BO365" s="89">
        <v>8</v>
      </c>
      <c r="BP365" s="89">
        <v>8</v>
      </c>
      <c r="BQ365" s="89">
        <v>8</v>
      </c>
      <c r="BR365" s="89">
        <v>8</v>
      </c>
      <c r="BS365" s="89">
        <v>8</v>
      </c>
      <c r="BT365" s="89">
        <v>8</v>
      </c>
      <c r="BU365" s="89">
        <v>7</v>
      </c>
      <c r="BV365" s="89">
        <v>7</v>
      </c>
      <c r="BW365" s="89">
        <v>7</v>
      </c>
      <c r="BX365" s="89">
        <v>8</v>
      </c>
      <c r="BY365" s="89">
        <v>8</v>
      </c>
      <c r="BZ365" s="89">
        <v>8</v>
      </c>
      <c r="CA365" s="89">
        <v>8</v>
      </c>
      <c r="CB365" s="89">
        <v>8</v>
      </c>
      <c r="CC365" s="89">
        <v>8</v>
      </c>
      <c r="CD365" s="89">
        <v>8</v>
      </c>
      <c r="CE365" s="89">
        <v>7</v>
      </c>
      <c r="CF365" s="90">
        <f t="shared" si="34"/>
        <v>7.7037037037037</v>
      </c>
      <c r="CG365" s="89"/>
      <c r="CH365" s="89"/>
      <c r="CI365" s="89"/>
      <c r="CJ365" s="89"/>
      <c r="CK365" s="89"/>
      <c r="CL365" s="89"/>
      <c r="CM365" s="89"/>
      <c r="CN365" s="89"/>
      <c r="CO365" s="89"/>
      <c r="CP365" s="89"/>
      <c r="CQ365" s="89"/>
      <c r="CR365" s="89"/>
      <c r="CS365" s="89"/>
      <c r="CT365" s="89"/>
      <c r="CU365" s="89"/>
      <c r="CV365" s="89"/>
      <c r="CW365" s="89"/>
      <c r="CX365" s="89"/>
      <c r="CY365" s="89"/>
      <c r="CZ365" s="89"/>
      <c r="DA365" s="89"/>
      <c r="DB365" s="89"/>
      <c r="DC365" s="89"/>
      <c r="DD365" s="89"/>
      <c r="DE365" s="89"/>
      <c r="DF365" s="89"/>
      <c r="DG365" s="89"/>
      <c r="DH365" s="89"/>
      <c r="DI365" s="89"/>
      <c r="DJ365" s="89"/>
      <c r="DK365" s="89"/>
      <c r="DL365" s="89"/>
      <c r="DM365" s="89"/>
      <c r="DN365" s="89"/>
      <c r="DO365" s="90" t="e">
        <f t="shared" si="36"/>
        <v>#DIV/0!</v>
      </c>
      <c r="DP365" s="95"/>
      <c r="DQ365" s="89"/>
      <c r="DR365" s="89"/>
      <c r="DS365" s="89"/>
      <c r="DT365" s="89"/>
      <c r="DU365" s="89"/>
      <c r="DV365" s="101"/>
      <c r="DW365" s="102"/>
      <c r="DX365" s="103"/>
      <c r="DY365" s="90"/>
      <c r="DZ365" s="103"/>
      <c r="EA365" s="103"/>
      <c r="EB365" s="103"/>
      <c r="EC365" s="103"/>
      <c r="ED365" s="103"/>
      <c r="EE365" s="103"/>
      <c r="EF365" s="106" t="e">
        <f t="shared" si="37"/>
        <v>#DIV/0!</v>
      </c>
      <c r="EG365" s="106" t="str">
        <f t="shared" si="38"/>
        <v>NEED TO DEVELOP</v>
      </c>
      <c r="EH365" s="106" t="e">
        <f t="shared" si="39"/>
        <v>#DIV/0!</v>
      </c>
    </row>
    <row r="366" hidden="1" customHeight="1" spans="2:138">
      <c r="B366" s="83" t="s">
        <v>2289</v>
      </c>
      <c r="C366" s="84"/>
      <c r="D366" s="84"/>
      <c r="E366" s="84"/>
      <c r="F366" s="84"/>
      <c r="G366" s="84"/>
      <c r="H366" s="83" t="s">
        <v>9739</v>
      </c>
      <c r="I366" s="86" t="s">
        <v>9740</v>
      </c>
      <c r="J366" s="83" t="s">
        <v>390</v>
      </c>
      <c r="K366" s="84"/>
      <c r="L366" s="83" t="s">
        <v>9742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90" t="e">
        <f t="shared" si="35"/>
        <v>#DIV/0!</v>
      </c>
      <c r="AO366" s="89"/>
      <c r="AP366" s="89"/>
      <c r="AQ366" s="89"/>
      <c r="AR366" s="89"/>
      <c r="AS366" s="89"/>
      <c r="AT366" s="89"/>
      <c r="AU366" s="89"/>
      <c r="AV366" s="89"/>
      <c r="AW366" s="89"/>
      <c r="AX366" s="89"/>
      <c r="AY366" s="89"/>
      <c r="AZ366" s="89"/>
      <c r="BA366" s="89"/>
      <c r="BB366" s="89"/>
      <c r="BC366" s="89"/>
      <c r="BD366" s="89"/>
      <c r="BE366" s="89"/>
      <c r="BF366" s="89"/>
      <c r="BG366" s="89"/>
      <c r="BH366" s="89"/>
      <c r="BI366" s="89"/>
      <c r="BJ366" s="89"/>
      <c r="BK366" s="89"/>
      <c r="BL366" s="89"/>
      <c r="BM366" s="89"/>
      <c r="BN366" s="89"/>
      <c r="BO366" s="89"/>
      <c r="BP366" s="89"/>
      <c r="BQ366" s="89"/>
      <c r="BR366" s="89"/>
      <c r="BS366" s="89"/>
      <c r="BT366" s="89"/>
      <c r="BU366" s="89"/>
      <c r="BV366" s="89"/>
      <c r="BW366" s="89"/>
      <c r="BX366" s="89"/>
      <c r="BY366" s="89"/>
      <c r="BZ366" s="89"/>
      <c r="CA366" s="89"/>
      <c r="CB366" s="89"/>
      <c r="CC366" s="89"/>
      <c r="CD366" s="89"/>
      <c r="CE366" s="89"/>
      <c r="CF366" s="90" t="e">
        <f t="shared" si="34"/>
        <v>#DIV/0!</v>
      </c>
      <c r="CG366" s="89"/>
      <c r="CH366" s="89"/>
      <c r="CI366" s="89"/>
      <c r="CJ366" s="89"/>
      <c r="CK366" s="89"/>
      <c r="CL366" s="89"/>
      <c r="CM366" s="89"/>
      <c r="CN366" s="89"/>
      <c r="CO366" s="89"/>
      <c r="CP366" s="89"/>
      <c r="CQ366" s="89"/>
      <c r="CR366" s="89"/>
      <c r="CS366" s="89"/>
      <c r="CT366" s="89"/>
      <c r="CU366" s="89"/>
      <c r="CV366" s="89">
        <v>8</v>
      </c>
      <c r="CW366" s="89">
        <v>8</v>
      </c>
      <c r="CX366" s="89">
        <v>7</v>
      </c>
      <c r="CY366" s="89">
        <v>8</v>
      </c>
      <c r="CZ366" s="89">
        <v>8</v>
      </c>
      <c r="DA366" s="89">
        <v>7</v>
      </c>
      <c r="DB366" s="89">
        <v>7</v>
      </c>
      <c r="DC366" s="89">
        <v>8</v>
      </c>
      <c r="DD366" s="89">
        <v>8</v>
      </c>
      <c r="DE366" s="89">
        <v>7</v>
      </c>
      <c r="DF366" s="89">
        <v>8</v>
      </c>
      <c r="DG366" s="89">
        <v>7</v>
      </c>
      <c r="DH366" s="89">
        <v>7</v>
      </c>
      <c r="DI366" s="89">
        <v>8</v>
      </c>
      <c r="DJ366" s="89">
        <v>7</v>
      </c>
      <c r="DK366" s="89">
        <v>7</v>
      </c>
      <c r="DL366" s="89">
        <v>7</v>
      </c>
      <c r="DM366" s="89">
        <v>7</v>
      </c>
      <c r="DN366" s="89">
        <v>8</v>
      </c>
      <c r="DO366" s="90">
        <f t="shared" si="36"/>
        <v>7.47368421052632</v>
      </c>
      <c r="DP366" s="95"/>
      <c r="DQ366" s="89"/>
      <c r="DR366" s="89"/>
      <c r="DS366" s="89"/>
      <c r="DT366" s="89"/>
      <c r="DU366" s="89"/>
      <c r="DV366" s="101"/>
      <c r="DW366" s="102"/>
      <c r="DX366" s="103"/>
      <c r="DY366" s="90"/>
      <c r="DZ366" s="103"/>
      <c r="EA366" s="103"/>
      <c r="EB366" s="103"/>
      <c r="EC366" s="103"/>
      <c r="ED366" s="103"/>
      <c r="EE366" s="103"/>
      <c r="EF366" s="106" t="e">
        <f t="shared" si="37"/>
        <v>#DIV/0!</v>
      </c>
      <c r="EG366" s="106" t="e">
        <f t="shared" si="38"/>
        <v>#DIV/0!</v>
      </c>
      <c r="EH366" s="106" t="str">
        <f t="shared" si="39"/>
        <v>NEED TO DEVELOP</v>
      </c>
    </row>
    <row r="367" hidden="1" customHeight="1" spans="2:138">
      <c r="B367" s="83" t="s">
        <v>2289</v>
      </c>
      <c r="C367" s="84"/>
      <c r="D367" s="84"/>
      <c r="E367" s="84"/>
      <c r="F367" s="84"/>
      <c r="G367" s="84"/>
      <c r="H367" s="83" t="s">
        <v>9755</v>
      </c>
      <c r="I367" s="86" t="s">
        <v>9756</v>
      </c>
      <c r="J367" s="83" t="s">
        <v>126</v>
      </c>
      <c r="K367" s="84"/>
      <c r="L367" s="83" t="s">
        <v>3132</v>
      </c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90" t="e">
        <f t="shared" si="35"/>
        <v>#DIV/0!</v>
      </c>
      <c r="AO367" s="89"/>
      <c r="AP367" s="89"/>
      <c r="AQ367" s="89"/>
      <c r="AR367" s="89"/>
      <c r="AS367" s="89"/>
      <c r="AT367" s="89"/>
      <c r="AU367" s="89"/>
      <c r="AV367" s="89"/>
      <c r="AW367" s="89"/>
      <c r="AX367" s="89"/>
      <c r="AY367" s="89"/>
      <c r="AZ367" s="89"/>
      <c r="BA367" s="89"/>
      <c r="BB367" s="89"/>
      <c r="BC367" s="89"/>
      <c r="BD367" s="89"/>
      <c r="BE367" s="89"/>
      <c r="BF367" s="89"/>
      <c r="BG367" s="89"/>
      <c r="BH367" s="89"/>
      <c r="BI367" s="89"/>
      <c r="BJ367" s="89"/>
      <c r="BK367" s="89"/>
      <c r="BL367" s="89"/>
      <c r="BM367" s="89"/>
      <c r="BN367" s="89"/>
      <c r="BO367" s="89"/>
      <c r="BP367" s="89"/>
      <c r="BQ367" s="89"/>
      <c r="BR367" s="89"/>
      <c r="BS367" s="89"/>
      <c r="BT367" s="89"/>
      <c r="BU367" s="89"/>
      <c r="BV367" s="89"/>
      <c r="BW367" s="89"/>
      <c r="BX367" s="89"/>
      <c r="BY367" s="89"/>
      <c r="BZ367" s="89"/>
      <c r="CA367" s="89"/>
      <c r="CB367" s="89"/>
      <c r="CC367" s="89"/>
      <c r="CD367" s="89"/>
      <c r="CE367" s="89"/>
      <c r="CF367" s="90" t="e">
        <f t="shared" si="34"/>
        <v>#DIV/0!</v>
      </c>
      <c r="CG367" s="89"/>
      <c r="CH367" s="89"/>
      <c r="CI367" s="89"/>
      <c r="CJ367" s="89"/>
      <c r="CK367" s="89"/>
      <c r="CL367" s="89"/>
      <c r="CM367" s="89"/>
      <c r="CN367" s="89"/>
      <c r="CO367" s="89"/>
      <c r="CP367" s="89"/>
      <c r="CQ367" s="89"/>
      <c r="CR367" s="89"/>
      <c r="CS367" s="89"/>
      <c r="CT367" s="89"/>
      <c r="CU367" s="89"/>
      <c r="CV367" s="89"/>
      <c r="CW367" s="89"/>
      <c r="CX367" s="89"/>
      <c r="CY367" s="89"/>
      <c r="CZ367" s="89"/>
      <c r="DA367" s="89"/>
      <c r="DB367" s="89"/>
      <c r="DC367" s="89"/>
      <c r="DD367" s="89"/>
      <c r="DE367" s="89"/>
      <c r="DF367" s="89"/>
      <c r="DG367" s="89"/>
      <c r="DH367" s="89"/>
      <c r="DI367" s="89"/>
      <c r="DJ367" s="89"/>
      <c r="DK367" s="89"/>
      <c r="DL367" s="89"/>
      <c r="DM367" s="89"/>
      <c r="DN367" s="89"/>
      <c r="DO367" s="90" t="e">
        <f t="shared" si="36"/>
        <v>#DIV/0!</v>
      </c>
      <c r="DP367" s="95"/>
      <c r="DQ367" s="89"/>
      <c r="DR367" s="89"/>
      <c r="DS367" s="89"/>
      <c r="DT367" s="89"/>
      <c r="DU367" s="89"/>
      <c r="DV367" s="101"/>
      <c r="DW367" s="102"/>
      <c r="DX367" s="103"/>
      <c r="DY367" s="90"/>
      <c r="DZ367" s="103"/>
      <c r="EA367" s="103"/>
      <c r="EB367" s="103"/>
      <c r="EC367" s="103"/>
      <c r="ED367" s="103"/>
      <c r="EE367" s="103"/>
      <c r="EF367" s="106" t="e">
        <f t="shared" si="37"/>
        <v>#DIV/0!</v>
      </c>
      <c r="EG367" s="106" t="e">
        <f t="shared" si="38"/>
        <v>#DIV/0!</v>
      </c>
      <c r="EH367" s="106" t="e">
        <f t="shared" si="39"/>
        <v>#DIV/0!</v>
      </c>
    </row>
    <row r="368" hidden="1" customHeight="1" spans="2:138">
      <c r="B368" s="83" t="s">
        <v>2289</v>
      </c>
      <c r="C368" s="84"/>
      <c r="D368" s="84"/>
      <c r="E368" s="84"/>
      <c r="F368" s="84"/>
      <c r="G368" s="84"/>
      <c r="H368" s="83" t="s">
        <v>9769</v>
      </c>
      <c r="I368" s="86" t="s">
        <v>9770</v>
      </c>
      <c r="J368" s="83" t="s">
        <v>126</v>
      </c>
      <c r="K368" s="84"/>
      <c r="L368" s="83" t="s">
        <v>3132</v>
      </c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90" t="e">
        <f t="shared" si="35"/>
        <v>#DIV/0!</v>
      </c>
      <c r="AO368" s="89"/>
      <c r="AP368" s="89"/>
      <c r="AQ368" s="89"/>
      <c r="AR368" s="89"/>
      <c r="AS368" s="89"/>
      <c r="AT368" s="89"/>
      <c r="AU368" s="89"/>
      <c r="AV368" s="89"/>
      <c r="AW368" s="89"/>
      <c r="AX368" s="89"/>
      <c r="AY368" s="89"/>
      <c r="AZ368" s="89"/>
      <c r="BA368" s="89"/>
      <c r="BB368" s="89"/>
      <c r="BC368" s="89"/>
      <c r="BD368" s="89"/>
      <c r="BE368" s="89"/>
      <c r="BF368" s="89"/>
      <c r="BG368" s="89"/>
      <c r="BH368" s="89"/>
      <c r="BI368" s="89"/>
      <c r="BJ368" s="89"/>
      <c r="BK368" s="89"/>
      <c r="BL368" s="89"/>
      <c r="BM368" s="89"/>
      <c r="BN368" s="89"/>
      <c r="BO368" s="89"/>
      <c r="BP368" s="89"/>
      <c r="BQ368" s="89"/>
      <c r="BR368" s="89"/>
      <c r="BS368" s="89"/>
      <c r="BT368" s="89"/>
      <c r="BU368" s="89"/>
      <c r="BV368" s="89"/>
      <c r="BW368" s="89"/>
      <c r="BX368" s="89"/>
      <c r="BY368" s="89"/>
      <c r="BZ368" s="89"/>
      <c r="CA368" s="89"/>
      <c r="CB368" s="89"/>
      <c r="CC368" s="89"/>
      <c r="CD368" s="89"/>
      <c r="CE368" s="89"/>
      <c r="CF368" s="90" t="e">
        <f t="shared" si="34"/>
        <v>#DIV/0!</v>
      </c>
      <c r="CG368" s="89"/>
      <c r="CH368" s="89"/>
      <c r="CI368" s="89"/>
      <c r="CJ368" s="89"/>
      <c r="CK368" s="89"/>
      <c r="CL368" s="89"/>
      <c r="CM368" s="89"/>
      <c r="CN368" s="89"/>
      <c r="CO368" s="89"/>
      <c r="CP368" s="89"/>
      <c r="CQ368" s="89"/>
      <c r="CR368" s="89"/>
      <c r="CS368" s="89"/>
      <c r="CT368" s="89"/>
      <c r="CU368" s="89"/>
      <c r="CV368" s="89"/>
      <c r="CW368" s="89"/>
      <c r="CX368" s="89"/>
      <c r="CY368" s="89"/>
      <c r="CZ368" s="89"/>
      <c r="DA368" s="89"/>
      <c r="DB368" s="89"/>
      <c r="DC368" s="89"/>
      <c r="DD368" s="89"/>
      <c r="DE368" s="89"/>
      <c r="DF368" s="89"/>
      <c r="DG368" s="89"/>
      <c r="DH368" s="89"/>
      <c r="DI368" s="89"/>
      <c r="DJ368" s="89"/>
      <c r="DK368" s="89"/>
      <c r="DL368" s="89"/>
      <c r="DM368" s="89"/>
      <c r="DN368" s="89"/>
      <c r="DO368" s="90" t="e">
        <f t="shared" si="36"/>
        <v>#DIV/0!</v>
      </c>
      <c r="DP368" s="95"/>
      <c r="DQ368" s="89"/>
      <c r="DR368" s="89"/>
      <c r="DS368" s="89"/>
      <c r="DT368" s="89"/>
      <c r="DU368" s="89"/>
      <c r="DV368" s="101"/>
      <c r="DW368" s="102"/>
      <c r="DX368" s="103"/>
      <c r="DY368" s="90"/>
      <c r="DZ368" s="103"/>
      <c r="EA368" s="103"/>
      <c r="EB368" s="103"/>
      <c r="EC368" s="103"/>
      <c r="ED368" s="103"/>
      <c r="EE368" s="103"/>
      <c r="EF368" s="106" t="e">
        <f t="shared" si="37"/>
        <v>#DIV/0!</v>
      </c>
      <c r="EG368" s="106" t="e">
        <f t="shared" si="38"/>
        <v>#DIV/0!</v>
      </c>
      <c r="EH368" s="106" t="e">
        <f t="shared" si="39"/>
        <v>#DIV/0!</v>
      </c>
    </row>
    <row r="369" hidden="1" customHeight="1" spans="2:138">
      <c r="B369" s="83" t="s">
        <v>2289</v>
      </c>
      <c r="C369" s="84"/>
      <c r="D369" s="84"/>
      <c r="E369" s="84"/>
      <c r="F369" s="84"/>
      <c r="G369" s="84"/>
      <c r="H369" s="83" t="s">
        <v>9780</v>
      </c>
      <c r="I369" s="86" t="s">
        <v>9781</v>
      </c>
      <c r="J369" s="83" t="s">
        <v>126</v>
      </c>
      <c r="K369" s="84"/>
      <c r="L369" s="83" t="s">
        <v>3588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90" t="e">
        <f t="shared" si="35"/>
        <v>#DIV/0!</v>
      </c>
      <c r="AO369" s="89"/>
      <c r="AP369" s="89"/>
      <c r="AQ369" s="89"/>
      <c r="AR369" s="89"/>
      <c r="AS369" s="89"/>
      <c r="AT369" s="89"/>
      <c r="AU369" s="89"/>
      <c r="AV369" s="89"/>
      <c r="AW369" s="89"/>
      <c r="AX369" s="89"/>
      <c r="AY369" s="89"/>
      <c r="AZ369" s="89"/>
      <c r="BA369" s="89"/>
      <c r="BB369" s="89"/>
      <c r="BC369" s="89"/>
      <c r="BD369" s="89"/>
      <c r="BE369" s="89"/>
      <c r="BF369" s="89"/>
      <c r="BG369" s="89"/>
      <c r="BH369" s="89"/>
      <c r="BI369" s="89"/>
      <c r="BJ369" s="89"/>
      <c r="BK369" s="89"/>
      <c r="BL369" s="89"/>
      <c r="BM369" s="89"/>
      <c r="BN369" s="89"/>
      <c r="BO369" s="89"/>
      <c r="BP369" s="89"/>
      <c r="BQ369" s="89"/>
      <c r="BR369" s="89"/>
      <c r="BS369" s="89"/>
      <c r="BT369" s="89"/>
      <c r="BU369" s="89"/>
      <c r="BV369" s="89"/>
      <c r="BW369" s="89"/>
      <c r="BX369" s="89"/>
      <c r="BY369" s="89"/>
      <c r="BZ369" s="89"/>
      <c r="CA369" s="89"/>
      <c r="CB369" s="89"/>
      <c r="CC369" s="89"/>
      <c r="CD369" s="89"/>
      <c r="CE369" s="89"/>
      <c r="CF369" s="90" t="e">
        <f t="shared" si="34"/>
        <v>#DIV/0!</v>
      </c>
      <c r="CG369" s="89"/>
      <c r="CH369" s="89"/>
      <c r="CI369" s="89"/>
      <c r="CJ369" s="89"/>
      <c r="CK369" s="89"/>
      <c r="CL369" s="89"/>
      <c r="CM369" s="89"/>
      <c r="CN369" s="89"/>
      <c r="CO369" s="89"/>
      <c r="CP369" s="89"/>
      <c r="CQ369" s="89"/>
      <c r="CR369" s="89"/>
      <c r="CS369" s="89"/>
      <c r="CT369" s="89"/>
      <c r="CU369" s="89"/>
      <c r="CV369" s="89">
        <v>8</v>
      </c>
      <c r="CW369" s="89">
        <v>7</v>
      </c>
      <c r="CX369" s="89">
        <v>7</v>
      </c>
      <c r="CY369" s="89">
        <v>8</v>
      </c>
      <c r="CZ369" s="89">
        <v>7</v>
      </c>
      <c r="DA369" s="89">
        <v>7</v>
      </c>
      <c r="DB369" s="89">
        <v>8</v>
      </c>
      <c r="DC369" s="89">
        <v>7</v>
      </c>
      <c r="DD369" s="89">
        <v>7</v>
      </c>
      <c r="DE369" s="89"/>
      <c r="DF369" s="89"/>
      <c r="DG369" s="89"/>
      <c r="DH369" s="89"/>
      <c r="DI369" s="89">
        <v>8</v>
      </c>
      <c r="DJ369" s="89">
        <v>7</v>
      </c>
      <c r="DK369" s="89">
        <v>7</v>
      </c>
      <c r="DL369" s="89">
        <v>8</v>
      </c>
      <c r="DM369" s="89">
        <v>7</v>
      </c>
      <c r="DN369" s="89">
        <v>7</v>
      </c>
      <c r="DO369" s="90">
        <f t="shared" si="36"/>
        <v>7.33333333333333</v>
      </c>
      <c r="DP369" s="95"/>
      <c r="DQ369" s="89"/>
      <c r="DR369" s="89"/>
      <c r="DS369" s="89"/>
      <c r="DT369" s="89"/>
      <c r="DU369" s="89"/>
      <c r="DV369" s="101"/>
      <c r="DW369" s="102"/>
      <c r="DX369" s="103"/>
      <c r="DY369" s="90"/>
      <c r="DZ369" s="103"/>
      <c r="EA369" s="103"/>
      <c r="EB369" s="103"/>
      <c r="EC369" s="103"/>
      <c r="ED369" s="103"/>
      <c r="EE369" s="103"/>
      <c r="EF369" s="106" t="e">
        <f t="shared" si="37"/>
        <v>#DIV/0!</v>
      </c>
      <c r="EG369" s="106" t="e">
        <f t="shared" si="38"/>
        <v>#DIV/0!</v>
      </c>
      <c r="EH369" s="106" t="str">
        <f t="shared" si="39"/>
        <v>NEED TO DEVELOP</v>
      </c>
    </row>
    <row r="370" hidden="1" customHeight="1" spans="2:138">
      <c r="B370" s="83" t="s">
        <v>2289</v>
      </c>
      <c r="C370" s="84"/>
      <c r="D370" s="84"/>
      <c r="E370" s="84"/>
      <c r="F370" s="84"/>
      <c r="G370" s="84"/>
      <c r="H370" s="83" t="s">
        <v>9794</v>
      </c>
      <c r="I370" s="86" t="s">
        <v>9795</v>
      </c>
      <c r="J370" s="83" t="s">
        <v>2936</v>
      </c>
      <c r="K370" s="84"/>
      <c r="L370" s="83" t="s">
        <v>9796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90" t="e">
        <f t="shared" si="35"/>
        <v>#DIV/0!</v>
      </c>
      <c r="AO370" s="89"/>
      <c r="AP370" s="89"/>
      <c r="AQ370" s="89"/>
      <c r="AR370" s="89"/>
      <c r="AS370" s="89"/>
      <c r="AT370" s="89"/>
      <c r="AU370" s="89"/>
      <c r="AV370" s="89"/>
      <c r="AW370" s="89"/>
      <c r="AX370" s="89"/>
      <c r="AY370" s="89"/>
      <c r="AZ370" s="89"/>
      <c r="BA370" s="89"/>
      <c r="BB370" s="89"/>
      <c r="BC370" s="89"/>
      <c r="BD370" s="89"/>
      <c r="BE370" s="89"/>
      <c r="BF370" s="89"/>
      <c r="BG370" s="89"/>
      <c r="BH370" s="89"/>
      <c r="BI370" s="89"/>
      <c r="BJ370" s="89"/>
      <c r="BK370" s="89"/>
      <c r="BL370" s="89"/>
      <c r="BM370" s="89"/>
      <c r="BN370" s="89"/>
      <c r="BO370" s="89"/>
      <c r="BP370" s="89"/>
      <c r="BQ370" s="89"/>
      <c r="BR370" s="89"/>
      <c r="BS370" s="89"/>
      <c r="BT370" s="89"/>
      <c r="BU370" s="89"/>
      <c r="BV370" s="89"/>
      <c r="BW370" s="89"/>
      <c r="BX370" s="89"/>
      <c r="BY370" s="89"/>
      <c r="BZ370" s="89"/>
      <c r="CA370" s="89"/>
      <c r="CB370" s="89"/>
      <c r="CC370" s="89"/>
      <c r="CD370" s="89"/>
      <c r="CE370" s="89"/>
      <c r="CF370" s="90" t="e">
        <f t="shared" si="34"/>
        <v>#DIV/0!</v>
      </c>
      <c r="CG370" s="89"/>
      <c r="CH370" s="89"/>
      <c r="CI370" s="89"/>
      <c r="CJ370" s="89"/>
      <c r="CK370" s="89"/>
      <c r="CL370" s="89"/>
      <c r="CM370" s="89"/>
      <c r="CN370" s="89"/>
      <c r="CO370" s="89"/>
      <c r="CP370" s="89"/>
      <c r="CQ370" s="89"/>
      <c r="CR370" s="89"/>
      <c r="CS370" s="89"/>
      <c r="CT370" s="89"/>
      <c r="CU370" s="89"/>
      <c r="CV370" s="89">
        <v>8</v>
      </c>
      <c r="CW370" s="89">
        <v>8</v>
      </c>
      <c r="CX370" s="89">
        <v>7</v>
      </c>
      <c r="CY370" s="89">
        <v>7</v>
      </c>
      <c r="CZ370" s="89">
        <v>8</v>
      </c>
      <c r="DA370" s="89">
        <v>7</v>
      </c>
      <c r="DB370" s="89">
        <v>7</v>
      </c>
      <c r="DC370" s="89">
        <v>7</v>
      </c>
      <c r="DD370" s="89">
        <v>7</v>
      </c>
      <c r="DE370" s="89"/>
      <c r="DF370" s="89"/>
      <c r="DG370" s="89"/>
      <c r="DH370" s="89"/>
      <c r="DI370" s="89">
        <v>7</v>
      </c>
      <c r="DJ370" s="89">
        <v>7</v>
      </c>
      <c r="DK370" s="89">
        <v>7</v>
      </c>
      <c r="DL370" s="89">
        <v>7</v>
      </c>
      <c r="DM370" s="89">
        <v>7</v>
      </c>
      <c r="DN370" s="89">
        <v>7</v>
      </c>
      <c r="DO370" s="90">
        <f t="shared" si="36"/>
        <v>7.2</v>
      </c>
      <c r="DP370" s="95"/>
      <c r="DQ370" s="89"/>
      <c r="DR370" s="89"/>
      <c r="DS370" s="89"/>
      <c r="DT370" s="89"/>
      <c r="DU370" s="89"/>
      <c r="DV370" s="101"/>
      <c r="DW370" s="102"/>
      <c r="DX370" s="103"/>
      <c r="DY370" s="90"/>
      <c r="DZ370" s="103"/>
      <c r="EA370" s="103"/>
      <c r="EB370" s="103"/>
      <c r="EC370" s="103"/>
      <c r="ED370" s="103"/>
      <c r="EE370" s="103"/>
      <c r="EF370" s="106" t="e">
        <f t="shared" si="37"/>
        <v>#DIV/0!</v>
      </c>
      <c r="EG370" s="106" t="e">
        <f t="shared" si="38"/>
        <v>#DIV/0!</v>
      </c>
      <c r="EH370" s="106" t="str">
        <f t="shared" si="39"/>
        <v>NEED TO DEVELOP</v>
      </c>
    </row>
    <row r="371" hidden="1" customHeight="1" spans="2:138">
      <c r="B371" s="83" t="s">
        <v>2289</v>
      </c>
      <c r="C371" s="84"/>
      <c r="D371" s="84"/>
      <c r="E371" s="84"/>
      <c r="F371" s="84"/>
      <c r="G371" s="84"/>
      <c r="H371" s="83" t="s">
        <v>9808</v>
      </c>
      <c r="I371" s="86" t="s">
        <v>9809</v>
      </c>
      <c r="J371" s="83" t="s">
        <v>1893</v>
      </c>
      <c r="K371" s="84"/>
      <c r="L371" s="83" t="s">
        <v>952</v>
      </c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90" t="e">
        <f t="shared" si="35"/>
        <v>#DIV/0!</v>
      </c>
      <c r="AO371" s="89"/>
      <c r="AP371" s="89"/>
      <c r="AQ371" s="89"/>
      <c r="AR371" s="89"/>
      <c r="AS371" s="89"/>
      <c r="AT371" s="89"/>
      <c r="AU371" s="89"/>
      <c r="AV371" s="89"/>
      <c r="AW371" s="89"/>
      <c r="AX371" s="89"/>
      <c r="AY371" s="89"/>
      <c r="AZ371" s="89"/>
      <c r="BA371" s="89"/>
      <c r="BB371" s="89"/>
      <c r="BC371" s="89"/>
      <c r="BD371" s="89"/>
      <c r="BE371" s="89"/>
      <c r="BF371" s="89"/>
      <c r="BG371" s="89"/>
      <c r="BH371" s="89"/>
      <c r="BI371" s="89"/>
      <c r="BJ371" s="89"/>
      <c r="BK371" s="89"/>
      <c r="BL371" s="89"/>
      <c r="BM371" s="89"/>
      <c r="BN371" s="89"/>
      <c r="BO371" s="89"/>
      <c r="BP371" s="89"/>
      <c r="BQ371" s="89"/>
      <c r="BR371" s="89"/>
      <c r="BS371" s="89"/>
      <c r="BT371" s="89"/>
      <c r="BU371" s="89"/>
      <c r="BV371" s="89"/>
      <c r="BW371" s="89"/>
      <c r="BX371" s="89"/>
      <c r="BY371" s="89"/>
      <c r="BZ371" s="89"/>
      <c r="CA371" s="89"/>
      <c r="CB371" s="89"/>
      <c r="CC371" s="89"/>
      <c r="CD371" s="89"/>
      <c r="CE371" s="89"/>
      <c r="CF371" s="90" t="e">
        <f t="shared" si="34"/>
        <v>#DIV/0!</v>
      </c>
      <c r="CG371" s="89"/>
      <c r="CH371" s="89"/>
      <c r="CI371" s="89"/>
      <c r="CJ371" s="89"/>
      <c r="CK371" s="89"/>
      <c r="CL371" s="89"/>
      <c r="CM371" s="89"/>
      <c r="CN371" s="89"/>
      <c r="CO371" s="89"/>
      <c r="CP371" s="89"/>
      <c r="CQ371" s="89"/>
      <c r="CR371" s="89"/>
      <c r="CS371" s="89"/>
      <c r="CT371" s="89"/>
      <c r="CU371" s="89"/>
      <c r="CV371" s="89"/>
      <c r="CW371" s="89"/>
      <c r="CX371" s="89"/>
      <c r="CY371" s="89"/>
      <c r="CZ371" s="89"/>
      <c r="DA371" s="89"/>
      <c r="DB371" s="89"/>
      <c r="DC371" s="89"/>
      <c r="DD371" s="89"/>
      <c r="DE371" s="89"/>
      <c r="DF371" s="89"/>
      <c r="DG371" s="89"/>
      <c r="DH371" s="89"/>
      <c r="DI371" s="89"/>
      <c r="DJ371" s="89"/>
      <c r="DK371" s="89"/>
      <c r="DL371" s="89"/>
      <c r="DM371" s="89"/>
      <c r="DN371" s="89"/>
      <c r="DO371" s="90" t="e">
        <f t="shared" si="36"/>
        <v>#DIV/0!</v>
      </c>
      <c r="DP371" s="95"/>
      <c r="DQ371" s="89"/>
      <c r="DR371" s="89"/>
      <c r="DS371" s="89"/>
      <c r="DT371" s="89"/>
      <c r="DU371" s="89"/>
      <c r="DV371" s="101"/>
      <c r="DW371" s="102"/>
      <c r="DX371" s="103"/>
      <c r="DY371" s="90"/>
      <c r="DZ371" s="103"/>
      <c r="EA371" s="103"/>
      <c r="EB371" s="103"/>
      <c r="EC371" s="103"/>
      <c r="ED371" s="103"/>
      <c r="EE371" s="103"/>
      <c r="EF371" s="106" t="e">
        <f t="shared" si="37"/>
        <v>#DIV/0!</v>
      </c>
      <c r="EG371" s="106" t="e">
        <f t="shared" si="38"/>
        <v>#DIV/0!</v>
      </c>
      <c r="EH371" s="106" t="e">
        <f t="shared" si="39"/>
        <v>#DIV/0!</v>
      </c>
    </row>
    <row r="372" hidden="1" customHeight="1" spans="2:138">
      <c r="B372" s="83" t="s">
        <v>2289</v>
      </c>
      <c r="C372" s="84"/>
      <c r="D372" s="84"/>
      <c r="E372" s="84"/>
      <c r="F372" s="84"/>
      <c r="G372" s="84"/>
      <c r="H372" s="83" t="s">
        <v>9823</v>
      </c>
      <c r="I372" s="86" t="s">
        <v>9824</v>
      </c>
      <c r="J372" s="83" t="s">
        <v>2965</v>
      </c>
      <c r="K372" s="84"/>
      <c r="L372" s="83" t="s">
        <v>5462</v>
      </c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90" t="e">
        <f t="shared" si="35"/>
        <v>#DIV/0!</v>
      </c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  <c r="BA372" s="89"/>
      <c r="BB372" s="89"/>
      <c r="BC372" s="89"/>
      <c r="BD372" s="89"/>
      <c r="BE372" s="89"/>
      <c r="BF372" s="89"/>
      <c r="BG372" s="89"/>
      <c r="BH372" s="89"/>
      <c r="BI372" s="89"/>
      <c r="BJ372" s="89"/>
      <c r="BK372" s="89"/>
      <c r="BL372" s="89"/>
      <c r="BM372" s="89"/>
      <c r="BN372" s="89"/>
      <c r="BO372" s="89"/>
      <c r="BP372" s="89"/>
      <c r="BQ372" s="89"/>
      <c r="BR372" s="89"/>
      <c r="BS372" s="89"/>
      <c r="BT372" s="89"/>
      <c r="BU372" s="89"/>
      <c r="BV372" s="89"/>
      <c r="BW372" s="89"/>
      <c r="BX372" s="89"/>
      <c r="BY372" s="89"/>
      <c r="BZ372" s="89"/>
      <c r="CA372" s="89"/>
      <c r="CB372" s="89"/>
      <c r="CC372" s="89"/>
      <c r="CD372" s="89"/>
      <c r="CE372" s="89"/>
      <c r="CF372" s="90" t="e">
        <f t="shared" si="34"/>
        <v>#DIV/0!</v>
      </c>
      <c r="CG372" s="89"/>
      <c r="CH372" s="89"/>
      <c r="CI372" s="89"/>
      <c r="CJ372" s="89"/>
      <c r="CK372" s="89"/>
      <c r="CL372" s="89"/>
      <c r="CM372" s="89"/>
      <c r="CN372" s="89"/>
      <c r="CO372" s="89"/>
      <c r="CP372" s="89"/>
      <c r="CQ372" s="89"/>
      <c r="CR372" s="89"/>
      <c r="CS372" s="89"/>
      <c r="CT372" s="89"/>
      <c r="CU372" s="89"/>
      <c r="CV372" s="89">
        <v>8</v>
      </c>
      <c r="CW372" s="89">
        <v>8</v>
      </c>
      <c r="CX372" s="89">
        <v>8</v>
      </c>
      <c r="CY372" s="89">
        <v>8</v>
      </c>
      <c r="CZ372" s="89">
        <v>8</v>
      </c>
      <c r="DA372" s="89">
        <v>8</v>
      </c>
      <c r="DB372" s="89">
        <v>7</v>
      </c>
      <c r="DC372" s="89">
        <v>8</v>
      </c>
      <c r="DD372" s="89">
        <v>7</v>
      </c>
      <c r="DE372" s="89"/>
      <c r="DF372" s="89"/>
      <c r="DG372" s="89"/>
      <c r="DH372" s="89"/>
      <c r="DI372" s="89">
        <v>8</v>
      </c>
      <c r="DJ372" s="89">
        <v>8</v>
      </c>
      <c r="DK372" s="89">
        <v>8</v>
      </c>
      <c r="DL372" s="89">
        <v>8</v>
      </c>
      <c r="DM372" s="89">
        <v>7</v>
      </c>
      <c r="DN372" s="89">
        <v>7</v>
      </c>
      <c r="DO372" s="90">
        <f t="shared" si="36"/>
        <v>7.73333333333333</v>
      </c>
      <c r="DP372" s="95"/>
      <c r="DQ372" s="89"/>
      <c r="DR372" s="89"/>
      <c r="DS372" s="89"/>
      <c r="DT372" s="89"/>
      <c r="DU372" s="89"/>
      <c r="DV372" s="101"/>
      <c r="DW372" s="102"/>
      <c r="DX372" s="103"/>
      <c r="DY372" s="90"/>
      <c r="DZ372" s="103"/>
      <c r="EA372" s="103"/>
      <c r="EB372" s="103"/>
      <c r="EC372" s="103"/>
      <c r="ED372" s="103"/>
      <c r="EE372" s="103"/>
      <c r="EF372" s="106" t="e">
        <f t="shared" si="37"/>
        <v>#DIV/0!</v>
      </c>
      <c r="EG372" s="106" t="e">
        <f t="shared" si="38"/>
        <v>#DIV/0!</v>
      </c>
      <c r="EH372" s="106" t="str">
        <f t="shared" si="39"/>
        <v>NEED TO DEVELOP</v>
      </c>
    </row>
    <row r="373" hidden="1" customHeight="1" spans="2:138">
      <c r="B373" s="83" t="s">
        <v>2289</v>
      </c>
      <c r="C373" s="84"/>
      <c r="D373" s="84"/>
      <c r="E373" s="84"/>
      <c r="F373" s="84"/>
      <c r="G373" s="84"/>
      <c r="H373" s="83" t="s">
        <v>9838</v>
      </c>
      <c r="I373" s="86" t="s">
        <v>9839</v>
      </c>
      <c r="J373" s="83" t="s">
        <v>162</v>
      </c>
      <c r="K373" s="84"/>
      <c r="L373" s="83" t="s">
        <v>6752</v>
      </c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90" t="e">
        <f t="shared" si="35"/>
        <v>#DIV/0!</v>
      </c>
      <c r="AO373" s="89"/>
      <c r="AP373" s="89"/>
      <c r="AQ373" s="89"/>
      <c r="AR373" s="89"/>
      <c r="AS373" s="89"/>
      <c r="AT373" s="89"/>
      <c r="AU373" s="89"/>
      <c r="AV373" s="89"/>
      <c r="AW373" s="89"/>
      <c r="AX373" s="89"/>
      <c r="AY373" s="89"/>
      <c r="AZ373" s="89"/>
      <c r="BA373" s="89"/>
      <c r="BB373" s="89"/>
      <c r="BC373" s="89"/>
      <c r="BD373" s="89"/>
      <c r="BE373" s="89"/>
      <c r="BF373" s="89"/>
      <c r="BG373" s="89"/>
      <c r="BH373" s="89"/>
      <c r="BI373" s="89"/>
      <c r="BJ373" s="89"/>
      <c r="BK373" s="89"/>
      <c r="BL373" s="89"/>
      <c r="BM373" s="89"/>
      <c r="BN373" s="89"/>
      <c r="BO373" s="89"/>
      <c r="BP373" s="89"/>
      <c r="BQ373" s="89"/>
      <c r="BR373" s="89"/>
      <c r="BS373" s="89"/>
      <c r="BT373" s="89"/>
      <c r="BU373" s="89"/>
      <c r="BV373" s="89"/>
      <c r="BW373" s="89"/>
      <c r="BX373" s="89"/>
      <c r="BY373" s="89"/>
      <c r="BZ373" s="89"/>
      <c r="CA373" s="89"/>
      <c r="CB373" s="89"/>
      <c r="CC373" s="89"/>
      <c r="CD373" s="89"/>
      <c r="CE373" s="89"/>
      <c r="CF373" s="90" t="e">
        <f t="shared" si="34"/>
        <v>#DIV/0!</v>
      </c>
      <c r="CG373" s="89"/>
      <c r="CH373" s="89"/>
      <c r="CI373" s="89"/>
      <c r="CJ373" s="89"/>
      <c r="CK373" s="89"/>
      <c r="CL373" s="89"/>
      <c r="CM373" s="89"/>
      <c r="CN373" s="89"/>
      <c r="CO373" s="89"/>
      <c r="CP373" s="89"/>
      <c r="CQ373" s="89"/>
      <c r="CR373" s="89"/>
      <c r="CS373" s="89"/>
      <c r="CT373" s="89"/>
      <c r="CU373" s="89"/>
      <c r="CV373" s="89">
        <v>8</v>
      </c>
      <c r="CW373" s="89">
        <v>7</v>
      </c>
      <c r="CX373" s="89">
        <v>7</v>
      </c>
      <c r="CY373" s="89">
        <v>8</v>
      </c>
      <c r="CZ373" s="89">
        <v>8</v>
      </c>
      <c r="DA373" s="89">
        <v>8</v>
      </c>
      <c r="DB373" s="89">
        <v>7</v>
      </c>
      <c r="DC373" s="89">
        <v>8</v>
      </c>
      <c r="DD373" s="89">
        <v>7</v>
      </c>
      <c r="DE373" s="89"/>
      <c r="DF373" s="89"/>
      <c r="DG373" s="89"/>
      <c r="DH373" s="89"/>
      <c r="DI373" s="89">
        <v>8</v>
      </c>
      <c r="DJ373" s="89">
        <v>8</v>
      </c>
      <c r="DK373" s="89">
        <v>7</v>
      </c>
      <c r="DL373" s="89">
        <v>8</v>
      </c>
      <c r="DM373" s="89">
        <v>7</v>
      </c>
      <c r="DN373" s="89">
        <v>7</v>
      </c>
      <c r="DO373" s="90">
        <f t="shared" si="36"/>
        <v>7.53333333333333</v>
      </c>
      <c r="DP373" s="95"/>
      <c r="DQ373" s="89"/>
      <c r="DR373" s="89"/>
      <c r="DS373" s="89"/>
      <c r="DT373" s="89"/>
      <c r="DU373" s="89"/>
      <c r="DV373" s="101"/>
      <c r="DW373" s="102"/>
      <c r="DX373" s="103"/>
      <c r="DY373" s="90"/>
      <c r="DZ373" s="103"/>
      <c r="EA373" s="103"/>
      <c r="EB373" s="103"/>
      <c r="EC373" s="103"/>
      <c r="ED373" s="103"/>
      <c r="EE373" s="103"/>
      <c r="EF373" s="106" t="e">
        <f t="shared" si="37"/>
        <v>#DIV/0!</v>
      </c>
      <c r="EG373" s="106" t="e">
        <f t="shared" si="38"/>
        <v>#DIV/0!</v>
      </c>
      <c r="EH373" s="106" t="str">
        <f t="shared" si="39"/>
        <v>NEED TO DEVELOP</v>
      </c>
    </row>
    <row r="374" hidden="1" customHeight="1" spans="2:138">
      <c r="B374" s="83" t="s">
        <v>2289</v>
      </c>
      <c r="C374" s="84"/>
      <c r="D374" s="84"/>
      <c r="E374" s="84"/>
      <c r="F374" s="84"/>
      <c r="G374" s="84"/>
      <c r="H374" s="83" t="s">
        <v>9852</v>
      </c>
      <c r="I374" s="86" t="s">
        <v>9853</v>
      </c>
      <c r="J374" s="83" t="s">
        <v>162</v>
      </c>
      <c r="K374" s="84"/>
      <c r="L374" s="83" t="s">
        <v>2290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90" t="e">
        <f t="shared" si="35"/>
        <v>#DIV/0!</v>
      </c>
      <c r="AO374" s="89"/>
      <c r="AP374" s="89"/>
      <c r="AQ374" s="89"/>
      <c r="AR374" s="89"/>
      <c r="AS374" s="89"/>
      <c r="AT374" s="89"/>
      <c r="AU374" s="89"/>
      <c r="AV374" s="89"/>
      <c r="AW374" s="89"/>
      <c r="AX374" s="89"/>
      <c r="AY374" s="89"/>
      <c r="AZ374" s="89"/>
      <c r="BA374" s="89"/>
      <c r="BB374" s="89"/>
      <c r="BC374" s="89"/>
      <c r="BD374" s="89"/>
      <c r="BE374" s="89"/>
      <c r="BF374" s="89"/>
      <c r="BG374" s="89"/>
      <c r="BH374" s="89"/>
      <c r="BI374" s="89"/>
      <c r="BJ374" s="89"/>
      <c r="BK374" s="89"/>
      <c r="BL374" s="89"/>
      <c r="BM374" s="89"/>
      <c r="BN374" s="89"/>
      <c r="BO374" s="89"/>
      <c r="BP374" s="89"/>
      <c r="BQ374" s="89"/>
      <c r="BR374" s="89"/>
      <c r="BS374" s="89"/>
      <c r="BT374" s="89"/>
      <c r="BU374" s="89"/>
      <c r="BV374" s="89"/>
      <c r="BW374" s="89"/>
      <c r="BX374" s="89"/>
      <c r="BY374" s="89"/>
      <c r="BZ374" s="89"/>
      <c r="CA374" s="89"/>
      <c r="CB374" s="89"/>
      <c r="CC374" s="89"/>
      <c r="CD374" s="89"/>
      <c r="CE374" s="89"/>
      <c r="CF374" s="90" t="e">
        <f t="shared" si="34"/>
        <v>#DIV/0!</v>
      </c>
      <c r="CG374" s="89"/>
      <c r="CH374" s="89"/>
      <c r="CI374" s="89"/>
      <c r="CJ374" s="89"/>
      <c r="CK374" s="89"/>
      <c r="CL374" s="89"/>
      <c r="CM374" s="89"/>
      <c r="CN374" s="89"/>
      <c r="CO374" s="89"/>
      <c r="CP374" s="89"/>
      <c r="CQ374" s="89"/>
      <c r="CR374" s="89"/>
      <c r="CS374" s="89"/>
      <c r="CT374" s="89"/>
      <c r="CU374" s="89"/>
      <c r="CV374" s="89">
        <v>8</v>
      </c>
      <c r="CW374" s="89">
        <v>7</v>
      </c>
      <c r="CX374" s="89">
        <v>7</v>
      </c>
      <c r="CY374" s="89">
        <v>8</v>
      </c>
      <c r="CZ374" s="89">
        <v>7</v>
      </c>
      <c r="DA374" s="89">
        <v>8</v>
      </c>
      <c r="DB374" s="89">
        <v>8</v>
      </c>
      <c r="DC374" s="89">
        <v>8</v>
      </c>
      <c r="DD374" s="89">
        <v>7</v>
      </c>
      <c r="DE374" s="89"/>
      <c r="DF374" s="89"/>
      <c r="DG374" s="89"/>
      <c r="DH374" s="89"/>
      <c r="DI374" s="89">
        <v>8</v>
      </c>
      <c r="DJ374" s="89">
        <v>8</v>
      </c>
      <c r="DK374" s="89">
        <v>7</v>
      </c>
      <c r="DL374" s="89">
        <v>8</v>
      </c>
      <c r="DM374" s="89">
        <v>7</v>
      </c>
      <c r="DN374" s="89">
        <v>7</v>
      </c>
      <c r="DO374" s="90">
        <f t="shared" si="36"/>
        <v>7.53333333333333</v>
      </c>
      <c r="DP374" s="95"/>
      <c r="DQ374" s="89"/>
      <c r="DR374" s="89"/>
      <c r="DS374" s="89"/>
      <c r="DT374" s="89"/>
      <c r="DU374" s="89"/>
      <c r="DV374" s="101"/>
      <c r="DW374" s="102"/>
      <c r="DX374" s="103"/>
      <c r="DY374" s="90"/>
      <c r="DZ374" s="103"/>
      <c r="EA374" s="103"/>
      <c r="EB374" s="103"/>
      <c r="EC374" s="103"/>
      <c r="ED374" s="103"/>
      <c r="EE374" s="103"/>
      <c r="EF374" s="106" t="e">
        <f t="shared" si="37"/>
        <v>#DIV/0!</v>
      </c>
      <c r="EG374" s="106" t="e">
        <f t="shared" si="38"/>
        <v>#DIV/0!</v>
      </c>
      <c r="EH374" s="106" t="str">
        <f t="shared" si="39"/>
        <v>NEED TO DEVELOP</v>
      </c>
    </row>
    <row r="375" hidden="1" customHeight="1" spans="2:138">
      <c r="B375" s="83" t="s">
        <v>2289</v>
      </c>
      <c r="C375" s="84"/>
      <c r="D375" s="84"/>
      <c r="E375" s="84"/>
      <c r="F375" s="84"/>
      <c r="G375" s="84"/>
      <c r="H375" s="83" t="s">
        <v>9866</v>
      </c>
      <c r="I375" s="86" t="s">
        <v>9867</v>
      </c>
      <c r="J375" s="83" t="s">
        <v>162</v>
      </c>
      <c r="K375" s="84"/>
      <c r="L375" s="83" t="s">
        <v>4319</v>
      </c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90" t="e">
        <f t="shared" si="35"/>
        <v>#DIV/0!</v>
      </c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  <c r="BA375" s="89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90" t="e">
        <f t="shared" si="34"/>
        <v>#DIV/0!</v>
      </c>
      <c r="CG375" s="89"/>
      <c r="CH375" s="89"/>
      <c r="CI375" s="89"/>
      <c r="CJ375" s="89"/>
      <c r="CK375" s="89"/>
      <c r="CL375" s="89"/>
      <c r="CM375" s="89"/>
      <c r="CN375" s="89"/>
      <c r="CO375" s="89"/>
      <c r="CP375" s="89"/>
      <c r="CQ375" s="89"/>
      <c r="CR375" s="89"/>
      <c r="CS375" s="89"/>
      <c r="CT375" s="89"/>
      <c r="CU375" s="89"/>
      <c r="CV375" s="89">
        <v>8</v>
      </c>
      <c r="CW375" s="89">
        <v>7</v>
      </c>
      <c r="CX375" s="89">
        <v>7</v>
      </c>
      <c r="CY375" s="89">
        <v>8</v>
      </c>
      <c r="CZ375" s="89">
        <v>7</v>
      </c>
      <c r="DA375" s="89">
        <v>8</v>
      </c>
      <c r="DB375" s="89">
        <v>8</v>
      </c>
      <c r="DC375" s="89">
        <v>8</v>
      </c>
      <c r="DD375" s="89">
        <v>7</v>
      </c>
      <c r="DE375" s="89"/>
      <c r="DF375" s="89"/>
      <c r="DG375" s="89"/>
      <c r="DH375" s="89"/>
      <c r="DI375" s="89">
        <v>8</v>
      </c>
      <c r="DJ375" s="89">
        <v>8</v>
      </c>
      <c r="DK375" s="89">
        <v>7</v>
      </c>
      <c r="DL375" s="89">
        <v>8</v>
      </c>
      <c r="DM375" s="89">
        <v>7</v>
      </c>
      <c r="DN375" s="89">
        <v>7</v>
      </c>
      <c r="DO375" s="90">
        <f t="shared" si="36"/>
        <v>7.53333333333333</v>
      </c>
      <c r="DP375" s="95"/>
      <c r="DQ375" s="89"/>
      <c r="DR375" s="89"/>
      <c r="DS375" s="89"/>
      <c r="DT375" s="89"/>
      <c r="DU375" s="89"/>
      <c r="DV375" s="101"/>
      <c r="DW375" s="102"/>
      <c r="DX375" s="103"/>
      <c r="DY375" s="90"/>
      <c r="DZ375" s="103"/>
      <c r="EA375" s="103"/>
      <c r="EB375" s="103"/>
      <c r="EC375" s="103"/>
      <c r="ED375" s="103"/>
      <c r="EE375" s="103"/>
      <c r="EF375" s="106" t="e">
        <f t="shared" si="37"/>
        <v>#DIV/0!</v>
      </c>
      <c r="EG375" s="106" t="e">
        <f t="shared" si="38"/>
        <v>#DIV/0!</v>
      </c>
      <c r="EH375" s="106" t="str">
        <f t="shared" si="39"/>
        <v>NEED TO DEVELOP</v>
      </c>
    </row>
    <row r="376" hidden="1" customHeight="1" spans="2:138">
      <c r="B376" s="83" t="s">
        <v>2289</v>
      </c>
      <c r="C376" s="84"/>
      <c r="D376" s="84"/>
      <c r="E376" s="84"/>
      <c r="F376" s="84"/>
      <c r="G376" s="84"/>
      <c r="H376" s="83" t="s">
        <v>9879</v>
      </c>
      <c r="I376" s="86" t="s">
        <v>9880</v>
      </c>
      <c r="J376" s="83" t="s">
        <v>3440</v>
      </c>
      <c r="K376" s="84"/>
      <c r="L376" s="83" t="s">
        <v>8927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90" t="e">
        <f t="shared" si="35"/>
        <v>#DIV/0!</v>
      </c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/>
      <c r="BJ376" s="89"/>
      <c r="BK376" s="89"/>
      <c r="BL376" s="89"/>
      <c r="BM376" s="89"/>
      <c r="BN376" s="89"/>
      <c r="BO376" s="89"/>
      <c r="BP376" s="89"/>
      <c r="BQ376" s="89"/>
      <c r="BR376" s="89"/>
      <c r="BS376" s="89"/>
      <c r="BT376" s="89"/>
      <c r="BU376" s="89"/>
      <c r="BV376" s="89"/>
      <c r="BW376" s="89"/>
      <c r="BX376" s="89"/>
      <c r="BY376" s="89"/>
      <c r="BZ376" s="89"/>
      <c r="CA376" s="89"/>
      <c r="CB376" s="89"/>
      <c r="CC376" s="89"/>
      <c r="CD376" s="89"/>
      <c r="CE376" s="89"/>
      <c r="CF376" s="90" t="e">
        <f t="shared" si="34"/>
        <v>#DIV/0!</v>
      </c>
      <c r="CG376" s="89"/>
      <c r="CH376" s="89"/>
      <c r="CI376" s="89"/>
      <c r="CJ376" s="89"/>
      <c r="CK376" s="89"/>
      <c r="CL376" s="89"/>
      <c r="CM376" s="89"/>
      <c r="CN376" s="89"/>
      <c r="CO376" s="89"/>
      <c r="CP376" s="89"/>
      <c r="CQ376" s="89"/>
      <c r="CR376" s="89"/>
      <c r="CS376" s="89"/>
      <c r="CT376" s="89"/>
      <c r="CU376" s="89"/>
      <c r="CV376" s="89">
        <v>8</v>
      </c>
      <c r="CW376" s="89">
        <v>8</v>
      </c>
      <c r="CX376" s="89">
        <v>7</v>
      </c>
      <c r="CY376" s="89">
        <v>8</v>
      </c>
      <c r="CZ376" s="89">
        <v>8</v>
      </c>
      <c r="DA376" s="89">
        <v>7</v>
      </c>
      <c r="DB376" s="89">
        <v>7</v>
      </c>
      <c r="DC376" s="89">
        <v>8</v>
      </c>
      <c r="DD376" s="89">
        <v>8</v>
      </c>
      <c r="DE376" s="89"/>
      <c r="DF376" s="89"/>
      <c r="DG376" s="89"/>
      <c r="DH376" s="89"/>
      <c r="DI376" s="89">
        <v>7</v>
      </c>
      <c r="DJ376" s="89">
        <v>8</v>
      </c>
      <c r="DK376" s="89">
        <v>7</v>
      </c>
      <c r="DL376" s="89">
        <v>8</v>
      </c>
      <c r="DM376" s="89">
        <v>7</v>
      </c>
      <c r="DN376" s="89">
        <v>7</v>
      </c>
      <c r="DO376" s="90">
        <f t="shared" si="36"/>
        <v>7.53333333333333</v>
      </c>
      <c r="DP376" s="95"/>
      <c r="DQ376" s="89"/>
      <c r="DR376" s="89"/>
      <c r="DS376" s="89"/>
      <c r="DT376" s="89"/>
      <c r="DU376" s="89"/>
      <c r="DV376" s="101"/>
      <c r="DW376" s="102"/>
      <c r="DX376" s="103"/>
      <c r="DY376" s="90"/>
      <c r="DZ376" s="103"/>
      <c r="EA376" s="103"/>
      <c r="EB376" s="103"/>
      <c r="EC376" s="103"/>
      <c r="ED376" s="103"/>
      <c r="EE376" s="103"/>
      <c r="EF376" s="106" t="e">
        <f t="shared" si="37"/>
        <v>#DIV/0!</v>
      </c>
      <c r="EG376" s="106" t="e">
        <f t="shared" si="38"/>
        <v>#DIV/0!</v>
      </c>
      <c r="EH376" s="106" t="str">
        <f t="shared" si="39"/>
        <v>NEED TO DEVELOP</v>
      </c>
    </row>
    <row r="377" hidden="1" customHeight="1" spans="2:138">
      <c r="B377" s="83" t="s">
        <v>2289</v>
      </c>
      <c r="C377" s="84"/>
      <c r="D377" s="84"/>
      <c r="E377" s="84"/>
      <c r="F377" s="84"/>
      <c r="G377" s="84"/>
      <c r="H377" s="83" t="s">
        <v>9893</v>
      </c>
      <c r="I377" s="86" t="s">
        <v>9894</v>
      </c>
      <c r="J377" s="83" t="s">
        <v>1569</v>
      </c>
      <c r="K377" s="84"/>
      <c r="L377" s="83" t="s">
        <v>165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90" t="e">
        <f t="shared" si="35"/>
        <v>#DIV/0!</v>
      </c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  <c r="BA377" s="89"/>
      <c r="BB377" s="89"/>
      <c r="BC377" s="89"/>
      <c r="BD377" s="89"/>
      <c r="BE377" s="89"/>
      <c r="BF377" s="89"/>
      <c r="BG377" s="89"/>
      <c r="BH377" s="89"/>
      <c r="BI377" s="89"/>
      <c r="BJ377" s="89"/>
      <c r="BK377" s="89"/>
      <c r="BL377" s="89"/>
      <c r="BM377" s="89"/>
      <c r="BN377" s="89"/>
      <c r="BO377" s="89"/>
      <c r="BP377" s="89"/>
      <c r="BQ377" s="89"/>
      <c r="BR377" s="89"/>
      <c r="BS377" s="89"/>
      <c r="BT377" s="89"/>
      <c r="BU377" s="89"/>
      <c r="BV377" s="89"/>
      <c r="BW377" s="89"/>
      <c r="BX377" s="89"/>
      <c r="BY377" s="89"/>
      <c r="BZ377" s="89"/>
      <c r="CA377" s="89"/>
      <c r="CB377" s="89"/>
      <c r="CC377" s="89"/>
      <c r="CD377" s="89"/>
      <c r="CE377" s="89"/>
      <c r="CF377" s="90" t="e">
        <f t="shared" si="34"/>
        <v>#DIV/0!</v>
      </c>
      <c r="CG377" s="89"/>
      <c r="CH377" s="89"/>
      <c r="CI377" s="89"/>
      <c r="CJ377" s="89"/>
      <c r="CK377" s="89"/>
      <c r="CL377" s="89"/>
      <c r="CM377" s="89"/>
      <c r="CN377" s="89"/>
      <c r="CO377" s="89"/>
      <c r="CP377" s="89"/>
      <c r="CQ377" s="89"/>
      <c r="CR377" s="89"/>
      <c r="CS377" s="89"/>
      <c r="CT377" s="89"/>
      <c r="CU377" s="89"/>
      <c r="CV377" s="89"/>
      <c r="CW377" s="89"/>
      <c r="CX377" s="89"/>
      <c r="CY377" s="89"/>
      <c r="CZ377" s="89"/>
      <c r="DA377" s="89"/>
      <c r="DB377" s="89"/>
      <c r="DC377" s="89"/>
      <c r="DD377" s="89"/>
      <c r="DE377" s="89"/>
      <c r="DF377" s="89"/>
      <c r="DG377" s="89"/>
      <c r="DH377" s="89"/>
      <c r="DI377" s="89"/>
      <c r="DJ377" s="89"/>
      <c r="DK377" s="89"/>
      <c r="DL377" s="89"/>
      <c r="DM377" s="89"/>
      <c r="DN377" s="89"/>
      <c r="DO377" s="90" t="e">
        <f t="shared" si="36"/>
        <v>#DIV/0!</v>
      </c>
      <c r="DP377" s="95"/>
      <c r="DQ377" s="89"/>
      <c r="DR377" s="89"/>
      <c r="DS377" s="89"/>
      <c r="DT377" s="89"/>
      <c r="DU377" s="89"/>
      <c r="DV377" s="101"/>
      <c r="DW377" s="102"/>
      <c r="DX377" s="103"/>
      <c r="DY377" s="90"/>
      <c r="DZ377" s="103"/>
      <c r="EA377" s="103"/>
      <c r="EB377" s="103"/>
      <c r="EC377" s="103"/>
      <c r="ED377" s="103"/>
      <c r="EE377" s="103"/>
      <c r="EF377" s="106" t="e">
        <f t="shared" si="37"/>
        <v>#DIV/0!</v>
      </c>
      <c r="EG377" s="106" t="e">
        <f t="shared" si="38"/>
        <v>#DIV/0!</v>
      </c>
      <c r="EH377" s="106" t="e">
        <f t="shared" si="39"/>
        <v>#DIV/0!</v>
      </c>
    </row>
    <row r="378" hidden="1" customHeight="1" spans="2:138">
      <c r="B378" s="83" t="s">
        <v>2289</v>
      </c>
      <c r="C378" s="84"/>
      <c r="D378" s="84"/>
      <c r="E378" s="84"/>
      <c r="F378" s="84"/>
      <c r="G378" s="84"/>
      <c r="H378" s="83" t="s">
        <v>9903</v>
      </c>
      <c r="I378" s="86" t="s">
        <v>9904</v>
      </c>
      <c r="J378" s="83" t="s">
        <v>3535</v>
      </c>
      <c r="K378" s="84"/>
      <c r="L378" s="83" t="s">
        <v>165</v>
      </c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90" t="e">
        <f t="shared" si="35"/>
        <v>#DIV/0!</v>
      </c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89"/>
      <c r="BM378" s="89"/>
      <c r="BN378" s="89"/>
      <c r="BO378" s="89"/>
      <c r="BP378" s="89"/>
      <c r="BQ378" s="89"/>
      <c r="BR378" s="89"/>
      <c r="BS378" s="89"/>
      <c r="BT378" s="89"/>
      <c r="BU378" s="89"/>
      <c r="BV378" s="89"/>
      <c r="BW378" s="89"/>
      <c r="BX378" s="89"/>
      <c r="BY378" s="89"/>
      <c r="BZ378" s="89"/>
      <c r="CA378" s="89"/>
      <c r="CB378" s="89"/>
      <c r="CC378" s="89"/>
      <c r="CD378" s="89"/>
      <c r="CE378" s="89"/>
      <c r="CF378" s="90" t="e">
        <f t="shared" si="34"/>
        <v>#DIV/0!</v>
      </c>
      <c r="CG378" s="89"/>
      <c r="CH378" s="89"/>
      <c r="CI378" s="89"/>
      <c r="CJ378" s="89"/>
      <c r="CK378" s="89"/>
      <c r="CL378" s="89"/>
      <c r="CM378" s="89"/>
      <c r="CN378" s="89"/>
      <c r="CO378" s="89"/>
      <c r="CP378" s="89"/>
      <c r="CQ378" s="89"/>
      <c r="CR378" s="89"/>
      <c r="CS378" s="89"/>
      <c r="CT378" s="89"/>
      <c r="CU378" s="89"/>
      <c r="CV378" s="89"/>
      <c r="CW378" s="89"/>
      <c r="CX378" s="89"/>
      <c r="CY378" s="89"/>
      <c r="CZ378" s="89"/>
      <c r="DA378" s="89"/>
      <c r="DB378" s="89"/>
      <c r="DC378" s="89"/>
      <c r="DD378" s="89"/>
      <c r="DE378" s="89"/>
      <c r="DF378" s="89"/>
      <c r="DG378" s="89"/>
      <c r="DH378" s="89"/>
      <c r="DI378" s="89"/>
      <c r="DJ378" s="89"/>
      <c r="DK378" s="89"/>
      <c r="DL378" s="89"/>
      <c r="DM378" s="89"/>
      <c r="DN378" s="89"/>
      <c r="DO378" s="90" t="e">
        <f t="shared" si="36"/>
        <v>#DIV/0!</v>
      </c>
      <c r="DP378" s="95"/>
      <c r="DQ378" s="89"/>
      <c r="DR378" s="89"/>
      <c r="DS378" s="89"/>
      <c r="DT378" s="89"/>
      <c r="DU378" s="89"/>
      <c r="DV378" s="101"/>
      <c r="DW378" s="102"/>
      <c r="DX378" s="103"/>
      <c r="DY378" s="90"/>
      <c r="DZ378" s="103"/>
      <c r="EA378" s="103"/>
      <c r="EB378" s="103"/>
      <c r="EC378" s="103"/>
      <c r="ED378" s="103"/>
      <c r="EE378" s="103"/>
      <c r="EF378" s="106" t="e">
        <f t="shared" si="37"/>
        <v>#DIV/0!</v>
      </c>
      <c r="EG378" s="106" t="e">
        <f t="shared" si="38"/>
        <v>#DIV/0!</v>
      </c>
      <c r="EH378" s="106" t="e">
        <f t="shared" si="39"/>
        <v>#DIV/0!</v>
      </c>
    </row>
    <row r="379" hidden="1" customHeight="1" spans="2:138">
      <c r="B379" s="83" t="s">
        <v>2182</v>
      </c>
      <c r="C379" s="84"/>
      <c r="D379" s="84"/>
      <c r="E379" s="84"/>
      <c r="F379" s="84"/>
      <c r="G379" s="84"/>
      <c r="H379" s="83" t="s">
        <v>9945</v>
      </c>
      <c r="I379" s="86" t="s">
        <v>9946</v>
      </c>
      <c r="J379" s="83" t="s">
        <v>68</v>
      </c>
      <c r="K379" s="84"/>
      <c r="L379" s="83" t="s">
        <v>2168</v>
      </c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90" t="e">
        <f t="shared" si="35"/>
        <v>#DIV/0!</v>
      </c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/>
      <c r="BJ379" s="89"/>
      <c r="BK379" s="89"/>
      <c r="BL379" s="89"/>
      <c r="BM379" s="89"/>
      <c r="BN379" s="89"/>
      <c r="BO379" s="89"/>
      <c r="BP379" s="89"/>
      <c r="BQ379" s="89"/>
      <c r="BR379" s="89"/>
      <c r="BS379" s="89"/>
      <c r="BT379" s="89"/>
      <c r="BU379" s="89"/>
      <c r="BV379" s="89"/>
      <c r="BW379" s="89"/>
      <c r="BX379" s="89"/>
      <c r="BY379" s="89"/>
      <c r="BZ379" s="89"/>
      <c r="CA379" s="89"/>
      <c r="CB379" s="89"/>
      <c r="CC379" s="89"/>
      <c r="CD379" s="89"/>
      <c r="CE379" s="89"/>
      <c r="CF379" s="90" t="e">
        <f t="shared" si="34"/>
        <v>#DIV/0!</v>
      </c>
      <c r="CG379" s="89"/>
      <c r="CH379" s="89"/>
      <c r="CI379" s="89"/>
      <c r="CJ379" s="89"/>
      <c r="CK379" s="89"/>
      <c r="CL379" s="89"/>
      <c r="CM379" s="89"/>
      <c r="CN379" s="89"/>
      <c r="CO379" s="89"/>
      <c r="CP379" s="89"/>
      <c r="CQ379" s="89"/>
      <c r="CR379" s="89"/>
      <c r="CS379" s="89"/>
      <c r="CT379" s="89"/>
      <c r="CU379" s="89"/>
      <c r="CV379" s="89"/>
      <c r="CW379" s="89"/>
      <c r="CX379" s="89"/>
      <c r="CY379" s="89"/>
      <c r="CZ379" s="89"/>
      <c r="DA379" s="89"/>
      <c r="DB379" s="89"/>
      <c r="DC379" s="89"/>
      <c r="DD379" s="89"/>
      <c r="DE379" s="89"/>
      <c r="DF379" s="89"/>
      <c r="DG379" s="89"/>
      <c r="DH379" s="89"/>
      <c r="DI379" s="89"/>
      <c r="DJ379" s="89"/>
      <c r="DK379" s="89"/>
      <c r="DL379" s="89"/>
      <c r="DM379" s="89"/>
      <c r="DN379" s="89"/>
      <c r="DO379" s="90" t="e">
        <f t="shared" si="36"/>
        <v>#DIV/0!</v>
      </c>
      <c r="DP379" s="95"/>
      <c r="DQ379" s="89"/>
      <c r="DR379" s="89"/>
      <c r="DS379" s="89"/>
      <c r="DT379" s="89"/>
      <c r="DU379" s="89"/>
      <c r="DV379" s="101"/>
      <c r="DW379" s="102"/>
      <c r="DX379" s="103"/>
      <c r="DY379" s="90"/>
      <c r="DZ379" s="103"/>
      <c r="EA379" s="103"/>
      <c r="EB379" s="103"/>
      <c r="EC379" s="103"/>
      <c r="ED379" s="103"/>
      <c r="EE379" s="103"/>
      <c r="EF379" s="106" t="e">
        <f t="shared" si="37"/>
        <v>#DIV/0!</v>
      </c>
      <c r="EG379" s="106" t="e">
        <f t="shared" si="38"/>
        <v>#DIV/0!</v>
      </c>
      <c r="EH379" s="106" t="e">
        <f t="shared" si="39"/>
        <v>#DIV/0!</v>
      </c>
    </row>
    <row r="380" hidden="1" customHeight="1" spans="2:138">
      <c r="B380" s="83" t="s">
        <v>2182</v>
      </c>
      <c r="C380" s="84"/>
      <c r="D380" s="84"/>
      <c r="E380" s="84"/>
      <c r="F380" s="84"/>
      <c r="G380" s="84"/>
      <c r="H380" s="83" t="s">
        <v>9958</v>
      </c>
      <c r="I380" s="86" t="s">
        <v>9959</v>
      </c>
      <c r="J380" s="83" t="s">
        <v>227</v>
      </c>
      <c r="K380" s="84"/>
      <c r="L380" s="83" t="s">
        <v>6813</v>
      </c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90" t="e">
        <f t="shared" si="35"/>
        <v>#DIV/0!</v>
      </c>
      <c r="AO380" s="89"/>
      <c r="AP380" s="89"/>
      <c r="AQ380" s="89"/>
      <c r="AR380" s="89"/>
      <c r="AS380" s="89"/>
      <c r="AT380" s="89"/>
      <c r="AU380" s="89"/>
      <c r="AV380" s="89"/>
      <c r="AW380" s="89"/>
      <c r="AX380" s="89"/>
      <c r="AY380" s="89"/>
      <c r="AZ380" s="89"/>
      <c r="BA380" s="89"/>
      <c r="BB380" s="89"/>
      <c r="BC380" s="89"/>
      <c r="BD380" s="89">
        <v>8</v>
      </c>
      <c r="BE380" s="89">
        <v>8</v>
      </c>
      <c r="BF380" s="89">
        <v>8</v>
      </c>
      <c r="BG380" s="89">
        <v>8</v>
      </c>
      <c r="BH380" s="89">
        <v>8</v>
      </c>
      <c r="BI380" s="89">
        <v>8</v>
      </c>
      <c r="BJ380" s="89">
        <v>8</v>
      </c>
      <c r="BK380" s="89">
        <v>8</v>
      </c>
      <c r="BL380" s="89">
        <v>8</v>
      </c>
      <c r="BM380" s="89">
        <v>8</v>
      </c>
      <c r="BN380" s="89">
        <v>8</v>
      </c>
      <c r="BO380" s="89">
        <v>8</v>
      </c>
      <c r="BP380" s="89">
        <v>8</v>
      </c>
      <c r="BQ380" s="89">
        <v>8</v>
      </c>
      <c r="BR380" s="89">
        <v>8</v>
      </c>
      <c r="BS380" s="89">
        <v>8</v>
      </c>
      <c r="BT380" s="89">
        <v>8</v>
      </c>
      <c r="BU380" s="89">
        <v>8</v>
      </c>
      <c r="BV380" s="89">
        <v>8</v>
      </c>
      <c r="BW380" s="89">
        <v>8</v>
      </c>
      <c r="BX380" s="89">
        <v>8</v>
      </c>
      <c r="BY380" s="89">
        <v>8</v>
      </c>
      <c r="BZ380" s="89">
        <v>8</v>
      </c>
      <c r="CA380" s="89">
        <v>8</v>
      </c>
      <c r="CB380" s="89">
        <v>8</v>
      </c>
      <c r="CC380" s="89">
        <v>8</v>
      </c>
      <c r="CD380" s="89">
        <v>8</v>
      </c>
      <c r="CE380" s="89">
        <v>8</v>
      </c>
      <c r="CF380" s="90">
        <f t="shared" si="34"/>
        <v>8</v>
      </c>
      <c r="CG380" s="89"/>
      <c r="CH380" s="89"/>
      <c r="CI380" s="89"/>
      <c r="CJ380" s="89"/>
      <c r="CK380" s="89"/>
      <c r="CL380" s="89"/>
      <c r="CM380" s="89"/>
      <c r="CN380" s="89"/>
      <c r="CO380" s="89"/>
      <c r="CP380" s="89"/>
      <c r="CQ380" s="89"/>
      <c r="CR380" s="89"/>
      <c r="CS380" s="89"/>
      <c r="CT380" s="89"/>
      <c r="CU380" s="89"/>
      <c r="CV380" s="89"/>
      <c r="CW380" s="89"/>
      <c r="CX380" s="89"/>
      <c r="CY380" s="89"/>
      <c r="CZ380" s="89"/>
      <c r="DA380" s="89"/>
      <c r="DB380" s="89"/>
      <c r="DC380" s="89"/>
      <c r="DD380" s="89"/>
      <c r="DE380" s="89"/>
      <c r="DF380" s="89"/>
      <c r="DG380" s="89"/>
      <c r="DH380" s="89"/>
      <c r="DI380" s="89"/>
      <c r="DJ380" s="89"/>
      <c r="DK380" s="89"/>
      <c r="DL380" s="89"/>
      <c r="DM380" s="89"/>
      <c r="DN380" s="89"/>
      <c r="DO380" s="90" t="e">
        <f t="shared" si="36"/>
        <v>#DIV/0!</v>
      </c>
      <c r="DP380" s="90"/>
      <c r="DQ380" s="89"/>
      <c r="DR380" s="89"/>
      <c r="DS380" s="89"/>
      <c r="DT380" s="89"/>
      <c r="DU380" s="89"/>
      <c r="DV380" s="101"/>
      <c r="DW380" s="102"/>
      <c r="DX380" s="103"/>
      <c r="DY380" s="90"/>
      <c r="DZ380" s="103"/>
      <c r="EA380" s="103"/>
      <c r="EB380" s="103"/>
      <c r="EC380" s="103"/>
      <c r="ED380" s="103"/>
      <c r="EE380" s="103"/>
      <c r="EF380" s="106" t="e">
        <f t="shared" si="37"/>
        <v>#DIV/0!</v>
      </c>
      <c r="EG380" s="106" t="str">
        <f t="shared" si="38"/>
        <v>NEED TO DEVELOP</v>
      </c>
      <c r="EH380" s="106" t="e">
        <f t="shared" si="39"/>
        <v>#DIV/0!</v>
      </c>
    </row>
    <row r="381" hidden="1" customHeight="1" spans="2:138">
      <c r="B381" s="83" t="s">
        <v>2182</v>
      </c>
      <c r="C381" s="84"/>
      <c r="D381" s="84"/>
      <c r="E381" s="84"/>
      <c r="F381" s="84"/>
      <c r="G381" s="84"/>
      <c r="H381" s="83" t="s">
        <v>9969</v>
      </c>
      <c r="I381" s="86" t="s">
        <v>9970</v>
      </c>
      <c r="J381" s="83" t="s">
        <v>2083</v>
      </c>
      <c r="K381" s="84"/>
      <c r="L381" s="83" t="s">
        <v>9972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90" t="e">
        <f t="shared" si="35"/>
        <v>#DIV/0!</v>
      </c>
      <c r="AO381" s="89"/>
      <c r="AP381" s="89"/>
      <c r="AQ381" s="89"/>
      <c r="AR381" s="89"/>
      <c r="AS381" s="89"/>
      <c r="AT381" s="89"/>
      <c r="AU381" s="89"/>
      <c r="AV381" s="89"/>
      <c r="AW381" s="89"/>
      <c r="AX381" s="89"/>
      <c r="AY381" s="89"/>
      <c r="AZ381" s="89"/>
      <c r="BA381" s="89"/>
      <c r="BB381" s="89"/>
      <c r="BC381" s="89"/>
      <c r="BD381" s="89">
        <v>8</v>
      </c>
      <c r="BE381" s="89">
        <v>7</v>
      </c>
      <c r="BF381" s="89">
        <v>7</v>
      </c>
      <c r="BG381" s="89">
        <v>8</v>
      </c>
      <c r="BH381" s="89">
        <v>8</v>
      </c>
      <c r="BI381" s="89">
        <v>8</v>
      </c>
      <c r="BJ381" s="89">
        <v>8</v>
      </c>
      <c r="BK381" s="89">
        <v>7</v>
      </c>
      <c r="BL381" s="89">
        <v>8</v>
      </c>
      <c r="BM381" s="89">
        <v>8</v>
      </c>
      <c r="BN381" s="89">
        <v>8</v>
      </c>
      <c r="BO381" s="89">
        <v>8</v>
      </c>
      <c r="BP381" s="89">
        <v>8</v>
      </c>
      <c r="BQ381" s="89">
        <v>8</v>
      </c>
      <c r="BR381" s="89">
        <v>8</v>
      </c>
      <c r="BS381" s="89">
        <v>8</v>
      </c>
      <c r="BT381" s="89">
        <v>8</v>
      </c>
      <c r="BU381" s="89">
        <v>8</v>
      </c>
      <c r="BV381" s="89">
        <v>8</v>
      </c>
      <c r="BW381" s="89">
        <v>8</v>
      </c>
      <c r="BX381" s="89">
        <v>8</v>
      </c>
      <c r="BY381" s="89">
        <v>8</v>
      </c>
      <c r="BZ381" s="89">
        <v>8</v>
      </c>
      <c r="CA381" s="89">
        <v>8</v>
      </c>
      <c r="CB381" s="89">
        <v>7</v>
      </c>
      <c r="CC381" s="89">
        <v>8</v>
      </c>
      <c r="CD381" s="89">
        <v>8</v>
      </c>
      <c r="CE381" s="89">
        <v>8</v>
      </c>
      <c r="CF381" s="90">
        <f t="shared" si="34"/>
        <v>7.85185185185185</v>
      </c>
      <c r="CG381" s="89"/>
      <c r="CH381" s="89"/>
      <c r="CI381" s="89"/>
      <c r="CJ381" s="89"/>
      <c r="CK381" s="89"/>
      <c r="CL381" s="89"/>
      <c r="CM381" s="89"/>
      <c r="CN381" s="89"/>
      <c r="CO381" s="89"/>
      <c r="CP381" s="89"/>
      <c r="CQ381" s="89"/>
      <c r="CR381" s="89"/>
      <c r="CS381" s="89"/>
      <c r="CT381" s="89"/>
      <c r="CU381" s="89"/>
      <c r="CV381" s="89"/>
      <c r="CW381" s="89"/>
      <c r="CX381" s="89"/>
      <c r="CY381" s="89"/>
      <c r="CZ381" s="89"/>
      <c r="DA381" s="89"/>
      <c r="DB381" s="89"/>
      <c r="DC381" s="89"/>
      <c r="DD381" s="89"/>
      <c r="DE381" s="89"/>
      <c r="DF381" s="89"/>
      <c r="DG381" s="89"/>
      <c r="DH381" s="89"/>
      <c r="DI381" s="89"/>
      <c r="DJ381" s="89"/>
      <c r="DK381" s="89"/>
      <c r="DL381" s="89"/>
      <c r="DM381" s="89"/>
      <c r="DN381" s="89"/>
      <c r="DO381" s="90" t="e">
        <f t="shared" si="36"/>
        <v>#DIV/0!</v>
      </c>
      <c r="DP381" s="95"/>
      <c r="DQ381" s="89"/>
      <c r="DR381" s="89"/>
      <c r="DS381" s="89"/>
      <c r="DT381" s="89"/>
      <c r="DU381" s="89"/>
      <c r="DV381" s="101"/>
      <c r="DW381" s="102"/>
      <c r="DX381" s="103"/>
      <c r="DY381" s="90"/>
      <c r="DZ381" s="103"/>
      <c r="EA381" s="103"/>
      <c r="EB381" s="103"/>
      <c r="EC381" s="103"/>
      <c r="ED381" s="103"/>
      <c r="EE381" s="103"/>
      <c r="EF381" s="106" t="e">
        <f t="shared" si="37"/>
        <v>#DIV/0!</v>
      </c>
      <c r="EG381" s="106" t="str">
        <f t="shared" si="38"/>
        <v>NEED TO DEVELOP</v>
      </c>
      <c r="EH381" s="106" t="e">
        <f t="shared" si="39"/>
        <v>#DIV/0!</v>
      </c>
    </row>
    <row r="382" hidden="1" customHeight="1" spans="2:138">
      <c r="B382" s="83" t="s">
        <v>2182</v>
      </c>
      <c r="C382" s="84"/>
      <c r="D382" s="84"/>
      <c r="E382" s="84"/>
      <c r="F382" s="84"/>
      <c r="G382" s="84"/>
      <c r="H382" s="83" t="s">
        <v>9983</v>
      </c>
      <c r="I382" s="86" t="s">
        <v>9984</v>
      </c>
      <c r="J382" s="83" t="s">
        <v>8722</v>
      </c>
      <c r="K382" s="84"/>
      <c r="L382" s="83" t="s">
        <v>4627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90" t="e">
        <f t="shared" si="35"/>
        <v>#DIV/0!</v>
      </c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  <c r="BA382" s="89"/>
      <c r="BB382" s="89"/>
      <c r="BC382" s="89"/>
      <c r="BD382" s="89">
        <v>8</v>
      </c>
      <c r="BE382" s="89">
        <v>7</v>
      </c>
      <c r="BF382" s="89">
        <v>8</v>
      </c>
      <c r="BG382" s="89">
        <v>8</v>
      </c>
      <c r="BH382" s="89">
        <v>8</v>
      </c>
      <c r="BI382" s="89">
        <v>8</v>
      </c>
      <c r="BJ382" s="89">
        <v>8</v>
      </c>
      <c r="BK382" s="89">
        <v>8</v>
      </c>
      <c r="BL382" s="89">
        <v>8</v>
      </c>
      <c r="BM382" s="89">
        <v>8</v>
      </c>
      <c r="BN382" s="89">
        <v>8</v>
      </c>
      <c r="BO382" s="89">
        <v>8</v>
      </c>
      <c r="BP382" s="89">
        <v>8</v>
      </c>
      <c r="BQ382" s="89">
        <v>8</v>
      </c>
      <c r="BR382" s="89">
        <v>8</v>
      </c>
      <c r="BS382" s="89">
        <v>7</v>
      </c>
      <c r="BT382" s="89">
        <v>8</v>
      </c>
      <c r="BU382" s="89">
        <v>7</v>
      </c>
      <c r="BV382" s="89">
        <v>8</v>
      </c>
      <c r="BW382" s="89">
        <v>8</v>
      </c>
      <c r="BX382" s="89">
        <v>8</v>
      </c>
      <c r="BY382" s="89">
        <v>8</v>
      </c>
      <c r="BZ382" s="89">
        <v>7</v>
      </c>
      <c r="CA382" s="89">
        <v>8</v>
      </c>
      <c r="CB382" s="89">
        <v>8</v>
      </c>
      <c r="CC382" s="89">
        <v>8</v>
      </c>
      <c r="CD382" s="89">
        <v>8</v>
      </c>
      <c r="CE382" s="89">
        <v>8</v>
      </c>
      <c r="CF382" s="90">
        <f t="shared" si="34"/>
        <v>7.85185185185185</v>
      </c>
      <c r="CG382" s="89"/>
      <c r="CH382" s="89"/>
      <c r="CI382" s="89"/>
      <c r="CJ382" s="89"/>
      <c r="CK382" s="89"/>
      <c r="CL382" s="89"/>
      <c r="CM382" s="89"/>
      <c r="CN382" s="89"/>
      <c r="CO382" s="89"/>
      <c r="CP382" s="89"/>
      <c r="CQ382" s="89"/>
      <c r="CR382" s="89"/>
      <c r="CS382" s="89"/>
      <c r="CT382" s="89"/>
      <c r="CU382" s="89"/>
      <c r="CV382" s="89"/>
      <c r="CW382" s="89"/>
      <c r="CX382" s="89"/>
      <c r="CY382" s="89"/>
      <c r="CZ382" s="89"/>
      <c r="DA382" s="89"/>
      <c r="DB382" s="89"/>
      <c r="DC382" s="89"/>
      <c r="DD382" s="89"/>
      <c r="DE382" s="89"/>
      <c r="DF382" s="89"/>
      <c r="DG382" s="89"/>
      <c r="DH382" s="89"/>
      <c r="DI382" s="89"/>
      <c r="DJ382" s="89"/>
      <c r="DK382" s="89"/>
      <c r="DL382" s="89"/>
      <c r="DM382" s="89"/>
      <c r="DN382" s="89"/>
      <c r="DO382" s="90" t="e">
        <f t="shared" si="36"/>
        <v>#DIV/0!</v>
      </c>
      <c r="DP382" s="95"/>
      <c r="DQ382" s="89"/>
      <c r="DR382" s="89"/>
      <c r="DS382" s="89"/>
      <c r="DT382" s="89"/>
      <c r="DU382" s="89"/>
      <c r="DV382" s="101"/>
      <c r="DW382" s="102"/>
      <c r="DX382" s="103"/>
      <c r="DY382" s="90"/>
      <c r="DZ382" s="103"/>
      <c r="EA382" s="103"/>
      <c r="EB382" s="103"/>
      <c r="EC382" s="103"/>
      <c r="ED382" s="103"/>
      <c r="EE382" s="103"/>
      <c r="EF382" s="106" t="e">
        <f t="shared" si="37"/>
        <v>#DIV/0!</v>
      </c>
      <c r="EG382" s="106" t="str">
        <f t="shared" si="38"/>
        <v>NEED TO DEVELOP</v>
      </c>
      <c r="EH382" s="106" t="e">
        <f t="shared" si="39"/>
        <v>#DIV/0!</v>
      </c>
    </row>
    <row r="383" hidden="1" customHeight="1" spans="2:138">
      <c r="B383" s="83" t="s">
        <v>2182</v>
      </c>
      <c r="C383" s="84"/>
      <c r="D383" s="84"/>
      <c r="E383" s="84"/>
      <c r="F383" s="84"/>
      <c r="G383" s="84"/>
      <c r="H383" s="83" t="s">
        <v>10012</v>
      </c>
      <c r="I383" s="86" t="s">
        <v>10013</v>
      </c>
      <c r="J383" s="83" t="s">
        <v>263</v>
      </c>
      <c r="K383" s="84"/>
      <c r="L383" s="83" t="s">
        <v>1599</v>
      </c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90" t="e">
        <f t="shared" si="35"/>
        <v>#DIV/0!</v>
      </c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 s="89"/>
      <c r="BH383" s="89"/>
      <c r="BI383" s="89"/>
      <c r="BJ383" s="89"/>
      <c r="BK383" s="89"/>
      <c r="BL383" s="89"/>
      <c r="BM383" s="89"/>
      <c r="BN383" s="89"/>
      <c r="BO383" s="89"/>
      <c r="BP383" s="89"/>
      <c r="BQ383" s="89"/>
      <c r="BR383" s="89"/>
      <c r="BS383" s="89"/>
      <c r="BT383" s="89"/>
      <c r="BU383" s="89"/>
      <c r="BV383" s="89"/>
      <c r="BW383" s="89"/>
      <c r="BX383" s="89"/>
      <c r="BY383" s="89"/>
      <c r="BZ383" s="89"/>
      <c r="CA383" s="89"/>
      <c r="CB383" s="89"/>
      <c r="CC383" s="89"/>
      <c r="CD383" s="89"/>
      <c r="CE383" s="89"/>
      <c r="CF383" s="90" t="e">
        <f t="shared" si="34"/>
        <v>#DIV/0!</v>
      </c>
      <c r="CG383" s="89"/>
      <c r="CH383" s="89"/>
      <c r="CI383" s="89"/>
      <c r="CJ383" s="89"/>
      <c r="CK383" s="89"/>
      <c r="CL383" s="89"/>
      <c r="CM383" s="89"/>
      <c r="CN383" s="89"/>
      <c r="CO383" s="89"/>
      <c r="CP383" s="89"/>
      <c r="CQ383" s="89"/>
      <c r="CR383" s="89"/>
      <c r="CS383" s="89"/>
      <c r="CT383" s="89"/>
      <c r="CU383" s="89"/>
      <c r="CV383" s="89"/>
      <c r="CW383" s="89"/>
      <c r="CX383" s="89"/>
      <c r="CY383" s="89"/>
      <c r="CZ383" s="89"/>
      <c r="DA383" s="89"/>
      <c r="DB383" s="89"/>
      <c r="DC383" s="89"/>
      <c r="DD383" s="89"/>
      <c r="DE383" s="89"/>
      <c r="DF383" s="89"/>
      <c r="DG383" s="89"/>
      <c r="DH383" s="89"/>
      <c r="DI383" s="89"/>
      <c r="DJ383" s="89"/>
      <c r="DK383" s="89"/>
      <c r="DL383" s="89"/>
      <c r="DM383" s="89"/>
      <c r="DN383" s="89"/>
      <c r="DO383" s="90" t="e">
        <f t="shared" si="36"/>
        <v>#DIV/0!</v>
      </c>
      <c r="DP383" s="95"/>
      <c r="DQ383" s="89"/>
      <c r="DR383" s="89"/>
      <c r="DS383" s="89"/>
      <c r="DT383" s="89"/>
      <c r="DU383" s="89"/>
      <c r="DV383" s="101"/>
      <c r="DW383" s="102"/>
      <c r="DX383" s="103"/>
      <c r="DY383" s="90"/>
      <c r="DZ383" s="103"/>
      <c r="EA383" s="103"/>
      <c r="EB383" s="103"/>
      <c r="EC383" s="103"/>
      <c r="ED383" s="103"/>
      <c r="EE383" s="103"/>
      <c r="EF383" s="106" t="e">
        <f t="shared" si="37"/>
        <v>#DIV/0!</v>
      </c>
      <c r="EG383" s="106" t="e">
        <f t="shared" si="38"/>
        <v>#DIV/0!</v>
      </c>
      <c r="EH383" s="106" t="e">
        <f t="shared" si="39"/>
        <v>#DIV/0!</v>
      </c>
    </row>
    <row r="384" hidden="1" customHeight="1" spans="2:138">
      <c r="B384" s="83" t="s">
        <v>2182</v>
      </c>
      <c r="C384" s="84"/>
      <c r="D384" s="84"/>
      <c r="E384" s="84"/>
      <c r="F384" s="84"/>
      <c r="G384" s="84"/>
      <c r="H384" s="83" t="s">
        <v>10025</v>
      </c>
      <c r="I384" s="86" t="s">
        <v>10026</v>
      </c>
      <c r="J384" s="83" t="s">
        <v>108</v>
      </c>
      <c r="K384" s="84"/>
      <c r="L384" s="83" t="s">
        <v>894</v>
      </c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90" t="e">
        <f t="shared" si="35"/>
        <v>#DIV/0!</v>
      </c>
      <c r="AO384" s="89"/>
      <c r="AP384" s="89"/>
      <c r="AQ384" s="89"/>
      <c r="AR384" s="89"/>
      <c r="AS384" s="89"/>
      <c r="AT384" s="89"/>
      <c r="AU384" s="89"/>
      <c r="AV384" s="89"/>
      <c r="AW384" s="89"/>
      <c r="AX384" s="89"/>
      <c r="AY384" s="89"/>
      <c r="AZ384" s="89"/>
      <c r="BA384" s="89"/>
      <c r="BB384" s="89"/>
      <c r="BC384" s="89"/>
      <c r="BD384" s="89">
        <v>8</v>
      </c>
      <c r="BE384" s="89">
        <v>8</v>
      </c>
      <c r="BF384" s="89">
        <v>8</v>
      </c>
      <c r="BG384" s="89">
        <v>7</v>
      </c>
      <c r="BH384" s="89">
        <v>7</v>
      </c>
      <c r="BI384" s="89">
        <v>8</v>
      </c>
      <c r="BJ384" s="89">
        <v>8</v>
      </c>
      <c r="BK384" s="89">
        <v>8</v>
      </c>
      <c r="BL384" s="89">
        <v>8</v>
      </c>
      <c r="BM384" s="89">
        <v>7</v>
      </c>
      <c r="BN384" s="89">
        <v>7</v>
      </c>
      <c r="BO384" s="89">
        <v>8</v>
      </c>
      <c r="BP384" s="89">
        <v>7</v>
      </c>
      <c r="BQ384" s="89">
        <v>8</v>
      </c>
      <c r="BR384" s="89">
        <v>8</v>
      </c>
      <c r="BS384" s="89">
        <v>7</v>
      </c>
      <c r="BT384" s="89">
        <v>8</v>
      </c>
      <c r="BU384" s="89">
        <v>8</v>
      </c>
      <c r="BV384" s="89">
        <v>7</v>
      </c>
      <c r="BW384" s="89">
        <v>7</v>
      </c>
      <c r="BX384" s="89">
        <v>7</v>
      </c>
      <c r="BY384" s="89">
        <v>8</v>
      </c>
      <c r="BZ384" s="89">
        <v>8</v>
      </c>
      <c r="CA384" s="89">
        <v>8</v>
      </c>
      <c r="CB384" s="89">
        <v>8</v>
      </c>
      <c r="CC384" s="89">
        <v>7</v>
      </c>
      <c r="CD384" s="89">
        <v>7</v>
      </c>
      <c r="CE384" s="89">
        <v>8</v>
      </c>
      <c r="CF384" s="90">
        <f t="shared" si="34"/>
        <v>7.59259259259259</v>
      </c>
      <c r="CG384" s="89"/>
      <c r="CH384" s="89"/>
      <c r="CI384" s="89"/>
      <c r="CJ384" s="89"/>
      <c r="CK384" s="89"/>
      <c r="CL384" s="89"/>
      <c r="CM384" s="89"/>
      <c r="CN384" s="89"/>
      <c r="CO384" s="89"/>
      <c r="CP384" s="89"/>
      <c r="CQ384" s="89"/>
      <c r="CR384" s="89"/>
      <c r="CS384" s="89"/>
      <c r="CT384" s="89"/>
      <c r="CU384" s="89"/>
      <c r="CV384" s="89"/>
      <c r="CW384" s="89"/>
      <c r="CX384" s="89"/>
      <c r="CY384" s="89"/>
      <c r="CZ384" s="89"/>
      <c r="DA384" s="89"/>
      <c r="DB384" s="89"/>
      <c r="DC384" s="89"/>
      <c r="DD384" s="89"/>
      <c r="DE384" s="89"/>
      <c r="DF384" s="89"/>
      <c r="DG384" s="89"/>
      <c r="DH384" s="89"/>
      <c r="DI384" s="89"/>
      <c r="DJ384" s="89"/>
      <c r="DK384" s="89"/>
      <c r="DL384" s="89"/>
      <c r="DM384" s="89"/>
      <c r="DN384" s="89"/>
      <c r="DO384" s="90" t="e">
        <f t="shared" si="36"/>
        <v>#DIV/0!</v>
      </c>
      <c r="DP384" s="95"/>
      <c r="DQ384" s="89"/>
      <c r="DR384" s="89"/>
      <c r="DS384" s="89"/>
      <c r="DT384" s="89"/>
      <c r="DU384" s="89"/>
      <c r="DV384" s="101"/>
      <c r="DW384" s="102"/>
      <c r="DX384" s="103"/>
      <c r="DY384" s="90"/>
      <c r="DZ384" s="103"/>
      <c r="EA384" s="103"/>
      <c r="EB384" s="103"/>
      <c r="EC384" s="103"/>
      <c r="ED384" s="103"/>
      <c r="EE384" s="103"/>
      <c r="EF384" s="106" t="e">
        <f t="shared" si="37"/>
        <v>#DIV/0!</v>
      </c>
      <c r="EG384" s="106" t="str">
        <f t="shared" si="38"/>
        <v>NEED TO DEVELOP</v>
      </c>
      <c r="EH384" s="106" t="e">
        <f t="shared" si="39"/>
        <v>#DIV/0!</v>
      </c>
    </row>
    <row r="385" hidden="1" customHeight="1" spans="2:138">
      <c r="B385" s="83" t="s">
        <v>2182</v>
      </c>
      <c r="C385" s="84"/>
      <c r="D385" s="84"/>
      <c r="E385" s="84"/>
      <c r="F385" s="84"/>
      <c r="G385" s="84"/>
      <c r="H385" s="83" t="s">
        <v>10039</v>
      </c>
      <c r="I385" s="86" t="s">
        <v>10040</v>
      </c>
      <c r="J385" s="83" t="s">
        <v>2321</v>
      </c>
      <c r="K385" s="84"/>
      <c r="L385" s="83" t="s">
        <v>2608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90" t="e">
        <f t="shared" si="35"/>
        <v>#DIV/0!</v>
      </c>
      <c r="AO385" s="89"/>
      <c r="AP385" s="89"/>
      <c r="AQ385" s="89"/>
      <c r="AR385" s="89"/>
      <c r="AS385" s="89"/>
      <c r="AT385" s="89"/>
      <c r="AU385" s="89"/>
      <c r="AV385" s="89"/>
      <c r="AW385" s="89"/>
      <c r="AX385" s="89"/>
      <c r="AY385" s="89"/>
      <c r="AZ385" s="89"/>
      <c r="BA385" s="89"/>
      <c r="BB385" s="89"/>
      <c r="BC385" s="89"/>
      <c r="BD385" s="89"/>
      <c r="BE385" s="89"/>
      <c r="BF385" s="89"/>
      <c r="BG385" s="89"/>
      <c r="BH385" s="89"/>
      <c r="BI385" s="89"/>
      <c r="BJ385" s="89"/>
      <c r="BK385" s="89"/>
      <c r="BL385" s="89"/>
      <c r="BM385" s="89"/>
      <c r="BN385" s="89"/>
      <c r="BO385" s="89"/>
      <c r="BP385" s="89"/>
      <c r="BQ385" s="89"/>
      <c r="BR385" s="89"/>
      <c r="BS385" s="89"/>
      <c r="BT385" s="89"/>
      <c r="BU385" s="89"/>
      <c r="BV385" s="89"/>
      <c r="BW385" s="89"/>
      <c r="BX385" s="89"/>
      <c r="BY385" s="89"/>
      <c r="BZ385" s="89"/>
      <c r="CA385" s="89"/>
      <c r="CB385" s="89"/>
      <c r="CC385" s="89"/>
      <c r="CD385" s="89"/>
      <c r="CE385" s="89"/>
      <c r="CF385" s="90" t="e">
        <f t="shared" si="34"/>
        <v>#DIV/0!</v>
      </c>
      <c r="CG385" s="89"/>
      <c r="CH385" s="89"/>
      <c r="CI385" s="89"/>
      <c r="CJ385" s="89"/>
      <c r="CK385" s="89"/>
      <c r="CL385" s="89"/>
      <c r="CM385" s="89"/>
      <c r="CN385" s="89"/>
      <c r="CO385" s="89"/>
      <c r="CP385" s="89"/>
      <c r="CQ385" s="89"/>
      <c r="CR385" s="89"/>
      <c r="CS385" s="89"/>
      <c r="CT385" s="89"/>
      <c r="CU385" s="89"/>
      <c r="CV385" s="89"/>
      <c r="CW385" s="89"/>
      <c r="CX385" s="89"/>
      <c r="CY385" s="89"/>
      <c r="CZ385" s="89"/>
      <c r="DA385" s="89"/>
      <c r="DB385" s="89"/>
      <c r="DC385" s="89"/>
      <c r="DD385" s="89"/>
      <c r="DE385" s="89"/>
      <c r="DF385" s="89"/>
      <c r="DG385" s="89"/>
      <c r="DH385" s="89"/>
      <c r="DI385" s="89"/>
      <c r="DJ385" s="89"/>
      <c r="DK385" s="89"/>
      <c r="DL385" s="89"/>
      <c r="DM385" s="89"/>
      <c r="DN385" s="89"/>
      <c r="DO385" s="90" t="e">
        <f t="shared" si="36"/>
        <v>#DIV/0!</v>
      </c>
      <c r="DP385" s="95"/>
      <c r="DQ385" s="89"/>
      <c r="DR385" s="89"/>
      <c r="DS385" s="89"/>
      <c r="DT385" s="89"/>
      <c r="DU385" s="89"/>
      <c r="DV385" s="101"/>
      <c r="DW385" s="102"/>
      <c r="DX385" s="103"/>
      <c r="DY385" s="90"/>
      <c r="DZ385" s="103"/>
      <c r="EA385" s="103"/>
      <c r="EB385" s="103"/>
      <c r="EC385" s="103"/>
      <c r="ED385" s="103"/>
      <c r="EE385" s="103"/>
      <c r="EF385" s="106" t="e">
        <f t="shared" si="37"/>
        <v>#DIV/0!</v>
      </c>
      <c r="EG385" s="106" t="e">
        <f t="shared" si="38"/>
        <v>#DIV/0!</v>
      </c>
      <c r="EH385" s="106" t="e">
        <f t="shared" si="39"/>
        <v>#DIV/0!</v>
      </c>
    </row>
    <row r="386" hidden="1" customHeight="1" spans="2:138">
      <c r="B386" s="83" t="s">
        <v>2182</v>
      </c>
      <c r="C386" s="84"/>
      <c r="D386" s="84"/>
      <c r="E386" s="84"/>
      <c r="F386" s="84"/>
      <c r="G386" s="84"/>
      <c r="H386" s="83" t="s">
        <v>10053</v>
      </c>
      <c r="I386" s="86" t="s">
        <v>10054</v>
      </c>
      <c r="J386" s="83" t="s">
        <v>390</v>
      </c>
      <c r="K386" s="84"/>
      <c r="L386" s="83" t="s">
        <v>5415</v>
      </c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90" t="e">
        <f t="shared" si="35"/>
        <v>#DIV/0!</v>
      </c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  <c r="BA386" s="89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89"/>
      <c r="BM386" s="89"/>
      <c r="BN386" s="89"/>
      <c r="BO386" s="89"/>
      <c r="BP386" s="89"/>
      <c r="BQ386" s="89"/>
      <c r="BR386" s="89"/>
      <c r="BS386" s="89"/>
      <c r="BT386" s="89"/>
      <c r="BU386" s="89"/>
      <c r="BV386" s="89"/>
      <c r="BW386" s="89"/>
      <c r="BX386" s="89"/>
      <c r="BY386" s="89"/>
      <c r="BZ386" s="89"/>
      <c r="CA386" s="89"/>
      <c r="CB386" s="89"/>
      <c r="CC386" s="89"/>
      <c r="CD386" s="89"/>
      <c r="CE386" s="89"/>
      <c r="CF386" s="90" t="e">
        <f t="shared" ref="CF386:CF449" si="40">AVERAGE(BE386:CE386)</f>
        <v>#DIV/0!</v>
      </c>
      <c r="CG386" s="89"/>
      <c r="CH386" s="89"/>
      <c r="CI386" s="89"/>
      <c r="CJ386" s="89"/>
      <c r="CK386" s="89"/>
      <c r="CL386" s="89"/>
      <c r="CM386" s="89"/>
      <c r="CN386" s="89"/>
      <c r="CO386" s="89"/>
      <c r="CP386" s="89"/>
      <c r="CQ386" s="89"/>
      <c r="CR386" s="89"/>
      <c r="CS386" s="89"/>
      <c r="CT386" s="89"/>
      <c r="CU386" s="89"/>
      <c r="CV386" s="89"/>
      <c r="CW386" s="89"/>
      <c r="CX386" s="89"/>
      <c r="CY386" s="89"/>
      <c r="CZ386" s="89"/>
      <c r="DA386" s="89"/>
      <c r="DB386" s="89"/>
      <c r="DC386" s="89"/>
      <c r="DD386" s="89"/>
      <c r="DE386" s="89"/>
      <c r="DF386" s="89"/>
      <c r="DG386" s="89"/>
      <c r="DH386" s="89"/>
      <c r="DI386" s="89"/>
      <c r="DJ386" s="89"/>
      <c r="DK386" s="89"/>
      <c r="DL386" s="89"/>
      <c r="DM386" s="89"/>
      <c r="DN386" s="89"/>
      <c r="DO386" s="90" t="e">
        <f t="shared" si="36"/>
        <v>#DIV/0!</v>
      </c>
      <c r="DP386" s="95"/>
      <c r="DQ386" s="89"/>
      <c r="DR386" s="89"/>
      <c r="DS386" s="89"/>
      <c r="DT386" s="89"/>
      <c r="DU386" s="89"/>
      <c r="DV386" s="101"/>
      <c r="DW386" s="102"/>
      <c r="DX386" s="103"/>
      <c r="DY386" s="90"/>
      <c r="DZ386" s="103"/>
      <c r="EA386" s="103"/>
      <c r="EB386" s="103"/>
      <c r="EC386" s="103"/>
      <c r="ED386" s="103"/>
      <c r="EE386" s="103"/>
      <c r="EF386" s="106" t="e">
        <f t="shared" si="37"/>
        <v>#DIV/0!</v>
      </c>
      <c r="EG386" s="106" t="e">
        <f t="shared" si="38"/>
        <v>#DIV/0!</v>
      </c>
      <c r="EH386" s="106" t="e">
        <f t="shared" si="39"/>
        <v>#DIV/0!</v>
      </c>
    </row>
    <row r="387" hidden="1" customHeight="1" spans="2:138">
      <c r="B387" s="83" t="s">
        <v>2182</v>
      </c>
      <c r="C387" s="84"/>
      <c r="D387" s="84"/>
      <c r="E387" s="84"/>
      <c r="F387" s="84"/>
      <c r="G387" s="84"/>
      <c r="H387" s="83" t="s">
        <v>10067</v>
      </c>
      <c r="I387" s="86" t="s">
        <v>10068</v>
      </c>
      <c r="J387" s="83" t="s">
        <v>126</v>
      </c>
      <c r="K387" s="84"/>
      <c r="L387" s="83" t="s">
        <v>1956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90" t="e">
        <f t="shared" si="35"/>
        <v>#DIV/0!</v>
      </c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  <c r="BA387" s="89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89"/>
      <c r="BM387" s="89"/>
      <c r="BN387" s="89"/>
      <c r="BO387" s="89"/>
      <c r="BP387" s="89"/>
      <c r="BQ387" s="89"/>
      <c r="BR387" s="89"/>
      <c r="BS387" s="89"/>
      <c r="BT387" s="89"/>
      <c r="BU387" s="89"/>
      <c r="BV387" s="89"/>
      <c r="BW387" s="89"/>
      <c r="BX387" s="89"/>
      <c r="BY387" s="89"/>
      <c r="BZ387" s="89"/>
      <c r="CA387" s="89"/>
      <c r="CB387" s="89"/>
      <c r="CC387" s="89"/>
      <c r="CD387" s="89"/>
      <c r="CE387" s="89"/>
      <c r="CF387" s="90" t="e">
        <f t="shared" si="40"/>
        <v>#DIV/0!</v>
      </c>
      <c r="CG387" s="89"/>
      <c r="CH387" s="89"/>
      <c r="CI387" s="89"/>
      <c r="CJ387" s="89"/>
      <c r="CK387" s="89"/>
      <c r="CL387" s="89"/>
      <c r="CM387" s="89"/>
      <c r="CN387" s="89"/>
      <c r="CO387" s="89"/>
      <c r="CP387" s="89"/>
      <c r="CQ387" s="89"/>
      <c r="CR387" s="89"/>
      <c r="CS387" s="89"/>
      <c r="CT387" s="89"/>
      <c r="CU387" s="89"/>
      <c r="CV387" s="89">
        <v>8</v>
      </c>
      <c r="CW387" s="89">
        <v>7</v>
      </c>
      <c r="CX387" s="89">
        <v>8</v>
      </c>
      <c r="CY387" s="89">
        <v>8</v>
      </c>
      <c r="CZ387" s="89">
        <v>8</v>
      </c>
      <c r="DA387" s="89">
        <v>8</v>
      </c>
      <c r="DB387" s="89">
        <v>8</v>
      </c>
      <c r="DC387" s="89">
        <v>8</v>
      </c>
      <c r="DD387" s="89">
        <v>8</v>
      </c>
      <c r="DE387" s="89"/>
      <c r="DF387" s="89"/>
      <c r="DG387" s="89"/>
      <c r="DH387" s="89"/>
      <c r="DI387" s="89">
        <v>8</v>
      </c>
      <c r="DJ387" s="89">
        <v>8</v>
      </c>
      <c r="DK387" s="89">
        <v>7</v>
      </c>
      <c r="DL387" s="89">
        <v>8</v>
      </c>
      <c r="DM387" s="89">
        <v>8</v>
      </c>
      <c r="DN387" s="89">
        <v>8</v>
      </c>
      <c r="DO387" s="90">
        <f t="shared" si="36"/>
        <v>7.86666666666667</v>
      </c>
      <c r="DP387" s="95"/>
      <c r="DQ387" s="89"/>
      <c r="DR387" s="89"/>
      <c r="DS387" s="89"/>
      <c r="DT387" s="89"/>
      <c r="DU387" s="89"/>
      <c r="DV387" s="101"/>
      <c r="DW387" s="102"/>
      <c r="DX387" s="103"/>
      <c r="DY387" s="90"/>
      <c r="DZ387" s="103"/>
      <c r="EA387" s="103"/>
      <c r="EB387" s="103"/>
      <c r="EC387" s="103"/>
      <c r="ED387" s="103"/>
      <c r="EE387" s="103"/>
      <c r="EF387" s="106" t="e">
        <f t="shared" si="37"/>
        <v>#DIV/0!</v>
      </c>
      <c r="EG387" s="106" t="e">
        <f t="shared" si="38"/>
        <v>#DIV/0!</v>
      </c>
      <c r="EH387" s="106" t="str">
        <f t="shared" si="39"/>
        <v>NEED TO DEVELOP</v>
      </c>
    </row>
    <row r="388" hidden="1" customHeight="1" spans="2:138">
      <c r="B388" s="83" t="s">
        <v>2182</v>
      </c>
      <c r="C388" s="84"/>
      <c r="D388" s="84"/>
      <c r="E388" s="84"/>
      <c r="F388" s="84"/>
      <c r="G388" s="84"/>
      <c r="H388" s="83" t="s">
        <v>10083</v>
      </c>
      <c r="I388" s="86" t="s">
        <v>10084</v>
      </c>
      <c r="J388" s="83" t="s">
        <v>126</v>
      </c>
      <c r="K388" s="84"/>
      <c r="L388" s="83" t="s">
        <v>7040</v>
      </c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90" t="e">
        <f t="shared" si="35"/>
        <v>#DIV/0!</v>
      </c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  <c r="BM388" s="89"/>
      <c r="BN388" s="89"/>
      <c r="BO388" s="89"/>
      <c r="BP388" s="89"/>
      <c r="BQ388" s="89"/>
      <c r="BR388" s="89"/>
      <c r="BS388" s="89"/>
      <c r="BT388" s="89"/>
      <c r="BU388" s="89"/>
      <c r="BV388" s="89"/>
      <c r="BW388" s="89"/>
      <c r="BX388" s="89"/>
      <c r="BY388" s="89"/>
      <c r="BZ388" s="89"/>
      <c r="CA388" s="89"/>
      <c r="CB388" s="89"/>
      <c r="CC388" s="89"/>
      <c r="CD388" s="89"/>
      <c r="CE388" s="89"/>
      <c r="CF388" s="90" t="e">
        <f t="shared" si="40"/>
        <v>#DIV/0!</v>
      </c>
      <c r="CG388" s="89"/>
      <c r="CH388" s="89"/>
      <c r="CI388" s="89"/>
      <c r="CJ388" s="89"/>
      <c r="CK388" s="89"/>
      <c r="CL388" s="89"/>
      <c r="CM388" s="89"/>
      <c r="CN388" s="89"/>
      <c r="CO388" s="89"/>
      <c r="CP388" s="89"/>
      <c r="CQ388" s="89"/>
      <c r="CR388" s="89"/>
      <c r="CS388" s="89"/>
      <c r="CT388" s="89"/>
      <c r="CU388" s="89"/>
      <c r="CV388" s="89">
        <v>8</v>
      </c>
      <c r="CW388" s="89">
        <v>8</v>
      </c>
      <c r="CX388" s="89">
        <v>8</v>
      </c>
      <c r="CY388" s="89">
        <v>8</v>
      </c>
      <c r="CZ388" s="89">
        <v>7</v>
      </c>
      <c r="DA388" s="89">
        <v>7</v>
      </c>
      <c r="DB388" s="89">
        <v>7</v>
      </c>
      <c r="DC388" s="89">
        <v>8</v>
      </c>
      <c r="DD388" s="89">
        <v>7</v>
      </c>
      <c r="DE388" s="89"/>
      <c r="DF388" s="89"/>
      <c r="DG388" s="89"/>
      <c r="DH388" s="89"/>
      <c r="DI388" s="89">
        <v>7</v>
      </c>
      <c r="DJ388" s="89">
        <v>7</v>
      </c>
      <c r="DK388" s="89">
        <v>7</v>
      </c>
      <c r="DL388" s="89">
        <v>7</v>
      </c>
      <c r="DM388" s="89">
        <v>7</v>
      </c>
      <c r="DN388" s="89">
        <v>7</v>
      </c>
      <c r="DO388" s="90">
        <f t="shared" si="36"/>
        <v>7.33333333333333</v>
      </c>
      <c r="DP388" s="95"/>
      <c r="DQ388" s="89"/>
      <c r="DR388" s="89"/>
      <c r="DS388" s="89"/>
      <c r="DT388" s="89"/>
      <c r="DU388" s="89"/>
      <c r="DV388" s="101"/>
      <c r="DW388" s="102"/>
      <c r="DX388" s="103"/>
      <c r="DY388" s="90"/>
      <c r="DZ388" s="103"/>
      <c r="EA388" s="103"/>
      <c r="EB388" s="103"/>
      <c r="EC388" s="103"/>
      <c r="ED388" s="103"/>
      <c r="EE388" s="103"/>
      <c r="EF388" s="106" t="e">
        <f t="shared" si="37"/>
        <v>#DIV/0!</v>
      </c>
      <c r="EG388" s="106" t="e">
        <f t="shared" si="38"/>
        <v>#DIV/0!</v>
      </c>
      <c r="EH388" s="106" t="str">
        <f t="shared" si="39"/>
        <v>NEED TO DEVELOP</v>
      </c>
    </row>
    <row r="389" hidden="1" customHeight="1" spans="2:138">
      <c r="B389" s="83" t="s">
        <v>2182</v>
      </c>
      <c r="C389" s="84"/>
      <c r="D389" s="84"/>
      <c r="E389" s="84"/>
      <c r="F389" s="84"/>
      <c r="G389" s="84"/>
      <c r="H389" s="83" t="s">
        <v>10094</v>
      </c>
      <c r="I389" s="86" t="s">
        <v>10095</v>
      </c>
      <c r="J389" s="83" t="s">
        <v>126</v>
      </c>
      <c r="K389" s="84"/>
      <c r="L389" s="83" t="s">
        <v>1957</v>
      </c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90" t="e">
        <f t="shared" si="35"/>
        <v>#DIV/0!</v>
      </c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  <c r="BA389" s="89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89"/>
      <c r="BM389" s="89"/>
      <c r="BN389" s="89"/>
      <c r="BO389" s="89"/>
      <c r="BP389" s="89"/>
      <c r="BQ389" s="89"/>
      <c r="BR389" s="89"/>
      <c r="BS389" s="89"/>
      <c r="BT389" s="89"/>
      <c r="BU389" s="89"/>
      <c r="BV389" s="89"/>
      <c r="BW389" s="89"/>
      <c r="BX389" s="89"/>
      <c r="BY389" s="89"/>
      <c r="BZ389" s="89"/>
      <c r="CA389" s="89"/>
      <c r="CB389" s="89"/>
      <c r="CC389" s="89"/>
      <c r="CD389" s="89"/>
      <c r="CE389" s="89"/>
      <c r="CF389" s="90" t="e">
        <f t="shared" si="40"/>
        <v>#DIV/0!</v>
      </c>
      <c r="CG389" s="89"/>
      <c r="CH389" s="89"/>
      <c r="CI389" s="89"/>
      <c r="CJ389" s="89"/>
      <c r="CK389" s="89"/>
      <c r="CL389" s="89"/>
      <c r="CM389" s="89"/>
      <c r="CN389" s="89"/>
      <c r="CO389" s="89"/>
      <c r="CP389" s="89"/>
      <c r="CQ389" s="89"/>
      <c r="CR389" s="89"/>
      <c r="CS389" s="89"/>
      <c r="CT389" s="89"/>
      <c r="CU389" s="89"/>
      <c r="CV389" s="89"/>
      <c r="CW389" s="89"/>
      <c r="CX389" s="89"/>
      <c r="CY389" s="89"/>
      <c r="CZ389" s="89"/>
      <c r="DA389" s="89"/>
      <c r="DB389" s="89"/>
      <c r="DC389" s="89"/>
      <c r="DD389" s="89"/>
      <c r="DE389" s="89"/>
      <c r="DF389" s="89"/>
      <c r="DG389" s="89"/>
      <c r="DH389" s="89"/>
      <c r="DI389" s="89"/>
      <c r="DJ389" s="89"/>
      <c r="DK389" s="89"/>
      <c r="DL389" s="89"/>
      <c r="DM389" s="89"/>
      <c r="DN389" s="89"/>
      <c r="DO389" s="90" t="e">
        <f t="shared" si="36"/>
        <v>#DIV/0!</v>
      </c>
      <c r="DP389" s="95"/>
      <c r="DQ389" s="89"/>
      <c r="DR389" s="89"/>
      <c r="DS389" s="89"/>
      <c r="DT389" s="89"/>
      <c r="DU389" s="89"/>
      <c r="DV389" s="101"/>
      <c r="DW389" s="102"/>
      <c r="DX389" s="103"/>
      <c r="DY389" s="90"/>
      <c r="DZ389" s="103"/>
      <c r="EA389" s="103"/>
      <c r="EB389" s="103"/>
      <c r="EC389" s="103"/>
      <c r="ED389" s="103"/>
      <c r="EE389" s="103"/>
      <c r="EF389" s="106" t="e">
        <f t="shared" si="37"/>
        <v>#DIV/0!</v>
      </c>
      <c r="EG389" s="106" t="e">
        <f t="shared" si="38"/>
        <v>#DIV/0!</v>
      </c>
      <c r="EH389" s="106" t="e">
        <f t="shared" si="39"/>
        <v>#DIV/0!</v>
      </c>
    </row>
    <row r="390" hidden="1" customHeight="1" spans="2:138">
      <c r="B390" s="83" t="s">
        <v>2182</v>
      </c>
      <c r="C390" s="84"/>
      <c r="D390" s="84"/>
      <c r="E390" s="84"/>
      <c r="F390" s="84"/>
      <c r="G390" s="84"/>
      <c r="H390" s="83" t="s">
        <v>10106</v>
      </c>
      <c r="I390" s="86" t="s">
        <v>10107</v>
      </c>
      <c r="J390" s="83" t="s">
        <v>2936</v>
      </c>
      <c r="K390" s="84"/>
      <c r="L390" s="83" t="s">
        <v>2938</v>
      </c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90" t="e">
        <f t="shared" si="35"/>
        <v>#DIV/0!</v>
      </c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  <c r="BM390" s="89"/>
      <c r="BN390" s="89"/>
      <c r="BO390" s="89"/>
      <c r="BP390" s="89"/>
      <c r="BQ390" s="89"/>
      <c r="BR390" s="89"/>
      <c r="BS390" s="89"/>
      <c r="BT390" s="89"/>
      <c r="BU390" s="89"/>
      <c r="BV390" s="89"/>
      <c r="BW390" s="89"/>
      <c r="BX390" s="89"/>
      <c r="BY390" s="89"/>
      <c r="BZ390" s="89"/>
      <c r="CA390" s="89"/>
      <c r="CB390" s="89"/>
      <c r="CC390" s="89"/>
      <c r="CD390" s="89"/>
      <c r="CE390" s="89"/>
      <c r="CF390" s="90" t="e">
        <f t="shared" si="40"/>
        <v>#DIV/0!</v>
      </c>
      <c r="CG390" s="89"/>
      <c r="CH390" s="89"/>
      <c r="CI390" s="89"/>
      <c r="CJ390" s="89"/>
      <c r="CK390" s="89"/>
      <c r="CL390" s="89"/>
      <c r="CM390" s="89"/>
      <c r="CN390" s="89"/>
      <c r="CO390" s="89"/>
      <c r="CP390" s="89"/>
      <c r="CQ390" s="89"/>
      <c r="CR390" s="89"/>
      <c r="CS390" s="89"/>
      <c r="CT390" s="89"/>
      <c r="CU390" s="89"/>
      <c r="CV390" s="89"/>
      <c r="CW390" s="89"/>
      <c r="CX390" s="89"/>
      <c r="CY390" s="89"/>
      <c r="CZ390" s="89"/>
      <c r="DA390" s="89"/>
      <c r="DB390" s="89"/>
      <c r="DC390" s="89"/>
      <c r="DD390" s="89"/>
      <c r="DE390" s="89"/>
      <c r="DF390" s="89"/>
      <c r="DG390" s="89"/>
      <c r="DH390" s="89"/>
      <c r="DI390" s="89"/>
      <c r="DJ390" s="89"/>
      <c r="DK390" s="89"/>
      <c r="DL390" s="89"/>
      <c r="DM390" s="89"/>
      <c r="DN390" s="89"/>
      <c r="DO390" s="90" t="e">
        <f t="shared" si="36"/>
        <v>#DIV/0!</v>
      </c>
      <c r="DP390" s="95"/>
      <c r="DQ390" s="89"/>
      <c r="DR390" s="89"/>
      <c r="DS390" s="89"/>
      <c r="DT390" s="89"/>
      <c r="DU390" s="89"/>
      <c r="DV390" s="101"/>
      <c r="DW390" s="102"/>
      <c r="DX390" s="103"/>
      <c r="DY390" s="90"/>
      <c r="DZ390" s="103"/>
      <c r="EA390" s="103"/>
      <c r="EB390" s="103"/>
      <c r="EC390" s="103"/>
      <c r="ED390" s="103"/>
      <c r="EE390" s="103"/>
      <c r="EF390" s="106" t="e">
        <f t="shared" si="37"/>
        <v>#DIV/0!</v>
      </c>
      <c r="EG390" s="106" t="e">
        <f t="shared" si="38"/>
        <v>#DIV/0!</v>
      </c>
      <c r="EH390" s="106" t="e">
        <f t="shared" si="39"/>
        <v>#DIV/0!</v>
      </c>
    </row>
    <row r="391" hidden="1" customHeight="1" spans="2:138">
      <c r="B391" s="83" t="s">
        <v>2182</v>
      </c>
      <c r="C391" s="84"/>
      <c r="D391" s="84"/>
      <c r="E391" s="84"/>
      <c r="F391" s="84"/>
      <c r="G391" s="84"/>
      <c r="H391" s="83" t="s">
        <v>10121</v>
      </c>
      <c r="I391" s="86" t="s">
        <v>10122</v>
      </c>
      <c r="J391" s="83" t="s">
        <v>1893</v>
      </c>
      <c r="K391" s="84"/>
      <c r="L391" s="83" t="s">
        <v>576</v>
      </c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90" t="e">
        <f t="shared" si="35"/>
        <v>#DIV/0!</v>
      </c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  <c r="BA391" s="89"/>
      <c r="BB391" s="89"/>
      <c r="BC391" s="89"/>
      <c r="BD391" s="89">
        <v>8</v>
      </c>
      <c r="BE391" s="89">
        <v>8</v>
      </c>
      <c r="BF391" s="89">
        <v>8</v>
      </c>
      <c r="BG391" s="89">
        <v>8</v>
      </c>
      <c r="BH391" s="89">
        <v>8</v>
      </c>
      <c r="BI391" s="89">
        <v>8</v>
      </c>
      <c r="BJ391" s="89">
        <v>8</v>
      </c>
      <c r="BK391" s="89">
        <v>8</v>
      </c>
      <c r="BL391" s="89">
        <v>8</v>
      </c>
      <c r="BM391" s="89">
        <v>7</v>
      </c>
      <c r="BN391" s="89">
        <v>8</v>
      </c>
      <c r="BO391" s="89">
        <v>7</v>
      </c>
      <c r="BP391" s="89">
        <v>7</v>
      </c>
      <c r="BQ391" s="89">
        <v>7</v>
      </c>
      <c r="BR391" s="89">
        <v>8</v>
      </c>
      <c r="BS391" s="89">
        <v>8</v>
      </c>
      <c r="BT391" s="89">
        <v>8</v>
      </c>
      <c r="BU391" s="89">
        <v>7</v>
      </c>
      <c r="BV391" s="89">
        <v>7</v>
      </c>
      <c r="BW391" s="89">
        <v>7</v>
      </c>
      <c r="BX391" s="89">
        <v>7</v>
      </c>
      <c r="BY391" s="89">
        <v>8</v>
      </c>
      <c r="BZ391" s="89">
        <v>7</v>
      </c>
      <c r="CA391" s="89">
        <v>7</v>
      </c>
      <c r="CB391" s="89">
        <v>7</v>
      </c>
      <c r="CC391" s="89">
        <v>7</v>
      </c>
      <c r="CD391" s="89">
        <v>7</v>
      </c>
      <c r="CE391" s="89">
        <v>8</v>
      </c>
      <c r="CF391" s="90">
        <f t="shared" si="40"/>
        <v>7.51851851851852</v>
      </c>
      <c r="CG391" s="89"/>
      <c r="CH391" s="89"/>
      <c r="CI391" s="89"/>
      <c r="CJ391" s="89"/>
      <c r="CK391" s="89"/>
      <c r="CL391" s="89"/>
      <c r="CM391" s="89"/>
      <c r="CN391" s="89"/>
      <c r="CO391" s="89"/>
      <c r="CP391" s="89"/>
      <c r="CQ391" s="89"/>
      <c r="CR391" s="89"/>
      <c r="CS391" s="89"/>
      <c r="CT391" s="89"/>
      <c r="CU391" s="89"/>
      <c r="CV391" s="89"/>
      <c r="CW391" s="89"/>
      <c r="CX391" s="89"/>
      <c r="CY391" s="89"/>
      <c r="CZ391" s="89"/>
      <c r="DA391" s="89"/>
      <c r="DB391" s="89"/>
      <c r="DC391" s="89"/>
      <c r="DD391" s="89"/>
      <c r="DE391" s="89"/>
      <c r="DF391" s="89"/>
      <c r="DG391" s="89"/>
      <c r="DH391" s="89"/>
      <c r="DI391" s="89"/>
      <c r="DJ391" s="89"/>
      <c r="DK391" s="89"/>
      <c r="DL391" s="89"/>
      <c r="DM391" s="89"/>
      <c r="DN391" s="89"/>
      <c r="DO391" s="90" t="e">
        <f t="shared" si="36"/>
        <v>#DIV/0!</v>
      </c>
      <c r="DP391" s="95"/>
      <c r="DQ391" s="89"/>
      <c r="DR391" s="89"/>
      <c r="DS391" s="89"/>
      <c r="DT391" s="89"/>
      <c r="DU391" s="89"/>
      <c r="DV391" s="101"/>
      <c r="DW391" s="102"/>
      <c r="DX391" s="103"/>
      <c r="DY391" s="90"/>
      <c r="DZ391" s="103"/>
      <c r="EA391" s="103"/>
      <c r="EB391" s="103"/>
      <c r="EC391" s="103"/>
      <c r="ED391" s="103"/>
      <c r="EE391" s="103"/>
      <c r="EF391" s="106" t="e">
        <f t="shared" si="37"/>
        <v>#DIV/0!</v>
      </c>
      <c r="EG391" s="106" t="str">
        <f t="shared" si="38"/>
        <v>NEED TO DEVELOP</v>
      </c>
      <c r="EH391" s="106" t="e">
        <f t="shared" si="39"/>
        <v>#DIV/0!</v>
      </c>
    </row>
    <row r="392" hidden="1" customHeight="1" spans="2:138">
      <c r="B392" s="83" t="s">
        <v>2182</v>
      </c>
      <c r="C392" s="84"/>
      <c r="D392" s="84"/>
      <c r="E392" s="84"/>
      <c r="F392" s="84"/>
      <c r="G392" s="84"/>
      <c r="H392" s="83" t="s">
        <v>10132</v>
      </c>
      <c r="I392" s="86" t="s">
        <v>10133</v>
      </c>
      <c r="J392" s="83" t="s">
        <v>2965</v>
      </c>
      <c r="K392" s="84"/>
      <c r="L392" s="83" t="s">
        <v>3041</v>
      </c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90" t="e">
        <f t="shared" ref="AN392:AN419" si="41">AVERAGE(M392:AM392)</f>
        <v>#DIV/0!</v>
      </c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  <c r="BM392" s="89"/>
      <c r="BN392" s="89"/>
      <c r="BO392" s="89"/>
      <c r="BP392" s="89"/>
      <c r="BQ392" s="89"/>
      <c r="BR392" s="89"/>
      <c r="BS392" s="89"/>
      <c r="BT392" s="89"/>
      <c r="BU392" s="89"/>
      <c r="BV392" s="89"/>
      <c r="BW392" s="89"/>
      <c r="BX392" s="89"/>
      <c r="BY392" s="89"/>
      <c r="BZ392" s="89"/>
      <c r="CA392" s="89"/>
      <c r="CB392" s="89"/>
      <c r="CC392" s="89"/>
      <c r="CD392" s="89"/>
      <c r="CE392" s="89"/>
      <c r="CF392" s="90" t="e">
        <f t="shared" si="40"/>
        <v>#DIV/0!</v>
      </c>
      <c r="CG392" s="89"/>
      <c r="CH392" s="89"/>
      <c r="CI392" s="89"/>
      <c r="CJ392" s="89"/>
      <c r="CK392" s="89"/>
      <c r="CL392" s="89"/>
      <c r="CM392" s="89"/>
      <c r="CN392" s="89"/>
      <c r="CO392" s="89"/>
      <c r="CP392" s="89"/>
      <c r="CQ392" s="89"/>
      <c r="CR392" s="89"/>
      <c r="CS392" s="89"/>
      <c r="CT392" s="89"/>
      <c r="CU392" s="89"/>
      <c r="CV392" s="89">
        <v>8</v>
      </c>
      <c r="CW392" s="89">
        <v>8</v>
      </c>
      <c r="CX392" s="89">
        <v>8</v>
      </c>
      <c r="CY392" s="89">
        <v>9</v>
      </c>
      <c r="CZ392" s="89">
        <v>8</v>
      </c>
      <c r="DA392" s="89">
        <v>8</v>
      </c>
      <c r="DB392" s="89">
        <v>8</v>
      </c>
      <c r="DC392" s="89">
        <v>8</v>
      </c>
      <c r="DD392" s="89">
        <v>8</v>
      </c>
      <c r="DE392" s="89"/>
      <c r="DF392" s="89"/>
      <c r="DG392" s="89"/>
      <c r="DH392" s="89"/>
      <c r="DI392" s="89">
        <v>8</v>
      </c>
      <c r="DJ392" s="89">
        <v>8</v>
      </c>
      <c r="DK392" s="89">
        <v>8</v>
      </c>
      <c r="DL392" s="89">
        <v>8</v>
      </c>
      <c r="DM392" s="89">
        <v>8</v>
      </c>
      <c r="DN392" s="89">
        <v>8</v>
      </c>
      <c r="DO392" s="90">
        <f t="shared" ref="DO392:DO455" si="42">AVERAGE(CN392:DN392)</f>
        <v>8.06666666666667</v>
      </c>
      <c r="DP392" s="95"/>
      <c r="DQ392" s="89"/>
      <c r="DR392" s="89"/>
      <c r="DS392" s="89"/>
      <c r="DT392" s="89"/>
      <c r="DU392" s="89"/>
      <c r="DV392" s="101"/>
      <c r="DW392" s="102"/>
      <c r="DX392" s="103"/>
      <c r="DY392" s="90"/>
      <c r="DZ392" s="103"/>
      <c r="EA392" s="103"/>
      <c r="EB392" s="103"/>
      <c r="EC392" s="103"/>
      <c r="ED392" s="103"/>
      <c r="EE392" s="103"/>
      <c r="EF392" s="106" t="e">
        <f t="shared" ref="EF392:EF455" si="43">IF(AN392&lt;=2,"VERY POOR",IF(AN392&lt;=6.5,"POOR",IF(AN392&lt;=8,"NEED TO DEVELOP",IF(AN392&lt;=8.9,"GOOD","VERY GOOD"))))</f>
        <v>#DIV/0!</v>
      </c>
      <c r="EG392" s="106" t="e">
        <f t="shared" ref="EG392:EG455" si="44">IF(CF392&lt;=2,"VERY POOR",IF(CF392&lt;=6.5,"POOR",IF(CF392&lt;=8,"NEED TO DEVELOP",IF(CF392&lt;=8.9,"GOOD","VERY GOOD"))))</f>
        <v>#DIV/0!</v>
      </c>
      <c r="EH392" s="106" t="str">
        <f t="shared" ref="EH392:EH455" si="45">IF(DO392&lt;=2,"VERY POOR",IF(DO392&lt;=6.5,"POOR",IF(DO392&lt;=8,"NEED TO DEVELOP",IF(DO392&lt;=8.9,"GOOD","VERY GOOD"))))</f>
        <v>GOOD</v>
      </c>
    </row>
    <row r="393" hidden="1" customHeight="1" spans="2:138">
      <c r="B393" s="83" t="s">
        <v>2182</v>
      </c>
      <c r="C393" s="84"/>
      <c r="D393" s="84"/>
      <c r="E393" s="84"/>
      <c r="F393" s="84"/>
      <c r="G393" s="84"/>
      <c r="H393" s="83" t="s">
        <v>10146</v>
      </c>
      <c r="I393" s="86" t="s">
        <v>10147</v>
      </c>
      <c r="J393" s="83" t="s">
        <v>162</v>
      </c>
      <c r="K393" s="84"/>
      <c r="L393" s="83" t="s">
        <v>5508</v>
      </c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90" t="e">
        <f t="shared" si="41"/>
        <v>#DIV/0!</v>
      </c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  <c r="BA393" s="89"/>
      <c r="BB393" s="89"/>
      <c r="BC393" s="89"/>
      <c r="BD393" s="89"/>
      <c r="BE393" s="89"/>
      <c r="BF393" s="89"/>
      <c r="BG393" s="89"/>
      <c r="BH393" s="89"/>
      <c r="BI393" s="89"/>
      <c r="BJ393" s="89"/>
      <c r="BK393" s="89"/>
      <c r="BL393" s="89"/>
      <c r="BM393" s="89"/>
      <c r="BN393" s="89"/>
      <c r="BO393" s="89"/>
      <c r="BP393" s="89"/>
      <c r="BQ393" s="89"/>
      <c r="BR393" s="89"/>
      <c r="BS393" s="89"/>
      <c r="BT393" s="89"/>
      <c r="BU393" s="89"/>
      <c r="BV393" s="89"/>
      <c r="BW393" s="89"/>
      <c r="BX393" s="89"/>
      <c r="BY393" s="89"/>
      <c r="BZ393" s="89"/>
      <c r="CA393" s="89"/>
      <c r="CB393" s="89"/>
      <c r="CC393" s="89"/>
      <c r="CD393" s="89"/>
      <c r="CE393" s="89"/>
      <c r="CF393" s="90" t="e">
        <f t="shared" si="40"/>
        <v>#DIV/0!</v>
      </c>
      <c r="CG393" s="89"/>
      <c r="CH393" s="89"/>
      <c r="CI393" s="89"/>
      <c r="CJ393" s="89"/>
      <c r="CK393" s="89"/>
      <c r="CL393" s="89"/>
      <c r="CM393" s="89"/>
      <c r="CN393" s="89"/>
      <c r="CO393" s="89"/>
      <c r="CP393" s="89"/>
      <c r="CQ393" s="89"/>
      <c r="CR393" s="89"/>
      <c r="CS393" s="89"/>
      <c r="CT393" s="89"/>
      <c r="CU393" s="89"/>
      <c r="CV393" s="89">
        <v>8</v>
      </c>
      <c r="CW393" s="89">
        <v>8</v>
      </c>
      <c r="CX393" s="89">
        <v>8</v>
      </c>
      <c r="CY393" s="89">
        <v>8</v>
      </c>
      <c r="CZ393" s="89">
        <v>8</v>
      </c>
      <c r="DA393" s="89">
        <v>8</v>
      </c>
      <c r="DB393" s="89">
        <v>7</v>
      </c>
      <c r="DC393" s="89">
        <v>7</v>
      </c>
      <c r="DD393" s="89">
        <v>7</v>
      </c>
      <c r="DE393" s="89"/>
      <c r="DF393" s="89"/>
      <c r="DG393" s="89"/>
      <c r="DH393" s="89"/>
      <c r="DI393" s="89">
        <v>7</v>
      </c>
      <c r="DJ393" s="89">
        <v>7</v>
      </c>
      <c r="DK393" s="89">
        <v>7</v>
      </c>
      <c r="DL393" s="89">
        <v>8</v>
      </c>
      <c r="DM393" s="89">
        <v>7</v>
      </c>
      <c r="DN393" s="89">
        <v>8</v>
      </c>
      <c r="DO393" s="90">
        <f t="shared" si="42"/>
        <v>7.53333333333333</v>
      </c>
      <c r="DP393" s="95"/>
      <c r="DQ393" s="89"/>
      <c r="DR393" s="89"/>
      <c r="DS393" s="89"/>
      <c r="DT393" s="89"/>
      <c r="DU393" s="89"/>
      <c r="DV393" s="101"/>
      <c r="DW393" s="102"/>
      <c r="DX393" s="103"/>
      <c r="DY393" s="90"/>
      <c r="DZ393" s="103"/>
      <c r="EA393" s="103"/>
      <c r="EB393" s="103"/>
      <c r="EC393" s="103"/>
      <c r="ED393" s="103"/>
      <c r="EE393" s="103"/>
      <c r="EF393" s="106" t="e">
        <f t="shared" si="43"/>
        <v>#DIV/0!</v>
      </c>
      <c r="EG393" s="106" t="e">
        <f t="shared" si="44"/>
        <v>#DIV/0!</v>
      </c>
      <c r="EH393" s="106" t="str">
        <f t="shared" si="45"/>
        <v>NEED TO DEVELOP</v>
      </c>
    </row>
    <row r="394" hidden="1" customHeight="1" spans="2:138">
      <c r="B394" s="83" t="s">
        <v>2182</v>
      </c>
      <c r="C394" s="84"/>
      <c r="D394" s="84"/>
      <c r="E394" s="84"/>
      <c r="F394" s="84"/>
      <c r="G394" s="84"/>
      <c r="H394" s="83" t="s">
        <v>10160</v>
      </c>
      <c r="I394" s="86" t="s">
        <v>10161</v>
      </c>
      <c r="J394" s="83" t="s">
        <v>162</v>
      </c>
      <c r="K394" s="84"/>
      <c r="L394" s="83" t="s">
        <v>5300</v>
      </c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90" t="e">
        <f t="shared" si="41"/>
        <v>#DIV/0!</v>
      </c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89"/>
      <c r="BM394" s="89"/>
      <c r="BN394" s="89"/>
      <c r="BO394" s="89"/>
      <c r="BP394" s="89"/>
      <c r="BQ394" s="89"/>
      <c r="BR394" s="89"/>
      <c r="BS394" s="89"/>
      <c r="BT394" s="89"/>
      <c r="BU394" s="89"/>
      <c r="BV394" s="89"/>
      <c r="BW394" s="89"/>
      <c r="BX394" s="89"/>
      <c r="BY394" s="89"/>
      <c r="BZ394" s="89"/>
      <c r="CA394" s="89"/>
      <c r="CB394" s="89"/>
      <c r="CC394" s="89"/>
      <c r="CD394" s="89"/>
      <c r="CE394" s="89"/>
      <c r="CF394" s="90" t="e">
        <f t="shared" si="40"/>
        <v>#DIV/0!</v>
      </c>
      <c r="CG394" s="89"/>
      <c r="CH394" s="89"/>
      <c r="CI394" s="89"/>
      <c r="CJ394" s="89"/>
      <c r="CK394" s="89"/>
      <c r="CL394" s="89"/>
      <c r="CM394" s="89"/>
      <c r="CN394" s="89"/>
      <c r="CO394" s="89"/>
      <c r="CP394" s="89"/>
      <c r="CQ394" s="89"/>
      <c r="CR394" s="89"/>
      <c r="CS394" s="89"/>
      <c r="CT394" s="89"/>
      <c r="CU394" s="89"/>
      <c r="CV394" s="89">
        <v>7</v>
      </c>
      <c r="CW394" s="89">
        <v>8</v>
      </c>
      <c r="CX394" s="89">
        <v>7</v>
      </c>
      <c r="CY394" s="89">
        <v>8</v>
      </c>
      <c r="CZ394" s="89">
        <v>7</v>
      </c>
      <c r="DA394" s="89">
        <v>7</v>
      </c>
      <c r="DB394" s="89">
        <v>7</v>
      </c>
      <c r="DC394" s="89">
        <v>8</v>
      </c>
      <c r="DD394" s="89">
        <v>8</v>
      </c>
      <c r="DE394" s="89"/>
      <c r="DF394" s="89"/>
      <c r="DG394" s="89"/>
      <c r="DH394" s="89"/>
      <c r="DI394" s="89">
        <v>7</v>
      </c>
      <c r="DJ394" s="89">
        <v>7</v>
      </c>
      <c r="DK394" s="89">
        <v>8</v>
      </c>
      <c r="DL394" s="89">
        <v>7</v>
      </c>
      <c r="DM394" s="89">
        <v>8</v>
      </c>
      <c r="DN394" s="89">
        <v>8</v>
      </c>
      <c r="DO394" s="90">
        <f t="shared" si="42"/>
        <v>7.46666666666667</v>
      </c>
      <c r="DP394" s="95"/>
      <c r="DQ394" s="89"/>
      <c r="DR394" s="89"/>
      <c r="DS394" s="89"/>
      <c r="DT394" s="89"/>
      <c r="DU394" s="89"/>
      <c r="DV394" s="101"/>
      <c r="DW394" s="102"/>
      <c r="DX394" s="103"/>
      <c r="DY394" s="90"/>
      <c r="DZ394" s="103"/>
      <c r="EA394" s="103"/>
      <c r="EB394" s="103"/>
      <c r="EC394" s="103"/>
      <c r="ED394" s="103"/>
      <c r="EE394" s="103"/>
      <c r="EF394" s="106" t="e">
        <f t="shared" si="43"/>
        <v>#DIV/0!</v>
      </c>
      <c r="EG394" s="106" t="e">
        <f t="shared" si="44"/>
        <v>#DIV/0!</v>
      </c>
      <c r="EH394" s="106" t="str">
        <f t="shared" si="45"/>
        <v>NEED TO DEVELOP</v>
      </c>
    </row>
    <row r="395" hidden="1" customHeight="1" spans="2:138">
      <c r="B395" s="83" t="s">
        <v>2182</v>
      </c>
      <c r="C395" s="84"/>
      <c r="D395" s="84"/>
      <c r="E395" s="84"/>
      <c r="F395" s="84"/>
      <c r="G395" s="84"/>
      <c r="H395" s="83" t="s">
        <v>10171</v>
      </c>
      <c r="I395" s="86" t="s">
        <v>10172</v>
      </c>
      <c r="J395" s="83" t="s">
        <v>3440</v>
      </c>
      <c r="K395" s="84"/>
      <c r="L395" s="83" t="s">
        <v>7908</v>
      </c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90" t="e">
        <f t="shared" si="41"/>
        <v>#DIV/0!</v>
      </c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  <c r="BA395" s="89"/>
      <c r="BB395" s="89"/>
      <c r="BC395" s="89"/>
      <c r="BD395" s="89"/>
      <c r="BE395" s="89"/>
      <c r="BF395" s="89"/>
      <c r="BG395" s="89"/>
      <c r="BH395" s="89"/>
      <c r="BI395" s="89"/>
      <c r="BJ395" s="89"/>
      <c r="BK395" s="89"/>
      <c r="BL395" s="89"/>
      <c r="BM395" s="89"/>
      <c r="BN395" s="89"/>
      <c r="BO395" s="89"/>
      <c r="BP395" s="89"/>
      <c r="BQ395" s="89"/>
      <c r="BR395" s="89"/>
      <c r="BS395" s="89"/>
      <c r="BT395" s="89"/>
      <c r="BU395" s="89"/>
      <c r="BV395" s="89"/>
      <c r="BW395" s="89"/>
      <c r="BX395" s="89"/>
      <c r="BY395" s="89"/>
      <c r="BZ395" s="89"/>
      <c r="CA395" s="89"/>
      <c r="CB395" s="89"/>
      <c r="CC395" s="89"/>
      <c r="CD395" s="89"/>
      <c r="CE395" s="89"/>
      <c r="CF395" s="90" t="e">
        <f t="shared" si="40"/>
        <v>#DIV/0!</v>
      </c>
      <c r="CG395" s="89"/>
      <c r="CH395" s="89"/>
      <c r="CI395" s="89"/>
      <c r="CJ395" s="89"/>
      <c r="CK395" s="89"/>
      <c r="CL395" s="89"/>
      <c r="CM395" s="89"/>
      <c r="CN395" s="89"/>
      <c r="CO395" s="89"/>
      <c r="CP395" s="89"/>
      <c r="CQ395" s="89"/>
      <c r="CR395" s="89"/>
      <c r="CS395" s="89"/>
      <c r="CT395" s="89"/>
      <c r="CU395" s="89"/>
      <c r="CV395" s="89"/>
      <c r="CW395" s="89"/>
      <c r="CX395" s="89"/>
      <c r="CY395" s="89"/>
      <c r="CZ395" s="89"/>
      <c r="DA395" s="89"/>
      <c r="DB395" s="89"/>
      <c r="DC395" s="89"/>
      <c r="DD395" s="89"/>
      <c r="DE395" s="89"/>
      <c r="DF395" s="89"/>
      <c r="DG395" s="89"/>
      <c r="DH395" s="89"/>
      <c r="DI395" s="89"/>
      <c r="DJ395" s="89"/>
      <c r="DK395" s="89"/>
      <c r="DL395" s="89"/>
      <c r="DM395" s="89"/>
      <c r="DN395" s="89"/>
      <c r="DO395" s="90" t="e">
        <f t="shared" si="42"/>
        <v>#DIV/0!</v>
      </c>
      <c r="DP395" s="90"/>
      <c r="DQ395" s="89"/>
      <c r="DR395" s="89"/>
      <c r="DS395" s="89"/>
      <c r="DT395" s="89"/>
      <c r="DU395" s="89"/>
      <c r="DV395" s="101"/>
      <c r="DW395" s="102"/>
      <c r="DX395" s="103"/>
      <c r="DY395" s="90"/>
      <c r="DZ395" s="103"/>
      <c r="EA395" s="103"/>
      <c r="EB395" s="103"/>
      <c r="EC395" s="103"/>
      <c r="ED395" s="103"/>
      <c r="EE395" s="103"/>
      <c r="EF395" s="106" t="e">
        <f t="shared" si="43"/>
        <v>#DIV/0!</v>
      </c>
      <c r="EG395" s="106" t="e">
        <f t="shared" si="44"/>
        <v>#DIV/0!</v>
      </c>
      <c r="EH395" s="106" t="e">
        <f t="shared" si="45"/>
        <v>#DIV/0!</v>
      </c>
    </row>
    <row r="396" hidden="1" customHeight="1" spans="2:138">
      <c r="B396" s="83" t="s">
        <v>2182</v>
      </c>
      <c r="C396" s="84"/>
      <c r="D396" s="84"/>
      <c r="E396" s="84"/>
      <c r="F396" s="84"/>
      <c r="G396" s="84"/>
      <c r="H396" s="83" t="s">
        <v>10186</v>
      </c>
      <c r="I396" s="86" t="s">
        <v>10187</v>
      </c>
      <c r="J396" s="83" t="s">
        <v>3440</v>
      </c>
      <c r="K396" s="84"/>
      <c r="L396" s="83" t="s">
        <v>5415</v>
      </c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90" t="e">
        <f t="shared" si="41"/>
        <v>#DIV/0!</v>
      </c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89"/>
      <c r="BM396" s="89"/>
      <c r="BN396" s="89"/>
      <c r="BO396" s="89"/>
      <c r="BP396" s="89"/>
      <c r="BQ396" s="89"/>
      <c r="BR396" s="89"/>
      <c r="BS396" s="89"/>
      <c r="BT396" s="89"/>
      <c r="BU396" s="89"/>
      <c r="BV396" s="89"/>
      <c r="BW396" s="89"/>
      <c r="BX396" s="89"/>
      <c r="BY396" s="89"/>
      <c r="BZ396" s="89"/>
      <c r="CA396" s="89"/>
      <c r="CB396" s="89"/>
      <c r="CC396" s="89"/>
      <c r="CD396" s="89"/>
      <c r="CE396" s="89"/>
      <c r="CF396" s="90" t="e">
        <f t="shared" si="40"/>
        <v>#DIV/0!</v>
      </c>
      <c r="CG396" s="89"/>
      <c r="CH396" s="89"/>
      <c r="CI396" s="89"/>
      <c r="CJ396" s="89"/>
      <c r="CK396" s="89"/>
      <c r="CL396" s="89"/>
      <c r="CM396" s="89"/>
      <c r="CN396" s="89"/>
      <c r="CO396" s="89"/>
      <c r="CP396" s="89"/>
      <c r="CQ396" s="89"/>
      <c r="CR396" s="89"/>
      <c r="CS396" s="89"/>
      <c r="CT396" s="89"/>
      <c r="CU396" s="89"/>
      <c r="CV396" s="89">
        <v>8</v>
      </c>
      <c r="CW396" s="89">
        <v>7</v>
      </c>
      <c r="CX396" s="89">
        <v>8</v>
      </c>
      <c r="CY396" s="89">
        <v>8</v>
      </c>
      <c r="CZ396" s="89">
        <v>8</v>
      </c>
      <c r="DA396" s="89">
        <v>8</v>
      </c>
      <c r="DB396" s="89">
        <v>7</v>
      </c>
      <c r="DC396" s="89">
        <v>6</v>
      </c>
      <c r="DD396" s="89">
        <v>7</v>
      </c>
      <c r="DE396" s="89"/>
      <c r="DF396" s="89"/>
      <c r="DG396" s="89"/>
      <c r="DH396" s="89"/>
      <c r="DI396" s="89">
        <v>7</v>
      </c>
      <c r="DJ396" s="89">
        <v>7</v>
      </c>
      <c r="DK396" s="89">
        <v>7</v>
      </c>
      <c r="DL396" s="89">
        <v>7</v>
      </c>
      <c r="DM396" s="89">
        <v>7</v>
      </c>
      <c r="DN396" s="89">
        <v>8</v>
      </c>
      <c r="DO396" s="90">
        <f t="shared" si="42"/>
        <v>7.33333333333333</v>
      </c>
      <c r="DP396" s="95"/>
      <c r="DQ396" s="89"/>
      <c r="DR396" s="89"/>
      <c r="DS396" s="89"/>
      <c r="DT396" s="89"/>
      <c r="DU396" s="89"/>
      <c r="DV396" s="101"/>
      <c r="DW396" s="102"/>
      <c r="DX396" s="103"/>
      <c r="DY396" s="90"/>
      <c r="DZ396" s="103"/>
      <c r="EA396" s="103"/>
      <c r="EB396" s="103"/>
      <c r="EC396" s="103"/>
      <c r="ED396" s="103"/>
      <c r="EE396" s="103"/>
      <c r="EF396" s="106" t="e">
        <f t="shared" si="43"/>
        <v>#DIV/0!</v>
      </c>
      <c r="EG396" s="106" t="e">
        <f t="shared" si="44"/>
        <v>#DIV/0!</v>
      </c>
      <c r="EH396" s="106" t="str">
        <f t="shared" si="45"/>
        <v>NEED TO DEVELOP</v>
      </c>
    </row>
    <row r="397" hidden="1" customHeight="1" spans="2:138">
      <c r="B397" s="83" t="s">
        <v>2182</v>
      </c>
      <c r="C397" s="84"/>
      <c r="D397" s="84"/>
      <c r="E397" s="84"/>
      <c r="F397" s="84"/>
      <c r="G397" s="84"/>
      <c r="H397" s="83" t="s">
        <v>10199</v>
      </c>
      <c r="I397" s="86" t="s">
        <v>10200</v>
      </c>
      <c r="J397" s="83" t="s">
        <v>1569</v>
      </c>
      <c r="K397" s="84"/>
      <c r="L397" s="83" t="s">
        <v>8439</v>
      </c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90" t="e">
        <f t="shared" si="41"/>
        <v>#DIV/0!</v>
      </c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  <c r="BA397" s="89"/>
      <c r="BB397" s="89"/>
      <c r="BC397" s="89"/>
      <c r="BD397" s="89"/>
      <c r="BE397" s="89"/>
      <c r="BF397" s="89"/>
      <c r="BG397" s="89"/>
      <c r="BH397" s="89"/>
      <c r="BI397" s="89"/>
      <c r="BJ397" s="89"/>
      <c r="BK397" s="89"/>
      <c r="BL397" s="89"/>
      <c r="BM397" s="89"/>
      <c r="BN397" s="89"/>
      <c r="BO397" s="89"/>
      <c r="BP397" s="89"/>
      <c r="BQ397" s="89"/>
      <c r="BR397" s="89"/>
      <c r="BS397" s="89"/>
      <c r="BT397" s="89"/>
      <c r="BU397" s="89"/>
      <c r="BV397" s="89"/>
      <c r="BW397" s="89"/>
      <c r="BX397" s="89"/>
      <c r="BY397" s="89"/>
      <c r="BZ397" s="89"/>
      <c r="CA397" s="89"/>
      <c r="CB397" s="89"/>
      <c r="CC397" s="89"/>
      <c r="CD397" s="89"/>
      <c r="CE397" s="89"/>
      <c r="CF397" s="90" t="e">
        <f t="shared" si="40"/>
        <v>#DIV/0!</v>
      </c>
      <c r="CG397" s="89"/>
      <c r="CH397" s="89"/>
      <c r="CI397" s="89"/>
      <c r="CJ397" s="89"/>
      <c r="CK397" s="89"/>
      <c r="CL397" s="89"/>
      <c r="CM397" s="89"/>
      <c r="CN397" s="89"/>
      <c r="CO397" s="89"/>
      <c r="CP397" s="89"/>
      <c r="CQ397" s="89"/>
      <c r="CR397" s="89"/>
      <c r="CS397" s="89"/>
      <c r="CT397" s="89"/>
      <c r="CU397" s="89"/>
      <c r="CV397" s="89">
        <v>8</v>
      </c>
      <c r="CW397" s="89">
        <v>8</v>
      </c>
      <c r="CX397" s="89">
        <v>8</v>
      </c>
      <c r="CY397" s="89">
        <v>8</v>
      </c>
      <c r="CZ397" s="89">
        <v>8</v>
      </c>
      <c r="DA397" s="89">
        <v>8</v>
      </c>
      <c r="DB397" s="89">
        <v>8</v>
      </c>
      <c r="DC397" s="89">
        <v>8</v>
      </c>
      <c r="DD397" s="89">
        <v>8</v>
      </c>
      <c r="DE397" s="89"/>
      <c r="DF397" s="89"/>
      <c r="DG397" s="89"/>
      <c r="DH397" s="89"/>
      <c r="DI397" s="89">
        <v>8</v>
      </c>
      <c r="DJ397" s="89">
        <v>8</v>
      </c>
      <c r="DK397" s="89">
        <v>8</v>
      </c>
      <c r="DL397" s="89">
        <v>8</v>
      </c>
      <c r="DM397" s="89">
        <v>8</v>
      </c>
      <c r="DN397" s="89">
        <v>8</v>
      </c>
      <c r="DO397" s="90">
        <f t="shared" si="42"/>
        <v>8</v>
      </c>
      <c r="DP397" s="95"/>
      <c r="DQ397" s="89"/>
      <c r="DR397" s="89"/>
      <c r="DS397" s="89"/>
      <c r="DT397" s="89"/>
      <c r="DU397" s="89"/>
      <c r="DV397" s="101"/>
      <c r="DW397" s="102"/>
      <c r="DX397" s="103"/>
      <c r="DY397" s="90"/>
      <c r="DZ397" s="103"/>
      <c r="EA397" s="103"/>
      <c r="EB397" s="103"/>
      <c r="EC397" s="103"/>
      <c r="ED397" s="103"/>
      <c r="EE397" s="103"/>
      <c r="EF397" s="106" t="e">
        <f t="shared" si="43"/>
        <v>#DIV/0!</v>
      </c>
      <c r="EG397" s="106" t="e">
        <f t="shared" si="44"/>
        <v>#DIV/0!</v>
      </c>
      <c r="EH397" s="106" t="str">
        <f t="shared" si="45"/>
        <v>NEED TO DEVELOP</v>
      </c>
    </row>
    <row r="398" hidden="1" customHeight="1" spans="2:138">
      <c r="B398" s="83" t="s">
        <v>2182</v>
      </c>
      <c r="C398" s="84"/>
      <c r="D398" s="84"/>
      <c r="E398" s="84"/>
      <c r="F398" s="84"/>
      <c r="G398" s="84"/>
      <c r="H398" s="83" t="s">
        <v>10210</v>
      </c>
      <c r="I398" s="86" t="s">
        <v>10211</v>
      </c>
      <c r="J398" s="83" t="s">
        <v>3535</v>
      </c>
      <c r="K398" s="84"/>
      <c r="L398" s="83" t="s">
        <v>5058</v>
      </c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90" t="e">
        <f t="shared" si="41"/>
        <v>#DIV/0!</v>
      </c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89"/>
      <c r="BM398" s="89"/>
      <c r="BN398" s="89"/>
      <c r="BO398" s="89"/>
      <c r="BP398" s="89"/>
      <c r="BQ398" s="89"/>
      <c r="BR398" s="89"/>
      <c r="BS398" s="89"/>
      <c r="BT398" s="89"/>
      <c r="BU398" s="89"/>
      <c r="BV398" s="89"/>
      <c r="BW398" s="89"/>
      <c r="BX398" s="89"/>
      <c r="BY398" s="89"/>
      <c r="BZ398" s="89"/>
      <c r="CA398" s="89"/>
      <c r="CB398" s="89"/>
      <c r="CC398" s="89"/>
      <c r="CD398" s="89"/>
      <c r="CE398" s="89"/>
      <c r="CF398" s="90" t="e">
        <f t="shared" si="40"/>
        <v>#DIV/0!</v>
      </c>
      <c r="CG398" s="89"/>
      <c r="CH398" s="89"/>
      <c r="CI398" s="89"/>
      <c r="CJ398" s="89"/>
      <c r="CK398" s="89"/>
      <c r="CL398" s="89"/>
      <c r="CM398" s="89"/>
      <c r="CN398" s="89"/>
      <c r="CO398" s="89"/>
      <c r="CP398" s="89"/>
      <c r="CQ398" s="89"/>
      <c r="CR398" s="89"/>
      <c r="CS398" s="89"/>
      <c r="CT398" s="89"/>
      <c r="CU398" s="89"/>
      <c r="CV398" s="89">
        <v>8</v>
      </c>
      <c r="CW398" s="89">
        <v>7</v>
      </c>
      <c r="CX398" s="89">
        <v>8</v>
      </c>
      <c r="CY398" s="89">
        <v>8</v>
      </c>
      <c r="CZ398" s="89">
        <v>8</v>
      </c>
      <c r="DA398" s="89">
        <v>8</v>
      </c>
      <c r="DB398" s="89">
        <v>8</v>
      </c>
      <c r="DC398" s="89">
        <v>8</v>
      </c>
      <c r="DD398" s="89">
        <v>8</v>
      </c>
      <c r="DE398" s="89"/>
      <c r="DF398" s="89"/>
      <c r="DG398" s="89"/>
      <c r="DH398" s="89"/>
      <c r="DI398" s="89">
        <v>8</v>
      </c>
      <c r="DJ398" s="89">
        <v>8</v>
      </c>
      <c r="DK398" s="89">
        <v>8</v>
      </c>
      <c r="DL398" s="89">
        <v>8</v>
      </c>
      <c r="DM398" s="89">
        <v>7</v>
      </c>
      <c r="DN398" s="89">
        <v>8</v>
      </c>
      <c r="DO398" s="90">
        <f t="shared" si="42"/>
        <v>7.86666666666667</v>
      </c>
      <c r="DP398" s="95"/>
      <c r="DQ398" s="89"/>
      <c r="DR398" s="89"/>
      <c r="DS398" s="89"/>
      <c r="DT398" s="89"/>
      <c r="DU398" s="89"/>
      <c r="DV398" s="101"/>
      <c r="DW398" s="102"/>
      <c r="DX398" s="103"/>
      <c r="DY398" s="90"/>
      <c r="DZ398" s="103"/>
      <c r="EA398" s="103"/>
      <c r="EB398" s="103"/>
      <c r="EC398" s="103"/>
      <c r="ED398" s="103"/>
      <c r="EE398" s="103"/>
      <c r="EF398" s="106" t="e">
        <f t="shared" si="43"/>
        <v>#DIV/0!</v>
      </c>
      <c r="EG398" s="106" t="e">
        <f t="shared" si="44"/>
        <v>#DIV/0!</v>
      </c>
      <c r="EH398" s="106" t="str">
        <f t="shared" si="45"/>
        <v>NEED TO DEVELOP</v>
      </c>
    </row>
    <row r="399" hidden="1" customHeight="1" spans="2:138">
      <c r="B399" s="83" t="s">
        <v>2561</v>
      </c>
      <c r="C399" s="84"/>
      <c r="D399" s="84"/>
      <c r="E399" s="84"/>
      <c r="F399" s="84"/>
      <c r="G399" s="84"/>
      <c r="H399" s="83" t="s">
        <v>10256</v>
      </c>
      <c r="I399" s="86" t="s">
        <v>10257</v>
      </c>
      <c r="J399" s="83" t="s">
        <v>68</v>
      </c>
      <c r="K399" s="84"/>
      <c r="L399" s="83" t="s">
        <v>10259</v>
      </c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90" t="e">
        <f t="shared" si="41"/>
        <v>#DIV/0!</v>
      </c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  <c r="BA399" s="89"/>
      <c r="BB399" s="89"/>
      <c r="BC399" s="89"/>
      <c r="BD399" s="89"/>
      <c r="BE399" s="89"/>
      <c r="BF399" s="89"/>
      <c r="BG399" s="89"/>
      <c r="BH399" s="89"/>
      <c r="BI399" s="89"/>
      <c r="BJ399" s="89"/>
      <c r="BK399" s="89"/>
      <c r="BL399" s="89"/>
      <c r="BM399" s="89"/>
      <c r="BN399" s="89"/>
      <c r="BO399" s="89"/>
      <c r="BP399" s="89"/>
      <c r="BQ399" s="89"/>
      <c r="BR399" s="89"/>
      <c r="BS399" s="89"/>
      <c r="BT399" s="89"/>
      <c r="BU399" s="89"/>
      <c r="BV399" s="89"/>
      <c r="BW399" s="89"/>
      <c r="BX399" s="89"/>
      <c r="BY399" s="89"/>
      <c r="BZ399" s="89"/>
      <c r="CA399" s="89"/>
      <c r="CB399" s="89"/>
      <c r="CC399" s="89"/>
      <c r="CD399" s="89"/>
      <c r="CE399" s="89"/>
      <c r="CF399" s="90" t="e">
        <f t="shared" si="40"/>
        <v>#DIV/0!</v>
      </c>
      <c r="CG399" s="89"/>
      <c r="CH399" s="89"/>
      <c r="CI399" s="89"/>
      <c r="CJ399" s="89"/>
      <c r="CK399" s="89"/>
      <c r="CL399" s="89"/>
      <c r="CM399" s="89"/>
      <c r="CN399" s="89"/>
      <c r="CO399" s="89"/>
      <c r="CP399" s="89"/>
      <c r="CQ399" s="89"/>
      <c r="CR399" s="89"/>
      <c r="CS399" s="89"/>
      <c r="CT399" s="89"/>
      <c r="CU399" s="89"/>
      <c r="CV399" s="89"/>
      <c r="CW399" s="89"/>
      <c r="CX399" s="89"/>
      <c r="CY399" s="89"/>
      <c r="CZ399" s="89"/>
      <c r="DA399" s="89"/>
      <c r="DB399" s="89"/>
      <c r="DC399" s="89"/>
      <c r="DD399" s="89"/>
      <c r="DE399" s="89"/>
      <c r="DF399" s="89"/>
      <c r="DG399" s="89"/>
      <c r="DH399" s="89"/>
      <c r="DI399" s="89"/>
      <c r="DJ399" s="89"/>
      <c r="DK399" s="89"/>
      <c r="DL399" s="89"/>
      <c r="DM399" s="89"/>
      <c r="DN399" s="89"/>
      <c r="DO399" s="90" t="e">
        <f t="shared" si="42"/>
        <v>#DIV/0!</v>
      </c>
      <c r="DP399" s="95"/>
      <c r="DQ399" s="89"/>
      <c r="DR399" s="89"/>
      <c r="DS399" s="89"/>
      <c r="DT399" s="89"/>
      <c r="DU399" s="89"/>
      <c r="DV399" s="101"/>
      <c r="DW399" s="102"/>
      <c r="DX399" s="103"/>
      <c r="DY399" s="90"/>
      <c r="DZ399" s="103"/>
      <c r="EA399" s="103"/>
      <c r="EB399" s="103"/>
      <c r="EC399" s="103"/>
      <c r="ED399" s="103"/>
      <c r="EE399" s="103"/>
      <c r="EF399" s="106" t="e">
        <f t="shared" si="43"/>
        <v>#DIV/0!</v>
      </c>
      <c r="EG399" s="106" t="e">
        <f t="shared" si="44"/>
        <v>#DIV/0!</v>
      </c>
      <c r="EH399" s="106" t="e">
        <f t="shared" si="45"/>
        <v>#DIV/0!</v>
      </c>
    </row>
    <row r="400" hidden="1" customHeight="1" spans="2:138">
      <c r="B400" s="83" t="s">
        <v>2561</v>
      </c>
      <c r="C400" s="84"/>
      <c r="D400" s="84"/>
      <c r="E400" s="84"/>
      <c r="F400" s="84"/>
      <c r="G400" s="84"/>
      <c r="H400" s="83" t="s">
        <v>10270</v>
      </c>
      <c r="I400" s="86" t="s">
        <v>10271</v>
      </c>
      <c r="J400" s="83" t="s">
        <v>227</v>
      </c>
      <c r="K400" s="84"/>
      <c r="L400" s="83" t="s">
        <v>5147</v>
      </c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90" t="e">
        <f t="shared" si="41"/>
        <v>#DIV/0!</v>
      </c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  <c r="BA400" s="89"/>
      <c r="BB400" s="89"/>
      <c r="BC400" s="89"/>
      <c r="BD400" s="89">
        <v>8</v>
      </c>
      <c r="BE400" s="89">
        <v>8</v>
      </c>
      <c r="BF400" s="89">
        <v>8</v>
      </c>
      <c r="BG400" s="89">
        <v>8</v>
      </c>
      <c r="BH400" s="89">
        <v>8</v>
      </c>
      <c r="BI400" s="89">
        <v>8</v>
      </c>
      <c r="BJ400" s="89">
        <v>8</v>
      </c>
      <c r="BK400" s="89">
        <v>7</v>
      </c>
      <c r="BL400" s="89">
        <v>7</v>
      </c>
      <c r="BM400" s="89">
        <v>7</v>
      </c>
      <c r="BN400" s="89">
        <v>7</v>
      </c>
      <c r="BO400" s="89">
        <v>7</v>
      </c>
      <c r="BP400" s="89">
        <v>7</v>
      </c>
      <c r="BQ400" s="89">
        <v>7</v>
      </c>
      <c r="BR400" s="89">
        <v>7</v>
      </c>
      <c r="BS400" s="89">
        <v>7</v>
      </c>
      <c r="BT400" s="89">
        <v>8</v>
      </c>
      <c r="BU400" s="89">
        <v>7</v>
      </c>
      <c r="BV400" s="89">
        <v>8</v>
      </c>
      <c r="BW400" s="89">
        <v>7</v>
      </c>
      <c r="BX400" s="89">
        <v>7</v>
      </c>
      <c r="BY400" s="89">
        <v>8</v>
      </c>
      <c r="BZ400" s="89">
        <v>7</v>
      </c>
      <c r="CA400" s="89">
        <v>7</v>
      </c>
      <c r="CB400" s="89">
        <v>7</v>
      </c>
      <c r="CC400" s="89">
        <v>8</v>
      </c>
      <c r="CD400" s="89">
        <v>8</v>
      </c>
      <c r="CE400" s="89">
        <v>7</v>
      </c>
      <c r="CF400" s="90">
        <f t="shared" si="40"/>
        <v>7.40740740740741</v>
      </c>
      <c r="CG400" s="89"/>
      <c r="CH400" s="89"/>
      <c r="CI400" s="89"/>
      <c r="CJ400" s="89"/>
      <c r="CK400" s="89"/>
      <c r="CL400" s="89"/>
      <c r="CM400" s="89"/>
      <c r="CN400" s="89"/>
      <c r="CO400" s="89"/>
      <c r="CP400" s="89"/>
      <c r="CQ400" s="89"/>
      <c r="CR400" s="89"/>
      <c r="CS400" s="89"/>
      <c r="CT400" s="89"/>
      <c r="CU400" s="89"/>
      <c r="CV400" s="89"/>
      <c r="CW400" s="89"/>
      <c r="CX400" s="89"/>
      <c r="CY400" s="89"/>
      <c r="CZ400" s="89"/>
      <c r="DA400" s="89"/>
      <c r="DB400" s="89"/>
      <c r="DC400" s="89"/>
      <c r="DD400" s="89"/>
      <c r="DE400" s="89"/>
      <c r="DF400" s="89"/>
      <c r="DG400" s="89"/>
      <c r="DH400" s="89"/>
      <c r="DI400" s="89"/>
      <c r="DJ400" s="89"/>
      <c r="DK400" s="89"/>
      <c r="DL400" s="89"/>
      <c r="DM400" s="89"/>
      <c r="DN400" s="89"/>
      <c r="DO400" s="90" t="e">
        <f t="shared" si="42"/>
        <v>#DIV/0!</v>
      </c>
      <c r="DP400" s="95"/>
      <c r="DQ400" s="89"/>
      <c r="DR400" s="89"/>
      <c r="DS400" s="89"/>
      <c r="DT400" s="89"/>
      <c r="DU400" s="89"/>
      <c r="DV400" s="101"/>
      <c r="DW400" s="102"/>
      <c r="DX400" s="103"/>
      <c r="DY400" s="90"/>
      <c r="DZ400" s="103"/>
      <c r="EA400" s="103"/>
      <c r="EB400" s="103"/>
      <c r="EC400" s="103"/>
      <c r="ED400" s="103"/>
      <c r="EE400" s="103"/>
      <c r="EF400" s="106" t="e">
        <f t="shared" si="43"/>
        <v>#DIV/0!</v>
      </c>
      <c r="EG400" s="106" t="str">
        <f t="shared" si="44"/>
        <v>NEED TO DEVELOP</v>
      </c>
      <c r="EH400" s="106" t="e">
        <f t="shared" si="45"/>
        <v>#DIV/0!</v>
      </c>
    </row>
    <row r="401" hidden="1" customHeight="1" spans="2:138">
      <c r="B401" s="83" t="s">
        <v>2561</v>
      </c>
      <c r="C401" s="84"/>
      <c r="D401" s="84"/>
      <c r="E401" s="84"/>
      <c r="F401" s="84"/>
      <c r="G401" s="84"/>
      <c r="H401" s="83" t="s">
        <v>10286</v>
      </c>
      <c r="I401" s="86" t="s">
        <v>10287</v>
      </c>
      <c r="J401" s="83" t="s">
        <v>2083</v>
      </c>
      <c r="K401" s="84"/>
      <c r="L401" s="83" t="s">
        <v>774</v>
      </c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90" t="e">
        <f t="shared" si="41"/>
        <v>#DIV/0!</v>
      </c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  <c r="BA401" s="89"/>
      <c r="BB401" s="89"/>
      <c r="BC401" s="89"/>
      <c r="BD401" s="89">
        <v>7</v>
      </c>
      <c r="BE401" s="89">
        <v>7</v>
      </c>
      <c r="BF401" s="89">
        <v>7</v>
      </c>
      <c r="BG401" s="89">
        <v>7</v>
      </c>
      <c r="BH401" s="89">
        <v>7</v>
      </c>
      <c r="BI401" s="89">
        <v>7</v>
      </c>
      <c r="BJ401" s="89">
        <v>7</v>
      </c>
      <c r="BK401" s="89">
        <v>8</v>
      </c>
      <c r="BL401" s="89">
        <v>8</v>
      </c>
      <c r="BM401" s="89">
        <v>8</v>
      </c>
      <c r="BN401" s="89">
        <v>8</v>
      </c>
      <c r="BO401" s="89">
        <v>7</v>
      </c>
      <c r="BP401" s="89">
        <v>7</v>
      </c>
      <c r="BQ401" s="89">
        <v>7</v>
      </c>
      <c r="BR401" s="89">
        <v>7</v>
      </c>
      <c r="BS401" s="89">
        <v>8</v>
      </c>
      <c r="BT401" s="89">
        <v>7</v>
      </c>
      <c r="BU401" s="89">
        <v>7</v>
      </c>
      <c r="BV401" s="89">
        <v>7</v>
      </c>
      <c r="BW401" s="89">
        <v>7</v>
      </c>
      <c r="BX401" s="89">
        <v>7</v>
      </c>
      <c r="BY401" s="89">
        <v>7</v>
      </c>
      <c r="BZ401" s="89">
        <v>8</v>
      </c>
      <c r="CA401" s="89">
        <v>7</v>
      </c>
      <c r="CB401" s="89">
        <v>7</v>
      </c>
      <c r="CC401" s="89">
        <v>7</v>
      </c>
      <c r="CD401" s="89">
        <v>7</v>
      </c>
      <c r="CE401" s="89">
        <v>7</v>
      </c>
      <c r="CF401" s="90">
        <f t="shared" si="40"/>
        <v>7.22222222222222</v>
      </c>
      <c r="CG401" s="89"/>
      <c r="CH401" s="89"/>
      <c r="CI401" s="89"/>
      <c r="CJ401" s="89"/>
      <c r="CK401" s="89"/>
      <c r="CL401" s="89"/>
      <c r="CM401" s="89"/>
      <c r="CN401" s="89"/>
      <c r="CO401" s="89"/>
      <c r="CP401" s="89"/>
      <c r="CQ401" s="89"/>
      <c r="CR401" s="89"/>
      <c r="CS401" s="89"/>
      <c r="CT401" s="89"/>
      <c r="CU401" s="89"/>
      <c r="CV401" s="89"/>
      <c r="CW401" s="89"/>
      <c r="CX401" s="89"/>
      <c r="CY401" s="89"/>
      <c r="CZ401" s="89"/>
      <c r="DA401" s="89"/>
      <c r="DB401" s="89"/>
      <c r="DC401" s="89"/>
      <c r="DD401" s="89"/>
      <c r="DE401" s="89"/>
      <c r="DF401" s="89"/>
      <c r="DG401" s="89"/>
      <c r="DH401" s="89"/>
      <c r="DI401" s="89"/>
      <c r="DJ401" s="89"/>
      <c r="DK401" s="89"/>
      <c r="DL401" s="89"/>
      <c r="DM401" s="89"/>
      <c r="DN401" s="89"/>
      <c r="DO401" s="90" t="e">
        <f t="shared" si="42"/>
        <v>#DIV/0!</v>
      </c>
      <c r="DP401" s="95"/>
      <c r="DQ401" s="89"/>
      <c r="DR401" s="89"/>
      <c r="DS401" s="89"/>
      <c r="DT401" s="89"/>
      <c r="DU401" s="89"/>
      <c r="DV401" s="101"/>
      <c r="DW401" s="102"/>
      <c r="DX401" s="103"/>
      <c r="DY401" s="90"/>
      <c r="DZ401" s="103"/>
      <c r="EA401" s="103"/>
      <c r="EB401" s="103"/>
      <c r="EC401" s="103"/>
      <c r="ED401" s="103"/>
      <c r="EE401" s="103"/>
      <c r="EF401" s="106" t="e">
        <f t="shared" si="43"/>
        <v>#DIV/0!</v>
      </c>
      <c r="EG401" s="106" t="str">
        <f t="shared" si="44"/>
        <v>NEED TO DEVELOP</v>
      </c>
      <c r="EH401" s="106" t="e">
        <f t="shared" si="45"/>
        <v>#DIV/0!</v>
      </c>
    </row>
    <row r="402" hidden="1" customHeight="1" spans="2:138">
      <c r="B402" s="83" t="s">
        <v>2561</v>
      </c>
      <c r="C402" s="84"/>
      <c r="D402" s="84"/>
      <c r="E402" s="84"/>
      <c r="F402" s="84"/>
      <c r="G402" s="84"/>
      <c r="H402" s="83" t="s">
        <v>10298</v>
      </c>
      <c r="I402" s="86" t="s">
        <v>10299</v>
      </c>
      <c r="J402" s="83" t="s">
        <v>8722</v>
      </c>
      <c r="K402" s="84"/>
      <c r="L402" s="83" t="s">
        <v>406</v>
      </c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90" t="e">
        <f t="shared" si="41"/>
        <v>#DIV/0!</v>
      </c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>
        <v>7</v>
      </c>
      <c r="BE402" s="89">
        <v>7</v>
      </c>
      <c r="BF402" s="89">
        <v>7</v>
      </c>
      <c r="BG402" s="89">
        <v>7</v>
      </c>
      <c r="BH402" s="89">
        <v>7</v>
      </c>
      <c r="BI402" s="89">
        <v>7</v>
      </c>
      <c r="BJ402" s="89">
        <v>7</v>
      </c>
      <c r="BK402" s="89">
        <v>7</v>
      </c>
      <c r="BL402" s="89">
        <v>7</v>
      </c>
      <c r="BM402" s="89">
        <v>7</v>
      </c>
      <c r="BN402" s="89">
        <v>7</v>
      </c>
      <c r="BO402" s="89">
        <v>8</v>
      </c>
      <c r="BP402" s="89">
        <v>8</v>
      </c>
      <c r="BQ402" s="89">
        <v>8</v>
      </c>
      <c r="BR402" s="89">
        <v>8</v>
      </c>
      <c r="BS402" s="89">
        <v>7</v>
      </c>
      <c r="BT402" s="89">
        <v>7</v>
      </c>
      <c r="BU402" s="89">
        <v>7</v>
      </c>
      <c r="BV402" s="89">
        <v>7</v>
      </c>
      <c r="BW402" s="89">
        <v>7</v>
      </c>
      <c r="BX402" s="89">
        <v>7</v>
      </c>
      <c r="BY402" s="89">
        <v>8</v>
      </c>
      <c r="BZ402" s="89">
        <v>7</v>
      </c>
      <c r="CA402" s="89">
        <v>7</v>
      </c>
      <c r="CB402" s="89">
        <v>7</v>
      </c>
      <c r="CC402" s="89">
        <v>7</v>
      </c>
      <c r="CD402" s="89">
        <v>7</v>
      </c>
      <c r="CE402" s="89">
        <v>7</v>
      </c>
      <c r="CF402" s="90">
        <f t="shared" si="40"/>
        <v>7.18518518518519</v>
      </c>
      <c r="CG402" s="89"/>
      <c r="CH402" s="89"/>
      <c r="CI402" s="89"/>
      <c r="CJ402" s="89"/>
      <c r="CK402" s="89"/>
      <c r="CL402" s="89"/>
      <c r="CM402" s="89"/>
      <c r="CN402" s="89"/>
      <c r="CO402" s="89"/>
      <c r="CP402" s="89"/>
      <c r="CQ402" s="89"/>
      <c r="CR402" s="89"/>
      <c r="CS402" s="89"/>
      <c r="CT402" s="89"/>
      <c r="CU402" s="89"/>
      <c r="CV402" s="89"/>
      <c r="CW402" s="89"/>
      <c r="CX402" s="89"/>
      <c r="CY402" s="89"/>
      <c r="CZ402" s="89"/>
      <c r="DA402" s="89"/>
      <c r="DB402" s="89"/>
      <c r="DC402" s="89"/>
      <c r="DD402" s="89"/>
      <c r="DE402" s="89"/>
      <c r="DF402" s="89"/>
      <c r="DG402" s="89"/>
      <c r="DH402" s="89"/>
      <c r="DI402" s="89"/>
      <c r="DJ402" s="89"/>
      <c r="DK402" s="89"/>
      <c r="DL402" s="89"/>
      <c r="DM402" s="89"/>
      <c r="DN402" s="89"/>
      <c r="DO402" s="90" t="e">
        <f t="shared" si="42"/>
        <v>#DIV/0!</v>
      </c>
      <c r="DP402" s="95"/>
      <c r="DQ402" s="89"/>
      <c r="DR402" s="89"/>
      <c r="DS402" s="89"/>
      <c r="DT402" s="89"/>
      <c r="DU402" s="89"/>
      <c r="DV402" s="101"/>
      <c r="DW402" s="102"/>
      <c r="DX402" s="103"/>
      <c r="DY402" s="90"/>
      <c r="DZ402" s="103"/>
      <c r="EA402" s="103"/>
      <c r="EB402" s="103"/>
      <c r="EC402" s="103"/>
      <c r="ED402" s="103"/>
      <c r="EE402" s="103"/>
      <c r="EF402" s="106" t="e">
        <f t="shared" si="43"/>
        <v>#DIV/0!</v>
      </c>
      <c r="EG402" s="106" t="str">
        <f t="shared" si="44"/>
        <v>NEED TO DEVELOP</v>
      </c>
      <c r="EH402" s="106" t="e">
        <f t="shared" si="45"/>
        <v>#DIV/0!</v>
      </c>
    </row>
    <row r="403" hidden="1" customHeight="1" spans="2:138">
      <c r="B403" s="83" t="s">
        <v>2561</v>
      </c>
      <c r="C403" s="84"/>
      <c r="D403" s="84"/>
      <c r="E403" s="84"/>
      <c r="F403" s="84"/>
      <c r="G403" s="84"/>
      <c r="H403" s="83" t="s">
        <v>10324</v>
      </c>
      <c r="I403" s="86" t="s">
        <v>10325</v>
      </c>
      <c r="J403" s="83" t="s">
        <v>263</v>
      </c>
      <c r="K403" s="84"/>
      <c r="L403" s="83" t="s">
        <v>2069</v>
      </c>
      <c r="M403" s="89">
        <v>7</v>
      </c>
      <c r="N403" s="89">
        <v>7</v>
      </c>
      <c r="O403" s="89">
        <v>7</v>
      </c>
      <c r="P403" s="89">
        <v>7</v>
      </c>
      <c r="Q403" s="89">
        <v>7</v>
      </c>
      <c r="R403" s="89">
        <v>7</v>
      </c>
      <c r="S403" s="89">
        <v>7</v>
      </c>
      <c r="T403" s="89">
        <v>7</v>
      </c>
      <c r="U403" s="89">
        <v>7</v>
      </c>
      <c r="V403" s="89">
        <v>7</v>
      </c>
      <c r="W403" s="89">
        <v>7</v>
      </c>
      <c r="X403" s="89">
        <v>7</v>
      </c>
      <c r="Y403" s="89">
        <v>7</v>
      </c>
      <c r="Z403" s="89">
        <v>7</v>
      </c>
      <c r="AA403" s="89">
        <v>7</v>
      </c>
      <c r="AB403" s="89">
        <v>7</v>
      </c>
      <c r="AC403" s="89">
        <v>7</v>
      </c>
      <c r="AD403" s="89">
        <v>7</v>
      </c>
      <c r="AE403" s="89">
        <v>7</v>
      </c>
      <c r="AF403" s="89">
        <v>7</v>
      </c>
      <c r="AG403" s="89">
        <v>7</v>
      </c>
      <c r="AH403" s="89">
        <v>7</v>
      </c>
      <c r="AI403" s="89">
        <v>7</v>
      </c>
      <c r="AJ403" s="89">
        <v>7</v>
      </c>
      <c r="AK403" s="89">
        <v>7</v>
      </c>
      <c r="AL403" s="89">
        <v>7</v>
      </c>
      <c r="AM403" s="89">
        <v>7</v>
      </c>
      <c r="AN403" s="90">
        <f t="shared" si="41"/>
        <v>7</v>
      </c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  <c r="BA403" s="89"/>
      <c r="BB403" s="89"/>
      <c r="BC403" s="89"/>
      <c r="BD403" s="89"/>
      <c r="BE403" s="89"/>
      <c r="BF403" s="89"/>
      <c r="BG403" s="89"/>
      <c r="BH403" s="89"/>
      <c r="BI403" s="89"/>
      <c r="BJ403" s="89"/>
      <c r="BK403" s="89"/>
      <c r="BL403" s="89"/>
      <c r="BM403" s="89"/>
      <c r="BN403" s="89"/>
      <c r="BO403" s="89"/>
      <c r="BP403" s="89"/>
      <c r="BQ403" s="89"/>
      <c r="BR403" s="89"/>
      <c r="BS403" s="89"/>
      <c r="BT403" s="89"/>
      <c r="BU403" s="89"/>
      <c r="BV403" s="89"/>
      <c r="BW403" s="89"/>
      <c r="BX403" s="89"/>
      <c r="BY403" s="89"/>
      <c r="BZ403" s="89"/>
      <c r="CA403" s="89"/>
      <c r="CB403" s="89"/>
      <c r="CC403" s="89"/>
      <c r="CD403" s="89"/>
      <c r="CE403" s="89"/>
      <c r="CF403" s="90" t="e">
        <f t="shared" si="40"/>
        <v>#DIV/0!</v>
      </c>
      <c r="CG403" s="89"/>
      <c r="CH403" s="89"/>
      <c r="CI403" s="89"/>
      <c r="CJ403" s="89"/>
      <c r="CK403" s="89"/>
      <c r="CL403" s="89"/>
      <c r="CM403" s="89"/>
      <c r="CN403" s="89"/>
      <c r="CO403" s="89"/>
      <c r="CP403" s="89"/>
      <c r="CQ403" s="89"/>
      <c r="CR403" s="89"/>
      <c r="CS403" s="89"/>
      <c r="CT403" s="89"/>
      <c r="CU403" s="89"/>
      <c r="CV403" s="89"/>
      <c r="CW403" s="89"/>
      <c r="CX403" s="89"/>
      <c r="CY403" s="89"/>
      <c r="CZ403" s="89"/>
      <c r="DA403" s="89"/>
      <c r="DB403" s="89"/>
      <c r="DC403" s="89"/>
      <c r="DD403" s="89"/>
      <c r="DE403" s="89"/>
      <c r="DF403" s="89"/>
      <c r="DG403" s="89"/>
      <c r="DH403" s="89"/>
      <c r="DI403" s="89"/>
      <c r="DJ403" s="89"/>
      <c r="DK403" s="89"/>
      <c r="DL403" s="89"/>
      <c r="DM403" s="89"/>
      <c r="DN403" s="89"/>
      <c r="DO403" s="90" t="e">
        <f t="shared" si="42"/>
        <v>#DIV/0!</v>
      </c>
      <c r="DP403" s="95"/>
      <c r="DQ403" s="89"/>
      <c r="DR403" s="89"/>
      <c r="DS403" s="89"/>
      <c r="DT403" s="89"/>
      <c r="DU403" s="89"/>
      <c r="DV403" s="101"/>
      <c r="DW403" s="102"/>
      <c r="DX403" s="103"/>
      <c r="DY403" s="90"/>
      <c r="DZ403" s="103"/>
      <c r="EA403" s="103"/>
      <c r="EB403" s="103"/>
      <c r="EC403" s="103"/>
      <c r="ED403" s="103"/>
      <c r="EE403" s="103"/>
      <c r="EF403" s="106" t="str">
        <f t="shared" si="43"/>
        <v>NEED TO DEVELOP</v>
      </c>
      <c r="EG403" s="106" t="e">
        <f t="shared" si="44"/>
        <v>#DIV/0!</v>
      </c>
      <c r="EH403" s="106" t="e">
        <f t="shared" si="45"/>
        <v>#DIV/0!</v>
      </c>
    </row>
    <row r="404" hidden="1" customHeight="1" spans="2:138">
      <c r="B404" s="83" t="s">
        <v>2561</v>
      </c>
      <c r="C404" s="84"/>
      <c r="D404" s="84"/>
      <c r="E404" s="84"/>
      <c r="F404" s="84"/>
      <c r="G404" s="84"/>
      <c r="H404" s="83" t="s">
        <v>10337</v>
      </c>
      <c r="I404" s="86" t="s">
        <v>10338</v>
      </c>
      <c r="J404" s="83" t="s">
        <v>108</v>
      </c>
      <c r="K404" s="84"/>
      <c r="L404" s="83" t="s">
        <v>10339</v>
      </c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90" t="e">
        <f t="shared" si="41"/>
        <v>#DIV/0!</v>
      </c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  <c r="BA404" s="89"/>
      <c r="BB404" s="89"/>
      <c r="BC404" s="89"/>
      <c r="BD404" s="89">
        <v>7</v>
      </c>
      <c r="BE404" s="89">
        <v>7</v>
      </c>
      <c r="BF404" s="89">
        <v>7</v>
      </c>
      <c r="BG404" s="89">
        <v>7</v>
      </c>
      <c r="BH404" s="89">
        <v>7</v>
      </c>
      <c r="BI404" s="89">
        <v>7</v>
      </c>
      <c r="BJ404" s="89">
        <v>7</v>
      </c>
      <c r="BK404" s="89">
        <v>7</v>
      </c>
      <c r="BL404" s="89">
        <v>7</v>
      </c>
      <c r="BM404" s="89">
        <v>7</v>
      </c>
      <c r="BN404" s="89">
        <v>7</v>
      </c>
      <c r="BO404" s="89">
        <v>7</v>
      </c>
      <c r="BP404" s="89">
        <v>7</v>
      </c>
      <c r="BQ404" s="89">
        <v>7</v>
      </c>
      <c r="BR404" s="89">
        <v>7</v>
      </c>
      <c r="BS404" s="89">
        <v>7</v>
      </c>
      <c r="BT404" s="89">
        <v>7</v>
      </c>
      <c r="BU404" s="89">
        <v>7</v>
      </c>
      <c r="BV404" s="89">
        <v>7</v>
      </c>
      <c r="BW404" s="89">
        <v>7</v>
      </c>
      <c r="BX404" s="89">
        <v>7</v>
      </c>
      <c r="BY404" s="89">
        <v>6</v>
      </c>
      <c r="BZ404" s="89">
        <v>7</v>
      </c>
      <c r="CA404" s="89">
        <v>7</v>
      </c>
      <c r="CB404" s="89">
        <v>7</v>
      </c>
      <c r="CC404" s="89">
        <v>7</v>
      </c>
      <c r="CD404" s="89">
        <v>7</v>
      </c>
      <c r="CE404" s="89">
        <v>6</v>
      </c>
      <c r="CF404" s="90">
        <f t="shared" si="40"/>
        <v>6.92592592592593</v>
      </c>
      <c r="CG404" s="89"/>
      <c r="CH404" s="89"/>
      <c r="CI404" s="89"/>
      <c r="CJ404" s="89"/>
      <c r="CK404" s="89"/>
      <c r="CL404" s="89"/>
      <c r="CM404" s="89"/>
      <c r="CN404" s="89"/>
      <c r="CO404" s="89"/>
      <c r="CP404" s="89"/>
      <c r="CQ404" s="89"/>
      <c r="CR404" s="89"/>
      <c r="CS404" s="89"/>
      <c r="CT404" s="89"/>
      <c r="CU404" s="89"/>
      <c r="CV404" s="89"/>
      <c r="CW404" s="89"/>
      <c r="CX404" s="89"/>
      <c r="CY404" s="89"/>
      <c r="CZ404" s="89"/>
      <c r="DA404" s="89"/>
      <c r="DB404" s="89"/>
      <c r="DC404" s="89"/>
      <c r="DD404" s="89"/>
      <c r="DE404" s="89"/>
      <c r="DF404" s="89"/>
      <c r="DG404" s="89"/>
      <c r="DH404" s="89"/>
      <c r="DI404" s="89"/>
      <c r="DJ404" s="89"/>
      <c r="DK404" s="89"/>
      <c r="DL404" s="89"/>
      <c r="DM404" s="89"/>
      <c r="DN404" s="89"/>
      <c r="DO404" s="90" t="e">
        <f t="shared" si="42"/>
        <v>#DIV/0!</v>
      </c>
      <c r="DP404" s="95"/>
      <c r="DQ404" s="89"/>
      <c r="DR404" s="89"/>
      <c r="DS404" s="89"/>
      <c r="DT404" s="89"/>
      <c r="DU404" s="89"/>
      <c r="DV404" s="101"/>
      <c r="DW404" s="102"/>
      <c r="DX404" s="103"/>
      <c r="DY404" s="90"/>
      <c r="DZ404" s="103"/>
      <c r="EA404" s="103"/>
      <c r="EB404" s="103"/>
      <c r="EC404" s="103"/>
      <c r="ED404" s="103"/>
      <c r="EE404" s="103"/>
      <c r="EF404" s="106" t="e">
        <f t="shared" si="43"/>
        <v>#DIV/0!</v>
      </c>
      <c r="EG404" s="106" t="str">
        <f t="shared" si="44"/>
        <v>NEED TO DEVELOP</v>
      </c>
      <c r="EH404" s="106" t="e">
        <f t="shared" si="45"/>
        <v>#DIV/0!</v>
      </c>
    </row>
    <row r="405" hidden="1" customHeight="1" spans="2:138">
      <c r="B405" s="83" t="s">
        <v>2561</v>
      </c>
      <c r="C405" s="84"/>
      <c r="D405" s="84"/>
      <c r="E405" s="84"/>
      <c r="F405" s="84"/>
      <c r="G405" s="84"/>
      <c r="H405" s="83" t="s">
        <v>10352</v>
      </c>
      <c r="I405" s="86" t="s">
        <v>10353</v>
      </c>
      <c r="J405" s="83" t="s">
        <v>2321</v>
      </c>
      <c r="K405" s="84"/>
      <c r="L405" s="83" t="s">
        <v>10355</v>
      </c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90" t="e">
        <f t="shared" si="41"/>
        <v>#DIV/0!</v>
      </c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  <c r="BA405" s="89"/>
      <c r="BB405" s="89"/>
      <c r="BC405" s="89"/>
      <c r="BD405" s="89">
        <v>7</v>
      </c>
      <c r="BE405" s="89">
        <v>7</v>
      </c>
      <c r="BF405" s="89">
        <v>7</v>
      </c>
      <c r="BG405" s="89">
        <v>7</v>
      </c>
      <c r="BH405" s="89">
        <v>7</v>
      </c>
      <c r="BI405" s="89">
        <v>7</v>
      </c>
      <c r="BJ405" s="89">
        <v>7</v>
      </c>
      <c r="BK405" s="89">
        <v>7</v>
      </c>
      <c r="BL405" s="89">
        <v>7</v>
      </c>
      <c r="BM405" s="89">
        <v>7</v>
      </c>
      <c r="BN405" s="89">
        <v>7</v>
      </c>
      <c r="BO405" s="89">
        <v>7</v>
      </c>
      <c r="BP405" s="89">
        <v>7</v>
      </c>
      <c r="BQ405" s="89">
        <v>7</v>
      </c>
      <c r="BR405" s="89">
        <v>7</v>
      </c>
      <c r="BS405" s="89">
        <v>7</v>
      </c>
      <c r="BT405" s="89">
        <v>7</v>
      </c>
      <c r="BU405" s="89">
        <v>7</v>
      </c>
      <c r="BV405" s="89">
        <v>7</v>
      </c>
      <c r="BW405" s="89">
        <v>7</v>
      </c>
      <c r="BX405" s="89">
        <v>7</v>
      </c>
      <c r="BY405" s="89">
        <v>7</v>
      </c>
      <c r="BZ405" s="89">
        <v>6</v>
      </c>
      <c r="CA405" s="89">
        <v>7</v>
      </c>
      <c r="CB405" s="89">
        <v>7</v>
      </c>
      <c r="CC405" s="89">
        <v>7</v>
      </c>
      <c r="CD405" s="89">
        <v>7</v>
      </c>
      <c r="CE405" s="89">
        <v>6</v>
      </c>
      <c r="CF405" s="90">
        <f t="shared" si="40"/>
        <v>6.92592592592593</v>
      </c>
      <c r="CG405" s="89"/>
      <c r="CH405" s="89"/>
      <c r="CI405" s="89"/>
      <c r="CJ405" s="89"/>
      <c r="CK405" s="89"/>
      <c r="CL405" s="89"/>
      <c r="CM405" s="89"/>
      <c r="CN405" s="89"/>
      <c r="CO405" s="89"/>
      <c r="CP405" s="89"/>
      <c r="CQ405" s="89"/>
      <c r="CR405" s="89"/>
      <c r="CS405" s="89"/>
      <c r="CT405" s="89"/>
      <c r="CU405" s="89"/>
      <c r="CV405" s="89"/>
      <c r="CW405" s="89"/>
      <c r="CX405" s="89"/>
      <c r="CY405" s="89"/>
      <c r="CZ405" s="89"/>
      <c r="DA405" s="89"/>
      <c r="DB405" s="89"/>
      <c r="DC405" s="89"/>
      <c r="DD405" s="89"/>
      <c r="DE405" s="89"/>
      <c r="DF405" s="89"/>
      <c r="DG405" s="89"/>
      <c r="DH405" s="89"/>
      <c r="DI405" s="89"/>
      <c r="DJ405" s="89"/>
      <c r="DK405" s="89"/>
      <c r="DL405" s="89"/>
      <c r="DM405" s="89"/>
      <c r="DN405" s="89"/>
      <c r="DO405" s="90" t="e">
        <f t="shared" si="42"/>
        <v>#DIV/0!</v>
      </c>
      <c r="DP405" s="95"/>
      <c r="DQ405" s="89"/>
      <c r="DR405" s="89"/>
      <c r="DS405" s="89"/>
      <c r="DT405" s="89"/>
      <c r="DU405" s="89"/>
      <c r="DV405" s="101"/>
      <c r="DW405" s="102"/>
      <c r="DX405" s="103"/>
      <c r="DY405" s="90"/>
      <c r="DZ405" s="103"/>
      <c r="EA405" s="103"/>
      <c r="EB405" s="103"/>
      <c r="EC405" s="103"/>
      <c r="ED405" s="103"/>
      <c r="EE405" s="103"/>
      <c r="EF405" s="106" t="e">
        <f t="shared" si="43"/>
        <v>#DIV/0!</v>
      </c>
      <c r="EG405" s="106" t="str">
        <f t="shared" si="44"/>
        <v>NEED TO DEVELOP</v>
      </c>
      <c r="EH405" s="106" t="e">
        <f t="shared" si="45"/>
        <v>#DIV/0!</v>
      </c>
    </row>
    <row r="406" hidden="1" customHeight="1" spans="2:138">
      <c r="B406" s="83" t="s">
        <v>2561</v>
      </c>
      <c r="C406" s="84"/>
      <c r="D406" s="84"/>
      <c r="E406" s="84"/>
      <c r="F406" s="84"/>
      <c r="G406" s="84"/>
      <c r="H406" s="83" t="s">
        <v>10368</v>
      </c>
      <c r="I406" s="86" t="s">
        <v>10369</v>
      </c>
      <c r="J406" s="83" t="s">
        <v>390</v>
      </c>
      <c r="K406" s="84"/>
      <c r="L406" s="83" t="s">
        <v>3993</v>
      </c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90" t="e">
        <f t="shared" si="41"/>
        <v>#DIV/0!</v>
      </c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/>
      <c r="BJ406" s="89"/>
      <c r="BK406" s="89"/>
      <c r="BL406" s="89"/>
      <c r="BM406" s="89"/>
      <c r="BN406" s="89"/>
      <c r="BO406" s="89"/>
      <c r="BP406" s="89"/>
      <c r="BQ406" s="89"/>
      <c r="BR406" s="89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90" t="e">
        <f t="shared" si="40"/>
        <v>#DIV/0!</v>
      </c>
      <c r="CG406" s="89"/>
      <c r="CH406" s="89"/>
      <c r="CI406" s="89"/>
      <c r="CJ406" s="89"/>
      <c r="CK406" s="89"/>
      <c r="CL406" s="89"/>
      <c r="CM406" s="89"/>
      <c r="CN406" s="89"/>
      <c r="CO406" s="89"/>
      <c r="CP406" s="89"/>
      <c r="CQ406" s="89"/>
      <c r="CR406" s="89"/>
      <c r="CS406" s="89"/>
      <c r="CT406" s="89"/>
      <c r="CU406" s="89"/>
      <c r="CV406" s="89">
        <v>8</v>
      </c>
      <c r="CW406" s="89">
        <v>8</v>
      </c>
      <c r="CX406" s="89">
        <v>8</v>
      </c>
      <c r="CY406" s="89">
        <v>8</v>
      </c>
      <c r="CZ406" s="89">
        <v>8</v>
      </c>
      <c r="DA406" s="89">
        <v>8</v>
      </c>
      <c r="DB406" s="89">
        <v>8</v>
      </c>
      <c r="DC406" s="89">
        <v>8</v>
      </c>
      <c r="DD406" s="89">
        <v>8</v>
      </c>
      <c r="DE406" s="89">
        <v>8</v>
      </c>
      <c r="DF406" s="89">
        <v>8</v>
      </c>
      <c r="DG406" s="89">
        <v>8</v>
      </c>
      <c r="DH406" s="89">
        <v>8</v>
      </c>
      <c r="DI406" s="89">
        <v>8</v>
      </c>
      <c r="DJ406" s="89">
        <v>8</v>
      </c>
      <c r="DK406" s="89">
        <v>8</v>
      </c>
      <c r="DL406" s="89">
        <v>8</v>
      </c>
      <c r="DM406" s="89">
        <v>8</v>
      </c>
      <c r="DN406" s="89">
        <v>8</v>
      </c>
      <c r="DO406" s="90">
        <f t="shared" si="42"/>
        <v>8</v>
      </c>
      <c r="DP406" s="95"/>
      <c r="DQ406" s="89"/>
      <c r="DR406" s="89"/>
      <c r="DS406" s="89"/>
      <c r="DT406" s="89"/>
      <c r="DU406" s="89"/>
      <c r="DV406" s="101"/>
      <c r="DW406" s="102"/>
      <c r="DX406" s="103"/>
      <c r="DY406" s="90"/>
      <c r="DZ406" s="103"/>
      <c r="EA406" s="103"/>
      <c r="EB406" s="103"/>
      <c r="EC406" s="103"/>
      <c r="ED406" s="103"/>
      <c r="EE406" s="103"/>
      <c r="EF406" s="106" t="e">
        <f t="shared" si="43"/>
        <v>#DIV/0!</v>
      </c>
      <c r="EG406" s="106" t="e">
        <f t="shared" si="44"/>
        <v>#DIV/0!</v>
      </c>
      <c r="EH406" s="106" t="str">
        <f t="shared" si="45"/>
        <v>NEED TO DEVELOP</v>
      </c>
    </row>
    <row r="407" hidden="1" customHeight="1" spans="2:138">
      <c r="B407" s="83" t="s">
        <v>2561</v>
      </c>
      <c r="C407" s="84"/>
      <c r="D407" s="84"/>
      <c r="E407" s="84"/>
      <c r="F407" s="84"/>
      <c r="G407" s="84"/>
      <c r="H407" s="83" t="s">
        <v>10382</v>
      </c>
      <c r="I407" s="86" t="s">
        <v>10383</v>
      </c>
      <c r="J407" s="83" t="s">
        <v>126</v>
      </c>
      <c r="K407" s="84"/>
      <c r="L407" s="83" t="s">
        <v>2306</v>
      </c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90" t="e">
        <f t="shared" si="41"/>
        <v>#DIV/0!</v>
      </c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  <c r="BA407" s="89"/>
      <c r="BB407" s="89"/>
      <c r="BC407" s="89"/>
      <c r="BD407" s="89"/>
      <c r="BE407" s="89"/>
      <c r="BF407" s="89"/>
      <c r="BG407" s="89"/>
      <c r="BH407" s="89"/>
      <c r="BI407" s="89"/>
      <c r="BJ407" s="89"/>
      <c r="BK407" s="89"/>
      <c r="BL407" s="89"/>
      <c r="BM407" s="89"/>
      <c r="BN407" s="89"/>
      <c r="BO407" s="89"/>
      <c r="BP407" s="89"/>
      <c r="BQ407" s="89"/>
      <c r="BR407" s="89"/>
      <c r="BS407" s="89"/>
      <c r="BT407" s="89"/>
      <c r="BU407" s="89"/>
      <c r="BV407" s="89"/>
      <c r="BW407" s="89"/>
      <c r="BX407" s="89"/>
      <c r="BY407" s="89"/>
      <c r="BZ407" s="89"/>
      <c r="CA407" s="89"/>
      <c r="CB407" s="89"/>
      <c r="CC407" s="89"/>
      <c r="CD407" s="89"/>
      <c r="CE407" s="89"/>
      <c r="CF407" s="90" t="e">
        <f t="shared" si="40"/>
        <v>#DIV/0!</v>
      </c>
      <c r="CG407" s="89"/>
      <c r="CH407" s="89"/>
      <c r="CI407" s="89"/>
      <c r="CJ407" s="89"/>
      <c r="CK407" s="89"/>
      <c r="CL407" s="89"/>
      <c r="CM407" s="89"/>
      <c r="CN407" s="89"/>
      <c r="CO407" s="89"/>
      <c r="CP407" s="89"/>
      <c r="CQ407" s="89"/>
      <c r="CR407" s="89"/>
      <c r="CS407" s="89"/>
      <c r="CT407" s="89"/>
      <c r="CU407" s="89"/>
      <c r="CV407" s="89">
        <v>7</v>
      </c>
      <c r="CW407" s="89">
        <v>7</v>
      </c>
      <c r="CX407" s="89">
        <v>7</v>
      </c>
      <c r="CY407" s="89">
        <v>7</v>
      </c>
      <c r="CZ407" s="89">
        <v>7</v>
      </c>
      <c r="DA407" s="89">
        <v>7</v>
      </c>
      <c r="DB407" s="89">
        <v>7</v>
      </c>
      <c r="DC407" s="89">
        <v>7</v>
      </c>
      <c r="DD407" s="89">
        <v>7</v>
      </c>
      <c r="DE407" s="89"/>
      <c r="DF407" s="89"/>
      <c r="DG407" s="89"/>
      <c r="DH407" s="89"/>
      <c r="DI407" s="89">
        <v>7</v>
      </c>
      <c r="DJ407" s="89">
        <v>7</v>
      </c>
      <c r="DK407" s="89">
        <v>7</v>
      </c>
      <c r="DL407" s="89">
        <v>7</v>
      </c>
      <c r="DM407" s="89">
        <v>7</v>
      </c>
      <c r="DN407" s="89">
        <v>7</v>
      </c>
      <c r="DO407" s="90">
        <f t="shared" si="42"/>
        <v>7</v>
      </c>
      <c r="DP407" s="95"/>
      <c r="DQ407" s="89"/>
      <c r="DR407" s="89"/>
      <c r="DS407" s="89"/>
      <c r="DT407" s="89"/>
      <c r="DU407" s="89"/>
      <c r="DV407" s="101"/>
      <c r="DW407" s="102"/>
      <c r="DX407" s="103"/>
      <c r="DY407" s="90"/>
      <c r="DZ407" s="103"/>
      <c r="EA407" s="103"/>
      <c r="EB407" s="103"/>
      <c r="EC407" s="103"/>
      <c r="ED407" s="103"/>
      <c r="EE407" s="103"/>
      <c r="EF407" s="106" t="e">
        <f t="shared" si="43"/>
        <v>#DIV/0!</v>
      </c>
      <c r="EG407" s="106" t="e">
        <f t="shared" si="44"/>
        <v>#DIV/0!</v>
      </c>
      <c r="EH407" s="106" t="str">
        <f t="shared" si="45"/>
        <v>NEED TO DEVELOP</v>
      </c>
    </row>
    <row r="408" hidden="1" customHeight="1" spans="2:138">
      <c r="B408" s="83" t="s">
        <v>2561</v>
      </c>
      <c r="C408" s="84"/>
      <c r="D408" s="84"/>
      <c r="E408" s="84"/>
      <c r="F408" s="84"/>
      <c r="G408" s="84"/>
      <c r="H408" s="83" t="s">
        <v>10396</v>
      </c>
      <c r="I408" s="86" t="s">
        <v>10397</v>
      </c>
      <c r="J408" s="83" t="s">
        <v>126</v>
      </c>
      <c r="K408" s="84"/>
      <c r="L408" s="83" t="s">
        <v>6990</v>
      </c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90" t="e">
        <f t="shared" si="41"/>
        <v>#DIV/0!</v>
      </c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89"/>
      <c r="BM408" s="89"/>
      <c r="BN408" s="89"/>
      <c r="BO408" s="89"/>
      <c r="BP408" s="89"/>
      <c r="BQ408" s="89"/>
      <c r="BR408" s="89"/>
      <c r="BS408" s="89"/>
      <c r="BT408" s="89"/>
      <c r="BU408" s="89"/>
      <c r="BV408" s="89"/>
      <c r="BW408" s="89"/>
      <c r="BX408" s="89"/>
      <c r="BY408" s="89"/>
      <c r="BZ408" s="89"/>
      <c r="CA408" s="89"/>
      <c r="CB408" s="89"/>
      <c r="CC408" s="89"/>
      <c r="CD408" s="89"/>
      <c r="CE408" s="89"/>
      <c r="CF408" s="90" t="e">
        <f t="shared" si="40"/>
        <v>#DIV/0!</v>
      </c>
      <c r="CG408" s="89"/>
      <c r="CH408" s="89"/>
      <c r="CI408" s="89"/>
      <c r="CJ408" s="89"/>
      <c r="CK408" s="89"/>
      <c r="CL408" s="89"/>
      <c r="CM408" s="89"/>
      <c r="CN408" s="89"/>
      <c r="CO408" s="89"/>
      <c r="CP408" s="89"/>
      <c r="CQ408" s="89"/>
      <c r="CR408" s="89"/>
      <c r="CS408" s="89"/>
      <c r="CT408" s="89"/>
      <c r="CU408" s="89"/>
      <c r="CV408" s="89">
        <v>8</v>
      </c>
      <c r="CW408" s="89">
        <v>8</v>
      </c>
      <c r="CX408" s="89">
        <v>8</v>
      </c>
      <c r="CY408" s="89">
        <v>8</v>
      </c>
      <c r="CZ408" s="89">
        <v>8</v>
      </c>
      <c r="DA408" s="89">
        <v>8</v>
      </c>
      <c r="DB408" s="89">
        <v>8</v>
      </c>
      <c r="DC408" s="89">
        <v>8</v>
      </c>
      <c r="DD408" s="89">
        <v>8</v>
      </c>
      <c r="DE408" s="89"/>
      <c r="DF408" s="89"/>
      <c r="DG408" s="89"/>
      <c r="DH408" s="89"/>
      <c r="DI408" s="89">
        <v>8</v>
      </c>
      <c r="DJ408" s="89">
        <v>8</v>
      </c>
      <c r="DK408" s="89">
        <v>8</v>
      </c>
      <c r="DL408" s="89">
        <v>8</v>
      </c>
      <c r="DM408" s="89">
        <v>8</v>
      </c>
      <c r="DN408" s="89">
        <v>8</v>
      </c>
      <c r="DO408" s="90">
        <f t="shared" si="42"/>
        <v>8</v>
      </c>
      <c r="DP408" s="95"/>
      <c r="DQ408" s="89"/>
      <c r="DR408" s="89"/>
      <c r="DS408" s="89"/>
      <c r="DT408" s="89"/>
      <c r="DU408" s="89"/>
      <c r="DV408" s="101"/>
      <c r="DW408" s="102"/>
      <c r="DX408" s="103"/>
      <c r="DY408" s="90"/>
      <c r="DZ408" s="103"/>
      <c r="EA408" s="103"/>
      <c r="EB408" s="103"/>
      <c r="EC408" s="103"/>
      <c r="ED408" s="103"/>
      <c r="EE408" s="103"/>
      <c r="EF408" s="106" t="e">
        <f t="shared" si="43"/>
        <v>#DIV/0!</v>
      </c>
      <c r="EG408" s="106" t="e">
        <f t="shared" si="44"/>
        <v>#DIV/0!</v>
      </c>
      <c r="EH408" s="106" t="str">
        <f t="shared" si="45"/>
        <v>NEED TO DEVELOP</v>
      </c>
    </row>
    <row r="409" hidden="1" customHeight="1" spans="2:138">
      <c r="B409" s="83" t="s">
        <v>2561</v>
      </c>
      <c r="C409" s="84"/>
      <c r="D409" s="84"/>
      <c r="E409" s="84"/>
      <c r="F409" s="84"/>
      <c r="G409" s="84"/>
      <c r="H409" s="83" t="s">
        <v>10410</v>
      </c>
      <c r="I409" s="86" t="s">
        <v>10411</v>
      </c>
      <c r="J409" s="83" t="s">
        <v>126</v>
      </c>
      <c r="K409" s="84"/>
      <c r="L409" s="83" t="s">
        <v>5147</v>
      </c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90" t="e">
        <f t="shared" si="41"/>
        <v>#DIV/0!</v>
      </c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  <c r="BA409" s="89"/>
      <c r="BB409" s="89"/>
      <c r="BC409" s="89"/>
      <c r="BD409" s="89"/>
      <c r="BE409" s="89"/>
      <c r="BF409" s="89"/>
      <c r="BG409" s="89"/>
      <c r="BH409" s="89"/>
      <c r="BI409" s="89"/>
      <c r="BJ409" s="89"/>
      <c r="BK409" s="89"/>
      <c r="BL409" s="89"/>
      <c r="BM409" s="89"/>
      <c r="BN409" s="89"/>
      <c r="BO409" s="89"/>
      <c r="BP409" s="89"/>
      <c r="BQ409" s="89"/>
      <c r="BR409" s="89"/>
      <c r="BS409" s="89"/>
      <c r="BT409" s="89"/>
      <c r="BU409" s="89"/>
      <c r="BV409" s="89"/>
      <c r="BW409" s="89"/>
      <c r="BX409" s="89"/>
      <c r="BY409" s="89"/>
      <c r="BZ409" s="89"/>
      <c r="CA409" s="89"/>
      <c r="CB409" s="89"/>
      <c r="CC409" s="89"/>
      <c r="CD409" s="89"/>
      <c r="CE409" s="89"/>
      <c r="CF409" s="90" t="e">
        <f t="shared" si="40"/>
        <v>#DIV/0!</v>
      </c>
      <c r="CG409" s="89"/>
      <c r="CH409" s="89"/>
      <c r="CI409" s="89"/>
      <c r="CJ409" s="89"/>
      <c r="CK409" s="89"/>
      <c r="CL409" s="89"/>
      <c r="CM409" s="89"/>
      <c r="CN409" s="89"/>
      <c r="CO409" s="89"/>
      <c r="CP409" s="89"/>
      <c r="CQ409" s="89"/>
      <c r="CR409" s="89"/>
      <c r="CS409" s="89"/>
      <c r="CT409" s="89"/>
      <c r="CU409" s="89"/>
      <c r="CV409" s="89">
        <v>8</v>
      </c>
      <c r="CW409" s="89">
        <v>8</v>
      </c>
      <c r="CX409" s="89">
        <v>7</v>
      </c>
      <c r="CY409" s="89">
        <v>8</v>
      </c>
      <c r="CZ409" s="89">
        <v>8</v>
      </c>
      <c r="DA409" s="89">
        <v>8</v>
      </c>
      <c r="DB409" s="89">
        <v>8</v>
      </c>
      <c r="DC409" s="89">
        <v>8</v>
      </c>
      <c r="DD409" s="89">
        <v>8</v>
      </c>
      <c r="DE409" s="89"/>
      <c r="DF409" s="89"/>
      <c r="DG409" s="89"/>
      <c r="DH409" s="89"/>
      <c r="DI409" s="89">
        <v>8</v>
      </c>
      <c r="DJ409" s="89">
        <v>8</v>
      </c>
      <c r="DK409" s="89">
        <v>8</v>
      </c>
      <c r="DL409" s="89">
        <v>8</v>
      </c>
      <c r="DM409" s="89">
        <v>8</v>
      </c>
      <c r="DN409" s="89">
        <v>8</v>
      </c>
      <c r="DO409" s="90">
        <f t="shared" si="42"/>
        <v>7.93333333333333</v>
      </c>
      <c r="DP409" s="95"/>
      <c r="DQ409" s="89"/>
      <c r="DR409" s="89"/>
      <c r="DS409" s="89"/>
      <c r="DT409" s="89"/>
      <c r="DU409" s="89"/>
      <c r="DV409" s="101"/>
      <c r="DW409" s="102"/>
      <c r="DX409" s="103"/>
      <c r="DY409" s="90"/>
      <c r="DZ409" s="103"/>
      <c r="EA409" s="103"/>
      <c r="EB409" s="103"/>
      <c r="EC409" s="103"/>
      <c r="ED409" s="103"/>
      <c r="EE409" s="103"/>
      <c r="EF409" s="106" t="e">
        <f t="shared" si="43"/>
        <v>#DIV/0!</v>
      </c>
      <c r="EG409" s="106" t="e">
        <f t="shared" si="44"/>
        <v>#DIV/0!</v>
      </c>
      <c r="EH409" s="106" t="str">
        <f t="shared" si="45"/>
        <v>NEED TO DEVELOP</v>
      </c>
    </row>
    <row r="410" hidden="1" customHeight="1" spans="2:138">
      <c r="B410" s="83" t="s">
        <v>2561</v>
      </c>
      <c r="C410" s="84"/>
      <c r="D410" s="84"/>
      <c r="E410" s="84"/>
      <c r="F410" s="84"/>
      <c r="G410" s="84"/>
      <c r="H410" s="83" t="s">
        <v>10426</v>
      </c>
      <c r="I410" s="86" t="s">
        <v>10427</v>
      </c>
      <c r="J410" s="83" t="s">
        <v>2936</v>
      </c>
      <c r="K410" s="84"/>
      <c r="L410" s="83" t="s">
        <v>2473</v>
      </c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90" t="e">
        <f t="shared" si="41"/>
        <v>#DIV/0!</v>
      </c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89"/>
      <c r="BM410" s="89"/>
      <c r="BN410" s="89"/>
      <c r="BO410" s="89"/>
      <c r="BP410" s="89"/>
      <c r="BQ410" s="89"/>
      <c r="BR410" s="89"/>
      <c r="BS410" s="89"/>
      <c r="BT410" s="89"/>
      <c r="BU410" s="89"/>
      <c r="BV410" s="89"/>
      <c r="BW410" s="89"/>
      <c r="BX410" s="89"/>
      <c r="BY410" s="89"/>
      <c r="BZ410" s="89"/>
      <c r="CA410" s="89"/>
      <c r="CB410" s="89"/>
      <c r="CC410" s="89"/>
      <c r="CD410" s="89"/>
      <c r="CE410" s="89"/>
      <c r="CF410" s="90" t="e">
        <f t="shared" si="40"/>
        <v>#DIV/0!</v>
      </c>
      <c r="CG410" s="89"/>
      <c r="CH410" s="89"/>
      <c r="CI410" s="89"/>
      <c r="CJ410" s="89"/>
      <c r="CK410" s="89"/>
      <c r="CL410" s="89"/>
      <c r="CM410" s="89"/>
      <c r="CN410" s="89"/>
      <c r="CO410" s="89"/>
      <c r="CP410" s="89"/>
      <c r="CQ410" s="89"/>
      <c r="CR410" s="89"/>
      <c r="CS410" s="89"/>
      <c r="CT410" s="89"/>
      <c r="CU410" s="89"/>
      <c r="CV410" s="89">
        <v>7</v>
      </c>
      <c r="CW410" s="89">
        <v>7</v>
      </c>
      <c r="CX410" s="89">
        <v>6</v>
      </c>
      <c r="CY410" s="89">
        <v>6</v>
      </c>
      <c r="CZ410" s="89">
        <v>6</v>
      </c>
      <c r="DA410" s="89">
        <v>6</v>
      </c>
      <c r="DB410" s="89">
        <v>6</v>
      </c>
      <c r="DC410" s="89">
        <v>6</v>
      </c>
      <c r="DD410" s="89">
        <v>6</v>
      </c>
      <c r="DE410" s="89"/>
      <c r="DF410" s="89"/>
      <c r="DG410" s="89"/>
      <c r="DH410" s="89"/>
      <c r="DI410" s="89">
        <v>6</v>
      </c>
      <c r="DJ410" s="89">
        <v>6</v>
      </c>
      <c r="DK410" s="89">
        <v>6</v>
      </c>
      <c r="DL410" s="89">
        <v>6</v>
      </c>
      <c r="DM410" s="89">
        <v>6</v>
      </c>
      <c r="DN410" s="89">
        <v>6</v>
      </c>
      <c r="DO410" s="90">
        <f t="shared" si="42"/>
        <v>6.13333333333333</v>
      </c>
      <c r="DP410" s="95"/>
      <c r="DQ410" s="89"/>
      <c r="DR410" s="89"/>
      <c r="DS410" s="89"/>
      <c r="DT410" s="89"/>
      <c r="DU410" s="89"/>
      <c r="DV410" s="101"/>
      <c r="DW410" s="102"/>
      <c r="DX410" s="103"/>
      <c r="DY410" s="90"/>
      <c r="DZ410" s="103"/>
      <c r="EA410" s="103"/>
      <c r="EB410" s="103"/>
      <c r="EC410" s="103"/>
      <c r="ED410" s="103"/>
      <c r="EE410" s="103"/>
      <c r="EF410" s="106" t="e">
        <f t="shared" si="43"/>
        <v>#DIV/0!</v>
      </c>
      <c r="EG410" s="106" t="e">
        <f t="shared" si="44"/>
        <v>#DIV/0!</v>
      </c>
      <c r="EH410" s="106" t="str">
        <f t="shared" si="45"/>
        <v>POOR</v>
      </c>
    </row>
    <row r="411" hidden="1" customHeight="1" spans="2:138">
      <c r="B411" s="83" t="s">
        <v>2561</v>
      </c>
      <c r="C411" s="84"/>
      <c r="D411" s="84"/>
      <c r="E411" s="84"/>
      <c r="F411" s="84"/>
      <c r="G411" s="84"/>
      <c r="H411" s="83" t="s">
        <v>10435</v>
      </c>
      <c r="I411" s="86" t="s">
        <v>10436</v>
      </c>
      <c r="J411" s="83" t="s">
        <v>1893</v>
      </c>
      <c r="K411" s="84"/>
      <c r="L411" s="83" t="s">
        <v>91</v>
      </c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90" t="e">
        <f t="shared" si="41"/>
        <v>#DIV/0!</v>
      </c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  <c r="BA411" s="89"/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89"/>
      <c r="BM411" s="89"/>
      <c r="BN411" s="89"/>
      <c r="BO411" s="89"/>
      <c r="BP411" s="89"/>
      <c r="BQ411" s="89"/>
      <c r="BR411" s="89"/>
      <c r="BS411" s="89"/>
      <c r="BT411" s="89"/>
      <c r="BU411" s="89"/>
      <c r="BV411" s="89"/>
      <c r="BW411" s="89"/>
      <c r="BX411" s="89"/>
      <c r="BY411" s="89"/>
      <c r="BZ411" s="89"/>
      <c r="CA411" s="89"/>
      <c r="CB411" s="89"/>
      <c r="CC411" s="89"/>
      <c r="CD411" s="89"/>
      <c r="CE411" s="89"/>
      <c r="CF411" s="90" t="e">
        <f t="shared" si="40"/>
        <v>#DIV/0!</v>
      </c>
      <c r="CG411" s="89"/>
      <c r="CH411" s="89"/>
      <c r="CI411" s="89"/>
      <c r="CJ411" s="89"/>
      <c r="CK411" s="89"/>
      <c r="CL411" s="89"/>
      <c r="CM411" s="89"/>
      <c r="CN411" s="89"/>
      <c r="CO411" s="89"/>
      <c r="CP411" s="89"/>
      <c r="CQ411" s="89"/>
      <c r="CR411" s="89"/>
      <c r="CS411" s="89"/>
      <c r="CT411" s="89"/>
      <c r="CU411" s="89"/>
      <c r="CV411" s="89"/>
      <c r="CW411" s="89"/>
      <c r="CX411" s="89"/>
      <c r="CY411" s="89"/>
      <c r="CZ411" s="89"/>
      <c r="DA411" s="89"/>
      <c r="DB411" s="89"/>
      <c r="DC411" s="89"/>
      <c r="DD411" s="89"/>
      <c r="DE411" s="89"/>
      <c r="DF411" s="89"/>
      <c r="DG411" s="89"/>
      <c r="DH411" s="89"/>
      <c r="DI411" s="89"/>
      <c r="DJ411" s="89"/>
      <c r="DK411" s="89"/>
      <c r="DL411" s="89"/>
      <c r="DM411" s="89"/>
      <c r="DN411" s="89"/>
      <c r="DO411" s="90" t="e">
        <f t="shared" si="42"/>
        <v>#DIV/0!</v>
      </c>
      <c r="DP411" s="95"/>
      <c r="DQ411" s="89"/>
      <c r="DR411" s="89"/>
      <c r="DS411" s="89"/>
      <c r="DT411" s="89"/>
      <c r="DU411" s="89"/>
      <c r="DV411" s="101"/>
      <c r="DW411" s="102"/>
      <c r="DX411" s="103"/>
      <c r="DY411" s="90"/>
      <c r="DZ411" s="103"/>
      <c r="EA411" s="103"/>
      <c r="EB411" s="103"/>
      <c r="EC411" s="103"/>
      <c r="ED411" s="103"/>
      <c r="EE411" s="103"/>
      <c r="EF411" s="106" t="e">
        <f t="shared" si="43"/>
        <v>#DIV/0!</v>
      </c>
      <c r="EG411" s="106" t="e">
        <f t="shared" si="44"/>
        <v>#DIV/0!</v>
      </c>
      <c r="EH411" s="106" t="e">
        <f t="shared" si="45"/>
        <v>#DIV/0!</v>
      </c>
    </row>
    <row r="412" hidden="1" customHeight="1" spans="2:138">
      <c r="B412" s="83" t="s">
        <v>2561</v>
      </c>
      <c r="C412" s="84"/>
      <c r="D412" s="84"/>
      <c r="E412" s="84"/>
      <c r="F412" s="84"/>
      <c r="G412" s="84"/>
      <c r="H412" s="83" t="s">
        <v>10447</v>
      </c>
      <c r="I412" s="86" t="s">
        <v>10448</v>
      </c>
      <c r="J412" s="83" t="s">
        <v>2965</v>
      </c>
      <c r="K412" s="84"/>
      <c r="L412" s="83" t="s">
        <v>4639</v>
      </c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90" t="e">
        <f t="shared" si="41"/>
        <v>#DIV/0!</v>
      </c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  <c r="BA412" s="89"/>
      <c r="BB412" s="89"/>
      <c r="BC412" s="89"/>
      <c r="BD412" s="89"/>
      <c r="BE412" s="89"/>
      <c r="BF412" s="89"/>
      <c r="BG412" s="89"/>
      <c r="BH412" s="89"/>
      <c r="BI412" s="89"/>
      <c r="BJ412" s="89"/>
      <c r="BK412" s="89"/>
      <c r="BL412" s="89"/>
      <c r="BM412" s="89"/>
      <c r="BN412" s="89"/>
      <c r="BO412" s="89"/>
      <c r="BP412" s="89"/>
      <c r="BQ412" s="89"/>
      <c r="BR412" s="89"/>
      <c r="BS412" s="89"/>
      <c r="BT412" s="89"/>
      <c r="BU412" s="89"/>
      <c r="BV412" s="89"/>
      <c r="BW412" s="89"/>
      <c r="BX412" s="89"/>
      <c r="BY412" s="89"/>
      <c r="BZ412" s="89"/>
      <c r="CA412" s="89"/>
      <c r="CB412" s="89"/>
      <c r="CC412" s="89"/>
      <c r="CD412" s="89"/>
      <c r="CE412" s="89"/>
      <c r="CF412" s="90" t="e">
        <f t="shared" si="40"/>
        <v>#DIV/0!</v>
      </c>
      <c r="CG412" s="89"/>
      <c r="CH412" s="89"/>
      <c r="CI412" s="89"/>
      <c r="CJ412" s="89"/>
      <c r="CK412" s="89"/>
      <c r="CL412" s="89"/>
      <c r="CM412" s="89"/>
      <c r="CN412" s="89"/>
      <c r="CO412" s="89"/>
      <c r="CP412" s="89"/>
      <c r="CQ412" s="89"/>
      <c r="CR412" s="89"/>
      <c r="CS412" s="89"/>
      <c r="CT412" s="89"/>
      <c r="CU412" s="89"/>
      <c r="CV412" s="89">
        <v>7</v>
      </c>
      <c r="CW412" s="89">
        <v>7</v>
      </c>
      <c r="CX412" s="89">
        <v>7</v>
      </c>
      <c r="CY412" s="89">
        <v>7</v>
      </c>
      <c r="CZ412" s="89">
        <v>7</v>
      </c>
      <c r="DA412" s="89">
        <v>7</v>
      </c>
      <c r="DB412" s="89">
        <v>7</v>
      </c>
      <c r="DC412" s="89">
        <v>7</v>
      </c>
      <c r="DD412" s="89">
        <v>7</v>
      </c>
      <c r="DE412" s="89"/>
      <c r="DF412" s="89"/>
      <c r="DG412" s="89"/>
      <c r="DH412" s="89"/>
      <c r="DI412" s="89">
        <v>7</v>
      </c>
      <c r="DJ412" s="89">
        <v>7</v>
      </c>
      <c r="DK412" s="89">
        <v>7</v>
      </c>
      <c r="DL412" s="89">
        <v>7</v>
      </c>
      <c r="DM412" s="89">
        <v>7</v>
      </c>
      <c r="DN412" s="89">
        <v>7</v>
      </c>
      <c r="DO412" s="90">
        <f t="shared" si="42"/>
        <v>7</v>
      </c>
      <c r="DP412" s="95"/>
      <c r="DQ412" s="89"/>
      <c r="DR412" s="89"/>
      <c r="DS412" s="89"/>
      <c r="DT412" s="89"/>
      <c r="DU412" s="89"/>
      <c r="DV412" s="101"/>
      <c r="DW412" s="102"/>
      <c r="DX412" s="103"/>
      <c r="DY412" s="90"/>
      <c r="DZ412" s="103"/>
      <c r="EA412" s="103"/>
      <c r="EB412" s="103"/>
      <c r="EC412" s="103"/>
      <c r="ED412" s="103"/>
      <c r="EE412" s="103"/>
      <c r="EF412" s="106" t="e">
        <f t="shared" si="43"/>
        <v>#DIV/0!</v>
      </c>
      <c r="EG412" s="106" t="e">
        <f t="shared" si="44"/>
        <v>#DIV/0!</v>
      </c>
      <c r="EH412" s="106" t="str">
        <f t="shared" si="45"/>
        <v>NEED TO DEVELOP</v>
      </c>
    </row>
    <row r="413" hidden="1" customHeight="1" spans="2:138">
      <c r="B413" s="83" t="s">
        <v>2561</v>
      </c>
      <c r="C413" s="84"/>
      <c r="D413" s="84"/>
      <c r="E413" s="84"/>
      <c r="F413" s="84"/>
      <c r="G413" s="84"/>
      <c r="H413" s="83" t="s">
        <v>10461</v>
      </c>
      <c r="I413" s="86" t="s">
        <v>10462</v>
      </c>
      <c r="J413" s="83" t="s">
        <v>162</v>
      </c>
      <c r="K413" s="84"/>
      <c r="L413" s="83" t="s">
        <v>8230</v>
      </c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90" t="e">
        <f t="shared" si="41"/>
        <v>#DIV/0!</v>
      </c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  <c r="BA413" s="89"/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89"/>
      <c r="BM413" s="89"/>
      <c r="BN413" s="89"/>
      <c r="BO413" s="89"/>
      <c r="BP413" s="89"/>
      <c r="BQ413" s="89"/>
      <c r="BR413" s="89"/>
      <c r="BS413" s="89"/>
      <c r="BT413" s="89"/>
      <c r="BU413" s="89"/>
      <c r="BV413" s="89"/>
      <c r="BW413" s="89"/>
      <c r="BX413" s="89"/>
      <c r="BY413" s="89"/>
      <c r="BZ413" s="89"/>
      <c r="CA413" s="89"/>
      <c r="CB413" s="89"/>
      <c r="CC413" s="89"/>
      <c r="CD413" s="89"/>
      <c r="CE413" s="89"/>
      <c r="CF413" s="90" t="e">
        <f t="shared" si="40"/>
        <v>#DIV/0!</v>
      </c>
      <c r="CG413" s="89"/>
      <c r="CH413" s="89"/>
      <c r="CI413" s="89"/>
      <c r="CJ413" s="89"/>
      <c r="CK413" s="89"/>
      <c r="CL413" s="89"/>
      <c r="CM413" s="89"/>
      <c r="CN413" s="89"/>
      <c r="CO413" s="89"/>
      <c r="CP413" s="89"/>
      <c r="CQ413" s="89"/>
      <c r="CR413" s="89"/>
      <c r="CS413" s="89"/>
      <c r="CT413" s="89"/>
      <c r="CU413" s="89"/>
      <c r="CV413" s="89">
        <v>7</v>
      </c>
      <c r="CW413" s="89">
        <v>7</v>
      </c>
      <c r="CX413" s="89">
        <v>7</v>
      </c>
      <c r="CY413" s="89">
        <v>7</v>
      </c>
      <c r="CZ413" s="89">
        <v>7</v>
      </c>
      <c r="DA413" s="89">
        <v>7</v>
      </c>
      <c r="DB413" s="89">
        <v>6</v>
      </c>
      <c r="DC413" s="89">
        <v>7</v>
      </c>
      <c r="DD413" s="89">
        <v>7</v>
      </c>
      <c r="DE413" s="89"/>
      <c r="DF413" s="89"/>
      <c r="DG413" s="89"/>
      <c r="DH413" s="89"/>
      <c r="DI413" s="89">
        <v>7</v>
      </c>
      <c r="DJ413" s="89">
        <v>7</v>
      </c>
      <c r="DK413" s="89">
        <v>7</v>
      </c>
      <c r="DL413" s="89">
        <v>6</v>
      </c>
      <c r="DM413" s="89">
        <v>6</v>
      </c>
      <c r="DN413" s="89">
        <v>7</v>
      </c>
      <c r="DO413" s="90">
        <f t="shared" si="42"/>
        <v>6.8</v>
      </c>
      <c r="DP413" s="95"/>
      <c r="DQ413" s="89"/>
      <c r="DR413" s="89"/>
      <c r="DS413" s="89"/>
      <c r="DT413" s="89"/>
      <c r="DU413" s="89"/>
      <c r="DV413" s="101"/>
      <c r="DW413" s="102"/>
      <c r="DX413" s="103"/>
      <c r="DY413" s="90"/>
      <c r="DZ413" s="103"/>
      <c r="EA413" s="103"/>
      <c r="EB413" s="103"/>
      <c r="EC413" s="103"/>
      <c r="ED413" s="103"/>
      <c r="EE413" s="103"/>
      <c r="EF413" s="106" t="e">
        <f t="shared" si="43"/>
        <v>#DIV/0!</v>
      </c>
      <c r="EG413" s="106" t="e">
        <f t="shared" si="44"/>
        <v>#DIV/0!</v>
      </c>
      <c r="EH413" s="106" t="str">
        <f t="shared" si="45"/>
        <v>NEED TO DEVELOP</v>
      </c>
    </row>
    <row r="414" hidden="1" customHeight="1" spans="2:138">
      <c r="B414" s="83" t="s">
        <v>2561</v>
      </c>
      <c r="C414" s="84"/>
      <c r="D414" s="84"/>
      <c r="E414" s="84"/>
      <c r="F414" s="84"/>
      <c r="G414" s="84"/>
      <c r="H414" s="83" t="s">
        <v>10476</v>
      </c>
      <c r="I414" s="86" t="s">
        <v>10477</v>
      </c>
      <c r="J414" s="83" t="s">
        <v>162</v>
      </c>
      <c r="K414" s="84"/>
      <c r="L414" s="83" t="s">
        <v>2950</v>
      </c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90" t="e">
        <f t="shared" si="41"/>
        <v>#DIV/0!</v>
      </c>
      <c r="AO414" s="89"/>
      <c r="AP414" s="89"/>
      <c r="AQ414" s="89"/>
      <c r="AR414" s="89"/>
      <c r="AS414" s="89"/>
      <c r="AT414" s="89"/>
      <c r="AU414" s="89"/>
      <c r="AV414" s="89"/>
      <c r="AW414" s="89"/>
      <c r="AX414" s="89"/>
      <c r="AY414" s="89"/>
      <c r="AZ414" s="89"/>
      <c r="BA414" s="89"/>
      <c r="BB414" s="89"/>
      <c r="BC414" s="89"/>
      <c r="BD414" s="89"/>
      <c r="BE414" s="89"/>
      <c r="BF414" s="89"/>
      <c r="BG414" s="89"/>
      <c r="BH414" s="89"/>
      <c r="BI414" s="89"/>
      <c r="BJ414" s="89"/>
      <c r="BK414" s="89"/>
      <c r="BL414" s="89"/>
      <c r="BM414" s="89"/>
      <c r="BN414" s="89"/>
      <c r="BO414" s="89"/>
      <c r="BP414" s="89"/>
      <c r="BQ414" s="89"/>
      <c r="BR414" s="89"/>
      <c r="BS414" s="89"/>
      <c r="BT414" s="89"/>
      <c r="BU414" s="89"/>
      <c r="BV414" s="89"/>
      <c r="BW414" s="89"/>
      <c r="BX414" s="89"/>
      <c r="BY414" s="89"/>
      <c r="BZ414" s="89"/>
      <c r="CA414" s="89"/>
      <c r="CB414" s="89"/>
      <c r="CC414" s="89"/>
      <c r="CD414" s="89"/>
      <c r="CE414" s="89"/>
      <c r="CF414" s="90" t="e">
        <f t="shared" si="40"/>
        <v>#DIV/0!</v>
      </c>
      <c r="CG414" s="89"/>
      <c r="CH414" s="89"/>
      <c r="CI414" s="89"/>
      <c r="CJ414" s="89"/>
      <c r="CK414" s="89"/>
      <c r="CL414" s="89"/>
      <c r="CM414" s="89"/>
      <c r="CN414" s="89"/>
      <c r="CO414" s="89"/>
      <c r="CP414" s="89"/>
      <c r="CQ414" s="89"/>
      <c r="CR414" s="89"/>
      <c r="CS414" s="89"/>
      <c r="CT414" s="89"/>
      <c r="CU414" s="89"/>
      <c r="CV414" s="89">
        <v>7</v>
      </c>
      <c r="CW414" s="89">
        <v>6</v>
      </c>
      <c r="CX414" s="89">
        <v>7</v>
      </c>
      <c r="CY414" s="89">
        <v>7</v>
      </c>
      <c r="CZ414" s="89">
        <v>7</v>
      </c>
      <c r="DA414" s="89">
        <v>7</v>
      </c>
      <c r="DB414" s="89">
        <v>7</v>
      </c>
      <c r="DC414" s="89">
        <v>6</v>
      </c>
      <c r="DD414" s="89">
        <v>7</v>
      </c>
      <c r="DE414" s="89"/>
      <c r="DF414" s="89"/>
      <c r="DG414" s="89"/>
      <c r="DH414" s="89"/>
      <c r="DI414" s="89">
        <v>7</v>
      </c>
      <c r="DJ414" s="89">
        <v>6</v>
      </c>
      <c r="DK414" s="89">
        <v>7</v>
      </c>
      <c r="DL414" s="89">
        <v>7</v>
      </c>
      <c r="DM414" s="89">
        <v>6</v>
      </c>
      <c r="DN414" s="89">
        <v>7</v>
      </c>
      <c r="DO414" s="90">
        <f t="shared" si="42"/>
        <v>6.73333333333333</v>
      </c>
      <c r="DP414" s="95"/>
      <c r="DQ414" s="89"/>
      <c r="DR414" s="89"/>
      <c r="DS414" s="89"/>
      <c r="DT414" s="89"/>
      <c r="DU414" s="89"/>
      <c r="DV414" s="101"/>
      <c r="DW414" s="102"/>
      <c r="DX414" s="103"/>
      <c r="DY414" s="90"/>
      <c r="DZ414" s="103"/>
      <c r="EA414" s="103"/>
      <c r="EB414" s="103"/>
      <c r="EC414" s="103"/>
      <c r="ED414" s="103"/>
      <c r="EE414" s="103"/>
      <c r="EF414" s="106" t="e">
        <f t="shared" si="43"/>
        <v>#DIV/0!</v>
      </c>
      <c r="EG414" s="106" t="e">
        <f t="shared" si="44"/>
        <v>#DIV/0!</v>
      </c>
      <c r="EH414" s="106" t="str">
        <f t="shared" si="45"/>
        <v>NEED TO DEVELOP</v>
      </c>
    </row>
    <row r="415" hidden="1" customHeight="1" spans="2:138">
      <c r="B415" s="83" t="s">
        <v>2561</v>
      </c>
      <c r="C415" s="84"/>
      <c r="D415" s="84"/>
      <c r="E415" s="84"/>
      <c r="F415" s="84"/>
      <c r="G415" s="84"/>
      <c r="H415" s="83" t="s">
        <v>10491</v>
      </c>
      <c r="I415" s="86" t="s">
        <v>10492</v>
      </c>
      <c r="J415" s="83" t="s">
        <v>162</v>
      </c>
      <c r="K415" s="84"/>
      <c r="L415" s="83" t="s">
        <v>10493</v>
      </c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90" t="e">
        <f t="shared" si="41"/>
        <v>#DIV/0!</v>
      </c>
      <c r="AO415" s="89"/>
      <c r="AP415" s="89"/>
      <c r="AQ415" s="89"/>
      <c r="AR415" s="89"/>
      <c r="AS415" s="89"/>
      <c r="AT415" s="89"/>
      <c r="AU415" s="89"/>
      <c r="AV415" s="89"/>
      <c r="AW415" s="89"/>
      <c r="AX415" s="89"/>
      <c r="AY415" s="89"/>
      <c r="AZ415" s="89"/>
      <c r="BA415" s="89"/>
      <c r="BB415" s="89"/>
      <c r="BC415" s="89"/>
      <c r="BD415" s="89"/>
      <c r="BE415" s="89"/>
      <c r="BF415" s="89"/>
      <c r="BG415" s="89"/>
      <c r="BH415" s="89"/>
      <c r="BI415" s="89"/>
      <c r="BJ415" s="89"/>
      <c r="BK415" s="89"/>
      <c r="BL415" s="89"/>
      <c r="BM415" s="89"/>
      <c r="BN415" s="89"/>
      <c r="BO415" s="89"/>
      <c r="BP415" s="89"/>
      <c r="BQ415" s="89"/>
      <c r="BR415" s="89"/>
      <c r="BS415" s="89"/>
      <c r="BT415" s="89"/>
      <c r="BU415" s="89"/>
      <c r="BV415" s="89"/>
      <c r="BW415" s="89"/>
      <c r="BX415" s="89"/>
      <c r="BY415" s="89"/>
      <c r="BZ415" s="89"/>
      <c r="CA415" s="89"/>
      <c r="CB415" s="89"/>
      <c r="CC415" s="89"/>
      <c r="CD415" s="89"/>
      <c r="CE415" s="89"/>
      <c r="CF415" s="90" t="e">
        <f t="shared" si="40"/>
        <v>#DIV/0!</v>
      </c>
      <c r="CG415" s="89"/>
      <c r="CH415" s="89"/>
      <c r="CI415" s="89"/>
      <c r="CJ415" s="89"/>
      <c r="CK415" s="89"/>
      <c r="CL415" s="89"/>
      <c r="CM415" s="89"/>
      <c r="CN415" s="89"/>
      <c r="CO415" s="89"/>
      <c r="CP415" s="89"/>
      <c r="CQ415" s="89"/>
      <c r="CR415" s="89"/>
      <c r="CS415" s="89"/>
      <c r="CT415" s="89"/>
      <c r="CU415" s="89"/>
      <c r="CV415" s="89">
        <v>7</v>
      </c>
      <c r="CW415" s="89">
        <v>6</v>
      </c>
      <c r="CX415" s="89">
        <v>6</v>
      </c>
      <c r="CY415" s="89">
        <v>7</v>
      </c>
      <c r="CZ415" s="89">
        <v>7</v>
      </c>
      <c r="DA415" s="89">
        <v>7</v>
      </c>
      <c r="DB415" s="89">
        <v>6</v>
      </c>
      <c r="DC415" s="89">
        <v>7</v>
      </c>
      <c r="DD415" s="89">
        <v>7</v>
      </c>
      <c r="DE415" s="89"/>
      <c r="DF415" s="89"/>
      <c r="DG415" s="89"/>
      <c r="DH415" s="89"/>
      <c r="DI415" s="89">
        <v>7</v>
      </c>
      <c r="DJ415" s="89">
        <v>7</v>
      </c>
      <c r="DK415" s="89">
        <v>7</v>
      </c>
      <c r="DL415" s="89">
        <v>6</v>
      </c>
      <c r="DM415" s="89">
        <v>7</v>
      </c>
      <c r="DN415" s="89">
        <v>7</v>
      </c>
      <c r="DO415" s="90">
        <f t="shared" si="42"/>
        <v>6.73333333333333</v>
      </c>
      <c r="DP415" s="95"/>
      <c r="DQ415" s="89"/>
      <c r="DR415" s="89"/>
      <c r="DS415" s="89"/>
      <c r="DT415" s="89"/>
      <c r="DU415" s="89"/>
      <c r="DV415" s="101"/>
      <c r="DW415" s="102"/>
      <c r="DX415" s="103"/>
      <c r="DY415" s="90"/>
      <c r="DZ415" s="103"/>
      <c r="EA415" s="103"/>
      <c r="EB415" s="103"/>
      <c r="EC415" s="103"/>
      <c r="ED415" s="103"/>
      <c r="EE415" s="103"/>
      <c r="EF415" s="106" t="e">
        <f t="shared" si="43"/>
        <v>#DIV/0!</v>
      </c>
      <c r="EG415" s="106" t="e">
        <f t="shared" si="44"/>
        <v>#DIV/0!</v>
      </c>
      <c r="EH415" s="106" t="str">
        <f t="shared" si="45"/>
        <v>NEED TO DEVELOP</v>
      </c>
    </row>
    <row r="416" hidden="1" customHeight="1" spans="2:138">
      <c r="B416" s="83" t="s">
        <v>2561</v>
      </c>
      <c r="C416" s="84"/>
      <c r="D416" s="84"/>
      <c r="E416" s="84"/>
      <c r="F416" s="84"/>
      <c r="G416" s="84"/>
      <c r="H416" s="83" t="s">
        <v>10505</v>
      </c>
      <c r="I416" s="86" t="s">
        <v>10506</v>
      </c>
      <c r="J416" s="83" t="s">
        <v>3440</v>
      </c>
      <c r="K416" s="84"/>
      <c r="L416" s="83" t="s">
        <v>10508</v>
      </c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90" t="e">
        <f t="shared" si="41"/>
        <v>#DIV/0!</v>
      </c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  <c r="BA416" s="89"/>
      <c r="BB416" s="89"/>
      <c r="BC416" s="89"/>
      <c r="BD416" s="89"/>
      <c r="BE416" s="89"/>
      <c r="BF416" s="89"/>
      <c r="BG416" s="89"/>
      <c r="BH416" s="89"/>
      <c r="BI416" s="89"/>
      <c r="BJ416" s="89"/>
      <c r="BK416" s="89"/>
      <c r="BL416" s="89"/>
      <c r="BM416" s="89"/>
      <c r="BN416" s="89"/>
      <c r="BO416" s="89"/>
      <c r="BP416" s="89"/>
      <c r="BQ416" s="89"/>
      <c r="BR416" s="89"/>
      <c r="BS416" s="89"/>
      <c r="BT416" s="89"/>
      <c r="BU416" s="89"/>
      <c r="BV416" s="89"/>
      <c r="BW416" s="89"/>
      <c r="BX416" s="89"/>
      <c r="BY416" s="89"/>
      <c r="BZ416" s="89"/>
      <c r="CA416" s="89"/>
      <c r="CB416" s="89"/>
      <c r="CC416" s="89"/>
      <c r="CD416" s="89"/>
      <c r="CE416" s="89"/>
      <c r="CF416" s="90" t="e">
        <f t="shared" si="40"/>
        <v>#DIV/0!</v>
      </c>
      <c r="CG416" s="89"/>
      <c r="CH416" s="89"/>
      <c r="CI416" s="89"/>
      <c r="CJ416" s="89"/>
      <c r="CK416" s="89"/>
      <c r="CL416" s="89"/>
      <c r="CM416" s="89"/>
      <c r="CN416" s="89"/>
      <c r="CO416" s="89"/>
      <c r="CP416" s="89"/>
      <c r="CQ416" s="89"/>
      <c r="CR416" s="89"/>
      <c r="CS416" s="89"/>
      <c r="CT416" s="89"/>
      <c r="CU416" s="89"/>
      <c r="CV416" s="89">
        <v>7</v>
      </c>
      <c r="CW416" s="89">
        <v>7</v>
      </c>
      <c r="CX416" s="89">
        <v>7</v>
      </c>
      <c r="CY416" s="89">
        <v>7</v>
      </c>
      <c r="CZ416" s="89">
        <v>7</v>
      </c>
      <c r="DA416" s="89">
        <v>7</v>
      </c>
      <c r="DB416" s="89">
        <v>7</v>
      </c>
      <c r="DC416" s="89">
        <v>7</v>
      </c>
      <c r="DD416" s="89">
        <v>7</v>
      </c>
      <c r="DE416" s="89"/>
      <c r="DF416" s="89"/>
      <c r="DG416" s="89"/>
      <c r="DH416" s="89"/>
      <c r="DI416" s="89">
        <v>7</v>
      </c>
      <c r="DJ416" s="89">
        <v>7</v>
      </c>
      <c r="DK416" s="89">
        <v>7</v>
      </c>
      <c r="DL416" s="89">
        <v>7</v>
      </c>
      <c r="DM416" s="89">
        <v>7</v>
      </c>
      <c r="DN416" s="89">
        <v>7</v>
      </c>
      <c r="DO416" s="90">
        <f t="shared" si="42"/>
        <v>7</v>
      </c>
      <c r="DP416" s="95"/>
      <c r="DQ416" s="89"/>
      <c r="DR416" s="89"/>
      <c r="DS416" s="89"/>
      <c r="DT416" s="89"/>
      <c r="DU416" s="89"/>
      <c r="DV416" s="101"/>
      <c r="DW416" s="102"/>
      <c r="DX416" s="103"/>
      <c r="DY416" s="90"/>
      <c r="DZ416" s="103"/>
      <c r="EA416" s="103"/>
      <c r="EB416" s="103"/>
      <c r="EC416" s="103"/>
      <c r="ED416" s="103"/>
      <c r="EE416" s="103"/>
      <c r="EF416" s="106" t="e">
        <f t="shared" si="43"/>
        <v>#DIV/0!</v>
      </c>
      <c r="EG416" s="106" t="e">
        <f t="shared" si="44"/>
        <v>#DIV/0!</v>
      </c>
      <c r="EH416" s="106" t="str">
        <f t="shared" si="45"/>
        <v>NEED TO DEVELOP</v>
      </c>
    </row>
    <row r="417" hidden="1" customHeight="1" spans="2:138">
      <c r="B417" s="83" t="s">
        <v>2561</v>
      </c>
      <c r="C417" s="84"/>
      <c r="D417" s="84"/>
      <c r="E417" s="84"/>
      <c r="F417" s="84"/>
      <c r="G417" s="84"/>
      <c r="H417" s="83" t="s">
        <v>10521</v>
      </c>
      <c r="I417" s="86" t="s">
        <v>10522</v>
      </c>
      <c r="J417" s="83" t="s">
        <v>1569</v>
      </c>
      <c r="K417" s="84"/>
      <c r="L417" s="83" t="s">
        <v>10524</v>
      </c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90" t="e">
        <f t="shared" si="41"/>
        <v>#DIV/0!</v>
      </c>
      <c r="AO417" s="89"/>
      <c r="AP417" s="89"/>
      <c r="AQ417" s="89"/>
      <c r="AR417" s="89"/>
      <c r="AS417" s="89"/>
      <c r="AT417" s="89"/>
      <c r="AU417" s="89"/>
      <c r="AV417" s="89"/>
      <c r="AW417" s="89"/>
      <c r="AX417" s="89"/>
      <c r="AY417" s="89"/>
      <c r="AZ417" s="89"/>
      <c r="BA417" s="89"/>
      <c r="BB417" s="89"/>
      <c r="BC417" s="89"/>
      <c r="BD417" s="89"/>
      <c r="BE417" s="89"/>
      <c r="BF417" s="89"/>
      <c r="BG417" s="89"/>
      <c r="BH417" s="89"/>
      <c r="BI417" s="89"/>
      <c r="BJ417" s="89"/>
      <c r="BK417" s="89"/>
      <c r="BL417" s="89"/>
      <c r="BM417" s="89"/>
      <c r="BN417" s="89"/>
      <c r="BO417" s="89"/>
      <c r="BP417" s="89"/>
      <c r="BQ417" s="89"/>
      <c r="BR417" s="89"/>
      <c r="BS417" s="89"/>
      <c r="BT417" s="89"/>
      <c r="BU417" s="89"/>
      <c r="BV417" s="89"/>
      <c r="BW417" s="89"/>
      <c r="BX417" s="89"/>
      <c r="BY417" s="89"/>
      <c r="BZ417" s="89"/>
      <c r="CA417" s="89"/>
      <c r="CB417" s="89"/>
      <c r="CC417" s="89"/>
      <c r="CD417" s="89"/>
      <c r="CE417" s="89"/>
      <c r="CF417" s="90" t="e">
        <f t="shared" si="40"/>
        <v>#DIV/0!</v>
      </c>
      <c r="CG417" s="89"/>
      <c r="CH417" s="89"/>
      <c r="CI417" s="89"/>
      <c r="CJ417" s="89"/>
      <c r="CK417" s="89"/>
      <c r="CL417" s="89"/>
      <c r="CM417" s="89"/>
      <c r="CN417" s="89"/>
      <c r="CO417" s="89"/>
      <c r="CP417" s="89"/>
      <c r="CQ417" s="89"/>
      <c r="CR417" s="89"/>
      <c r="CS417" s="89"/>
      <c r="CT417" s="89"/>
      <c r="CU417" s="89"/>
      <c r="CV417" s="89">
        <v>8</v>
      </c>
      <c r="CW417" s="89">
        <v>7</v>
      </c>
      <c r="CX417" s="89">
        <v>8</v>
      </c>
      <c r="CY417" s="89">
        <v>7</v>
      </c>
      <c r="CZ417" s="89">
        <v>7</v>
      </c>
      <c r="DA417" s="89">
        <v>8</v>
      </c>
      <c r="DB417" s="89">
        <v>8</v>
      </c>
      <c r="DC417" s="89">
        <v>8</v>
      </c>
      <c r="DD417" s="89">
        <v>7</v>
      </c>
      <c r="DE417" s="89"/>
      <c r="DF417" s="89"/>
      <c r="DG417" s="89"/>
      <c r="DH417" s="89"/>
      <c r="DI417" s="89">
        <v>8</v>
      </c>
      <c r="DJ417" s="89">
        <v>7</v>
      </c>
      <c r="DK417" s="89">
        <v>7</v>
      </c>
      <c r="DL417" s="89">
        <v>8</v>
      </c>
      <c r="DM417" s="89">
        <v>8</v>
      </c>
      <c r="DN417" s="89">
        <v>8</v>
      </c>
      <c r="DO417" s="90">
        <f t="shared" si="42"/>
        <v>7.6</v>
      </c>
      <c r="DP417" s="95"/>
      <c r="DQ417" s="89"/>
      <c r="DR417" s="89"/>
      <c r="DS417" s="89"/>
      <c r="DT417" s="89"/>
      <c r="DU417" s="89"/>
      <c r="DV417" s="101"/>
      <c r="DW417" s="102"/>
      <c r="DX417" s="103"/>
      <c r="DY417" s="90"/>
      <c r="DZ417" s="103"/>
      <c r="EA417" s="103"/>
      <c r="EB417" s="103"/>
      <c r="EC417" s="103"/>
      <c r="ED417" s="103"/>
      <c r="EE417" s="103"/>
      <c r="EF417" s="106" t="e">
        <f t="shared" si="43"/>
        <v>#DIV/0!</v>
      </c>
      <c r="EG417" s="106" t="e">
        <f t="shared" si="44"/>
        <v>#DIV/0!</v>
      </c>
      <c r="EH417" s="106" t="str">
        <f t="shared" si="45"/>
        <v>NEED TO DEVELOP</v>
      </c>
    </row>
    <row r="418" hidden="1" customHeight="1" spans="2:138">
      <c r="B418" s="83" t="s">
        <v>2561</v>
      </c>
      <c r="C418" s="84"/>
      <c r="D418" s="84"/>
      <c r="E418" s="84"/>
      <c r="F418" s="84"/>
      <c r="G418" s="84"/>
      <c r="H418" s="83" t="s">
        <v>10531</v>
      </c>
      <c r="I418" s="86" t="s">
        <v>10532</v>
      </c>
      <c r="J418" s="83" t="s">
        <v>3535</v>
      </c>
      <c r="K418" s="84"/>
      <c r="L418" s="83" t="s">
        <v>2950</v>
      </c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90" t="e">
        <f t="shared" si="41"/>
        <v>#DIV/0!</v>
      </c>
      <c r="AO418" s="89"/>
      <c r="AP418" s="89"/>
      <c r="AQ418" s="89"/>
      <c r="AR418" s="89"/>
      <c r="AS418" s="89"/>
      <c r="AT418" s="89"/>
      <c r="AU418" s="89"/>
      <c r="AV418" s="89"/>
      <c r="AW418" s="89"/>
      <c r="AX418" s="89"/>
      <c r="AY418" s="89"/>
      <c r="AZ418" s="89"/>
      <c r="BA418" s="89"/>
      <c r="BB418" s="89"/>
      <c r="BC418" s="89"/>
      <c r="BD418" s="89"/>
      <c r="BE418" s="89"/>
      <c r="BF418" s="89"/>
      <c r="BG418" s="89"/>
      <c r="BH418" s="89"/>
      <c r="BI418" s="89"/>
      <c r="BJ418" s="89"/>
      <c r="BK418" s="89"/>
      <c r="BL418" s="89"/>
      <c r="BM418" s="89"/>
      <c r="BN418" s="89"/>
      <c r="BO418" s="89"/>
      <c r="BP418" s="89"/>
      <c r="BQ418" s="89"/>
      <c r="BR418" s="89"/>
      <c r="BS418" s="89"/>
      <c r="BT418" s="89"/>
      <c r="BU418" s="89"/>
      <c r="BV418" s="89"/>
      <c r="BW418" s="89"/>
      <c r="BX418" s="89"/>
      <c r="BY418" s="89"/>
      <c r="BZ418" s="89"/>
      <c r="CA418" s="89"/>
      <c r="CB418" s="89"/>
      <c r="CC418" s="89"/>
      <c r="CD418" s="89"/>
      <c r="CE418" s="89"/>
      <c r="CF418" s="90" t="e">
        <f t="shared" si="40"/>
        <v>#DIV/0!</v>
      </c>
      <c r="CG418" s="89"/>
      <c r="CH418" s="89"/>
      <c r="CI418" s="89"/>
      <c r="CJ418" s="89"/>
      <c r="CK418" s="89"/>
      <c r="CL418" s="89"/>
      <c r="CM418" s="89"/>
      <c r="CN418" s="89"/>
      <c r="CO418" s="89"/>
      <c r="CP418" s="89"/>
      <c r="CQ418" s="89"/>
      <c r="CR418" s="89"/>
      <c r="CS418" s="89"/>
      <c r="CT418" s="89"/>
      <c r="CU418" s="89"/>
      <c r="CV418" s="89">
        <v>7</v>
      </c>
      <c r="CW418" s="89">
        <v>7</v>
      </c>
      <c r="CX418" s="89">
        <v>7</v>
      </c>
      <c r="CY418" s="89">
        <v>7</v>
      </c>
      <c r="CZ418" s="89">
        <v>7</v>
      </c>
      <c r="DA418" s="89">
        <v>7</v>
      </c>
      <c r="DB418" s="89">
        <v>7</v>
      </c>
      <c r="DC418" s="89">
        <v>7</v>
      </c>
      <c r="DD418" s="89">
        <v>7</v>
      </c>
      <c r="DE418" s="89"/>
      <c r="DF418" s="89"/>
      <c r="DG418" s="89"/>
      <c r="DH418" s="89"/>
      <c r="DI418" s="89">
        <v>7</v>
      </c>
      <c r="DJ418" s="89">
        <v>7</v>
      </c>
      <c r="DK418" s="89">
        <v>7</v>
      </c>
      <c r="DL418" s="89">
        <v>7</v>
      </c>
      <c r="DM418" s="89">
        <v>7</v>
      </c>
      <c r="DN418" s="89">
        <v>7</v>
      </c>
      <c r="DO418" s="90">
        <f t="shared" si="42"/>
        <v>7</v>
      </c>
      <c r="DP418" s="95"/>
      <c r="DQ418" s="89"/>
      <c r="DR418" s="89"/>
      <c r="DS418" s="89"/>
      <c r="DT418" s="89"/>
      <c r="DU418" s="89"/>
      <c r="DV418" s="101"/>
      <c r="DW418" s="102"/>
      <c r="DX418" s="103"/>
      <c r="DY418" s="90"/>
      <c r="DZ418" s="103"/>
      <c r="EA418" s="103"/>
      <c r="EB418" s="103"/>
      <c r="EC418" s="103"/>
      <c r="ED418" s="103"/>
      <c r="EE418" s="103"/>
      <c r="EF418" s="106" t="e">
        <f t="shared" si="43"/>
        <v>#DIV/0!</v>
      </c>
      <c r="EG418" s="106" t="e">
        <f t="shared" si="44"/>
        <v>#DIV/0!</v>
      </c>
      <c r="EH418" s="106" t="str">
        <f t="shared" si="45"/>
        <v>NEED TO DEVELOP</v>
      </c>
    </row>
    <row r="419" hidden="1" customHeight="1" spans="2:138">
      <c r="B419" s="83" t="s">
        <v>2561</v>
      </c>
      <c r="C419" s="84"/>
      <c r="D419" s="84"/>
      <c r="E419" s="84"/>
      <c r="F419" s="84"/>
      <c r="G419" s="84"/>
      <c r="H419" s="83" t="s">
        <v>10540</v>
      </c>
      <c r="I419" s="86" t="s">
        <v>10541</v>
      </c>
      <c r="J419" s="83" t="s">
        <v>3535</v>
      </c>
      <c r="K419" s="84"/>
      <c r="L419" s="83" t="s">
        <v>10543</v>
      </c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90" t="e">
        <f t="shared" si="41"/>
        <v>#DIV/0!</v>
      </c>
      <c r="AO419" s="89"/>
      <c r="AP419" s="89"/>
      <c r="AQ419" s="89"/>
      <c r="AR419" s="89"/>
      <c r="AS419" s="89"/>
      <c r="AT419" s="89"/>
      <c r="AU419" s="89"/>
      <c r="AV419" s="89"/>
      <c r="AW419" s="89"/>
      <c r="AX419" s="89"/>
      <c r="AY419" s="89"/>
      <c r="AZ419" s="89"/>
      <c r="BA419" s="89"/>
      <c r="BB419" s="89"/>
      <c r="BC419" s="89"/>
      <c r="BD419" s="89"/>
      <c r="BE419" s="89"/>
      <c r="BF419" s="89"/>
      <c r="BG419" s="89"/>
      <c r="BH419" s="89"/>
      <c r="BI419" s="89"/>
      <c r="BJ419" s="89"/>
      <c r="BK419" s="89"/>
      <c r="BL419" s="89"/>
      <c r="BM419" s="89"/>
      <c r="BN419" s="89"/>
      <c r="BO419" s="89"/>
      <c r="BP419" s="89"/>
      <c r="BQ419" s="89"/>
      <c r="BR419" s="89"/>
      <c r="BS419" s="89"/>
      <c r="BT419" s="89"/>
      <c r="BU419" s="89"/>
      <c r="BV419" s="89"/>
      <c r="BW419" s="89"/>
      <c r="BX419" s="89"/>
      <c r="BY419" s="89"/>
      <c r="BZ419" s="89"/>
      <c r="CA419" s="89"/>
      <c r="CB419" s="89"/>
      <c r="CC419" s="89"/>
      <c r="CD419" s="89"/>
      <c r="CE419" s="89"/>
      <c r="CF419" s="90" t="e">
        <f t="shared" si="40"/>
        <v>#DIV/0!</v>
      </c>
      <c r="CG419" s="89"/>
      <c r="CH419" s="89"/>
      <c r="CI419" s="89"/>
      <c r="CJ419" s="89"/>
      <c r="CK419" s="89"/>
      <c r="CL419" s="89"/>
      <c r="CM419" s="89"/>
      <c r="CN419" s="89"/>
      <c r="CO419" s="89"/>
      <c r="CP419" s="89"/>
      <c r="CQ419" s="89"/>
      <c r="CR419" s="89"/>
      <c r="CS419" s="89"/>
      <c r="CT419" s="89"/>
      <c r="CU419" s="89"/>
      <c r="CV419" s="89">
        <v>7</v>
      </c>
      <c r="CW419" s="89">
        <v>6</v>
      </c>
      <c r="CX419" s="89">
        <v>7</v>
      </c>
      <c r="CY419" s="89">
        <v>7</v>
      </c>
      <c r="CZ419" s="89">
        <v>7</v>
      </c>
      <c r="DA419" s="89">
        <v>7</v>
      </c>
      <c r="DB419" s="89">
        <v>6</v>
      </c>
      <c r="DC419" s="89">
        <v>6</v>
      </c>
      <c r="DD419" s="89">
        <v>6</v>
      </c>
      <c r="DE419" s="89"/>
      <c r="DF419" s="89"/>
      <c r="DG419" s="89"/>
      <c r="DH419" s="89"/>
      <c r="DI419" s="89">
        <v>7</v>
      </c>
      <c r="DJ419" s="89">
        <v>6</v>
      </c>
      <c r="DK419" s="89">
        <v>6</v>
      </c>
      <c r="DL419" s="89">
        <v>7</v>
      </c>
      <c r="DM419" s="89">
        <v>7</v>
      </c>
      <c r="DN419" s="89">
        <v>7</v>
      </c>
      <c r="DO419" s="90">
        <f t="shared" si="42"/>
        <v>6.6</v>
      </c>
      <c r="DP419" s="95"/>
      <c r="DQ419" s="89"/>
      <c r="DR419" s="89"/>
      <c r="DS419" s="89"/>
      <c r="DT419" s="89"/>
      <c r="DU419" s="89"/>
      <c r="DV419" s="101"/>
      <c r="DW419" s="102"/>
      <c r="DX419" s="103"/>
      <c r="DY419" s="90"/>
      <c r="DZ419" s="103"/>
      <c r="EA419" s="103"/>
      <c r="EB419" s="103"/>
      <c r="EC419" s="103"/>
      <c r="ED419" s="103"/>
      <c r="EE419" s="103"/>
      <c r="EF419" s="106" t="e">
        <f t="shared" si="43"/>
        <v>#DIV/0!</v>
      </c>
      <c r="EG419" s="106" t="e">
        <f t="shared" si="44"/>
        <v>#DIV/0!</v>
      </c>
      <c r="EH419" s="106" t="str">
        <f t="shared" si="45"/>
        <v>NEED TO DEVELOP</v>
      </c>
    </row>
    <row r="420" hidden="1" customHeight="1" spans="2:138">
      <c r="B420" s="83" t="s">
        <v>10571</v>
      </c>
      <c r="C420" s="84"/>
      <c r="D420" s="84"/>
      <c r="E420" s="84"/>
      <c r="F420" s="84"/>
      <c r="G420" s="84"/>
      <c r="H420" s="83" t="s">
        <v>10582</v>
      </c>
      <c r="I420" s="86" t="s">
        <v>10583</v>
      </c>
      <c r="J420" s="83" t="s">
        <v>68</v>
      </c>
      <c r="K420" s="84"/>
      <c r="L420" s="83" t="s">
        <v>6424</v>
      </c>
      <c r="M420">
        <v>8</v>
      </c>
      <c r="N420">
        <v>8</v>
      </c>
      <c r="O420">
        <v>8</v>
      </c>
      <c r="P420">
        <v>8</v>
      </c>
      <c r="Q420">
        <v>8</v>
      </c>
      <c r="R420">
        <v>8</v>
      </c>
      <c r="S420">
        <v>8</v>
      </c>
      <c r="T420">
        <v>8</v>
      </c>
      <c r="U420">
        <v>8</v>
      </c>
      <c r="V420">
        <v>8</v>
      </c>
      <c r="W420">
        <v>8</v>
      </c>
      <c r="X420">
        <v>8</v>
      </c>
      <c r="Y420">
        <v>8</v>
      </c>
      <c r="Z420">
        <v>8</v>
      </c>
      <c r="AA420">
        <v>8</v>
      </c>
      <c r="AB420">
        <v>9</v>
      </c>
      <c r="AC420">
        <v>8</v>
      </c>
      <c r="AD420">
        <v>9</v>
      </c>
      <c r="AE420">
        <v>8</v>
      </c>
      <c r="AF420">
        <v>9</v>
      </c>
      <c r="AG420">
        <v>9</v>
      </c>
      <c r="AH420">
        <v>8</v>
      </c>
      <c r="AI420">
        <v>9</v>
      </c>
      <c r="AJ420">
        <v>8</v>
      </c>
      <c r="AK420">
        <v>8</v>
      </c>
      <c r="AL420">
        <v>8</v>
      </c>
      <c r="AM420">
        <v>9</v>
      </c>
      <c r="AN420" s="90">
        <f>AVERAGE(M424:AM424)</f>
        <v>7.88888888888889</v>
      </c>
      <c r="AO420" s="89">
        <v>1</v>
      </c>
      <c r="AP420" s="89">
        <v>1</v>
      </c>
      <c r="AQ420" s="89">
        <v>1</v>
      </c>
      <c r="AR420" s="89">
        <v>1</v>
      </c>
      <c r="AS420" s="89">
        <v>1</v>
      </c>
      <c r="AT420" s="89">
        <v>1</v>
      </c>
      <c r="AU420" s="89">
        <v>1</v>
      </c>
      <c r="AV420" s="89">
        <v>1</v>
      </c>
      <c r="AW420" s="89">
        <v>1</v>
      </c>
      <c r="AX420" s="89">
        <v>1</v>
      </c>
      <c r="AY420" s="89">
        <v>1</v>
      </c>
      <c r="AZ420" s="89">
        <v>1</v>
      </c>
      <c r="BA420" s="89">
        <v>1</v>
      </c>
      <c r="BB420" s="89">
        <v>1</v>
      </c>
      <c r="BC420" s="89">
        <v>1</v>
      </c>
      <c r="BD420" s="89"/>
      <c r="BE420" s="89"/>
      <c r="BF420" s="89"/>
      <c r="BG420" s="89"/>
      <c r="BH420" s="89"/>
      <c r="BI420" s="89"/>
      <c r="BJ420" s="89"/>
      <c r="BK420" s="89"/>
      <c r="BL420" s="89"/>
      <c r="BM420" s="89"/>
      <c r="BN420" s="89"/>
      <c r="BO420" s="89"/>
      <c r="BP420" s="89"/>
      <c r="BQ420" s="89"/>
      <c r="BR420" s="89"/>
      <c r="BS420" s="89"/>
      <c r="BT420" s="89"/>
      <c r="BU420" s="89"/>
      <c r="BV420" s="89"/>
      <c r="BW420" s="89"/>
      <c r="BX420" s="89"/>
      <c r="BY420" s="89"/>
      <c r="BZ420" s="89"/>
      <c r="CA420" s="89"/>
      <c r="CB420" s="89"/>
      <c r="CC420" s="89"/>
      <c r="CD420" s="89"/>
      <c r="CE420" s="89"/>
      <c r="CF420" s="90" t="e">
        <f t="shared" si="40"/>
        <v>#DIV/0!</v>
      </c>
      <c r="CG420" s="89"/>
      <c r="CH420" s="89"/>
      <c r="CI420" s="89"/>
      <c r="CJ420" s="89"/>
      <c r="CK420" s="89"/>
      <c r="CL420" s="89"/>
      <c r="CM420" s="89"/>
      <c r="CN420" s="89"/>
      <c r="CO420" s="89"/>
      <c r="CP420" s="89"/>
      <c r="CQ420" s="89"/>
      <c r="CR420" s="89"/>
      <c r="CS420" s="89"/>
      <c r="CT420" s="89"/>
      <c r="CU420" s="89"/>
      <c r="CV420" s="89"/>
      <c r="CW420" s="89"/>
      <c r="CX420" s="89"/>
      <c r="CY420" s="89"/>
      <c r="CZ420" s="89"/>
      <c r="DA420" s="89"/>
      <c r="DB420" s="89"/>
      <c r="DC420" s="89"/>
      <c r="DD420" s="89"/>
      <c r="DE420" s="89"/>
      <c r="DF420" s="89"/>
      <c r="DG420" s="89"/>
      <c r="DH420" s="89"/>
      <c r="DI420" s="89"/>
      <c r="DJ420" s="89"/>
      <c r="DK420" s="89"/>
      <c r="DL420" s="89"/>
      <c r="DM420" s="89"/>
      <c r="DN420" s="89"/>
      <c r="DO420" s="90" t="e">
        <f t="shared" si="42"/>
        <v>#DIV/0!</v>
      </c>
      <c r="DP420" s="95"/>
      <c r="DQ420" s="89"/>
      <c r="DR420" s="89"/>
      <c r="DS420" s="89"/>
      <c r="DT420" s="89"/>
      <c r="DU420" s="89"/>
      <c r="DV420" s="101"/>
      <c r="DW420" s="102"/>
      <c r="DX420" s="103"/>
      <c r="DY420" s="90"/>
      <c r="DZ420" s="103"/>
      <c r="EA420" s="103"/>
      <c r="EB420" s="103"/>
      <c r="EC420" s="103"/>
      <c r="ED420" s="103"/>
      <c r="EE420" s="103"/>
      <c r="EF420" s="106" t="str">
        <f t="shared" si="43"/>
        <v>NEED TO DEVELOP</v>
      </c>
      <c r="EG420" s="106" t="e">
        <f t="shared" si="44"/>
        <v>#DIV/0!</v>
      </c>
      <c r="EH420" s="106" t="e">
        <f t="shared" si="45"/>
        <v>#DIV/0!</v>
      </c>
    </row>
    <row r="421" hidden="1" customHeight="1" spans="2:138">
      <c r="B421" s="83" t="s">
        <v>10571</v>
      </c>
      <c r="C421" s="84"/>
      <c r="D421" s="84"/>
      <c r="E421" s="84"/>
      <c r="F421" s="84"/>
      <c r="G421" s="84"/>
      <c r="H421" s="83" t="s">
        <v>10597</v>
      </c>
      <c r="I421" s="86" t="s">
        <v>10598</v>
      </c>
      <c r="J421" s="83" t="s">
        <v>227</v>
      </c>
      <c r="K421" s="84"/>
      <c r="L421" s="83" t="s">
        <v>7031</v>
      </c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90" t="e">
        <f t="shared" ref="AN421:AN484" si="46">AVERAGE(M421:AM421)</f>
        <v>#DIV/0!</v>
      </c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>
        <v>8</v>
      </c>
      <c r="BE421" s="89">
        <v>7</v>
      </c>
      <c r="BF421" s="89">
        <v>7</v>
      </c>
      <c r="BG421" s="89">
        <v>7</v>
      </c>
      <c r="BH421" s="89">
        <v>7</v>
      </c>
      <c r="BI421" s="89">
        <v>8</v>
      </c>
      <c r="BJ421" s="89">
        <v>7</v>
      </c>
      <c r="BK421" s="89">
        <v>8</v>
      </c>
      <c r="BL421" s="89">
        <v>7</v>
      </c>
      <c r="BM421" s="89">
        <v>7</v>
      </c>
      <c r="BN421" s="89">
        <v>7</v>
      </c>
      <c r="BO421" s="89">
        <v>7</v>
      </c>
      <c r="BP421" s="89">
        <v>7</v>
      </c>
      <c r="BQ421" s="89">
        <v>7</v>
      </c>
      <c r="BR421" s="89">
        <v>8</v>
      </c>
      <c r="BS421" s="89">
        <v>7</v>
      </c>
      <c r="BT421" s="89">
        <v>7</v>
      </c>
      <c r="BU421" s="89">
        <v>8</v>
      </c>
      <c r="BV421" s="89">
        <v>7</v>
      </c>
      <c r="BW421" s="89">
        <v>7</v>
      </c>
      <c r="BX421" s="89">
        <v>7</v>
      </c>
      <c r="BY421" s="89">
        <v>8</v>
      </c>
      <c r="BZ421" s="89">
        <v>7</v>
      </c>
      <c r="CA421" s="89">
        <v>7</v>
      </c>
      <c r="CB421" s="89">
        <v>8</v>
      </c>
      <c r="CC421" s="89">
        <v>7</v>
      </c>
      <c r="CD421" s="89">
        <v>7</v>
      </c>
      <c r="CE421" s="89">
        <v>7</v>
      </c>
      <c r="CF421" s="90">
        <f t="shared" si="40"/>
        <v>7.22222222222222</v>
      </c>
      <c r="CG421" s="89">
        <v>1</v>
      </c>
      <c r="CH421" s="89">
        <v>1</v>
      </c>
      <c r="CI421" s="89">
        <v>1</v>
      </c>
      <c r="CJ421" s="89">
        <v>1</v>
      </c>
      <c r="CK421" s="89">
        <v>1</v>
      </c>
      <c r="CL421" s="89">
        <v>1</v>
      </c>
      <c r="CM421" s="89">
        <v>1</v>
      </c>
      <c r="CN421" s="89">
        <v>1</v>
      </c>
      <c r="CO421" s="89">
        <v>1</v>
      </c>
      <c r="CP421" s="89">
        <v>1</v>
      </c>
      <c r="CQ421" s="89">
        <v>1</v>
      </c>
      <c r="CR421" s="89">
        <v>1</v>
      </c>
      <c r="CS421" s="89">
        <v>1</v>
      </c>
      <c r="CT421" s="89">
        <v>1</v>
      </c>
      <c r="CU421" s="89">
        <v>1</v>
      </c>
      <c r="CV421" s="89"/>
      <c r="CW421" s="89"/>
      <c r="CX421" s="89"/>
      <c r="CY421" s="89"/>
      <c r="CZ421" s="89"/>
      <c r="DA421" s="89"/>
      <c r="DB421" s="89"/>
      <c r="DC421" s="89"/>
      <c r="DD421" s="89"/>
      <c r="DE421" s="89"/>
      <c r="DF421" s="89"/>
      <c r="DG421" s="89"/>
      <c r="DH421" s="89"/>
      <c r="DI421" s="89"/>
      <c r="DJ421" s="89"/>
      <c r="DK421" s="89"/>
      <c r="DL421" s="89"/>
      <c r="DM421" s="89"/>
      <c r="DN421" s="89"/>
      <c r="DO421" s="90">
        <f t="shared" si="42"/>
        <v>1</v>
      </c>
      <c r="DP421" s="90"/>
      <c r="DQ421" s="89"/>
      <c r="DR421" s="89"/>
      <c r="DS421" s="89"/>
      <c r="DT421" s="89"/>
      <c r="DU421" s="89"/>
      <c r="DV421" s="101"/>
      <c r="DW421" s="102"/>
      <c r="DX421" s="103"/>
      <c r="DY421" s="90"/>
      <c r="DZ421" s="103"/>
      <c r="EA421" s="103"/>
      <c r="EB421" s="103"/>
      <c r="EC421" s="103"/>
      <c r="ED421" s="103"/>
      <c r="EE421" s="103"/>
      <c r="EF421" s="106" t="e">
        <f t="shared" si="43"/>
        <v>#DIV/0!</v>
      </c>
      <c r="EG421" s="106" t="str">
        <f t="shared" si="44"/>
        <v>NEED TO DEVELOP</v>
      </c>
      <c r="EH421" s="106" t="str">
        <f t="shared" si="45"/>
        <v>VERY POOR</v>
      </c>
    </row>
    <row r="422" hidden="1" customHeight="1" spans="2:138">
      <c r="B422" s="83" t="s">
        <v>10571</v>
      </c>
      <c r="C422" s="84"/>
      <c r="D422" s="84"/>
      <c r="E422" s="84"/>
      <c r="F422" s="84"/>
      <c r="G422" s="84"/>
      <c r="H422" s="83" t="s">
        <v>10608</v>
      </c>
      <c r="I422" s="86" t="s">
        <v>10609</v>
      </c>
      <c r="J422" s="83" t="s">
        <v>2083</v>
      </c>
      <c r="K422" s="84"/>
      <c r="L422" s="83" t="s">
        <v>3857</v>
      </c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90" t="e">
        <f t="shared" si="46"/>
        <v>#DIV/0!</v>
      </c>
      <c r="AO422" s="89"/>
      <c r="AP422" s="89"/>
      <c r="AQ422" s="89"/>
      <c r="AR422" s="89"/>
      <c r="AS422" s="89"/>
      <c r="AT422" s="89"/>
      <c r="AU422" s="89"/>
      <c r="AV422" s="89"/>
      <c r="AW422" s="89"/>
      <c r="AX422" s="89"/>
      <c r="AY422" s="89"/>
      <c r="AZ422" s="89"/>
      <c r="BA422" s="89"/>
      <c r="BB422" s="89"/>
      <c r="BC422" s="89"/>
      <c r="BD422" s="89">
        <v>8</v>
      </c>
      <c r="BE422" s="89">
        <v>7</v>
      </c>
      <c r="BF422" s="89">
        <v>7</v>
      </c>
      <c r="BG422" s="89">
        <v>7</v>
      </c>
      <c r="BH422" s="89">
        <v>7</v>
      </c>
      <c r="BI422" s="89">
        <v>8</v>
      </c>
      <c r="BJ422" s="89">
        <v>7</v>
      </c>
      <c r="BK422" s="89">
        <v>8</v>
      </c>
      <c r="BL422" s="89">
        <v>7</v>
      </c>
      <c r="BM422" s="89">
        <v>7</v>
      </c>
      <c r="BN422" s="89">
        <v>7</v>
      </c>
      <c r="BO422" s="89">
        <v>7</v>
      </c>
      <c r="BP422" s="89">
        <v>7</v>
      </c>
      <c r="BQ422" s="89">
        <v>7</v>
      </c>
      <c r="BR422" s="89">
        <v>8</v>
      </c>
      <c r="BS422" s="89">
        <v>7</v>
      </c>
      <c r="BT422" s="89">
        <v>7</v>
      </c>
      <c r="BU422" s="89">
        <v>7</v>
      </c>
      <c r="BV422" s="89">
        <v>7</v>
      </c>
      <c r="BW422" s="89">
        <v>8</v>
      </c>
      <c r="BX422" s="89">
        <v>7</v>
      </c>
      <c r="BY422" s="89">
        <v>8</v>
      </c>
      <c r="BZ422" s="89">
        <v>7</v>
      </c>
      <c r="CA422" s="89">
        <v>7</v>
      </c>
      <c r="CB422" s="89">
        <v>7</v>
      </c>
      <c r="CC422" s="89">
        <v>8</v>
      </c>
      <c r="CD422" s="89">
        <v>7</v>
      </c>
      <c r="CE422" s="89">
        <v>7</v>
      </c>
      <c r="CF422" s="90">
        <f t="shared" si="40"/>
        <v>7.22222222222222</v>
      </c>
      <c r="CG422" s="89">
        <v>1</v>
      </c>
      <c r="CH422" s="89">
        <v>1</v>
      </c>
      <c r="CI422" s="89">
        <v>1</v>
      </c>
      <c r="CJ422" s="89">
        <v>1</v>
      </c>
      <c r="CK422" s="89">
        <v>1</v>
      </c>
      <c r="CL422" s="89">
        <v>1</v>
      </c>
      <c r="CM422" s="89">
        <v>1</v>
      </c>
      <c r="CN422" s="89"/>
      <c r="CO422" s="89">
        <v>1</v>
      </c>
      <c r="CP422" s="89">
        <v>1</v>
      </c>
      <c r="CQ422" s="89">
        <v>1</v>
      </c>
      <c r="CR422" s="89">
        <v>1</v>
      </c>
      <c r="CS422" s="89">
        <v>1</v>
      </c>
      <c r="CT422" s="89">
        <v>1</v>
      </c>
      <c r="CU422" s="89">
        <v>1</v>
      </c>
      <c r="CV422" s="89"/>
      <c r="CW422" s="89"/>
      <c r="CX422" s="89"/>
      <c r="CY422" s="89"/>
      <c r="CZ422" s="89"/>
      <c r="DA422" s="89"/>
      <c r="DB422" s="89"/>
      <c r="DC422" s="89"/>
      <c r="DD422" s="89"/>
      <c r="DE422" s="89"/>
      <c r="DF422" s="89"/>
      <c r="DG422" s="89"/>
      <c r="DH422" s="89"/>
      <c r="DI422" s="89"/>
      <c r="DJ422" s="89"/>
      <c r="DK422" s="89"/>
      <c r="DL422" s="89"/>
      <c r="DM422" s="89"/>
      <c r="DN422" s="89"/>
      <c r="DO422" s="90">
        <f t="shared" si="42"/>
        <v>1</v>
      </c>
      <c r="DP422" s="95"/>
      <c r="DQ422" s="89"/>
      <c r="DR422" s="89"/>
      <c r="DS422" s="89"/>
      <c r="DT422" s="89"/>
      <c r="DU422" s="89"/>
      <c r="DV422" s="101"/>
      <c r="DW422" s="102"/>
      <c r="DX422" s="103"/>
      <c r="DY422" s="90"/>
      <c r="DZ422" s="103"/>
      <c r="EA422" s="103"/>
      <c r="EB422" s="103"/>
      <c r="EC422" s="103"/>
      <c r="ED422" s="103"/>
      <c r="EE422" s="103"/>
      <c r="EF422" s="106" t="e">
        <f t="shared" si="43"/>
        <v>#DIV/0!</v>
      </c>
      <c r="EG422" s="106" t="str">
        <f t="shared" si="44"/>
        <v>NEED TO DEVELOP</v>
      </c>
      <c r="EH422" s="106" t="str">
        <f t="shared" si="45"/>
        <v>VERY POOR</v>
      </c>
    </row>
    <row r="423" hidden="1" customHeight="1" spans="2:138">
      <c r="B423" s="83" t="s">
        <v>10571</v>
      </c>
      <c r="C423" s="84"/>
      <c r="D423" s="84"/>
      <c r="E423" s="84"/>
      <c r="F423" s="84"/>
      <c r="G423" s="84"/>
      <c r="H423" s="83" t="s">
        <v>10622</v>
      </c>
      <c r="I423" s="86" t="s">
        <v>10623</v>
      </c>
      <c r="J423" s="83" t="s">
        <v>8722</v>
      </c>
      <c r="K423" s="84"/>
      <c r="L423" s="83" t="s">
        <v>6366</v>
      </c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90" t="e">
        <f t="shared" si="46"/>
        <v>#DIV/0!</v>
      </c>
      <c r="AO423" s="89"/>
      <c r="AP423" s="89"/>
      <c r="AQ423" s="89"/>
      <c r="AR423" s="89"/>
      <c r="AS423" s="89"/>
      <c r="AT423" s="89"/>
      <c r="AU423" s="89"/>
      <c r="AV423" s="89"/>
      <c r="AW423" s="89"/>
      <c r="AX423" s="89"/>
      <c r="AY423" s="89"/>
      <c r="AZ423" s="89"/>
      <c r="BA423" s="89"/>
      <c r="BB423" s="89"/>
      <c r="BC423" s="89"/>
      <c r="BD423" s="89">
        <v>8</v>
      </c>
      <c r="BE423" s="89">
        <v>7</v>
      </c>
      <c r="BF423" s="89">
        <v>7</v>
      </c>
      <c r="BG423" s="89">
        <v>7</v>
      </c>
      <c r="BH423" s="89">
        <v>7</v>
      </c>
      <c r="BI423" s="89">
        <v>8</v>
      </c>
      <c r="BJ423" s="89">
        <v>7</v>
      </c>
      <c r="BK423" s="89">
        <v>8</v>
      </c>
      <c r="BL423" s="89">
        <v>7</v>
      </c>
      <c r="BM423" s="89">
        <v>7</v>
      </c>
      <c r="BN423" s="89">
        <v>7</v>
      </c>
      <c r="BO423" s="89">
        <v>7</v>
      </c>
      <c r="BP423" s="89">
        <v>7</v>
      </c>
      <c r="BQ423" s="89">
        <v>7</v>
      </c>
      <c r="BR423" s="89">
        <v>8</v>
      </c>
      <c r="BS423" s="89">
        <v>7</v>
      </c>
      <c r="BT423" s="89">
        <v>7</v>
      </c>
      <c r="BU423" s="89">
        <v>8</v>
      </c>
      <c r="BV423" s="89">
        <v>7</v>
      </c>
      <c r="BW423" s="89">
        <v>7</v>
      </c>
      <c r="BX423" s="89">
        <v>7</v>
      </c>
      <c r="BY423" s="89">
        <v>8</v>
      </c>
      <c r="BZ423" s="89">
        <v>7</v>
      </c>
      <c r="CA423" s="89">
        <v>7</v>
      </c>
      <c r="CB423" s="89">
        <v>7</v>
      </c>
      <c r="CC423" s="89">
        <v>8</v>
      </c>
      <c r="CD423" s="89">
        <v>7</v>
      </c>
      <c r="CE423" s="89">
        <v>7</v>
      </c>
      <c r="CF423" s="90">
        <f t="shared" si="40"/>
        <v>7.22222222222222</v>
      </c>
      <c r="CG423" s="89">
        <v>1</v>
      </c>
      <c r="CH423" s="89"/>
      <c r="CI423" s="89"/>
      <c r="CJ423" s="89"/>
      <c r="CK423" s="89"/>
      <c r="CL423" s="89"/>
      <c r="CM423" s="89"/>
      <c r="CN423" s="89"/>
      <c r="CO423" s="89">
        <v>1</v>
      </c>
      <c r="CP423" s="89"/>
      <c r="CQ423" s="89"/>
      <c r="CR423" s="89"/>
      <c r="CS423" s="89"/>
      <c r="CT423" s="89"/>
      <c r="CU423" s="89"/>
      <c r="CV423" s="89"/>
      <c r="CW423" s="89"/>
      <c r="CX423" s="89"/>
      <c r="CY423" s="89"/>
      <c r="CZ423" s="89"/>
      <c r="DA423" s="89"/>
      <c r="DB423" s="89"/>
      <c r="DC423" s="89"/>
      <c r="DD423" s="89"/>
      <c r="DE423" s="89"/>
      <c r="DF423" s="89"/>
      <c r="DG423" s="89"/>
      <c r="DH423" s="89"/>
      <c r="DI423" s="89"/>
      <c r="DJ423" s="89"/>
      <c r="DK423" s="89"/>
      <c r="DL423" s="89"/>
      <c r="DM423" s="89"/>
      <c r="DN423" s="89"/>
      <c r="DO423" s="90">
        <f t="shared" si="42"/>
        <v>1</v>
      </c>
      <c r="DP423" s="95"/>
      <c r="DQ423" s="89"/>
      <c r="DR423" s="89"/>
      <c r="DS423" s="89"/>
      <c r="DT423" s="89"/>
      <c r="DU423" s="89"/>
      <c r="DV423" s="101"/>
      <c r="DW423" s="102"/>
      <c r="DX423" s="103"/>
      <c r="DY423" s="90"/>
      <c r="DZ423" s="103"/>
      <c r="EA423" s="103"/>
      <c r="EB423" s="103"/>
      <c r="EC423" s="103"/>
      <c r="ED423" s="103"/>
      <c r="EE423" s="103"/>
      <c r="EF423" s="106" t="e">
        <f t="shared" si="43"/>
        <v>#DIV/0!</v>
      </c>
      <c r="EG423" s="106" t="str">
        <f t="shared" si="44"/>
        <v>NEED TO DEVELOP</v>
      </c>
      <c r="EH423" s="106" t="str">
        <f t="shared" si="45"/>
        <v>VERY POOR</v>
      </c>
    </row>
    <row r="424" hidden="1" customHeight="1" spans="2:138">
      <c r="B424" s="83" t="s">
        <v>10571</v>
      </c>
      <c r="C424" s="84"/>
      <c r="D424" s="84"/>
      <c r="E424" s="84"/>
      <c r="F424" s="84"/>
      <c r="G424" s="84"/>
      <c r="H424" s="83" t="s">
        <v>10647</v>
      </c>
      <c r="I424" s="86" t="s">
        <v>10648</v>
      </c>
      <c r="J424" s="83" t="s">
        <v>263</v>
      </c>
      <c r="K424" s="84"/>
      <c r="L424" s="83" t="s">
        <v>3441</v>
      </c>
      <c r="M424" s="89">
        <v>8</v>
      </c>
      <c r="N424" s="89">
        <v>8</v>
      </c>
      <c r="O424" s="89">
        <v>8</v>
      </c>
      <c r="P424" s="89">
        <v>8</v>
      </c>
      <c r="Q424" s="89">
        <v>7</v>
      </c>
      <c r="R424" s="89">
        <v>8</v>
      </c>
      <c r="S424" s="89">
        <v>8</v>
      </c>
      <c r="T424" s="89">
        <v>8</v>
      </c>
      <c r="U424" s="89">
        <v>8</v>
      </c>
      <c r="V424" s="89">
        <v>8</v>
      </c>
      <c r="W424" s="89">
        <v>8</v>
      </c>
      <c r="X424" s="89">
        <v>8</v>
      </c>
      <c r="Y424" s="89">
        <v>8</v>
      </c>
      <c r="Z424" s="89">
        <v>8</v>
      </c>
      <c r="AA424" s="89">
        <v>8</v>
      </c>
      <c r="AB424" s="89">
        <v>8</v>
      </c>
      <c r="AC424" s="89">
        <v>8</v>
      </c>
      <c r="AD424" s="89">
        <v>8</v>
      </c>
      <c r="AE424" s="89">
        <v>7</v>
      </c>
      <c r="AF424" s="89">
        <v>8</v>
      </c>
      <c r="AG424" s="89">
        <v>8</v>
      </c>
      <c r="AH424" s="89">
        <v>8</v>
      </c>
      <c r="AI424" s="89">
        <v>8</v>
      </c>
      <c r="AJ424" s="89">
        <v>8</v>
      </c>
      <c r="AK424" s="89">
        <v>8</v>
      </c>
      <c r="AL424" s="89">
        <v>8</v>
      </c>
      <c r="AM424" s="89">
        <v>7</v>
      </c>
      <c r="AN424" s="90">
        <f t="shared" si="46"/>
        <v>7.88888888888889</v>
      </c>
      <c r="AO424" s="89"/>
      <c r="AP424" s="89"/>
      <c r="AQ424" s="89"/>
      <c r="AR424" s="89"/>
      <c r="AS424" s="89"/>
      <c r="AT424" s="89"/>
      <c r="AU424" s="89"/>
      <c r="AV424" s="89"/>
      <c r="AW424" s="89"/>
      <c r="AX424" s="89"/>
      <c r="AY424" s="89"/>
      <c r="AZ424" s="89"/>
      <c r="BA424" s="89"/>
      <c r="BB424" s="89"/>
      <c r="BC424" s="89"/>
      <c r="BD424" s="89"/>
      <c r="BE424" s="89"/>
      <c r="BF424" s="89"/>
      <c r="BG424" s="89"/>
      <c r="BH424" s="89"/>
      <c r="BI424" s="89"/>
      <c r="BJ424" s="89"/>
      <c r="BK424" s="89"/>
      <c r="BL424" s="89"/>
      <c r="BM424" s="89"/>
      <c r="BN424" s="89"/>
      <c r="BO424" s="89"/>
      <c r="BP424" s="89"/>
      <c r="BQ424" s="89"/>
      <c r="BR424" s="89"/>
      <c r="BS424" s="89"/>
      <c r="BT424" s="89"/>
      <c r="BU424" s="89"/>
      <c r="BV424" s="89"/>
      <c r="BW424" s="89"/>
      <c r="BX424" s="89"/>
      <c r="BY424" s="89"/>
      <c r="BZ424" s="89"/>
      <c r="CA424" s="89"/>
      <c r="CB424" s="89"/>
      <c r="CC424" s="89"/>
      <c r="CD424" s="89"/>
      <c r="CE424" s="89"/>
      <c r="CF424" s="90" t="e">
        <f t="shared" si="40"/>
        <v>#DIV/0!</v>
      </c>
      <c r="CG424" s="89"/>
      <c r="CH424" s="89"/>
      <c r="CI424" s="89"/>
      <c r="CJ424" s="89"/>
      <c r="CK424" s="89"/>
      <c r="CL424" s="89"/>
      <c r="CM424" s="89"/>
      <c r="CN424" s="89"/>
      <c r="CO424" s="89"/>
      <c r="CP424" s="89"/>
      <c r="CQ424" s="89"/>
      <c r="CR424" s="89"/>
      <c r="CS424" s="89"/>
      <c r="CT424" s="89"/>
      <c r="CU424" s="89"/>
      <c r="CV424" s="89"/>
      <c r="CW424" s="89"/>
      <c r="CX424" s="89"/>
      <c r="CY424" s="89"/>
      <c r="CZ424" s="89"/>
      <c r="DA424" s="89"/>
      <c r="DB424" s="89"/>
      <c r="DC424" s="89"/>
      <c r="DD424" s="89"/>
      <c r="DE424" s="89"/>
      <c r="DF424" s="89"/>
      <c r="DG424" s="89"/>
      <c r="DH424" s="89"/>
      <c r="DI424" s="89"/>
      <c r="DJ424" s="89"/>
      <c r="DK424" s="89"/>
      <c r="DL424" s="89"/>
      <c r="DM424" s="89"/>
      <c r="DN424" s="89"/>
      <c r="DO424" s="90" t="e">
        <f t="shared" si="42"/>
        <v>#DIV/0!</v>
      </c>
      <c r="DP424" s="95"/>
      <c r="DQ424" s="89"/>
      <c r="DR424" s="89"/>
      <c r="DS424" s="89"/>
      <c r="DT424" s="89"/>
      <c r="DU424" s="89"/>
      <c r="DV424" s="101"/>
      <c r="DW424" s="102"/>
      <c r="DX424" s="103"/>
      <c r="DY424" s="90"/>
      <c r="DZ424" s="103"/>
      <c r="EA424" s="103"/>
      <c r="EB424" s="103"/>
      <c r="EC424" s="103"/>
      <c r="ED424" s="103"/>
      <c r="EE424" s="103"/>
      <c r="EF424" s="106" t="str">
        <f t="shared" si="43"/>
        <v>NEED TO DEVELOP</v>
      </c>
      <c r="EG424" s="106" t="e">
        <f t="shared" si="44"/>
        <v>#DIV/0!</v>
      </c>
      <c r="EH424" s="106" t="e">
        <f t="shared" si="45"/>
        <v>#DIV/0!</v>
      </c>
    </row>
    <row r="425" hidden="1" customHeight="1" spans="2:138">
      <c r="B425" s="83" t="s">
        <v>10571</v>
      </c>
      <c r="C425" s="84"/>
      <c r="D425" s="84"/>
      <c r="E425" s="84"/>
      <c r="F425" s="84"/>
      <c r="G425" s="84"/>
      <c r="H425" s="83" t="s">
        <v>10660</v>
      </c>
      <c r="I425" s="86" t="s">
        <v>10661</v>
      </c>
      <c r="J425" s="83" t="s">
        <v>108</v>
      </c>
      <c r="K425" s="84"/>
      <c r="L425" s="83" t="s">
        <v>454</v>
      </c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90" t="e">
        <f t="shared" si="46"/>
        <v>#DIV/0!</v>
      </c>
      <c r="AO425" s="89"/>
      <c r="AP425" s="89"/>
      <c r="AQ425" s="89"/>
      <c r="AR425" s="89"/>
      <c r="AS425" s="89"/>
      <c r="AT425" s="89"/>
      <c r="AU425" s="89"/>
      <c r="AV425" s="89"/>
      <c r="AW425" s="89"/>
      <c r="AX425" s="89"/>
      <c r="AY425" s="89"/>
      <c r="AZ425" s="89"/>
      <c r="BA425" s="89"/>
      <c r="BB425" s="89"/>
      <c r="BC425" s="89"/>
      <c r="BD425" s="89">
        <v>8</v>
      </c>
      <c r="BE425" s="89">
        <v>7</v>
      </c>
      <c r="BF425" s="89">
        <v>7</v>
      </c>
      <c r="BG425" s="89">
        <v>7</v>
      </c>
      <c r="BH425" s="89">
        <v>8</v>
      </c>
      <c r="BI425" s="89">
        <v>7</v>
      </c>
      <c r="BJ425" s="89">
        <v>7</v>
      </c>
      <c r="BK425" s="89">
        <v>7</v>
      </c>
      <c r="BL425" s="89">
        <v>7</v>
      </c>
      <c r="BM425" s="89">
        <v>7</v>
      </c>
      <c r="BN425" s="89">
        <v>7</v>
      </c>
      <c r="BO425" s="89">
        <v>8</v>
      </c>
      <c r="BP425" s="89">
        <v>7</v>
      </c>
      <c r="BQ425" s="89">
        <v>7</v>
      </c>
      <c r="BR425" s="89">
        <v>8</v>
      </c>
      <c r="BS425" s="89">
        <v>8</v>
      </c>
      <c r="BT425" s="89">
        <v>8</v>
      </c>
      <c r="BU425" s="89">
        <v>7</v>
      </c>
      <c r="BV425" s="89">
        <v>7</v>
      </c>
      <c r="BW425" s="89">
        <v>7</v>
      </c>
      <c r="BX425" s="89">
        <v>7</v>
      </c>
      <c r="BY425" s="89">
        <v>7</v>
      </c>
      <c r="BZ425" s="89">
        <v>7</v>
      </c>
      <c r="CA425" s="89">
        <v>7</v>
      </c>
      <c r="CB425" s="89">
        <v>7</v>
      </c>
      <c r="CC425" s="89">
        <v>7</v>
      </c>
      <c r="CD425" s="89">
        <v>7</v>
      </c>
      <c r="CE425" s="89">
        <v>7</v>
      </c>
      <c r="CF425" s="90">
        <f t="shared" si="40"/>
        <v>7.18518518518519</v>
      </c>
      <c r="CG425" s="89"/>
      <c r="CH425" s="89"/>
      <c r="CI425" s="89"/>
      <c r="CJ425" s="89"/>
      <c r="CK425" s="89"/>
      <c r="CL425" s="89"/>
      <c r="CM425" s="89"/>
      <c r="CN425" s="89"/>
      <c r="CO425" s="89"/>
      <c r="CP425" s="89"/>
      <c r="CQ425" s="89"/>
      <c r="CR425" s="89"/>
      <c r="CS425" s="89"/>
      <c r="CT425" s="89"/>
      <c r="CU425" s="89"/>
      <c r="CV425" s="89"/>
      <c r="CW425" s="89"/>
      <c r="CX425" s="89"/>
      <c r="CY425" s="89"/>
      <c r="CZ425" s="89"/>
      <c r="DA425" s="89"/>
      <c r="DB425" s="89"/>
      <c r="DC425" s="89"/>
      <c r="DD425" s="89"/>
      <c r="DE425" s="89"/>
      <c r="DF425" s="89"/>
      <c r="DG425" s="89"/>
      <c r="DH425" s="89"/>
      <c r="DI425" s="89"/>
      <c r="DJ425" s="89"/>
      <c r="DK425" s="89"/>
      <c r="DL425" s="89"/>
      <c r="DM425" s="89"/>
      <c r="DN425" s="89"/>
      <c r="DO425" s="90" t="e">
        <f t="shared" si="42"/>
        <v>#DIV/0!</v>
      </c>
      <c r="DP425" s="95"/>
      <c r="DQ425" s="89"/>
      <c r="DR425" s="89"/>
      <c r="DS425" s="89"/>
      <c r="DT425" s="89"/>
      <c r="DU425" s="89"/>
      <c r="DV425" s="101"/>
      <c r="DW425" s="102"/>
      <c r="DX425" s="103"/>
      <c r="DY425" s="90"/>
      <c r="DZ425" s="103"/>
      <c r="EA425" s="103"/>
      <c r="EB425" s="103"/>
      <c r="EC425" s="103"/>
      <c r="ED425" s="103"/>
      <c r="EE425" s="103"/>
      <c r="EF425" s="106" t="e">
        <f t="shared" si="43"/>
        <v>#DIV/0!</v>
      </c>
      <c r="EG425" s="106" t="str">
        <f t="shared" si="44"/>
        <v>NEED TO DEVELOP</v>
      </c>
      <c r="EH425" s="106" t="e">
        <f t="shared" si="45"/>
        <v>#DIV/0!</v>
      </c>
    </row>
    <row r="426" hidden="1" customHeight="1" spans="2:138">
      <c r="B426" s="83" t="s">
        <v>10571</v>
      </c>
      <c r="C426" s="84"/>
      <c r="D426" s="84"/>
      <c r="E426" s="84"/>
      <c r="F426" s="84"/>
      <c r="G426" s="84"/>
      <c r="H426" s="83" t="s">
        <v>10675</v>
      </c>
      <c r="I426" s="86" t="s">
        <v>10676</v>
      </c>
      <c r="J426" s="83" t="s">
        <v>2321</v>
      </c>
      <c r="K426" s="84"/>
      <c r="L426" s="83" t="s">
        <v>4122</v>
      </c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90" t="e">
        <f t="shared" si="46"/>
        <v>#DIV/0!</v>
      </c>
      <c r="AO426" s="89"/>
      <c r="AP426" s="89"/>
      <c r="AQ426" s="89"/>
      <c r="AR426" s="89"/>
      <c r="AS426" s="89"/>
      <c r="AT426" s="89"/>
      <c r="AU426" s="89"/>
      <c r="AV426" s="89"/>
      <c r="AW426" s="89"/>
      <c r="AX426" s="89"/>
      <c r="AY426" s="89"/>
      <c r="AZ426" s="89"/>
      <c r="BA426" s="89"/>
      <c r="BB426" s="89"/>
      <c r="BC426" s="89"/>
      <c r="BD426" s="89">
        <v>7</v>
      </c>
      <c r="BE426" s="89">
        <v>7</v>
      </c>
      <c r="BF426" s="89">
        <v>7</v>
      </c>
      <c r="BG426" s="89">
        <v>7</v>
      </c>
      <c r="BH426" s="89">
        <v>8</v>
      </c>
      <c r="BI426" s="89">
        <v>7</v>
      </c>
      <c r="BJ426" s="89">
        <v>7</v>
      </c>
      <c r="BK426" s="89">
        <v>7</v>
      </c>
      <c r="BL426" s="89">
        <v>7</v>
      </c>
      <c r="BM426" s="89">
        <v>7</v>
      </c>
      <c r="BN426" s="89">
        <v>7</v>
      </c>
      <c r="BO426" s="89">
        <v>8</v>
      </c>
      <c r="BP426" s="89">
        <v>7</v>
      </c>
      <c r="BQ426" s="89">
        <v>7</v>
      </c>
      <c r="BR426" s="89">
        <v>8</v>
      </c>
      <c r="BS426" s="89">
        <v>8</v>
      </c>
      <c r="BT426" s="89">
        <v>8</v>
      </c>
      <c r="BU426" s="89">
        <v>7</v>
      </c>
      <c r="BV426" s="89">
        <v>8</v>
      </c>
      <c r="BW426" s="89">
        <v>7</v>
      </c>
      <c r="BX426" s="89">
        <v>7</v>
      </c>
      <c r="BY426" s="89">
        <v>7</v>
      </c>
      <c r="BZ426" s="89">
        <v>7</v>
      </c>
      <c r="CA426" s="89">
        <v>7</v>
      </c>
      <c r="CB426" s="89">
        <v>7</v>
      </c>
      <c r="CC426" s="89">
        <v>7</v>
      </c>
      <c r="CD426" s="89">
        <v>7</v>
      </c>
      <c r="CE426" s="89">
        <v>7</v>
      </c>
      <c r="CF426" s="90">
        <f t="shared" si="40"/>
        <v>7.22222222222222</v>
      </c>
      <c r="CG426" s="89"/>
      <c r="CH426" s="89"/>
      <c r="CI426" s="89"/>
      <c r="CJ426" s="89"/>
      <c r="CK426" s="89"/>
      <c r="CL426" s="89"/>
      <c r="CM426" s="89"/>
      <c r="CN426" s="89"/>
      <c r="CO426" s="89"/>
      <c r="CP426" s="89"/>
      <c r="CQ426" s="89"/>
      <c r="CR426" s="89"/>
      <c r="CS426" s="89"/>
      <c r="CT426" s="89"/>
      <c r="CU426" s="89"/>
      <c r="CV426" s="89"/>
      <c r="CW426" s="89"/>
      <c r="CX426" s="89"/>
      <c r="CY426" s="89"/>
      <c r="CZ426" s="89"/>
      <c r="DA426" s="89"/>
      <c r="DB426" s="89"/>
      <c r="DC426" s="89"/>
      <c r="DD426" s="89"/>
      <c r="DE426" s="89"/>
      <c r="DF426" s="89"/>
      <c r="DG426" s="89"/>
      <c r="DH426" s="89"/>
      <c r="DI426" s="89"/>
      <c r="DJ426" s="89"/>
      <c r="DK426" s="89"/>
      <c r="DL426" s="89"/>
      <c r="DM426" s="89"/>
      <c r="DN426" s="89"/>
      <c r="DO426" s="90" t="e">
        <f t="shared" si="42"/>
        <v>#DIV/0!</v>
      </c>
      <c r="DP426" s="95"/>
      <c r="DQ426" s="89"/>
      <c r="DR426" s="89"/>
      <c r="DS426" s="89"/>
      <c r="DT426" s="89"/>
      <c r="DU426" s="89"/>
      <c r="DV426" s="101"/>
      <c r="DW426" s="102"/>
      <c r="DX426" s="103"/>
      <c r="DY426" s="90"/>
      <c r="DZ426" s="103"/>
      <c r="EA426" s="103"/>
      <c r="EB426" s="103"/>
      <c r="EC426" s="103"/>
      <c r="ED426" s="103"/>
      <c r="EE426" s="103"/>
      <c r="EF426" s="106" t="e">
        <f t="shared" si="43"/>
        <v>#DIV/0!</v>
      </c>
      <c r="EG426" s="106" t="str">
        <f t="shared" si="44"/>
        <v>NEED TO DEVELOP</v>
      </c>
      <c r="EH426" s="106" t="e">
        <f t="shared" si="45"/>
        <v>#DIV/0!</v>
      </c>
    </row>
    <row r="427" hidden="1" customHeight="1" spans="2:138">
      <c r="B427" s="83" t="s">
        <v>10571</v>
      </c>
      <c r="C427" s="84"/>
      <c r="D427" s="84"/>
      <c r="E427" s="84"/>
      <c r="F427" s="84"/>
      <c r="G427" s="84"/>
      <c r="H427" s="83" t="s">
        <v>10688</v>
      </c>
      <c r="I427" s="86" t="s">
        <v>10689</v>
      </c>
      <c r="J427" s="83" t="s">
        <v>390</v>
      </c>
      <c r="K427" s="84"/>
      <c r="L427" s="83" t="s">
        <v>10690</v>
      </c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90" t="e">
        <f t="shared" si="46"/>
        <v>#DIV/0!</v>
      </c>
      <c r="AO427" s="89"/>
      <c r="AP427" s="89"/>
      <c r="AQ427" s="89"/>
      <c r="AR427" s="89"/>
      <c r="AS427" s="89"/>
      <c r="AT427" s="89"/>
      <c r="AU427" s="89"/>
      <c r="AV427" s="89"/>
      <c r="AW427" s="89"/>
      <c r="AX427" s="89"/>
      <c r="AY427" s="89"/>
      <c r="AZ427" s="89"/>
      <c r="BA427" s="89"/>
      <c r="BB427" s="89"/>
      <c r="BC427" s="89"/>
      <c r="BD427" s="89"/>
      <c r="BE427" s="89"/>
      <c r="BF427" s="89"/>
      <c r="BG427" s="89"/>
      <c r="BH427" s="89"/>
      <c r="BI427" s="89"/>
      <c r="BJ427" s="89"/>
      <c r="BK427" s="89"/>
      <c r="BL427" s="89"/>
      <c r="BM427" s="89"/>
      <c r="BN427" s="89"/>
      <c r="BO427" s="89"/>
      <c r="BP427" s="89"/>
      <c r="BQ427" s="89"/>
      <c r="BR427" s="89"/>
      <c r="BS427" s="89"/>
      <c r="BT427" s="89"/>
      <c r="BU427" s="89"/>
      <c r="BV427" s="89"/>
      <c r="BW427" s="89"/>
      <c r="BX427" s="89"/>
      <c r="BY427" s="89"/>
      <c r="BZ427" s="89"/>
      <c r="CA427" s="89"/>
      <c r="CB427" s="89"/>
      <c r="CC427" s="89"/>
      <c r="CD427" s="89"/>
      <c r="CE427" s="89"/>
      <c r="CF427" s="90" t="e">
        <f t="shared" si="40"/>
        <v>#DIV/0!</v>
      </c>
      <c r="CG427" s="89"/>
      <c r="CH427" s="89"/>
      <c r="CI427" s="89"/>
      <c r="CJ427" s="89"/>
      <c r="CK427" s="89"/>
      <c r="CL427" s="89"/>
      <c r="CM427" s="89"/>
      <c r="CN427" s="89"/>
      <c r="CO427" s="89"/>
      <c r="CP427" s="89"/>
      <c r="CQ427" s="89"/>
      <c r="CR427" s="89"/>
      <c r="CS427" s="89"/>
      <c r="CT427" s="89"/>
      <c r="CU427" s="89"/>
      <c r="CV427" s="89">
        <v>8</v>
      </c>
      <c r="CW427" s="89">
        <v>8</v>
      </c>
      <c r="CX427" s="89">
        <v>8</v>
      </c>
      <c r="CY427" s="89">
        <v>8</v>
      </c>
      <c r="CZ427" s="89">
        <v>8</v>
      </c>
      <c r="DA427" s="89">
        <v>8</v>
      </c>
      <c r="DB427" s="89">
        <v>8</v>
      </c>
      <c r="DC427" s="89">
        <v>8</v>
      </c>
      <c r="DD427" s="89">
        <v>8</v>
      </c>
      <c r="DE427" s="89">
        <v>8</v>
      </c>
      <c r="DF427" s="89">
        <v>8</v>
      </c>
      <c r="DG427" s="89">
        <v>8</v>
      </c>
      <c r="DH427" s="89">
        <v>7</v>
      </c>
      <c r="DI427" s="89">
        <v>8</v>
      </c>
      <c r="DJ427" s="89">
        <v>8</v>
      </c>
      <c r="DK427" s="89">
        <v>8</v>
      </c>
      <c r="DL427" s="89">
        <v>8</v>
      </c>
      <c r="DM427" s="89">
        <v>8</v>
      </c>
      <c r="DN427" s="89">
        <v>8</v>
      </c>
      <c r="DO427" s="90">
        <f t="shared" si="42"/>
        <v>7.94736842105263</v>
      </c>
      <c r="DP427" s="95"/>
      <c r="DQ427" s="89">
        <v>1</v>
      </c>
      <c r="DR427" s="89"/>
      <c r="DS427" s="89"/>
      <c r="DT427" s="89"/>
      <c r="DU427" s="89">
        <v>1</v>
      </c>
      <c r="DV427" s="101"/>
      <c r="DW427" s="102"/>
      <c r="DX427" s="103"/>
      <c r="DY427" s="90"/>
      <c r="DZ427" s="103">
        <v>1</v>
      </c>
      <c r="EA427" s="103"/>
      <c r="EB427" s="103"/>
      <c r="EC427" s="103"/>
      <c r="ED427" s="103"/>
      <c r="EE427" s="103"/>
      <c r="EF427" s="106" t="e">
        <f t="shared" si="43"/>
        <v>#DIV/0!</v>
      </c>
      <c r="EG427" s="106" t="e">
        <f t="shared" si="44"/>
        <v>#DIV/0!</v>
      </c>
      <c r="EH427" s="106" t="str">
        <f t="shared" si="45"/>
        <v>NEED TO DEVELOP</v>
      </c>
    </row>
    <row r="428" hidden="1" customHeight="1" spans="2:138">
      <c r="B428" s="83" t="s">
        <v>10571</v>
      </c>
      <c r="C428" s="84"/>
      <c r="D428" s="84"/>
      <c r="E428" s="84"/>
      <c r="F428" s="84"/>
      <c r="G428" s="84"/>
      <c r="H428" s="83" t="s">
        <v>10704</v>
      </c>
      <c r="I428" s="86" t="s">
        <v>10705</v>
      </c>
      <c r="J428" s="83" t="s">
        <v>126</v>
      </c>
      <c r="K428" s="84"/>
      <c r="L428" s="83" t="s">
        <v>10706</v>
      </c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90" t="e">
        <f t="shared" si="46"/>
        <v>#DIV/0!</v>
      </c>
      <c r="AO428" s="89"/>
      <c r="AP428" s="89"/>
      <c r="AQ428" s="89"/>
      <c r="AR428" s="89"/>
      <c r="AS428" s="89"/>
      <c r="AT428" s="89"/>
      <c r="AU428" s="89"/>
      <c r="AV428" s="89"/>
      <c r="AW428" s="89"/>
      <c r="AX428" s="89"/>
      <c r="AY428" s="89"/>
      <c r="AZ428" s="89"/>
      <c r="BA428" s="89"/>
      <c r="BB428" s="89"/>
      <c r="BC428" s="89"/>
      <c r="BD428" s="89"/>
      <c r="BE428" s="89"/>
      <c r="BF428" s="89"/>
      <c r="BG428" s="89"/>
      <c r="BH428" s="89"/>
      <c r="BI428" s="89"/>
      <c r="BJ428" s="89"/>
      <c r="BK428" s="89"/>
      <c r="BL428" s="89"/>
      <c r="BM428" s="89"/>
      <c r="BN428" s="89"/>
      <c r="BO428" s="89"/>
      <c r="BP428" s="89"/>
      <c r="BQ428" s="89"/>
      <c r="BR428" s="89"/>
      <c r="BS428" s="89"/>
      <c r="BT428" s="89"/>
      <c r="BU428" s="89"/>
      <c r="BV428" s="89"/>
      <c r="BW428" s="89"/>
      <c r="BX428" s="89"/>
      <c r="BY428" s="89"/>
      <c r="BZ428" s="89"/>
      <c r="CA428" s="89"/>
      <c r="CB428" s="89"/>
      <c r="CC428" s="89"/>
      <c r="CD428" s="89"/>
      <c r="CE428" s="89"/>
      <c r="CF428" s="90" t="e">
        <f t="shared" si="40"/>
        <v>#DIV/0!</v>
      </c>
      <c r="CG428" s="89"/>
      <c r="CH428" s="89"/>
      <c r="CI428" s="89"/>
      <c r="CJ428" s="89"/>
      <c r="CK428" s="89"/>
      <c r="CL428" s="89"/>
      <c r="CM428" s="89"/>
      <c r="CN428" s="89"/>
      <c r="CO428" s="89"/>
      <c r="CP428" s="89"/>
      <c r="CQ428" s="89"/>
      <c r="CR428" s="89"/>
      <c r="CS428" s="89"/>
      <c r="CT428" s="89"/>
      <c r="CU428" s="89"/>
      <c r="CV428" s="89">
        <v>7</v>
      </c>
      <c r="CW428" s="89">
        <v>8</v>
      </c>
      <c r="CX428" s="89">
        <v>7</v>
      </c>
      <c r="CY428" s="89">
        <v>7</v>
      </c>
      <c r="CZ428" s="89">
        <v>7</v>
      </c>
      <c r="DA428" s="89">
        <v>7</v>
      </c>
      <c r="DB428" s="89">
        <v>7</v>
      </c>
      <c r="DC428" s="89">
        <v>8</v>
      </c>
      <c r="DD428" s="89">
        <v>7</v>
      </c>
      <c r="DE428" s="89"/>
      <c r="DF428" s="89"/>
      <c r="DG428" s="89"/>
      <c r="DH428" s="89"/>
      <c r="DI428" s="89">
        <v>8</v>
      </c>
      <c r="DJ428" s="89">
        <v>8</v>
      </c>
      <c r="DK428" s="89">
        <v>8</v>
      </c>
      <c r="DL428" s="89">
        <v>7</v>
      </c>
      <c r="DM428" s="89">
        <v>7</v>
      </c>
      <c r="DN428" s="89">
        <v>7</v>
      </c>
      <c r="DO428" s="90">
        <f t="shared" si="42"/>
        <v>7.33333333333333</v>
      </c>
      <c r="DP428" s="95"/>
      <c r="DQ428" s="89">
        <v>1</v>
      </c>
      <c r="DR428" s="89"/>
      <c r="DS428" s="89"/>
      <c r="DT428" s="89"/>
      <c r="DU428" s="89">
        <v>1</v>
      </c>
      <c r="DV428" s="101"/>
      <c r="DW428" s="102"/>
      <c r="DX428" s="103"/>
      <c r="DY428" s="90"/>
      <c r="DZ428" s="103">
        <v>1</v>
      </c>
      <c r="EA428" s="103"/>
      <c r="EB428" s="103"/>
      <c r="EC428" s="103"/>
      <c r="ED428" s="103"/>
      <c r="EE428" s="103"/>
      <c r="EF428" s="106" t="e">
        <f t="shared" si="43"/>
        <v>#DIV/0!</v>
      </c>
      <c r="EG428" s="106" t="e">
        <f t="shared" si="44"/>
        <v>#DIV/0!</v>
      </c>
      <c r="EH428" s="106" t="str">
        <f t="shared" si="45"/>
        <v>NEED TO DEVELOP</v>
      </c>
    </row>
    <row r="429" hidden="1" customHeight="1" spans="2:138">
      <c r="B429" s="83" t="s">
        <v>10571</v>
      </c>
      <c r="C429" s="84"/>
      <c r="D429" s="84"/>
      <c r="E429" s="84"/>
      <c r="F429" s="84"/>
      <c r="G429" s="84"/>
      <c r="H429" s="83" t="s">
        <v>10721</v>
      </c>
      <c r="I429" s="86" t="s">
        <v>10722</v>
      </c>
      <c r="J429" s="83" t="s">
        <v>126</v>
      </c>
      <c r="K429" s="84"/>
      <c r="L429" s="83" t="s">
        <v>1599</v>
      </c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90" t="e">
        <f t="shared" si="46"/>
        <v>#DIV/0!</v>
      </c>
      <c r="AO429" s="90"/>
      <c r="AP429" s="89"/>
      <c r="AQ429" s="89"/>
      <c r="AR429" s="89"/>
      <c r="AS429" s="89"/>
      <c r="AT429" s="89"/>
      <c r="AU429" s="89"/>
      <c r="AV429" s="89"/>
      <c r="AW429" s="89"/>
      <c r="AX429" s="89"/>
      <c r="AY429" s="89"/>
      <c r="AZ429" s="89"/>
      <c r="BA429" s="89"/>
      <c r="BB429" s="89"/>
      <c r="BC429" s="89"/>
      <c r="BD429" s="89"/>
      <c r="BE429" s="89"/>
      <c r="BF429" s="89"/>
      <c r="BG429" s="89"/>
      <c r="BH429" s="89"/>
      <c r="BI429" s="89"/>
      <c r="BJ429" s="89"/>
      <c r="BK429" s="89"/>
      <c r="BL429" s="89"/>
      <c r="BM429" s="89"/>
      <c r="BN429" s="89"/>
      <c r="BO429" s="89"/>
      <c r="BP429" s="89"/>
      <c r="BQ429" s="89"/>
      <c r="BR429" s="89"/>
      <c r="BS429" s="89"/>
      <c r="BT429" s="89"/>
      <c r="BU429" s="89"/>
      <c r="BV429" s="89"/>
      <c r="BW429" s="89"/>
      <c r="BX429" s="89"/>
      <c r="BY429" s="89"/>
      <c r="BZ429" s="89"/>
      <c r="CA429" s="89"/>
      <c r="CB429" s="89"/>
      <c r="CC429" s="89"/>
      <c r="CD429" s="89"/>
      <c r="CE429" s="89"/>
      <c r="CF429" s="90" t="e">
        <f t="shared" si="40"/>
        <v>#DIV/0!</v>
      </c>
      <c r="CG429" s="89"/>
      <c r="CH429" s="89"/>
      <c r="CI429" s="89"/>
      <c r="CJ429" s="89"/>
      <c r="CK429" s="89"/>
      <c r="CL429" s="89"/>
      <c r="CM429" s="89"/>
      <c r="CN429" s="89"/>
      <c r="CO429" s="89"/>
      <c r="CP429" s="89"/>
      <c r="CQ429" s="89"/>
      <c r="CR429" s="89"/>
      <c r="CS429" s="89"/>
      <c r="CT429" s="89"/>
      <c r="CU429" s="89"/>
      <c r="CV429" s="89">
        <v>8</v>
      </c>
      <c r="CW429" s="89">
        <v>8</v>
      </c>
      <c r="CX429" s="89">
        <v>7</v>
      </c>
      <c r="CY429" s="89">
        <v>8</v>
      </c>
      <c r="CZ429" s="89">
        <v>8</v>
      </c>
      <c r="DA429" s="89">
        <v>7</v>
      </c>
      <c r="DB429" s="89">
        <v>7</v>
      </c>
      <c r="DC429" s="89">
        <v>8</v>
      </c>
      <c r="DD429" s="89">
        <v>7</v>
      </c>
      <c r="DE429" s="89"/>
      <c r="DF429" s="89"/>
      <c r="DG429" s="89"/>
      <c r="DH429" s="89"/>
      <c r="DI429" s="89">
        <v>8</v>
      </c>
      <c r="DJ429" s="89">
        <v>7</v>
      </c>
      <c r="DK429" s="89">
        <v>8</v>
      </c>
      <c r="DL429" s="89">
        <v>7</v>
      </c>
      <c r="DM429" s="89">
        <v>7</v>
      </c>
      <c r="DN429" s="89">
        <v>7</v>
      </c>
      <c r="DO429" s="90">
        <f t="shared" si="42"/>
        <v>7.46666666666667</v>
      </c>
      <c r="DP429" s="95"/>
      <c r="DQ429" s="89">
        <v>1</v>
      </c>
      <c r="DR429" s="89"/>
      <c r="DS429" s="89"/>
      <c r="DT429" s="89"/>
      <c r="DU429" s="89">
        <v>1</v>
      </c>
      <c r="DV429" s="101"/>
      <c r="DW429" s="102"/>
      <c r="DX429" s="103"/>
      <c r="DY429" s="90"/>
      <c r="DZ429" s="103">
        <v>1</v>
      </c>
      <c r="EA429" s="103"/>
      <c r="EB429" s="103"/>
      <c r="EC429" s="103"/>
      <c r="ED429" s="103"/>
      <c r="EE429" s="103"/>
      <c r="EF429" s="106" t="e">
        <f t="shared" si="43"/>
        <v>#DIV/0!</v>
      </c>
      <c r="EG429" s="106" t="e">
        <f t="shared" si="44"/>
        <v>#DIV/0!</v>
      </c>
      <c r="EH429" s="106" t="str">
        <f t="shared" si="45"/>
        <v>NEED TO DEVELOP</v>
      </c>
    </row>
    <row r="430" hidden="1" customHeight="1" spans="2:138">
      <c r="B430" s="83" t="s">
        <v>10571</v>
      </c>
      <c r="C430" s="84"/>
      <c r="D430" s="84"/>
      <c r="E430" s="84"/>
      <c r="F430" s="84"/>
      <c r="G430" s="84"/>
      <c r="H430" s="83" t="s">
        <v>10735</v>
      </c>
      <c r="I430" s="86" t="s">
        <v>10736</v>
      </c>
      <c r="J430" s="83" t="s">
        <v>126</v>
      </c>
      <c r="K430" s="84"/>
      <c r="L430" s="83" t="s">
        <v>10259</v>
      </c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90" t="e">
        <f t="shared" si="46"/>
        <v>#DIV/0!</v>
      </c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  <c r="BA430" s="89"/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89"/>
      <c r="BM430" s="89"/>
      <c r="BN430" s="89"/>
      <c r="BO430" s="89"/>
      <c r="BP430" s="89"/>
      <c r="BQ430" s="89"/>
      <c r="BR430" s="89"/>
      <c r="BS430" s="89"/>
      <c r="BT430" s="89"/>
      <c r="BU430" s="89"/>
      <c r="BV430" s="89"/>
      <c r="BW430" s="89"/>
      <c r="BX430" s="89"/>
      <c r="BY430" s="89"/>
      <c r="BZ430" s="89"/>
      <c r="CA430" s="89"/>
      <c r="CB430" s="89"/>
      <c r="CC430" s="89"/>
      <c r="CD430" s="89"/>
      <c r="CE430" s="89"/>
      <c r="CF430" s="90" t="e">
        <f t="shared" si="40"/>
        <v>#DIV/0!</v>
      </c>
      <c r="CG430" s="89"/>
      <c r="CH430" s="89"/>
      <c r="CI430" s="89"/>
      <c r="CJ430" s="89"/>
      <c r="CK430" s="89"/>
      <c r="CL430" s="89"/>
      <c r="CM430" s="89"/>
      <c r="CN430" s="89"/>
      <c r="CO430" s="89"/>
      <c r="CP430" s="89"/>
      <c r="CQ430" s="89"/>
      <c r="CR430" s="89"/>
      <c r="CS430" s="89"/>
      <c r="CT430" s="89"/>
      <c r="CU430" s="89"/>
      <c r="CV430" s="89">
        <v>7</v>
      </c>
      <c r="CW430" s="89">
        <v>7</v>
      </c>
      <c r="CX430" s="89">
        <v>7</v>
      </c>
      <c r="CY430" s="89">
        <v>7</v>
      </c>
      <c r="CZ430" s="89">
        <v>8</v>
      </c>
      <c r="DA430" s="89">
        <v>7</v>
      </c>
      <c r="DB430" s="89">
        <v>8</v>
      </c>
      <c r="DC430" s="89">
        <v>7</v>
      </c>
      <c r="DD430" s="89">
        <v>7</v>
      </c>
      <c r="DE430" s="89"/>
      <c r="DF430" s="89"/>
      <c r="DG430" s="89"/>
      <c r="DH430" s="89"/>
      <c r="DI430" s="89">
        <v>7</v>
      </c>
      <c r="DJ430" s="89">
        <v>7</v>
      </c>
      <c r="DK430" s="89">
        <v>7</v>
      </c>
      <c r="DL430" s="89">
        <v>7</v>
      </c>
      <c r="DM430" s="89">
        <v>7</v>
      </c>
      <c r="DN430" s="89">
        <v>7</v>
      </c>
      <c r="DO430" s="90">
        <f t="shared" si="42"/>
        <v>7.13333333333333</v>
      </c>
      <c r="DP430" s="95"/>
      <c r="DQ430" s="89">
        <v>1</v>
      </c>
      <c r="DR430" s="89"/>
      <c r="DS430" s="89"/>
      <c r="DT430" s="89"/>
      <c r="DU430" s="89">
        <v>1</v>
      </c>
      <c r="DV430" s="101"/>
      <c r="DW430" s="102"/>
      <c r="DX430" s="103"/>
      <c r="DY430" s="90"/>
      <c r="DZ430" s="103">
        <v>1</v>
      </c>
      <c r="EA430" s="103"/>
      <c r="EB430" s="103"/>
      <c r="EC430" s="103"/>
      <c r="ED430" s="103"/>
      <c r="EE430" s="103"/>
      <c r="EF430" s="106" t="e">
        <f t="shared" si="43"/>
        <v>#DIV/0!</v>
      </c>
      <c r="EG430" s="106" t="e">
        <f t="shared" si="44"/>
        <v>#DIV/0!</v>
      </c>
      <c r="EH430" s="106" t="str">
        <f t="shared" si="45"/>
        <v>NEED TO DEVELOP</v>
      </c>
    </row>
    <row r="431" hidden="1" customHeight="1" spans="2:138">
      <c r="B431" s="83" t="s">
        <v>10571</v>
      </c>
      <c r="C431" s="84"/>
      <c r="D431" s="84"/>
      <c r="E431" s="84"/>
      <c r="F431" s="84"/>
      <c r="G431" s="84"/>
      <c r="H431" s="83" t="s">
        <v>10748</v>
      </c>
      <c r="I431" s="86" t="s">
        <v>10749</v>
      </c>
      <c r="J431" s="83" t="s">
        <v>2936</v>
      </c>
      <c r="K431" s="84"/>
      <c r="L431" s="83" t="s">
        <v>2039</v>
      </c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90" t="e">
        <f t="shared" si="46"/>
        <v>#DIV/0!</v>
      </c>
      <c r="AO431" s="89"/>
      <c r="AP431" s="89"/>
      <c r="AQ431" s="89"/>
      <c r="AR431" s="89"/>
      <c r="AS431" s="89"/>
      <c r="AT431" s="89"/>
      <c r="AU431" s="89"/>
      <c r="AV431" s="89"/>
      <c r="AW431" s="89"/>
      <c r="AX431" s="89"/>
      <c r="AY431" s="89"/>
      <c r="AZ431" s="89"/>
      <c r="BA431" s="89"/>
      <c r="BB431" s="89"/>
      <c r="BC431" s="89"/>
      <c r="BD431" s="89"/>
      <c r="BE431" s="89"/>
      <c r="BF431" s="89"/>
      <c r="BG431" s="89"/>
      <c r="BH431" s="89"/>
      <c r="BI431" s="89"/>
      <c r="BJ431" s="89"/>
      <c r="BK431" s="89"/>
      <c r="BL431" s="89"/>
      <c r="BM431" s="89"/>
      <c r="BN431" s="89"/>
      <c r="BO431" s="89"/>
      <c r="BP431" s="89"/>
      <c r="BQ431" s="89"/>
      <c r="BR431" s="89"/>
      <c r="BS431" s="89"/>
      <c r="BT431" s="89"/>
      <c r="BU431" s="89"/>
      <c r="BV431" s="89"/>
      <c r="BW431" s="89"/>
      <c r="BX431" s="89"/>
      <c r="BY431" s="89"/>
      <c r="BZ431" s="89"/>
      <c r="CA431" s="89"/>
      <c r="CB431" s="89"/>
      <c r="CC431" s="89"/>
      <c r="CD431" s="89"/>
      <c r="CE431" s="89"/>
      <c r="CF431" s="90" t="e">
        <f t="shared" si="40"/>
        <v>#DIV/0!</v>
      </c>
      <c r="CG431" s="89"/>
      <c r="CH431" s="89"/>
      <c r="CI431" s="89"/>
      <c r="CJ431" s="89"/>
      <c r="CK431" s="89"/>
      <c r="CL431" s="89"/>
      <c r="CM431" s="89"/>
      <c r="CN431" s="89"/>
      <c r="CO431" s="89"/>
      <c r="CP431" s="89"/>
      <c r="CQ431" s="89"/>
      <c r="CR431" s="89"/>
      <c r="CS431" s="89"/>
      <c r="CT431" s="89"/>
      <c r="CU431" s="89"/>
      <c r="CV431" s="89"/>
      <c r="CW431" s="89"/>
      <c r="CX431" s="89"/>
      <c r="CY431" s="89"/>
      <c r="CZ431" s="89"/>
      <c r="DA431" s="89"/>
      <c r="DB431" s="89"/>
      <c r="DC431" s="89"/>
      <c r="DD431" s="89"/>
      <c r="DE431" s="89"/>
      <c r="DF431" s="89"/>
      <c r="DG431" s="89"/>
      <c r="DH431" s="89"/>
      <c r="DI431" s="89"/>
      <c r="DJ431" s="89"/>
      <c r="DK431" s="89"/>
      <c r="DL431" s="89"/>
      <c r="DM431" s="89"/>
      <c r="DN431" s="89"/>
      <c r="DO431" s="90" t="e">
        <f t="shared" si="42"/>
        <v>#DIV/0!</v>
      </c>
      <c r="DP431" s="95"/>
      <c r="DQ431" s="89"/>
      <c r="DR431" s="89"/>
      <c r="DS431" s="89"/>
      <c r="DT431" s="89"/>
      <c r="DU431" s="89"/>
      <c r="DV431" s="101"/>
      <c r="DW431" s="102"/>
      <c r="DX431" s="103"/>
      <c r="DY431" s="90"/>
      <c r="DZ431" s="103"/>
      <c r="EA431" s="103"/>
      <c r="EB431" s="103"/>
      <c r="EC431" s="103"/>
      <c r="ED431" s="103"/>
      <c r="EE431" s="103"/>
      <c r="EF431" s="106" t="e">
        <f t="shared" si="43"/>
        <v>#DIV/0!</v>
      </c>
      <c r="EG431" s="106" t="e">
        <f t="shared" si="44"/>
        <v>#DIV/0!</v>
      </c>
      <c r="EH431" s="106" t="e">
        <f t="shared" si="45"/>
        <v>#DIV/0!</v>
      </c>
    </row>
    <row r="432" hidden="1" customHeight="1" spans="2:138">
      <c r="B432" s="83" t="s">
        <v>10571</v>
      </c>
      <c r="C432" s="84"/>
      <c r="D432" s="84"/>
      <c r="E432" s="84"/>
      <c r="F432" s="84"/>
      <c r="G432" s="84"/>
      <c r="H432" s="83" t="s">
        <v>10763</v>
      </c>
      <c r="I432" s="86" t="s">
        <v>10764</v>
      </c>
      <c r="J432" s="83" t="s">
        <v>1893</v>
      </c>
      <c r="K432" s="84"/>
      <c r="L432" s="83" t="s">
        <v>2039</v>
      </c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90" t="e">
        <f t="shared" si="46"/>
        <v>#DIV/0!</v>
      </c>
      <c r="AO432" s="89"/>
      <c r="AP432" s="89"/>
      <c r="AQ432" s="89"/>
      <c r="AR432" s="89"/>
      <c r="AS432" s="89"/>
      <c r="AT432" s="89"/>
      <c r="AU432" s="89"/>
      <c r="AV432" s="89"/>
      <c r="AW432" s="89"/>
      <c r="AX432" s="89"/>
      <c r="AY432" s="89"/>
      <c r="AZ432" s="89"/>
      <c r="BA432" s="89"/>
      <c r="BB432" s="89"/>
      <c r="BC432" s="89"/>
      <c r="BD432" s="89"/>
      <c r="BE432" s="89"/>
      <c r="BF432" s="89"/>
      <c r="BG432" s="89"/>
      <c r="BH432" s="89"/>
      <c r="BI432" s="89"/>
      <c r="BJ432" s="89"/>
      <c r="BK432" s="89"/>
      <c r="BL432" s="89"/>
      <c r="BM432" s="89"/>
      <c r="BN432" s="89"/>
      <c r="BO432" s="89"/>
      <c r="BP432" s="89"/>
      <c r="BQ432" s="89"/>
      <c r="BR432" s="89"/>
      <c r="BS432" s="89"/>
      <c r="BT432" s="89"/>
      <c r="BU432" s="89"/>
      <c r="BV432" s="89"/>
      <c r="BW432" s="89"/>
      <c r="BX432" s="89"/>
      <c r="BY432" s="89"/>
      <c r="BZ432" s="89"/>
      <c r="CA432" s="89"/>
      <c r="CB432" s="89"/>
      <c r="CC432" s="89"/>
      <c r="CD432" s="89"/>
      <c r="CE432" s="89"/>
      <c r="CF432" s="90" t="e">
        <f t="shared" si="40"/>
        <v>#DIV/0!</v>
      </c>
      <c r="CG432" s="89"/>
      <c r="CH432" s="89"/>
      <c r="CI432" s="89"/>
      <c r="CJ432" s="89"/>
      <c r="CK432" s="89"/>
      <c r="CL432" s="89"/>
      <c r="CM432" s="89"/>
      <c r="CN432" s="89"/>
      <c r="CO432" s="89"/>
      <c r="CP432" s="89"/>
      <c r="CQ432" s="89"/>
      <c r="CR432" s="89"/>
      <c r="CS432" s="89"/>
      <c r="CT432" s="89"/>
      <c r="CU432" s="89"/>
      <c r="CV432" s="89"/>
      <c r="CW432" s="89"/>
      <c r="CX432" s="89"/>
      <c r="CY432" s="89"/>
      <c r="CZ432" s="89"/>
      <c r="DA432" s="89"/>
      <c r="DB432" s="89"/>
      <c r="DC432" s="89"/>
      <c r="DD432" s="89"/>
      <c r="DE432" s="89"/>
      <c r="DF432" s="89"/>
      <c r="DG432" s="89"/>
      <c r="DH432" s="89"/>
      <c r="DI432" s="89"/>
      <c r="DJ432" s="89"/>
      <c r="DK432" s="89"/>
      <c r="DL432" s="89"/>
      <c r="DM432" s="89"/>
      <c r="DN432" s="89"/>
      <c r="DO432" s="90" t="e">
        <f t="shared" si="42"/>
        <v>#DIV/0!</v>
      </c>
      <c r="DP432" s="95"/>
      <c r="DQ432" s="89"/>
      <c r="DR432" s="89"/>
      <c r="DS432" s="89"/>
      <c r="DT432" s="89"/>
      <c r="DU432" s="89"/>
      <c r="DV432" s="101"/>
      <c r="DW432" s="102"/>
      <c r="DX432" s="103"/>
      <c r="DY432" s="90"/>
      <c r="DZ432" s="103"/>
      <c r="EA432" s="103"/>
      <c r="EB432" s="103"/>
      <c r="EC432" s="103"/>
      <c r="ED432" s="103"/>
      <c r="EE432" s="103"/>
      <c r="EF432" s="106" t="e">
        <f t="shared" si="43"/>
        <v>#DIV/0!</v>
      </c>
      <c r="EG432" s="106" t="e">
        <f t="shared" si="44"/>
        <v>#DIV/0!</v>
      </c>
      <c r="EH432" s="106" t="e">
        <f t="shared" si="45"/>
        <v>#DIV/0!</v>
      </c>
    </row>
    <row r="433" hidden="1" customHeight="1" spans="2:138">
      <c r="B433" s="83" t="s">
        <v>10571</v>
      </c>
      <c r="C433" s="84"/>
      <c r="D433" s="84"/>
      <c r="E433" s="84"/>
      <c r="F433" s="84"/>
      <c r="G433" s="84"/>
      <c r="H433" s="83" t="s">
        <v>10775</v>
      </c>
      <c r="I433" s="86" t="s">
        <v>10776</v>
      </c>
      <c r="J433" s="83" t="s">
        <v>2965</v>
      </c>
      <c r="K433" s="84"/>
      <c r="L433" s="83" t="s">
        <v>9266</v>
      </c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90" t="e">
        <f t="shared" si="46"/>
        <v>#DIV/0!</v>
      </c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  <c r="BA433" s="89"/>
      <c r="BB433" s="89"/>
      <c r="BC433" s="89"/>
      <c r="BD433" s="89"/>
      <c r="BE433" s="89"/>
      <c r="BF433" s="89"/>
      <c r="BG433" s="89"/>
      <c r="BH433" s="89"/>
      <c r="BI433" s="89"/>
      <c r="BJ433" s="89"/>
      <c r="BK433" s="89"/>
      <c r="BL433" s="89"/>
      <c r="BM433" s="89"/>
      <c r="BN433" s="89"/>
      <c r="BO433" s="89"/>
      <c r="BP433" s="89"/>
      <c r="BQ433" s="89"/>
      <c r="BR433" s="89"/>
      <c r="BS433" s="89"/>
      <c r="BT433" s="89"/>
      <c r="BU433" s="89"/>
      <c r="BV433" s="89"/>
      <c r="BW433" s="89"/>
      <c r="BX433" s="89"/>
      <c r="BY433" s="89"/>
      <c r="BZ433" s="89"/>
      <c r="CA433" s="89"/>
      <c r="CB433" s="89"/>
      <c r="CC433" s="89"/>
      <c r="CD433" s="89"/>
      <c r="CE433" s="89"/>
      <c r="CF433" s="90" t="e">
        <f t="shared" si="40"/>
        <v>#DIV/0!</v>
      </c>
      <c r="CG433" s="89"/>
      <c r="CH433" s="89"/>
      <c r="CI433" s="89"/>
      <c r="CJ433" s="89"/>
      <c r="CK433" s="89"/>
      <c r="CL433" s="89"/>
      <c r="CM433" s="89"/>
      <c r="CN433" s="89"/>
      <c r="CO433" s="89"/>
      <c r="CP433" s="89"/>
      <c r="CQ433" s="89"/>
      <c r="CR433" s="89"/>
      <c r="CS433" s="89"/>
      <c r="CT433" s="89"/>
      <c r="CU433" s="89"/>
      <c r="CV433" s="89">
        <v>8</v>
      </c>
      <c r="CW433" s="89">
        <v>7</v>
      </c>
      <c r="CX433" s="89">
        <v>7</v>
      </c>
      <c r="CY433" s="89">
        <v>8</v>
      </c>
      <c r="CZ433" s="89">
        <v>8</v>
      </c>
      <c r="DA433" s="89">
        <v>7</v>
      </c>
      <c r="DB433" s="89">
        <v>8</v>
      </c>
      <c r="DC433" s="89">
        <v>7</v>
      </c>
      <c r="DD433" s="89">
        <v>7</v>
      </c>
      <c r="DE433" s="89"/>
      <c r="DF433" s="89"/>
      <c r="DG433" s="89"/>
      <c r="DH433" s="89"/>
      <c r="DI433" s="89">
        <v>8</v>
      </c>
      <c r="DJ433" s="89">
        <v>8</v>
      </c>
      <c r="DK433" s="89">
        <v>7</v>
      </c>
      <c r="DL433" s="89">
        <v>7</v>
      </c>
      <c r="DM433" s="89">
        <v>7</v>
      </c>
      <c r="DN433" s="89">
        <v>7</v>
      </c>
      <c r="DO433" s="90">
        <f t="shared" si="42"/>
        <v>7.4</v>
      </c>
      <c r="DP433" s="95"/>
      <c r="DQ433" s="89"/>
      <c r="DR433" s="89"/>
      <c r="DS433" s="89"/>
      <c r="DT433" s="89"/>
      <c r="DU433" s="89"/>
      <c r="DV433" s="101"/>
      <c r="DW433" s="102"/>
      <c r="DX433" s="103"/>
      <c r="DY433" s="90"/>
      <c r="DZ433" s="103"/>
      <c r="EA433" s="103"/>
      <c r="EB433" s="103"/>
      <c r="EC433" s="103"/>
      <c r="ED433" s="103"/>
      <c r="EE433" s="103"/>
      <c r="EF433" s="106" t="e">
        <f t="shared" si="43"/>
        <v>#DIV/0!</v>
      </c>
      <c r="EG433" s="106" t="e">
        <f t="shared" si="44"/>
        <v>#DIV/0!</v>
      </c>
      <c r="EH433" s="106" t="str">
        <f t="shared" si="45"/>
        <v>NEED TO DEVELOP</v>
      </c>
    </row>
    <row r="434" hidden="1" customHeight="1" spans="2:138">
      <c r="B434" s="83" t="s">
        <v>10571</v>
      </c>
      <c r="C434" s="84"/>
      <c r="D434" s="84"/>
      <c r="E434" s="84"/>
      <c r="F434" s="84"/>
      <c r="G434" s="84"/>
      <c r="H434" s="83" t="s">
        <v>10789</v>
      </c>
      <c r="I434" s="86" t="s">
        <v>10790</v>
      </c>
      <c r="J434" s="83" t="s">
        <v>162</v>
      </c>
      <c r="K434" s="84"/>
      <c r="L434" s="83" t="s">
        <v>6741</v>
      </c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90" t="e">
        <f t="shared" si="46"/>
        <v>#DIV/0!</v>
      </c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  <c r="BA434" s="89"/>
      <c r="BB434" s="89"/>
      <c r="BC434" s="89"/>
      <c r="BD434" s="89"/>
      <c r="BE434" s="89"/>
      <c r="BF434" s="89"/>
      <c r="BG434" s="89"/>
      <c r="BH434" s="89"/>
      <c r="BI434" s="89"/>
      <c r="BJ434" s="89"/>
      <c r="BK434" s="89"/>
      <c r="BL434" s="89"/>
      <c r="BM434" s="89"/>
      <c r="BN434" s="89"/>
      <c r="BO434" s="89"/>
      <c r="BP434" s="89"/>
      <c r="BQ434" s="89"/>
      <c r="BR434" s="89"/>
      <c r="BS434" s="89"/>
      <c r="BT434" s="89"/>
      <c r="BU434" s="89"/>
      <c r="BV434" s="89"/>
      <c r="BW434" s="89"/>
      <c r="BX434" s="89"/>
      <c r="BY434" s="89"/>
      <c r="BZ434" s="89"/>
      <c r="CA434" s="89"/>
      <c r="CB434" s="89"/>
      <c r="CC434" s="89"/>
      <c r="CD434" s="89"/>
      <c r="CE434" s="89"/>
      <c r="CF434" s="90" t="e">
        <f t="shared" si="40"/>
        <v>#DIV/0!</v>
      </c>
      <c r="CG434" s="89"/>
      <c r="CH434" s="89"/>
      <c r="CI434" s="89"/>
      <c r="CJ434" s="89"/>
      <c r="CK434" s="89"/>
      <c r="CL434" s="89"/>
      <c r="CM434" s="89"/>
      <c r="CN434" s="89"/>
      <c r="CO434" s="89"/>
      <c r="CP434" s="89"/>
      <c r="CQ434" s="89"/>
      <c r="CR434" s="89"/>
      <c r="CS434" s="89"/>
      <c r="CT434" s="89"/>
      <c r="CU434" s="89"/>
      <c r="CV434" s="89">
        <v>8</v>
      </c>
      <c r="CW434" s="89">
        <v>7</v>
      </c>
      <c r="CX434" s="89">
        <v>8</v>
      </c>
      <c r="CY434" s="89">
        <v>8</v>
      </c>
      <c r="CZ434" s="89">
        <v>7</v>
      </c>
      <c r="DA434" s="89">
        <v>7</v>
      </c>
      <c r="DB434" s="89">
        <v>7</v>
      </c>
      <c r="DC434" s="89">
        <v>7</v>
      </c>
      <c r="DD434" s="89">
        <v>7</v>
      </c>
      <c r="DE434" s="89"/>
      <c r="DF434" s="89"/>
      <c r="DG434" s="89"/>
      <c r="DH434" s="89"/>
      <c r="DI434" s="89">
        <v>8</v>
      </c>
      <c r="DJ434" s="89">
        <v>8</v>
      </c>
      <c r="DK434" s="89">
        <v>7</v>
      </c>
      <c r="DL434" s="89">
        <v>7</v>
      </c>
      <c r="DM434" s="89">
        <v>7</v>
      </c>
      <c r="DN434" s="89">
        <v>7</v>
      </c>
      <c r="DO434" s="90">
        <f t="shared" si="42"/>
        <v>7.33333333333333</v>
      </c>
      <c r="DP434" s="95"/>
      <c r="DQ434" s="89"/>
      <c r="DR434" s="89"/>
      <c r="DS434" s="89"/>
      <c r="DT434" s="89"/>
      <c r="DU434" s="89"/>
      <c r="DV434" s="101"/>
      <c r="DW434" s="102"/>
      <c r="DX434" s="103"/>
      <c r="DY434" s="90"/>
      <c r="DZ434" s="103"/>
      <c r="EA434" s="103"/>
      <c r="EB434" s="103"/>
      <c r="EC434" s="103"/>
      <c r="ED434" s="103"/>
      <c r="EE434" s="103"/>
      <c r="EF434" s="106" t="e">
        <f t="shared" si="43"/>
        <v>#DIV/0!</v>
      </c>
      <c r="EG434" s="106" t="e">
        <f t="shared" si="44"/>
        <v>#DIV/0!</v>
      </c>
      <c r="EH434" s="106" t="str">
        <f t="shared" si="45"/>
        <v>NEED TO DEVELOP</v>
      </c>
    </row>
    <row r="435" hidden="1" customHeight="1" spans="2:138">
      <c r="B435" s="83" t="s">
        <v>10571</v>
      </c>
      <c r="C435" s="84"/>
      <c r="D435" s="84"/>
      <c r="E435" s="84"/>
      <c r="F435" s="84"/>
      <c r="G435" s="84"/>
      <c r="H435" s="83" t="s">
        <v>10803</v>
      </c>
      <c r="I435" s="86" t="s">
        <v>10804</v>
      </c>
      <c r="J435" s="83" t="s">
        <v>162</v>
      </c>
      <c r="K435" s="84"/>
      <c r="L435" s="83" t="s">
        <v>10805</v>
      </c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90" t="e">
        <f t="shared" si="46"/>
        <v>#DIV/0!</v>
      </c>
      <c r="AO435" s="89"/>
      <c r="AP435" s="89"/>
      <c r="AQ435" s="89"/>
      <c r="AR435" s="89"/>
      <c r="AS435" s="89"/>
      <c r="AT435" s="89"/>
      <c r="AU435" s="89"/>
      <c r="AV435" s="89"/>
      <c r="AW435" s="89"/>
      <c r="AX435" s="89"/>
      <c r="AY435" s="89"/>
      <c r="AZ435" s="89"/>
      <c r="BA435" s="89"/>
      <c r="BB435" s="89"/>
      <c r="BC435" s="89"/>
      <c r="BD435" s="89"/>
      <c r="BE435" s="89"/>
      <c r="BF435" s="89"/>
      <c r="BG435" s="89"/>
      <c r="BH435" s="89"/>
      <c r="BI435" s="89"/>
      <c r="BJ435" s="89"/>
      <c r="BK435" s="89"/>
      <c r="BL435" s="89"/>
      <c r="BM435" s="89"/>
      <c r="BN435" s="89"/>
      <c r="BO435" s="89"/>
      <c r="BP435" s="89"/>
      <c r="BQ435" s="89"/>
      <c r="BR435" s="89"/>
      <c r="BS435" s="89"/>
      <c r="BT435" s="89"/>
      <c r="BU435" s="89"/>
      <c r="BV435" s="89"/>
      <c r="BW435" s="89"/>
      <c r="BX435" s="89"/>
      <c r="BY435" s="89"/>
      <c r="BZ435" s="89"/>
      <c r="CA435" s="89"/>
      <c r="CB435" s="89"/>
      <c r="CC435" s="89"/>
      <c r="CD435" s="89"/>
      <c r="CE435" s="89"/>
      <c r="CF435" s="90" t="e">
        <f t="shared" si="40"/>
        <v>#DIV/0!</v>
      </c>
      <c r="CG435" s="89"/>
      <c r="CH435" s="89"/>
      <c r="CI435" s="89"/>
      <c r="CJ435" s="89"/>
      <c r="CK435" s="89"/>
      <c r="CL435" s="89"/>
      <c r="CM435" s="89"/>
      <c r="CN435" s="89"/>
      <c r="CO435" s="89"/>
      <c r="CP435" s="89"/>
      <c r="CQ435" s="89"/>
      <c r="CR435" s="89"/>
      <c r="CS435" s="89"/>
      <c r="CT435" s="89"/>
      <c r="CU435" s="89"/>
      <c r="CV435" s="89">
        <v>8</v>
      </c>
      <c r="CW435" s="89">
        <v>7</v>
      </c>
      <c r="CX435" s="89">
        <v>8</v>
      </c>
      <c r="CY435" s="89">
        <v>8</v>
      </c>
      <c r="CZ435" s="89">
        <v>7</v>
      </c>
      <c r="DA435" s="89">
        <v>7</v>
      </c>
      <c r="DB435" s="89">
        <v>7</v>
      </c>
      <c r="DC435" s="89">
        <v>7</v>
      </c>
      <c r="DD435" s="89">
        <v>7</v>
      </c>
      <c r="DE435" s="89"/>
      <c r="DF435" s="89"/>
      <c r="DG435" s="89"/>
      <c r="DH435" s="89"/>
      <c r="DI435" s="89">
        <v>8</v>
      </c>
      <c r="DJ435" s="89">
        <v>8</v>
      </c>
      <c r="DK435" s="89">
        <v>7</v>
      </c>
      <c r="DL435" s="89">
        <v>7</v>
      </c>
      <c r="DM435" s="89">
        <v>7</v>
      </c>
      <c r="DN435" s="89">
        <v>7</v>
      </c>
      <c r="DO435" s="90">
        <f t="shared" si="42"/>
        <v>7.33333333333333</v>
      </c>
      <c r="DP435" s="95"/>
      <c r="DQ435" s="89"/>
      <c r="DR435" s="89"/>
      <c r="DS435" s="89"/>
      <c r="DT435" s="89"/>
      <c r="DU435" s="89"/>
      <c r="DV435" s="101"/>
      <c r="DW435" s="102"/>
      <c r="DX435" s="103"/>
      <c r="DY435" s="90"/>
      <c r="DZ435" s="103"/>
      <c r="EA435" s="103"/>
      <c r="EB435" s="103"/>
      <c r="EC435" s="103"/>
      <c r="ED435" s="103"/>
      <c r="EE435" s="103"/>
      <c r="EF435" s="106" t="e">
        <f t="shared" si="43"/>
        <v>#DIV/0!</v>
      </c>
      <c r="EG435" s="106" t="e">
        <f t="shared" si="44"/>
        <v>#DIV/0!</v>
      </c>
      <c r="EH435" s="106" t="str">
        <f t="shared" si="45"/>
        <v>NEED TO DEVELOP</v>
      </c>
    </row>
    <row r="436" hidden="1" customHeight="1" spans="2:138">
      <c r="B436" s="83" t="s">
        <v>10571</v>
      </c>
      <c r="C436" s="84"/>
      <c r="D436" s="84"/>
      <c r="E436" s="84"/>
      <c r="F436" s="84"/>
      <c r="G436" s="84"/>
      <c r="H436" s="83" t="s">
        <v>10817</v>
      </c>
      <c r="I436" s="86" t="s">
        <v>10818</v>
      </c>
      <c r="J436" s="83" t="s">
        <v>162</v>
      </c>
      <c r="K436" s="84"/>
      <c r="L436" s="83" t="s">
        <v>3349</v>
      </c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90" t="e">
        <f t="shared" si="46"/>
        <v>#DIV/0!</v>
      </c>
      <c r="AO436" s="89"/>
      <c r="AP436" s="89"/>
      <c r="AQ436" s="89"/>
      <c r="AR436" s="89"/>
      <c r="AS436" s="89"/>
      <c r="AT436" s="89"/>
      <c r="AU436" s="89"/>
      <c r="AV436" s="89"/>
      <c r="AW436" s="89"/>
      <c r="AX436" s="89"/>
      <c r="AY436" s="89"/>
      <c r="AZ436" s="89"/>
      <c r="BA436" s="89"/>
      <c r="BB436" s="89"/>
      <c r="BC436" s="89"/>
      <c r="BD436" s="89"/>
      <c r="BE436" s="89"/>
      <c r="BF436" s="89"/>
      <c r="BG436" s="89"/>
      <c r="BH436" s="89"/>
      <c r="BI436" s="89"/>
      <c r="BJ436" s="89"/>
      <c r="BK436" s="89"/>
      <c r="BL436" s="89"/>
      <c r="BM436" s="89"/>
      <c r="BN436" s="89"/>
      <c r="BO436" s="89"/>
      <c r="BP436" s="89"/>
      <c r="BQ436" s="89"/>
      <c r="BR436" s="89"/>
      <c r="BS436" s="89"/>
      <c r="BT436" s="89"/>
      <c r="BU436" s="89"/>
      <c r="BV436" s="89"/>
      <c r="BW436" s="89"/>
      <c r="BX436" s="89"/>
      <c r="BY436" s="89"/>
      <c r="BZ436" s="89"/>
      <c r="CA436" s="89"/>
      <c r="CB436" s="89"/>
      <c r="CC436" s="89"/>
      <c r="CD436" s="89"/>
      <c r="CE436" s="89"/>
      <c r="CF436" s="90" t="e">
        <f t="shared" si="40"/>
        <v>#DIV/0!</v>
      </c>
      <c r="CG436" s="89"/>
      <c r="CH436" s="89"/>
      <c r="CI436" s="89"/>
      <c r="CJ436" s="89"/>
      <c r="CK436" s="89"/>
      <c r="CL436" s="89"/>
      <c r="CM436" s="89"/>
      <c r="CN436" s="89"/>
      <c r="CO436" s="89"/>
      <c r="CP436" s="89"/>
      <c r="CQ436" s="89"/>
      <c r="CR436" s="89"/>
      <c r="CS436" s="89"/>
      <c r="CT436" s="89"/>
      <c r="CU436" s="89"/>
      <c r="CV436" s="89">
        <v>8</v>
      </c>
      <c r="CW436" s="89">
        <v>7</v>
      </c>
      <c r="CX436" s="89">
        <v>7</v>
      </c>
      <c r="CY436" s="89">
        <v>7</v>
      </c>
      <c r="CZ436" s="89">
        <v>8</v>
      </c>
      <c r="DA436" s="89">
        <v>7</v>
      </c>
      <c r="DB436" s="89">
        <v>7</v>
      </c>
      <c r="DC436" s="89">
        <v>7</v>
      </c>
      <c r="DD436" s="89">
        <v>7</v>
      </c>
      <c r="DE436" s="89"/>
      <c r="DF436" s="89"/>
      <c r="DG436" s="89"/>
      <c r="DH436" s="89"/>
      <c r="DI436" s="89">
        <v>7</v>
      </c>
      <c r="DJ436" s="89">
        <v>7</v>
      </c>
      <c r="DK436" s="89">
        <v>7</v>
      </c>
      <c r="DL436" s="89">
        <v>7</v>
      </c>
      <c r="DM436" s="89">
        <v>7</v>
      </c>
      <c r="DN436" s="89">
        <v>7</v>
      </c>
      <c r="DO436" s="90">
        <f t="shared" si="42"/>
        <v>7.13333333333333</v>
      </c>
      <c r="DP436" s="95"/>
      <c r="DQ436" s="89"/>
      <c r="DR436" s="89"/>
      <c r="DS436" s="89"/>
      <c r="DT436" s="89"/>
      <c r="DU436" s="89"/>
      <c r="DV436" s="101"/>
      <c r="DW436" s="102"/>
      <c r="DX436" s="103"/>
      <c r="DY436" s="90"/>
      <c r="DZ436" s="103"/>
      <c r="EA436" s="103"/>
      <c r="EB436" s="103"/>
      <c r="EC436" s="103"/>
      <c r="ED436" s="103"/>
      <c r="EE436" s="103"/>
      <c r="EF436" s="106" t="e">
        <f t="shared" si="43"/>
        <v>#DIV/0!</v>
      </c>
      <c r="EG436" s="106" t="e">
        <f t="shared" si="44"/>
        <v>#DIV/0!</v>
      </c>
      <c r="EH436" s="106" t="str">
        <f t="shared" si="45"/>
        <v>NEED TO DEVELOP</v>
      </c>
    </row>
    <row r="437" hidden="1" customHeight="1" spans="2:138">
      <c r="B437" s="83" t="s">
        <v>10571</v>
      </c>
      <c r="C437" s="84"/>
      <c r="D437" s="84"/>
      <c r="E437" s="84"/>
      <c r="F437" s="84"/>
      <c r="G437" s="84"/>
      <c r="H437" s="83" t="s">
        <v>10831</v>
      </c>
      <c r="I437" s="86" t="s">
        <v>10832</v>
      </c>
      <c r="J437" s="83" t="s">
        <v>3440</v>
      </c>
      <c r="K437" s="84"/>
      <c r="L437" s="83" t="s">
        <v>10833</v>
      </c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90" t="e">
        <f t="shared" si="46"/>
        <v>#DIV/0!</v>
      </c>
      <c r="AO437" s="89"/>
      <c r="AP437" s="89"/>
      <c r="AQ437" s="89"/>
      <c r="AR437" s="89"/>
      <c r="AS437" s="89"/>
      <c r="AT437" s="89"/>
      <c r="AU437" s="89"/>
      <c r="AV437" s="89"/>
      <c r="AW437" s="89"/>
      <c r="AX437" s="89"/>
      <c r="AY437" s="89"/>
      <c r="AZ437" s="89"/>
      <c r="BA437" s="89"/>
      <c r="BB437" s="89"/>
      <c r="BC437" s="89"/>
      <c r="BD437" s="89"/>
      <c r="BE437" s="89"/>
      <c r="BF437" s="89"/>
      <c r="BG437" s="89"/>
      <c r="BH437" s="89"/>
      <c r="BI437" s="89"/>
      <c r="BJ437" s="89"/>
      <c r="BK437" s="89"/>
      <c r="BL437" s="89"/>
      <c r="BM437" s="89"/>
      <c r="BN437" s="89"/>
      <c r="BO437" s="89"/>
      <c r="BP437" s="89"/>
      <c r="BQ437" s="89"/>
      <c r="BR437" s="89"/>
      <c r="BS437" s="89"/>
      <c r="BT437" s="89"/>
      <c r="BU437" s="89"/>
      <c r="BV437" s="89"/>
      <c r="BW437" s="89"/>
      <c r="BX437" s="89"/>
      <c r="BY437" s="89"/>
      <c r="BZ437" s="89"/>
      <c r="CA437" s="89"/>
      <c r="CB437" s="89"/>
      <c r="CC437" s="89"/>
      <c r="CD437" s="89"/>
      <c r="CE437" s="89"/>
      <c r="CF437" s="90" t="e">
        <f t="shared" si="40"/>
        <v>#DIV/0!</v>
      </c>
      <c r="CG437" s="89"/>
      <c r="CH437" s="89"/>
      <c r="CI437" s="89"/>
      <c r="CJ437" s="89"/>
      <c r="CK437" s="89"/>
      <c r="CL437" s="89"/>
      <c r="CM437" s="89"/>
      <c r="CN437" s="89"/>
      <c r="CO437" s="89"/>
      <c r="CP437" s="89"/>
      <c r="CQ437" s="89"/>
      <c r="CR437" s="89"/>
      <c r="CS437" s="89"/>
      <c r="CT437" s="89"/>
      <c r="CU437" s="89"/>
      <c r="CV437" s="89">
        <v>8</v>
      </c>
      <c r="CW437" s="89">
        <v>8</v>
      </c>
      <c r="CX437" s="89">
        <v>7</v>
      </c>
      <c r="CY437" s="89">
        <v>8</v>
      </c>
      <c r="CZ437" s="89">
        <v>8</v>
      </c>
      <c r="DA437" s="89">
        <v>7</v>
      </c>
      <c r="DB437" s="89">
        <v>8</v>
      </c>
      <c r="DC437" s="89">
        <v>8</v>
      </c>
      <c r="DD437" s="89">
        <v>8</v>
      </c>
      <c r="DE437" s="89"/>
      <c r="DF437" s="89"/>
      <c r="DG437" s="89"/>
      <c r="DH437" s="89"/>
      <c r="DI437" s="89">
        <v>7</v>
      </c>
      <c r="DJ437" s="89">
        <v>7</v>
      </c>
      <c r="DK437" s="89">
        <v>7</v>
      </c>
      <c r="DL437" s="89">
        <v>7</v>
      </c>
      <c r="DM437" s="89">
        <v>7</v>
      </c>
      <c r="DN437" s="89">
        <v>7</v>
      </c>
      <c r="DO437" s="90">
        <f t="shared" si="42"/>
        <v>7.46666666666667</v>
      </c>
      <c r="DP437" s="95"/>
      <c r="DQ437" s="89">
        <v>1</v>
      </c>
      <c r="DR437" s="89"/>
      <c r="DS437" s="89"/>
      <c r="DT437" s="89"/>
      <c r="DU437" s="89">
        <v>1</v>
      </c>
      <c r="DV437" s="101"/>
      <c r="DW437" s="102"/>
      <c r="DX437" s="103"/>
      <c r="DY437" s="90"/>
      <c r="DZ437" s="103">
        <v>1</v>
      </c>
      <c r="EA437" s="103"/>
      <c r="EB437" s="103"/>
      <c r="EC437" s="103"/>
      <c r="ED437" s="103"/>
      <c r="EE437" s="103"/>
      <c r="EF437" s="106" t="e">
        <f t="shared" si="43"/>
        <v>#DIV/0!</v>
      </c>
      <c r="EG437" s="106" t="e">
        <f t="shared" si="44"/>
        <v>#DIV/0!</v>
      </c>
      <c r="EH437" s="106" t="str">
        <f t="shared" si="45"/>
        <v>NEED TO DEVELOP</v>
      </c>
    </row>
    <row r="438" hidden="1" customHeight="1" spans="2:138">
      <c r="B438" s="83" t="s">
        <v>10571</v>
      </c>
      <c r="C438" s="84"/>
      <c r="D438" s="84"/>
      <c r="E438" s="84"/>
      <c r="F438" s="84"/>
      <c r="G438" s="84"/>
      <c r="H438" s="83" t="s">
        <v>10842</v>
      </c>
      <c r="I438" s="86" t="s">
        <v>10843</v>
      </c>
      <c r="J438" s="83" t="s">
        <v>1569</v>
      </c>
      <c r="K438" s="84"/>
      <c r="L438" s="83" t="s">
        <v>3131</v>
      </c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90" t="e">
        <f t="shared" si="46"/>
        <v>#DIV/0!</v>
      </c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  <c r="BA438" s="89"/>
      <c r="BB438" s="89"/>
      <c r="BC438" s="89"/>
      <c r="BD438" s="89"/>
      <c r="BE438" s="89"/>
      <c r="BF438" s="89"/>
      <c r="BG438" s="89"/>
      <c r="BH438" s="89"/>
      <c r="BI438" s="89"/>
      <c r="BJ438" s="89"/>
      <c r="BK438" s="89"/>
      <c r="BL438" s="89"/>
      <c r="BM438" s="89"/>
      <c r="BN438" s="89"/>
      <c r="BO438" s="89"/>
      <c r="BP438" s="89"/>
      <c r="BQ438" s="89"/>
      <c r="BR438" s="89"/>
      <c r="BS438" s="89"/>
      <c r="BT438" s="89"/>
      <c r="BU438" s="89"/>
      <c r="BV438" s="89"/>
      <c r="BW438" s="89"/>
      <c r="BX438" s="89"/>
      <c r="BY438" s="89"/>
      <c r="BZ438" s="89"/>
      <c r="CA438" s="89"/>
      <c r="CB438" s="89"/>
      <c r="CC438" s="89"/>
      <c r="CD438" s="89"/>
      <c r="CE438" s="89"/>
      <c r="CF438" s="90" t="e">
        <f t="shared" si="40"/>
        <v>#DIV/0!</v>
      </c>
      <c r="CG438" s="89"/>
      <c r="CH438" s="89"/>
      <c r="CI438" s="89"/>
      <c r="CJ438" s="89"/>
      <c r="CK438" s="89"/>
      <c r="CL438" s="89"/>
      <c r="CM438" s="89"/>
      <c r="CN438" s="89"/>
      <c r="CO438" s="89"/>
      <c r="CP438" s="89"/>
      <c r="CQ438" s="89"/>
      <c r="CR438" s="89"/>
      <c r="CS438" s="89"/>
      <c r="CT438" s="89"/>
      <c r="CU438" s="89"/>
      <c r="CV438" s="89">
        <v>7</v>
      </c>
      <c r="CW438" s="89">
        <v>7</v>
      </c>
      <c r="CX438" s="89">
        <v>8</v>
      </c>
      <c r="CY438" s="89">
        <v>8</v>
      </c>
      <c r="CZ438" s="89">
        <v>8</v>
      </c>
      <c r="DA438" s="89">
        <v>7</v>
      </c>
      <c r="DB438" s="89">
        <v>8</v>
      </c>
      <c r="DC438" s="89">
        <v>7</v>
      </c>
      <c r="DD438" s="89">
        <v>8</v>
      </c>
      <c r="DE438" s="89"/>
      <c r="DF438" s="89"/>
      <c r="DG438" s="89"/>
      <c r="DH438" s="89"/>
      <c r="DI438" s="89">
        <v>7</v>
      </c>
      <c r="DJ438" s="89">
        <v>7</v>
      </c>
      <c r="DK438" s="89">
        <v>7</v>
      </c>
      <c r="DL438" s="89">
        <v>7</v>
      </c>
      <c r="DM438" s="89">
        <v>7</v>
      </c>
      <c r="DN438" s="89">
        <v>7</v>
      </c>
      <c r="DO438" s="90">
        <f t="shared" si="42"/>
        <v>7.33333333333333</v>
      </c>
      <c r="DP438" s="95"/>
      <c r="DQ438" s="89">
        <v>1</v>
      </c>
      <c r="DR438" s="89"/>
      <c r="DS438" s="89"/>
      <c r="DT438" s="89"/>
      <c r="DU438" s="89">
        <v>1</v>
      </c>
      <c r="DV438" s="101"/>
      <c r="DW438" s="102"/>
      <c r="DX438" s="103"/>
      <c r="DY438" s="90"/>
      <c r="DZ438" s="103">
        <v>1</v>
      </c>
      <c r="EA438" s="103"/>
      <c r="EB438" s="103"/>
      <c r="EC438" s="103"/>
      <c r="ED438" s="103"/>
      <c r="EE438" s="103"/>
      <c r="EF438" s="106" t="e">
        <f t="shared" si="43"/>
        <v>#DIV/0!</v>
      </c>
      <c r="EG438" s="106" t="e">
        <f t="shared" si="44"/>
        <v>#DIV/0!</v>
      </c>
      <c r="EH438" s="106" t="str">
        <f t="shared" si="45"/>
        <v>NEED TO DEVELOP</v>
      </c>
    </row>
    <row r="439" hidden="1" customHeight="1" spans="2:138">
      <c r="B439" s="83" t="s">
        <v>10571</v>
      </c>
      <c r="C439" s="84"/>
      <c r="D439" s="84"/>
      <c r="E439" s="84"/>
      <c r="F439" s="84"/>
      <c r="G439" s="84"/>
      <c r="H439" s="83" t="s">
        <v>10851</v>
      </c>
      <c r="I439" s="86" t="s">
        <v>10852</v>
      </c>
      <c r="J439" s="83" t="s">
        <v>3535</v>
      </c>
      <c r="K439" s="84"/>
      <c r="L439" s="83" t="s">
        <v>5901</v>
      </c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90" t="e">
        <f t="shared" si="46"/>
        <v>#DIV/0!</v>
      </c>
      <c r="AO439" s="89"/>
      <c r="AP439" s="89"/>
      <c r="AQ439" s="89"/>
      <c r="AR439" s="89"/>
      <c r="AS439" s="89"/>
      <c r="AT439" s="89"/>
      <c r="AU439" s="89"/>
      <c r="AV439" s="89"/>
      <c r="AW439" s="89"/>
      <c r="AX439" s="89"/>
      <c r="AY439" s="89"/>
      <c r="AZ439" s="89"/>
      <c r="BA439" s="89"/>
      <c r="BB439" s="89"/>
      <c r="BC439" s="89"/>
      <c r="BD439" s="89"/>
      <c r="BE439" s="89"/>
      <c r="BF439" s="89"/>
      <c r="BG439" s="89"/>
      <c r="BH439" s="89"/>
      <c r="BI439" s="89"/>
      <c r="BJ439" s="89"/>
      <c r="BK439" s="89"/>
      <c r="BL439" s="89"/>
      <c r="BM439" s="89"/>
      <c r="BN439" s="89"/>
      <c r="BO439" s="89"/>
      <c r="BP439" s="89"/>
      <c r="BQ439" s="89"/>
      <c r="BR439" s="89"/>
      <c r="BS439" s="89"/>
      <c r="BT439" s="89"/>
      <c r="BU439" s="89"/>
      <c r="BV439" s="89"/>
      <c r="BW439" s="89"/>
      <c r="BX439" s="89"/>
      <c r="BY439" s="89"/>
      <c r="BZ439" s="89"/>
      <c r="CA439" s="89"/>
      <c r="CB439" s="89"/>
      <c r="CC439" s="89"/>
      <c r="CD439" s="89"/>
      <c r="CE439" s="89"/>
      <c r="CF439" s="90" t="e">
        <f t="shared" si="40"/>
        <v>#DIV/0!</v>
      </c>
      <c r="CG439" s="89"/>
      <c r="CH439" s="89"/>
      <c r="CI439" s="89"/>
      <c r="CJ439" s="89"/>
      <c r="CK439" s="89"/>
      <c r="CL439" s="89"/>
      <c r="CM439" s="89"/>
      <c r="CN439" s="89"/>
      <c r="CO439" s="89"/>
      <c r="CP439" s="89"/>
      <c r="CQ439" s="89"/>
      <c r="CR439" s="89"/>
      <c r="CS439" s="89"/>
      <c r="CT439" s="89"/>
      <c r="CU439" s="89"/>
      <c r="CV439" s="89">
        <v>8</v>
      </c>
      <c r="CW439" s="89">
        <v>7</v>
      </c>
      <c r="CX439" s="89">
        <v>8</v>
      </c>
      <c r="CY439" s="89">
        <v>7</v>
      </c>
      <c r="CZ439" s="89">
        <v>8</v>
      </c>
      <c r="DA439" s="89">
        <v>7</v>
      </c>
      <c r="DB439" s="89">
        <v>8</v>
      </c>
      <c r="DC439" s="89">
        <v>7</v>
      </c>
      <c r="DD439" s="89">
        <v>7</v>
      </c>
      <c r="DE439" s="89"/>
      <c r="DF439" s="89"/>
      <c r="DG439" s="89"/>
      <c r="DH439" s="89"/>
      <c r="DI439" s="89">
        <v>7</v>
      </c>
      <c r="DJ439" s="89">
        <v>7</v>
      </c>
      <c r="DK439" s="89">
        <v>7</v>
      </c>
      <c r="DL439" s="89">
        <v>7</v>
      </c>
      <c r="DM439" s="89">
        <v>7</v>
      </c>
      <c r="DN439" s="89">
        <v>7</v>
      </c>
      <c r="DO439" s="90">
        <f t="shared" si="42"/>
        <v>7.26666666666667</v>
      </c>
      <c r="DP439" s="95"/>
      <c r="DQ439" s="89">
        <v>1</v>
      </c>
      <c r="DR439" s="89"/>
      <c r="DS439" s="89"/>
      <c r="DT439" s="89"/>
      <c r="DU439" s="89">
        <v>1</v>
      </c>
      <c r="DV439" s="101"/>
      <c r="DW439" s="102"/>
      <c r="DX439" s="103"/>
      <c r="DY439" s="90"/>
      <c r="DZ439" s="103">
        <v>1</v>
      </c>
      <c r="EA439" s="103"/>
      <c r="EB439" s="103"/>
      <c r="EC439" s="103"/>
      <c r="ED439" s="103"/>
      <c r="EE439" s="103"/>
      <c r="EF439" s="106" t="e">
        <f t="shared" si="43"/>
        <v>#DIV/0!</v>
      </c>
      <c r="EG439" s="106" t="e">
        <f t="shared" si="44"/>
        <v>#DIV/0!</v>
      </c>
      <c r="EH439" s="106" t="str">
        <f t="shared" si="45"/>
        <v>NEED TO DEVELOP</v>
      </c>
    </row>
    <row r="440" hidden="1" customHeight="1" spans="2:138">
      <c r="B440" s="83" t="s">
        <v>3025</v>
      </c>
      <c r="C440" s="84"/>
      <c r="D440" s="84"/>
      <c r="E440" s="84"/>
      <c r="F440" s="84"/>
      <c r="G440" s="84"/>
      <c r="H440" s="83" t="s">
        <v>10894</v>
      </c>
      <c r="I440" s="86" t="s">
        <v>10895</v>
      </c>
      <c r="J440" s="83" t="s">
        <v>68</v>
      </c>
      <c r="K440" s="84"/>
      <c r="L440" s="83" t="s">
        <v>91</v>
      </c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90" t="e">
        <f t="shared" si="46"/>
        <v>#DIV/0!</v>
      </c>
      <c r="AO440" s="89"/>
      <c r="AP440" s="89"/>
      <c r="AQ440" s="89"/>
      <c r="AR440" s="89"/>
      <c r="AS440" s="89"/>
      <c r="AT440" s="89"/>
      <c r="AU440" s="89"/>
      <c r="AV440" s="89"/>
      <c r="AW440" s="89"/>
      <c r="AX440" s="89"/>
      <c r="AY440" s="89"/>
      <c r="AZ440" s="89"/>
      <c r="BA440" s="89"/>
      <c r="BB440" s="89"/>
      <c r="BC440" s="89"/>
      <c r="BD440" s="89"/>
      <c r="BE440" s="89"/>
      <c r="BF440" s="89"/>
      <c r="BG440" s="89"/>
      <c r="BH440" s="89"/>
      <c r="BI440" s="89"/>
      <c r="BJ440" s="89"/>
      <c r="BK440" s="89"/>
      <c r="BL440" s="89"/>
      <c r="BM440" s="89"/>
      <c r="BN440" s="89"/>
      <c r="BO440" s="89"/>
      <c r="BP440" s="89"/>
      <c r="BQ440" s="89"/>
      <c r="BR440" s="89"/>
      <c r="BS440" s="89"/>
      <c r="BT440" s="89"/>
      <c r="BU440" s="89"/>
      <c r="BV440" s="89"/>
      <c r="BW440" s="89"/>
      <c r="BX440" s="89"/>
      <c r="BY440" s="89"/>
      <c r="BZ440" s="89"/>
      <c r="CA440" s="89"/>
      <c r="CB440" s="89"/>
      <c r="CC440" s="89"/>
      <c r="CD440" s="89"/>
      <c r="CE440" s="89"/>
      <c r="CF440" s="90" t="e">
        <f t="shared" si="40"/>
        <v>#DIV/0!</v>
      </c>
      <c r="CG440" s="89"/>
      <c r="CH440" s="89"/>
      <c r="CI440" s="89"/>
      <c r="CJ440" s="89"/>
      <c r="CK440" s="89"/>
      <c r="CL440" s="89"/>
      <c r="CM440" s="89"/>
      <c r="CN440" s="89"/>
      <c r="CO440" s="89"/>
      <c r="CP440" s="89"/>
      <c r="CQ440" s="89"/>
      <c r="CR440" s="89"/>
      <c r="CS440" s="89"/>
      <c r="CT440" s="89"/>
      <c r="CU440" s="89"/>
      <c r="CV440" s="89"/>
      <c r="CW440" s="89"/>
      <c r="CX440" s="89"/>
      <c r="CY440" s="89"/>
      <c r="CZ440" s="89"/>
      <c r="DA440" s="89"/>
      <c r="DB440" s="89"/>
      <c r="DC440" s="89"/>
      <c r="DD440" s="89"/>
      <c r="DE440" s="89"/>
      <c r="DF440" s="89"/>
      <c r="DG440" s="89"/>
      <c r="DH440" s="89"/>
      <c r="DI440" s="89"/>
      <c r="DJ440" s="89"/>
      <c r="DK440" s="89"/>
      <c r="DL440" s="89"/>
      <c r="DM440" s="89"/>
      <c r="DN440" s="89"/>
      <c r="DO440" s="90" t="e">
        <f t="shared" si="42"/>
        <v>#DIV/0!</v>
      </c>
      <c r="DP440" s="95"/>
      <c r="DQ440" s="89"/>
      <c r="DR440" s="89"/>
      <c r="DS440" s="89"/>
      <c r="DT440" s="89"/>
      <c r="DU440" s="89"/>
      <c r="DV440" s="101"/>
      <c r="DW440" s="102"/>
      <c r="DX440" s="103"/>
      <c r="DY440" s="90"/>
      <c r="DZ440" s="103"/>
      <c r="EA440" s="103"/>
      <c r="EB440" s="103"/>
      <c r="EC440" s="103"/>
      <c r="ED440" s="103"/>
      <c r="EE440" s="103"/>
      <c r="EF440" s="106" t="e">
        <f t="shared" si="43"/>
        <v>#DIV/0!</v>
      </c>
      <c r="EG440" s="106" t="e">
        <f t="shared" si="44"/>
        <v>#DIV/0!</v>
      </c>
      <c r="EH440" s="106" t="e">
        <f t="shared" si="45"/>
        <v>#DIV/0!</v>
      </c>
    </row>
    <row r="441" hidden="1" customHeight="1" spans="2:138">
      <c r="B441" s="83" t="s">
        <v>3025</v>
      </c>
      <c r="C441" s="84"/>
      <c r="D441" s="84"/>
      <c r="E441" s="84"/>
      <c r="F441" s="84"/>
      <c r="G441" s="84"/>
      <c r="H441" s="83" t="s">
        <v>10908</v>
      </c>
      <c r="I441" s="86" t="s">
        <v>10909</v>
      </c>
      <c r="J441" s="83" t="s">
        <v>227</v>
      </c>
      <c r="K441" s="84"/>
      <c r="L441" s="83" t="s">
        <v>281</v>
      </c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90" t="e">
        <f t="shared" si="46"/>
        <v>#DIV/0!</v>
      </c>
      <c r="AO441" s="89"/>
      <c r="AP441" s="89"/>
      <c r="AQ441" s="89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>
        <v>7</v>
      </c>
      <c r="BE441" s="89">
        <v>7</v>
      </c>
      <c r="BF441" s="89">
        <v>7</v>
      </c>
      <c r="BG441" s="89">
        <v>8</v>
      </c>
      <c r="BH441" s="89">
        <v>8</v>
      </c>
      <c r="BI441" s="89">
        <v>7</v>
      </c>
      <c r="BJ441" s="89">
        <v>7</v>
      </c>
      <c r="BK441" s="89">
        <v>7</v>
      </c>
      <c r="BL441" s="89">
        <v>7</v>
      </c>
      <c r="BM441" s="89">
        <v>8</v>
      </c>
      <c r="BN441" s="89">
        <v>8</v>
      </c>
      <c r="BO441" s="89">
        <v>7</v>
      </c>
      <c r="BP441" s="89">
        <v>7</v>
      </c>
      <c r="BQ441" s="89">
        <v>7</v>
      </c>
      <c r="BR441" s="89">
        <v>8</v>
      </c>
      <c r="BS441" s="89">
        <v>7</v>
      </c>
      <c r="BT441" s="89">
        <v>8</v>
      </c>
      <c r="BU441" s="89">
        <v>7</v>
      </c>
      <c r="BV441" s="89">
        <v>7</v>
      </c>
      <c r="BW441" s="89">
        <v>7</v>
      </c>
      <c r="BX441" s="89">
        <v>7</v>
      </c>
      <c r="BY441" s="89">
        <v>7</v>
      </c>
      <c r="BZ441" s="89">
        <v>8</v>
      </c>
      <c r="CA441" s="89">
        <v>8</v>
      </c>
      <c r="CB441" s="89">
        <v>7</v>
      </c>
      <c r="CC441" s="89">
        <v>8</v>
      </c>
      <c r="CD441" s="89">
        <v>7</v>
      </c>
      <c r="CE441" s="89">
        <v>8</v>
      </c>
      <c r="CF441" s="90">
        <f t="shared" si="40"/>
        <v>7.37037037037037</v>
      </c>
      <c r="CG441" s="89"/>
      <c r="CH441" s="89"/>
      <c r="CI441" s="89"/>
      <c r="CJ441" s="89"/>
      <c r="CK441" s="89"/>
      <c r="CL441" s="89"/>
      <c r="CM441" s="89"/>
      <c r="CN441" s="89"/>
      <c r="CO441" s="89"/>
      <c r="CP441" s="89"/>
      <c r="CQ441" s="89"/>
      <c r="CR441" s="89"/>
      <c r="CS441" s="89"/>
      <c r="CT441" s="89"/>
      <c r="CU441" s="89"/>
      <c r="CV441" s="89"/>
      <c r="CW441" s="89"/>
      <c r="CX441" s="89"/>
      <c r="CY441" s="89"/>
      <c r="CZ441" s="89"/>
      <c r="DA441" s="89"/>
      <c r="DB441" s="89"/>
      <c r="DC441" s="89"/>
      <c r="DD441" s="89"/>
      <c r="DE441" s="89"/>
      <c r="DF441" s="89"/>
      <c r="DG441" s="89"/>
      <c r="DH441" s="89"/>
      <c r="DI441" s="89"/>
      <c r="DJ441" s="89"/>
      <c r="DK441" s="89"/>
      <c r="DL441" s="89"/>
      <c r="DM441" s="89"/>
      <c r="DN441" s="89"/>
      <c r="DO441" s="90" t="e">
        <f t="shared" si="42"/>
        <v>#DIV/0!</v>
      </c>
      <c r="DP441" s="95"/>
      <c r="DQ441" s="89"/>
      <c r="DR441" s="89"/>
      <c r="DS441" s="89"/>
      <c r="DT441" s="89"/>
      <c r="DU441" s="89"/>
      <c r="DV441" s="101"/>
      <c r="DW441" s="102"/>
      <c r="DX441" s="103"/>
      <c r="DY441" s="90"/>
      <c r="DZ441" s="103"/>
      <c r="EA441" s="103"/>
      <c r="EB441" s="103"/>
      <c r="EC441" s="103"/>
      <c r="ED441" s="103"/>
      <c r="EE441" s="103"/>
      <c r="EF441" s="106" t="e">
        <f t="shared" si="43"/>
        <v>#DIV/0!</v>
      </c>
      <c r="EG441" s="106" t="str">
        <f t="shared" si="44"/>
        <v>NEED TO DEVELOP</v>
      </c>
      <c r="EH441" s="106" t="e">
        <f t="shared" si="45"/>
        <v>#DIV/0!</v>
      </c>
    </row>
    <row r="442" hidden="1" customHeight="1" spans="2:138">
      <c r="B442" s="83" t="s">
        <v>3025</v>
      </c>
      <c r="C442" s="84"/>
      <c r="D442" s="84"/>
      <c r="E442" s="84"/>
      <c r="F442" s="84"/>
      <c r="G442" s="84"/>
      <c r="H442" s="83" t="s">
        <v>10922</v>
      </c>
      <c r="I442" s="86" t="s">
        <v>10923</v>
      </c>
      <c r="J442" s="83" t="s">
        <v>2083</v>
      </c>
      <c r="K442" s="84"/>
      <c r="L442" s="83" t="s">
        <v>2457</v>
      </c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90" t="e">
        <f t="shared" si="46"/>
        <v>#DIV/0!</v>
      </c>
      <c r="AO442" s="89"/>
      <c r="AP442" s="89"/>
      <c r="AQ442" s="89"/>
      <c r="AR442" s="89"/>
      <c r="AS442" s="89"/>
      <c r="AT442" s="89"/>
      <c r="AU442" s="89"/>
      <c r="AV442" s="89"/>
      <c r="AW442" s="89"/>
      <c r="AX442" s="89"/>
      <c r="AY442" s="89"/>
      <c r="AZ442" s="89"/>
      <c r="BA442" s="89"/>
      <c r="BB442" s="89"/>
      <c r="BC442" s="89"/>
      <c r="BD442" s="89"/>
      <c r="BE442" s="89"/>
      <c r="BF442" s="89"/>
      <c r="BG442" s="89"/>
      <c r="BH442" s="89"/>
      <c r="BI442" s="89"/>
      <c r="BJ442" s="89"/>
      <c r="BK442" s="89"/>
      <c r="BL442" s="89"/>
      <c r="BM442" s="89"/>
      <c r="BN442" s="89"/>
      <c r="BO442" s="89"/>
      <c r="BP442" s="89"/>
      <c r="BQ442" s="89"/>
      <c r="BR442" s="89"/>
      <c r="BS442" s="89"/>
      <c r="BT442" s="89"/>
      <c r="BU442" s="89"/>
      <c r="BV442" s="89"/>
      <c r="BW442" s="89"/>
      <c r="BX442" s="89"/>
      <c r="BY442" s="89"/>
      <c r="BZ442" s="89"/>
      <c r="CA442" s="89"/>
      <c r="CB442" s="89"/>
      <c r="CC442" s="89"/>
      <c r="CD442" s="89"/>
      <c r="CE442" s="89"/>
      <c r="CF442" s="90" t="e">
        <f t="shared" si="40"/>
        <v>#DIV/0!</v>
      </c>
      <c r="CG442" s="89"/>
      <c r="CH442" s="89"/>
      <c r="CI442" s="89"/>
      <c r="CJ442" s="89"/>
      <c r="CK442" s="89"/>
      <c r="CL442" s="89"/>
      <c r="CM442" s="89"/>
      <c r="CN442" s="89"/>
      <c r="CO442" s="89"/>
      <c r="CP442" s="89"/>
      <c r="CQ442" s="89"/>
      <c r="CR442" s="89"/>
      <c r="CS442" s="89"/>
      <c r="CT442" s="89"/>
      <c r="CU442" s="89"/>
      <c r="CV442" s="89"/>
      <c r="CW442" s="89"/>
      <c r="CX442" s="89"/>
      <c r="CY442" s="89"/>
      <c r="CZ442" s="89"/>
      <c r="DA442" s="89"/>
      <c r="DB442" s="89"/>
      <c r="DC442" s="89"/>
      <c r="DD442" s="89"/>
      <c r="DE442" s="89"/>
      <c r="DF442" s="89"/>
      <c r="DG442" s="89"/>
      <c r="DH442" s="89"/>
      <c r="DI442" s="89"/>
      <c r="DJ442" s="89"/>
      <c r="DK442" s="89"/>
      <c r="DL442" s="89"/>
      <c r="DM442" s="89"/>
      <c r="DN442" s="89"/>
      <c r="DO442" s="90" t="e">
        <f t="shared" si="42"/>
        <v>#DIV/0!</v>
      </c>
      <c r="DP442" s="95"/>
      <c r="DQ442" s="89"/>
      <c r="DR442" s="89"/>
      <c r="DS442" s="89"/>
      <c r="DT442" s="89"/>
      <c r="DU442" s="89"/>
      <c r="DV442" s="101"/>
      <c r="DW442" s="102"/>
      <c r="DX442" s="103"/>
      <c r="DY442" s="90"/>
      <c r="DZ442" s="103"/>
      <c r="EA442" s="103"/>
      <c r="EB442" s="103"/>
      <c r="EC442" s="103"/>
      <c r="ED442" s="103"/>
      <c r="EE442" s="103"/>
      <c r="EF442" s="106" t="e">
        <f t="shared" si="43"/>
        <v>#DIV/0!</v>
      </c>
      <c r="EG442" s="106" t="e">
        <f t="shared" si="44"/>
        <v>#DIV/0!</v>
      </c>
      <c r="EH442" s="106" t="e">
        <f t="shared" si="45"/>
        <v>#DIV/0!</v>
      </c>
    </row>
    <row r="443" hidden="1" customHeight="1" spans="2:138">
      <c r="B443" s="83" t="s">
        <v>3025</v>
      </c>
      <c r="C443" s="84"/>
      <c r="D443" s="84"/>
      <c r="E443" s="84"/>
      <c r="F443" s="84"/>
      <c r="G443" s="84"/>
      <c r="H443" s="83" t="s">
        <v>10936</v>
      </c>
      <c r="I443" s="86" t="s">
        <v>10937</v>
      </c>
      <c r="J443" s="83" t="s">
        <v>8722</v>
      </c>
      <c r="K443" s="84"/>
      <c r="L443" s="83" t="s">
        <v>3262</v>
      </c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90" t="e">
        <f t="shared" si="46"/>
        <v>#DIV/0!</v>
      </c>
      <c r="AO443" s="89"/>
      <c r="AP443" s="89"/>
      <c r="AQ443" s="89"/>
      <c r="AR443" s="89"/>
      <c r="AS443" s="89"/>
      <c r="AT443" s="89"/>
      <c r="AU443" s="89"/>
      <c r="AV443" s="89"/>
      <c r="AW443" s="89"/>
      <c r="AX443" s="89"/>
      <c r="AY443" s="89"/>
      <c r="AZ443" s="89"/>
      <c r="BA443" s="89"/>
      <c r="BB443" s="89"/>
      <c r="BC443" s="89"/>
      <c r="BD443" s="89">
        <v>7</v>
      </c>
      <c r="BE443" s="89">
        <v>7</v>
      </c>
      <c r="BF443" s="89">
        <v>7</v>
      </c>
      <c r="BG443" s="89">
        <v>8</v>
      </c>
      <c r="BH443" s="89">
        <v>8</v>
      </c>
      <c r="BI443" s="89">
        <v>7</v>
      </c>
      <c r="BJ443" s="89">
        <v>7</v>
      </c>
      <c r="BK443" s="89">
        <v>8</v>
      </c>
      <c r="BL443" s="89">
        <v>7</v>
      </c>
      <c r="BM443" s="89">
        <v>8</v>
      </c>
      <c r="BN443" s="89">
        <v>8</v>
      </c>
      <c r="BO443" s="89">
        <v>7</v>
      </c>
      <c r="BP443" s="89">
        <v>7</v>
      </c>
      <c r="BQ443" s="89">
        <v>7</v>
      </c>
      <c r="BR443" s="89">
        <v>8</v>
      </c>
      <c r="BS443" s="89">
        <v>7</v>
      </c>
      <c r="BT443" s="89">
        <v>8</v>
      </c>
      <c r="BU443" s="89">
        <v>7</v>
      </c>
      <c r="BV443" s="89">
        <v>7</v>
      </c>
      <c r="BW443" s="89">
        <v>7</v>
      </c>
      <c r="BX443" s="89">
        <v>8</v>
      </c>
      <c r="BY443" s="89">
        <v>8</v>
      </c>
      <c r="BZ443" s="89">
        <v>8</v>
      </c>
      <c r="CA443" s="89">
        <v>7</v>
      </c>
      <c r="CB443" s="89">
        <v>7</v>
      </c>
      <c r="CC443" s="89">
        <v>7</v>
      </c>
      <c r="CD443" s="89">
        <v>8</v>
      </c>
      <c r="CE443" s="89">
        <v>7</v>
      </c>
      <c r="CF443" s="90">
        <f t="shared" si="40"/>
        <v>7.40740740740741</v>
      </c>
      <c r="CG443" s="89"/>
      <c r="CH443" s="89"/>
      <c r="CI443" s="89"/>
      <c r="CJ443" s="89"/>
      <c r="CK443" s="89"/>
      <c r="CL443" s="89"/>
      <c r="CM443" s="89"/>
      <c r="CN443" s="89"/>
      <c r="CO443" s="89"/>
      <c r="CP443" s="89"/>
      <c r="CQ443" s="89"/>
      <c r="CR443" s="89"/>
      <c r="CS443" s="89"/>
      <c r="CT443" s="89"/>
      <c r="CU443" s="89"/>
      <c r="CV443" s="89"/>
      <c r="CW443" s="89"/>
      <c r="CX443" s="89"/>
      <c r="CY443" s="89"/>
      <c r="CZ443" s="89"/>
      <c r="DA443" s="89"/>
      <c r="DB443" s="89"/>
      <c r="DC443" s="89"/>
      <c r="DD443" s="89"/>
      <c r="DE443" s="89"/>
      <c r="DF443" s="89"/>
      <c r="DG443" s="89"/>
      <c r="DH443" s="89"/>
      <c r="DI443" s="89"/>
      <c r="DJ443" s="89"/>
      <c r="DK443" s="89"/>
      <c r="DL443" s="89"/>
      <c r="DM443" s="89"/>
      <c r="DN443" s="89"/>
      <c r="DO443" s="90" t="e">
        <f t="shared" si="42"/>
        <v>#DIV/0!</v>
      </c>
      <c r="DP443" s="95"/>
      <c r="DQ443" s="89"/>
      <c r="DR443" s="89"/>
      <c r="DS443" s="89"/>
      <c r="DT443" s="89"/>
      <c r="DU443" s="89"/>
      <c r="DV443" s="101"/>
      <c r="DW443" s="102"/>
      <c r="DX443" s="103"/>
      <c r="DY443" s="90"/>
      <c r="DZ443" s="103"/>
      <c r="EA443" s="103"/>
      <c r="EB443" s="103"/>
      <c r="EC443" s="103"/>
      <c r="ED443" s="103"/>
      <c r="EE443" s="103"/>
      <c r="EF443" s="106" t="e">
        <f t="shared" si="43"/>
        <v>#DIV/0!</v>
      </c>
      <c r="EG443" s="106" t="str">
        <f t="shared" si="44"/>
        <v>NEED TO DEVELOP</v>
      </c>
      <c r="EH443" s="106" t="e">
        <f t="shared" si="45"/>
        <v>#DIV/0!</v>
      </c>
    </row>
    <row r="444" hidden="1" customHeight="1" spans="2:138">
      <c r="B444" s="83" t="s">
        <v>3025</v>
      </c>
      <c r="C444" s="84"/>
      <c r="D444" s="84"/>
      <c r="E444" s="84"/>
      <c r="F444" s="84"/>
      <c r="G444" s="84"/>
      <c r="H444" s="83" t="s">
        <v>10964</v>
      </c>
      <c r="I444" s="86" t="s">
        <v>10965</v>
      </c>
      <c r="J444" s="83" t="s">
        <v>263</v>
      </c>
      <c r="K444" s="84"/>
      <c r="L444" s="83" t="s">
        <v>1248</v>
      </c>
      <c r="M444" s="89">
        <v>7</v>
      </c>
      <c r="N444" s="89">
        <v>7</v>
      </c>
      <c r="O444" s="89">
        <v>8</v>
      </c>
      <c r="P444" s="89">
        <v>8</v>
      </c>
      <c r="Q444" s="89">
        <v>8</v>
      </c>
      <c r="R444" s="89">
        <v>7</v>
      </c>
      <c r="S444" s="89">
        <v>8</v>
      </c>
      <c r="T444" s="89">
        <v>7</v>
      </c>
      <c r="U444" s="89">
        <v>8</v>
      </c>
      <c r="V444" s="89">
        <v>7</v>
      </c>
      <c r="W444" s="89">
        <v>7</v>
      </c>
      <c r="X444" s="89">
        <v>7</v>
      </c>
      <c r="Y444" s="89">
        <v>8</v>
      </c>
      <c r="Z444" s="89">
        <v>7</v>
      </c>
      <c r="AA444" s="89">
        <v>7</v>
      </c>
      <c r="AB444" s="89">
        <v>7</v>
      </c>
      <c r="AC444" s="89">
        <v>7</v>
      </c>
      <c r="AD444" s="89">
        <v>8</v>
      </c>
      <c r="AE444" s="89">
        <v>7</v>
      </c>
      <c r="AF444" s="89">
        <v>7</v>
      </c>
      <c r="AG444" s="89">
        <v>7</v>
      </c>
      <c r="AH444" s="89">
        <v>7</v>
      </c>
      <c r="AI444" s="89">
        <v>7</v>
      </c>
      <c r="AJ444" s="89">
        <v>7</v>
      </c>
      <c r="AK444" s="89">
        <v>7</v>
      </c>
      <c r="AL444" s="89">
        <v>7</v>
      </c>
      <c r="AM444" s="89">
        <v>7</v>
      </c>
      <c r="AN444" s="90">
        <f t="shared" si="46"/>
        <v>7.25925925925926</v>
      </c>
      <c r="AO444" s="89"/>
      <c r="AP444" s="89"/>
      <c r="AQ444" s="89"/>
      <c r="AR444" s="89"/>
      <c r="AS444" s="89"/>
      <c r="AT444" s="89"/>
      <c r="AU444" s="89"/>
      <c r="AV444" s="89"/>
      <c r="AW444" s="89"/>
      <c r="AX444" s="89"/>
      <c r="AY444" s="89"/>
      <c r="AZ444" s="89"/>
      <c r="BA444" s="89"/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89"/>
      <c r="BM444" s="89"/>
      <c r="BN444" s="89"/>
      <c r="BO444" s="89"/>
      <c r="BP444" s="89"/>
      <c r="BQ444" s="89"/>
      <c r="BR444" s="89"/>
      <c r="BS444" s="89"/>
      <c r="BT444" s="89"/>
      <c r="BU444" s="89"/>
      <c r="BV444" s="89"/>
      <c r="BW444" s="89"/>
      <c r="BX444" s="89"/>
      <c r="BY444" s="89"/>
      <c r="BZ444" s="89"/>
      <c r="CA444" s="89"/>
      <c r="CB444" s="89"/>
      <c r="CC444" s="89"/>
      <c r="CD444" s="89"/>
      <c r="CE444" s="89"/>
      <c r="CF444" s="90" t="e">
        <f t="shared" si="40"/>
        <v>#DIV/0!</v>
      </c>
      <c r="CG444" s="89"/>
      <c r="CH444" s="89"/>
      <c r="CI444" s="89"/>
      <c r="CJ444" s="89"/>
      <c r="CK444" s="89"/>
      <c r="CL444" s="89"/>
      <c r="CM444" s="89"/>
      <c r="CN444" s="89"/>
      <c r="CO444" s="89"/>
      <c r="CP444" s="89"/>
      <c r="CQ444" s="89"/>
      <c r="CR444" s="89"/>
      <c r="CS444" s="89"/>
      <c r="CT444" s="89"/>
      <c r="CU444" s="89"/>
      <c r="CV444" s="89"/>
      <c r="CW444" s="89"/>
      <c r="CX444" s="89"/>
      <c r="CY444" s="89"/>
      <c r="CZ444" s="89"/>
      <c r="DA444" s="89"/>
      <c r="DB444" s="89"/>
      <c r="DC444" s="89"/>
      <c r="DD444" s="89"/>
      <c r="DE444" s="89"/>
      <c r="DF444" s="89"/>
      <c r="DG444" s="89"/>
      <c r="DH444" s="89"/>
      <c r="DI444" s="89"/>
      <c r="DJ444" s="89"/>
      <c r="DK444" s="89"/>
      <c r="DL444" s="89"/>
      <c r="DM444" s="89"/>
      <c r="DN444" s="89"/>
      <c r="DO444" s="90" t="e">
        <f t="shared" si="42"/>
        <v>#DIV/0!</v>
      </c>
      <c r="DP444" s="95"/>
      <c r="DQ444" s="89"/>
      <c r="DR444" s="89"/>
      <c r="DS444" s="89"/>
      <c r="DT444" s="89"/>
      <c r="DU444" s="89"/>
      <c r="DV444" s="101"/>
      <c r="DW444" s="102"/>
      <c r="DX444" s="103"/>
      <c r="DY444" s="90"/>
      <c r="DZ444" s="103"/>
      <c r="EA444" s="103"/>
      <c r="EB444" s="103"/>
      <c r="EC444" s="103"/>
      <c r="ED444" s="103"/>
      <c r="EE444" s="103"/>
      <c r="EF444" s="106" t="str">
        <f t="shared" si="43"/>
        <v>NEED TO DEVELOP</v>
      </c>
      <c r="EG444" s="106" t="e">
        <f t="shared" si="44"/>
        <v>#DIV/0!</v>
      </c>
      <c r="EH444" s="106" t="e">
        <f t="shared" si="45"/>
        <v>#DIV/0!</v>
      </c>
    </row>
    <row r="445" hidden="1" customHeight="1" spans="2:138">
      <c r="B445" s="83" t="s">
        <v>3025</v>
      </c>
      <c r="C445" s="84"/>
      <c r="D445" s="84"/>
      <c r="E445" s="84"/>
      <c r="F445" s="84"/>
      <c r="G445" s="84"/>
      <c r="H445" s="83" t="s">
        <v>10978</v>
      </c>
      <c r="I445" s="86" t="s">
        <v>10979</v>
      </c>
      <c r="J445" s="83" t="s">
        <v>108</v>
      </c>
      <c r="K445" s="84"/>
      <c r="L445" s="83" t="s">
        <v>9147</v>
      </c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90" t="e">
        <f t="shared" si="46"/>
        <v>#DIV/0!</v>
      </c>
      <c r="AO445" s="89"/>
      <c r="AP445" s="89"/>
      <c r="AQ445" s="89"/>
      <c r="AR445" s="89"/>
      <c r="AS445" s="89"/>
      <c r="AT445" s="89"/>
      <c r="AU445" s="89"/>
      <c r="AV445" s="89"/>
      <c r="AW445" s="89"/>
      <c r="AX445" s="89"/>
      <c r="AY445" s="89"/>
      <c r="AZ445" s="89"/>
      <c r="BA445" s="89"/>
      <c r="BB445" s="89"/>
      <c r="BC445" s="89"/>
      <c r="BD445" s="89">
        <v>7</v>
      </c>
      <c r="BE445" s="89">
        <v>7</v>
      </c>
      <c r="BF445" s="89">
        <v>8</v>
      </c>
      <c r="BG445" s="89">
        <v>7</v>
      </c>
      <c r="BH445" s="89">
        <v>7</v>
      </c>
      <c r="BI445" s="89">
        <v>7</v>
      </c>
      <c r="BJ445" s="89">
        <v>7</v>
      </c>
      <c r="BK445" s="89">
        <v>7</v>
      </c>
      <c r="BL445" s="89">
        <v>8</v>
      </c>
      <c r="BM445" s="89">
        <v>8</v>
      </c>
      <c r="BN445" s="89">
        <v>7</v>
      </c>
      <c r="BO445" s="89">
        <v>7</v>
      </c>
      <c r="BP445" s="89">
        <v>7</v>
      </c>
      <c r="BQ445" s="89">
        <v>7</v>
      </c>
      <c r="BR445" s="89">
        <v>7</v>
      </c>
      <c r="BS445" s="89">
        <v>7</v>
      </c>
      <c r="BT445" s="89">
        <v>8</v>
      </c>
      <c r="BU445" s="89">
        <v>7</v>
      </c>
      <c r="BV445" s="89">
        <v>7</v>
      </c>
      <c r="BW445" s="89">
        <v>7</v>
      </c>
      <c r="BX445" s="89">
        <v>7</v>
      </c>
      <c r="BY445" s="89">
        <v>7</v>
      </c>
      <c r="BZ445" s="89">
        <v>8</v>
      </c>
      <c r="CA445" s="89">
        <v>8</v>
      </c>
      <c r="CB445" s="89">
        <v>8</v>
      </c>
      <c r="CC445" s="89">
        <v>7</v>
      </c>
      <c r="CD445" s="89">
        <v>7</v>
      </c>
      <c r="CE445" s="89">
        <v>7</v>
      </c>
      <c r="CF445" s="90">
        <f t="shared" si="40"/>
        <v>7.25925925925926</v>
      </c>
      <c r="CG445" s="89"/>
      <c r="CH445" s="89"/>
      <c r="CI445" s="89"/>
      <c r="CJ445" s="89"/>
      <c r="CK445" s="89"/>
      <c r="CL445" s="89"/>
      <c r="CM445" s="89"/>
      <c r="CN445" s="89"/>
      <c r="CO445" s="89"/>
      <c r="CP445" s="89"/>
      <c r="CQ445" s="89"/>
      <c r="CR445" s="89"/>
      <c r="CS445" s="89"/>
      <c r="CT445" s="89"/>
      <c r="CU445" s="89"/>
      <c r="CV445" s="89"/>
      <c r="CW445" s="89"/>
      <c r="CX445" s="89"/>
      <c r="CY445" s="89"/>
      <c r="CZ445" s="89"/>
      <c r="DA445" s="89"/>
      <c r="DB445" s="89"/>
      <c r="DC445" s="89"/>
      <c r="DD445" s="89"/>
      <c r="DE445" s="89"/>
      <c r="DF445" s="89"/>
      <c r="DG445" s="89"/>
      <c r="DH445" s="89"/>
      <c r="DI445" s="89"/>
      <c r="DJ445" s="89"/>
      <c r="DK445" s="89"/>
      <c r="DL445" s="89"/>
      <c r="DM445" s="89"/>
      <c r="DN445" s="89"/>
      <c r="DO445" s="90" t="e">
        <f t="shared" si="42"/>
        <v>#DIV/0!</v>
      </c>
      <c r="DP445" s="95"/>
      <c r="DQ445" s="89"/>
      <c r="DR445" s="89"/>
      <c r="DS445" s="89"/>
      <c r="DT445" s="89"/>
      <c r="DU445" s="89"/>
      <c r="DV445" s="101"/>
      <c r="DW445" s="102"/>
      <c r="DX445" s="103"/>
      <c r="DY445" s="90"/>
      <c r="DZ445" s="103"/>
      <c r="EA445" s="103"/>
      <c r="EB445" s="103"/>
      <c r="EC445" s="103"/>
      <c r="ED445" s="103"/>
      <c r="EE445" s="103"/>
      <c r="EF445" s="106" t="e">
        <f t="shared" si="43"/>
        <v>#DIV/0!</v>
      </c>
      <c r="EG445" s="106" t="str">
        <f t="shared" si="44"/>
        <v>NEED TO DEVELOP</v>
      </c>
      <c r="EH445" s="106" t="e">
        <f t="shared" si="45"/>
        <v>#DIV/0!</v>
      </c>
    </row>
    <row r="446" hidden="1" customHeight="1" spans="2:138">
      <c r="B446" s="83" t="s">
        <v>3025</v>
      </c>
      <c r="C446" s="84"/>
      <c r="D446" s="84"/>
      <c r="E446" s="84"/>
      <c r="F446" s="84"/>
      <c r="G446" s="84"/>
      <c r="H446" s="83" t="s">
        <v>10991</v>
      </c>
      <c r="I446" s="86" t="s">
        <v>10992</v>
      </c>
      <c r="J446" s="83" t="s">
        <v>2321</v>
      </c>
      <c r="K446" s="84"/>
      <c r="L446" s="83" t="s">
        <v>10244</v>
      </c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90" t="e">
        <f t="shared" si="46"/>
        <v>#DIV/0!</v>
      </c>
      <c r="AO446" s="89"/>
      <c r="AP446" s="89"/>
      <c r="AQ446" s="89"/>
      <c r="AR446" s="89"/>
      <c r="AS446" s="89"/>
      <c r="AT446" s="89"/>
      <c r="AU446" s="89"/>
      <c r="AV446" s="89"/>
      <c r="AW446" s="89"/>
      <c r="AX446" s="89"/>
      <c r="AY446" s="89"/>
      <c r="AZ446" s="89"/>
      <c r="BA446" s="89"/>
      <c r="BB446" s="89"/>
      <c r="BC446" s="89"/>
      <c r="BD446" s="89"/>
      <c r="BE446" s="89"/>
      <c r="BF446" s="89"/>
      <c r="BG446" s="89"/>
      <c r="BH446" s="89"/>
      <c r="BI446" s="89"/>
      <c r="BJ446" s="89"/>
      <c r="BK446" s="89"/>
      <c r="BL446" s="89"/>
      <c r="BM446" s="89"/>
      <c r="BN446" s="89"/>
      <c r="BO446" s="89"/>
      <c r="BP446" s="89"/>
      <c r="BQ446" s="89"/>
      <c r="BR446" s="89"/>
      <c r="BS446" s="89"/>
      <c r="BT446" s="89"/>
      <c r="BU446" s="89"/>
      <c r="BV446" s="89"/>
      <c r="BW446" s="89"/>
      <c r="BX446" s="89"/>
      <c r="BY446" s="89"/>
      <c r="BZ446" s="89"/>
      <c r="CA446" s="89"/>
      <c r="CB446" s="89"/>
      <c r="CC446" s="89"/>
      <c r="CD446" s="89"/>
      <c r="CE446" s="89"/>
      <c r="CF446" s="90" t="e">
        <f t="shared" si="40"/>
        <v>#DIV/0!</v>
      </c>
      <c r="CG446" s="89"/>
      <c r="CH446" s="89"/>
      <c r="CI446" s="89"/>
      <c r="CJ446" s="89"/>
      <c r="CK446" s="89"/>
      <c r="CL446" s="89"/>
      <c r="CM446" s="89"/>
      <c r="CN446" s="89"/>
      <c r="CO446" s="89"/>
      <c r="CP446" s="89"/>
      <c r="CQ446" s="89"/>
      <c r="CR446" s="89"/>
      <c r="CS446" s="89"/>
      <c r="CT446" s="89"/>
      <c r="CU446" s="89"/>
      <c r="CV446" s="89"/>
      <c r="CW446" s="89"/>
      <c r="CX446" s="89"/>
      <c r="CY446" s="89"/>
      <c r="CZ446" s="89"/>
      <c r="DA446" s="89"/>
      <c r="DB446" s="89"/>
      <c r="DC446" s="89"/>
      <c r="DD446" s="89"/>
      <c r="DE446" s="89"/>
      <c r="DF446" s="89"/>
      <c r="DG446" s="89"/>
      <c r="DH446" s="89"/>
      <c r="DI446" s="89"/>
      <c r="DJ446" s="89"/>
      <c r="DK446" s="89"/>
      <c r="DL446" s="89"/>
      <c r="DM446" s="89"/>
      <c r="DN446" s="89"/>
      <c r="DO446" s="90" t="e">
        <f t="shared" si="42"/>
        <v>#DIV/0!</v>
      </c>
      <c r="DP446" s="95"/>
      <c r="DQ446" s="89"/>
      <c r="DR446" s="89"/>
      <c r="DS446" s="89"/>
      <c r="DT446" s="89"/>
      <c r="DU446" s="89"/>
      <c r="DV446" s="101"/>
      <c r="DW446" s="102"/>
      <c r="DX446" s="103"/>
      <c r="DY446" s="90"/>
      <c r="DZ446" s="103"/>
      <c r="EA446" s="103"/>
      <c r="EB446" s="103"/>
      <c r="EC446" s="103"/>
      <c r="ED446" s="103"/>
      <c r="EE446" s="103"/>
      <c r="EF446" s="106" t="e">
        <f t="shared" si="43"/>
        <v>#DIV/0!</v>
      </c>
      <c r="EG446" s="106" t="e">
        <f t="shared" si="44"/>
        <v>#DIV/0!</v>
      </c>
      <c r="EH446" s="106" t="e">
        <f t="shared" si="45"/>
        <v>#DIV/0!</v>
      </c>
    </row>
    <row r="447" hidden="1" customHeight="1" spans="2:138">
      <c r="B447" s="83" t="s">
        <v>3025</v>
      </c>
      <c r="C447" s="84"/>
      <c r="D447" s="84"/>
      <c r="E447" s="84"/>
      <c r="F447" s="84"/>
      <c r="G447" s="84"/>
      <c r="H447" s="83" t="s">
        <v>11006</v>
      </c>
      <c r="I447" s="86" t="s">
        <v>11007</v>
      </c>
      <c r="J447" s="83" t="s">
        <v>390</v>
      </c>
      <c r="K447" s="84"/>
      <c r="L447" s="83" t="s">
        <v>3575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90" t="e">
        <f t="shared" si="46"/>
        <v>#DIV/0!</v>
      </c>
      <c r="AO447" s="89"/>
      <c r="AP447" s="89"/>
      <c r="AQ447" s="89"/>
      <c r="AR447" s="89"/>
      <c r="AS447" s="89"/>
      <c r="AT447" s="89"/>
      <c r="AU447" s="89"/>
      <c r="AV447" s="89"/>
      <c r="AW447" s="89"/>
      <c r="AX447" s="89"/>
      <c r="AY447" s="89"/>
      <c r="AZ447" s="89"/>
      <c r="BA447" s="89"/>
      <c r="BB447" s="89"/>
      <c r="BC447" s="89"/>
      <c r="BD447" s="89"/>
      <c r="BE447" s="89"/>
      <c r="BF447" s="89"/>
      <c r="BG447" s="89"/>
      <c r="BH447" s="89"/>
      <c r="BI447" s="89"/>
      <c r="BJ447" s="89"/>
      <c r="BK447" s="89"/>
      <c r="BL447" s="89"/>
      <c r="BM447" s="89"/>
      <c r="BN447" s="89"/>
      <c r="BO447" s="89"/>
      <c r="BP447" s="89"/>
      <c r="BQ447" s="89"/>
      <c r="BR447" s="89"/>
      <c r="BS447" s="89"/>
      <c r="BT447" s="89"/>
      <c r="BU447" s="89"/>
      <c r="BV447" s="89"/>
      <c r="BW447" s="89"/>
      <c r="BX447" s="89"/>
      <c r="BY447" s="89"/>
      <c r="BZ447" s="89"/>
      <c r="CA447" s="89"/>
      <c r="CB447" s="89"/>
      <c r="CC447" s="89"/>
      <c r="CD447" s="89"/>
      <c r="CE447" s="89"/>
      <c r="CF447" s="90" t="e">
        <f t="shared" si="40"/>
        <v>#DIV/0!</v>
      </c>
      <c r="CG447" s="89"/>
      <c r="CH447" s="89"/>
      <c r="CI447" s="89"/>
      <c r="CJ447" s="89"/>
      <c r="CK447" s="89"/>
      <c r="CL447" s="89"/>
      <c r="CM447" s="89"/>
      <c r="CN447" s="89"/>
      <c r="CO447" s="89"/>
      <c r="CP447" s="89"/>
      <c r="CQ447" s="89"/>
      <c r="CR447" s="89"/>
      <c r="CS447" s="89"/>
      <c r="CT447" s="89"/>
      <c r="CU447" s="89"/>
      <c r="CV447" s="89">
        <v>8</v>
      </c>
      <c r="CW447" s="89">
        <v>7</v>
      </c>
      <c r="CX447" s="89">
        <v>7</v>
      </c>
      <c r="CY447" s="89">
        <v>8</v>
      </c>
      <c r="CZ447" s="89">
        <v>7</v>
      </c>
      <c r="DA447" s="89">
        <v>7</v>
      </c>
      <c r="DB447" s="89">
        <v>7</v>
      </c>
      <c r="DC447" s="89">
        <v>7</v>
      </c>
      <c r="DD447" s="89">
        <v>7</v>
      </c>
      <c r="DE447" s="89">
        <v>7</v>
      </c>
      <c r="DF447" s="89">
        <v>7</v>
      </c>
      <c r="DG447" s="89">
        <v>7</v>
      </c>
      <c r="DH447" s="89">
        <v>7</v>
      </c>
      <c r="DI447" s="89">
        <v>7</v>
      </c>
      <c r="DJ447" s="89">
        <v>7</v>
      </c>
      <c r="DK447" s="89">
        <v>8</v>
      </c>
      <c r="DL447" s="89">
        <v>7</v>
      </c>
      <c r="DM447" s="89">
        <v>7</v>
      </c>
      <c r="DN447" s="89">
        <v>7</v>
      </c>
      <c r="DO447" s="90">
        <f t="shared" si="42"/>
        <v>7.15789473684211</v>
      </c>
      <c r="DP447" s="95"/>
      <c r="DQ447" s="89"/>
      <c r="DR447" s="89"/>
      <c r="DS447" s="89"/>
      <c r="DT447" s="89"/>
      <c r="DU447" s="89"/>
      <c r="DV447" s="101"/>
      <c r="DW447" s="102"/>
      <c r="DX447" s="103"/>
      <c r="DY447" s="90"/>
      <c r="DZ447" s="103"/>
      <c r="EA447" s="103"/>
      <c r="EB447" s="103"/>
      <c r="EC447" s="103"/>
      <c r="ED447" s="103"/>
      <c r="EE447" s="103"/>
      <c r="EF447" s="106" t="e">
        <f t="shared" si="43"/>
        <v>#DIV/0!</v>
      </c>
      <c r="EG447" s="106" t="e">
        <f t="shared" si="44"/>
        <v>#DIV/0!</v>
      </c>
      <c r="EH447" s="106" t="str">
        <f t="shared" si="45"/>
        <v>NEED TO DEVELOP</v>
      </c>
    </row>
    <row r="448" hidden="1" customHeight="1" spans="2:138">
      <c r="B448" s="83" t="s">
        <v>3025</v>
      </c>
      <c r="C448" s="84"/>
      <c r="D448" s="84"/>
      <c r="E448" s="84"/>
      <c r="F448" s="84"/>
      <c r="G448" s="84"/>
      <c r="H448" s="83" t="s">
        <v>11020</v>
      </c>
      <c r="I448" s="86" t="s">
        <v>11021</v>
      </c>
      <c r="J448" s="83" t="s">
        <v>126</v>
      </c>
      <c r="K448" s="84"/>
      <c r="L448" s="83" t="s">
        <v>10244</v>
      </c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90" t="e">
        <f t="shared" si="46"/>
        <v>#DIV/0!</v>
      </c>
      <c r="AO448" s="89"/>
      <c r="AP448" s="89"/>
      <c r="AQ448" s="89"/>
      <c r="AR448" s="89"/>
      <c r="AS448" s="89"/>
      <c r="AT448" s="89"/>
      <c r="AU448" s="89"/>
      <c r="AV448" s="89"/>
      <c r="AW448" s="89"/>
      <c r="AX448" s="89"/>
      <c r="AY448" s="89"/>
      <c r="AZ448" s="89"/>
      <c r="BA448" s="89"/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89"/>
      <c r="BM448" s="89"/>
      <c r="BN448" s="89"/>
      <c r="BO448" s="89"/>
      <c r="BP448" s="89"/>
      <c r="BQ448" s="89"/>
      <c r="BR448" s="89"/>
      <c r="BS448" s="89"/>
      <c r="BT448" s="89"/>
      <c r="BU448" s="89"/>
      <c r="BV448" s="89"/>
      <c r="BW448" s="89"/>
      <c r="BX448" s="89"/>
      <c r="BY448" s="89"/>
      <c r="BZ448" s="89"/>
      <c r="CA448" s="89"/>
      <c r="CB448" s="89"/>
      <c r="CC448" s="89"/>
      <c r="CD448" s="89"/>
      <c r="CE448" s="89"/>
      <c r="CF448" s="90" t="e">
        <f t="shared" si="40"/>
        <v>#DIV/0!</v>
      </c>
      <c r="CG448" s="89"/>
      <c r="CH448" s="89"/>
      <c r="CI448" s="89"/>
      <c r="CJ448" s="89"/>
      <c r="CK448" s="89"/>
      <c r="CL448" s="89"/>
      <c r="CM448" s="89"/>
      <c r="CN448" s="89"/>
      <c r="CO448" s="89"/>
      <c r="CP448" s="89"/>
      <c r="CQ448" s="89"/>
      <c r="CR448" s="89"/>
      <c r="CS448" s="89"/>
      <c r="CT448" s="89"/>
      <c r="CU448" s="89"/>
      <c r="CV448" s="89">
        <v>8</v>
      </c>
      <c r="CW448" s="89">
        <v>7</v>
      </c>
      <c r="CX448" s="89">
        <v>7</v>
      </c>
      <c r="CY448" s="89">
        <v>8</v>
      </c>
      <c r="CZ448" s="89">
        <v>7</v>
      </c>
      <c r="DA448" s="89">
        <v>7</v>
      </c>
      <c r="DB448" s="89">
        <v>7</v>
      </c>
      <c r="DC448" s="89">
        <v>7</v>
      </c>
      <c r="DD448" s="89">
        <v>7</v>
      </c>
      <c r="DE448" s="89"/>
      <c r="DF448" s="89"/>
      <c r="DG448" s="89"/>
      <c r="DH448" s="89"/>
      <c r="DI448" s="89">
        <v>7</v>
      </c>
      <c r="DJ448" s="89">
        <v>7</v>
      </c>
      <c r="DK448" s="89">
        <v>8</v>
      </c>
      <c r="DL448" s="89">
        <v>7</v>
      </c>
      <c r="DM448" s="89">
        <v>7</v>
      </c>
      <c r="DN448" s="89">
        <v>7</v>
      </c>
      <c r="DO448" s="90">
        <f t="shared" si="42"/>
        <v>7.2</v>
      </c>
      <c r="DP448" s="95"/>
      <c r="DQ448" s="89"/>
      <c r="DR448" s="89"/>
      <c r="DS448" s="89"/>
      <c r="DT448" s="89"/>
      <c r="DU448" s="89"/>
      <c r="DV448" s="101"/>
      <c r="DW448" s="102"/>
      <c r="DX448" s="103"/>
      <c r="DY448" s="90"/>
      <c r="DZ448" s="103"/>
      <c r="EA448" s="103"/>
      <c r="EB448" s="103"/>
      <c r="EC448" s="103"/>
      <c r="ED448" s="103"/>
      <c r="EE448" s="103"/>
      <c r="EF448" s="106" t="e">
        <f t="shared" si="43"/>
        <v>#DIV/0!</v>
      </c>
      <c r="EG448" s="106" t="e">
        <f t="shared" si="44"/>
        <v>#DIV/0!</v>
      </c>
      <c r="EH448" s="106" t="str">
        <f t="shared" si="45"/>
        <v>NEED TO DEVELOP</v>
      </c>
    </row>
    <row r="449" hidden="1" customHeight="1" spans="2:138">
      <c r="B449" s="83" t="s">
        <v>3025</v>
      </c>
      <c r="C449" s="84"/>
      <c r="D449" s="84"/>
      <c r="E449" s="84"/>
      <c r="F449" s="84"/>
      <c r="G449" s="84"/>
      <c r="H449" s="83" t="s">
        <v>11034</v>
      </c>
      <c r="I449" s="86" t="s">
        <v>11035</v>
      </c>
      <c r="J449" s="83" t="s">
        <v>126</v>
      </c>
      <c r="K449" s="84"/>
      <c r="L449" s="83" t="s">
        <v>11036</v>
      </c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90" t="e">
        <f t="shared" si="46"/>
        <v>#DIV/0!</v>
      </c>
      <c r="AO449" s="89"/>
      <c r="AP449" s="89"/>
      <c r="AQ449" s="89"/>
      <c r="AR449" s="89"/>
      <c r="AS449" s="89"/>
      <c r="AT449" s="89"/>
      <c r="AU449" s="89"/>
      <c r="AV449" s="89"/>
      <c r="AW449" s="89"/>
      <c r="AX449" s="89"/>
      <c r="AY449" s="89"/>
      <c r="AZ449" s="89"/>
      <c r="BA449" s="89"/>
      <c r="BB449" s="89"/>
      <c r="BC449" s="89"/>
      <c r="BD449" s="89"/>
      <c r="BE449" s="89"/>
      <c r="BF449" s="89"/>
      <c r="BG449" s="89"/>
      <c r="BH449" s="89"/>
      <c r="BI449" s="89"/>
      <c r="BJ449" s="89"/>
      <c r="BK449" s="89"/>
      <c r="BL449" s="89"/>
      <c r="BM449" s="89"/>
      <c r="BN449" s="89"/>
      <c r="BO449" s="89"/>
      <c r="BP449" s="89"/>
      <c r="BQ449" s="89"/>
      <c r="BR449" s="89"/>
      <c r="BS449" s="89"/>
      <c r="BT449" s="89"/>
      <c r="BU449" s="89"/>
      <c r="BV449" s="89"/>
      <c r="BW449" s="89"/>
      <c r="BX449" s="89"/>
      <c r="BY449" s="89"/>
      <c r="BZ449" s="89"/>
      <c r="CA449" s="89"/>
      <c r="CB449" s="89"/>
      <c r="CC449" s="89"/>
      <c r="CD449" s="89"/>
      <c r="CE449" s="89"/>
      <c r="CF449" s="90" t="e">
        <f t="shared" si="40"/>
        <v>#DIV/0!</v>
      </c>
      <c r="CG449" s="89"/>
      <c r="CH449" s="89"/>
      <c r="CI449" s="89"/>
      <c r="CJ449" s="89"/>
      <c r="CK449" s="89"/>
      <c r="CL449" s="89"/>
      <c r="CM449" s="89"/>
      <c r="CN449" s="89"/>
      <c r="CO449" s="89"/>
      <c r="CP449" s="89"/>
      <c r="CQ449" s="89"/>
      <c r="CR449" s="89"/>
      <c r="CS449" s="89"/>
      <c r="CT449" s="89"/>
      <c r="CU449" s="89"/>
      <c r="CV449" s="89"/>
      <c r="CW449" s="89"/>
      <c r="CX449" s="89"/>
      <c r="CY449" s="89"/>
      <c r="CZ449" s="89"/>
      <c r="DA449" s="89"/>
      <c r="DB449" s="89"/>
      <c r="DC449" s="89"/>
      <c r="DD449" s="89"/>
      <c r="DE449" s="89"/>
      <c r="DF449" s="89"/>
      <c r="DG449" s="89"/>
      <c r="DH449" s="89"/>
      <c r="DI449" s="89"/>
      <c r="DJ449" s="89"/>
      <c r="DK449" s="89"/>
      <c r="DL449" s="89"/>
      <c r="DM449" s="89"/>
      <c r="DN449" s="89"/>
      <c r="DO449" s="90" t="e">
        <f t="shared" si="42"/>
        <v>#DIV/0!</v>
      </c>
      <c r="DP449" s="95"/>
      <c r="DQ449" s="89"/>
      <c r="DR449" s="89"/>
      <c r="DS449" s="89"/>
      <c r="DT449" s="89"/>
      <c r="DU449" s="89"/>
      <c r="DV449" s="101"/>
      <c r="DW449" s="102"/>
      <c r="DX449" s="103"/>
      <c r="DY449" s="90"/>
      <c r="DZ449" s="103"/>
      <c r="EA449" s="103"/>
      <c r="EB449" s="103"/>
      <c r="EC449" s="103"/>
      <c r="ED449" s="103"/>
      <c r="EE449" s="103"/>
      <c r="EF449" s="106" t="e">
        <f t="shared" si="43"/>
        <v>#DIV/0!</v>
      </c>
      <c r="EG449" s="106" t="e">
        <f t="shared" si="44"/>
        <v>#DIV/0!</v>
      </c>
      <c r="EH449" s="106" t="e">
        <f t="shared" si="45"/>
        <v>#DIV/0!</v>
      </c>
    </row>
    <row r="450" hidden="1" customHeight="1" spans="2:138">
      <c r="B450" s="83" t="s">
        <v>3025</v>
      </c>
      <c r="C450" s="84"/>
      <c r="D450" s="84"/>
      <c r="E450" s="84"/>
      <c r="F450" s="84"/>
      <c r="G450" s="84"/>
      <c r="H450" s="83" t="s">
        <v>11047</v>
      </c>
      <c r="I450" s="86" t="s">
        <v>11048</v>
      </c>
      <c r="J450" s="83" t="s">
        <v>126</v>
      </c>
      <c r="K450" s="84"/>
      <c r="L450" s="83" t="s">
        <v>5808</v>
      </c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90" t="e">
        <f t="shared" si="46"/>
        <v>#DIV/0!</v>
      </c>
      <c r="AO450" s="89"/>
      <c r="AP450" s="89"/>
      <c r="AQ450" s="89"/>
      <c r="AR450" s="89"/>
      <c r="AS450" s="89"/>
      <c r="AT450" s="89"/>
      <c r="AU450" s="89"/>
      <c r="AV450" s="89"/>
      <c r="AW450" s="89"/>
      <c r="AX450" s="89"/>
      <c r="AY450" s="89"/>
      <c r="AZ450" s="89"/>
      <c r="BA450" s="89"/>
      <c r="BB450" s="89"/>
      <c r="BC450" s="89"/>
      <c r="BD450" s="89"/>
      <c r="BE450" s="89"/>
      <c r="BF450" s="89"/>
      <c r="BG450" s="89"/>
      <c r="BH450" s="89"/>
      <c r="BI450" s="89"/>
      <c r="BJ450" s="89"/>
      <c r="BK450" s="89"/>
      <c r="BL450" s="89"/>
      <c r="BM450" s="89"/>
      <c r="BN450" s="89"/>
      <c r="BO450" s="89"/>
      <c r="BP450" s="89"/>
      <c r="BQ450" s="89"/>
      <c r="BR450" s="89"/>
      <c r="BS450" s="89"/>
      <c r="BT450" s="89"/>
      <c r="BU450" s="89"/>
      <c r="BV450" s="89"/>
      <c r="BW450" s="89"/>
      <c r="BX450" s="89"/>
      <c r="BY450" s="89"/>
      <c r="BZ450" s="89"/>
      <c r="CA450" s="89"/>
      <c r="CB450" s="89"/>
      <c r="CC450" s="89"/>
      <c r="CD450" s="89"/>
      <c r="CE450" s="89"/>
      <c r="CF450" s="90" t="e">
        <f t="shared" ref="CF450:CF513" si="47">AVERAGE(BE450:CE450)</f>
        <v>#DIV/0!</v>
      </c>
      <c r="CG450" s="89"/>
      <c r="CH450" s="89"/>
      <c r="CI450" s="89"/>
      <c r="CJ450" s="89"/>
      <c r="CK450" s="89"/>
      <c r="CL450" s="89"/>
      <c r="CM450" s="89"/>
      <c r="CN450" s="89"/>
      <c r="CO450" s="89"/>
      <c r="CP450" s="89"/>
      <c r="CQ450" s="89"/>
      <c r="CR450" s="89"/>
      <c r="CS450" s="89"/>
      <c r="CT450" s="89"/>
      <c r="CU450" s="89"/>
      <c r="CV450" s="89">
        <v>8</v>
      </c>
      <c r="CW450" s="89">
        <v>7</v>
      </c>
      <c r="CX450" s="89">
        <v>7</v>
      </c>
      <c r="CY450" s="89">
        <v>7</v>
      </c>
      <c r="CZ450" s="89">
        <v>7</v>
      </c>
      <c r="DA450" s="89">
        <v>7</v>
      </c>
      <c r="DB450" s="89">
        <v>7</v>
      </c>
      <c r="DC450" s="89">
        <v>7</v>
      </c>
      <c r="DD450" s="89">
        <v>7</v>
      </c>
      <c r="DE450" s="89"/>
      <c r="DF450" s="89"/>
      <c r="DG450" s="89"/>
      <c r="DH450" s="89"/>
      <c r="DI450" s="89">
        <v>7</v>
      </c>
      <c r="DJ450" s="89">
        <v>7</v>
      </c>
      <c r="DK450" s="89">
        <v>8</v>
      </c>
      <c r="DL450" s="89">
        <v>7</v>
      </c>
      <c r="DM450" s="89">
        <v>7</v>
      </c>
      <c r="DN450" s="89">
        <v>7</v>
      </c>
      <c r="DO450" s="90">
        <f t="shared" si="42"/>
        <v>7.13333333333333</v>
      </c>
      <c r="DP450" s="95"/>
      <c r="DQ450" s="89"/>
      <c r="DR450" s="89"/>
      <c r="DS450" s="89"/>
      <c r="DT450" s="89"/>
      <c r="DU450" s="89"/>
      <c r="DV450" s="101"/>
      <c r="DW450" s="102"/>
      <c r="DX450" s="103"/>
      <c r="DY450" s="90"/>
      <c r="DZ450" s="103"/>
      <c r="EA450" s="103"/>
      <c r="EB450" s="103"/>
      <c r="EC450" s="103"/>
      <c r="ED450" s="103"/>
      <c r="EE450" s="103"/>
      <c r="EF450" s="106" t="e">
        <f t="shared" si="43"/>
        <v>#DIV/0!</v>
      </c>
      <c r="EG450" s="106" t="e">
        <f t="shared" si="44"/>
        <v>#DIV/0!</v>
      </c>
      <c r="EH450" s="106" t="str">
        <f t="shared" si="45"/>
        <v>NEED TO DEVELOP</v>
      </c>
    </row>
    <row r="451" hidden="1" customHeight="1" spans="2:138">
      <c r="B451" s="83" t="s">
        <v>3025</v>
      </c>
      <c r="C451" s="84"/>
      <c r="D451" s="84"/>
      <c r="E451" s="84"/>
      <c r="F451" s="84"/>
      <c r="G451" s="84"/>
      <c r="H451" s="83" t="s">
        <v>11062</v>
      </c>
      <c r="I451" s="86" t="s">
        <v>11063</v>
      </c>
      <c r="J451" s="83" t="s">
        <v>2936</v>
      </c>
      <c r="K451" s="84"/>
      <c r="L451" s="83" t="s">
        <v>3871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90" t="e">
        <f t="shared" si="46"/>
        <v>#DIV/0!</v>
      </c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  <c r="BA451" s="89"/>
      <c r="BB451" s="89"/>
      <c r="BC451" s="89"/>
      <c r="BD451" s="89"/>
      <c r="BE451" s="89"/>
      <c r="BF451" s="89"/>
      <c r="BG451" s="89"/>
      <c r="BH451" s="89"/>
      <c r="BI451" s="89"/>
      <c r="BJ451" s="89"/>
      <c r="BK451" s="89"/>
      <c r="BL451" s="89"/>
      <c r="BM451" s="89"/>
      <c r="BN451" s="89"/>
      <c r="BO451" s="89"/>
      <c r="BP451" s="89"/>
      <c r="BQ451" s="89"/>
      <c r="BR451" s="89"/>
      <c r="BS451" s="89"/>
      <c r="BT451" s="89"/>
      <c r="BU451" s="89"/>
      <c r="BV451" s="89"/>
      <c r="BW451" s="89"/>
      <c r="BX451" s="89"/>
      <c r="BY451" s="89"/>
      <c r="BZ451" s="89"/>
      <c r="CA451" s="89"/>
      <c r="CB451" s="89"/>
      <c r="CC451" s="89"/>
      <c r="CD451" s="89"/>
      <c r="CE451" s="89"/>
      <c r="CF451" s="90" t="e">
        <f t="shared" si="47"/>
        <v>#DIV/0!</v>
      </c>
      <c r="CG451" s="89"/>
      <c r="CH451" s="89"/>
      <c r="CI451" s="89"/>
      <c r="CJ451" s="89"/>
      <c r="CK451" s="89"/>
      <c r="CL451" s="89"/>
      <c r="CM451" s="89"/>
      <c r="CN451" s="89"/>
      <c r="CO451" s="89"/>
      <c r="CP451" s="89"/>
      <c r="CQ451" s="89"/>
      <c r="CR451" s="89"/>
      <c r="CS451" s="89"/>
      <c r="CT451" s="89"/>
      <c r="CU451" s="89"/>
      <c r="CV451" s="89"/>
      <c r="CW451" s="89"/>
      <c r="CX451" s="89"/>
      <c r="CY451" s="89"/>
      <c r="CZ451" s="89"/>
      <c r="DA451" s="89"/>
      <c r="DB451" s="89"/>
      <c r="DC451" s="89"/>
      <c r="DD451" s="89"/>
      <c r="DE451" s="89"/>
      <c r="DF451" s="89"/>
      <c r="DG451" s="89"/>
      <c r="DH451" s="89"/>
      <c r="DI451" s="89"/>
      <c r="DJ451" s="89"/>
      <c r="DK451" s="89"/>
      <c r="DL451" s="89"/>
      <c r="DM451" s="89"/>
      <c r="DN451" s="89"/>
      <c r="DO451" s="90" t="e">
        <f t="shared" si="42"/>
        <v>#DIV/0!</v>
      </c>
      <c r="DP451" s="95"/>
      <c r="DQ451" s="89"/>
      <c r="DR451" s="89"/>
      <c r="DS451" s="89"/>
      <c r="DT451" s="89"/>
      <c r="DU451" s="89"/>
      <c r="DV451" s="101"/>
      <c r="DW451" s="102"/>
      <c r="DX451" s="103"/>
      <c r="DY451" s="90"/>
      <c r="DZ451" s="103"/>
      <c r="EA451" s="103"/>
      <c r="EB451" s="103"/>
      <c r="EC451" s="103"/>
      <c r="ED451" s="103"/>
      <c r="EE451" s="103"/>
      <c r="EF451" s="106" t="e">
        <f t="shared" si="43"/>
        <v>#DIV/0!</v>
      </c>
      <c r="EG451" s="106" t="e">
        <f t="shared" si="44"/>
        <v>#DIV/0!</v>
      </c>
      <c r="EH451" s="106" t="e">
        <f t="shared" si="45"/>
        <v>#DIV/0!</v>
      </c>
    </row>
    <row r="452" hidden="1" customHeight="1" spans="2:138">
      <c r="B452" s="83" t="s">
        <v>3025</v>
      </c>
      <c r="C452" s="84"/>
      <c r="D452" s="84"/>
      <c r="E452" s="84"/>
      <c r="F452" s="84"/>
      <c r="G452" s="84"/>
      <c r="H452" s="83" t="s">
        <v>11069</v>
      </c>
      <c r="I452" s="86" t="s">
        <v>11070</v>
      </c>
      <c r="J452" s="83" t="s">
        <v>2936</v>
      </c>
      <c r="K452" s="84"/>
      <c r="L452" s="83" t="s">
        <v>6767</v>
      </c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90" t="e">
        <f t="shared" si="46"/>
        <v>#DIV/0!</v>
      </c>
      <c r="AO452" s="89"/>
      <c r="AP452" s="89"/>
      <c r="AQ452" s="89"/>
      <c r="AR452" s="89"/>
      <c r="AS452" s="89"/>
      <c r="AT452" s="89"/>
      <c r="AU452" s="89"/>
      <c r="AV452" s="89"/>
      <c r="AW452" s="89"/>
      <c r="AX452" s="89"/>
      <c r="AY452" s="89"/>
      <c r="AZ452" s="89"/>
      <c r="BA452" s="89"/>
      <c r="BB452" s="89"/>
      <c r="BC452" s="89"/>
      <c r="BD452" s="89"/>
      <c r="BE452" s="89"/>
      <c r="BF452" s="89"/>
      <c r="BG452" s="89"/>
      <c r="BH452" s="89"/>
      <c r="BI452" s="89"/>
      <c r="BJ452" s="89"/>
      <c r="BK452" s="89"/>
      <c r="BL452" s="89"/>
      <c r="BM452" s="89"/>
      <c r="BN452" s="89"/>
      <c r="BO452" s="89"/>
      <c r="BP452" s="89"/>
      <c r="BQ452" s="89"/>
      <c r="BR452" s="89"/>
      <c r="BS452" s="89"/>
      <c r="BT452" s="89"/>
      <c r="BU452" s="89"/>
      <c r="BV452" s="89"/>
      <c r="BW452" s="89"/>
      <c r="BX452" s="89"/>
      <c r="BY452" s="89"/>
      <c r="BZ452" s="89"/>
      <c r="CA452" s="89"/>
      <c r="CB452" s="89"/>
      <c r="CC452" s="89"/>
      <c r="CD452" s="89"/>
      <c r="CE452" s="89"/>
      <c r="CF452" s="90" t="e">
        <f t="shared" si="47"/>
        <v>#DIV/0!</v>
      </c>
      <c r="CG452" s="89"/>
      <c r="CH452" s="89"/>
      <c r="CI452" s="89"/>
      <c r="CJ452" s="89"/>
      <c r="CK452" s="89"/>
      <c r="CL452" s="89"/>
      <c r="CM452" s="89"/>
      <c r="CN452" s="89"/>
      <c r="CO452" s="89"/>
      <c r="CP452" s="89"/>
      <c r="CQ452" s="89"/>
      <c r="CR452" s="89"/>
      <c r="CS452" s="89"/>
      <c r="CT452" s="89"/>
      <c r="CU452" s="89"/>
      <c r="CV452" s="89">
        <v>8</v>
      </c>
      <c r="CW452" s="89">
        <v>7</v>
      </c>
      <c r="CX452" s="89">
        <v>7</v>
      </c>
      <c r="CY452" s="89">
        <v>7</v>
      </c>
      <c r="CZ452" s="89">
        <v>8</v>
      </c>
      <c r="DA452" s="89">
        <v>7</v>
      </c>
      <c r="DB452" s="89">
        <v>7</v>
      </c>
      <c r="DC452" s="89">
        <v>7</v>
      </c>
      <c r="DD452" s="89">
        <v>7</v>
      </c>
      <c r="DE452" s="89"/>
      <c r="DF452" s="89"/>
      <c r="DG452" s="89"/>
      <c r="DH452" s="89"/>
      <c r="DI452" s="89">
        <v>7</v>
      </c>
      <c r="DJ452" s="89">
        <v>7</v>
      </c>
      <c r="DK452" s="89">
        <v>7</v>
      </c>
      <c r="DL452" s="89">
        <v>7</v>
      </c>
      <c r="DM452" s="89">
        <v>7</v>
      </c>
      <c r="DN452" s="89">
        <v>7</v>
      </c>
      <c r="DO452" s="90">
        <f t="shared" si="42"/>
        <v>7.13333333333333</v>
      </c>
      <c r="DP452" s="95"/>
      <c r="DQ452" s="89"/>
      <c r="DR452" s="89"/>
      <c r="DS452" s="89"/>
      <c r="DT452" s="89"/>
      <c r="DU452" s="89"/>
      <c r="DV452" s="101"/>
      <c r="DW452" s="102"/>
      <c r="DX452" s="103"/>
      <c r="DY452" s="90"/>
      <c r="DZ452" s="103"/>
      <c r="EA452" s="103"/>
      <c r="EB452" s="103"/>
      <c r="EC452" s="103"/>
      <c r="ED452" s="103"/>
      <c r="EE452" s="103"/>
      <c r="EF452" s="106" t="e">
        <f t="shared" si="43"/>
        <v>#DIV/0!</v>
      </c>
      <c r="EG452" s="106" t="e">
        <f t="shared" si="44"/>
        <v>#DIV/0!</v>
      </c>
      <c r="EH452" s="106" t="str">
        <f t="shared" si="45"/>
        <v>NEED TO DEVELOP</v>
      </c>
    </row>
    <row r="453" hidden="1" customHeight="1" spans="2:138">
      <c r="B453" s="83" t="s">
        <v>3025</v>
      </c>
      <c r="C453" s="84"/>
      <c r="D453" s="84"/>
      <c r="E453" s="84"/>
      <c r="F453" s="84"/>
      <c r="G453" s="84"/>
      <c r="H453" s="83" t="s">
        <v>11084</v>
      </c>
      <c r="I453" s="86" t="s">
        <v>11085</v>
      </c>
      <c r="J453" s="83" t="s">
        <v>1893</v>
      </c>
      <c r="K453" s="84"/>
      <c r="L453" s="83" t="s">
        <v>3262</v>
      </c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90" t="e">
        <f t="shared" si="46"/>
        <v>#DIV/0!</v>
      </c>
      <c r="AO453" s="89"/>
      <c r="AP453" s="89"/>
      <c r="AQ453" s="89"/>
      <c r="AR453" s="89"/>
      <c r="AS453" s="89"/>
      <c r="AT453" s="89"/>
      <c r="AU453" s="89"/>
      <c r="AV453" s="89"/>
      <c r="AW453" s="89"/>
      <c r="AX453" s="89"/>
      <c r="AY453" s="89"/>
      <c r="AZ453" s="89"/>
      <c r="BA453" s="89"/>
      <c r="BB453" s="89"/>
      <c r="BC453" s="89"/>
      <c r="BD453" s="89"/>
      <c r="BE453" s="89"/>
      <c r="BF453" s="89"/>
      <c r="BG453" s="89"/>
      <c r="BH453" s="89"/>
      <c r="BI453" s="89"/>
      <c r="BJ453" s="89"/>
      <c r="BK453" s="89"/>
      <c r="BL453" s="89"/>
      <c r="BM453" s="89"/>
      <c r="BN453" s="89"/>
      <c r="BO453" s="89"/>
      <c r="BP453" s="89"/>
      <c r="BQ453" s="89"/>
      <c r="BR453" s="89"/>
      <c r="BS453" s="89"/>
      <c r="BT453" s="89"/>
      <c r="BU453" s="89"/>
      <c r="BV453" s="89"/>
      <c r="BW453" s="89"/>
      <c r="BX453" s="89"/>
      <c r="BY453" s="89"/>
      <c r="BZ453" s="89"/>
      <c r="CA453" s="89"/>
      <c r="CB453" s="89"/>
      <c r="CC453" s="89"/>
      <c r="CD453" s="89"/>
      <c r="CE453" s="89"/>
      <c r="CF453" s="90" t="e">
        <f t="shared" si="47"/>
        <v>#DIV/0!</v>
      </c>
      <c r="CG453" s="89"/>
      <c r="CH453" s="89"/>
      <c r="CI453" s="89"/>
      <c r="CJ453" s="89"/>
      <c r="CK453" s="89"/>
      <c r="CL453" s="89"/>
      <c r="CM453" s="89"/>
      <c r="CN453" s="89"/>
      <c r="CO453" s="89"/>
      <c r="CP453" s="89"/>
      <c r="CQ453" s="89"/>
      <c r="CR453" s="89"/>
      <c r="CS453" s="89"/>
      <c r="CT453" s="89"/>
      <c r="CU453" s="89"/>
      <c r="CV453" s="89">
        <v>7</v>
      </c>
      <c r="CW453" s="89">
        <v>7</v>
      </c>
      <c r="CX453" s="89">
        <v>7</v>
      </c>
      <c r="CY453" s="89">
        <v>7</v>
      </c>
      <c r="CZ453" s="89">
        <v>7</v>
      </c>
      <c r="DA453" s="89">
        <v>7</v>
      </c>
      <c r="DB453" s="89">
        <v>7</v>
      </c>
      <c r="DC453" s="89">
        <v>7</v>
      </c>
      <c r="DD453" s="89">
        <v>7</v>
      </c>
      <c r="DE453" s="89"/>
      <c r="DF453" s="89"/>
      <c r="DG453" s="89"/>
      <c r="DH453" s="89"/>
      <c r="DI453" s="89">
        <v>7</v>
      </c>
      <c r="DJ453" s="89">
        <v>7</v>
      </c>
      <c r="DK453" s="89">
        <v>7</v>
      </c>
      <c r="DL453" s="89">
        <v>7</v>
      </c>
      <c r="DM453" s="89">
        <v>7</v>
      </c>
      <c r="DN453" s="89">
        <v>7</v>
      </c>
      <c r="DO453" s="90">
        <f t="shared" si="42"/>
        <v>7</v>
      </c>
      <c r="DP453" s="95"/>
      <c r="DQ453" s="89"/>
      <c r="DR453" s="89"/>
      <c r="DS453" s="89"/>
      <c r="DT453" s="89"/>
      <c r="DU453" s="89"/>
      <c r="DV453" s="101"/>
      <c r="DW453" s="102"/>
      <c r="DX453" s="103"/>
      <c r="DY453" s="90"/>
      <c r="DZ453" s="103"/>
      <c r="EA453" s="103"/>
      <c r="EB453" s="103"/>
      <c r="EC453" s="103"/>
      <c r="ED453" s="103"/>
      <c r="EE453" s="103"/>
      <c r="EF453" s="106" t="e">
        <f t="shared" si="43"/>
        <v>#DIV/0!</v>
      </c>
      <c r="EG453" s="106" t="e">
        <f t="shared" si="44"/>
        <v>#DIV/0!</v>
      </c>
      <c r="EH453" s="106" t="str">
        <f t="shared" si="45"/>
        <v>NEED TO DEVELOP</v>
      </c>
    </row>
    <row r="454" hidden="1" customHeight="1" spans="2:138">
      <c r="B454" s="83" t="s">
        <v>3025</v>
      </c>
      <c r="C454" s="84"/>
      <c r="D454" s="84"/>
      <c r="E454" s="84"/>
      <c r="F454" s="84"/>
      <c r="G454" s="84"/>
      <c r="H454" s="83" t="s">
        <v>11098</v>
      </c>
      <c r="I454" s="86" t="s">
        <v>11099</v>
      </c>
      <c r="J454" s="83" t="s">
        <v>2965</v>
      </c>
      <c r="K454" s="84"/>
      <c r="L454" s="83" t="s">
        <v>3575</v>
      </c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90" t="e">
        <f t="shared" si="46"/>
        <v>#DIV/0!</v>
      </c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  <c r="BA454" s="89"/>
      <c r="BB454" s="89"/>
      <c r="BC454" s="89"/>
      <c r="BD454" s="89"/>
      <c r="BE454" s="89"/>
      <c r="BF454" s="89"/>
      <c r="BG454" s="89"/>
      <c r="BH454" s="89"/>
      <c r="BI454" s="89"/>
      <c r="BJ454" s="89"/>
      <c r="BK454" s="89"/>
      <c r="BL454" s="89"/>
      <c r="BM454" s="89"/>
      <c r="BN454" s="89"/>
      <c r="BO454" s="89"/>
      <c r="BP454" s="89"/>
      <c r="BQ454" s="89"/>
      <c r="BR454" s="89"/>
      <c r="BS454" s="89"/>
      <c r="BT454" s="89"/>
      <c r="BU454" s="89"/>
      <c r="BV454" s="89"/>
      <c r="BW454" s="89"/>
      <c r="BX454" s="89"/>
      <c r="BY454" s="89"/>
      <c r="BZ454" s="89"/>
      <c r="CA454" s="89"/>
      <c r="CB454" s="89"/>
      <c r="CC454" s="89"/>
      <c r="CD454" s="89"/>
      <c r="CE454" s="89"/>
      <c r="CF454" s="90" t="e">
        <f t="shared" si="47"/>
        <v>#DIV/0!</v>
      </c>
      <c r="CG454" s="89"/>
      <c r="CH454" s="89"/>
      <c r="CI454" s="89"/>
      <c r="CJ454" s="89"/>
      <c r="CK454" s="89"/>
      <c r="CL454" s="89"/>
      <c r="CM454" s="89"/>
      <c r="CN454" s="89"/>
      <c r="CO454" s="89"/>
      <c r="CP454" s="89"/>
      <c r="CQ454" s="89"/>
      <c r="CR454" s="89"/>
      <c r="CS454" s="89"/>
      <c r="CT454" s="89"/>
      <c r="CU454" s="89"/>
      <c r="CV454" s="89"/>
      <c r="CW454" s="89"/>
      <c r="CX454" s="89"/>
      <c r="CY454" s="89"/>
      <c r="CZ454" s="89"/>
      <c r="DA454" s="89"/>
      <c r="DB454" s="89"/>
      <c r="DC454" s="89"/>
      <c r="DD454" s="89"/>
      <c r="DE454" s="89"/>
      <c r="DF454" s="89"/>
      <c r="DG454" s="89"/>
      <c r="DH454" s="89"/>
      <c r="DI454" s="89"/>
      <c r="DJ454" s="89"/>
      <c r="DK454" s="89"/>
      <c r="DL454" s="89"/>
      <c r="DM454" s="89"/>
      <c r="DN454" s="89"/>
      <c r="DO454" s="90" t="e">
        <f t="shared" si="42"/>
        <v>#DIV/0!</v>
      </c>
      <c r="DP454" s="95"/>
      <c r="DQ454" s="89"/>
      <c r="DR454" s="89"/>
      <c r="DS454" s="89"/>
      <c r="DT454" s="89"/>
      <c r="DU454" s="89"/>
      <c r="DV454" s="101"/>
      <c r="DW454" s="102"/>
      <c r="DX454" s="103"/>
      <c r="DY454" s="90"/>
      <c r="DZ454" s="103"/>
      <c r="EA454" s="103"/>
      <c r="EB454" s="103"/>
      <c r="EC454" s="103"/>
      <c r="ED454" s="103"/>
      <c r="EE454" s="103"/>
      <c r="EF454" s="106" t="e">
        <f t="shared" si="43"/>
        <v>#DIV/0!</v>
      </c>
      <c r="EG454" s="106" t="e">
        <f t="shared" si="44"/>
        <v>#DIV/0!</v>
      </c>
      <c r="EH454" s="106" t="e">
        <f t="shared" si="45"/>
        <v>#DIV/0!</v>
      </c>
    </row>
    <row r="455" hidden="1" customHeight="1" spans="2:138">
      <c r="B455" s="83" t="s">
        <v>3025</v>
      </c>
      <c r="C455" s="84"/>
      <c r="D455" s="84"/>
      <c r="E455" s="84"/>
      <c r="F455" s="84"/>
      <c r="G455" s="84"/>
      <c r="H455" s="83" t="s">
        <v>11110</v>
      </c>
      <c r="I455" s="86" t="s">
        <v>11111</v>
      </c>
      <c r="J455" s="83" t="s">
        <v>162</v>
      </c>
      <c r="K455" s="84"/>
      <c r="L455" s="83" t="s">
        <v>281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90" t="e">
        <f t="shared" si="46"/>
        <v>#DIV/0!</v>
      </c>
      <c r="AO455" s="89"/>
      <c r="AP455" s="89"/>
      <c r="AQ455" s="89"/>
      <c r="AR455" s="89"/>
      <c r="AS455" s="89"/>
      <c r="AT455" s="89"/>
      <c r="AU455" s="89"/>
      <c r="AV455" s="89"/>
      <c r="AW455" s="89"/>
      <c r="AX455" s="89"/>
      <c r="AY455" s="89"/>
      <c r="AZ455" s="89"/>
      <c r="BA455" s="89"/>
      <c r="BB455" s="89"/>
      <c r="BC455" s="89"/>
      <c r="BD455" s="89"/>
      <c r="BE455" s="89"/>
      <c r="BF455" s="89"/>
      <c r="BG455" s="89"/>
      <c r="BH455" s="89"/>
      <c r="BI455" s="89"/>
      <c r="BJ455" s="89"/>
      <c r="BK455" s="89"/>
      <c r="BL455" s="89"/>
      <c r="BM455" s="89"/>
      <c r="BN455" s="89"/>
      <c r="BO455" s="89"/>
      <c r="BP455" s="89"/>
      <c r="BQ455" s="89"/>
      <c r="BR455" s="89"/>
      <c r="BS455" s="89"/>
      <c r="BT455" s="89"/>
      <c r="BU455" s="89"/>
      <c r="BV455" s="89"/>
      <c r="BW455" s="89"/>
      <c r="BX455" s="89"/>
      <c r="BY455" s="89"/>
      <c r="BZ455" s="89"/>
      <c r="CA455" s="89"/>
      <c r="CB455" s="89"/>
      <c r="CC455" s="89"/>
      <c r="CD455" s="89"/>
      <c r="CE455" s="89"/>
      <c r="CF455" s="90" t="e">
        <f t="shared" si="47"/>
        <v>#DIV/0!</v>
      </c>
      <c r="CG455" s="89"/>
      <c r="CH455" s="89"/>
      <c r="CI455" s="89"/>
      <c r="CJ455" s="89"/>
      <c r="CK455" s="89"/>
      <c r="CL455" s="89"/>
      <c r="CM455" s="89"/>
      <c r="CN455" s="89"/>
      <c r="CO455" s="89"/>
      <c r="CP455" s="89"/>
      <c r="CQ455" s="89"/>
      <c r="CR455" s="89"/>
      <c r="CS455" s="89"/>
      <c r="CT455" s="89"/>
      <c r="CU455" s="89"/>
      <c r="CV455" s="89"/>
      <c r="CW455" s="89"/>
      <c r="CX455" s="89"/>
      <c r="CY455" s="89"/>
      <c r="CZ455" s="89"/>
      <c r="DA455" s="89"/>
      <c r="DB455" s="89"/>
      <c r="DC455" s="89"/>
      <c r="DD455" s="89"/>
      <c r="DE455" s="89"/>
      <c r="DF455" s="89"/>
      <c r="DG455" s="89"/>
      <c r="DH455" s="89"/>
      <c r="DI455" s="89"/>
      <c r="DJ455" s="89"/>
      <c r="DK455" s="89"/>
      <c r="DL455" s="89"/>
      <c r="DM455" s="89"/>
      <c r="DN455" s="89"/>
      <c r="DO455" s="90" t="e">
        <f t="shared" si="42"/>
        <v>#DIV/0!</v>
      </c>
      <c r="DP455" s="95"/>
      <c r="DQ455" s="89"/>
      <c r="DR455" s="89"/>
      <c r="DS455" s="89"/>
      <c r="DT455" s="89"/>
      <c r="DU455" s="89"/>
      <c r="DV455" s="101"/>
      <c r="DW455" s="102"/>
      <c r="DX455" s="103"/>
      <c r="DY455" s="90"/>
      <c r="DZ455" s="103"/>
      <c r="EA455" s="103"/>
      <c r="EB455" s="103"/>
      <c r="EC455" s="103"/>
      <c r="ED455" s="103"/>
      <c r="EE455" s="103"/>
      <c r="EF455" s="106" t="e">
        <f t="shared" si="43"/>
        <v>#DIV/0!</v>
      </c>
      <c r="EG455" s="106" t="e">
        <f t="shared" si="44"/>
        <v>#DIV/0!</v>
      </c>
      <c r="EH455" s="106" t="e">
        <f t="shared" si="45"/>
        <v>#DIV/0!</v>
      </c>
    </row>
    <row r="456" hidden="1" customHeight="1" spans="2:138">
      <c r="B456" s="83" t="s">
        <v>3025</v>
      </c>
      <c r="C456" s="84"/>
      <c r="D456" s="84"/>
      <c r="E456" s="84"/>
      <c r="F456" s="84"/>
      <c r="G456" s="84"/>
      <c r="H456" s="83" t="s">
        <v>11124</v>
      </c>
      <c r="I456" s="86" t="s">
        <v>11125</v>
      </c>
      <c r="J456" s="83" t="s">
        <v>162</v>
      </c>
      <c r="K456" s="84"/>
      <c r="L456" s="83" t="s">
        <v>2457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90" t="e">
        <f t="shared" si="46"/>
        <v>#DIV/0!</v>
      </c>
      <c r="AO456" s="89"/>
      <c r="AP456" s="89"/>
      <c r="AQ456" s="89"/>
      <c r="AR456" s="89"/>
      <c r="AS456" s="89"/>
      <c r="AT456" s="89"/>
      <c r="AU456" s="89"/>
      <c r="AV456" s="89"/>
      <c r="AW456" s="89"/>
      <c r="AX456" s="89"/>
      <c r="AY456" s="89"/>
      <c r="AZ456" s="89"/>
      <c r="BA456" s="89"/>
      <c r="BB456" s="89"/>
      <c r="BC456" s="89"/>
      <c r="BD456" s="89"/>
      <c r="BE456" s="89"/>
      <c r="BF456" s="89"/>
      <c r="BG456" s="89"/>
      <c r="BH456" s="89"/>
      <c r="BI456" s="89"/>
      <c r="BJ456" s="89"/>
      <c r="BK456" s="89"/>
      <c r="BL456" s="89"/>
      <c r="BM456" s="89"/>
      <c r="BN456" s="89"/>
      <c r="BO456" s="89"/>
      <c r="BP456" s="89"/>
      <c r="BQ456" s="89"/>
      <c r="BR456" s="89"/>
      <c r="BS456" s="89"/>
      <c r="BT456" s="89"/>
      <c r="BU456" s="89"/>
      <c r="BV456" s="89"/>
      <c r="BW456" s="89"/>
      <c r="BX456" s="89"/>
      <c r="BY456" s="89"/>
      <c r="BZ456" s="89"/>
      <c r="CA456" s="89"/>
      <c r="CB456" s="89"/>
      <c r="CC456" s="89"/>
      <c r="CD456" s="89"/>
      <c r="CE456" s="89"/>
      <c r="CF456" s="90" t="e">
        <f t="shared" si="47"/>
        <v>#DIV/0!</v>
      </c>
      <c r="CG456" s="89"/>
      <c r="CH456" s="89"/>
      <c r="CI456" s="89"/>
      <c r="CJ456" s="89"/>
      <c r="CK456" s="89"/>
      <c r="CL456" s="89"/>
      <c r="CM456" s="89"/>
      <c r="CN456" s="89"/>
      <c r="CO456" s="89"/>
      <c r="CP456" s="89"/>
      <c r="CQ456" s="89"/>
      <c r="CR456" s="89"/>
      <c r="CS456" s="89"/>
      <c r="CT456" s="89"/>
      <c r="CU456" s="89"/>
      <c r="CV456" s="89"/>
      <c r="CW456" s="89"/>
      <c r="CX456" s="89"/>
      <c r="CY456" s="89"/>
      <c r="CZ456" s="89"/>
      <c r="DA456" s="89"/>
      <c r="DB456" s="89"/>
      <c r="DC456" s="89"/>
      <c r="DD456" s="89"/>
      <c r="DE456" s="89"/>
      <c r="DF456" s="89"/>
      <c r="DG456" s="89"/>
      <c r="DH456" s="89"/>
      <c r="DI456" s="89"/>
      <c r="DJ456" s="89"/>
      <c r="DK456" s="89"/>
      <c r="DL456" s="89"/>
      <c r="DM456" s="89"/>
      <c r="DN456" s="89"/>
      <c r="DO456" s="90" t="e">
        <f t="shared" ref="DO456:DO519" si="48">AVERAGE(CN456:DN456)</f>
        <v>#DIV/0!</v>
      </c>
      <c r="DP456" s="95"/>
      <c r="DQ456" s="89"/>
      <c r="DR456" s="89"/>
      <c r="DS456" s="89"/>
      <c r="DT456" s="89"/>
      <c r="DU456" s="89"/>
      <c r="DV456" s="101"/>
      <c r="DW456" s="102"/>
      <c r="DX456" s="103"/>
      <c r="DY456" s="90"/>
      <c r="DZ456" s="103"/>
      <c r="EA456" s="103"/>
      <c r="EB456" s="103"/>
      <c r="EC456" s="103"/>
      <c r="ED456" s="103"/>
      <c r="EE456" s="103"/>
      <c r="EF456" s="106" t="e">
        <f t="shared" ref="EF456:EF519" si="49">IF(AN456&lt;=2,"VERY POOR",IF(AN456&lt;=6.5,"POOR",IF(AN456&lt;=8,"NEED TO DEVELOP",IF(AN456&lt;=8.9,"GOOD","VERY GOOD"))))</f>
        <v>#DIV/0!</v>
      </c>
      <c r="EG456" s="106" t="e">
        <f t="shared" ref="EG456:EG519" si="50">IF(CF456&lt;=2,"VERY POOR",IF(CF456&lt;=6.5,"POOR",IF(CF456&lt;=8,"NEED TO DEVELOP",IF(CF456&lt;=8.9,"GOOD","VERY GOOD"))))</f>
        <v>#DIV/0!</v>
      </c>
      <c r="EH456" s="106" t="e">
        <f t="shared" ref="EH456:EH519" si="51">IF(DO456&lt;=2,"VERY POOR",IF(DO456&lt;=6.5,"POOR",IF(DO456&lt;=8,"NEED TO DEVELOP",IF(DO456&lt;=8.9,"GOOD","VERY GOOD"))))</f>
        <v>#DIV/0!</v>
      </c>
    </row>
    <row r="457" hidden="1" customHeight="1" spans="2:138">
      <c r="B457" s="83" t="s">
        <v>3025</v>
      </c>
      <c r="C457" s="84"/>
      <c r="D457" s="84"/>
      <c r="E457" s="84"/>
      <c r="F457" s="84"/>
      <c r="G457" s="84"/>
      <c r="H457" s="83" t="s">
        <v>11139</v>
      </c>
      <c r="I457" s="86" t="s">
        <v>11140</v>
      </c>
      <c r="J457" s="83" t="s">
        <v>162</v>
      </c>
      <c r="K457" s="84"/>
      <c r="L457" s="83" t="s">
        <v>5300</v>
      </c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90" t="e">
        <f t="shared" si="46"/>
        <v>#DIV/0!</v>
      </c>
      <c r="AO457" s="89"/>
      <c r="AP457" s="89"/>
      <c r="AQ457" s="89"/>
      <c r="AR457" s="89"/>
      <c r="AS457" s="89"/>
      <c r="AT457" s="89"/>
      <c r="AU457" s="89"/>
      <c r="AV457" s="89"/>
      <c r="AW457" s="89"/>
      <c r="AX457" s="89"/>
      <c r="AY457" s="89"/>
      <c r="AZ457" s="89"/>
      <c r="BA457" s="89"/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89"/>
      <c r="BM457" s="89"/>
      <c r="BN457" s="89"/>
      <c r="BO457" s="89"/>
      <c r="BP457" s="89"/>
      <c r="BQ457" s="89"/>
      <c r="BR457" s="89"/>
      <c r="BS457" s="89"/>
      <c r="BT457" s="89"/>
      <c r="BU457" s="89"/>
      <c r="BV457" s="89"/>
      <c r="BW457" s="89"/>
      <c r="BX457" s="89"/>
      <c r="BY457" s="89"/>
      <c r="BZ457" s="89"/>
      <c r="CA457" s="89"/>
      <c r="CB457" s="89"/>
      <c r="CC457" s="89"/>
      <c r="CD457" s="89"/>
      <c r="CE457" s="89"/>
      <c r="CF457" s="90" t="e">
        <f t="shared" si="47"/>
        <v>#DIV/0!</v>
      </c>
      <c r="CG457" s="89"/>
      <c r="CH457" s="89"/>
      <c r="CI457" s="89"/>
      <c r="CJ457" s="89"/>
      <c r="CK457" s="89"/>
      <c r="CL457" s="89"/>
      <c r="CM457" s="89"/>
      <c r="CN457" s="89"/>
      <c r="CO457" s="89"/>
      <c r="CP457" s="89"/>
      <c r="CQ457" s="89"/>
      <c r="CR457" s="89"/>
      <c r="CS457" s="89"/>
      <c r="CT457" s="89"/>
      <c r="CU457" s="89"/>
      <c r="CV457" s="89"/>
      <c r="CW457" s="89"/>
      <c r="CX457" s="89"/>
      <c r="CY457" s="89"/>
      <c r="CZ457" s="89"/>
      <c r="DA457" s="89"/>
      <c r="DB457" s="89"/>
      <c r="DC457" s="89"/>
      <c r="DD457" s="89"/>
      <c r="DE457" s="89"/>
      <c r="DF457" s="89"/>
      <c r="DG457" s="89"/>
      <c r="DH457" s="89"/>
      <c r="DI457" s="89"/>
      <c r="DJ457" s="89"/>
      <c r="DK457" s="89"/>
      <c r="DL457" s="89"/>
      <c r="DM457" s="89"/>
      <c r="DN457" s="89"/>
      <c r="DO457" s="90" t="e">
        <f t="shared" si="48"/>
        <v>#DIV/0!</v>
      </c>
      <c r="DP457" s="95"/>
      <c r="DQ457" s="89"/>
      <c r="DR457" s="89"/>
      <c r="DS457" s="89"/>
      <c r="DT457" s="89"/>
      <c r="DU457" s="89"/>
      <c r="DV457" s="101"/>
      <c r="DW457" s="102"/>
      <c r="DX457" s="103"/>
      <c r="DY457" s="90"/>
      <c r="DZ457" s="103"/>
      <c r="EA457" s="103"/>
      <c r="EB457" s="103"/>
      <c r="EC457" s="103"/>
      <c r="ED457" s="103"/>
      <c r="EE457" s="103"/>
      <c r="EF457" s="106" t="e">
        <f t="shared" si="49"/>
        <v>#DIV/0!</v>
      </c>
      <c r="EG457" s="106" t="e">
        <f t="shared" si="50"/>
        <v>#DIV/0!</v>
      </c>
      <c r="EH457" s="106" t="e">
        <f t="shared" si="51"/>
        <v>#DIV/0!</v>
      </c>
    </row>
    <row r="458" hidden="1" customHeight="1" spans="2:138">
      <c r="B458" s="83" t="s">
        <v>3025</v>
      </c>
      <c r="C458" s="84"/>
      <c r="D458" s="84"/>
      <c r="E458" s="84"/>
      <c r="F458" s="84"/>
      <c r="G458" s="84"/>
      <c r="H458" s="83" t="s">
        <v>11153</v>
      </c>
      <c r="I458" s="86" t="s">
        <v>11154</v>
      </c>
      <c r="J458" s="83" t="s">
        <v>3440</v>
      </c>
      <c r="K458" s="84"/>
      <c r="L458" s="83" t="s">
        <v>1101</v>
      </c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90" t="e">
        <f t="shared" si="46"/>
        <v>#DIV/0!</v>
      </c>
      <c r="AO458" s="89"/>
      <c r="AP458" s="89"/>
      <c r="AQ458" s="89"/>
      <c r="AR458" s="89"/>
      <c r="AS458" s="89"/>
      <c r="AT458" s="89"/>
      <c r="AU458" s="89"/>
      <c r="AV458" s="89"/>
      <c r="AW458" s="89"/>
      <c r="AX458" s="89"/>
      <c r="AY458" s="89"/>
      <c r="AZ458" s="89"/>
      <c r="BA458" s="89"/>
      <c r="BB458" s="89"/>
      <c r="BC458" s="89"/>
      <c r="BD458" s="89"/>
      <c r="BE458" s="89"/>
      <c r="BF458" s="89"/>
      <c r="BG458" s="89"/>
      <c r="BH458" s="89"/>
      <c r="BI458" s="89"/>
      <c r="BJ458" s="89"/>
      <c r="BK458" s="89"/>
      <c r="BL458" s="89"/>
      <c r="BM458" s="89"/>
      <c r="BN458" s="89"/>
      <c r="BO458" s="89"/>
      <c r="BP458" s="89"/>
      <c r="BQ458" s="89"/>
      <c r="BR458" s="89"/>
      <c r="BS458" s="89"/>
      <c r="BT458" s="89"/>
      <c r="BU458" s="89"/>
      <c r="BV458" s="89"/>
      <c r="BW458" s="89"/>
      <c r="BX458" s="89"/>
      <c r="BY458" s="89"/>
      <c r="BZ458" s="89"/>
      <c r="CA458" s="89"/>
      <c r="CB458" s="89"/>
      <c r="CC458" s="89"/>
      <c r="CD458" s="89"/>
      <c r="CE458" s="89"/>
      <c r="CF458" s="90" t="e">
        <f t="shared" si="47"/>
        <v>#DIV/0!</v>
      </c>
      <c r="CG458" s="89"/>
      <c r="CH458" s="89"/>
      <c r="CI458" s="89"/>
      <c r="CJ458" s="89"/>
      <c r="CK458" s="89"/>
      <c r="CL458" s="89"/>
      <c r="CM458" s="89"/>
      <c r="CN458" s="89"/>
      <c r="CO458" s="89"/>
      <c r="CP458" s="89"/>
      <c r="CQ458" s="89"/>
      <c r="CR458" s="89"/>
      <c r="CS458" s="89"/>
      <c r="CT458" s="89"/>
      <c r="CU458" s="89"/>
      <c r="CV458" s="89">
        <v>7</v>
      </c>
      <c r="CW458" s="89">
        <v>7</v>
      </c>
      <c r="CX458" s="89">
        <v>8</v>
      </c>
      <c r="CY458" s="89">
        <v>8</v>
      </c>
      <c r="CZ458" s="89">
        <v>7</v>
      </c>
      <c r="DA458" s="89">
        <v>8</v>
      </c>
      <c r="DB458" s="89">
        <v>7</v>
      </c>
      <c r="DC458" s="89">
        <v>7</v>
      </c>
      <c r="DD458" s="89">
        <v>7</v>
      </c>
      <c r="DE458" s="89"/>
      <c r="DF458" s="89"/>
      <c r="DG458" s="89"/>
      <c r="DH458" s="89"/>
      <c r="DI458" s="89">
        <v>7</v>
      </c>
      <c r="DJ458" s="89">
        <v>7</v>
      </c>
      <c r="DK458" s="89">
        <v>7</v>
      </c>
      <c r="DL458" s="89">
        <v>7</v>
      </c>
      <c r="DM458" s="89">
        <v>7</v>
      </c>
      <c r="DN458" s="89">
        <v>7</v>
      </c>
      <c r="DO458" s="90">
        <f t="shared" si="48"/>
        <v>7.2</v>
      </c>
      <c r="DP458" s="95"/>
      <c r="DQ458" s="89"/>
      <c r="DR458" s="89"/>
      <c r="DS458" s="89"/>
      <c r="DT458" s="89"/>
      <c r="DU458" s="89"/>
      <c r="DV458" s="101"/>
      <c r="DW458" s="102"/>
      <c r="DX458" s="103"/>
      <c r="DY458" s="90"/>
      <c r="DZ458" s="103"/>
      <c r="EA458" s="103"/>
      <c r="EB458" s="103"/>
      <c r="EC458" s="103"/>
      <c r="ED458" s="103"/>
      <c r="EE458" s="103"/>
      <c r="EF458" s="106" t="e">
        <f t="shared" si="49"/>
        <v>#DIV/0!</v>
      </c>
      <c r="EG458" s="106" t="e">
        <f t="shared" si="50"/>
        <v>#DIV/0!</v>
      </c>
      <c r="EH458" s="106" t="str">
        <f t="shared" si="51"/>
        <v>NEED TO DEVELOP</v>
      </c>
    </row>
    <row r="459" hidden="1" customHeight="1" spans="2:138">
      <c r="B459" s="83" t="s">
        <v>3025</v>
      </c>
      <c r="C459" s="84"/>
      <c r="D459" s="84"/>
      <c r="E459" s="84"/>
      <c r="F459" s="84"/>
      <c r="G459" s="84"/>
      <c r="H459" s="83" t="s">
        <v>11161</v>
      </c>
      <c r="I459" s="86" t="s">
        <v>11162</v>
      </c>
      <c r="J459" s="83" t="s">
        <v>1569</v>
      </c>
      <c r="K459" s="84"/>
      <c r="L459" s="83" t="s">
        <v>4945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90" t="e">
        <f t="shared" si="46"/>
        <v>#DIV/0!</v>
      </c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 s="89"/>
      <c r="BH459" s="89"/>
      <c r="BI459" s="89"/>
      <c r="BJ459" s="89"/>
      <c r="BK459" s="89"/>
      <c r="BL459" s="89"/>
      <c r="BM459" s="89"/>
      <c r="BN459" s="89"/>
      <c r="BO459" s="89"/>
      <c r="BP459" s="89"/>
      <c r="BQ459" s="89"/>
      <c r="BR459" s="89"/>
      <c r="BS459" s="89"/>
      <c r="BT459" s="89"/>
      <c r="BU459" s="89"/>
      <c r="BV459" s="89"/>
      <c r="BW459" s="89"/>
      <c r="BX459" s="89"/>
      <c r="BY459" s="89"/>
      <c r="BZ459" s="89"/>
      <c r="CA459" s="89"/>
      <c r="CB459" s="89"/>
      <c r="CC459" s="89"/>
      <c r="CD459" s="89"/>
      <c r="CE459" s="89"/>
      <c r="CF459" s="90" t="e">
        <f t="shared" si="47"/>
        <v>#DIV/0!</v>
      </c>
      <c r="CG459" s="89"/>
      <c r="CH459" s="89"/>
      <c r="CI459" s="89"/>
      <c r="CJ459" s="89"/>
      <c r="CK459" s="89"/>
      <c r="CL459" s="89"/>
      <c r="CM459" s="89"/>
      <c r="CN459" s="89"/>
      <c r="CO459" s="89"/>
      <c r="CP459" s="89"/>
      <c r="CQ459" s="89"/>
      <c r="CR459" s="89"/>
      <c r="CS459" s="89"/>
      <c r="CT459" s="89"/>
      <c r="CU459" s="89"/>
      <c r="CV459" s="89">
        <v>7</v>
      </c>
      <c r="CW459" s="89">
        <v>7</v>
      </c>
      <c r="CX459" s="89">
        <v>7</v>
      </c>
      <c r="CY459" s="89">
        <v>7</v>
      </c>
      <c r="CZ459" s="89">
        <v>8</v>
      </c>
      <c r="DA459" s="89">
        <v>7</v>
      </c>
      <c r="DB459" s="89">
        <v>7</v>
      </c>
      <c r="DC459" s="89">
        <v>7</v>
      </c>
      <c r="DD459" s="89">
        <v>7</v>
      </c>
      <c r="DE459" s="89"/>
      <c r="DF459" s="89"/>
      <c r="DG459" s="89"/>
      <c r="DH459" s="89"/>
      <c r="DI459" s="89">
        <v>7</v>
      </c>
      <c r="DJ459" s="89">
        <v>7</v>
      </c>
      <c r="DK459" s="89">
        <v>7</v>
      </c>
      <c r="DL459" s="89">
        <v>7</v>
      </c>
      <c r="DM459" s="89">
        <v>7</v>
      </c>
      <c r="DN459" s="89">
        <v>7</v>
      </c>
      <c r="DO459" s="90">
        <f t="shared" si="48"/>
        <v>7.06666666666667</v>
      </c>
      <c r="DP459" s="95"/>
      <c r="DQ459" s="89"/>
      <c r="DR459" s="89"/>
      <c r="DS459" s="89"/>
      <c r="DT459" s="89"/>
      <c r="DU459" s="89"/>
      <c r="DV459" s="101"/>
      <c r="DW459" s="102"/>
      <c r="DX459" s="103"/>
      <c r="DY459" s="90"/>
      <c r="DZ459" s="103"/>
      <c r="EA459" s="103"/>
      <c r="EB459" s="103"/>
      <c r="EC459" s="103"/>
      <c r="ED459" s="103"/>
      <c r="EE459" s="103"/>
      <c r="EF459" s="106" t="e">
        <f t="shared" si="49"/>
        <v>#DIV/0!</v>
      </c>
      <c r="EG459" s="106" t="e">
        <f t="shared" si="50"/>
        <v>#DIV/0!</v>
      </c>
      <c r="EH459" s="106" t="str">
        <f t="shared" si="51"/>
        <v>NEED TO DEVELOP</v>
      </c>
    </row>
    <row r="460" hidden="1" customHeight="1" spans="2:138">
      <c r="B460" s="83" t="s">
        <v>3025</v>
      </c>
      <c r="C460" s="84"/>
      <c r="D460" s="84"/>
      <c r="E460" s="84"/>
      <c r="F460" s="84"/>
      <c r="G460" s="84"/>
      <c r="H460" s="83" t="s">
        <v>11172</v>
      </c>
      <c r="I460" s="86" t="s">
        <v>11173</v>
      </c>
      <c r="J460" s="83" t="s">
        <v>3535</v>
      </c>
      <c r="K460" s="84"/>
      <c r="L460" s="83" t="s">
        <v>10953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90" t="e">
        <f t="shared" si="46"/>
        <v>#DIV/0!</v>
      </c>
      <c r="AO460" s="89"/>
      <c r="AP460" s="89"/>
      <c r="AQ460" s="89"/>
      <c r="AR460" s="89"/>
      <c r="AS460" s="89"/>
      <c r="AT460" s="89"/>
      <c r="AU460" s="89"/>
      <c r="AV460" s="89"/>
      <c r="AW460" s="89"/>
      <c r="AX460" s="89"/>
      <c r="AY460" s="89"/>
      <c r="AZ460" s="89"/>
      <c r="BA460" s="89"/>
      <c r="BB460" s="89"/>
      <c r="BC460" s="89"/>
      <c r="BD460" s="89"/>
      <c r="BE460" s="89"/>
      <c r="BF460" s="89"/>
      <c r="BG460" s="89"/>
      <c r="BH460" s="89"/>
      <c r="BI460" s="89"/>
      <c r="BJ460" s="89"/>
      <c r="BK460" s="89"/>
      <c r="BL460" s="89"/>
      <c r="BM460" s="89"/>
      <c r="BN460" s="89"/>
      <c r="BO460" s="89"/>
      <c r="BP460" s="89"/>
      <c r="BQ460" s="89"/>
      <c r="BR460" s="89"/>
      <c r="BS460" s="89"/>
      <c r="BT460" s="89"/>
      <c r="BU460" s="89"/>
      <c r="BV460" s="89"/>
      <c r="BW460" s="89"/>
      <c r="BX460" s="89"/>
      <c r="BY460" s="89"/>
      <c r="BZ460" s="89"/>
      <c r="CA460" s="89"/>
      <c r="CB460" s="89"/>
      <c r="CC460" s="89"/>
      <c r="CD460" s="89"/>
      <c r="CE460" s="89"/>
      <c r="CF460" s="90" t="e">
        <f t="shared" si="47"/>
        <v>#DIV/0!</v>
      </c>
      <c r="CG460" s="89"/>
      <c r="CH460" s="89"/>
      <c r="CI460" s="89"/>
      <c r="CJ460" s="89"/>
      <c r="CK460" s="89"/>
      <c r="CL460" s="89"/>
      <c r="CM460" s="89"/>
      <c r="CN460" s="89"/>
      <c r="CO460" s="89"/>
      <c r="CP460" s="89"/>
      <c r="CQ460" s="89"/>
      <c r="CR460" s="89"/>
      <c r="CS460" s="89"/>
      <c r="CT460" s="89"/>
      <c r="CU460" s="89"/>
      <c r="CV460" s="89">
        <v>8</v>
      </c>
      <c r="CW460" s="89">
        <v>7</v>
      </c>
      <c r="CX460" s="89">
        <v>7</v>
      </c>
      <c r="CY460" s="89">
        <v>7</v>
      </c>
      <c r="CZ460" s="89">
        <v>8</v>
      </c>
      <c r="DA460" s="89">
        <v>7</v>
      </c>
      <c r="DB460" s="89">
        <v>7</v>
      </c>
      <c r="DC460" s="89">
        <v>7</v>
      </c>
      <c r="DD460" s="89">
        <v>7</v>
      </c>
      <c r="DE460" s="89"/>
      <c r="DF460" s="89"/>
      <c r="DG460" s="89"/>
      <c r="DH460" s="89"/>
      <c r="DI460" s="89">
        <v>7</v>
      </c>
      <c r="DJ460" s="89">
        <v>7</v>
      </c>
      <c r="DK460" s="89">
        <v>7</v>
      </c>
      <c r="DL460" s="89">
        <v>7</v>
      </c>
      <c r="DM460" s="89">
        <v>7</v>
      </c>
      <c r="DN460" s="89">
        <v>7</v>
      </c>
      <c r="DO460" s="90">
        <f t="shared" si="48"/>
        <v>7.13333333333333</v>
      </c>
      <c r="DP460" s="95"/>
      <c r="DQ460" s="89"/>
      <c r="DR460" s="89"/>
      <c r="DS460" s="89"/>
      <c r="DT460" s="89"/>
      <c r="DU460" s="89"/>
      <c r="DV460" s="101"/>
      <c r="DW460" s="102"/>
      <c r="DX460" s="103"/>
      <c r="DY460" s="90"/>
      <c r="DZ460" s="103"/>
      <c r="EA460" s="103"/>
      <c r="EB460" s="103"/>
      <c r="EC460" s="103"/>
      <c r="ED460" s="103"/>
      <c r="EE460" s="103"/>
      <c r="EF460" s="106" t="e">
        <f t="shared" si="49"/>
        <v>#DIV/0!</v>
      </c>
      <c r="EG460" s="106" t="e">
        <f t="shared" si="50"/>
        <v>#DIV/0!</v>
      </c>
      <c r="EH460" s="106" t="str">
        <f t="shared" si="51"/>
        <v>NEED TO DEVELOP</v>
      </c>
    </row>
    <row r="461" hidden="1" customHeight="1" spans="2:138">
      <c r="B461" s="83" t="s">
        <v>2135</v>
      </c>
      <c r="C461" s="84"/>
      <c r="D461" s="84"/>
      <c r="E461" s="84"/>
      <c r="F461" s="84"/>
      <c r="G461" s="84"/>
      <c r="H461" s="83" t="s">
        <v>11220</v>
      </c>
      <c r="I461" s="86" t="s">
        <v>11221</v>
      </c>
      <c r="J461" s="83" t="s">
        <v>68</v>
      </c>
      <c r="K461" s="84"/>
      <c r="L461" s="83" t="s">
        <v>7145</v>
      </c>
      <c r="M461" s="89">
        <v>8</v>
      </c>
      <c r="N461" s="89">
        <v>8</v>
      </c>
      <c r="O461" s="89">
        <v>8</v>
      </c>
      <c r="P461" s="89">
        <v>8</v>
      </c>
      <c r="Q461" s="89">
        <v>8</v>
      </c>
      <c r="R461" s="89">
        <v>8</v>
      </c>
      <c r="S461" s="89">
        <v>8</v>
      </c>
      <c r="T461" s="89">
        <v>8</v>
      </c>
      <c r="U461" s="89">
        <v>8</v>
      </c>
      <c r="V461" s="89">
        <v>7</v>
      </c>
      <c r="W461" s="89">
        <v>7</v>
      </c>
      <c r="X461" s="89">
        <v>7</v>
      </c>
      <c r="Y461" s="89">
        <v>7</v>
      </c>
      <c r="Z461" s="89">
        <v>7</v>
      </c>
      <c r="AA461" s="89">
        <v>7</v>
      </c>
      <c r="AB461" s="89">
        <v>8</v>
      </c>
      <c r="AC461" s="89">
        <v>8</v>
      </c>
      <c r="AD461" s="89">
        <v>7</v>
      </c>
      <c r="AE461" s="89">
        <v>7</v>
      </c>
      <c r="AF461" s="89">
        <v>7</v>
      </c>
      <c r="AG461" s="89">
        <v>8</v>
      </c>
      <c r="AH461" s="89">
        <v>7</v>
      </c>
      <c r="AI461" s="89">
        <v>7</v>
      </c>
      <c r="AJ461" s="89">
        <v>7</v>
      </c>
      <c r="AK461" s="89">
        <v>7</v>
      </c>
      <c r="AL461" s="89">
        <v>7</v>
      </c>
      <c r="AM461" s="89">
        <v>7</v>
      </c>
      <c r="AN461" s="90">
        <f t="shared" si="46"/>
        <v>7.44444444444444</v>
      </c>
      <c r="AO461" s="89"/>
      <c r="AP461" s="89"/>
      <c r="AQ461" s="89"/>
      <c r="AR461" s="89"/>
      <c r="AS461" s="89"/>
      <c r="AT461" s="89"/>
      <c r="AU461" s="89"/>
      <c r="AV461" s="89"/>
      <c r="AW461" s="89"/>
      <c r="AX461" s="89"/>
      <c r="AY461" s="89"/>
      <c r="AZ461" s="89"/>
      <c r="BA461" s="89"/>
      <c r="BB461" s="89"/>
      <c r="BC461" s="89"/>
      <c r="BD461" s="89"/>
      <c r="BE461" s="89"/>
      <c r="BF461" s="89"/>
      <c r="BG461" s="89"/>
      <c r="BH461" s="89"/>
      <c r="BI461" s="89"/>
      <c r="BJ461" s="89"/>
      <c r="BK461" s="89"/>
      <c r="BL461" s="89"/>
      <c r="BM461" s="89"/>
      <c r="BN461" s="89"/>
      <c r="BO461" s="89"/>
      <c r="BP461" s="89"/>
      <c r="BQ461" s="89"/>
      <c r="BR461" s="89"/>
      <c r="BS461" s="89"/>
      <c r="BT461" s="89"/>
      <c r="BU461" s="89"/>
      <c r="BV461" s="89"/>
      <c r="BW461" s="89"/>
      <c r="BX461" s="89"/>
      <c r="BY461" s="89"/>
      <c r="BZ461" s="89"/>
      <c r="CA461" s="89"/>
      <c r="CB461" s="89"/>
      <c r="CC461" s="89"/>
      <c r="CD461" s="89"/>
      <c r="CE461" s="89"/>
      <c r="CF461" s="90" t="e">
        <f t="shared" si="47"/>
        <v>#DIV/0!</v>
      </c>
      <c r="CG461" s="89"/>
      <c r="CH461" s="89"/>
      <c r="CI461" s="89"/>
      <c r="CJ461" s="89"/>
      <c r="CK461" s="89"/>
      <c r="CL461" s="89"/>
      <c r="CM461" s="89"/>
      <c r="CN461" s="89"/>
      <c r="CO461" s="89"/>
      <c r="CP461" s="89"/>
      <c r="CQ461" s="89"/>
      <c r="CR461" s="89"/>
      <c r="CS461" s="89"/>
      <c r="CT461" s="89"/>
      <c r="CU461" s="89"/>
      <c r="CV461" s="89"/>
      <c r="CW461" s="89"/>
      <c r="CX461" s="89"/>
      <c r="CY461" s="89"/>
      <c r="CZ461" s="89"/>
      <c r="DA461" s="89"/>
      <c r="DB461" s="89"/>
      <c r="DC461" s="89"/>
      <c r="DD461" s="89"/>
      <c r="DE461" s="89"/>
      <c r="DF461" s="89"/>
      <c r="DG461" s="89"/>
      <c r="DH461" s="89"/>
      <c r="DI461" s="89"/>
      <c r="DJ461" s="89"/>
      <c r="DK461" s="89"/>
      <c r="DL461" s="89"/>
      <c r="DM461" s="89"/>
      <c r="DN461" s="89"/>
      <c r="DO461" s="90" t="e">
        <f t="shared" si="48"/>
        <v>#DIV/0!</v>
      </c>
      <c r="DP461" s="95"/>
      <c r="DQ461" s="89"/>
      <c r="DR461" s="89"/>
      <c r="DS461" s="89"/>
      <c r="DT461" s="89"/>
      <c r="DU461" s="89"/>
      <c r="DV461" s="101"/>
      <c r="DW461" s="102"/>
      <c r="DX461" s="103"/>
      <c r="DY461" s="90"/>
      <c r="DZ461" s="103"/>
      <c r="EA461" s="103"/>
      <c r="EB461" s="103"/>
      <c r="EC461" s="103"/>
      <c r="ED461" s="103"/>
      <c r="EE461" s="103"/>
      <c r="EF461" s="106" t="str">
        <f t="shared" si="49"/>
        <v>NEED TO DEVELOP</v>
      </c>
      <c r="EG461" s="106" t="e">
        <f t="shared" si="50"/>
        <v>#DIV/0!</v>
      </c>
      <c r="EH461" s="106" t="e">
        <f t="shared" si="51"/>
        <v>#DIV/0!</v>
      </c>
    </row>
    <row r="462" hidden="1" customHeight="1" spans="2:138">
      <c r="B462" s="83" t="s">
        <v>2135</v>
      </c>
      <c r="C462" s="84"/>
      <c r="D462" s="84"/>
      <c r="E462" s="84"/>
      <c r="F462" s="84"/>
      <c r="G462" s="84"/>
      <c r="H462" s="83" t="s">
        <v>11233</v>
      </c>
      <c r="I462" s="86" t="s">
        <v>11234</v>
      </c>
      <c r="J462" s="83" t="s">
        <v>227</v>
      </c>
      <c r="K462" s="84"/>
      <c r="L462" s="83" t="s">
        <v>502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90" t="e">
        <f t="shared" si="46"/>
        <v>#DIV/0!</v>
      </c>
      <c r="AO462" s="89"/>
      <c r="AP462" s="89"/>
      <c r="AQ462" s="89"/>
      <c r="AR462" s="89"/>
      <c r="AS462" s="89"/>
      <c r="AT462" s="89"/>
      <c r="AU462" s="89"/>
      <c r="AV462" s="89"/>
      <c r="AW462" s="89"/>
      <c r="AX462" s="89"/>
      <c r="AY462" s="89"/>
      <c r="AZ462" s="89"/>
      <c r="BA462" s="89"/>
      <c r="BB462" s="89"/>
      <c r="BC462" s="89"/>
      <c r="BD462" s="89">
        <v>8</v>
      </c>
      <c r="BE462" s="89">
        <v>8</v>
      </c>
      <c r="BF462" s="89">
        <v>8</v>
      </c>
      <c r="BG462" s="89">
        <v>8</v>
      </c>
      <c r="BH462" s="89">
        <v>8</v>
      </c>
      <c r="BI462" s="89">
        <v>8</v>
      </c>
      <c r="BJ462" s="89">
        <v>8</v>
      </c>
      <c r="BK462" s="89">
        <v>8</v>
      </c>
      <c r="BL462" s="89">
        <v>8</v>
      </c>
      <c r="BM462" s="89">
        <v>8</v>
      </c>
      <c r="BN462" s="89">
        <v>8</v>
      </c>
      <c r="BO462" s="89">
        <v>7</v>
      </c>
      <c r="BP462" s="89">
        <v>7</v>
      </c>
      <c r="BQ462" s="89">
        <v>7</v>
      </c>
      <c r="BR462" s="89">
        <v>7</v>
      </c>
      <c r="BS462" s="89">
        <v>8</v>
      </c>
      <c r="BT462" s="89">
        <v>8</v>
      </c>
      <c r="BU462" s="89">
        <v>8</v>
      </c>
      <c r="BV462" s="89">
        <v>8</v>
      </c>
      <c r="BW462" s="89">
        <v>7</v>
      </c>
      <c r="BX462" s="89">
        <v>7</v>
      </c>
      <c r="BY462" s="89">
        <v>8</v>
      </c>
      <c r="BZ462" s="89">
        <v>8</v>
      </c>
      <c r="CA462" s="89">
        <v>8</v>
      </c>
      <c r="CB462" s="89">
        <v>8</v>
      </c>
      <c r="CC462" s="89">
        <v>8</v>
      </c>
      <c r="CD462" s="89">
        <v>7</v>
      </c>
      <c r="CE462" s="89">
        <v>8</v>
      </c>
      <c r="CF462" s="90">
        <f t="shared" si="47"/>
        <v>7.74074074074074</v>
      </c>
      <c r="CG462" s="89"/>
      <c r="CH462" s="89"/>
      <c r="CI462" s="89"/>
      <c r="CJ462" s="89"/>
      <c r="CK462" s="89"/>
      <c r="CL462" s="89"/>
      <c r="CM462" s="89"/>
      <c r="CN462" s="89"/>
      <c r="CO462" s="89"/>
      <c r="CP462" s="89"/>
      <c r="CQ462" s="89"/>
      <c r="CR462" s="89"/>
      <c r="CS462" s="89"/>
      <c r="CT462" s="89"/>
      <c r="CU462" s="89"/>
      <c r="CV462" s="89"/>
      <c r="CW462" s="89"/>
      <c r="CX462" s="89"/>
      <c r="CY462" s="89"/>
      <c r="CZ462" s="89"/>
      <c r="DA462" s="89"/>
      <c r="DB462" s="89"/>
      <c r="DC462" s="89"/>
      <c r="DD462" s="89"/>
      <c r="DE462" s="89"/>
      <c r="DF462" s="89"/>
      <c r="DG462" s="89"/>
      <c r="DH462" s="89"/>
      <c r="DI462" s="89"/>
      <c r="DJ462" s="89"/>
      <c r="DK462" s="89"/>
      <c r="DL462" s="89"/>
      <c r="DM462" s="89"/>
      <c r="DN462" s="89"/>
      <c r="DO462" s="90" t="e">
        <f t="shared" si="48"/>
        <v>#DIV/0!</v>
      </c>
      <c r="DP462" s="95"/>
      <c r="DQ462" s="89"/>
      <c r="DR462" s="89"/>
      <c r="DS462" s="89"/>
      <c r="DT462" s="89"/>
      <c r="DU462" s="89"/>
      <c r="DV462" s="101"/>
      <c r="DW462" s="102"/>
      <c r="DX462" s="103"/>
      <c r="DY462" s="90"/>
      <c r="DZ462" s="103"/>
      <c r="EA462" s="103"/>
      <c r="EB462" s="103"/>
      <c r="EC462" s="103"/>
      <c r="ED462" s="103"/>
      <c r="EE462" s="103"/>
      <c r="EF462" s="106" t="e">
        <f t="shared" si="49"/>
        <v>#DIV/0!</v>
      </c>
      <c r="EG462" s="106" t="str">
        <f t="shared" si="50"/>
        <v>NEED TO DEVELOP</v>
      </c>
      <c r="EH462" s="106" t="e">
        <f t="shared" si="51"/>
        <v>#DIV/0!</v>
      </c>
    </row>
    <row r="463" hidden="1" customHeight="1" spans="2:138">
      <c r="B463" s="83" t="s">
        <v>2135</v>
      </c>
      <c r="C463" s="84"/>
      <c r="D463" s="84"/>
      <c r="E463" s="84"/>
      <c r="F463" s="84"/>
      <c r="G463" s="84"/>
      <c r="H463" s="83" t="s">
        <v>11247</v>
      </c>
      <c r="I463" s="86" t="s">
        <v>11248</v>
      </c>
      <c r="J463" s="83" t="s">
        <v>2083</v>
      </c>
      <c r="K463" s="84"/>
      <c r="L463" s="83" t="s">
        <v>11250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90" t="e">
        <f t="shared" si="46"/>
        <v>#DIV/0!</v>
      </c>
      <c r="AO463" s="89"/>
      <c r="AP463" s="89"/>
      <c r="AQ463" s="89"/>
      <c r="AR463" s="89"/>
      <c r="AS463" s="89"/>
      <c r="AT463" s="89"/>
      <c r="AU463" s="89"/>
      <c r="AV463" s="89"/>
      <c r="AW463" s="89"/>
      <c r="AX463" s="89"/>
      <c r="AY463" s="89"/>
      <c r="AZ463" s="89"/>
      <c r="BA463" s="89"/>
      <c r="BB463" s="89"/>
      <c r="BC463" s="89"/>
      <c r="BD463" s="89">
        <v>8</v>
      </c>
      <c r="BE463" s="89">
        <v>8</v>
      </c>
      <c r="BF463" s="89">
        <v>8</v>
      </c>
      <c r="BG463" s="89">
        <v>8</v>
      </c>
      <c r="BH463" s="89">
        <v>8</v>
      </c>
      <c r="BI463" s="89">
        <v>8</v>
      </c>
      <c r="BJ463" s="89">
        <v>8</v>
      </c>
      <c r="BK463" s="89">
        <v>8</v>
      </c>
      <c r="BL463" s="89">
        <v>8</v>
      </c>
      <c r="BM463" s="89">
        <v>8</v>
      </c>
      <c r="BN463" s="89">
        <v>8</v>
      </c>
      <c r="BO463" s="89">
        <v>8</v>
      </c>
      <c r="BP463" s="89">
        <v>8</v>
      </c>
      <c r="BQ463" s="89">
        <v>8</v>
      </c>
      <c r="BR463" s="89">
        <v>8</v>
      </c>
      <c r="BS463" s="89">
        <v>8</v>
      </c>
      <c r="BT463" s="89">
        <v>8</v>
      </c>
      <c r="BU463" s="89">
        <v>8</v>
      </c>
      <c r="BV463" s="89">
        <v>8</v>
      </c>
      <c r="BW463" s="89">
        <v>7</v>
      </c>
      <c r="BX463" s="89">
        <v>8</v>
      </c>
      <c r="BY463" s="89">
        <v>7</v>
      </c>
      <c r="BZ463" s="89">
        <v>7</v>
      </c>
      <c r="CA463" s="89">
        <v>8</v>
      </c>
      <c r="CB463" s="89">
        <v>8</v>
      </c>
      <c r="CC463" s="89">
        <v>7</v>
      </c>
      <c r="CD463" s="89">
        <v>7</v>
      </c>
      <c r="CE463" s="89">
        <v>8</v>
      </c>
      <c r="CF463" s="90">
        <f t="shared" si="47"/>
        <v>7.81481481481481</v>
      </c>
      <c r="CG463" s="89"/>
      <c r="CH463" s="89"/>
      <c r="CI463" s="89"/>
      <c r="CJ463" s="89"/>
      <c r="CK463" s="89"/>
      <c r="CL463" s="89"/>
      <c r="CM463" s="89"/>
      <c r="CN463" s="89"/>
      <c r="CO463" s="89"/>
      <c r="CP463" s="89"/>
      <c r="CQ463" s="89"/>
      <c r="CR463" s="89"/>
      <c r="CS463" s="89"/>
      <c r="CT463" s="89"/>
      <c r="CU463" s="89"/>
      <c r="CV463" s="89"/>
      <c r="CW463" s="89"/>
      <c r="CX463" s="89"/>
      <c r="CY463" s="89"/>
      <c r="CZ463" s="89"/>
      <c r="DA463" s="89"/>
      <c r="DB463" s="89"/>
      <c r="DC463" s="89"/>
      <c r="DD463" s="89"/>
      <c r="DE463" s="89"/>
      <c r="DF463" s="89"/>
      <c r="DG463" s="89"/>
      <c r="DH463" s="89"/>
      <c r="DI463" s="89"/>
      <c r="DJ463" s="89"/>
      <c r="DK463" s="89"/>
      <c r="DL463" s="89"/>
      <c r="DM463" s="89"/>
      <c r="DN463" s="89"/>
      <c r="DO463" s="90" t="e">
        <f t="shared" si="48"/>
        <v>#DIV/0!</v>
      </c>
      <c r="DP463" s="95"/>
      <c r="DQ463" s="89"/>
      <c r="DR463" s="89"/>
      <c r="DS463" s="89"/>
      <c r="DT463" s="89"/>
      <c r="DU463" s="89"/>
      <c r="DV463" s="101"/>
      <c r="DW463" s="102"/>
      <c r="DX463" s="103"/>
      <c r="DY463" s="90"/>
      <c r="DZ463" s="103"/>
      <c r="EA463" s="103"/>
      <c r="EB463" s="103"/>
      <c r="EC463" s="103"/>
      <c r="ED463" s="103"/>
      <c r="EE463" s="103"/>
      <c r="EF463" s="106" t="e">
        <f t="shared" si="49"/>
        <v>#DIV/0!</v>
      </c>
      <c r="EG463" s="106" t="str">
        <f t="shared" si="50"/>
        <v>NEED TO DEVELOP</v>
      </c>
      <c r="EH463" s="106" t="e">
        <f t="shared" si="51"/>
        <v>#DIV/0!</v>
      </c>
    </row>
    <row r="464" hidden="1" customHeight="1" spans="2:138">
      <c r="B464" s="83" t="s">
        <v>2135</v>
      </c>
      <c r="C464" s="84"/>
      <c r="D464" s="84"/>
      <c r="E464" s="84"/>
      <c r="F464" s="84"/>
      <c r="G464" s="84"/>
      <c r="H464" s="83" t="s">
        <v>11263</v>
      </c>
      <c r="I464" s="86" t="s">
        <v>11264</v>
      </c>
      <c r="J464" s="83" t="s">
        <v>8722</v>
      </c>
      <c r="K464" s="84"/>
      <c r="L464" s="83" t="s">
        <v>3457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90" t="e">
        <f t="shared" si="46"/>
        <v>#DIV/0!</v>
      </c>
      <c r="AO464" s="89"/>
      <c r="AP464" s="89"/>
      <c r="AQ464" s="89"/>
      <c r="AR464" s="89"/>
      <c r="AS464" s="89"/>
      <c r="AT464" s="89"/>
      <c r="AU464" s="89"/>
      <c r="AV464" s="89"/>
      <c r="AW464" s="89"/>
      <c r="AX464" s="89"/>
      <c r="AY464" s="89"/>
      <c r="AZ464" s="89"/>
      <c r="BA464" s="89"/>
      <c r="BB464" s="89"/>
      <c r="BC464" s="89"/>
      <c r="BD464" s="89">
        <v>7</v>
      </c>
      <c r="BE464" s="89">
        <v>7</v>
      </c>
      <c r="BF464" s="89">
        <v>7</v>
      </c>
      <c r="BG464" s="89">
        <v>7</v>
      </c>
      <c r="BH464" s="89">
        <v>7</v>
      </c>
      <c r="BI464" s="89">
        <v>7</v>
      </c>
      <c r="BJ464" s="89">
        <v>7</v>
      </c>
      <c r="BK464" s="89">
        <v>7</v>
      </c>
      <c r="BL464" s="89">
        <v>7</v>
      </c>
      <c r="BM464" s="89">
        <v>7</v>
      </c>
      <c r="BN464" s="89">
        <v>7</v>
      </c>
      <c r="BO464" s="89">
        <v>7</v>
      </c>
      <c r="BP464" s="89">
        <v>7</v>
      </c>
      <c r="BQ464" s="89">
        <v>7</v>
      </c>
      <c r="BR464" s="89">
        <v>7</v>
      </c>
      <c r="BS464" s="89">
        <v>8</v>
      </c>
      <c r="BT464" s="89">
        <v>7</v>
      </c>
      <c r="BU464" s="89">
        <v>7</v>
      </c>
      <c r="BV464" s="89">
        <v>7</v>
      </c>
      <c r="BW464" s="89">
        <v>7</v>
      </c>
      <c r="BX464" s="89">
        <v>7</v>
      </c>
      <c r="BY464" s="89">
        <v>7</v>
      </c>
      <c r="BZ464" s="89">
        <v>7</v>
      </c>
      <c r="CA464" s="89">
        <v>7</v>
      </c>
      <c r="CB464" s="89">
        <v>7</v>
      </c>
      <c r="CC464" s="89">
        <v>7</v>
      </c>
      <c r="CD464" s="89">
        <v>7</v>
      </c>
      <c r="CE464" s="89">
        <v>7</v>
      </c>
      <c r="CF464" s="90">
        <f t="shared" si="47"/>
        <v>7.03703703703704</v>
      </c>
      <c r="CG464" s="89"/>
      <c r="CH464" s="89"/>
      <c r="CI464" s="89"/>
      <c r="CJ464" s="89"/>
      <c r="CK464" s="89"/>
      <c r="CL464" s="89"/>
      <c r="CM464" s="89"/>
      <c r="CN464" s="89"/>
      <c r="CO464" s="89"/>
      <c r="CP464" s="89"/>
      <c r="CQ464" s="89"/>
      <c r="CR464" s="89"/>
      <c r="CS464" s="89"/>
      <c r="CT464" s="89"/>
      <c r="CU464" s="89"/>
      <c r="CV464" s="89"/>
      <c r="CW464" s="89"/>
      <c r="CX464" s="89"/>
      <c r="CY464" s="89"/>
      <c r="CZ464" s="89"/>
      <c r="DA464" s="89"/>
      <c r="DB464" s="89"/>
      <c r="DC464" s="89"/>
      <c r="DD464" s="89"/>
      <c r="DE464" s="89"/>
      <c r="DF464" s="89"/>
      <c r="DG464" s="89"/>
      <c r="DH464" s="89"/>
      <c r="DI464" s="89"/>
      <c r="DJ464" s="89"/>
      <c r="DK464" s="89"/>
      <c r="DL464" s="89"/>
      <c r="DM464" s="89"/>
      <c r="DN464" s="89"/>
      <c r="DO464" s="90" t="e">
        <f t="shared" si="48"/>
        <v>#DIV/0!</v>
      </c>
      <c r="DP464" s="95"/>
      <c r="DQ464" s="89"/>
      <c r="DR464" s="89"/>
      <c r="DS464" s="89"/>
      <c r="DT464" s="89"/>
      <c r="DU464" s="89"/>
      <c r="DV464" s="101"/>
      <c r="DW464" s="102"/>
      <c r="DX464" s="103"/>
      <c r="DY464" s="90"/>
      <c r="DZ464" s="103"/>
      <c r="EA464" s="103"/>
      <c r="EB464" s="103"/>
      <c r="EC464" s="103"/>
      <c r="ED464" s="103"/>
      <c r="EE464" s="103"/>
      <c r="EF464" s="106" t="e">
        <f t="shared" si="49"/>
        <v>#DIV/0!</v>
      </c>
      <c r="EG464" s="106" t="str">
        <f t="shared" si="50"/>
        <v>NEED TO DEVELOP</v>
      </c>
      <c r="EH464" s="106" t="e">
        <f t="shared" si="51"/>
        <v>#DIV/0!</v>
      </c>
    </row>
    <row r="465" hidden="1" customHeight="1" spans="2:138">
      <c r="B465" s="83" t="s">
        <v>2135</v>
      </c>
      <c r="C465" s="84"/>
      <c r="D465" s="84"/>
      <c r="E465" s="84"/>
      <c r="F465" s="84"/>
      <c r="G465" s="84"/>
      <c r="H465" s="83" t="s">
        <v>11289</v>
      </c>
      <c r="I465" s="86" t="s">
        <v>11290</v>
      </c>
      <c r="J465" s="83" t="s">
        <v>263</v>
      </c>
      <c r="K465" s="84"/>
      <c r="L465" s="83" t="s">
        <v>5444</v>
      </c>
      <c r="M465" s="89">
        <v>7</v>
      </c>
      <c r="N465" s="89">
        <v>7</v>
      </c>
      <c r="O465" s="89">
        <v>7</v>
      </c>
      <c r="P465" s="89">
        <v>7</v>
      </c>
      <c r="Q465" s="89">
        <v>7</v>
      </c>
      <c r="R465" s="89">
        <v>7</v>
      </c>
      <c r="S465" s="89">
        <v>7</v>
      </c>
      <c r="T465" s="89">
        <v>7</v>
      </c>
      <c r="U465" s="89">
        <v>7</v>
      </c>
      <c r="V465" s="89">
        <v>7</v>
      </c>
      <c r="W465" s="89">
        <v>7</v>
      </c>
      <c r="X465" s="89">
        <v>7</v>
      </c>
      <c r="Y465" s="89">
        <v>7</v>
      </c>
      <c r="Z465" s="89">
        <v>7</v>
      </c>
      <c r="AA465" s="89">
        <v>7</v>
      </c>
      <c r="AB465" s="89">
        <v>7</v>
      </c>
      <c r="AC465" s="89">
        <v>7</v>
      </c>
      <c r="AD465" s="89">
        <v>7</v>
      </c>
      <c r="AE465" s="89">
        <v>7</v>
      </c>
      <c r="AF465" s="89">
        <v>7</v>
      </c>
      <c r="AG465" s="89">
        <v>7</v>
      </c>
      <c r="AH465" s="89">
        <v>7</v>
      </c>
      <c r="AI465" s="89">
        <v>7</v>
      </c>
      <c r="AJ465" s="89">
        <v>7</v>
      </c>
      <c r="AK465" s="89">
        <v>7</v>
      </c>
      <c r="AL465" s="89">
        <v>7</v>
      </c>
      <c r="AM465" s="89">
        <v>7</v>
      </c>
      <c r="AN465" s="90">
        <f t="shared" si="46"/>
        <v>7</v>
      </c>
      <c r="AO465" s="89"/>
      <c r="AP465" s="89"/>
      <c r="AQ465" s="89"/>
      <c r="AR465" s="89"/>
      <c r="AS465" s="89"/>
      <c r="AT465" s="89"/>
      <c r="AU465" s="89"/>
      <c r="AV465" s="89"/>
      <c r="AW465" s="89"/>
      <c r="AX465" s="89"/>
      <c r="AY465" s="89"/>
      <c r="AZ465" s="89"/>
      <c r="BA465" s="89"/>
      <c r="BB465" s="89"/>
      <c r="BC465" s="89"/>
      <c r="BD465" s="89"/>
      <c r="BE465" s="89"/>
      <c r="BF465" s="89"/>
      <c r="BG465" s="89"/>
      <c r="BH465" s="89"/>
      <c r="BI465" s="89"/>
      <c r="BJ465" s="89"/>
      <c r="BK465" s="89"/>
      <c r="BL465" s="89"/>
      <c r="BM465" s="89"/>
      <c r="BN465" s="89"/>
      <c r="BO465" s="89"/>
      <c r="BP465" s="89"/>
      <c r="BQ465" s="89"/>
      <c r="BR465" s="89"/>
      <c r="BS465" s="89"/>
      <c r="BT465" s="89"/>
      <c r="BU465" s="89"/>
      <c r="BV465" s="89"/>
      <c r="BW465" s="89"/>
      <c r="BX465" s="89"/>
      <c r="BY465" s="89"/>
      <c r="BZ465" s="89"/>
      <c r="CA465" s="89"/>
      <c r="CB465" s="89"/>
      <c r="CC465" s="89"/>
      <c r="CD465" s="89"/>
      <c r="CE465" s="89"/>
      <c r="CF465" s="90" t="e">
        <f t="shared" si="47"/>
        <v>#DIV/0!</v>
      </c>
      <c r="CG465" s="89"/>
      <c r="CH465" s="89"/>
      <c r="CI465" s="89"/>
      <c r="CJ465" s="89"/>
      <c r="CK465" s="89"/>
      <c r="CL465" s="89"/>
      <c r="CM465" s="89"/>
      <c r="CN465" s="89"/>
      <c r="CO465" s="89"/>
      <c r="CP465" s="89"/>
      <c r="CQ465" s="89"/>
      <c r="CR465" s="89"/>
      <c r="CS465" s="89"/>
      <c r="CT465" s="89"/>
      <c r="CU465" s="89"/>
      <c r="CV465" s="89"/>
      <c r="CW465" s="89"/>
      <c r="CX465" s="89"/>
      <c r="CY465" s="89"/>
      <c r="CZ465" s="89"/>
      <c r="DA465" s="89"/>
      <c r="DB465" s="89"/>
      <c r="DC465" s="89"/>
      <c r="DD465" s="89"/>
      <c r="DE465" s="89"/>
      <c r="DF465" s="89"/>
      <c r="DG465" s="89"/>
      <c r="DH465" s="89"/>
      <c r="DI465" s="89"/>
      <c r="DJ465" s="89"/>
      <c r="DK465" s="89"/>
      <c r="DL465" s="89"/>
      <c r="DM465" s="89"/>
      <c r="DN465" s="89"/>
      <c r="DO465" s="90" t="e">
        <f t="shared" si="48"/>
        <v>#DIV/0!</v>
      </c>
      <c r="DP465" s="95"/>
      <c r="DQ465" s="89"/>
      <c r="DR465" s="89"/>
      <c r="DS465" s="89"/>
      <c r="DT465" s="89"/>
      <c r="DU465" s="89"/>
      <c r="DV465" s="101"/>
      <c r="DW465" s="102"/>
      <c r="DX465" s="103"/>
      <c r="DY465" s="90"/>
      <c r="DZ465" s="103"/>
      <c r="EA465" s="103"/>
      <c r="EB465" s="103"/>
      <c r="EC465" s="103"/>
      <c r="ED465" s="103"/>
      <c r="EE465" s="103"/>
      <c r="EF465" s="106" t="str">
        <f t="shared" si="49"/>
        <v>NEED TO DEVELOP</v>
      </c>
      <c r="EG465" s="106" t="e">
        <f t="shared" si="50"/>
        <v>#DIV/0!</v>
      </c>
      <c r="EH465" s="106" t="e">
        <f t="shared" si="51"/>
        <v>#DIV/0!</v>
      </c>
    </row>
    <row r="466" hidden="1" customHeight="1" spans="2:138">
      <c r="B466" s="83" t="s">
        <v>2135</v>
      </c>
      <c r="C466" s="84"/>
      <c r="D466" s="84"/>
      <c r="E466" s="84"/>
      <c r="F466" s="84"/>
      <c r="G466" s="84"/>
      <c r="H466" s="83" t="s">
        <v>11301</v>
      </c>
      <c r="I466" s="86" t="s">
        <v>11302</v>
      </c>
      <c r="J466" s="83" t="s">
        <v>108</v>
      </c>
      <c r="K466" s="84"/>
      <c r="L466" s="83" t="s">
        <v>11303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90" t="e">
        <f t="shared" si="46"/>
        <v>#DIV/0!</v>
      </c>
      <c r="AO466" s="89"/>
      <c r="AP466" s="89"/>
      <c r="AQ466" s="89"/>
      <c r="AR466" s="89"/>
      <c r="AS466" s="89"/>
      <c r="AT466" s="89"/>
      <c r="AU466" s="89"/>
      <c r="AV466" s="89"/>
      <c r="AW466" s="89"/>
      <c r="AX466" s="89"/>
      <c r="AY466" s="89"/>
      <c r="AZ466" s="89"/>
      <c r="BA466" s="89"/>
      <c r="BB466" s="89"/>
      <c r="BC466" s="89"/>
      <c r="BD466" s="89">
        <v>7</v>
      </c>
      <c r="BE466" s="89">
        <v>7</v>
      </c>
      <c r="BF466" s="89">
        <v>7</v>
      </c>
      <c r="BG466" s="89">
        <v>7</v>
      </c>
      <c r="BH466" s="89">
        <v>7</v>
      </c>
      <c r="BI466" s="89">
        <v>7</v>
      </c>
      <c r="BJ466" s="89">
        <v>7</v>
      </c>
      <c r="BK466" s="89">
        <v>7</v>
      </c>
      <c r="BL466" s="89">
        <v>7</v>
      </c>
      <c r="BM466" s="89">
        <v>7</v>
      </c>
      <c r="BN466" s="89">
        <v>7</v>
      </c>
      <c r="BO466" s="89">
        <v>7</v>
      </c>
      <c r="BP466" s="89">
        <v>7</v>
      </c>
      <c r="BQ466" s="89">
        <v>7</v>
      </c>
      <c r="BR466" s="89">
        <v>7</v>
      </c>
      <c r="BS466" s="89">
        <v>7</v>
      </c>
      <c r="BT466" s="89">
        <v>7</v>
      </c>
      <c r="BU466" s="89">
        <v>7</v>
      </c>
      <c r="BV466" s="89">
        <v>7</v>
      </c>
      <c r="BW466" s="89">
        <v>7</v>
      </c>
      <c r="BX466" s="89">
        <v>7</v>
      </c>
      <c r="BY466" s="89">
        <v>7</v>
      </c>
      <c r="BZ466" s="89">
        <v>7</v>
      </c>
      <c r="CA466" s="89">
        <v>7</v>
      </c>
      <c r="CB466" s="89">
        <v>7</v>
      </c>
      <c r="CC466" s="89">
        <v>7</v>
      </c>
      <c r="CD466" s="89">
        <v>7</v>
      </c>
      <c r="CE466" s="89">
        <v>7</v>
      </c>
      <c r="CF466" s="90">
        <f t="shared" si="47"/>
        <v>7</v>
      </c>
      <c r="CG466" s="89"/>
      <c r="CH466" s="89"/>
      <c r="CI466" s="89"/>
      <c r="CJ466" s="89"/>
      <c r="CK466" s="89"/>
      <c r="CL466" s="89"/>
      <c r="CM466" s="89"/>
      <c r="CN466" s="89"/>
      <c r="CO466" s="89"/>
      <c r="CP466" s="89"/>
      <c r="CQ466" s="89"/>
      <c r="CR466" s="89"/>
      <c r="CS466" s="89"/>
      <c r="CT466" s="89"/>
      <c r="CU466" s="89"/>
      <c r="CV466" s="89"/>
      <c r="CW466" s="89"/>
      <c r="CX466" s="89"/>
      <c r="CY466" s="89"/>
      <c r="CZ466" s="89"/>
      <c r="DA466" s="89"/>
      <c r="DB466" s="89"/>
      <c r="DC466" s="89"/>
      <c r="DD466" s="89"/>
      <c r="DE466" s="89"/>
      <c r="DF466" s="89"/>
      <c r="DG466" s="89"/>
      <c r="DH466" s="89"/>
      <c r="DI466" s="89"/>
      <c r="DJ466" s="89"/>
      <c r="DK466" s="89"/>
      <c r="DL466" s="89"/>
      <c r="DM466" s="89"/>
      <c r="DN466" s="89"/>
      <c r="DO466" s="90" t="e">
        <f t="shared" si="48"/>
        <v>#DIV/0!</v>
      </c>
      <c r="DP466" s="95"/>
      <c r="DQ466" s="89"/>
      <c r="DR466" s="89"/>
      <c r="DS466" s="89"/>
      <c r="DT466" s="89"/>
      <c r="DU466" s="89"/>
      <c r="DV466" s="101"/>
      <c r="DW466" s="102"/>
      <c r="DX466" s="103"/>
      <c r="DY466" s="90"/>
      <c r="DZ466" s="103"/>
      <c r="EA466" s="103"/>
      <c r="EB466" s="103"/>
      <c r="EC466" s="103"/>
      <c r="ED466" s="103"/>
      <c r="EE466" s="103"/>
      <c r="EF466" s="106" t="e">
        <f t="shared" si="49"/>
        <v>#DIV/0!</v>
      </c>
      <c r="EG466" s="106" t="str">
        <f t="shared" si="50"/>
        <v>NEED TO DEVELOP</v>
      </c>
      <c r="EH466" s="106" t="e">
        <f t="shared" si="51"/>
        <v>#DIV/0!</v>
      </c>
    </row>
    <row r="467" hidden="1" customHeight="1" spans="2:138">
      <c r="B467" s="83" t="s">
        <v>2135</v>
      </c>
      <c r="C467" s="84"/>
      <c r="D467" s="84"/>
      <c r="E467" s="84"/>
      <c r="F467" s="84"/>
      <c r="G467" s="84"/>
      <c r="H467" s="83" t="s">
        <v>11314</v>
      </c>
      <c r="I467" s="86" t="s">
        <v>11315</v>
      </c>
      <c r="J467" s="83" t="s">
        <v>2321</v>
      </c>
      <c r="K467" s="84"/>
      <c r="L467" s="83" t="s">
        <v>5462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90" t="e">
        <f t="shared" si="46"/>
        <v>#DIV/0!</v>
      </c>
      <c r="AO467" s="89"/>
      <c r="AP467" s="89"/>
      <c r="AQ467" s="89"/>
      <c r="AR467" s="89"/>
      <c r="AS467" s="89"/>
      <c r="AT467" s="89"/>
      <c r="AU467" s="89"/>
      <c r="AV467" s="89"/>
      <c r="AW467" s="89"/>
      <c r="AX467" s="89"/>
      <c r="AY467" s="89"/>
      <c r="AZ467" s="89"/>
      <c r="BA467" s="89"/>
      <c r="BB467" s="89"/>
      <c r="BC467" s="89"/>
      <c r="BD467" s="89">
        <v>7</v>
      </c>
      <c r="BE467" s="89">
        <v>7</v>
      </c>
      <c r="BF467" s="89">
        <v>7</v>
      </c>
      <c r="BG467" s="89">
        <v>7</v>
      </c>
      <c r="BH467" s="89">
        <v>7</v>
      </c>
      <c r="BI467" s="89">
        <v>7</v>
      </c>
      <c r="BJ467" s="89">
        <v>7</v>
      </c>
      <c r="BK467" s="89">
        <v>7</v>
      </c>
      <c r="BL467" s="89">
        <v>7</v>
      </c>
      <c r="BM467" s="89">
        <v>7</v>
      </c>
      <c r="BN467" s="89">
        <v>7</v>
      </c>
      <c r="BO467" s="89">
        <v>7</v>
      </c>
      <c r="BP467" s="89">
        <v>7</v>
      </c>
      <c r="BQ467" s="89">
        <v>7</v>
      </c>
      <c r="BR467" s="89">
        <v>7</v>
      </c>
      <c r="BS467" s="89">
        <v>7</v>
      </c>
      <c r="BT467" s="89">
        <v>7</v>
      </c>
      <c r="BU467" s="89">
        <v>7</v>
      </c>
      <c r="BV467" s="89">
        <v>7</v>
      </c>
      <c r="BW467" s="89">
        <v>7</v>
      </c>
      <c r="BX467" s="89">
        <v>7</v>
      </c>
      <c r="BY467" s="89">
        <v>7</v>
      </c>
      <c r="BZ467" s="89">
        <v>7</v>
      </c>
      <c r="CA467" s="89">
        <v>7</v>
      </c>
      <c r="CB467" s="89">
        <v>7</v>
      </c>
      <c r="CC467" s="89">
        <v>7</v>
      </c>
      <c r="CD467" s="89">
        <v>7</v>
      </c>
      <c r="CE467" s="89">
        <v>7</v>
      </c>
      <c r="CF467" s="90">
        <f t="shared" si="47"/>
        <v>7</v>
      </c>
      <c r="CG467" s="89"/>
      <c r="CH467" s="89"/>
      <c r="CI467" s="89"/>
      <c r="CJ467" s="89"/>
      <c r="CK467" s="89"/>
      <c r="CL467" s="89"/>
      <c r="CM467" s="89"/>
      <c r="CN467" s="89"/>
      <c r="CO467" s="89"/>
      <c r="CP467" s="89"/>
      <c r="CQ467" s="89"/>
      <c r="CR467" s="89"/>
      <c r="CS467" s="89"/>
      <c r="CT467" s="89"/>
      <c r="CU467" s="89"/>
      <c r="CV467" s="89"/>
      <c r="CW467" s="89"/>
      <c r="CX467" s="89"/>
      <c r="CY467" s="89"/>
      <c r="CZ467" s="89"/>
      <c r="DA467" s="89"/>
      <c r="DB467" s="89"/>
      <c r="DC467" s="89"/>
      <c r="DD467" s="89"/>
      <c r="DE467" s="89"/>
      <c r="DF467" s="89"/>
      <c r="DG467" s="89"/>
      <c r="DH467" s="89"/>
      <c r="DI467" s="89"/>
      <c r="DJ467" s="89"/>
      <c r="DK467" s="89"/>
      <c r="DL467" s="89"/>
      <c r="DM467" s="89"/>
      <c r="DN467" s="89"/>
      <c r="DO467" s="90" t="e">
        <f t="shared" si="48"/>
        <v>#DIV/0!</v>
      </c>
      <c r="DP467" s="95"/>
      <c r="DQ467" s="89"/>
      <c r="DR467" s="89"/>
      <c r="DS467" s="89"/>
      <c r="DT467" s="89"/>
      <c r="DU467" s="89"/>
      <c r="DV467" s="101"/>
      <c r="DW467" s="102"/>
      <c r="DX467" s="103"/>
      <c r="DY467" s="90"/>
      <c r="DZ467" s="103"/>
      <c r="EA467" s="103"/>
      <c r="EB467" s="103"/>
      <c r="EC467" s="103"/>
      <c r="ED467" s="103"/>
      <c r="EE467" s="103"/>
      <c r="EF467" s="106" t="e">
        <f t="shared" si="49"/>
        <v>#DIV/0!</v>
      </c>
      <c r="EG467" s="106" t="str">
        <f t="shared" si="50"/>
        <v>NEED TO DEVELOP</v>
      </c>
      <c r="EH467" s="106" t="e">
        <f t="shared" si="51"/>
        <v>#DIV/0!</v>
      </c>
    </row>
    <row r="468" hidden="1" customHeight="1" spans="2:138">
      <c r="B468" s="83" t="s">
        <v>2135</v>
      </c>
      <c r="C468" s="84"/>
      <c r="D468" s="84"/>
      <c r="E468" s="84"/>
      <c r="F468" s="84"/>
      <c r="G468" s="84"/>
      <c r="H468" s="83" t="s">
        <v>11327</v>
      </c>
      <c r="I468" s="86" t="s">
        <v>11328</v>
      </c>
      <c r="J468" s="83" t="s">
        <v>390</v>
      </c>
      <c r="K468" s="84"/>
      <c r="L468" s="83" t="s">
        <v>3055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90" t="e">
        <f t="shared" si="46"/>
        <v>#DIV/0!</v>
      </c>
      <c r="AO468" s="89"/>
      <c r="AP468" s="89"/>
      <c r="AQ468" s="89"/>
      <c r="AR468" s="89"/>
      <c r="AS468" s="89"/>
      <c r="AT468" s="89"/>
      <c r="AU468" s="89"/>
      <c r="AV468" s="89"/>
      <c r="AW468" s="89"/>
      <c r="AX468" s="89"/>
      <c r="AY468" s="89"/>
      <c r="AZ468" s="89"/>
      <c r="BA468" s="89"/>
      <c r="BB468" s="89"/>
      <c r="BC468" s="89"/>
      <c r="BD468" s="89"/>
      <c r="BE468" s="89"/>
      <c r="BF468" s="89"/>
      <c r="BG468" s="89"/>
      <c r="BH468" s="89"/>
      <c r="BI468" s="89"/>
      <c r="BJ468" s="89"/>
      <c r="BK468" s="89"/>
      <c r="BL468" s="89"/>
      <c r="BM468" s="89"/>
      <c r="BN468" s="89"/>
      <c r="BO468" s="89"/>
      <c r="BP468" s="89"/>
      <c r="BQ468" s="89"/>
      <c r="BR468" s="89"/>
      <c r="BS468" s="89"/>
      <c r="BT468" s="89"/>
      <c r="BU468" s="89"/>
      <c r="BV468" s="89"/>
      <c r="BW468" s="89"/>
      <c r="BX468" s="89"/>
      <c r="BY468" s="89"/>
      <c r="BZ468" s="89"/>
      <c r="CA468" s="89"/>
      <c r="CB468" s="89"/>
      <c r="CC468" s="89"/>
      <c r="CD468" s="89"/>
      <c r="CE468" s="89"/>
      <c r="CF468" s="90" t="e">
        <f t="shared" si="47"/>
        <v>#DIV/0!</v>
      </c>
      <c r="CG468" s="89"/>
      <c r="CH468" s="89"/>
      <c r="CI468" s="89"/>
      <c r="CJ468" s="89"/>
      <c r="CK468" s="89"/>
      <c r="CL468" s="89"/>
      <c r="CM468" s="89"/>
      <c r="CN468" s="89"/>
      <c r="CO468" s="89"/>
      <c r="CP468" s="89"/>
      <c r="CQ468" s="89"/>
      <c r="CR468" s="89"/>
      <c r="CS468" s="89"/>
      <c r="CT468" s="89"/>
      <c r="CU468" s="89"/>
      <c r="CV468" s="89">
        <v>7</v>
      </c>
      <c r="CW468" s="89">
        <v>8</v>
      </c>
      <c r="CX468" s="89">
        <v>8</v>
      </c>
      <c r="CY468" s="89">
        <v>8</v>
      </c>
      <c r="CZ468" s="89">
        <v>7</v>
      </c>
      <c r="DA468" s="89">
        <v>7</v>
      </c>
      <c r="DB468" s="89">
        <v>7</v>
      </c>
      <c r="DC468" s="89">
        <v>7</v>
      </c>
      <c r="DD468" s="89">
        <v>7</v>
      </c>
      <c r="DE468" s="89">
        <v>7</v>
      </c>
      <c r="DF468" s="89">
        <v>8</v>
      </c>
      <c r="DG468" s="89">
        <v>7</v>
      </c>
      <c r="DH468" s="89">
        <v>7</v>
      </c>
      <c r="DI468" s="89">
        <v>8</v>
      </c>
      <c r="DJ468" s="89">
        <v>7</v>
      </c>
      <c r="DK468" s="89">
        <v>7</v>
      </c>
      <c r="DL468" s="89">
        <v>8</v>
      </c>
      <c r="DM468" s="89">
        <v>7</v>
      </c>
      <c r="DN468" s="89">
        <v>8</v>
      </c>
      <c r="DO468" s="90">
        <f t="shared" si="48"/>
        <v>7.36842105263158</v>
      </c>
      <c r="DP468" s="95"/>
      <c r="DQ468" s="89"/>
      <c r="DR468" s="89"/>
      <c r="DS468" s="89"/>
      <c r="DT468" s="89"/>
      <c r="DU468" s="89"/>
      <c r="DV468" s="101"/>
      <c r="DW468" s="102"/>
      <c r="DX468" s="103"/>
      <c r="DY468" s="90"/>
      <c r="DZ468" s="103"/>
      <c r="EA468" s="103"/>
      <c r="EB468" s="103"/>
      <c r="EC468" s="103"/>
      <c r="ED468" s="103"/>
      <c r="EE468" s="103"/>
      <c r="EF468" s="106" t="e">
        <f t="shared" si="49"/>
        <v>#DIV/0!</v>
      </c>
      <c r="EG468" s="106" t="e">
        <f t="shared" si="50"/>
        <v>#DIV/0!</v>
      </c>
      <c r="EH468" s="106" t="str">
        <f t="shared" si="51"/>
        <v>NEED TO DEVELOP</v>
      </c>
    </row>
    <row r="469" hidden="1" customHeight="1" spans="2:138">
      <c r="B469" s="83" t="s">
        <v>2135</v>
      </c>
      <c r="C469" s="84"/>
      <c r="D469" s="84"/>
      <c r="E469" s="84"/>
      <c r="F469" s="84"/>
      <c r="G469" s="84"/>
      <c r="H469" s="83" t="s">
        <v>11340</v>
      </c>
      <c r="I469" s="86" t="s">
        <v>11341</v>
      </c>
      <c r="J469" s="83" t="s">
        <v>126</v>
      </c>
      <c r="K469" s="84"/>
      <c r="L469" s="83" t="s">
        <v>5188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90" t="e">
        <f t="shared" si="46"/>
        <v>#DIV/0!</v>
      </c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  <c r="BA469" s="89"/>
      <c r="BB469" s="89"/>
      <c r="BC469" s="89"/>
      <c r="BD469" s="89"/>
      <c r="BE469" s="89"/>
      <c r="BF469" s="89"/>
      <c r="BG469" s="89"/>
      <c r="BH469" s="89"/>
      <c r="BI469" s="89"/>
      <c r="BJ469" s="89"/>
      <c r="BK469" s="89"/>
      <c r="BL469" s="89"/>
      <c r="BM469" s="89"/>
      <c r="BN469" s="89"/>
      <c r="BO469" s="89"/>
      <c r="BP469" s="89"/>
      <c r="BQ469" s="89"/>
      <c r="BR469" s="89"/>
      <c r="BS469" s="89"/>
      <c r="BT469" s="89"/>
      <c r="BU469" s="89"/>
      <c r="BV469" s="89"/>
      <c r="BW469" s="89"/>
      <c r="BX469" s="89"/>
      <c r="BY469" s="89"/>
      <c r="BZ469" s="89"/>
      <c r="CA469" s="89"/>
      <c r="CB469" s="89"/>
      <c r="CC469" s="89"/>
      <c r="CD469" s="89"/>
      <c r="CE469" s="89"/>
      <c r="CF469" s="90" t="e">
        <f t="shared" si="47"/>
        <v>#DIV/0!</v>
      </c>
      <c r="CG469" s="89"/>
      <c r="CH469" s="89"/>
      <c r="CI469" s="89"/>
      <c r="CJ469" s="89"/>
      <c r="CK469" s="89"/>
      <c r="CL469" s="89"/>
      <c r="CM469" s="89"/>
      <c r="CN469" s="89"/>
      <c r="CO469" s="89"/>
      <c r="CP469" s="89"/>
      <c r="CQ469" s="89"/>
      <c r="CR469" s="89"/>
      <c r="CS469" s="89"/>
      <c r="CT469" s="89"/>
      <c r="CU469" s="89"/>
      <c r="CV469" s="89">
        <v>8</v>
      </c>
      <c r="CW469" s="89">
        <v>8</v>
      </c>
      <c r="CX469" s="89">
        <v>7</v>
      </c>
      <c r="CY469" s="89">
        <v>7</v>
      </c>
      <c r="CZ469" s="89">
        <v>7</v>
      </c>
      <c r="DA469" s="89">
        <v>7</v>
      </c>
      <c r="DB469" s="89">
        <v>7</v>
      </c>
      <c r="DC469" s="89">
        <v>7</v>
      </c>
      <c r="DD469" s="89">
        <v>7</v>
      </c>
      <c r="DE469" s="89"/>
      <c r="DF469" s="89"/>
      <c r="DG469" s="89"/>
      <c r="DH469" s="89"/>
      <c r="DI469" s="89">
        <v>8</v>
      </c>
      <c r="DJ469" s="89">
        <v>8</v>
      </c>
      <c r="DK469" s="89">
        <v>7</v>
      </c>
      <c r="DL469" s="89">
        <v>8</v>
      </c>
      <c r="DM469" s="89">
        <v>7</v>
      </c>
      <c r="DN469" s="89">
        <v>7</v>
      </c>
      <c r="DO469" s="90">
        <f t="shared" si="48"/>
        <v>7.33333333333333</v>
      </c>
      <c r="DP469" s="95"/>
      <c r="DQ469" s="89"/>
      <c r="DR469" s="89"/>
      <c r="DS469" s="89"/>
      <c r="DT469" s="89"/>
      <c r="DU469" s="89"/>
      <c r="DV469" s="101"/>
      <c r="DW469" s="102"/>
      <c r="DX469" s="103"/>
      <c r="DY469" s="90"/>
      <c r="DZ469" s="103"/>
      <c r="EA469" s="103"/>
      <c r="EB469" s="103"/>
      <c r="EC469" s="103"/>
      <c r="ED469" s="103"/>
      <c r="EE469" s="103"/>
      <c r="EF469" s="106" t="e">
        <f t="shared" si="49"/>
        <v>#DIV/0!</v>
      </c>
      <c r="EG469" s="106" t="e">
        <f t="shared" si="50"/>
        <v>#DIV/0!</v>
      </c>
      <c r="EH469" s="106" t="str">
        <f t="shared" si="51"/>
        <v>NEED TO DEVELOP</v>
      </c>
    </row>
    <row r="470" hidden="1" customHeight="1" spans="2:138">
      <c r="B470" s="83" t="s">
        <v>2135</v>
      </c>
      <c r="C470" s="84"/>
      <c r="D470" s="84"/>
      <c r="E470" s="84"/>
      <c r="F470" s="84"/>
      <c r="G470" s="84"/>
      <c r="H470" s="83" t="s">
        <v>11353</v>
      </c>
      <c r="I470" s="86" t="s">
        <v>11354</v>
      </c>
      <c r="J470" s="83" t="s">
        <v>126</v>
      </c>
      <c r="K470" s="84"/>
      <c r="L470" s="83" t="s">
        <v>2055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90" t="e">
        <f t="shared" si="46"/>
        <v>#DIV/0!</v>
      </c>
      <c r="AO470" s="89"/>
      <c r="AP470" s="89"/>
      <c r="AQ470" s="89"/>
      <c r="AR470" s="89"/>
      <c r="AS470" s="89"/>
      <c r="AT470" s="89"/>
      <c r="AU470" s="89"/>
      <c r="AV470" s="89"/>
      <c r="AW470" s="89"/>
      <c r="AX470" s="89"/>
      <c r="AY470" s="89"/>
      <c r="AZ470" s="89"/>
      <c r="BA470" s="89"/>
      <c r="BB470" s="89"/>
      <c r="BC470" s="89"/>
      <c r="BD470" s="89"/>
      <c r="BE470" s="89"/>
      <c r="BF470" s="89"/>
      <c r="BG470" s="89"/>
      <c r="BH470" s="89"/>
      <c r="BI470" s="89"/>
      <c r="BJ470" s="89"/>
      <c r="BK470" s="89"/>
      <c r="BL470" s="89"/>
      <c r="BM470" s="89"/>
      <c r="BN470" s="89"/>
      <c r="BO470" s="89"/>
      <c r="BP470" s="89"/>
      <c r="BQ470" s="89"/>
      <c r="BR470" s="89"/>
      <c r="BS470" s="89"/>
      <c r="BT470" s="89"/>
      <c r="BU470" s="89"/>
      <c r="BV470" s="89"/>
      <c r="BW470" s="89"/>
      <c r="BX470" s="89"/>
      <c r="BY470" s="89"/>
      <c r="BZ470" s="89"/>
      <c r="CA470" s="89"/>
      <c r="CB470" s="89"/>
      <c r="CC470" s="89"/>
      <c r="CD470" s="89"/>
      <c r="CE470" s="89"/>
      <c r="CF470" s="90" t="e">
        <f t="shared" si="47"/>
        <v>#DIV/0!</v>
      </c>
      <c r="CG470" s="89"/>
      <c r="CH470" s="89"/>
      <c r="CI470" s="89"/>
      <c r="CJ470" s="89"/>
      <c r="CK470" s="89"/>
      <c r="CL470" s="89"/>
      <c r="CM470" s="89"/>
      <c r="CN470" s="89"/>
      <c r="CO470" s="89"/>
      <c r="CP470" s="89"/>
      <c r="CQ470" s="89"/>
      <c r="CR470" s="89"/>
      <c r="CS470" s="89"/>
      <c r="CT470" s="89"/>
      <c r="CU470" s="89"/>
      <c r="CV470" s="89">
        <v>7</v>
      </c>
      <c r="CW470" s="89">
        <v>7</v>
      </c>
      <c r="CX470" s="89">
        <v>7</v>
      </c>
      <c r="CY470" s="89">
        <v>7</v>
      </c>
      <c r="CZ470" s="89">
        <v>7</v>
      </c>
      <c r="DA470" s="89">
        <v>7</v>
      </c>
      <c r="DB470" s="89">
        <v>7</v>
      </c>
      <c r="DC470" s="89">
        <v>7</v>
      </c>
      <c r="DD470" s="89">
        <v>7</v>
      </c>
      <c r="DE470" s="89"/>
      <c r="DF470" s="89"/>
      <c r="DG470" s="89"/>
      <c r="DH470" s="89"/>
      <c r="DI470" s="89">
        <v>7</v>
      </c>
      <c r="DJ470" s="89">
        <v>7</v>
      </c>
      <c r="DK470" s="89">
        <v>7</v>
      </c>
      <c r="DL470" s="89">
        <v>7</v>
      </c>
      <c r="DM470" s="89">
        <v>7</v>
      </c>
      <c r="DN470" s="89">
        <v>7</v>
      </c>
      <c r="DO470" s="90">
        <f t="shared" si="48"/>
        <v>7</v>
      </c>
      <c r="DP470" s="95"/>
      <c r="DQ470" s="89"/>
      <c r="DR470" s="89"/>
      <c r="DS470" s="89"/>
      <c r="DT470" s="89"/>
      <c r="DU470" s="89"/>
      <c r="DV470" s="101"/>
      <c r="DW470" s="102"/>
      <c r="DX470" s="103"/>
      <c r="DY470" s="90"/>
      <c r="DZ470" s="103"/>
      <c r="EA470" s="103"/>
      <c r="EB470" s="103"/>
      <c r="EC470" s="103"/>
      <c r="ED470" s="103"/>
      <c r="EE470" s="103"/>
      <c r="EF470" s="106" t="e">
        <f t="shared" si="49"/>
        <v>#DIV/0!</v>
      </c>
      <c r="EG470" s="106" t="e">
        <f t="shared" si="50"/>
        <v>#DIV/0!</v>
      </c>
      <c r="EH470" s="106" t="str">
        <f t="shared" si="51"/>
        <v>NEED TO DEVELOP</v>
      </c>
    </row>
    <row r="471" hidden="1" customHeight="1" spans="2:138">
      <c r="B471" s="83" t="s">
        <v>2135</v>
      </c>
      <c r="C471" s="84"/>
      <c r="D471" s="84"/>
      <c r="E471" s="84"/>
      <c r="F471" s="84"/>
      <c r="G471" s="84"/>
      <c r="H471" s="83" t="s">
        <v>11365</v>
      </c>
      <c r="I471" s="86" t="s">
        <v>11366</v>
      </c>
      <c r="J471" s="83" t="s">
        <v>126</v>
      </c>
      <c r="K471" s="84"/>
      <c r="L471" s="83" t="s">
        <v>1337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90" t="e">
        <f t="shared" si="46"/>
        <v>#DIV/0!</v>
      </c>
      <c r="AO471" s="89"/>
      <c r="AP471" s="89"/>
      <c r="AQ471" s="89"/>
      <c r="AR471" s="89"/>
      <c r="AS471" s="89"/>
      <c r="AT471" s="89"/>
      <c r="AU471" s="89"/>
      <c r="AV471" s="89"/>
      <c r="AW471" s="89"/>
      <c r="AX471" s="89"/>
      <c r="AY471" s="89"/>
      <c r="AZ471" s="89"/>
      <c r="BA471" s="89"/>
      <c r="BB471" s="89"/>
      <c r="BC471" s="89"/>
      <c r="BD471" s="89"/>
      <c r="BE471" s="89"/>
      <c r="BF471" s="89"/>
      <c r="BG471" s="89"/>
      <c r="BH471" s="89"/>
      <c r="BI471" s="89"/>
      <c r="BJ471" s="89"/>
      <c r="BK471" s="89"/>
      <c r="BL471" s="89"/>
      <c r="BM471" s="89"/>
      <c r="BN471" s="89"/>
      <c r="BO471" s="89"/>
      <c r="BP471" s="89"/>
      <c r="BQ471" s="89"/>
      <c r="BR471" s="89"/>
      <c r="BS471" s="89"/>
      <c r="BT471" s="89"/>
      <c r="BU471" s="89"/>
      <c r="BV471" s="89"/>
      <c r="BW471" s="89"/>
      <c r="BX471" s="89"/>
      <c r="BY471" s="89"/>
      <c r="BZ471" s="89"/>
      <c r="CA471" s="89"/>
      <c r="CB471" s="89"/>
      <c r="CC471" s="89"/>
      <c r="CD471" s="89"/>
      <c r="CE471" s="89"/>
      <c r="CF471" s="90" t="e">
        <f t="shared" si="47"/>
        <v>#DIV/0!</v>
      </c>
      <c r="CG471" s="89"/>
      <c r="CH471" s="89"/>
      <c r="CI471" s="89"/>
      <c r="CJ471" s="89"/>
      <c r="CK471" s="89"/>
      <c r="CL471" s="89"/>
      <c r="CM471" s="89"/>
      <c r="CN471" s="89"/>
      <c r="CO471" s="89"/>
      <c r="CP471" s="89"/>
      <c r="CQ471" s="89"/>
      <c r="CR471" s="89"/>
      <c r="CS471" s="89"/>
      <c r="CT471" s="89"/>
      <c r="CU471" s="89"/>
      <c r="CV471" s="89">
        <v>7</v>
      </c>
      <c r="CW471" s="89">
        <v>7</v>
      </c>
      <c r="CX471" s="89">
        <v>7</v>
      </c>
      <c r="CY471" s="89">
        <v>7</v>
      </c>
      <c r="CZ471" s="89">
        <v>7</v>
      </c>
      <c r="DA471" s="89">
        <v>7</v>
      </c>
      <c r="DB471" s="89">
        <v>7</v>
      </c>
      <c r="DC471" s="89">
        <v>7</v>
      </c>
      <c r="DD471" s="89">
        <v>7</v>
      </c>
      <c r="DE471" s="89"/>
      <c r="DF471" s="89"/>
      <c r="DG471" s="89"/>
      <c r="DH471" s="89"/>
      <c r="DI471" s="89">
        <v>7</v>
      </c>
      <c r="DJ471" s="89">
        <v>7</v>
      </c>
      <c r="DK471" s="89">
        <v>7</v>
      </c>
      <c r="DL471" s="89">
        <v>7</v>
      </c>
      <c r="DM471" s="89">
        <v>7</v>
      </c>
      <c r="DN471" s="89">
        <v>7</v>
      </c>
      <c r="DO471" s="90">
        <f t="shared" si="48"/>
        <v>7</v>
      </c>
      <c r="DP471" s="95"/>
      <c r="DQ471" s="89"/>
      <c r="DR471" s="89"/>
      <c r="DS471" s="89"/>
      <c r="DT471" s="89"/>
      <c r="DU471" s="89"/>
      <c r="DV471" s="101"/>
      <c r="DW471" s="102"/>
      <c r="DX471" s="103"/>
      <c r="DY471" s="90"/>
      <c r="DZ471" s="103"/>
      <c r="EA471" s="103"/>
      <c r="EB471" s="103"/>
      <c r="EC471" s="103"/>
      <c r="ED471" s="103"/>
      <c r="EE471" s="103"/>
      <c r="EF471" s="106" t="e">
        <f t="shared" si="49"/>
        <v>#DIV/0!</v>
      </c>
      <c r="EG471" s="106" t="e">
        <f t="shared" si="50"/>
        <v>#DIV/0!</v>
      </c>
      <c r="EH471" s="106" t="str">
        <f t="shared" si="51"/>
        <v>NEED TO DEVELOP</v>
      </c>
    </row>
    <row r="472" hidden="1" customHeight="1" spans="2:138">
      <c r="B472" s="83" t="s">
        <v>2135</v>
      </c>
      <c r="C472" s="84"/>
      <c r="D472" s="84"/>
      <c r="E472" s="84"/>
      <c r="F472" s="84"/>
      <c r="G472" s="84"/>
      <c r="H472" s="83" t="s">
        <v>11378</v>
      </c>
      <c r="I472" s="86" t="s">
        <v>11379</v>
      </c>
      <c r="J472" s="83" t="s">
        <v>2936</v>
      </c>
      <c r="K472" s="84"/>
      <c r="L472" s="83" t="s">
        <v>11380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90" t="e">
        <f t="shared" si="46"/>
        <v>#DIV/0!</v>
      </c>
      <c r="AO472" s="89"/>
      <c r="AP472" s="89"/>
      <c r="AQ472" s="89"/>
      <c r="AR472" s="89"/>
      <c r="AS472" s="89"/>
      <c r="AT472" s="89"/>
      <c r="AU472" s="89"/>
      <c r="AV472" s="89"/>
      <c r="AW472" s="89"/>
      <c r="AX472" s="89"/>
      <c r="AY472" s="89"/>
      <c r="AZ472" s="89"/>
      <c r="BA472" s="89"/>
      <c r="BB472" s="89"/>
      <c r="BC472" s="89"/>
      <c r="BD472" s="89"/>
      <c r="BE472" s="89"/>
      <c r="BF472" s="89"/>
      <c r="BG472" s="89"/>
      <c r="BH472" s="89"/>
      <c r="BI472" s="89"/>
      <c r="BJ472" s="89"/>
      <c r="BK472" s="89"/>
      <c r="BL472" s="89"/>
      <c r="BM472" s="89"/>
      <c r="BN472" s="89"/>
      <c r="BO472" s="89"/>
      <c r="BP472" s="89"/>
      <c r="BQ472" s="89"/>
      <c r="BR472" s="89"/>
      <c r="BS472" s="89"/>
      <c r="BT472" s="89"/>
      <c r="BU472" s="89"/>
      <c r="BV472" s="89"/>
      <c r="BW472" s="89"/>
      <c r="BX472" s="89"/>
      <c r="BY472" s="89"/>
      <c r="BZ472" s="89"/>
      <c r="CA472" s="89"/>
      <c r="CB472" s="89"/>
      <c r="CC472" s="89"/>
      <c r="CD472" s="89"/>
      <c r="CE472" s="89"/>
      <c r="CF472" s="90" t="e">
        <f t="shared" si="47"/>
        <v>#DIV/0!</v>
      </c>
      <c r="CG472" s="89"/>
      <c r="CH472" s="89"/>
      <c r="CI472" s="89"/>
      <c r="CJ472" s="89"/>
      <c r="CK472" s="89"/>
      <c r="CL472" s="89"/>
      <c r="CM472" s="89"/>
      <c r="CN472" s="89"/>
      <c r="CO472" s="89"/>
      <c r="CP472" s="89"/>
      <c r="CQ472" s="89"/>
      <c r="CR472" s="89"/>
      <c r="CS472" s="89"/>
      <c r="CT472" s="89"/>
      <c r="CU472" s="89"/>
      <c r="CV472" s="89">
        <v>8</v>
      </c>
      <c r="CW472" s="89">
        <v>8</v>
      </c>
      <c r="CX472" s="89">
        <v>8</v>
      </c>
      <c r="CY472" s="89">
        <v>8</v>
      </c>
      <c r="CZ472" s="89">
        <v>8</v>
      </c>
      <c r="DA472" s="89">
        <v>8</v>
      </c>
      <c r="DB472" s="89">
        <v>8</v>
      </c>
      <c r="DC472" s="89">
        <v>8</v>
      </c>
      <c r="DD472" s="89">
        <v>7</v>
      </c>
      <c r="DE472" s="89"/>
      <c r="DF472" s="89"/>
      <c r="DG472" s="89"/>
      <c r="DH472" s="89"/>
      <c r="DI472" s="89">
        <v>8</v>
      </c>
      <c r="DJ472" s="89">
        <v>8</v>
      </c>
      <c r="DK472" s="89">
        <v>8</v>
      </c>
      <c r="DL472" s="89">
        <v>8</v>
      </c>
      <c r="DM472" s="89">
        <v>7</v>
      </c>
      <c r="DN472" s="89">
        <v>8</v>
      </c>
      <c r="DO472" s="90">
        <f t="shared" si="48"/>
        <v>7.86666666666667</v>
      </c>
      <c r="DP472" s="95"/>
      <c r="DQ472" s="89"/>
      <c r="DR472" s="89"/>
      <c r="DS472" s="89"/>
      <c r="DT472" s="89"/>
      <c r="DU472" s="89"/>
      <c r="DV472" s="101"/>
      <c r="DW472" s="102"/>
      <c r="DX472" s="103"/>
      <c r="DY472" s="90"/>
      <c r="DZ472" s="103"/>
      <c r="EA472" s="103"/>
      <c r="EB472" s="103"/>
      <c r="EC472" s="103"/>
      <c r="ED472" s="103"/>
      <c r="EE472" s="103"/>
      <c r="EF472" s="106" t="e">
        <f t="shared" si="49"/>
        <v>#DIV/0!</v>
      </c>
      <c r="EG472" s="106" t="e">
        <f t="shared" si="50"/>
        <v>#DIV/0!</v>
      </c>
      <c r="EH472" s="106" t="str">
        <f t="shared" si="51"/>
        <v>NEED TO DEVELOP</v>
      </c>
    </row>
    <row r="473" hidden="1" customHeight="1" spans="2:138">
      <c r="B473" s="83" t="s">
        <v>2135</v>
      </c>
      <c r="C473" s="84"/>
      <c r="D473" s="84"/>
      <c r="E473" s="84"/>
      <c r="F473" s="84"/>
      <c r="G473" s="84"/>
      <c r="H473" s="83" t="s">
        <v>11391</v>
      </c>
      <c r="I473" s="86" t="s">
        <v>11392</v>
      </c>
      <c r="J473" s="83" t="s">
        <v>1893</v>
      </c>
      <c r="K473" s="84"/>
      <c r="L473" s="83" t="s">
        <v>5188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90" t="e">
        <f t="shared" si="46"/>
        <v>#DIV/0!</v>
      </c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  <c r="BA473" s="89"/>
      <c r="BB473" s="89"/>
      <c r="BC473" s="89"/>
      <c r="BD473" s="89">
        <v>7</v>
      </c>
      <c r="BE473" s="89">
        <v>7</v>
      </c>
      <c r="BF473" s="89">
        <v>7</v>
      </c>
      <c r="BG473" s="89">
        <v>7</v>
      </c>
      <c r="BH473" s="89">
        <v>7</v>
      </c>
      <c r="BI473" s="89">
        <v>7</v>
      </c>
      <c r="BJ473" s="89">
        <v>7</v>
      </c>
      <c r="BK473" s="89">
        <v>7</v>
      </c>
      <c r="BL473" s="89">
        <v>7</v>
      </c>
      <c r="BM473" s="89">
        <v>7</v>
      </c>
      <c r="BN473" s="89">
        <v>7</v>
      </c>
      <c r="BO473" s="89">
        <v>7</v>
      </c>
      <c r="BP473" s="89">
        <v>7</v>
      </c>
      <c r="BQ473" s="89">
        <v>7</v>
      </c>
      <c r="BR473" s="89">
        <v>7</v>
      </c>
      <c r="BS473" s="89">
        <v>7</v>
      </c>
      <c r="BT473" s="89">
        <v>7</v>
      </c>
      <c r="BU473" s="89">
        <v>7</v>
      </c>
      <c r="BV473" s="89">
        <v>7</v>
      </c>
      <c r="BW473" s="89">
        <v>7</v>
      </c>
      <c r="BX473" s="89">
        <v>7</v>
      </c>
      <c r="BY473" s="89">
        <v>7</v>
      </c>
      <c r="BZ473" s="89">
        <v>7</v>
      </c>
      <c r="CA473" s="89">
        <v>7</v>
      </c>
      <c r="CB473" s="89">
        <v>7</v>
      </c>
      <c r="CC473" s="89">
        <v>7</v>
      </c>
      <c r="CD473" s="89">
        <v>7</v>
      </c>
      <c r="CE473" s="89">
        <v>7</v>
      </c>
      <c r="CF473" s="90">
        <f t="shared" si="47"/>
        <v>7</v>
      </c>
      <c r="CG473" s="89"/>
      <c r="CH473" s="89"/>
      <c r="CI473" s="89"/>
      <c r="CJ473" s="89"/>
      <c r="CK473" s="89"/>
      <c r="CL473" s="89"/>
      <c r="CM473" s="89"/>
      <c r="CN473" s="89"/>
      <c r="CO473" s="89"/>
      <c r="CP473" s="89"/>
      <c r="CQ473" s="89"/>
      <c r="CR473" s="89"/>
      <c r="CS473" s="89"/>
      <c r="CT473" s="89"/>
      <c r="CU473" s="89"/>
      <c r="CV473" s="89"/>
      <c r="CW473" s="89"/>
      <c r="CX473" s="89"/>
      <c r="CY473" s="89"/>
      <c r="CZ473" s="89"/>
      <c r="DA473" s="89"/>
      <c r="DB473" s="89"/>
      <c r="DC473" s="89"/>
      <c r="DD473" s="89"/>
      <c r="DE473" s="89"/>
      <c r="DF473" s="89"/>
      <c r="DG473" s="89"/>
      <c r="DH473" s="89"/>
      <c r="DI473" s="89"/>
      <c r="DJ473" s="89"/>
      <c r="DK473" s="89"/>
      <c r="DL473" s="89"/>
      <c r="DM473" s="89"/>
      <c r="DN473" s="89"/>
      <c r="DO473" s="90" t="e">
        <f t="shared" si="48"/>
        <v>#DIV/0!</v>
      </c>
      <c r="DP473" s="95"/>
      <c r="DQ473" s="89"/>
      <c r="DR473" s="89"/>
      <c r="DS473" s="89"/>
      <c r="DT473" s="89"/>
      <c r="DU473" s="89"/>
      <c r="DV473" s="101"/>
      <c r="DW473" s="102"/>
      <c r="DX473" s="103"/>
      <c r="DY473" s="90"/>
      <c r="DZ473" s="103"/>
      <c r="EA473" s="103"/>
      <c r="EB473" s="103"/>
      <c r="EC473" s="103"/>
      <c r="ED473" s="103"/>
      <c r="EE473" s="103"/>
      <c r="EF473" s="106" t="e">
        <f t="shared" si="49"/>
        <v>#DIV/0!</v>
      </c>
      <c r="EG473" s="106" t="str">
        <f t="shared" si="50"/>
        <v>NEED TO DEVELOP</v>
      </c>
      <c r="EH473" s="106" t="e">
        <f t="shared" si="51"/>
        <v>#DIV/0!</v>
      </c>
    </row>
    <row r="474" hidden="1" customHeight="1" spans="2:138">
      <c r="B474" s="83" t="s">
        <v>2135</v>
      </c>
      <c r="C474" s="84"/>
      <c r="D474" s="84"/>
      <c r="E474" s="84"/>
      <c r="F474" s="84"/>
      <c r="G474" s="84"/>
      <c r="H474" s="83" t="s">
        <v>11405</v>
      </c>
      <c r="I474" s="86" t="s">
        <v>11406</v>
      </c>
      <c r="J474" s="83" t="s">
        <v>2965</v>
      </c>
      <c r="K474" s="84"/>
      <c r="L474" s="83" t="s">
        <v>3162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90" t="e">
        <f t="shared" si="46"/>
        <v>#DIV/0!</v>
      </c>
      <c r="AO474" s="89"/>
      <c r="AP474" s="89"/>
      <c r="AQ474" s="89"/>
      <c r="AR474" s="89"/>
      <c r="AS474" s="89"/>
      <c r="AT474" s="89"/>
      <c r="AU474" s="89"/>
      <c r="AV474" s="89"/>
      <c r="AW474" s="89"/>
      <c r="AX474" s="89"/>
      <c r="AY474" s="89"/>
      <c r="AZ474" s="89"/>
      <c r="BA474" s="89"/>
      <c r="BB474" s="89"/>
      <c r="BC474" s="89"/>
      <c r="BD474" s="89"/>
      <c r="BE474" s="89"/>
      <c r="BF474" s="89"/>
      <c r="BG474" s="89"/>
      <c r="BH474" s="89"/>
      <c r="BI474" s="89"/>
      <c r="BJ474" s="89"/>
      <c r="BK474" s="89"/>
      <c r="BL474" s="89"/>
      <c r="BM474" s="89"/>
      <c r="BN474" s="89"/>
      <c r="BO474" s="89"/>
      <c r="BP474" s="89"/>
      <c r="BQ474" s="89"/>
      <c r="BR474" s="89"/>
      <c r="BS474" s="89"/>
      <c r="BT474" s="89"/>
      <c r="BU474" s="89"/>
      <c r="BV474" s="89"/>
      <c r="BW474" s="89"/>
      <c r="BX474" s="89"/>
      <c r="BY474" s="89"/>
      <c r="BZ474" s="89"/>
      <c r="CA474" s="89"/>
      <c r="CB474" s="89"/>
      <c r="CC474" s="89"/>
      <c r="CD474" s="89"/>
      <c r="CE474" s="89"/>
      <c r="CF474" s="90" t="e">
        <f t="shared" si="47"/>
        <v>#DIV/0!</v>
      </c>
      <c r="CG474" s="89"/>
      <c r="CH474" s="89"/>
      <c r="CI474" s="89"/>
      <c r="CJ474" s="89"/>
      <c r="CK474" s="89"/>
      <c r="CL474" s="89"/>
      <c r="CM474" s="89"/>
      <c r="CN474" s="89"/>
      <c r="CO474" s="89"/>
      <c r="CP474" s="89"/>
      <c r="CQ474" s="89"/>
      <c r="CR474" s="89"/>
      <c r="CS474" s="89"/>
      <c r="CT474" s="89"/>
      <c r="CU474" s="89"/>
      <c r="CV474" s="89">
        <v>7</v>
      </c>
      <c r="CW474" s="89">
        <v>7</v>
      </c>
      <c r="CX474" s="89">
        <v>7</v>
      </c>
      <c r="CY474" s="89">
        <v>7</v>
      </c>
      <c r="CZ474" s="89">
        <v>7</v>
      </c>
      <c r="DA474" s="89">
        <v>7</v>
      </c>
      <c r="DB474" s="89">
        <v>7</v>
      </c>
      <c r="DC474" s="89">
        <v>7</v>
      </c>
      <c r="DD474" s="89">
        <v>7</v>
      </c>
      <c r="DE474" s="89"/>
      <c r="DF474" s="89"/>
      <c r="DG474" s="89"/>
      <c r="DH474" s="89"/>
      <c r="DI474" s="89">
        <v>7</v>
      </c>
      <c r="DJ474" s="89">
        <v>7</v>
      </c>
      <c r="DK474" s="89">
        <v>7</v>
      </c>
      <c r="DL474" s="89">
        <v>7</v>
      </c>
      <c r="DM474" s="89">
        <v>7</v>
      </c>
      <c r="DN474" s="89">
        <v>7</v>
      </c>
      <c r="DO474" s="90">
        <f t="shared" si="48"/>
        <v>7</v>
      </c>
      <c r="DP474" s="95"/>
      <c r="DQ474" s="89"/>
      <c r="DR474" s="89"/>
      <c r="DS474" s="89"/>
      <c r="DT474" s="89"/>
      <c r="DU474" s="89"/>
      <c r="DV474" s="101"/>
      <c r="DW474" s="102"/>
      <c r="DX474" s="103"/>
      <c r="DY474" s="90"/>
      <c r="DZ474" s="103"/>
      <c r="EA474" s="103"/>
      <c r="EB474" s="103"/>
      <c r="EC474" s="103"/>
      <c r="ED474" s="103"/>
      <c r="EE474" s="103"/>
      <c r="EF474" s="106" t="e">
        <f t="shared" si="49"/>
        <v>#DIV/0!</v>
      </c>
      <c r="EG474" s="106" t="e">
        <f t="shared" si="50"/>
        <v>#DIV/0!</v>
      </c>
      <c r="EH474" s="106" t="str">
        <f t="shared" si="51"/>
        <v>NEED TO DEVELOP</v>
      </c>
    </row>
    <row r="475" hidden="1" customHeight="1" spans="2:138">
      <c r="B475" s="83" t="s">
        <v>2135</v>
      </c>
      <c r="C475" s="84"/>
      <c r="D475" s="84"/>
      <c r="E475" s="84"/>
      <c r="F475" s="84"/>
      <c r="G475" s="84"/>
      <c r="H475" s="83" t="s">
        <v>11418</v>
      </c>
      <c r="I475" s="86" t="s">
        <v>11419</v>
      </c>
      <c r="J475" s="83" t="s">
        <v>162</v>
      </c>
      <c r="K475" s="84"/>
      <c r="L475" s="83" t="s">
        <v>4719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90" t="e">
        <f t="shared" si="46"/>
        <v>#DIV/0!</v>
      </c>
      <c r="AO475" s="89"/>
      <c r="AP475" s="89"/>
      <c r="AQ475" s="89"/>
      <c r="AR475" s="89"/>
      <c r="AS475" s="89"/>
      <c r="AT475" s="89"/>
      <c r="AU475" s="89"/>
      <c r="AV475" s="89"/>
      <c r="AW475" s="89"/>
      <c r="AX475" s="89"/>
      <c r="AY475" s="89"/>
      <c r="AZ475" s="89"/>
      <c r="BA475" s="89"/>
      <c r="BB475" s="89"/>
      <c r="BC475" s="89"/>
      <c r="BD475" s="89"/>
      <c r="BE475" s="89"/>
      <c r="BF475" s="89"/>
      <c r="BG475" s="89"/>
      <c r="BH475" s="89"/>
      <c r="BI475" s="89"/>
      <c r="BJ475" s="89"/>
      <c r="BK475" s="89"/>
      <c r="BL475" s="89"/>
      <c r="BM475" s="89"/>
      <c r="BN475" s="89"/>
      <c r="BO475" s="89"/>
      <c r="BP475" s="89"/>
      <c r="BQ475" s="89"/>
      <c r="BR475" s="89"/>
      <c r="BS475" s="89"/>
      <c r="BT475" s="89"/>
      <c r="BU475" s="89"/>
      <c r="BV475" s="89"/>
      <c r="BW475" s="89"/>
      <c r="BX475" s="89"/>
      <c r="BY475" s="89"/>
      <c r="BZ475" s="89"/>
      <c r="CA475" s="89"/>
      <c r="CB475" s="89"/>
      <c r="CC475" s="89"/>
      <c r="CD475" s="89"/>
      <c r="CE475" s="89"/>
      <c r="CF475" s="90" t="e">
        <f t="shared" si="47"/>
        <v>#DIV/0!</v>
      </c>
      <c r="CG475" s="89"/>
      <c r="CH475" s="89"/>
      <c r="CI475" s="89"/>
      <c r="CJ475" s="89"/>
      <c r="CK475" s="89"/>
      <c r="CL475" s="89"/>
      <c r="CM475" s="89"/>
      <c r="CN475" s="89"/>
      <c r="CO475" s="89"/>
      <c r="CP475" s="89"/>
      <c r="CQ475" s="89"/>
      <c r="CR475" s="89"/>
      <c r="CS475" s="89"/>
      <c r="CT475" s="89"/>
      <c r="CU475" s="89"/>
      <c r="CV475" s="89">
        <v>7</v>
      </c>
      <c r="CW475" s="89">
        <v>7</v>
      </c>
      <c r="CX475" s="89">
        <v>7</v>
      </c>
      <c r="CY475" s="89">
        <v>7</v>
      </c>
      <c r="CZ475" s="89">
        <v>7</v>
      </c>
      <c r="DA475" s="89">
        <v>7</v>
      </c>
      <c r="DB475" s="89">
        <v>7</v>
      </c>
      <c r="DC475" s="89">
        <v>7</v>
      </c>
      <c r="DD475" s="89">
        <v>7</v>
      </c>
      <c r="DE475" s="89"/>
      <c r="DF475" s="89"/>
      <c r="DG475" s="89"/>
      <c r="DH475" s="89"/>
      <c r="DI475" s="89">
        <v>7</v>
      </c>
      <c r="DJ475" s="89">
        <v>7</v>
      </c>
      <c r="DK475" s="89">
        <v>7</v>
      </c>
      <c r="DL475" s="89">
        <v>7</v>
      </c>
      <c r="DM475" s="89">
        <v>7</v>
      </c>
      <c r="DN475" s="89">
        <v>7</v>
      </c>
      <c r="DO475" s="90">
        <f t="shared" si="48"/>
        <v>7</v>
      </c>
      <c r="DP475" s="95"/>
      <c r="DQ475" s="89"/>
      <c r="DR475" s="89"/>
      <c r="DS475" s="89"/>
      <c r="DT475" s="89"/>
      <c r="DU475" s="89"/>
      <c r="DV475" s="101"/>
      <c r="DW475" s="102"/>
      <c r="DX475" s="103"/>
      <c r="DY475" s="90"/>
      <c r="DZ475" s="103"/>
      <c r="EA475" s="103"/>
      <c r="EB475" s="103"/>
      <c r="EC475" s="103"/>
      <c r="ED475" s="103"/>
      <c r="EE475" s="103"/>
      <c r="EF475" s="106" t="e">
        <f t="shared" si="49"/>
        <v>#DIV/0!</v>
      </c>
      <c r="EG475" s="106" t="e">
        <f t="shared" si="50"/>
        <v>#DIV/0!</v>
      </c>
      <c r="EH475" s="106" t="str">
        <f t="shared" si="51"/>
        <v>NEED TO DEVELOP</v>
      </c>
    </row>
    <row r="476" hidden="1" customHeight="1" spans="2:138">
      <c r="B476" s="83" t="s">
        <v>2135</v>
      </c>
      <c r="C476" s="84"/>
      <c r="D476" s="84"/>
      <c r="E476" s="84"/>
      <c r="F476" s="84"/>
      <c r="G476" s="84"/>
      <c r="H476" s="83" t="s">
        <v>11432</v>
      </c>
      <c r="I476" s="86" t="s">
        <v>11433</v>
      </c>
      <c r="J476" s="83" t="s">
        <v>162</v>
      </c>
      <c r="K476" s="84"/>
      <c r="L476" s="83" t="s">
        <v>3262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90" t="e">
        <f t="shared" si="46"/>
        <v>#DIV/0!</v>
      </c>
      <c r="AO476" s="89"/>
      <c r="AP476" s="89"/>
      <c r="AQ476" s="89"/>
      <c r="AR476" s="89"/>
      <c r="AS476" s="89"/>
      <c r="AT476" s="89"/>
      <c r="AU476" s="89"/>
      <c r="AV476" s="89"/>
      <c r="AW476" s="89"/>
      <c r="AX476" s="89"/>
      <c r="AY476" s="89"/>
      <c r="AZ476" s="89"/>
      <c r="BA476" s="89"/>
      <c r="BB476" s="89"/>
      <c r="BC476" s="89"/>
      <c r="BD476" s="89"/>
      <c r="BE476" s="89"/>
      <c r="BF476" s="89"/>
      <c r="BG476" s="89"/>
      <c r="BH476" s="89"/>
      <c r="BI476" s="89"/>
      <c r="BJ476" s="89"/>
      <c r="BK476" s="89"/>
      <c r="BL476" s="89"/>
      <c r="BM476" s="89"/>
      <c r="BN476" s="89"/>
      <c r="BO476" s="89"/>
      <c r="BP476" s="89"/>
      <c r="BQ476" s="89"/>
      <c r="BR476" s="89"/>
      <c r="BS476" s="89"/>
      <c r="BT476" s="89"/>
      <c r="BU476" s="89"/>
      <c r="BV476" s="89"/>
      <c r="BW476" s="89"/>
      <c r="BX476" s="89"/>
      <c r="BY476" s="89"/>
      <c r="BZ476" s="89"/>
      <c r="CA476" s="89"/>
      <c r="CB476" s="89"/>
      <c r="CC476" s="89"/>
      <c r="CD476" s="89"/>
      <c r="CE476" s="89"/>
      <c r="CF476" s="90" t="e">
        <f t="shared" si="47"/>
        <v>#DIV/0!</v>
      </c>
      <c r="CG476" s="89"/>
      <c r="CH476" s="89"/>
      <c r="CI476" s="89"/>
      <c r="CJ476" s="89"/>
      <c r="CK476" s="89"/>
      <c r="CL476" s="89"/>
      <c r="CM476" s="89"/>
      <c r="CN476" s="89"/>
      <c r="CO476" s="89"/>
      <c r="CP476" s="89"/>
      <c r="CQ476" s="89"/>
      <c r="CR476" s="89"/>
      <c r="CS476" s="89"/>
      <c r="CT476" s="89"/>
      <c r="CU476" s="89"/>
      <c r="CV476" s="89">
        <v>7</v>
      </c>
      <c r="CW476" s="89">
        <v>7</v>
      </c>
      <c r="CX476" s="89">
        <v>7</v>
      </c>
      <c r="CY476" s="89">
        <v>7</v>
      </c>
      <c r="CZ476" s="89">
        <v>7</v>
      </c>
      <c r="DA476" s="89">
        <v>7</v>
      </c>
      <c r="DB476" s="89">
        <v>7</v>
      </c>
      <c r="DC476" s="89">
        <v>7</v>
      </c>
      <c r="DD476" s="89">
        <v>7</v>
      </c>
      <c r="DE476" s="89"/>
      <c r="DF476" s="89"/>
      <c r="DG476" s="89"/>
      <c r="DH476" s="89"/>
      <c r="DI476" s="89">
        <v>7</v>
      </c>
      <c r="DJ476" s="89">
        <v>7</v>
      </c>
      <c r="DK476" s="89">
        <v>7</v>
      </c>
      <c r="DL476" s="89">
        <v>7</v>
      </c>
      <c r="DM476" s="89">
        <v>7</v>
      </c>
      <c r="DN476" s="89">
        <v>7</v>
      </c>
      <c r="DO476" s="90">
        <f t="shared" si="48"/>
        <v>7</v>
      </c>
      <c r="DP476" s="95"/>
      <c r="DQ476" s="89"/>
      <c r="DR476" s="89"/>
      <c r="DS476" s="89"/>
      <c r="DT476" s="89"/>
      <c r="DU476" s="89"/>
      <c r="DV476" s="101"/>
      <c r="DW476" s="102"/>
      <c r="DX476" s="103"/>
      <c r="DY476" s="90"/>
      <c r="DZ476" s="103"/>
      <c r="EA476" s="103"/>
      <c r="EB476" s="103"/>
      <c r="EC476" s="103"/>
      <c r="ED476" s="103"/>
      <c r="EE476" s="103"/>
      <c r="EF476" s="106" t="e">
        <f t="shared" si="49"/>
        <v>#DIV/0!</v>
      </c>
      <c r="EG476" s="106" t="e">
        <f t="shared" si="50"/>
        <v>#DIV/0!</v>
      </c>
      <c r="EH476" s="106" t="str">
        <f t="shared" si="51"/>
        <v>NEED TO DEVELOP</v>
      </c>
    </row>
    <row r="477" hidden="1" customHeight="1" spans="2:138">
      <c r="B477" s="83" t="s">
        <v>2135</v>
      </c>
      <c r="C477" s="84"/>
      <c r="D477" s="84"/>
      <c r="E477" s="84"/>
      <c r="F477" s="84"/>
      <c r="G477" s="84"/>
      <c r="H477" s="83" t="s">
        <v>11446</v>
      </c>
      <c r="I477" s="86" t="s">
        <v>11447</v>
      </c>
      <c r="J477" s="83" t="s">
        <v>162</v>
      </c>
      <c r="K477" s="84"/>
      <c r="L477" s="83" t="s">
        <v>789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90" t="e">
        <f t="shared" si="46"/>
        <v>#DIV/0!</v>
      </c>
      <c r="AO477" s="89"/>
      <c r="AP477" s="89"/>
      <c r="AQ477" s="89"/>
      <c r="AR477" s="89"/>
      <c r="AS477" s="89"/>
      <c r="AT477" s="89"/>
      <c r="AU477" s="89"/>
      <c r="AV477" s="89"/>
      <c r="AW477" s="89"/>
      <c r="AX477" s="89"/>
      <c r="AY477" s="89"/>
      <c r="AZ477" s="89"/>
      <c r="BA477" s="89"/>
      <c r="BB477" s="89"/>
      <c r="BC477" s="89"/>
      <c r="BD477" s="89"/>
      <c r="BE477" s="89"/>
      <c r="BF477" s="89"/>
      <c r="BG477" s="89"/>
      <c r="BH477" s="89"/>
      <c r="BI477" s="89"/>
      <c r="BJ477" s="89"/>
      <c r="BK477" s="89"/>
      <c r="BL477" s="89"/>
      <c r="BM477" s="89"/>
      <c r="BN477" s="89"/>
      <c r="BO477" s="89"/>
      <c r="BP477" s="89"/>
      <c r="BQ477" s="89"/>
      <c r="BR477" s="89"/>
      <c r="BS477" s="89"/>
      <c r="BT477" s="89"/>
      <c r="BU477" s="89"/>
      <c r="BV477" s="89"/>
      <c r="BW477" s="89"/>
      <c r="BX477" s="89"/>
      <c r="BY477" s="89"/>
      <c r="BZ477" s="89"/>
      <c r="CA477" s="89"/>
      <c r="CB477" s="89"/>
      <c r="CC477" s="89"/>
      <c r="CD477" s="89"/>
      <c r="CE477" s="89"/>
      <c r="CF477" s="90" t="e">
        <f t="shared" si="47"/>
        <v>#DIV/0!</v>
      </c>
      <c r="CG477" s="89"/>
      <c r="CH477" s="89"/>
      <c r="CI477" s="89"/>
      <c r="CJ477" s="89"/>
      <c r="CK477" s="89"/>
      <c r="CL477" s="89"/>
      <c r="CM477" s="89"/>
      <c r="CN477" s="89"/>
      <c r="CO477" s="89"/>
      <c r="CP477" s="89"/>
      <c r="CQ477" s="89"/>
      <c r="CR477" s="89"/>
      <c r="CS477" s="89"/>
      <c r="CT477" s="89"/>
      <c r="CU477" s="89"/>
      <c r="CV477" s="89">
        <v>7</v>
      </c>
      <c r="CW477" s="89">
        <v>7</v>
      </c>
      <c r="CX477" s="89">
        <v>7</v>
      </c>
      <c r="CY477" s="89">
        <v>7</v>
      </c>
      <c r="CZ477" s="89">
        <v>7</v>
      </c>
      <c r="DA477" s="89">
        <v>7</v>
      </c>
      <c r="DB477" s="89">
        <v>7</v>
      </c>
      <c r="DC477" s="89">
        <v>7</v>
      </c>
      <c r="DD477" s="89">
        <v>7</v>
      </c>
      <c r="DE477" s="89"/>
      <c r="DF477" s="89"/>
      <c r="DG477" s="89"/>
      <c r="DH477" s="89"/>
      <c r="DI477" s="89">
        <v>7</v>
      </c>
      <c r="DJ477" s="89">
        <v>7</v>
      </c>
      <c r="DK477" s="89">
        <v>7</v>
      </c>
      <c r="DL477" s="89">
        <v>7</v>
      </c>
      <c r="DM477" s="89">
        <v>7</v>
      </c>
      <c r="DN477" s="89">
        <v>7</v>
      </c>
      <c r="DO477" s="90">
        <f t="shared" si="48"/>
        <v>7</v>
      </c>
      <c r="DP477" s="95"/>
      <c r="DQ477" s="89"/>
      <c r="DR477" s="89"/>
      <c r="DS477" s="89"/>
      <c r="DT477" s="89"/>
      <c r="DU477" s="89"/>
      <c r="DV477" s="101"/>
      <c r="DW477" s="102"/>
      <c r="DX477" s="103"/>
      <c r="DY477" s="90"/>
      <c r="DZ477" s="103"/>
      <c r="EA477" s="103"/>
      <c r="EB477" s="103"/>
      <c r="EC477" s="103"/>
      <c r="ED477" s="103"/>
      <c r="EE477" s="103"/>
      <c r="EF477" s="106" t="e">
        <f t="shared" si="49"/>
        <v>#DIV/0!</v>
      </c>
      <c r="EG477" s="106" t="e">
        <f t="shared" si="50"/>
        <v>#DIV/0!</v>
      </c>
      <c r="EH477" s="106" t="str">
        <f t="shared" si="51"/>
        <v>NEED TO DEVELOP</v>
      </c>
    </row>
    <row r="478" hidden="1" customHeight="1" spans="2:138">
      <c r="B478" s="83" t="s">
        <v>2135</v>
      </c>
      <c r="C478" s="84"/>
      <c r="D478" s="84"/>
      <c r="E478" s="84"/>
      <c r="F478" s="84"/>
      <c r="G478" s="84"/>
      <c r="H478" s="83" t="s">
        <v>11458</v>
      </c>
      <c r="I478" s="86" t="s">
        <v>11459</v>
      </c>
      <c r="J478" s="83" t="s">
        <v>162</v>
      </c>
      <c r="K478" s="84"/>
      <c r="L478" s="83" t="s">
        <v>2212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90" t="e">
        <f t="shared" si="46"/>
        <v>#DIV/0!</v>
      </c>
      <c r="AO478" s="89"/>
      <c r="AP478" s="89"/>
      <c r="AQ478" s="89"/>
      <c r="AR478" s="89"/>
      <c r="AS478" s="89"/>
      <c r="AT478" s="89"/>
      <c r="AU478" s="89"/>
      <c r="AV478" s="89"/>
      <c r="AW478" s="89"/>
      <c r="AX478" s="89"/>
      <c r="AY478" s="89"/>
      <c r="AZ478" s="89"/>
      <c r="BA478" s="89"/>
      <c r="BB478" s="89"/>
      <c r="BC478" s="89"/>
      <c r="BD478" s="89"/>
      <c r="BE478" s="89"/>
      <c r="BF478" s="89"/>
      <c r="BG478" s="89"/>
      <c r="BH478" s="89"/>
      <c r="BI478" s="89"/>
      <c r="BJ478" s="89"/>
      <c r="BK478" s="89"/>
      <c r="BL478" s="89"/>
      <c r="BM478" s="89"/>
      <c r="BN478" s="89"/>
      <c r="BO478" s="89"/>
      <c r="BP478" s="89"/>
      <c r="BQ478" s="89"/>
      <c r="BR478" s="89"/>
      <c r="BS478" s="89"/>
      <c r="BT478" s="89"/>
      <c r="BU478" s="89"/>
      <c r="BV478" s="89"/>
      <c r="BW478" s="89"/>
      <c r="BX478" s="89"/>
      <c r="BY478" s="89"/>
      <c r="BZ478" s="89"/>
      <c r="CA478" s="89"/>
      <c r="CB478" s="89"/>
      <c r="CC478" s="89"/>
      <c r="CD478" s="89"/>
      <c r="CE478" s="89"/>
      <c r="CF478" s="90" t="e">
        <f t="shared" si="47"/>
        <v>#DIV/0!</v>
      </c>
      <c r="CG478" s="89"/>
      <c r="CH478" s="89"/>
      <c r="CI478" s="89"/>
      <c r="CJ478" s="89"/>
      <c r="CK478" s="89"/>
      <c r="CL478" s="89"/>
      <c r="CM478" s="89"/>
      <c r="CN478" s="89"/>
      <c r="CO478" s="89"/>
      <c r="CP478" s="89"/>
      <c r="CQ478" s="89"/>
      <c r="CR478" s="89"/>
      <c r="CS478" s="89"/>
      <c r="CT478" s="89"/>
      <c r="CU478" s="89"/>
      <c r="CV478" s="89"/>
      <c r="CW478" s="89"/>
      <c r="CX478" s="89"/>
      <c r="CY478" s="89"/>
      <c r="CZ478" s="89"/>
      <c r="DA478" s="89"/>
      <c r="DB478" s="89"/>
      <c r="DC478" s="89"/>
      <c r="DD478" s="89"/>
      <c r="DE478" s="89"/>
      <c r="DF478" s="89"/>
      <c r="DG478" s="89"/>
      <c r="DH478" s="89"/>
      <c r="DI478" s="89"/>
      <c r="DJ478" s="89"/>
      <c r="DK478" s="89"/>
      <c r="DL478" s="89"/>
      <c r="DM478" s="89"/>
      <c r="DN478" s="89"/>
      <c r="DO478" s="90" t="e">
        <f t="shared" si="48"/>
        <v>#DIV/0!</v>
      </c>
      <c r="DP478" s="95"/>
      <c r="DQ478" s="89"/>
      <c r="DR478" s="89"/>
      <c r="DS478" s="89"/>
      <c r="DT478" s="89"/>
      <c r="DU478" s="89"/>
      <c r="DV478" s="101"/>
      <c r="DW478" s="102"/>
      <c r="DX478" s="103"/>
      <c r="DY478" s="90"/>
      <c r="DZ478" s="103"/>
      <c r="EA478" s="103"/>
      <c r="EB478" s="103"/>
      <c r="EC478" s="103"/>
      <c r="ED478" s="103"/>
      <c r="EE478" s="103"/>
      <c r="EF478" s="106" t="e">
        <f t="shared" si="49"/>
        <v>#DIV/0!</v>
      </c>
      <c r="EG478" s="106" t="e">
        <f t="shared" si="50"/>
        <v>#DIV/0!</v>
      </c>
      <c r="EH478" s="106" t="e">
        <f t="shared" si="51"/>
        <v>#DIV/0!</v>
      </c>
    </row>
    <row r="479" hidden="1" customHeight="1" spans="2:138">
      <c r="B479" s="83" t="s">
        <v>2135</v>
      </c>
      <c r="C479" s="84"/>
      <c r="D479" s="84"/>
      <c r="E479" s="84"/>
      <c r="F479" s="84"/>
      <c r="G479" s="84"/>
      <c r="H479" s="83" t="s">
        <v>11472</v>
      </c>
      <c r="I479" s="86" t="s">
        <v>11473</v>
      </c>
      <c r="J479" s="83" t="s">
        <v>3440</v>
      </c>
      <c r="K479" s="84"/>
      <c r="L479" s="83" t="s">
        <v>11475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90" t="e">
        <f t="shared" si="46"/>
        <v>#DIV/0!</v>
      </c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  <c r="BA479" s="89"/>
      <c r="BB479" s="89"/>
      <c r="BC479" s="89"/>
      <c r="BD479" s="89"/>
      <c r="BE479" s="89"/>
      <c r="BF479" s="89"/>
      <c r="BG479" s="89"/>
      <c r="BH479" s="89"/>
      <c r="BI479" s="89"/>
      <c r="BJ479" s="89"/>
      <c r="BK479" s="89"/>
      <c r="BL479" s="89"/>
      <c r="BM479" s="89"/>
      <c r="BN479" s="89"/>
      <c r="BO479" s="89"/>
      <c r="BP479" s="89"/>
      <c r="BQ479" s="89"/>
      <c r="BR479" s="89"/>
      <c r="BS479" s="89"/>
      <c r="BT479" s="89"/>
      <c r="BU479" s="89"/>
      <c r="BV479" s="89"/>
      <c r="BW479" s="89"/>
      <c r="BX479" s="89"/>
      <c r="BY479" s="89"/>
      <c r="BZ479" s="89"/>
      <c r="CA479" s="89"/>
      <c r="CB479" s="89"/>
      <c r="CC479" s="89"/>
      <c r="CD479" s="89"/>
      <c r="CE479" s="89"/>
      <c r="CF479" s="90" t="e">
        <f t="shared" si="47"/>
        <v>#DIV/0!</v>
      </c>
      <c r="CG479" s="89"/>
      <c r="CH479" s="89"/>
      <c r="CI479" s="89"/>
      <c r="CJ479" s="89"/>
      <c r="CK479" s="89"/>
      <c r="CL479" s="89"/>
      <c r="CM479" s="89"/>
      <c r="CN479" s="89"/>
      <c r="CO479" s="89"/>
      <c r="CP479" s="89"/>
      <c r="CQ479" s="89"/>
      <c r="CR479" s="89"/>
      <c r="CS479" s="89"/>
      <c r="CT479" s="89"/>
      <c r="CU479" s="89"/>
      <c r="CV479" s="89">
        <v>8</v>
      </c>
      <c r="CW479" s="89">
        <v>8</v>
      </c>
      <c r="CX479" s="89">
        <v>8</v>
      </c>
      <c r="CY479" s="89">
        <v>8</v>
      </c>
      <c r="CZ479" s="89">
        <v>8</v>
      </c>
      <c r="DA479" s="89">
        <v>7</v>
      </c>
      <c r="DB479" s="89">
        <v>8</v>
      </c>
      <c r="DC479" s="89">
        <v>7</v>
      </c>
      <c r="DD479" s="89">
        <v>7</v>
      </c>
      <c r="DE479" s="89"/>
      <c r="DF479" s="89"/>
      <c r="DG479" s="89"/>
      <c r="DH479" s="89"/>
      <c r="DI479" s="89">
        <v>8</v>
      </c>
      <c r="DJ479" s="89">
        <v>8</v>
      </c>
      <c r="DK479" s="89">
        <v>7</v>
      </c>
      <c r="DL479" s="89">
        <v>7</v>
      </c>
      <c r="DM479" s="89">
        <v>7</v>
      </c>
      <c r="DN479" s="89">
        <v>8</v>
      </c>
      <c r="DO479" s="90">
        <f t="shared" si="48"/>
        <v>7.6</v>
      </c>
      <c r="DP479" s="95"/>
      <c r="DQ479" s="89"/>
      <c r="DR479" s="89"/>
      <c r="DS479" s="89"/>
      <c r="DT479" s="89"/>
      <c r="DU479" s="89"/>
      <c r="DV479" s="101"/>
      <c r="DW479" s="102"/>
      <c r="DX479" s="103"/>
      <c r="DY479" s="90"/>
      <c r="DZ479" s="103"/>
      <c r="EA479" s="103"/>
      <c r="EB479" s="103"/>
      <c r="EC479" s="103"/>
      <c r="ED479" s="103"/>
      <c r="EE479" s="103"/>
      <c r="EF479" s="106" t="e">
        <f t="shared" si="49"/>
        <v>#DIV/0!</v>
      </c>
      <c r="EG479" s="106" t="e">
        <f t="shared" si="50"/>
        <v>#DIV/0!</v>
      </c>
      <c r="EH479" s="106" t="str">
        <f t="shared" si="51"/>
        <v>NEED TO DEVELOP</v>
      </c>
    </row>
    <row r="480" hidden="1" customHeight="1" spans="2:138">
      <c r="B480" s="83" t="s">
        <v>2135</v>
      </c>
      <c r="C480" s="84"/>
      <c r="D480" s="84"/>
      <c r="E480" s="84"/>
      <c r="F480" s="84"/>
      <c r="G480" s="84"/>
      <c r="H480" s="83" t="s">
        <v>11487</v>
      </c>
      <c r="I480" s="86" t="s">
        <v>11488</v>
      </c>
      <c r="J480" s="83" t="s">
        <v>1569</v>
      </c>
      <c r="K480" s="84"/>
      <c r="L480" s="83" t="s">
        <v>2055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90" t="e">
        <f t="shared" si="46"/>
        <v>#DIV/0!</v>
      </c>
      <c r="AO480" s="89"/>
      <c r="AP480" s="89"/>
      <c r="AQ480" s="89"/>
      <c r="AR480" s="89"/>
      <c r="AS480" s="89"/>
      <c r="AT480" s="89"/>
      <c r="AU480" s="89"/>
      <c r="AV480" s="89"/>
      <c r="AW480" s="89"/>
      <c r="AX480" s="89"/>
      <c r="AY480" s="89"/>
      <c r="AZ480" s="89"/>
      <c r="BA480" s="89"/>
      <c r="BB480" s="89"/>
      <c r="BC480" s="89"/>
      <c r="BD480" s="89"/>
      <c r="BE480" s="89"/>
      <c r="BF480" s="89"/>
      <c r="BG480" s="89"/>
      <c r="BH480" s="89"/>
      <c r="BI480" s="89"/>
      <c r="BJ480" s="89"/>
      <c r="BK480" s="89"/>
      <c r="BL480" s="89"/>
      <c r="BM480" s="89"/>
      <c r="BN480" s="89"/>
      <c r="BO480" s="89"/>
      <c r="BP480" s="89"/>
      <c r="BQ480" s="89"/>
      <c r="BR480" s="89"/>
      <c r="BS480" s="89"/>
      <c r="BT480" s="89"/>
      <c r="BU480" s="89"/>
      <c r="BV480" s="89"/>
      <c r="BW480" s="89"/>
      <c r="BX480" s="89"/>
      <c r="BY480" s="89"/>
      <c r="BZ480" s="89"/>
      <c r="CA480" s="89"/>
      <c r="CB480" s="89"/>
      <c r="CC480" s="89"/>
      <c r="CD480" s="89"/>
      <c r="CE480" s="89"/>
      <c r="CF480" s="90" t="e">
        <f t="shared" si="47"/>
        <v>#DIV/0!</v>
      </c>
      <c r="CG480" s="89"/>
      <c r="CH480" s="89"/>
      <c r="CI480" s="89"/>
      <c r="CJ480" s="89"/>
      <c r="CK480" s="89"/>
      <c r="CL480" s="89"/>
      <c r="CM480" s="89"/>
      <c r="CN480" s="89"/>
      <c r="CO480" s="89"/>
      <c r="CP480" s="89"/>
      <c r="CQ480" s="89"/>
      <c r="CR480" s="89"/>
      <c r="CS480" s="89"/>
      <c r="CT480" s="89"/>
      <c r="CU480" s="89"/>
      <c r="CV480" s="89">
        <v>7</v>
      </c>
      <c r="CW480" s="89">
        <v>7</v>
      </c>
      <c r="CX480" s="89">
        <v>7</v>
      </c>
      <c r="CY480" s="89">
        <v>7</v>
      </c>
      <c r="CZ480" s="89">
        <v>7</v>
      </c>
      <c r="DA480" s="89">
        <v>7</v>
      </c>
      <c r="DB480" s="89">
        <v>7</v>
      </c>
      <c r="DC480" s="89">
        <v>7</v>
      </c>
      <c r="DD480" s="89">
        <v>7</v>
      </c>
      <c r="DE480" s="89"/>
      <c r="DF480" s="89"/>
      <c r="DG480" s="89"/>
      <c r="DH480" s="89"/>
      <c r="DI480" s="89">
        <v>7</v>
      </c>
      <c r="DJ480" s="89">
        <v>7</v>
      </c>
      <c r="DK480" s="89">
        <v>7</v>
      </c>
      <c r="DL480" s="89">
        <v>7</v>
      </c>
      <c r="DM480" s="89">
        <v>7</v>
      </c>
      <c r="DN480" s="89">
        <v>7</v>
      </c>
      <c r="DO480" s="90">
        <f t="shared" si="48"/>
        <v>7</v>
      </c>
      <c r="DP480" s="95"/>
      <c r="DQ480" s="89"/>
      <c r="DR480" s="89"/>
      <c r="DS480" s="89"/>
      <c r="DT480" s="89"/>
      <c r="DU480" s="89"/>
      <c r="DV480" s="101"/>
      <c r="DW480" s="102"/>
      <c r="DX480" s="103"/>
      <c r="DY480" s="90"/>
      <c r="DZ480" s="103"/>
      <c r="EA480" s="103"/>
      <c r="EB480" s="103"/>
      <c r="EC480" s="103"/>
      <c r="ED480" s="103"/>
      <c r="EE480" s="103"/>
      <c r="EF480" s="106" t="e">
        <f t="shared" si="49"/>
        <v>#DIV/0!</v>
      </c>
      <c r="EG480" s="106" t="e">
        <f t="shared" si="50"/>
        <v>#DIV/0!</v>
      </c>
      <c r="EH480" s="106" t="str">
        <f t="shared" si="51"/>
        <v>NEED TO DEVELOP</v>
      </c>
    </row>
    <row r="481" hidden="1" customHeight="1" spans="2:138">
      <c r="B481" s="83" t="s">
        <v>2135</v>
      </c>
      <c r="C481" s="84"/>
      <c r="D481" s="84"/>
      <c r="E481" s="84"/>
      <c r="F481" s="84"/>
      <c r="G481" s="84"/>
      <c r="H481" s="83" t="s">
        <v>11498</v>
      </c>
      <c r="I481" s="86" t="s">
        <v>11499</v>
      </c>
      <c r="J481" s="83" t="s">
        <v>3535</v>
      </c>
      <c r="K481" s="84"/>
      <c r="L481" s="83" t="s">
        <v>11500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90" t="e">
        <f t="shared" si="46"/>
        <v>#DIV/0!</v>
      </c>
      <c r="AO481" s="89"/>
      <c r="AP481" s="89"/>
      <c r="AQ481" s="89"/>
      <c r="AR481" s="89"/>
      <c r="AS481" s="89"/>
      <c r="AT481" s="89"/>
      <c r="AU481" s="89"/>
      <c r="AV481" s="89"/>
      <c r="AW481" s="89"/>
      <c r="AX481" s="89"/>
      <c r="AY481" s="89"/>
      <c r="AZ481" s="89"/>
      <c r="BA481" s="89"/>
      <c r="BB481" s="89"/>
      <c r="BC481" s="89"/>
      <c r="BD481" s="89"/>
      <c r="BE481" s="89"/>
      <c r="BF481" s="89"/>
      <c r="BG481" s="89"/>
      <c r="BH481" s="89"/>
      <c r="BI481" s="89"/>
      <c r="BJ481" s="89"/>
      <c r="BK481" s="89"/>
      <c r="BL481" s="89"/>
      <c r="BM481" s="89"/>
      <c r="BN481" s="89"/>
      <c r="BO481" s="89"/>
      <c r="BP481" s="89"/>
      <c r="BQ481" s="89"/>
      <c r="BR481" s="89"/>
      <c r="BS481" s="89"/>
      <c r="BT481" s="89"/>
      <c r="BU481" s="89"/>
      <c r="BV481" s="89"/>
      <c r="BW481" s="89"/>
      <c r="BX481" s="89"/>
      <c r="BY481" s="89"/>
      <c r="BZ481" s="89"/>
      <c r="CA481" s="89"/>
      <c r="CB481" s="89"/>
      <c r="CC481" s="89"/>
      <c r="CD481" s="89"/>
      <c r="CE481" s="89"/>
      <c r="CF481" s="90" t="e">
        <f t="shared" si="47"/>
        <v>#DIV/0!</v>
      </c>
      <c r="CG481" s="89"/>
      <c r="CH481" s="89"/>
      <c r="CI481" s="89"/>
      <c r="CJ481" s="89"/>
      <c r="CK481" s="89"/>
      <c r="CL481" s="89"/>
      <c r="CM481" s="89"/>
      <c r="CN481" s="89"/>
      <c r="CO481" s="89"/>
      <c r="CP481" s="89"/>
      <c r="CQ481" s="89"/>
      <c r="CR481" s="89"/>
      <c r="CS481" s="89"/>
      <c r="CT481" s="89"/>
      <c r="CU481" s="89"/>
      <c r="CV481" s="89">
        <v>7</v>
      </c>
      <c r="CW481" s="89">
        <v>7</v>
      </c>
      <c r="CX481" s="89">
        <v>7</v>
      </c>
      <c r="CY481" s="89">
        <v>7</v>
      </c>
      <c r="CZ481" s="89">
        <v>7</v>
      </c>
      <c r="DA481" s="89">
        <v>7</v>
      </c>
      <c r="DB481" s="89">
        <v>7</v>
      </c>
      <c r="DC481" s="89">
        <v>7</v>
      </c>
      <c r="DD481" s="89">
        <v>7</v>
      </c>
      <c r="DE481" s="89"/>
      <c r="DF481" s="89"/>
      <c r="DG481" s="89"/>
      <c r="DH481" s="89"/>
      <c r="DI481" s="89">
        <v>7</v>
      </c>
      <c r="DJ481" s="89">
        <v>7</v>
      </c>
      <c r="DK481" s="89">
        <v>7</v>
      </c>
      <c r="DL481" s="89">
        <v>7</v>
      </c>
      <c r="DM481" s="89">
        <v>7</v>
      </c>
      <c r="DN481" s="89">
        <v>7</v>
      </c>
      <c r="DO481" s="90">
        <f t="shared" si="48"/>
        <v>7</v>
      </c>
      <c r="DP481" s="95"/>
      <c r="DQ481" s="89"/>
      <c r="DR481" s="89"/>
      <c r="DS481" s="89"/>
      <c r="DT481" s="89"/>
      <c r="DU481" s="89"/>
      <c r="DV481" s="101"/>
      <c r="DW481" s="102"/>
      <c r="DX481" s="103"/>
      <c r="DY481" s="90"/>
      <c r="DZ481" s="103"/>
      <c r="EA481" s="103"/>
      <c r="EB481" s="103"/>
      <c r="EC481" s="103"/>
      <c r="ED481" s="103"/>
      <c r="EE481" s="103"/>
      <c r="EF481" s="106" t="e">
        <f t="shared" si="49"/>
        <v>#DIV/0!</v>
      </c>
      <c r="EG481" s="106" t="e">
        <f t="shared" si="50"/>
        <v>#DIV/0!</v>
      </c>
      <c r="EH481" s="106" t="str">
        <f t="shared" si="51"/>
        <v>NEED TO DEVELOP</v>
      </c>
    </row>
    <row r="482" hidden="1" customHeight="1" spans="2:138">
      <c r="B482" s="83" t="s">
        <v>2022</v>
      </c>
      <c r="C482" s="84"/>
      <c r="D482" s="84"/>
      <c r="E482" s="84"/>
      <c r="F482" s="84"/>
      <c r="G482" s="84"/>
      <c r="H482" s="83" t="s">
        <v>11542</v>
      </c>
      <c r="I482" s="86" t="s">
        <v>11543</v>
      </c>
      <c r="J482" s="83" t="s">
        <v>68</v>
      </c>
      <c r="K482" s="84"/>
      <c r="L482" s="83" t="s">
        <v>247</v>
      </c>
      <c r="M482" s="89">
        <v>8</v>
      </c>
      <c r="N482" s="89">
        <v>8</v>
      </c>
      <c r="O482" s="89">
        <v>9</v>
      </c>
      <c r="P482" s="89">
        <v>9</v>
      </c>
      <c r="Q482" s="89">
        <v>8</v>
      </c>
      <c r="R482" s="89">
        <v>9</v>
      </c>
      <c r="S482" s="89">
        <v>9</v>
      </c>
      <c r="T482" s="89">
        <v>9</v>
      </c>
      <c r="U482" s="89">
        <v>8</v>
      </c>
      <c r="V482" s="89">
        <v>9</v>
      </c>
      <c r="W482" s="89">
        <v>9</v>
      </c>
      <c r="X482" s="89">
        <v>8</v>
      </c>
      <c r="Y482" s="89">
        <v>8</v>
      </c>
      <c r="Z482" s="89">
        <v>8</v>
      </c>
      <c r="AA482" s="89">
        <v>7</v>
      </c>
      <c r="AB482" s="89">
        <v>7</v>
      </c>
      <c r="AC482" s="89">
        <v>8</v>
      </c>
      <c r="AD482" s="89">
        <v>9</v>
      </c>
      <c r="AE482" s="89">
        <v>8</v>
      </c>
      <c r="AF482" s="89">
        <v>7</v>
      </c>
      <c r="AG482" s="89">
        <v>8</v>
      </c>
      <c r="AH482" s="89">
        <v>7</v>
      </c>
      <c r="AI482" s="89">
        <v>8</v>
      </c>
      <c r="AJ482" s="89">
        <v>8</v>
      </c>
      <c r="AK482" s="89">
        <v>8</v>
      </c>
      <c r="AL482" s="89">
        <v>8</v>
      </c>
      <c r="AM482" s="89">
        <v>8</v>
      </c>
      <c r="AN482" s="90">
        <f t="shared" si="46"/>
        <v>8.14814814814815</v>
      </c>
      <c r="AO482" s="89"/>
      <c r="AP482" s="89"/>
      <c r="AQ482" s="89"/>
      <c r="AR482" s="89"/>
      <c r="AS482" s="89"/>
      <c r="AT482" s="89"/>
      <c r="AU482" s="89"/>
      <c r="AV482" s="89"/>
      <c r="AW482" s="89"/>
      <c r="AX482" s="89"/>
      <c r="AY482" s="89"/>
      <c r="AZ482" s="89"/>
      <c r="BA482" s="89"/>
      <c r="BB482" s="89"/>
      <c r="BC482" s="89"/>
      <c r="BD482" s="89"/>
      <c r="BE482" s="89"/>
      <c r="BF482" s="89"/>
      <c r="BG482" s="89"/>
      <c r="BH482" s="89"/>
      <c r="BI482" s="89"/>
      <c r="BJ482" s="89"/>
      <c r="BK482" s="89"/>
      <c r="BL482" s="89"/>
      <c r="BM482" s="89"/>
      <c r="BN482" s="89"/>
      <c r="BO482" s="89"/>
      <c r="BP482" s="89"/>
      <c r="BQ482" s="89"/>
      <c r="BR482" s="89"/>
      <c r="BS482" s="89"/>
      <c r="BT482" s="89"/>
      <c r="BU482" s="89"/>
      <c r="BV482" s="89"/>
      <c r="BW482" s="89"/>
      <c r="BX482" s="89"/>
      <c r="BY482" s="89"/>
      <c r="BZ482" s="89"/>
      <c r="CA482" s="89"/>
      <c r="CB482" s="89"/>
      <c r="CC482" s="89"/>
      <c r="CD482" s="89"/>
      <c r="CE482" s="89"/>
      <c r="CF482" s="90" t="e">
        <f t="shared" si="47"/>
        <v>#DIV/0!</v>
      </c>
      <c r="CG482" s="89"/>
      <c r="CH482" s="89"/>
      <c r="CI482" s="89"/>
      <c r="CJ482" s="89"/>
      <c r="CK482" s="89"/>
      <c r="CL482" s="89"/>
      <c r="CM482" s="89"/>
      <c r="CN482" s="89"/>
      <c r="CO482" s="89"/>
      <c r="CP482" s="89"/>
      <c r="CQ482" s="89"/>
      <c r="CR482" s="89"/>
      <c r="CS482" s="89"/>
      <c r="CT482" s="89"/>
      <c r="CU482" s="89"/>
      <c r="CV482" s="89"/>
      <c r="CW482" s="89"/>
      <c r="CX482" s="89"/>
      <c r="CY482" s="89"/>
      <c r="CZ482" s="89"/>
      <c r="DA482" s="89"/>
      <c r="DB482" s="89"/>
      <c r="DC482" s="89"/>
      <c r="DD482" s="89"/>
      <c r="DE482" s="89"/>
      <c r="DF482" s="89"/>
      <c r="DG482" s="89"/>
      <c r="DH482" s="89"/>
      <c r="DI482" s="89"/>
      <c r="DJ482" s="89"/>
      <c r="DK482" s="89"/>
      <c r="DL482" s="89"/>
      <c r="DM482" s="89"/>
      <c r="DN482" s="89"/>
      <c r="DO482" s="90" t="e">
        <f t="shared" si="48"/>
        <v>#DIV/0!</v>
      </c>
      <c r="DP482" s="95"/>
      <c r="DQ482" s="89"/>
      <c r="DR482" s="89"/>
      <c r="DS482" s="89"/>
      <c r="DT482" s="89"/>
      <c r="DU482" s="89"/>
      <c r="DV482" s="101"/>
      <c r="DW482" s="102"/>
      <c r="DX482" s="103"/>
      <c r="DY482" s="90"/>
      <c r="DZ482" s="103"/>
      <c r="EA482" s="103"/>
      <c r="EB482" s="103"/>
      <c r="EC482" s="103"/>
      <c r="ED482" s="103"/>
      <c r="EE482" s="103"/>
      <c r="EF482" s="106" t="str">
        <f t="shared" si="49"/>
        <v>GOOD</v>
      </c>
      <c r="EG482" s="106" t="e">
        <f t="shared" si="50"/>
        <v>#DIV/0!</v>
      </c>
      <c r="EH482" s="106" t="e">
        <f t="shared" si="51"/>
        <v>#DIV/0!</v>
      </c>
    </row>
    <row r="483" hidden="1" customHeight="1" spans="2:138">
      <c r="B483" s="83" t="s">
        <v>2022</v>
      </c>
      <c r="C483" s="84"/>
      <c r="D483" s="84"/>
      <c r="E483" s="84"/>
      <c r="F483" s="84"/>
      <c r="G483" s="84"/>
      <c r="H483" s="83" t="s">
        <v>11557</v>
      </c>
      <c r="I483" s="86" t="s">
        <v>11558</v>
      </c>
      <c r="J483" s="83" t="s">
        <v>227</v>
      </c>
      <c r="K483" s="84"/>
      <c r="L483" s="83" t="s">
        <v>3041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90" t="e">
        <f t="shared" si="46"/>
        <v>#DIV/0!</v>
      </c>
      <c r="AO483" s="89"/>
      <c r="AP483" s="89"/>
      <c r="AQ483" s="89"/>
      <c r="AR483" s="89"/>
      <c r="AS483" s="89"/>
      <c r="AT483" s="89"/>
      <c r="AU483" s="89"/>
      <c r="AV483" s="89"/>
      <c r="AW483" s="89"/>
      <c r="AX483" s="89"/>
      <c r="AY483" s="89"/>
      <c r="AZ483" s="89"/>
      <c r="BA483" s="89"/>
      <c r="BB483" s="89"/>
      <c r="BC483" s="89"/>
      <c r="BD483" s="89"/>
      <c r="BE483" s="89"/>
      <c r="BF483" s="89"/>
      <c r="BG483" s="89"/>
      <c r="BH483" s="89"/>
      <c r="BI483" s="89"/>
      <c r="BJ483" s="89"/>
      <c r="BK483" s="89"/>
      <c r="BL483" s="89"/>
      <c r="BM483" s="89"/>
      <c r="BN483" s="89"/>
      <c r="BO483" s="89"/>
      <c r="BP483" s="89"/>
      <c r="BQ483" s="89"/>
      <c r="BR483" s="89"/>
      <c r="BS483" s="89"/>
      <c r="BT483" s="89"/>
      <c r="BU483" s="89"/>
      <c r="BV483" s="89"/>
      <c r="BW483" s="89"/>
      <c r="BX483" s="89"/>
      <c r="BY483" s="89"/>
      <c r="BZ483" s="89"/>
      <c r="CA483" s="89"/>
      <c r="CB483" s="89"/>
      <c r="CC483" s="89"/>
      <c r="CD483" s="89"/>
      <c r="CE483" s="89"/>
      <c r="CF483" s="90" t="e">
        <f t="shared" si="47"/>
        <v>#DIV/0!</v>
      </c>
      <c r="CG483" s="89"/>
      <c r="CH483" s="89"/>
      <c r="CI483" s="89"/>
      <c r="CJ483" s="89"/>
      <c r="CK483" s="89"/>
      <c r="CL483" s="89"/>
      <c r="CM483" s="89"/>
      <c r="CN483" s="89"/>
      <c r="CO483" s="89"/>
      <c r="CP483" s="89"/>
      <c r="CQ483" s="89"/>
      <c r="CR483" s="89"/>
      <c r="CS483" s="89"/>
      <c r="CT483" s="89"/>
      <c r="CU483" s="89"/>
      <c r="CV483" s="89"/>
      <c r="CW483" s="89"/>
      <c r="CX483" s="89"/>
      <c r="CY483" s="89"/>
      <c r="CZ483" s="89"/>
      <c r="DA483" s="89"/>
      <c r="DB483" s="89"/>
      <c r="DC483" s="89"/>
      <c r="DD483" s="89"/>
      <c r="DE483" s="89"/>
      <c r="DF483" s="89"/>
      <c r="DG483" s="89"/>
      <c r="DH483" s="89"/>
      <c r="DI483" s="89"/>
      <c r="DJ483" s="89"/>
      <c r="DK483" s="89"/>
      <c r="DL483" s="89"/>
      <c r="DM483" s="89"/>
      <c r="DN483" s="89"/>
      <c r="DO483" s="90" t="e">
        <f t="shared" si="48"/>
        <v>#DIV/0!</v>
      </c>
      <c r="DP483" s="95"/>
      <c r="DQ483" s="89"/>
      <c r="DR483" s="89"/>
      <c r="DS483" s="89"/>
      <c r="DT483" s="89"/>
      <c r="DU483" s="89"/>
      <c r="DV483" s="101"/>
      <c r="DW483" s="102"/>
      <c r="DX483" s="103"/>
      <c r="DY483" s="90"/>
      <c r="DZ483" s="103"/>
      <c r="EA483" s="103"/>
      <c r="EB483" s="103"/>
      <c r="EC483" s="103"/>
      <c r="ED483" s="103"/>
      <c r="EE483" s="103"/>
      <c r="EF483" s="106" t="e">
        <f t="shared" si="49"/>
        <v>#DIV/0!</v>
      </c>
      <c r="EG483" s="106" t="e">
        <f t="shared" si="50"/>
        <v>#DIV/0!</v>
      </c>
      <c r="EH483" s="106" t="e">
        <f t="shared" si="51"/>
        <v>#DIV/0!</v>
      </c>
    </row>
    <row r="484" hidden="1" customHeight="1" spans="2:138">
      <c r="B484" s="83" t="s">
        <v>2022</v>
      </c>
      <c r="C484" s="84"/>
      <c r="D484" s="84"/>
      <c r="E484" s="84"/>
      <c r="F484" s="84"/>
      <c r="G484" s="84"/>
      <c r="H484" s="83" t="s">
        <v>11572</v>
      </c>
      <c r="I484" s="86" t="s">
        <v>11573</v>
      </c>
      <c r="J484" s="83" t="s">
        <v>2083</v>
      </c>
      <c r="K484" s="84"/>
      <c r="L484" s="83" t="s">
        <v>7277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90" t="e">
        <f t="shared" si="46"/>
        <v>#DIV/0!</v>
      </c>
      <c r="AO484" s="89"/>
      <c r="AP484" s="89"/>
      <c r="AQ484" s="89"/>
      <c r="AR484" s="89"/>
      <c r="AS484" s="89"/>
      <c r="AT484" s="89"/>
      <c r="AU484" s="89"/>
      <c r="AV484" s="89"/>
      <c r="AW484" s="89"/>
      <c r="AX484" s="89"/>
      <c r="AY484" s="89"/>
      <c r="AZ484" s="89"/>
      <c r="BA484" s="89"/>
      <c r="BB484" s="89"/>
      <c r="BC484" s="89"/>
      <c r="BD484" s="89">
        <v>8</v>
      </c>
      <c r="BE484" s="89">
        <v>8</v>
      </c>
      <c r="BF484" s="89">
        <v>8</v>
      </c>
      <c r="BG484" s="89">
        <v>8</v>
      </c>
      <c r="BH484" s="89">
        <v>8</v>
      </c>
      <c r="BI484" s="89">
        <v>7</v>
      </c>
      <c r="BJ484" s="89">
        <v>7</v>
      </c>
      <c r="BK484" s="89">
        <v>8</v>
      </c>
      <c r="BL484" s="89">
        <v>8</v>
      </c>
      <c r="BM484" s="89">
        <v>8</v>
      </c>
      <c r="BN484" s="89">
        <v>8</v>
      </c>
      <c r="BO484" s="89">
        <v>7</v>
      </c>
      <c r="BP484" s="89">
        <v>7</v>
      </c>
      <c r="BQ484" s="89">
        <v>7</v>
      </c>
      <c r="BR484" s="89">
        <v>7</v>
      </c>
      <c r="BS484" s="89">
        <v>8</v>
      </c>
      <c r="BT484" s="89">
        <v>7</v>
      </c>
      <c r="BU484" s="89">
        <v>7</v>
      </c>
      <c r="BV484" s="89">
        <v>8</v>
      </c>
      <c r="BW484" s="89">
        <v>7</v>
      </c>
      <c r="BX484" s="89">
        <v>8</v>
      </c>
      <c r="BY484" s="89">
        <v>7</v>
      </c>
      <c r="BZ484" s="89">
        <v>8</v>
      </c>
      <c r="CA484" s="89">
        <v>8</v>
      </c>
      <c r="CB484" s="89">
        <v>7</v>
      </c>
      <c r="CC484" s="89">
        <v>7</v>
      </c>
      <c r="CD484" s="89">
        <v>8</v>
      </c>
      <c r="CE484" s="89">
        <v>8</v>
      </c>
      <c r="CF484" s="90">
        <f t="shared" si="47"/>
        <v>7.55555555555556</v>
      </c>
      <c r="CG484" s="89"/>
      <c r="CH484" s="89"/>
      <c r="CI484" s="89"/>
      <c r="CJ484" s="89"/>
      <c r="CK484" s="89"/>
      <c r="CL484" s="89"/>
      <c r="CM484" s="89"/>
      <c r="CN484" s="89"/>
      <c r="CO484" s="89"/>
      <c r="CP484" s="89"/>
      <c r="CQ484" s="89"/>
      <c r="CR484" s="89"/>
      <c r="CS484" s="89"/>
      <c r="CT484" s="89"/>
      <c r="CU484" s="89"/>
      <c r="CV484" s="89"/>
      <c r="CW484" s="89"/>
      <c r="CX484" s="89"/>
      <c r="CY484" s="89"/>
      <c r="CZ484" s="89"/>
      <c r="DA484" s="89"/>
      <c r="DB484" s="89"/>
      <c r="DC484" s="89"/>
      <c r="DD484" s="89"/>
      <c r="DE484" s="89"/>
      <c r="DF484" s="89"/>
      <c r="DG484" s="89"/>
      <c r="DH484" s="89"/>
      <c r="DI484" s="89"/>
      <c r="DJ484" s="89"/>
      <c r="DK484" s="89"/>
      <c r="DL484" s="89"/>
      <c r="DM484" s="89"/>
      <c r="DN484" s="89"/>
      <c r="DO484" s="90" t="e">
        <f t="shared" si="48"/>
        <v>#DIV/0!</v>
      </c>
      <c r="DP484" s="95"/>
      <c r="DQ484" s="89"/>
      <c r="DR484" s="89"/>
      <c r="DS484" s="89"/>
      <c r="DT484" s="89"/>
      <c r="DU484" s="89"/>
      <c r="DV484" s="101"/>
      <c r="DW484" s="102"/>
      <c r="DX484" s="103"/>
      <c r="DY484" s="90"/>
      <c r="DZ484" s="103"/>
      <c r="EA484" s="103"/>
      <c r="EB484" s="103"/>
      <c r="EC484" s="103"/>
      <c r="ED484" s="103"/>
      <c r="EE484" s="103"/>
      <c r="EF484" s="106" t="e">
        <f t="shared" si="49"/>
        <v>#DIV/0!</v>
      </c>
      <c r="EG484" s="106" t="str">
        <f t="shared" si="50"/>
        <v>NEED TO DEVELOP</v>
      </c>
      <c r="EH484" s="106" t="e">
        <f t="shared" si="51"/>
        <v>#DIV/0!</v>
      </c>
    </row>
    <row r="485" hidden="1" customHeight="1" spans="2:138">
      <c r="B485" s="83" t="s">
        <v>2022</v>
      </c>
      <c r="C485" s="84"/>
      <c r="D485" s="84"/>
      <c r="E485" s="84"/>
      <c r="F485" s="84"/>
      <c r="G485" s="84"/>
      <c r="H485" s="83" t="s">
        <v>11586</v>
      </c>
      <c r="I485" s="86" t="s">
        <v>11587</v>
      </c>
      <c r="J485" s="83" t="s">
        <v>8722</v>
      </c>
      <c r="K485" s="84"/>
      <c r="L485" s="83" t="s">
        <v>2086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90" t="e">
        <f t="shared" ref="AN485:AN548" si="52">AVERAGE(M485:AM485)</f>
        <v>#DIV/0!</v>
      </c>
      <c r="AO485" s="89"/>
      <c r="AP485" s="89"/>
      <c r="AQ485" s="89"/>
      <c r="AR485" s="89"/>
      <c r="AS485" s="89"/>
      <c r="AT485" s="89"/>
      <c r="AU485" s="89"/>
      <c r="AV485" s="89"/>
      <c r="AW485" s="89"/>
      <c r="AX485" s="89"/>
      <c r="AY485" s="89"/>
      <c r="AZ485" s="89"/>
      <c r="BA485" s="89"/>
      <c r="BB485" s="89"/>
      <c r="BC485" s="89"/>
      <c r="BD485" s="89">
        <v>8</v>
      </c>
      <c r="BE485" s="89">
        <v>8</v>
      </c>
      <c r="BF485" s="89">
        <v>8</v>
      </c>
      <c r="BG485" s="89">
        <v>8</v>
      </c>
      <c r="BH485" s="89">
        <v>8</v>
      </c>
      <c r="BI485" s="89">
        <v>8</v>
      </c>
      <c r="BJ485" s="89">
        <v>8</v>
      </c>
      <c r="BK485" s="89">
        <v>7</v>
      </c>
      <c r="BL485" s="89">
        <v>7</v>
      </c>
      <c r="BM485" s="89">
        <v>7</v>
      </c>
      <c r="BN485" s="89">
        <v>7</v>
      </c>
      <c r="BO485" s="89">
        <v>7</v>
      </c>
      <c r="BP485" s="89">
        <v>7</v>
      </c>
      <c r="BQ485" s="89">
        <v>7</v>
      </c>
      <c r="BR485" s="89">
        <v>7</v>
      </c>
      <c r="BS485" s="89">
        <v>7</v>
      </c>
      <c r="BT485" s="89">
        <v>8</v>
      </c>
      <c r="BU485" s="89">
        <v>7</v>
      </c>
      <c r="BV485" s="89">
        <v>8</v>
      </c>
      <c r="BW485" s="89">
        <v>7</v>
      </c>
      <c r="BX485" s="89">
        <v>7</v>
      </c>
      <c r="BY485" s="89">
        <v>8</v>
      </c>
      <c r="BZ485" s="89">
        <v>7</v>
      </c>
      <c r="CA485" s="89">
        <v>8</v>
      </c>
      <c r="CB485" s="89">
        <v>7</v>
      </c>
      <c r="CC485" s="89">
        <v>7</v>
      </c>
      <c r="CD485" s="89">
        <v>8</v>
      </c>
      <c r="CE485" s="89">
        <v>8</v>
      </c>
      <c r="CF485" s="90">
        <f t="shared" si="47"/>
        <v>7.44444444444444</v>
      </c>
      <c r="CG485" s="89"/>
      <c r="CH485" s="89"/>
      <c r="CI485" s="89"/>
      <c r="CJ485" s="89"/>
      <c r="CK485" s="89"/>
      <c r="CL485" s="89"/>
      <c r="CM485" s="89"/>
      <c r="CN485" s="89"/>
      <c r="CO485" s="89"/>
      <c r="CP485" s="89"/>
      <c r="CQ485" s="89"/>
      <c r="CR485" s="89"/>
      <c r="CS485" s="89"/>
      <c r="CT485" s="89"/>
      <c r="CU485" s="89"/>
      <c r="CV485" s="89"/>
      <c r="CW485" s="89"/>
      <c r="CX485" s="89"/>
      <c r="CY485" s="89"/>
      <c r="CZ485" s="89"/>
      <c r="DA485" s="89"/>
      <c r="DB485" s="89"/>
      <c r="DC485" s="89"/>
      <c r="DD485" s="89"/>
      <c r="DE485" s="89"/>
      <c r="DF485" s="89"/>
      <c r="DG485" s="89"/>
      <c r="DH485" s="89"/>
      <c r="DI485" s="89"/>
      <c r="DJ485" s="89"/>
      <c r="DK485" s="89"/>
      <c r="DL485" s="89"/>
      <c r="DM485" s="89"/>
      <c r="DN485" s="89"/>
      <c r="DO485" s="90" t="e">
        <f t="shared" si="48"/>
        <v>#DIV/0!</v>
      </c>
      <c r="DP485" s="95"/>
      <c r="DQ485" s="89"/>
      <c r="DR485" s="89"/>
      <c r="DS485" s="89"/>
      <c r="DT485" s="89"/>
      <c r="DU485" s="89"/>
      <c r="DV485" s="101"/>
      <c r="DW485" s="102"/>
      <c r="DX485" s="103"/>
      <c r="DY485" s="90"/>
      <c r="DZ485" s="103"/>
      <c r="EA485" s="103"/>
      <c r="EB485" s="103"/>
      <c r="EC485" s="103"/>
      <c r="ED485" s="103"/>
      <c r="EE485" s="103"/>
      <c r="EF485" s="106" t="e">
        <f t="shared" si="49"/>
        <v>#DIV/0!</v>
      </c>
      <c r="EG485" s="106" t="str">
        <f t="shared" si="50"/>
        <v>NEED TO DEVELOP</v>
      </c>
      <c r="EH485" s="106" t="e">
        <f t="shared" si="51"/>
        <v>#DIV/0!</v>
      </c>
    </row>
    <row r="486" hidden="1" customHeight="1" spans="2:138">
      <c r="B486" s="83" t="s">
        <v>2022</v>
      </c>
      <c r="C486" s="84"/>
      <c r="D486" s="84"/>
      <c r="E486" s="84"/>
      <c r="F486" s="84"/>
      <c r="G486" s="84"/>
      <c r="H486" s="83" t="s">
        <v>11613</v>
      </c>
      <c r="I486" s="86" t="s">
        <v>11614</v>
      </c>
      <c r="J486" s="83" t="s">
        <v>263</v>
      </c>
      <c r="K486" s="84"/>
      <c r="L486" s="83" t="s">
        <v>7293</v>
      </c>
      <c r="M486" s="89">
        <v>8</v>
      </c>
      <c r="N486" s="89">
        <v>8</v>
      </c>
      <c r="O486" s="89">
        <v>8</v>
      </c>
      <c r="P486" s="89">
        <v>8</v>
      </c>
      <c r="Q486" s="89">
        <v>8</v>
      </c>
      <c r="R486" s="89">
        <v>8</v>
      </c>
      <c r="S486" s="89">
        <v>8</v>
      </c>
      <c r="T486" s="89">
        <v>8</v>
      </c>
      <c r="U486" s="89">
        <v>8</v>
      </c>
      <c r="V486" s="89">
        <v>8</v>
      </c>
      <c r="W486" s="89">
        <v>7</v>
      </c>
      <c r="X486" s="89">
        <v>8</v>
      </c>
      <c r="Y486" s="89">
        <v>8</v>
      </c>
      <c r="Z486" s="89">
        <v>8</v>
      </c>
      <c r="AA486" s="89">
        <v>8</v>
      </c>
      <c r="AB486" s="89">
        <v>8</v>
      </c>
      <c r="AC486" s="89">
        <v>8</v>
      </c>
      <c r="AD486" s="89">
        <v>8</v>
      </c>
      <c r="AE486" s="89">
        <v>8</v>
      </c>
      <c r="AF486" s="89">
        <v>8</v>
      </c>
      <c r="AG486" s="89">
        <v>8</v>
      </c>
      <c r="AH486" s="89">
        <v>8</v>
      </c>
      <c r="AI486" s="89">
        <v>7</v>
      </c>
      <c r="AJ486" s="89">
        <v>8</v>
      </c>
      <c r="AK486" s="89">
        <v>8</v>
      </c>
      <c r="AL486" s="89">
        <v>8</v>
      </c>
      <c r="AM486" s="89">
        <v>7</v>
      </c>
      <c r="AN486" s="90">
        <f t="shared" si="52"/>
        <v>7.88888888888889</v>
      </c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  <c r="BA486" s="89"/>
      <c r="BB486" s="89"/>
      <c r="BC486" s="89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 s="89"/>
      <c r="BR486" s="89"/>
      <c r="BS486" s="89"/>
      <c r="BT486" s="89"/>
      <c r="BU486" s="89"/>
      <c r="BV486" s="89"/>
      <c r="BW486" s="89"/>
      <c r="BX486" s="89"/>
      <c r="BY486" s="89"/>
      <c r="BZ486" s="89"/>
      <c r="CA486" s="89"/>
      <c r="CB486" s="89"/>
      <c r="CC486" s="89"/>
      <c r="CD486" s="89"/>
      <c r="CE486" s="89"/>
      <c r="CF486" s="90" t="e">
        <f t="shared" si="47"/>
        <v>#DIV/0!</v>
      </c>
      <c r="CG486" s="89"/>
      <c r="CH486" s="89"/>
      <c r="CI486" s="89"/>
      <c r="CJ486" s="89"/>
      <c r="CK486" s="89"/>
      <c r="CL486" s="89"/>
      <c r="CM486" s="89"/>
      <c r="CN486" s="89"/>
      <c r="CO486" s="89"/>
      <c r="CP486" s="89"/>
      <c r="CQ486" s="89"/>
      <c r="CR486" s="89"/>
      <c r="CS486" s="89"/>
      <c r="CT486" s="89"/>
      <c r="CU486" s="89"/>
      <c r="CV486" s="89"/>
      <c r="CW486" s="89"/>
      <c r="CX486" s="89"/>
      <c r="CY486" s="89"/>
      <c r="CZ486" s="89"/>
      <c r="DA486" s="89"/>
      <c r="DB486" s="89"/>
      <c r="DC486" s="89"/>
      <c r="DD486" s="89"/>
      <c r="DE486" s="89"/>
      <c r="DF486" s="89"/>
      <c r="DG486" s="89"/>
      <c r="DH486" s="89"/>
      <c r="DI486" s="89"/>
      <c r="DJ486" s="89"/>
      <c r="DK486" s="89"/>
      <c r="DL486" s="89"/>
      <c r="DM486" s="89"/>
      <c r="DN486" s="89"/>
      <c r="DO486" s="90" t="e">
        <f t="shared" si="48"/>
        <v>#DIV/0!</v>
      </c>
      <c r="DP486" s="95"/>
      <c r="DQ486" s="89"/>
      <c r="DR486" s="89"/>
      <c r="DS486" s="89"/>
      <c r="DT486" s="89"/>
      <c r="DU486" s="89"/>
      <c r="DV486" s="101"/>
      <c r="DW486" s="102"/>
      <c r="DX486" s="103"/>
      <c r="DY486" s="90"/>
      <c r="DZ486" s="103"/>
      <c r="EA486" s="103"/>
      <c r="EB486" s="103"/>
      <c r="EC486" s="103"/>
      <c r="ED486" s="103"/>
      <c r="EE486" s="103"/>
      <c r="EF486" s="106" t="str">
        <f t="shared" si="49"/>
        <v>NEED TO DEVELOP</v>
      </c>
      <c r="EG486" s="106" t="e">
        <f t="shared" si="50"/>
        <v>#DIV/0!</v>
      </c>
      <c r="EH486" s="106" t="e">
        <f t="shared" si="51"/>
        <v>#DIV/0!</v>
      </c>
    </row>
    <row r="487" hidden="1" customHeight="1" spans="2:138">
      <c r="B487" s="83" t="s">
        <v>2022</v>
      </c>
      <c r="C487" s="84"/>
      <c r="D487" s="84"/>
      <c r="E487" s="84"/>
      <c r="F487" s="84"/>
      <c r="G487" s="84"/>
      <c r="H487" s="83" t="s">
        <v>11625</v>
      </c>
      <c r="I487" s="86" t="s">
        <v>11626</v>
      </c>
      <c r="J487" s="83" t="s">
        <v>108</v>
      </c>
      <c r="K487" s="84"/>
      <c r="L487" s="83" t="s">
        <v>7293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90" t="e">
        <f t="shared" si="52"/>
        <v>#DIV/0!</v>
      </c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  <c r="BA487" s="89"/>
      <c r="BB487" s="89"/>
      <c r="BC487" s="89"/>
      <c r="BD487" s="89">
        <v>8</v>
      </c>
      <c r="BE487" s="89">
        <v>8</v>
      </c>
      <c r="BF487" s="89">
        <v>7</v>
      </c>
      <c r="BG487" s="89">
        <v>8</v>
      </c>
      <c r="BH487" s="89">
        <v>8</v>
      </c>
      <c r="BI487" s="89">
        <v>7</v>
      </c>
      <c r="BJ487" s="89">
        <v>8</v>
      </c>
      <c r="BK487" s="89">
        <v>8</v>
      </c>
      <c r="BL487" s="89">
        <v>8</v>
      </c>
      <c r="BM487" s="89">
        <v>7</v>
      </c>
      <c r="BN487" s="89">
        <v>7</v>
      </c>
      <c r="BO487" s="89">
        <v>8</v>
      </c>
      <c r="BP487" s="89">
        <v>7</v>
      </c>
      <c r="BQ487" s="89">
        <v>7</v>
      </c>
      <c r="BR487" s="89">
        <v>8</v>
      </c>
      <c r="BS487" s="89">
        <v>8</v>
      </c>
      <c r="BT487" s="89">
        <v>8</v>
      </c>
      <c r="BU487" s="89">
        <v>7</v>
      </c>
      <c r="BV487" s="89">
        <v>8</v>
      </c>
      <c r="BW487" s="89">
        <v>7</v>
      </c>
      <c r="BX487" s="89">
        <v>8</v>
      </c>
      <c r="BY487" s="89">
        <v>8</v>
      </c>
      <c r="BZ487" s="89">
        <v>7</v>
      </c>
      <c r="CA487" s="89">
        <v>7</v>
      </c>
      <c r="CB487" s="89">
        <v>8</v>
      </c>
      <c r="CC487" s="89">
        <v>7</v>
      </c>
      <c r="CD487" s="89">
        <v>7</v>
      </c>
      <c r="CE487" s="89">
        <v>8</v>
      </c>
      <c r="CF487" s="90">
        <f t="shared" si="47"/>
        <v>7.55555555555556</v>
      </c>
      <c r="CG487" s="89"/>
      <c r="CH487" s="89"/>
      <c r="CI487" s="89"/>
      <c r="CJ487" s="89"/>
      <c r="CK487" s="89"/>
      <c r="CL487" s="89"/>
      <c r="CM487" s="89"/>
      <c r="CN487" s="89"/>
      <c r="CO487" s="89"/>
      <c r="CP487" s="89"/>
      <c r="CQ487" s="89"/>
      <c r="CR487" s="89"/>
      <c r="CS487" s="89"/>
      <c r="CT487" s="89"/>
      <c r="CU487" s="89"/>
      <c r="CV487" s="89"/>
      <c r="CW487" s="89"/>
      <c r="CX487" s="89"/>
      <c r="CY487" s="89"/>
      <c r="CZ487" s="89"/>
      <c r="DA487" s="89"/>
      <c r="DB487" s="89"/>
      <c r="DC487" s="89"/>
      <c r="DD487" s="89"/>
      <c r="DE487" s="89"/>
      <c r="DF487" s="89"/>
      <c r="DG487" s="89"/>
      <c r="DH487" s="89"/>
      <c r="DI487" s="89"/>
      <c r="DJ487" s="89"/>
      <c r="DK487" s="89"/>
      <c r="DL487" s="89"/>
      <c r="DM487" s="89"/>
      <c r="DN487" s="89"/>
      <c r="DO487" s="90" t="e">
        <f t="shared" si="48"/>
        <v>#DIV/0!</v>
      </c>
      <c r="DP487" s="95"/>
      <c r="DQ487" s="89"/>
      <c r="DR487" s="89"/>
      <c r="DS487" s="89"/>
      <c r="DT487" s="89"/>
      <c r="DU487" s="89"/>
      <c r="DV487" s="101"/>
      <c r="DW487" s="102"/>
      <c r="DX487" s="103"/>
      <c r="DY487" s="90"/>
      <c r="DZ487" s="103"/>
      <c r="EA487" s="103"/>
      <c r="EB487" s="103"/>
      <c r="EC487" s="103"/>
      <c r="ED487" s="103"/>
      <c r="EE487" s="103"/>
      <c r="EF487" s="106" t="e">
        <f t="shared" si="49"/>
        <v>#DIV/0!</v>
      </c>
      <c r="EG487" s="106" t="str">
        <f t="shared" si="50"/>
        <v>NEED TO DEVELOP</v>
      </c>
      <c r="EH487" s="106" t="e">
        <f t="shared" si="51"/>
        <v>#DIV/0!</v>
      </c>
    </row>
    <row r="488" hidden="1" customHeight="1" spans="2:138">
      <c r="B488" s="83" t="s">
        <v>2022</v>
      </c>
      <c r="C488" s="84"/>
      <c r="D488" s="84"/>
      <c r="E488" s="84"/>
      <c r="F488" s="84"/>
      <c r="G488" s="84"/>
      <c r="H488" s="83" t="s">
        <v>11638</v>
      </c>
      <c r="I488" s="86" t="s">
        <v>11639</v>
      </c>
      <c r="J488" s="83" t="s">
        <v>2321</v>
      </c>
      <c r="K488" s="84"/>
      <c r="L488" s="83" t="s">
        <v>2832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90" t="e">
        <f t="shared" si="52"/>
        <v>#DIV/0!</v>
      </c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  <c r="BA488" s="89"/>
      <c r="BB488" s="89"/>
      <c r="BC488" s="89"/>
      <c r="BD488" s="89">
        <v>8</v>
      </c>
      <c r="BE488" s="89">
        <v>8</v>
      </c>
      <c r="BF488" s="89">
        <v>7</v>
      </c>
      <c r="BG488" s="89">
        <v>8</v>
      </c>
      <c r="BH488" s="89">
        <v>8</v>
      </c>
      <c r="BI488" s="89">
        <v>7</v>
      </c>
      <c r="BJ488" s="89">
        <v>8</v>
      </c>
      <c r="BK488" s="89">
        <v>8</v>
      </c>
      <c r="BL488" s="89">
        <v>8</v>
      </c>
      <c r="BM488" s="89">
        <v>7</v>
      </c>
      <c r="BN488" s="89">
        <v>7</v>
      </c>
      <c r="BO488" s="89">
        <v>8</v>
      </c>
      <c r="BP488" s="89">
        <v>7</v>
      </c>
      <c r="BQ488" s="89">
        <v>7</v>
      </c>
      <c r="BR488" s="89">
        <v>8</v>
      </c>
      <c r="BS488" s="89">
        <v>8</v>
      </c>
      <c r="BT488" s="89">
        <v>8</v>
      </c>
      <c r="BU488" s="89">
        <v>7</v>
      </c>
      <c r="BV488" s="89">
        <v>8</v>
      </c>
      <c r="BW488" s="89">
        <v>7</v>
      </c>
      <c r="BX488" s="89">
        <v>8</v>
      </c>
      <c r="BY488" s="89">
        <v>8</v>
      </c>
      <c r="BZ488" s="89">
        <v>7</v>
      </c>
      <c r="CA488" s="89">
        <v>7</v>
      </c>
      <c r="CB488" s="89">
        <v>8</v>
      </c>
      <c r="CC488" s="89">
        <v>7</v>
      </c>
      <c r="CD488" s="89">
        <v>7</v>
      </c>
      <c r="CE488" s="89">
        <v>8</v>
      </c>
      <c r="CF488" s="90">
        <f t="shared" si="47"/>
        <v>7.55555555555556</v>
      </c>
      <c r="CG488" s="89"/>
      <c r="CH488" s="89"/>
      <c r="CI488" s="89"/>
      <c r="CJ488" s="89"/>
      <c r="CK488" s="89"/>
      <c r="CL488" s="89"/>
      <c r="CM488" s="89"/>
      <c r="CN488" s="89"/>
      <c r="CO488" s="89"/>
      <c r="CP488" s="89"/>
      <c r="CQ488" s="89"/>
      <c r="CR488" s="89"/>
      <c r="CS488" s="89"/>
      <c r="CT488" s="89"/>
      <c r="CU488" s="89"/>
      <c r="CV488" s="89"/>
      <c r="CW488" s="89"/>
      <c r="CX488" s="89"/>
      <c r="CY488" s="89"/>
      <c r="CZ488" s="89"/>
      <c r="DA488" s="89"/>
      <c r="DB488" s="89"/>
      <c r="DC488" s="89"/>
      <c r="DD488" s="89"/>
      <c r="DE488" s="89"/>
      <c r="DF488" s="89"/>
      <c r="DG488" s="89"/>
      <c r="DH488" s="89"/>
      <c r="DI488" s="89"/>
      <c r="DJ488" s="89"/>
      <c r="DK488" s="89"/>
      <c r="DL488" s="89"/>
      <c r="DM488" s="89"/>
      <c r="DN488" s="89"/>
      <c r="DO488" s="90" t="e">
        <f t="shared" si="48"/>
        <v>#DIV/0!</v>
      </c>
      <c r="DP488" s="95"/>
      <c r="DQ488" s="89"/>
      <c r="DR488" s="89"/>
      <c r="DS488" s="89"/>
      <c r="DT488" s="89"/>
      <c r="DU488" s="89"/>
      <c r="DV488" s="101"/>
      <c r="DW488" s="102"/>
      <c r="DX488" s="103"/>
      <c r="DY488" s="90"/>
      <c r="DZ488" s="103"/>
      <c r="EA488" s="103"/>
      <c r="EB488" s="103"/>
      <c r="EC488" s="103"/>
      <c r="ED488" s="103"/>
      <c r="EE488" s="103"/>
      <c r="EF488" s="106" t="e">
        <f t="shared" si="49"/>
        <v>#DIV/0!</v>
      </c>
      <c r="EG488" s="106" t="str">
        <f t="shared" si="50"/>
        <v>NEED TO DEVELOP</v>
      </c>
      <c r="EH488" s="106" t="e">
        <f t="shared" si="51"/>
        <v>#DIV/0!</v>
      </c>
    </row>
    <row r="489" hidden="1" customHeight="1" spans="2:138">
      <c r="B489" s="83" t="s">
        <v>2022</v>
      </c>
      <c r="C489" s="84"/>
      <c r="D489" s="84"/>
      <c r="E489" s="84"/>
      <c r="F489" s="84"/>
      <c r="G489" s="84"/>
      <c r="H489" s="83" t="s">
        <v>11650</v>
      </c>
      <c r="I489" s="86" t="s">
        <v>11651</v>
      </c>
      <c r="J489" s="83" t="s">
        <v>390</v>
      </c>
      <c r="K489" s="84"/>
      <c r="L489" s="83" t="s">
        <v>5147</v>
      </c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90" t="e">
        <f t="shared" si="52"/>
        <v>#DIV/0!</v>
      </c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89"/>
      <c r="BM489" s="89"/>
      <c r="BN489" s="89"/>
      <c r="BO489" s="89"/>
      <c r="BP489" s="89"/>
      <c r="BQ489" s="89"/>
      <c r="BR489" s="89"/>
      <c r="BS489" s="89"/>
      <c r="BT489" s="89"/>
      <c r="BU489" s="89"/>
      <c r="BV489" s="89"/>
      <c r="BW489" s="89"/>
      <c r="BX489" s="89"/>
      <c r="BY489" s="89"/>
      <c r="BZ489" s="89"/>
      <c r="CA489" s="89"/>
      <c r="CB489" s="89"/>
      <c r="CC489" s="89"/>
      <c r="CD489" s="89"/>
      <c r="CE489" s="89"/>
      <c r="CF489" s="90" t="e">
        <f t="shared" si="47"/>
        <v>#DIV/0!</v>
      </c>
      <c r="CG489" s="89"/>
      <c r="CH489" s="89"/>
      <c r="CI489" s="89"/>
      <c r="CJ489" s="89"/>
      <c r="CK489" s="89"/>
      <c r="CL489" s="89"/>
      <c r="CM489" s="89"/>
      <c r="CN489" s="89"/>
      <c r="CO489" s="89"/>
      <c r="CP489" s="89"/>
      <c r="CQ489" s="89"/>
      <c r="CR489" s="89"/>
      <c r="CS489" s="89"/>
      <c r="CT489" s="89"/>
      <c r="CU489" s="89"/>
      <c r="CV489" s="89">
        <v>8</v>
      </c>
      <c r="CW489" s="89">
        <v>7</v>
      </c>
      <c r="CX489" s="89">
        <v>8</v>
      </c>
      <c r="CY489" s="89">
        <v>7</v>
      </c>
      <c r="CZ489" s="89">
        <v>7</v>
      </c>
      <c r="DA489" s="89">
        <v>8</v>
      </c>
      <c r="DB489" s="89">
        <v>8</v>
      </c>
      <c r="DC489" s="89">
        <v>7</v>
      </c>
      <c r="DD489" s="89">
        <v>8</v>
      </c>
      <c r="DE489" s="89">
        <v>7</v>
      </c>
      <c r="DF489" s="89">
        <v>8</v>
      </c>
      <c r="DG489" s="89">
        <v>7</v>
      </c>
      <c r="DH489" s="89">
        <v>8</v>
      </c>
      <c r="DI489" s="89">
        <v>8</v>
      </c>
      <c r="DJ489" s="89">
        <v>8</v>
      </c>
      <c r="DK489" s="89">
        <v>7</v>
      </c>
      <c r="DL489" s="89">
        <v>7</v>
      </c>
      <c r="DM489" s="89">
        <v>8</v>
      </c>
      <c r="DN489" s="89">
        <v>8</v>
      </c>
      <c r="DO489" s="90">
        <f t="shared" si="48"/>
        <v>7.57894736842105</v>
      </c>
      <c r="DP489" s="95"/>
      <c r="DQ489" s="89"/>
      <c r="DR489" s="89"/>
      <c r="DS489" s="89"/>
      <c r="DT489" s="89"/>
      <c r="DU489" s="89"/>
      <c r="DV489" s="101"/>
      <c r="DW489" s="102"/>
      <c r="DX489" s="103"/>
      <c r="DY489" s="90"/>
      <c r="DZ489" s="103"/>
      <c r="EA489" s="103"/>
      <c r="EB489" s="103"/>
      <c r="EC489" s="103"/>
      <c r="ED489" s="103"/>
      <c r="EE489" s="103"/>
      <c r="EF489" s="106" t="e">
        <f t="shared" si="49"/>
        <v>#DIV/0!</v>
      </c>
      <c r="EG489" s="106" t="e">
        <f t="shared" si="50"/>
        <v>#DIV/0!</v>
      </c>
      <c r="EH489" s="106" t="str">
        <f t="shared" si="51"/>
        <v>NEED TO DEVELOP</v>
      </c>
    </row>
    <row r="490" hidden="1" customHeight="1" spans="2:138">
      <c r="B490" s="83" t="s">
        <v>2022</v>
      </c>
      <c r="C490" s="84"/>
      <c r="D490" s="84"/>
      <c r="E490" s="84"/>
      <c r="F490" s="84"/>
      <c r="G490" s="84"/>
      <c r="H490" s="83" t="s">
        <v>11664</v>
      </c>
      <c r="I490" s="86" t="s">
        <v>11665</v>
      </c>
      <c r="J490" s="83" t="s">
        <v>126</v>
      </c>
      <c r="K490" s="84"/>
      <c r="L490" s="83" t="s">
        <v>10690</v>
      </c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90" t="e">
        <f t="shared" si="52"/>
        <v>#DIV/0!</v>
      </c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  <c r="BA490" s="89"/>
      <c r="BB490" s="89"/>
      <c r="BC490" s="89"/>
      <c r="BD490" s="89"/>
      <c r="BE490" s="89"/>
      <c r="BF490" s="89"/>
      <c r="BG490" s="89"/>
      <c r="BH490" s="89"/>
      <c r="BI490" s="89"/>
      <c r="BJ490" s="89"/>
      <c r="BK490" s="89"/>
      <c r="BL490" s="89"/>
      <c r="BM490" s="89"/>
      <c r="BN490" s="89"/>
      <c r="BO490" s="89"/>
      <c r="BP490" s="89"/>
      <c r="BQ490" s="89"/>
      <c r="BR490" s="89"/>
      <c r="BS490" s="89"/>
      <c r="BT490" s="89"/>
      <c r="BU490" s="89"/>
      <c r="BV490" s="89"/>
      <c r="BW490" s="89"/>
      <c r="BX490" s="89"/>
      <c r="BY490" s="89"/>
      <c r="BZ490" s="89"/>
      <c r="CA490" s="89"/>
      <c r="CB490" s="89"/>
      <c r="CC490" s="89"/>
      <c r="CD490" s="89"/>
      <c r="CE490" s="89"/>
      <c r="CF490" s="90" t="e">
        <f t="shared" si="47"/>
        <v>#DIV/0!</v>
      </c>
      <c r="CG490" s="89"/>
      <c r="CH490" s="89"/>
      <c r="CI490" s="89"/>
      <c r="CJ490" s="89"/>
      <c r="CK490" s="89"/>
      <c r="CL490" s="89"/>
      <c r="CM490" s="89"/>
      <c r="CN490" s="89"/>
      <c r="CO490" s="89"/>
      <c r="CP490" s="89"/>
      <c r="CQ490" s="89"/>
      <c r="CR490" s="89"/>
      <c r="CS490" s="89"/>
      <c r="CT490" s="89"/>
      <c r="CU490" s="89"/>
      <c r="CV490" s="89">
        <v>7</v>
      </c>
      <c r="CW490" s="89">
        <v>8</v>
      </c>
      <c r="CX490" s="89">
        <v>7</v>
      </c>
      <c r="CY490" s="89">
        <v>8</v>
      </c>
      <c r="CZ490" s="89">
        <v>8</v>
      </c>
      <c r="DA490" s="89">
        <v>7</v>
      </c>
      <c r="DB490" s="89">
        <v>8</v>
      </c>
      <c r="DC490" s="89">
        <v>8</v>
      </c>
      <c r="DD490" s="89">
        <v>7</v>
      </c>
      <c r="DE490" s="89"/>
      <c r="DF490" s="89"/>
      <c r="DG490" s="89"/>
      <c r="DH490" s="89"/>
      <c r="DI490" s="89">
        <v>8</v>
      </c>
      <c r="DJ490" s="89">
        <v>8</v>
      </c>
      <c r="DK490" s="89">
        <v>7</v>
      </c>
      <c r="DL490" s="89">
        <v>8</v>
      </c>
      <c r="DM490" s="89">
        <v>7</v>
      </c>
      <c r="DN490" s="89">
        <v>7</v>
      </c>
      <c r="DO490" s="90">
        <f t="shared" si="48"/>
        <v>7.53333333333333</v>
      </c>
      <c r="DP490" s="95"/>
      <c r="DQ490" s="89"/>
      <c r="DR490" s="89"/>
      <c r="DS490" s="89"/>
      <c r="DT490" s="89"/>
      <c r="DU490" s="89"/>
      <c r="DV490" s="101"/>
      <c r="DW490" s="102"/>
      <c r="DX490" s="103"/>
      <c r="DY490" s="90"/>
      <c r="DZ490" s="103"/>
      <c r="EA490" s="103"/>
      <c r="EB490" s="103"/>
      <c r="EC490" s="103"/>
      <c r="ED490" s="103"/>
      <c r="EE490" s="103"/>
      <c r="EF490" s="106" t="e">
        <f t="shared" si="49"/>
        <v>#DIV/0!</v>
      </c>
      <c r="EG490" s="106" t="e">
        <f t="shared" si="50"/>
        <v>#DIV/0!</v>
      </c>
      <c r="EH490" s="106" t="str">
        <f t="shared" si="51"/>
        <v>NEED TO DEVELOP</v>
      </c>
    </row>
    <row r="491" hidden="1" customHeight="1" spans="2:138">
      <c r="B491" s="83" t="s">
        <v>2022</v>
      </c>
      <c r="C491" s="84"/>
      <c r="D491" s="84"/>
      <c r="E491" s="84"/>
      <c r="F491" s="84"/>
      <c r="G491" s="84"/>
      <c r="H491" s="83" t="s">
        <v>11679</v>
      </c>
      <c r="I491" s="86" t="s">
        <v>11680</v>
      </c>
      <c r="J491" s="83" t="s">
        <v>126</v>
      </c>
      <c r="K491" s="84"/>
      <c r="L491" s="83" t="s">
        <v>11682</v>
      </c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90" t="e">
        <f t="shared" si="52"/>
        <v>#DIV/0!</v>
      </c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/>
      <c r="BK491" s="89"/>
      <c r="BL491" s="89"/>
      <c r="BM491" s="89"/>
      <c r="BN491" s="89"/>
      <c r="BO491" s="89"/>
      <c r="BP491" s="89"/>
      <c r="BQ491" s="89"/>
      <c r="BR491" s="89"/>
      <c r="BS491" s="89"/>
      <c r="BT491" s="89"/>
      <c r="BU491" s="89"/>
      <c r="BV491" s="89"/>
      <c r="BW491" s="89"/>
      <c r="BX491" s="89"/>
      <c r="BY491" s="89"/>
      <c r="BZ491" s="89"/>
      <c r="CA491" s="89"/>
      <c r="CB491" s="89"/>
      <c r="CC491" s="89"/>
      <c r="CD491" s="89"/>
      <c r="CE491" s="89"/>
      <c r="CF491" s="90" t="e">
        <f t="shared" si="47"/>
        <v>#DIV/0!</v>
      </c>
      <c r="CG491" s="89"/>
      <c r="CH491" s="89"/>
      <c r="CI491" s="89"/>
      <c r="CJ491" s="89"/>
      <c r="CK491" s="89"/>
      <c r="CL491" s="89"/>
      <c r="CM491" s="89"/>
      <c r="CN491" s="89"/>
      <c r="CO491" s="89"/>
      <c r="CP491" s="89"/>
      <c r="CQ491" s="89"/>
      <c r="CR491" s="89"/>
      <c r="CS491" s="89"/>
      <c r="CT491" s="89"/>
      <c r="CU491" s="89"/>
      <c r="CV491" s="89">
        <v>8</v>
      </c>
      <c r="CW491" s="89">
        <v>8</v>
      </c>
      <c r="CX491" s="89">
        <v>7</v>
      </c>
      <c r="CY491" s="89">
        <v>8</v>
      </c>
      <c r="CZ491" s="89">
        <v>8</v>
      </c>
      <c r="DA491" s="89">
        <v>7</v>
      </c>
      <c r="DB491" s="89">
        <v>7</v>
      </c>
      <c r="DC491" s="89">
        <v>8</v>
      </c>
      <c r="DD491" s="89">
        <v>7</v>
      </c>
      <c r="DE491" s="89"/>
      <c r="DF491" s="89"/>
      <c r="DG491" s="89"/>
      <c r="DH491" s="89"/>
      <c r="DI491" s="89">
        <v>8</v>
      </c>
      <c r="DJ491" s="89">
        <v>8</v>
      </c>
      <c r="DK491" s="89">
        <v>7</v>
      </c>
      <c r="DL491" s="89">
        <v>8</v>
      </c>
      <c r="DM491" s="89">
        <v>7</v>
      </c>
      <c r="DN491" s="89">
        <v>7</v>
      </c>
      <c r="DO491" s="90">
        <f t="shared" si="48"/>
        <v>7.53333333333333</v>
      </c>
      <c r="DP491" s="95"/>
      <c r="DQ491" s="89"/>
      <c r="DR491" s="89"/>
      <c r="DS491" s="89"/>
      <c r="DT491" s="89"/>
      <c r="DU491" s="89"/>
      <c r="DV491" s="101"/>
      <c r="DW491" s="102"/>
      <c r="DX491" s="103"/>
      <c r="DY491" s="90"/>
      <c r="DZ491" s="103"/>
      <c r="EA491" s="103"/>
      <c r="EB491" s="103"/>
      <c r="EC491" s="103"/>
      <c r="ED491" s="103"/>
      <c r="EE491" s="103"/>
      <c r="EF491" s="106" t="e">
        <f t="shared" si="49"/>
        <v>#DIV/0!</v>
      </c>
      <c r="EG491" s="106" t="e">
        <f t="shared" si="50"/>
        <v>#DIV/0!</v>
      </c>
      <c r="EH491" s="106" t="str">
        <f t="shared" si="51"/>
        <v>NEED TO DEVELOP</v>
      </c>
    </row>
    <row r="492" hidden="1" customHeight="1" spans="2:138">
      <c r="B492" s="83" t="s">
        <v>2022</v>
      </c>
      <c r="C492" s="84"/>
      <c r="D492" s="84"/>
      <c r="E492" s="84"/>
      <c r="F492" s="84"/>
      <c r="G492" s="84"/>
      <c r="H492" s="83" t="s">
        <v>11693</v>
      </c>
      <c r="I492" s="86" t="s">
        <v>11694</v>
      </c>
      <c r="J492" s="83" t="s">
        <v>126</v>
      </c>
      <c r="K492" s="84"/>
      <c r="L492" s="83" t="s">
        <v>11682</v>
      </c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90" t="e">
        <f t="shared" si="52"/>
        <v>#DIV/0!</v>
      </c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  <c r="BA492" s="89"/>
      <c r="BB492" s="89"/>
      <c r="BC492" s="89"/>
      <c r="BD492" s="89"/>
      <c r="BE492" s="89"/>
      <c r="BF492" s="89"/>
      <c r="BG492" s="89"/>
      <c r="BH492" s="89"/>
      <c r="BI492" s="89"/>
      <c r="BJ492" s="89"/>
      <c r="BK492" s="89"/>
      <c r="BL492" s="89"/>
      <c r="BM492" s="89"/>
      <c r="BN492" s="89"/>
      <c r="BO492" s="89"/>
      <c r="BP492" s="89"/>
      <c r="BQ492" s="89"/>
      <c r="BR492" s="89"/>
      <c r="BS492" s="89"/>
      <c r="BT492" s="89"/>
      <c r="BU492" s="89"/>
      <c r="BV492" s="89"/>
      <c r="BW492" s="89"/>
      <c r="BX492" s="89"/>
      <c r="BY492" s="89"/>
      <c r="BZ492" s="89"/>
      <c r="CA492" s="89"/>
      <c r="CB492" s="89"/>
      <c r="CC492" s="89"/>
      <c r="CD492" s="89"/>
      <c r="CE492" s="89"/>
      <c r="CF492" s="90" t="e">
        <f t="shared" si="47"/>
        <v>#DIV/0!</v>
      </c>
      <c r="CG492" s="89"/>
      <c r="CH492" s="89"/>
      <c r="CI492" s="89"/>
      <c r="CJ492" s="89"/>
      <c r="CK492" s="89"/>
      <c r="CL492" s="89"/>
      <c r="CM492" s="89"/>
      <c r="CN492" s="89"/>
      <c r="CO492" s="89"/>
      <c r="CP492" s="89"/>
      <c r="CQ492" s="89"/>
      <c r="CR492" s="89"/>
      <c r="CS492" s="89"/>
      <c r="CT492" s="89"/>
      <c r="CU492" s="89"/>
      <c r="CV492" s="89">
        <v>7</v>
      </c>
      <c r="CW492" s="89">
        <v>8</v>
      </c>
      <c r="CX492" s="89">
        <v>8</v>
      </c>
      <c r="CY492" s="89">
        <v>8</v>
      </c>
      <c r="CZ492" s="89">
        <v>8</v>
      </c>
      <c r="DA492" s="89">
        <v>7</v>
      </c>
      <c r="DB492" s="89">
        <v>7</v>
      </c>
      <c r="DC492" s="89">
        <v>7</v>
      </c>
      <c r="DD492" s="89">
        <v>8</v>
      </c>
      <c r="DE492" s="89"/>
      <c r="DF492" s="89"/>
      <c r="DG492" s="89"/>
      <c r="DH492" s="89"/>
      <c r="DI492" s="89">
        <v>8</v>
      </c>
      <c r="DJ492" s="89">
        <v>8</v>
      </c>
      <c r="DK492" s="89">
        <v>7</v>
      </c>
      <c r="DL492" s="89">
        <v>8</v>
      </c>
      <c r="DM492" s="89">
        <v>7</v>
      </c>
      <c r="DN492" s="89">
        <v>7</v>
      </c>
      <c r="DO492" s="90">
        <f t="shared" si="48"/>
        <v>7.53333333333333</v>
      </c>
      <c r="DP492" s="95"/>
      <c r="DQ492" s="89"/>
      <c r="DR492" s="89"/>
      <c r="DS492" s="89"/>
      <c r="DT492" s="89"/>
      <c r="DU492" s="89"/>
      <c r="DV492" s="101"/>
      <c r="DW492" s="102"/>
      <c r="DX492" s="103"/>
      <c r="DY492" s="90"/>
      <c r="DZ492" s="103"/>
      <c r="EA492" s="103"/>
      <c r="EB492" s="103"/>
      <c r="EC492" s="103"/>
      <c r="ED492" s="103"/>
      <c r="EE492" s="103"/>
      <c r="EF492" s="106" t="e">
        <f t="shared" si="49"/>
        <v>#DIV/0!</v>
      </c>
      <c r="EG492" s="106" t="e">
        <f t="shared" si="50"/>
        <v>#DIV/0!</v>
      </c>
      <c r="EH492" s="106" t="str">
        <f t="shared" si="51"/>
        <v>NEED TO DEVELOP</v>
      </c>
    </row>
    <row r="493" hidden="1" customHeight="1" spans="2:138">
      <c r="B493" s="83" t="s">
        <v>2022</v>
      </c>
      <c r="C493" s="84"/>
      <c r="D493" s="84"/>
      <c r="E493" s="84"/>
      <c r="F493" s="84"/>
      <c r="G493" s="84"/>
      <c r="H493" s="83" t="s">
        <v>11707</v>
      </c>
      <c r="I493" s="86" t="s">
        <v>11708</v>
      </c>
      <c r="J493" s="83" t="s">
        <v>1893</v>
      </c>
      <c r="K493" s="84"/>
      <c r="L493" s="83" t="s">
        <v>11710</v>
      </c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90" t="e">
        <f t="shared" si="52"/>
        <v>#DIV/0!</v>
      </c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/>
      <c r="BJ493" s="89"/>
      <c r="BK493" s="89"/>
      <c r="BL493" s="89"/>
      <c r="BM493" s="89"/>
      <c r="BN493" s="89"/>
      <c r="BO493" s="89"/>
      <c r="BP493" s="89"/>
      <c r="BQ493" s="89"/>
      <c r="BR493" s="89"/>
      <c r="BS493" s="89"/>
      <c r="BT493" s="89"/>
      <c r="BU493" s="89"/>
      <c r="BV493" s="89"/>
      <c r="BW493" s="89"/>
      <c r="BX493" s="89"/>
      <c r="BY493" s="89"/>
      <c r="BZ493" s="89"/>
      <c r="CA493" s="89"/>
      <c r="CB493" s="89"/>
      <c r="CC493" s="89"/>
      <c r="CD493" s="89"/>
      <c r="CE493" s="89"/>
      <c r="CF493" s="90" t="e">
        <f t="shared" si="47"/>
        <v>#DIV/0!</v>
      </c>
      <c r="CG493" s="89"/>
      <c r="CH493" s="89"/>
      <c r="CI493" s="89"/>
      <c r="CJ493" s="89"/>
      <c r="CK493" s="89"/>
      <c r="CL493" s="89"/>
      <c r="CM493" s="89"/>
      <c r="CN493" s="89"/>
      <c r="CO493" s="89"/>
      <c r="CP493" s="89"/>
      <c r="CQ493" s="89"/>
      <c r="CR493" s="89"/>
      <c r="CS493" s="89"/>
      <c r="CT493" s="89"/>
      <c r="CU493" s="89"/>
      <c r="CV493" s="89">
        <v>8</v>
      </c>
      <c r="CW493" s="89">
        <v>9</v>
      </c>
      <c r="CX493" s="89">
        <v>9</v>
      </c>
      <c r="CY493" s="89">
        <v>8</v>
      </c>
      <c r="CZ493" s="89">
        <v>8</v>
      </c>
      <c r="DA493" s="89">
        <v>8</v>
      </c>
      <c r="DB493" s="89">
        <v>8</v>
      </c>
      <c r="DC493" s="89">
        <v>8</v>
      </c>
      <c r="DD493" s="89">
        <v>8</v>
      </c>
      <c r="DE493" s="89"/>
      <c r="DF493" s="89"/>
      <c r="DG493" s="89"/>
      <c r="DH493" s="89"/>
      <c r="DI493" s="89">
        <v>8</v>
      </c>
      <c r="DJ493" s="89">
        <v>8</v>
      </c>
      <c r="DK493" s="89">
        <v>8</v>
      </c>
      <c r="DL493" s="89">
        <v>8</v>
      </c>
      <c r="DM493" s="89">
        <v>9</v>
      </c>
      <c r="DN493" s="89">
        <v>8</v>
      </c>
      <c r="DO493" s="90">
        <f t="shared" si="48"/>
        <v>8.2</v>
      </c>
      <c r="DP493" s="95"/>
      <c r="DQ493" s="89"/>
      <c r="DR493" s="89"/>
      <c r="DS493" s="89"/>
      <c r="DT493" s="89"/>
      <c r="DU493" s="89"/>
      <c r="DV493" s="101"/>
      <c r="DW493" s="102"/>
      <c r="DX493" s="103"/>
      <c r="DY493" s="90"/>
      <c r="DZ493" s="103"/>
      <c r="EA493" s="103"/>
      <c r="EB493" s="103"/>
      <c r="EC493" s="103"/>
      <c r="ED493" s="103"/>
      <c r="EE493" s="103"/>
      <c r="EF493" s="106" t="e">
        <f t="shared" si="49"/>
        <v>#DIV/0!</v>
      </c>
      <c r="EG493" s="106" t="e">
        <f t="shared" si="50"/>
        <v>#DIV/0!</v>
      </c>
      <c r="EH493" s="106" t="str">
        <f t="shared" si="51"/>
        <v>GOOD</v>
      </c>
    </row>
    <row r="494" hidden="1" customHeight="1" spans="2:138">
      <c r="B494" s="83" t="s">
        <v>2022</v>
      </c>
      <c r="C494" s="84"/>
      <c r="D494" s="84"/>
      <c r="E494" s="84"/>
      <c r="F494" s="84"/>
      <c r="G494" s="84"/>
      <c r="H494" s="83" t="s">
        <v>11722</v>
      </c>
      <c r="I494" s="86" t="s">
        <v>11723</v>
      </c>
      <c r="J494" s="83" t="s">
        <v>2965</v>
      </c>
      <c r="K494" s="84"/>
      <c r="L494" s="83" t="s">
        <v>2832</v>
      </c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90" t="e">
        <f t="shared" si="52"/>
        <v>#DIV/0!</v>
      </c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  <c r="BA494" s="89"/>
      <c r="BB494" s="89"/>
      <c r="BC494" s="89"/>
      <c r="BD494" s="89"/>
      <c r="BE494" s="89"/>
      <c r="BF494" s="89"/>
      <c r="BG494" s="89"/>
      <c r="BH494" s="89"/>
      <c r="BI494" s="89"/>
      <c r="BJ494" s="89"/>
      <c r="BK494" s="89"/>
      <c r="BL494" s="89"/>
      <c r="BM494" s="89"/>
      <c r="BN494" s="89"/>
      <c r="BO494" s="89"/>
      <c r="BP494" s="89"/>
      <c r="BQ494" s="89"/>
      <c r="BR494" s="89"/>
      <c r="BS494" s="89"/>
      <c r="BT494" s="89"/>
      <c r="BU494" s="89"/>
      <c r="BV494" s="89"/>
      <c r="BW494" s="89"/>
      <c r="BX494" s="89"/>
      <c r="BY494" s="89"/>
      <c r="BZ494" s="89"/>
      <c r="CA494" s="89"/>
      <c r="CB494" s="89"/>
      <c r="CC494" s="89"/>
      <c r="CD494" s="89"/>
      <c r="CE494" s="89"/>
      <c r="CF494" s="90" t="e">
        <f t="shared" si="47"/>
        <v>#DIV/0!</v>
      </c>
      <c r="CG494" s="89"/>
      <c r="CH494" s="89"/>
      <c r="CI494" s="89"/>
      <c r="CJ494" s="89"/>
      <c r="CK494" s="89"/>
      <c r="CL494" s="89"/>
      <c r="CM494" s="89"/>
      <c r="CN494" s="89"/>
      <c r="CO494" s="89"/>
      <c r="CP494" s="89"/>
      <c r="CQ494" s="89"/>
      <c r="CR494" s="89"/>
      <c r="CS494" s="89"/>
      <c r="CT494" s="89"/>
      <c r="CU494" s="89"/>
      <c r="CV494" s="89">
        <v>9</v>
      </c>
      <c r="CW494" s="89">
        <v>8</v>
      </c>
      <c r="CX494" s="89">
        <v>9</v>
      </c>
      <c r="CY494" s="89">
        <v>9</v>
      </c>
      <c r="CZ494" s="89">
        <v>9</v>
      </c>
      <c r="DA494" s="89">
        <v>8</v>
      </c>
      <c r="DB494" s="89">
        <v>9</v>
      </c>
      <c r="DC494" s="89">
        <v>9</v>
      </c>
      <c r="DD494" s="89">
        <v>8</v>
      </c>
      <c r="DE494" s="89"/>
      <c r="DF494" s="89"/>
      <c r="DG494" s="89"/>
      <c r="DH494" s="89"/>
      <c r="DI494" s="89">
        <v>9</v>
      </c>
      <c r="DJ494" s="89">
        <v>9</v>
      </c>
      <c r="DK494" s="89">
        <v>8</v>
      </c>
      <c r="DL494" s="89">
        <v>9</v>
      </c>
      <c r="DM494" s="89">
        <v>8</v>
      </c>
      <c r="DN494" s="89">
        <v>8</v>
      </c>
      <c r="DO494" s="90">
        <f t="shared" si="48"/>
        <v>8.6</v>
      </c>
      <c r="DP494" s="95"/>
      <c r="DQ494" s="89"/>
      <c r="DR494" s="89"/>
      <c r="DS494" s="89"/>
      <c r="DT494" s="89"/>
      <c r="DU494" s="89"/>
      <c r="DV494" s="101"/>
      <c r="DW494" s="102"/>
      <c r="DX494" s="103"/>
      <c r="DY494" s="90"/>
      <c r="DZ494" s="103"/>
      <c r="EA494" s="103"/>
      <c r="EB494" s="103"/>
      <c r="EC494" s="103"/>
      <c r="ED494" s="103"/>
      <c r="EE494" s="103"/>
      <c r="EF494" s="106" t="e">
        <f t="shared" si="49"/>
        <v>#DIV/0!</v>
      </c>
      <c r="EG494" s="106" t="e">
        <f t="shared" si="50"/>
        <v>#DIV/0!</v>
      </c>
      <c r="EH494" s="106" t="str">
        <f t="shared" si="51"/>
        <v>GOOD</v>
      </c>
    </row>
    <row r="495" hidden="1" customHeight="1" spans="2:138">
      <c r="B495" s="83" t="s">
        <v>2022</v>
      </c>
      <c r="C495" s="84"/>
      <c r="D495" s="84"/>
      <c r="E495" s="84"/>
      <c r="F495" s="84"/>
      <c r="G495" s="84"/>
      <c r="H495" s="83" t="s">
        <v>11735</v>
      </c>
      <c r="I495" s="86" t="s">
        <v>11736</v>
      </c>
      <c r="J495" s="83" t="s">
        <v>162</v>
      </c>
      <c r="K495" s="84"/>
      <c r="L495" s="83" t="s">
        <v>4455</v>
      </c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90" t="e">
        <f t="shared" si="52"/>
        <v>#DIV/0!</v>
      </c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89"/>
      <c r="BM495" s="89"/>
      <c r="BN495" s="89"/>
      <c r="BO495" s="89"/>
      <c r="BP495" s="89"/>
      <c r="BQ495" s="89"/>
      <c r="BR495" s="89"/>
      <c r="BS495" s="89"/>
      <c r="BT495" s="89"/>
      <c r="BU495" s="89"/>
      <c r="BV495" s="89"/>
      <c r="BW495" s="89"/>
      <c r="BX495" s="89"/>
      <c r="BY495" s="89"/>
      <c r="BZ495" s="89"/>
      <c r="CA495" s="89"/>
      <c r="CB495" s="89"/>
      <c r="CC495" s="89"/>
      <c r="CD495" s="89"/>
      <c r="CE495" s="89"/>
      <c r="CF495" s="90" t="e">
        <f t="shared" si="47"/>
        <v>#DIV/0!</v>
      </c>
      <c r="CG495" s="89"/>
      <c r="CH495" s="89"/>
      <c r="CI495" s="89"/>
      <c r="CJ495" s="89"/>
      <c r="CK495" s="89"/>
      <c r="CL495" s="89"/>
      <c r="CM495" s="89"/>
      <c r="CN495" s="89"/>
      <c r="CO495" s="89"/>
      <c r="CP495" s="89"/>
      <c r="CQ495" s="89"/>
      <c r="CR495" s="89"/>
      <c r="CS495" s="89"/>
      <c r="CT495" s="89"/>
      <c r="CU495" s="89"/>
      <c r="CV495" s="89">
        <v>7</v>
      </c>
      <c r="CW495" s="89">
        <v>7</v>
      </c>
      <c r="CX495" s="89">
        <v>8</v>
      </c>
      <c r="CY495" s="89">
        <v>8</v>
      </c>
      <c r="CZ495" s="89">
        <v>7</v>
      </c>
      <c r="DA495" s="89">
        <v>7</v>
      </c>
      <c r="DB495" s="89">
        <v>7</v>
      </c>
      <c r="DC495" s="89">
        <v>7</v>
      </c>
      <c r="DD495" s="89">
        <v>7</v>
      </c>
      <c r="DE495" s="89"/>
      <c r="DF495" s="89"/>
      <c r="DG495" s="89"/>
      <c r="DH495" s="89"/>
      <c r="DI495" s="89">
        <v>7</v>
      </c>
      <c r="DJ495" s="89">
        <v>8</v>
      </c>
      <c r="DK495" s="89">
        <v>7</v>
      </c>
      <c r="DL495" s="89">
        <v>7</v>
      </c>
      <c r="DM495" s="89">
        <v>7</v>
      </c>
      <c r="DN495" s="89">
        <v>8</v>
      </c>
      <c r="DO495" s="90">
        <f t="shared" si="48"/>
        <v>7.26666666666667</v>
      </c>
      <c r="DP495" s="95"/>
      <c r="DQ495" s="89"/>
      <c r="DR495" s="89"/>
      <c r="DS495" s="89"/>
      <c r="DT495" s="89"/>
      <c r="DU495" s="89"/>
      <c r="DV495" s="101"/>
      <c r="DW495" s="102"/>
      <c r="DX495" s="103"/>
      <c r="DY495" s="90"/>
      <c r="DZ495" s="103"/>
      <c r="EA495" s="103"/>
      <c r="EB495" s="103"/>
      <c r="EC495" s="103"/>
      <c r="ED495" s="103"/>
      <c r="EE495" s="103"/>
      <c r="EF495" s="106" t="e">
        <f t="shared" si="49"/>
        <v>#DIV/0!</v>
      </c>
      <c r="EG495" s="106" t="e">
        <f t="shared" si="50"/>
        <v>#DIV/0!</v>
      </c>
      <c r="EH495" s="106" t="str">
        <f t="shared" si="51"/>
        <v>NEED TO DEVELOP</v>
      </c>
    </row>
    <row r="496" hidden="1" customHeight="1" spans="2:138">
      <c r="B496" s="83" t="s">
        <v>2022</v>
      </c>
      <c r="C496" s="84"/>
      <c r="D496" s="84"/>
      <c r="E496" s="84"/>
      <c r="F496" s="84"/>
      <c r="G496" s="84"/>
      <c r="H496" s="83" t="s">
        <v>11747</v>
      </c>
      <c r="I496" s="86" t="s">
        <v>11748</v>
      </c>
      <c r="J496" s="83" t="s">
        <v>162</v>
      </c>
      <c r="K496" s="84"/>
      <c r="L496" s="83" t="s">
        <v>7711</v>
      </c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90" t="e">
        <f t="shared" si="52"/>
        <v>#DIV/0!</v>
      </c>
      <c r="AO496" s="89"/>
      <c r="AP496" s="89"/>
      <c r="AQ496" s="89"/>
      <c r="AR496" s="89"/>
      <c r="AS496" s="89"/>
      <c r="AT496" s="89"/>
      <c r="AU496" s="89"/>
      <c r="AV496" s="89"/>
      <c r="AW496" s="89"/>
      <c r="AX496" s="89"/>
      <c r="AY496" s="89"/>
      <c r="AZ496" s="89"/>
      <c r="BA496" s="89"/>
      <c r="BB496" s="89"/>
      <c r="BC496" s="89"/>
      <c r="BD496" s="89"/>
      <c r="BE496" s="89"/>
      <c r="BF496" s="89"/>
      <c r="BG496" s="89"/>
      <c r="BH496" s="89"/>
      <c r="BI496" s="89"/>
      <c r="BJ496" s="89"/>
      <c r="BK496" s="89"/>
      <c r="BL496" s="89"/>
      <c r="BM496" s="89"/>
      <c r="BN496" s="89"/>
      <c r="BO496" s="89"/>
      <c r="BP496" s="89"/>
      <c r="BQ496" s="89"/>
      <c r="BR496" s="89"/>
      <c r="BS496" s="89"/>
      <c r="BT496" s="89"/>
      <c r="BU496" s="89"/>
      <c r="BV496" s="89"/>
      <c r="BW496" s="89"/>
      <c r="BX496" s="89"/>
      <c r="BY496" s="89"/>
      <c r="BZ496" s="89"/>
      <c r="CA496" s="89"/>
      <c r="CB496" s="89"/>
      <c r="CC496" s="89"/>
      <c r="CD496" s="89"/>
      <c r="CE496" s="89"/>
      <c r="CF496" s="90" t="e">
        <f t="shared" si="47"/>
        <v>#DIV/0!</v>
      </c>
      <c r="CG496" s="89"/>
      <c r="CH496" s="89"/>
      <c r="CI496" s="89"/>
      <c r="CJ496" s="89"/>
      <c r="CK496" s="89"/>
      <c r="CL496" s="89"/>
      <c r="CM496" s="89"/>
      <c r="CN496" s="89"/>
      <c r="CO496" s="89"/>
      <c r="CP496" s="89"/>
      <c r="CQ496" s="89"/>
      <c r="CR496" s="89"/>
      <c r="CS496" s="89"/>
      <c r="CT496" s="89"/>
      <c r="CU496" s="89"/>
      <c r="CV496" s="89"/>
      <c r="CW496" s="89"/>
      <c r="CX496" s="89"/>
      <c r="CY496" s="89"/>
      <c r="CZ496" s="89"/>
      <c r="DA496" s="89"/>
      <c r="DB496" s="89"/>
      <c r="DC496" s="89"/>
      <c r="DD496" s="89"/>
      <c r="DE496" s="89"/>
      <c r="DF496" s="89"/>
      <c r="DG496" s="89"/>
      <c r="DH496" s="89"/>
      <c r="DI496" s="89"/>
      <c r="DJ496" s="89"/>
      <c r="DK496" s="89"/>
      <c r="DL496" s="89"/>
      <c r="DM496" s="89"/>
      <c r="DN496" s="89"/>
      <c r="DO496" s="90" t="e">
        <f t="shared" si="48"/>
        <v>#DIV/0!</v>
      </c>
      <c r="DP496" s="95"/>
      <c r="DQ496" s="89"/>
      <c r="DR496" s="89"/>
      <c r="DS496" s="89"/>
      <c r="DT496" s="89"/>
      <c r="DU496" s="89"/>
      <c r="DV496" s="101"/>
      <c r="DW496" s="102"/>
      <c r="DX496" s="103"/>
      <c r="DY496" s="90"/>
      <c r="DZ496" s="103"/>
      <c r="EA496" s="103"/>
      <c r="EB496" s="103"/>
      <c r="EC496" s="103"/>
      <c r="ED496" s="103"/>
      <c r="EE496" s="103"/>
      <c r="EF496" s="106" t="e">
        <f t="shared" si="49"/>
        <v>#DIV/0!</v>
      </c>
      <c r="EG496" s="106" t="e">
        <f t="shared" si="50"/>
        <v>#DIV/0!</v>
      </c>
      <c r="EH496" s="106" t="e">
        <f t="shared" si="51"/>
        <v>#DIV/0!</v>
      </c>
    </row>
    <row r="497" hidden="1" customHeight="1" spans="2:138">
      <c r="B497" s="83" t="s">
        <v>2022</v>
      </c>
      <c r="C497" s="84"/>
      <c r="D497" s="84"/>
      <c r="E497" s="84"/>
      <c r="F497" s="84"/>
      <c r="G497" s="84"/>
      <c r="H497" s="83" t="s">
        <v>11761</v>
      </c>
      <c r="I497" s="86" t="s">
        <v>11762</v>
      </c>
      <c r="J497" s="83" t="s">
        <v>162</v>
      </c>
      <c r="K497" s="84"/>
      <c r="L497" s="83" t="s">
        <v>11763</v>
      </c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90" t="e">
        <f t="shared" si="52"/>
        <v>#DIV/0!</v>
      </c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 s="89"/>
      <c r="BH497" s="89"/>
      <c r="BI497" s="89"/>
      <c r="BJ497" s="89"/>
      <c r="BK497" s="89"/>
      <c r="BL497" s="89"/>
      <c r="BM497" s="89"/>
      <c r="BN497" s="89"/>
      <c r="BO497" s="89"/>
      <c r="BP497" s="89"/>
      <c r="BQ497" s="89"/>
      <c r="BR497" s="89"/>
      <c r="BS497" s="89"/>
      <c r="BT497" s="89"/>
      <c r="BU497" s="89"/>
      <c r="BV497" s="89"/>
      <c r="BW497" s="89"/>
      <c r="BX497" s="89"/>
      <c r="BY497" s="89"/>
      <c r="BZ497" s="89"/>
      <c r="CA497" s="89"/>
      <c r="CB497" s="89"/>
      <c r="CC497" s="89"/>
      <c r="CD497" s="89"/>
      <c r="CE497" s="89"/>
      <c r="CF497" s="90" t="e">
        <f t="shared" si="47"/>
        <v>#DIV/0!</v>
      </c>
      <c r="CG497" s="89"/>
      <c r="CH497" s="89"/>
      <c r="CI497" s="89"/>
      <c r="CJ497" s="89"/>
      <c r="CK497" s="89"/>
      <c r="CL497" s="89"/>
      <c r="CM497" s="89"/>
      <c r="CN497" s="89"/>
      <c r="CO497" s="89"/>
      <c r="CP497" s="89"/>
      <c r="CQ497" s="89"/>
      <c r="CR497" s="89"/>
      <c r="CS497" s="89"/>
      <c r="CT497" s="89"/>
      <c r="CU497" s="89"/>
      <c r="CV497" s="89">
        <v>7</v>
      </c>
      <c r="CW497" s="89">
        <v>8</v>
      </c>
      <c r="CX497" s="89">
        <v>7</v>
      </c>
      <c r="CY497" s="89">
        <v>8</v>
      </c>
      <c r="CZ497" s="89">
        <v>7</v>
      </c>
      <c r="DA497" s="89">
        <v>7</v>
      </c>
      <c r="DB497" s="89">
        <v>7</v>
      </c>
      <c r="DC497" s="89">
        <v>8</v>
      </c>
      <c r="DD497" s="89">
        <v>7</v>
      </c>
      <c r="DE497" s="89"/>
      <c r="DF497" s="89"/>
      <c r="DG497" s="89"/>
      <c r="DH497"/>
      <c r="DI497" s="89">
        <v>7</v>
      </c>
      <c r="DJ497" s="89">
        <v>7</v>
      </c>
      <c r="DK497" s="89">
        <v>8</v>
      </c>
      <c r="DL497" s="89">
        <v>7</v>
      </c>
      <c r="DM497" s="89">
        <v>8</v>
      </c>
      <c r="DN497" s="89">
        <v>7</v>
      </c>
      <c r="DO497" s="90">
        <f t="shared" si="48"/>
        <v>7.33333333333333</v>
      </c>
      <c r="DP497" s="95"/>
      <c r="DQ497" s="89"/>
      <c r="DR497" s="89"/>
      <c r="DS497" s="89"/>
      <c r="DT497" s="89"/>
      <c r="DU497" s="89"/>
      <c r="DV497" s="101"/>
      <c r="DW497" s="102"/>
      <c r="DX497" s="103"/>
      <c r="DY497" s="90"/>
      <c r="DZ497" s="103"/>
      <c r="EA497" s="103"/>
      <c r="EB497" s="103"/>
      <c r="EC497" s="103"/>
      <c r="ED497" s="103"/>
      <c r="EE497" s="103"/>
      <c r="EF497" s="106" t="e">
        <f t="shared" si="49"/>
        <v>#DIV/0!</v>
      </c>
      <c r="EG497" s="106" t="e">
        <f t="shared" si="50"/>
        <v>#DIV/0!</v>
      </c>
      <c r="EH497" s="106" t="str">
        <f t="shared" si="51"/>
        <v>NEED TO DEVELOP</v>
      </c>
    </row>
    <row r="498" hidden="1" customHeight="1" spans="2:138">
      <c r="B498" s="83" t="s">
        <v>2022</v>
      </c>
      <c r="C498" s="84"/>
      <c r="D498" s="84"/>
      <c r="E498" s="84"/>
      <c r="F498" s="84"/>
      <c r="G498" s="84"/>
      <c r="H498" s="83" t="s">
        <v>11776</v>
      </c>
      <c r="I498" s="86" t="s">
        <v>11777</v>
      </c>
      <c r="J498" s="83" t="s">
        <v>3440</v>
      </c>
      <c r="K498" s="84"/>
      <c r="L498" s="83" t="s">
        <v>4095</v>
      </c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90" t="e">
        <f t="shared" si="52"/>
        <v>#DIV/0!</v>
      </c>
      <c r="AO498" s="89"/>
      <c r="AP498" s="89"/>
      <c r="AQ498" s="89"/>
      <c r="AR498" s="89"/>
      <c r="AS498" s="89"/>
      <c r="AT498" s="89"/>
      <c r="AU498" s="89"/>
      <c r="AV498" s="89"/>
      <c r="AW498" s="89"/>
      <c r="AX498" s="89"/>
      <c r="AY498" s="89"/>
      <c r="AZ498" s="89"/>
      <c r="BA498" s="89"/>
      <c r="BB498" s="89"/>
      <c r="BC498" s="89"/>
      <c r="BD498" s="89"/>
      <c r="BE498" s="89"/>
      <c r="BF498" s="89"/>
      <c r="BG498" s="89"/>
      <c r="BH498" s="89"/>
      <c r="BI498" s="89"/>
      <c r="BJ498" s="89"/>
      <c r="BK498" s="89"/>
      <c r="BL498" s="89"/>
      <c r="BM498" s="89"/>
      <c r="BN498" s="89"/>
      <c r="BO498" s="89"/>
      <c r="BP498" s="89"/>
      <c r="BQ498" s="89"/>
      <c r="BR498" s="89"/>
      <c r="BS498" s="89"/>
      <c r="BT498" s="89"/>
      <c r="BU498" s="89"/>
      <c r="BV498" s="89"/>
      <c r="BW498" s="89"/>
      <c r="BX498" s="89"/>
      <c r="BY498" s="89"/>
      <c r="BZ498" s="89"/>
      <c r="CA498" s="89"/>
      <c r="CB498" s="89"/>
      <c r="CC498" s="89"/>
      <c r="CD498" s="89"/>
      <c r="CE498" s="89"/>
      <c r="CF498" s="90" t="e">
        <f t="shared" si="47"/>
        <v>#DIV/0!</v>
      </c>
      <c r="CG498" s="89"/>
      <c r="CH498" s="89"/>
      <c r="CI498" s="89"/>
      <c r="CJ498" s="89"/>
      <c r="CK498" s="89"/>
      <c r="CL498" s="89"/>
      <c r="CM498" s="89"/>
      <c r="CN498" s="89"/>
      <c r="CO498" s="89"/>
      <c r="CP498" s="89"/>
      <c r="CQ498" s="89"/>
      <c r="CR498" s="89"/>
      <c r="CS498" s="89"/>
      <c r="CT498" s="89"/>
      <c r="CU498" s="89"/>
      <c r="CV498" s="89">
        <v>8</v>
      </c>
      <c r="CW498" s="89">
        <v>7</v>
      </c>
      <c r="CX498" s="89">
        <v>8</v>
      </c>
      <c r="CY498" s="89">
        <v>8</v>
      </c>
      <c r="CZ498" s="89">
        <v>7</v>
      </c>
      <c r="DA498" s="89">
        <v>8</v>
      </c>
      <c r="DB498" s="89">
        <v>8</v>
      </c>
      <c r="DC498" s="89">
        <v>8</v>
      </c>
      <c r="DD498" s="89">
        <v>7</v>
      </c>
      <c r="DE498" s="89"/>
      <c r="DF498" s="89"/>
      <c r="DG498" s="89"/>
      <c r="DH498" s="89"/>
      <c r="DI498" s="89">
        <v>7</v>
      </c>
      <c r="DJ498" s="89">
        <v>7</v>
      </c>
      <c r="DK498" s="89">
        <v>7</v>
      </c>
      <c r="DL498" s="89">
        <v>8</v>
      </c>
      <c r="DM498" s="89">
        <v>7</v>
      </c>
      <c r="DN498" s="89">
        <v>8</v>
      </c>
      <c r="DO498" s="90">
        <f t="shared" si="48"/>
        <v>7.53333333333333</v>
      </c>
      <c r="DP498" s="95"/>
      <c r="DQ498" s="89"/>
      <c r="DR498" s="89"/>
      <c r="DS498" s="89"/>
      <c r="DT498" s="89"/>
      <c r="DU498" s="89"/>
      <c r="DV498" s="101"/>
      <c r="DW498" s="102"/>
      <c r="DX498" s="103"/>
      <c r="DY498" s="90"/>
      <c r="DZ498" s="103"/>
      <c r="EA498" s="103"/>
      <c r="EB498" s="103"/>
      <c r="EC498" s="103"/>
      <c r="ED498" s="103"/>
      <c r="EE498" s="103"/>
      <c r="EF498" s="106" t="e">
        <f t="shared" si="49"/>
        <v>#DIV/0!</v>
      </c>
      <c r="EG498" s="106" t="e">
        <f t="shared" si="50"/>
        <v>#DIV/0!</v>
      </c>
      <c r="EH498" s="106" t="str">
        <f t="shared" si="51"/>
        <v>NEED TO DEVELOP</v>
      </c>
    </row>
    <row r="499" hidden="1" customHeight="1" spans="2:138">
      <c r="B499" s="83" t="s">
        <v>2022</v>
      </c>
      <c r="C499" s="84"/>
      <c r="D499" s="84"/>
      <c r="E499" s="84"/>
      <c r="F499" s="84"/>
      <c r="G499" s="84"/>
      <c r="H499" s="83" t="s">
        <v>11785</v>
      </c>
      <c r="I499" s="86" t="s">
        <v>11786</v>
      </c>
      <c r="J499" s="83" t="s">
        <v>1569</v>
      </c>
      <c r="K499" s="84"/>
      <c r="L499" s="83" t="s">
        <v>2305</v>
      </c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90" t="e">
        <f t="shared" si="52"/>
        <v>#DIV/0!</v>
      </c>
      <c r="AO499" s="89"/>
      <c r="AP499" s="89"/>
      <c r="AQ499" s="89"/>
      <c r="AR499" s="89"/>
      <c r="AS499" s="89"/>
      <c r="AT499" s="89"/>
      <c r="AU499" s="89"/>
      <c r="AV499" s="89"/>
      <c r="AW499" s="89"/>
      <c r="AX499" s="89"/>
      <c r="AY499" s="89"/>
      <c r="AZ499" s="89"/>
      <c r="BA499" s="89"/>
      <c r="BB499" s="89"/>
      <c r="BC499" s="89"/>
      <c r="BD499" s="89"/>
      <c r="BE499" s="89"/>
      <c r="BF499" s="89"/>
      <c r="BG499" s="89"/>
      <c r="BH499" s="89"/>
      <c r="BI499" s="89"/>
      <c r="BJ499" s="89"/>
      <c r="BK499" s="89"/>
      <c r="BL499" s="89"/>
      <c r="BM499" s="89"/>
      <c r="BN499" s="89"/>
      <c r="BO499" s="89"/>
      <c r="BP499" s="89"/>
      <c r="BQ499" s="89"/>
      <c r="BR499" s="89"/>
      <c r="BS499" s="89"/>
      <c r="BT499" s="89"/>
      <c r="BU499" s="89"/>
      <c r="BV499" s="89"/>
      <c r="BW499" s="89"/>
      <c r="BX499" s="89"/>
      <c r="BY499" s="89"/>
      <c r="BZ499" s="89"/>
      <c r="CA499" s="89"/>
      <c r="CB499" s="89"/>
      <c r="CC499" s="89"/>
      <c r="CD499" s="89"/>
      <c r="CE499" s="89"/>
      <c r="CF499" s="90" t="e">
        <f t="shared" si="47"/>
        <v>#DIV/0!</v>
      </c>
      <c r="CG499" s="89"/>
      <c r="CH499" s="89"/>
      <c r="CI499" s="89"/>
      <c r="CJ499" s="89"/>
      <c r="CK499" s="89"/>
      <c r="CL499" s="89"/>
      <c r="CM499" s="89"/>
      <c r="CN499" s="89"/>
      <c r="CO499" s="89"/>
      <c r="CP499" s="89"/>
      <c r="CQ499" s="89"/>
      <c r="CR499" s="89"/>
      <c r="CS499" s="89"/>
      <c r="CT499" s="89"/>
      <c r="CU499" s="89"/>
      <c r="CV499" s="89">
        <v>8</v>
      </c>
      <c r="CW499" s="89">
        <v>7</v>
      </c>
      <c r="CX499" s="89">
        <v>7</v>
      </c>
      <c r="CY499" s="89">
        <v>7</v>
      </c>
      <c r="CZ499" s="89">
        <v>8</v>
      </c>
      <c r="DA499" s="89">
        <v>7</v>
      </c>
      <c r="DB499" s="89">
        <v>7</v>
      </c>
      <c r="DC499" s="89">
        <v>8</v>
      </c>
      <c r="DD499" s="89">
        <v>7</v>
      </c>
      <c r="DE499" s="89"/>
      <c r="DF499" s="89"/>
      <c r="DG499" s="89"/>
      <c r="DH499" s="89"/>
      <c r="DI499" s="89">
        <v>7</v>
      </c>
      <c r="DJ499" s="89">
        <v>7</v>
      </c>
      <c r="DK499" s="89">
        <v>8</v>
      </c>
      <c r="DL499" s="89">
        <v>7</v>
      </c>
      <c r="DM499" s="89">
        <v>8</v>
      </c>
      <c r="DN499" s="89">
        <v>8</v>
      </c>
      <c r="DO499" s="90">
        <f t="shared" si="48"/>
        <v>7.4</v>
      </c>
      <c r="DP499" s="95"/>
      <c r="DQ499" s="89"/>
      <c r="DR499" s="89"/>
      <c r="DS499" s="89"/>
      <c r="DT499" s="89"/>
      <c r="DU499" s="89"/>
      <c r="DV499" s="101"/>
      <c r="DW499" s="102"/>
      <c r="DX499" s="103"/>
      <c r="DY499" s="90"/>
      <c r="DZ499" s="103"/>
      <c r="EA499" s="103"/>
      <c r="EB499" s="103"/>
      <c r="EC499" s="103"/>
      <c r="ED499" s="103"/>
      <c r="EE499" s="103"/>
      <c r="EF499" s="106" t="e">
        <f t="shared" si="49"/>
        <v>#DIV/0!</v>
      </c>
      <c r="EG499" s="106" t="e">
        <f t="shared" si="50"/>
        <v>#DIV/0!</v>
      </c>
      <c r="EH499" s="106" t="str">
        <f t="shared" si="51"/>
        <v>NEED TO DEVELOP</v>
      </c>
    </row>
    <row r="500" hidden="1" customHeight="1" spans="2:138">
      <c r="B500" s="83" t="s">
        <v>2022</v>
      </c>
      <c r="C500" s="84"/>
      <c r="D500" s="84"/>
      <c r="E500" s="84"/>
      <c r="F500" s="84"/>
      <c r="G500" s="84"/>
      <c r="H500" s="83" t="s">
        <v>11795</v>
      </c>
      <c r="I500" s="86" t="s">
        <v>11796</v>
      </c>
      <c r="J500" s="83" t="s">
        <v>3535</v>
      </c>
      <c r="K500" s="84"/>
      <c r="L500" s="83" t="s">
        <v>11798</v>
      </c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90" t="e">
        <f t="shared" si="52"/>
        <v>#DIV/0!</v>
      </c>
      <c r="AO500" s="89"/>
      <c r="AP500" s="89"/>
      <c r="AQ500" s="89"/>
      <c r="AR500" s="89"/>
      <c r="AS500" s="89"/>
      <c r="AT500" s="89"/>
      <c r="AU500" s="89"/>
      <c r="AV500" s="89"/>
      <c r="AW500" s="89"/>
      <c r="AX500" s="89"/>
      <c r="AY500" s="89"/>
      <c r="AZ500" s="89"/>
      <c r="BA500" s="89"/>
      <c r="BB500" s="89"/>
      <c r="BC500" s="89"/>
      <c r="BD500" s="89"/>
      <c r="BE500" s="89"/>
      <c r="BF500" s="89"/>
      <c r="BG500" s="89"/>
      <c r="BH500" s="89"/>
      <c r="BI500" s="89"/>
      <c r="BJ500" s="89"/>
      <c r="BK500" s="89"/>
      <c r="BL500" s="89"/>
      <c r="BM500" s="89"/>
      <c r="BN500" s="89"/>
      <c r="BO500" s="89"/>
      <c r="BP500" s="89"/>
      <c r="BQ500" s="89"/>
      <c r="BR500" s="89"/>
      <c r="BS500" s="89"/>
      <c r="BT500" s="89"/>
      <c r="BU500" s="89"/>
      <c r="BV500" s="89"/>
      <c r="BW500" s="89"/>
      <c r="BX500" s="89"/>
      <c r="BY500" s="89"/>
      <c r="BZ500" s="89"/>
      <c r="CA500" s="89"/>
      <c r="CB500" s="89"/>
      <c r="CC500" s="89"/>
      <c r="CD500" s="89"/>
      <c r="CE500" s="89"/>
      <c r="CF500" s="90" t="e">
        <f t="shared" si="47"/>
        <v>#DIV/0!</v>
      </c>
      <c r="CG500" s="89"/>
      <c r="CH500" s="89"/>
      <c r="CI500" s="89"/>
      <c r="CJ500" s="89"/>
      <c r="CK500" s="89"/>
      <c r="CL500" s="89"/>
      <c r="CM500" s="89"/>
      <c r="CN500" s="89"/>
      <c r="CO500" s="89"/>
      <c r="CP500" s="89"/>
      <c r="CQ500" s="89"/>
      <c r="CR500" s="89"/>
      <c r="CS500" s="89"/>
      <c r="CT500" s="89"/>
      <c r="CU500" s="89"/>
      <c r="CV500" s="89">
        <v>7</v>
      </c>
      <c r="CW500" s="89">
        <v>7</v>
      </c>
      <c r="CX500" s="89">
        <v>7</v>
      </c>
      <c r="CY500" s="89">
        <v>7</v>
      </c>
      <c r="CZ500" s="89">
        <v>7</v>
      </c>
      <c r="DA500" s="89">
        <v>7</v>
      </c>
      <c r="DB500" s="89">
        <v>7</v>
      </c>
      <c r="DC500" s="89">
        <v>7</v>
      </c>
      <c r="DD500" s="89">
        <v>7</v>
      </c>
      <c r="DE500" s="89"/>
      <c r="DF500" s="89"/>
      <c r="DG500" s="89"/>
      <c r="DH500" s="89"/>
      <c r="DI500" s="89">
        <v>7</v>
      </c>
      <c r="DJ500" s="89">
        <v>7</v>
      </c>
      <c r="DK500" s="89">
        <v>7</v>
      </c>
      <c r="DL500" s="89">
        <v>7</v>
      </c>
      <c r="DM500" s="89">
        <v>7</v>
      </c>
      <c r="DN500" s="89">
        <v>7</v>
      </c>
      <c r="DO500" s="90">
        <f t="shared" si="48"/>
        <v>7</v>
      </c>
      <c r="DP500" s="95"/>
      <c r="DQ500" s="89"/>
      <c r="DR500" s="89"/>
      <c r="DS500" s="89"/>
      <c r="DT500" s="89"/>
      <c r="DU500" s="89"/>
      <c r="DV500" s="101"/>
      <c r="DW500" s="102"/>
      <c r="DX500" s="103"/>
      <c r="DY500" s="90"/>
      <c r="DZ500" s="103"/>
      <c r="EA500" s="103"/>
      <c r="EB500" s="103"/>
      <c r="EC500" s="103"/>
      <c r="ED500" s="103"/>
      <c r="EE500" s="103"/>
      <c r="EF500" s="106" t="e">
        <f t="shared" si="49"/>
        <v>#DIV/0!</v>
      </c>
      <c r="EG500" s="106" t="e">
        <f t="shared" si="50"/>
        <v>#DIV/0!</v>
      </c>
      <c r="EH500" s="106" t="str">
        <f t="shared" si="51"/>
        <v>NEED TO DEVELOP</v>
      </c>
    </row>
    <row r="501" hidden="1" customHeight="1" spans="2:138">
      <c r="B501" s="83" t="s">
        <v>2022</v>
      </c>
      <c r="C501" s="84"/>
      <c r="D501" s="84"/>
      <c r="E501" s="84"/>
      <c r="F501" s="84"/>
      <c r="G501" s="84"/>
      <c r="H501" s="83" t="s">
        <v>11805</v>
      </c>
      <c r="I501" s="86" t="s">
        <v>11806</v>
      </c>
      <c r="J501" s="83" t="s">
        <v>3535</v>
      </c>
      <c r="K501" s="84"/>
      <c r="L501" s="83" t="s">
        <v>3574</v>
      </c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90" t="e">
        <f t="shared" si="52"/>
        <v>#DIV/0!</v>
      </c>
      <c r="AO501" s="89"/>
      <c r="AP501" s="89"/>
      <c r="AQ501" s="89"/>
      <c r="AR501" s="89"/>
      <c r="AS501" s="89"/>
      <c r="AT501" s="89"/>
      <c r="AU501" s="89"/>
      <c r="AV501" s="89"/>
      <c r="AW501" s="89"/>
      <c r="AX501" s="89"/>
      <c r="AY501" s="89"/>
      <c r="AZ501" s="89"/>
      <c r="BA501" s="89"/>
      <c r="BB501" s="89"/>
      <c r="BC501" s="89"/>
      <c r="BD501" s="89"/>
      <c r="BE501" s="89"/>
      <c r="BF501" s="89"/>
      <c r="BG501" s="89"/>
      <c r="BH501" s="89"/>
      <c r="BI501" s="89"/>
      <c r="BJ501" s="89"/>
      <c r="BK501" s="89"/>
      <c r="BL501" s="89"/>
      <c r="BM501" s="89"/>
      <c r="BN501" s="89"/>
      <c r="BO501" s="89"/>
      <c r="BP501" s="89"/>
      <c r="BQ501" s="89"/>
      <c r="BR501" s="89"/>
      <c r="BS501" s="89"/>
      <c r="BT501" s="89"/>
      <c r="BU501" s="89"/>
      <c r="BV501" s="89"/>
      <c r="BW501" s="89"/>
      <c r="BX501" s="89"/>
      <c r="BY501" s="89"/>
      <c r="BZ501" s="89"/>
      <c r="CA501" s="89"/>
      <c r="CB501" s="89"/>
      <c r="CC501" s="89"/>
      <c r="CD501" s="89"/>
      <c r="CE501" s="89"/>
      <c r="CF501" s="90" t="e">
        <f t="shared" si="47"/>
        <v>#DIV/0!</v>
      </c>
      <c r="CG501" s="89"/>
      <c r="CH501" s="89"/>
      <c r="CI501" s="89"/>
      <c r="CJ501" s="89"/>
      <c r="CK501" s="89"/>
      <c r="CL501" s="89"/>
      <c r="CM501" s="89"/>
      <c r="CN501" s="89"/>
      <c r="CO501" s="89"/>
      <c r="CP501" s="89"/>
      <c r="CQ501" s="89"/>
      <c r="CR501" s="89"/>
      <c r="CS501" s="89"/>
      <c r="CT501" s="89"/>
      <c r="CU501" s="89"/>
      <c r="CV501" s="89">
        <v>8</v>
      </c>
      <c r="CW501" s="89">
        <v>7</v>
      </c>
      <c r="CX501" s="89">
        <v>7</v>
      </c>
      <c r="CY501" s="89">
        <v>6</v>
      </c>
      <c r="CZ501" s="89">
        <v>7</v>
      </c>
      <c r="DA501" s="89">
        <v>8</v>
      </c>
      <c r="DB501" s="89">
        <v>7</v>
      </c>
      <c r="DC501" s="89">
        <v>7</v>
      </c>
      <c r="DD501" s="89">
        <v>7</v>
      </c>
      <c r="DE501" s="89"/>
      <c r="DF501" s="89"/>
      <c r="DG501" s="89"/>
      <c r="DH501" s="89"/>
      <c r="DI501" s="89">
        <v>7</v>
      </c>
      <c r="DJ501" s="89">
        <v>7</v>
      </c>
      <c r="DK501" s="89">
        <v>8</v>
      </c>
      <c r="DL501" s="89">
        <v>6</v>
      </c>
      <c r="DM501" s="89">
        <v>7</v>
      </c>
      <c r="DN501" s="89">
        <v>8</v>
      </c>
      <c r="DO501" s="90">
        <f t="shared" si="48"/>
        <v>7.13333333333333</v>
      </c>
      <c r="DP501" s="95"/>
      <c r="DQ501" s="89"/>
      <c r="DR501" s="89"/>
      <c r="DS501" s="89"/>
      <c r="DT501" s="89"/>
      <c r="DU501" s="89"/>
      <c r="DV501" s="101"/>
      <c r="DW501" s="102"/>
      <c r="DX501" s="103"/>
      <c r="DY501" s="90"/>
      <c r="DZ501" s="103"/>
      <c r="EA501" s="103"/>
      <c r="EB501" s="103"/>
      <c r="EC501" s="103"/>
      <c r="ED501" s="103"/>
      <c r="EE501" s="103"/>
      <c r="EF501" s="106" t="e">
        <f t="shared" si="49"/>
        <v>#DIV/0!</v>
      </c>
      <c r="EG501" s="106" t="e">
        <f t="shared" si="50"/>
        <v>#DIV/0!</v>
      </c>
      <c r="EH501" s="106" t="str">
        <f t="shared" si="51"/>
        <v>NEED TO DEVELOP</v>
      </c>
    </row>
    <row r="502" hidden="1" customHeight="1" spans="2:138">
      <c r="B502" s="83" t="s">
        <v>2226</v>
      </c>
      <c r="C502" s="84"/>
      <c r="D502" s="84"/>
      <c r="E502" s="84"/>
      <c r="F502" s="84"/>
      <c r="G502" s="84"/>
      <c r="H502" s="83" t="s">
        <v>11849</v>
      </c>
      <c r="I502" s="86" t="s">
        <v>11850</v>
      </c>
      <c r="J502" s="83" t="s">
        <v>68</v>
      </c>
      <c r="K502" s="84"/>
      <c r="L502" s="83" t="s">
        <v>11188</v>
      </c>
      <c r="M502" s="89">
        <v>8</v>
      </c>
      <c r="N502" s="89">
        <v>8</v>
      </c>
      <c r="O502" s="89">
        <v>8</v>
      </c>
      <c r="P502" s="89">
        <v>8</v>
      </c>
      <c r="Q502" s="89">
        <v>8</v>
      </c>
      <c r="R502" s="89">
        <v>8</v>
      </c>
      <c r="S502" s="89">
        <v>8</v>
      </c>
      <c r="T502" s="89">
        <v>8</v>
      </c>
      <c r="U502" s="89">
        <v>8</v>
      </c>
      <c r="V502" s="89">
        <v>8</v>
      </c>
      <c r="W502" s="89">
        <v>8</v>
      </c>
      <c r="X502" s="89">
        <v>8</v>
      </c>
      <c r="Y502" s="89">
        <v>8</v>
      </c>
      <c r="Z502" s="89">
        <v>8</v>
      </c>
      <c r="AA502" s="89">
        <v>8</v>
      </c>
      <c r="AB502" s="89">
        <v>8</v>
      </c>
      <c r="AC502" s="89">
        <v>7</v>
      </c>
      <c r="AD502" s="89">
        <v>8</v>
      </c>
      <c r="AE502" s="89">
        <v>7</v>
      </c>
      <c r="AF502" s="89">
        <v>8</v>
      </c>
      <c r="AG502" s="89">
        <v>8</v>
      </c>
      <c r="AH502" s="89">
        <v>8</v>
      </c>
      <c r="AI502" s="89">
        <v>8</v>
      </c>
      <c r="AJ502" s="89">
        <v>7</v>
      </c>
      <c r="AK502" s="89">
        <v>8</v>
      </c>
      <c r="AL502" s="89">
        <v>7</v>
      </c>
      <c r="AM502" s="89">
        <v>8</v>
      </c>
      <c r="AN502" s="90">
        <f t="shared" si="52"/>
        <v>7.85185185185185</v>
      </c>
      <c r="AO502" s="89"/>
      <c r="AP502" s="89"/>
      <c r="AQ502" s="89"/>
      <c r="AR502" s="89"/>
      <c r="AS502" s="89"/>
      <c r="AT502" s="89"/>
      <c r="AU502" s="89"/>
      <c r="AV502" s="89"/>
      <c r="AW502" s="89"/>
      <c r="AX502" s="89"/>
      <c r="AY502" s="89"/>
      <c r="AZ502" s="89"/>
      <c r="BA502" s="89"/>
      <c r="BB502" s="89"/>
      <c r="BC502" s="89"/>
      <c r="BD502" s="89"/>
      <c r="BE502" s="89"/>
      <c r="BF502" s="89"/>
      <c r="BG502" s="89"/>
      <c r="BH502" s="89"/>
      <c r="BI502" s="89"/>
      <c r="BJ502" s="89"/>
      <c r="BK502" s="89"/>
      <c r="BL502" s="89"/>
      <c r="BM502" s="89"/>
      <c r="BN502" s="89"/>
      <c r="BO502" s="89"/>
      <c r="BP502" s="89"/>
      <c r="BQ502" s="89"/>
      <c r="BR502" s="89"/>
      <c r="BS502" s="89"/>
      <c r="BT502" s="89"/>
      <c r="BU502" s="89"/>
      <c r="BV502" s="89"/>
      <c r="BW502" s="89"/>
      <c r="BX502" s="89"/>
      <c r="BY502" s="89"/>
      <c r="BZ502" s="89"/>
      <c r="CA502" s="89"/>
      <c r="CB502" s="89"/>
      <c r="CC502" s="89"/>
      <c r="CD502" s="89"/>
      <c r="CE502" s="89"/>
      <c r="CF502" s="90" t="e">
        <f t="shared" si="47"/>
        <v>#DIV/0!</v>
      </c>
      <c r="CG502" s="89"/>
      <c r="CH502" s="89"/>
      <c r="CI502" s="89"/>
      <c r="CJ502" s="89"/>
      <c r="CK502" s="89"/>
      <c r="CL502" s="89"/>
      <c r="CM502" s="89"/>
      <c r="CN502" s="89"/>
      <c r="CO502" s="89"/>
      <c r="CP502" s="89"/>
      <c r="CQ502" s="89"/>
      <c r="CR502" s="89"/>
      <c r="CS502" s="89"/>
      <c r="CT502" s="89"/>
      <c r="CU502" s="89"/>
      <c r="CV502" s="89"/>
      <c r="CW502" s="89"/>
      <c r="CX502" s="89"/>
      <c r="CY502" s="89"/>
      <c r="CZ502" s="89"/>
      <c r="DA502" s="89"/>
      <c r="DB502" s="89"/>
      <c r="DC502" s="89"/>
      <c r="DD502" s="89"/>
      <c r="DE502" s="89"/>
      <c r="DF502" s="89"/>
      <c r="DG502" s="89"/>
      <c r="DH502" s="89"/>
      <c r="DI502" s="89"/>
      <c r="DJ502" s="89"/>
      <c r="DK502" s="89"/>
      <c r="DL502" s="89"/>
      <c r="DM502" s="89"/>
      <c r="DN502" s="89"/>
      <c r="DO502" s="90" t="e">
        <f t="shared" si="48"/>
        <v>#DIV/0!</v>
      </c>
      <c r="DP502" s="95"/>
      <c r="DQ502" s="89"/>
      <c r="DR502" s="89"/>
      <c r="DS502" s="89"/>
      <c r="DT502" s="89"/>
      <c r="DU502" s="89"/>
      <c r="DV502" s="101"/>
      <c r="DW502" s="102"/>
      <c r="DX502" s="103"/>
      <c r="DY502" s="90"/>
      <c r="DZ502" s="103"/>
      <c r="EA502" s="103"/>
      <c r="EB502" s="103"/>
      <c r="EC502" s="103"/>
      <c r="ED502" s="103"/>
      <c r="EE502" s="103"/>
      <c r="EF502" s="106" t="str">
        <f t="shared" si="49"/>
        <v>NEED TO DEVELOP</v>
      </c>
      <c r="EG502" s="106" t="e">
        <f t="shared" si="50"/>
        <v>#DIV/0!</v>
      </c>
      <c r="EH502" s="106" t="e">
        <f t="shared" si="51"/>
        <v>#DIV/0!</v>
      </c>
    </row>
    <row r="503" hidden="1" customHeight="1" spans="2:138">
      <c r="B503" s="83" t="s">
        <v>2226</v>
      </c>
      <c r="C503" s="84"/>
      <c r="D503" s="84"/>
      <c r="E503" s="84"/>
      <c r="F503" s="84"/>
      <c r="G503" s="84"/>
      <c r="H503" s="83" t="s">
        <v>11863</v>
      </c>
      <c r="I503" s="86" t="s">
        <v>11864</v>
      </c>
      <c r="J503" s="83" t="s">
        <v>227</v>
      </c>
      <c r="K503" s="84"/>
      <c r="L503" s="83" t="s">
        <v>11865</v>
      </c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90" t="e">
        <f t="shared" si="52"/>
        <v>#DIV/0!</v>
      </c>
      <c r="AO503" s="89"/>
      <c r="AP503" s="89"/>
      <c r="AQ503" s="89"/>
      <c r="AR503" s="89"/>
      <c r="AS503" s="89"/>
      <c r="AT503" s="89"/>
      <c r="AU503" s="89"/>
      <c r="AV503" s="89"/>
      <c r="AW503" s="89"/>
      <c r="AX503" s="89"/>
      <c r="AY503" s="89"/>
      <c r="AZ503" s="89"/>
      <c r="BA503" s="89"/>
      <c r="BB503" s="89"/>
      <c r="BC503" s="89"/>
      <c r="BD503" s="89">
        <v>7</v>
      </c>
      <c r="BE503" s="89">
        <v>7</v>
      </c>
      <c r="BF503" s="89">
        <v>7</v>
      </c>
      <c r="BG503" s="89">
        <v>7</v>
      </c>
      <c r="BH503" s="89">
        <v>7</v>
      </c>
      <c r="BI503" s="89">
        <v>7</v>
      </c>
      <c r="BJ503" s="89">
        <v>7</v>
      </c>
      <c r="BK503" s="89">
        <v>7</v>
      </c>
      <c r="BL503" s="89">
        <v>7</v>
      </c>
      <c r="BM503" s="89">
        <v>7</v>
      </c>
      <c r="BN503" s="89">
        <v>7</v>
      </c>
      <c r="BO503" s="89">
        <v>7</v>
      </c>
      <c r="BP503" s="89">
        <v>7</v>
      </c>
      <c r="BQ503" s="89">
        <v>7</v>
      </c>
      <c r="BR503" s="89">
        <v>6</v>
      </c>
      <c r="BS503" s="89">
        <v>8</v>
      </c>
      <c r="BT503" s="89">
        <v>7</v>
      </c>
      <c r="BU503" s="89">
        <v>7</v>
      </c>
      <c r="BV503" s="89">
        <v>8</v>
      </c>
      <c r="BW503" s="89">
        <v>7</v>
      </c>
      <c r="BX503" s="89">
        <v>7</v>
      </c>
      <c r="BY503" s="89">
        <v>7</v>
      </c>
      <c r="BZ503" s="89">
        <v>7</v>
      </c>
      <c r="CA503" s="89">
        <v>7</v>
      </c>
      <c r="CB503" s="89">
        <v>7</v>
      </c>
      <c r="CC503" s="89">
        <v>8</v>
      </c>
      <c r="CD503" s="89">
        <v>7</v>
      </c>
      <c r="CE503" s="89">
        <v>8</v>
      </c>
      <c r="CF503" s="90">
        <f t="shared" si="47"/>
        <v>7.11111111111111</v>
      </c>
      <c r="CG503" s="89"/>
      <c r="CH503" s="89"/>
      <c r="CI503" s="89"/>
      <c r="CJ503" s="89"/>
      <c r="CK503" s="89"/>
      <c r="CL503" s="89"/>
      <c r="CM503" s="89"/>
      <c r="CN503" s="89"/>
      <c r="CO503" s="89"/>
      <c r="CP503" s="89"/>
      <c r="CQ503" s="89"/>
      <c r="CR503" s="89"/>
      <c r="CS503" s="89"/>
      <c r="CT503" s="89"/>
      <c r="CU503" s="89"/>
      <c r="CV503" s="89"/>
      <c r="CW503" s="89"/>
      <c r="CX503" s="89"/>
      <c r="CY503" s="89"/>
      <c r="CZ503" s="89"/>
      <c r="DA503" s="89"/>
      <c r="DB503" s="89"/>
      <c r="DC503" s="89"/>
      <c r="DD503" s="89"/>
      <c r="DE503" s="89"/>
      <c r="DF503" s="89"/>
      <c r="DG503" s="89"/>
      <c r="DH503" s="89"/>
      <c r="DI503" s="89"/>
      <c r="DJ503" s="89"/>
      <c r="DK503" s="89"/>
      <c r="DL503" s="89"/>
      <c r="DM503" s="89"/>
      <c r="DN503" s="89"/>
      <c r="DO503" s="90" t="e">
        <f t="shared" si="48"/>
        <v>#DIV/0!</v>
      </c>
      <c r="DP503" s="95"/>
      <c r="DQ503" s="89"/>
      <c r="DR503" s="89"/>
      <c r="DS503" s="89"/>
      <c r="DT503" s="89"/>
      <c r="DU503" s="89"/>
      <c r="DV503" s="101"/>
      <c r="DW503" s="102"/>
      <c r="DX503" s="103"/>
      <c r="DY503" s="90"/>
      <c r="DZ503" s="103"/>
      <c r="EA503" s="103"/>
      <c r="EB503" s="103"/>
      <c r="EC503" s="103"/>
      <c r="ED503" s="103"/>
      <c r="EE503" s="103"/>
      <c r="EF503" s="106" t="e">
        <f t="shared" si="49"/>
        <v>#DIV/0!</v>
      </c>
      <c r="EG503" s="106" t="str">
        <f t="shared" si="50"/>
        <v>NEED TO DEVELOP</v>
      </c>
      <c r="EH503" s="106" t="e">
        <f t="shared" si="51"/>
        <v>#DIV/0!</v>
      </c>
    </row>
    <row r="504" hidden="1" customHeight="1" spans="2:138">
      <c r="B504" s="83" t="s">
        <v>2226</v>
      </c>
      <c r="C504" s="84"/>
      <c r="D504" s="84"/>
      <c r="E504" s="84"/>
      <c r="F504" s="84"/>
      <c r="G504" s="84"/>
      <c r="H504" s="83" t="s">
        <v>11877</v>
      </c>
      <c r="I504" s="86" t="s">
        <v>11878</v>
      </c>
      <c r="J504" s="83" t="s">
        <v>2083</v>
      </c>
      <c r="K504" s="84"/>
      <c r="L504" s="83" t="s">
        <v>11880</v>
      </c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90" t="e">
        <f t="shared" si="52"/>
        <v>#DIV/0!</v>
      </c>
      <c r="AO504" s="89"/>
      <c r="AP504" s="89"/>
      <c r="AQ504" s="89"/>
      <c r="AR504" s="89"/>
      <c r="AS504" s="89"/>
      <c r="AT504" s="89"/>
      <c r="AU504" s="89"/>
      <c r="AV504" s="89"/>
      <c r="AW504" s="89"/>
      <c r="AX504" s="89"/>
      <c r="AY504" s="89"/>
      <c r="AZ504" s="89"/>
      <c r="BA504" s="89"/>
      <c r="BB504" s="89"/>
      <c r="BC504" s="89"/>
      <c r="BD504" s="89">
        <v>8</v>
      </c>
      <c r="BE504" s="89">
        <v>8</v>
      </c>
      <c r="BF504" s="89">
        <v>7</v>
      </c>
      <c r="BG504" s="89">
        <v>7</v>
      </c>
      <c r="BH504" s="89">
        <v>7</v>
      </c>
      <c r="BI504" s="89">
        <v>7</v>
      </c>
      <c r="BJ504" s="89">
        <v>8</v>
      </c>
      <c r="BK504" s="89">
        <v>7</v>
      </c>
      <c r="BL504" s="89">
        <v>8</v>
      </c>
      <c r="BM504" s="89">
        <v>7</v>
      </c>
      <c r="BN504" s="89">
        <v>7</v>
      </c>
      <c r="BO504" s="89">
        <v>7</v>
      </c>
      <c r="BP504" s="89">
        <v>7</v>
      </c>
      <c r="BQ504" s="89">
        <v>7</v>
      </c>
      <c r="BR504" s="89">
        <v>7</v>
      </c>
      <c r="BS504" s="89">
        <v>8</v>
      </c>
      <c r="BT504" s="89">
        <v>7</v>
      </c>
      <c r="BU504" s="89">
        <v>7</v>
      </c>
      <c r="BV504" s="89">
        <v>8</v>
      </c>
      <c r="BW504" s="89">
        <v>7</v>
      </c>
      <c r="BX504" s="89">
        <v>7</v>
      </c>
      <c r="BY504" s="89">
        <v>8</v>
      </c>
      <c r="BZ504" s="89">
        <v>7</v>
      </c>
      <c r="CA504" s="89">
        <v>7</v>
      </c>
      <c r="CB504" s="89">
        <v>8</v>
      </c>
      <c r="CC504" s="89">
        <v>7</v>
      </c>
      <c r="CD504" s="89">
        <v>8</v>
      </c>
      <c r="CE504" s="89">
        <v>7</v>
      </c>
      <c r="CF504" s="90">
        <f t="shared" si="47"/>
        <v>7.2962962962963</v>
      </c>
      <c r="CG504" s="89"/>
      <c r="CH504" s="89"/>
      <c r="CI504" s="89"/>
      <c r="CJ504" s="89"/>
      <c r="CK504" s="89"/>
      <c r="CL504" s="89"/>
      <c r="CM504" s="89"/>
      <c r="CN504" s="89"/>
      <c r="CO504" s="89"/>
      <c r="CP504" s="89"/>
      <c r="CQ504" s="89"/>
      <c r="CR504" s="89"/>
      <c r="CS504" s="89"/>
      <c r="CT504" s="89"/>
      <c r="CU504" s="89"/>
      <c r="CV504" s="89"/>
      <c r="CW504" s="89"/>
      <c r="CX504" s="89"/>
      <c r="CY504" s="89"/>
      <c r="CZ504" s="89"/>
      <c r="DA504" s="89"/>
      <c r="DB504" s="89"/>
      <c r="DC504" s="89"/>
      <c r="DD504" s="89"/>
      <c r="DE504" s="89"/>
      <c r="DF504" s="89"/>
      <c r="DG504" s="89"/>
      <c r="DH504" s="89"/>
      <c r="DI504" s="89"/>
      <c r="DJ504" s="89"/>
      <c r="DK504" s="89"/>
      <c r="DL504" s="89"/>
      <c r="DM504" s="89"/>
      <c r="DN504" s="89"/>
      <c r="DO504" s="90" t="e">
        <f t="shared" si="48"/>
        <v>#DIV/0!</v>
      </c>
      <c r="DP504" s="95"/>
      <c r="DQ504" s="89"/>
      <c r="DR504" s="89"/>
      <c r="DS504" s="89"/>
      <c r="DT504" s="89"/>
      <c r="DU504" s="89"/>
      <c r="DV504" s="101"/>
      <c r="DW504" s="102"/>
      <c r="DX504" s="103"/>
      <c r="DY504" s="90"/>
      <c r="DZ504" s="103"/>
      <c r="EA504" s="103"/>
      <c r="EB504" s="103"/>
      <c r="EC504" s="103"/>
      <c r="ED504" s="103"/>
      <c r="EE504" s="103"/>
      <c r="EF504" s="106" t="e">
        <f t="shared" si="49"/>
        <v>#DIV/0!</v>
      </c>
      <c r="EG504" s="106" t="str">
        <f t="shared" si="50"/>
        <v>NEED TO DEVELOP</v>
      </c>
      <c r="EH504" s="106" t="e">
        <f t="shared" si="51"/>
        <v>#DIV/0!</v>
      </c>
    </row>
    <row r="505" hidden="1" customHeight="1" spans="2:138">
      <c r="B505" s="83" t="s">
        <v>2226</v>
      </c>
      <c r="C505" s="84"/>
      <c r="D505" s="84"/>
      <c r="E505" s="84"/>
      <c r="F505" s="84"/>
      <c r="G505" s="84"/>
      <c r="H505" s="83" t="s">
        <v>11891</v>
      </c>
      <c r="I505" s="86" t="s">
        <v>11892</v>
      </c>
      <c r="J505" s="83" t="s">
        <v>8722</v>
      </c>
      <c r="K505" s="84"/>
      <c r="L505" s="83" t="s">
        <v>486</v>
      </c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90" t="e">
        <f t="shared" si="52"/>
        <v>#DIV/0!</v>
      </c>
      <c r="AO505" s="89"/>
      <c r="AP505" s="89"/>
      <c r="AQ505" s="89"/>
      <c r="AR505" s="89"/>
      <c r="AS505" s="89"/>
      <c r="AT505" s="89"/>
      <c r="AU505" s="89"/>
      <c r="AV505" s="89"/>
      <c r="AW505" s="89"/>
      <c r="AX505" s="89"/>
      <c r="AY505" s="89"/>
      <c r="AZ505" s="89"/>
      <c r="BA505" s="89"/>
      <c r="BB505" s="89"/>
      <c r="BC505" s="89"/>
      <c r="BD505" s="89">
        <v>7</v>
      </c>
      <c r="BE505" s="89">
        <v>8</v>
      </c>
      <c r="BF505" s="89">
        <v>7</v>
      </c>
      <c r="BG505" s="89">
        <v>7</v>
      </c>
      <c r="BH505" s="89">
        <v>7</v>
      </c>
      <c r="BI505" s="89">
        <v>8</v>
      </c>
      <c r="BJ505" s="89">
        <v>8</v>
      </c>
      <c r="BK505" s="89">
        <v>8</v>
      </c>
      <c r="BL505" s="89">
        <v>7</v>
      </c>
      <c r="BM505" s="89">
        <v>7</v>
      </c>
      <c r="BN505" s="89">
        <v>7</v>
      </c>
      <c r="BO505" s="89">
        <v>7</v>
      </c>
      <c r="BP505" s="89">
        <v>7</v>
      </c>
      <c r="BQ505" s="89">
        <v>7</v>
      </c>
      <c r="BR505" s="89">
        <v>7</v>
      </c>
      <c r="BS505" s="89">
        <v>8</v>
      </c>
      <c r="BT505" s="89">
        <v>7</v>
      </c>
      <c r="BU505" s="89">
        <v>7</v>
      </c>
      <c r="BV505" s="89">
        <v>8</v>
      </c>
      <c r="BW505" s="89">
        <v>7</v>
      </c>
      <c r="BX505" s="89">
        <v>7</v>
      </c>
      <c r="BY505" s="89">
        <v>7</v>
      </c>
      <c r="BZ505" s="89">
        <v>8</v>
      </c>
      <c r="CA505" s="89">
        <v>7</v>
      </c>
      <c r="CB505" s="89">
        <v>7</v>
      </c>
      <c r="CC505" s="89">
        <v>7</v>
      </c>
      <c r="CD505" s="89">
        <v>8</v>
      </c>
      <c r="CE505" s="89">
        <v>7</v>
      </c>
      <c r="CF505" s="90">
        <f t="shared" si="47"/>
        <v>7.2962962962963</v>
      </c>
      <c r="CG505" s="89"/>
      <c r="CH505" s="89"/>
      <c r="CI505" s="89"/>
      <c r="CJ505" s="89"/>
      <c r="CK505" s="89"/>
      <c r="CL505" s="89"/>
      <c r="CM505" s="89"/>
      <c r="CN505" s="89"/>
      <c r="CO505" s="89"/>
      <c r="CP505" s="89"/>
      <c r="CQ505" s="89"/>
      <c r="CR505" s="89"/>
      <c r="CS505" s="89"/>
      <c r="CT505" s="89"/>
      <c r="CU505" s="89"/>
      <c r="CV505" s="89"/>
      <c r="CW505" s="89"/>
      <c r="CX505" s="89"/>
      <c r="CY505" s="89"/>
      <c r="CZ505" s="89"/>
      <c r="DA505" s="89"/>
      <c r="DB505" s="89"/>
      <c r="DC505" s="89"/>
      <c r="DD505" s="89"/>
      <c r="DE505" s="89"/>
      <c r="DF505" s="89"/>
      <c r="DG505" s="89"/>
      <c r="DH505" s="89"/>
      <c r="DI505" s="89"/>
      <c r="DJ505" s="89"/>
      <c r="DK505" s="89"/>
      <c r="DL505" s="89"/>
      <c r="DM505" s="89"/>
      <c r="DN505" s="89"/>
      <c r="DO505" s="90" t="e">
        <f t="shared" si="48"/>
        <v>#DIV/0!</v>
      </c>
      <c r="DP505" s="95"/>
      <c r="DQ505" s="89"/>
      <c r="DR505" s="89"/>
      <c r="DS505" s="89"/>
      <c r="DT505" s="89"/>
      <c r="DU505" s="89"/>
      <c r="DV505" s="101"/>
      <c r="DW505" s="102"/>
      <c r="DX505" s="103"/>
      <c r="DY505" s="90"/>
      <c r="DZ505" s="103"/>
      <c r="EA505" s="103"/>
      <c r="EB505" s="103"/>
      <c r="EC505" s="103"/>
      <c r="ED505" s="103"/>
      <c r="EE505" s="103"/>
      <c r="EF505" s="106" t="e">
        <f t="shared" si="49"/>
        <v>#DIV/0!</v>
      </c>
      <c r="EG505" s="106" t="str">
        <f t="shared" si="50"/>
        <v>NEED TO DEVELOP</v>
      </c>
      <c r="EH505" s="106" t="e">
        <f t="shared" si="51"/>
        <v>#DIV/0!</v>
      </c>
    </row>
    <row r="506" hidden="1" customHeight="1" spans="2:138">
      <c r="B506" s="83" t="s">
        <v>2226</v>
      </c>
      <c r="C506" s="84"/>
      <c r="D506" s="84"/>
      <c r="E506" s="84"/>
      <c r="F506" s="84"/>
      <c r="G506" s="84"/>
      <c r="H506" s="83" t="s">
        <v>11918</v>
      </c>
      <c r="I506" s="86" t="s">
        <v>11919</v>
      </c>
      <c r="J506" s="83" t="s">
        <v>263</v>
      </c>
      <c r="K506" s="84"/>
      <c r="L506" s="83" t="s">
        <v>2228</v>
      </c>
      <c r="M506" s="89">
        <v>8</v>
      </c>
      <c r="N506" s="89">
        <v>8</v>
      </c>
      <c r="O506" s="89">
        <v>8</v>
      </c>
      <c r="P506" s="89">
        <v>8</v>
      </c>
      <c r="Q506" s="89">
        <v>7</v>
      </c>
      <c r="R506" s="89">
        <v>7</v>
      </c>
      <c r="S506" s="89">
        <v>8</v>
      </c>
      <c r="T506" s="89">
        <v>7</v>
      </c>
      <c r="U506" s="89">
        <v>7</v>
      </c>
      <c r="V506" s="89">
        <v>7</v>
      </c>
      <c r="W506" s="89">
        <v>7</v>
      </c>
      <c r="X506" s="89">
        <v>7</v>
      </c>
      <c r="Y506" s="89">
        <v>8</v>
      </c>
      <c r="Z506" s="89">
        <v>8</v>
      </c>
      <c r="AA506" s="89">
        <v>8</v>
      </c>
      <c r="AB506" s="89">
        <v>8</v>
      </c>
      <c r="AC506" s="89">
        <v>8</v>
      </c>
      <c r="AD506" s="89">
        <v>8</v>
      </c>
      <c r="AE506" s="89">
        <v>8</v>
      </c>
      <c r="AF506" s="89">
        <v>8</v>
      </c>
      <c r="AG506" s="89">
        <v>8</v>
      </c>
      <c r="AH506" s="89">
        <v>8</v>
      </c>
      <c r="AI506" s="89">
        <v>8</v>
      </c>
      <c r="AJ506" s="89">
        <v>8</v>
      </c>
      <c r="AK506" s="89">
        <v>8</v>
      </c>
      <c r="AL506" s="89">
        <v>7</v>
      </c>
      <c r="AM506" s="89">
        <v>7</v>
      </c>
      <c r="AN506" s="90">
        <f t="shared" si="52"/>
        <v>7.66666666666667</v>
      </c>
      <c r="AO506" s="89"/>
      <c r="AP506" s="89"/>
      <c r="AQ506" s="89"/>
      <c r="AR506" s="89"/>
      <c r="AS506" s="89"/>
      <c r="AT506" s="89"/>
      <c r="AU506" s="89"/>
      <c r="AV506" s="89"/>
      <c r="AW506" s="89"/>
      <c r="AX506" s="89"/>
      <c r="AY506" s="89"/>
      <c r="AZ506" s="89"/>
      <c r="BA506" s="89"/>
      <c r="BB506" s="89"/>
      <c r="BC506" s="89"/>
      <c r="BD506" s="89"/>
      <c r="BE506" s="89"/>
      <c r="BF506" s="89"/>
      <c r="BG506" s="89"/>
      <c r="BH506" s="89"/>
      <c r="BI506" s="89"/>
      <c r="BJ506" s="89"/>
      <c r="BK506" s="89"/>
      <c r="BL506" s="89"/>
      <c r="BM506" s="89"/>
      <c r="BN506" s="89"/>
      <c r="BO506" s="89"/>
      <c r="BP506" s="89"/>
      <c r="BQ506" s="89"/>
      <c r="BR506" s="89"/>
      <c r="BS506" s="89"/>
      <c r="BT506" s="89"/>
      <c r="BU506" s="89"/>
      <c r="BV506" s="89"/>
      <c r="BW506" s="89"/>
      <c r="BX506" s="89"/>
      <c r="BY506" s="89"/>
      <c r="BZ506" s="89"/>
      <c r="CA506" s="89"/>
      <c r="CB506" s="89"/>
      <c r="CC506" s="89"/>
      <c r="CD506" s="89"/>
      <c r="CE506" s="89"/>
      <c r="CF506" s="90" t="e">
        <f t="shared" si="47"/>
        <v>#DIV/0!</v>
      </c>
      <c r="CG506" s="89"/>
      <c r="CH506" s="89"/>
      <c r="CI506" s="89"/>
      <c r="CJ506" s="89"/>
      <c r="CK506" s="89"/>
      <c r="CL506" s="89"/>
      <c r="CM506" s="89"/>
      <c r="CN506" s="89"/>
      <c r="CO506" s="89"/>
      <c r="CP506" s="89"/>
      <c r="CQ506" s="89"/>
      <c r="CR506" s="89"/>
      <c r="CS506" s="89"/>
      <c r="CT506" s="89"/>
      <c r="CU506" s="89"/>
      <c r="CV506" s="89"/>
      <c r="CW506" s="89"/>
      <c r="CX506" s="89"/>
      <c r="CY506" s="89"/>
      <c r="CZ506" s="89"/>
      <c r="DA506" s="89"/>
      <c r="DB506" s="89"/>
      <c r="DC506" s="89"/>
      <c r="DD506" s="89"/>
      <c r="DE506" s="89"/>
      <c r="DF506" s="89"/>
      <c r="DG506" s="89"/>
      <c r="DH506" s="89"/>
      <c r="DI506" s="89"/>
      <c r="DJ506" s="89"/>
      <c r="DK506" s="89"/>
      <c r="DL506" s="89"/>
      <c r="DM506" s="89"/>
      <c r="DN506" s="89"/>
      <c r="DO506" s="90" t="e">
        <f t="shared" si="48"/>
        <v>#DIV/0!</v>
      </c>
      <c r="DP506" s="95"/>
      <c r="DQ506" s="89"/>
      <c r="DR506" s="89"/>
      <c r="DS506" s="89"/>
      <c r="DT506" s="89"/>
      <c r="DU506" s="89"/>
      <c r="DV506" s="101"/>
      <c r="DW506" s="102"/>
      <c r="DX506" s="103"/>
      <c r="DY506" s="90"/>
      <c r="DZ506" s="103"/>
      <c r="EA506" s="103"/>
      <c r="EB506" s="103"/>
      <c r="EC506" s="103"/>
      <c r="ED506" s="103"/>
      <c r="EE506" s="103"/>
      <c r="EF506" s="106" t="str">
        <f t="shared" si="49"/>
        <v>NEED TO DEVELOP</v>
      </c>
      <c r="EG506" s="106" t="e">
        <f t="shared" si="50"/>
        <v>#DIV/0!</v>
      </c>
      <c r="EH506" s="106" t="e">
        <f t="shared" si="51"/>
        <v>#DIV/0!</v>
      </c>
    </row>
    <row r="507" hidden="1" customHeight="1" spans="2:138">
      <c r="B507" s="83" t="s">
        <v>2226</v>
      </c>
      <c r="C507" s="84"/>
      <c r="D507" s="84"/>
      <c r="E507" s="84"/>
      <c r="F507" s="84"/>
      <c r="G507" s="84"/>
      <c r="H507" s="83" t="s">
        <v>11931</v>
      </c>
      <c r="I507" s="86" t="s">
        <v>11932</v>
      </c>
      <c r="J507" s="83" t="s">
        <v>108</v>
      </c>
      <c r="K507" s="84"/>
      <c r="L507" s="83" t="s">
        <v>4336</v>
      </c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90" t="e">
        <f t="shared" si="52"/>
        <v>#DIV/0!</v>
      </c>
      <c r="AO507" s="89"/>
      <c r="AP507" s="89"/>
      <c r="AQ507" s="89"/>
      <c r="AR507" s="89"/>
      <c r="AS507" s="89"/>
      <c r="AT507" s="89"/>
      <c r="AU507" s="89"/>
      <c r="AV507" s="89"/>
      <c r="AW507" s="89"/>
      <c r="AX507" s="89"/>
      <c r="AY507" s="89"/>
      <c r="AZ507" s="89"/>
      <c r="BA507" s="89"/>
      <c r="BB507" s="89"/>
      <c r="BC507" s="89"/>
      <c r="BD507" s="89">
        <v>7</v>
      </c>
      <c r="BE507" s="89">
        <v>7</v>
      </c>
      <c r="BF507" s="89">
        <v>7</v>
      </c>
      <c r="BG507" s="89">
        <v>7</v>
      </c>
      <c r="BH507" s="89">
        <v>7</v>
      </c>
      <c r="BI507" s="89">
        <v>7</v>
      </c>
      <c r="BJ507" s="89">
        <v>7</v>
      </c>
      <c r="BK507" s="89">
        <v>8</v>
      </c>
      <c r="BL507" s="89">
        <v>7</v>
      </c>
      <c r="BM507" s="89">
        <v>7</v>
      </c>
      <c r="BN507" s="89">
        <v>7</v>
      </c>
      <c r="BO507" s="89">
        <v>7</v>
      </c>
      <c r="BP507" s="89">
        <v>7</v>
      </c>
      <c r="BQ507" s="89">
        <v>7</v>
      </c>
      <c r="BR507" s="89">
        <v>7</v>
      </c>
      <c r="BS507" s="89">
        <v>8</v>
      </c>
      <c r="BT507" s="89">
        <v>8</v>
      </c>
      <c r="BU507" s="89">
        <v>7</v>
      </c>
      <c r="BV507" s="89">
        <v>7</v>
      </c>
      <c r="BW507" s="89">
        <v>7</v>
      </c>
      <c r="BX507" s="89">
        <v>7</v>
      </c>
      <c r="BY507" s="89">
        <v>8</v>
      </c>
      <c r="BZ507" s="89">
        <v>7</v>
      </c>
      <c r="CA507" s="89">
        <v>7</v>
      </c>
      <c r="CB507" s="89">
        <v>7</v>
      </c>
      <c r="CC507" s="89">
        <v>7</v>
      </c>
      <c r="CD507" s="89">
        <v>7</v>
      </c>
      <c r="CE507" s="89">
        <v>7</v>
      </c>
      <c r="CF507" s="90">
        <f t="shared" si="47"/>
        <v>7.14814814814815</v>
      </c>
      <c r="CG507" s="89"/>
      <c r="CH507" s="89"/>
      <c r="CI507" s="89"/>
      <c r="CJ507" s="89"/>
      <c r="CK507" s="89"/>
      <c r="CL507" s="89"/>
      <c r="CM507" s="89"/>
      <c r="CN507" s="89"/>
      <c r="CO507" s="89"/>
      <c r="CP507" s="89"/>
      <c r="CQ507" s="89"/>
      <c r="CR507" s="89"/>
      <c r="CS507" s="89"/>
      <c r="CT507" s="89"/>
      <c r="CU507" s="89"/>
      <c r="CV507" s="89"/>
      <c r="CW507" s="89"/>
      <c r="CX507" s="89"/>
      <c r="CY507" s="89"/>
      <c r="CZ507" s="89"/>
      <c r="DA507" s="89"/>
      <c r="DB507" s="89"/>
      <c r="DC507" s="89"/>
      <c r="DD507" s="89"/>
      <c r="DE507" s="89"/>
      <c r="DF507" s="89"/>
      <c r="DG507" s="89"/>
      <c r="DH507" s="89"/>
      <c r="DI507" s="89"/>
      <c r="DJ507" s="89"/>
      <c r="DK507" s="89"/>
      <c r="DL507" s="89"/>
      <c r="DM507" s="89"/>
      <c r="DN507" s="89"/>
      <c r="DO507" s="90" t="e">
        <f t="shared" si="48"/>
        <v>#DIV/0!</v>
      </c>
      <c r="DP507" s="95"/>
      <c r="DQ507" s="89"/>
      <c r="DR507" s="89"/>
      <c r="DS507" s="89"/>
      <c r="DT507" s="89"/>
      <c r="DU507" s="89"/>
      <c r="DV507" s="101"/>
      <c r="DW507" s="102"/>
      <c r="DX507" s="103"/>
      <c r="DY507" s="90"/>
      <c r="DZ507" s="103"/>
      <c r="EA507" s="103"/>
      <c r="EB507" s="103"/>
      <c r="EC507" s="103"/>
      <c r="ED507" s="103"/>
      <c r="EE507" s="103"/>
      <c r="EF507" s="106" t="e">
        <f t="shared" si="49"/>
        <v>#DIV/0!</v>
      </c>
      <c r="EG507" s="106" t="str">
        <f t="shared" si="50"/>
        <v>NEED TO DEVELOP</v>
      </c>
      <c r="EH507" s="106" t="e">
        <f t="shared" si="51"/>
        <v>#DIV/0!</v>
      </c>
    </row>
    <row r="508" hidden="1" customHeight="1" spans="2:138">
      <c r="B508" s="83" t="s">
        <v>2226</v>
      </c>
      <c r="C508" s="84"/>
      <c r="D508" s="84"/>
      <c r="E508" s="84"/>
      <c r="F508" s="84"/>
      <c r="G508" s="84"/>
      <c r="H508" s="83" t="s">
        <v>11945</v>
      </c>
      <c r="I508" s="86" t="s">
        <v>11946</v>
      </c>
      <c r="J508" s="83" t="s">
        <v>2321</v>
      </c>
      <c r="K508" s="84"/>
      <c r="L508" s="83" t="s">
        <v>146</v>
      </c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90" t="e">
        <f t="shared" si="52"/>
        <v>#DIV/0!</v>
      </c>
      <c r="AO508" s="89"/>
      <c r="AP508" s="89"/>
      <c r="AQ508" s="89"/>
      <c r="AR508" s="89"/>
      <c r="AS508" s="89"/>
      <c r="AT508" s="89"/>
      <c r="AU508" s="89"/>
      <c r="AV508" s="89"/>
      <c r="AW508" s="89"/>
      <c r="AX508" s="89"/>
      <c r="AY508" s="89"/>
      <c r="AZ508" s="89"/>
      <c r="BA508" s="89"/>
      <c r="BB508" s="89"/>
      <c r="BC508" s="89"/>
      <c r="BD508" s="89">
        <v>7</v>
      </c>
      <c r="BE508" s="89">
        <v>7</v>
      </c>
      <c r="BF508" s="89">
        <v>7</v>
      </c>
      <c r="BG508" s="89">
        <v>7</v>
      </c>
      <c r="BH508" s="89">
        <v>7</v>
      </c>
      <c r="BI508" s="89">
        <v>7</v>
      </c>
      <c r="BJ508" s="89">
        <v>8</v>
      </c>
      <c r="BK508" s="89">
        <v>7</v>
      </c>
      <c r="BL508" s="89">
        <v>7</v>
      </c>
      <c r="BM508" s="89">
        <v>7</v>
      </c>
      <c r="BN508" s="89">
        <v>7</v>
      </c>
      <c r="BO508" s="89">
        <v>7</v>
      </c>
      <c r="BP508" s="89">
        <v>7</v>
      </c>
      <c r="BQ508" s="89">
        <v>7</v>
      </c>
      <c r="BR508" s="89">
        <v>8</v>
      </c>
      <c r="BS508" s="89">
        <v>8</v>
      </c>
      <c r="BT508" s="89">
        <v>7</v>
      </c>
      <c r="BU508" s="89">
        <v>7</v>
      </c>
      <c r="BV508" s="89">
        <v>7</v>
      </c>
      <c r="BW508" s="89">
        <v>7</v>
      </c>
      <c r="BX508" s="89">
        <v>8</v>
      </c>
      <c r="BY508" s="89">
        <v>7</v>
      </c>
      <c r="BZ508" s="89">
        <v>7</v>
      </c>
      <c r="CA508" s="89">
        <v>7</v>
      </c>
      <c r="CB508" s="89">
        <v>7</v>
      </c>
      <c r="CC508" s="89">
        <v>7</v>
      </c>
      <c r="CD508" s="89">
        <v>7</v>
      </c>
      <c r="CE508" s="89">
        <v>7</v>
      </c>
      <c r="CF508" s="90">
        <f t="shared" si="47"/>
        <v>7.14814814814815</v>
      </c>
      <c r="CG508" s="89"/>
      <c r="CH508" s="89"/>
      <c r="CI508" s="89"/>
      <c r="CJ508" s="89"/>
      <c r="CK508" s="89"/>
      <c r="CL508" s="89"/>
      <c r="CM508" s="89"/>
      <c r="CN508" s="89"/>
      <c r="CO508" s="89"/>
      <c r="CP508" s="89"/>
      <c r="CQ508" s="89"/>
      <c r="CR508" s="89"/>
      <c r="CS508" s="89"/>
      <c r="CT508" s="89"/>
      <c r="CU508" s="89"/>
      <c r="CV508" s="89"/>
      <c r="CW508" s="89"/>
      <c r="CX508" s="89"/>
      <c r="CY508" s="89"/>
      <c r="CZ508" s="89"/>
      <c r="DA508" s="89"/>
      <c r="DB508" s="89"/>
      <c r="DC508" s="89"/>
      <c r="DD508" s="89"/>
      <c r="DE508" s="89"/>
      <c r="DF508" s="89"/>
      <c r="DG508" s="89"/>
      <c r="DH508" s="89"/>
      <c r="DI508" s="89"/>
      <c r="DJ508" s="89"/>
      <c r="DK508" s="89"/>
      <c r="DL508" s="89"/>
      <c r="DM508" s="89"/>
      <c r="DN508" s="89"/>
      <c r="DO508" s="90" t="e">
        <f t="shared" si="48"/>
        <v>#DIV/0!</v>
      </c>
      <c r="DP508" s="95"/>
      <c r="DQ508" s="89"/>
      <c r="DR508" s="89"/>
      <c r="DS508" s="89"/>
      <c r="DT508" s="89"/>
      <c r="DU508" s="89"/>
      <c r="DV508" s="101"/>
      <c r="DW508" s="102"/>
      <c r="DX508" s="103"/>
      <c r="DY508" s="90"/>
      <c r="DZ508" s="103"/>
      <c r="EA508" s="103"/>
      <c r="EB508" s="103"/>
      <c r="EC508" s="103"/>
      <c r="ED508" s="103"/>
      <c r="EE508" s="103"/>
      <c r="EF508" s="106" t="e">
        <f t="shared" si="49"/>
        <v>#DIV/0!</v>
      </c>
      <c r="EG508" s="106" t="str">
        <f t="shared" si="50"/>
        <v>NEED TO DEVELOP</v>
      </c>
      <c r="EH508" s="106" t="e">
        <f t="shared" si="51"/>
        <v>#DIV/0!</v>
      </c>
    </row>
    <row r="509" hidden="1" customHeight="1" spans="2:138">
      <c r="B509" s="83" t="s">
        <v>2226</v>
      </c>
      <c r="C509" s="84"/>
      <c r="D509" s="84"/>
      <c r="E509" s="84"/>
      <c r="F509" s="84"/>
      <c r="G509" s="84"/>
      <c r="H509" s="83" t="s">
        <v>11960</v>
      </c>
      <c r="I509" s="86" t="s">
        <v>11961</v>
      </c>
      <c r="J509" s="83" t="s">
        <v>390</v>
      </c>
      <c r="K509" s="84"/>
      <c r="L509" s="83" t="s">
        <v>7186</v>
      </c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90" t="e">
        <f t="shared" si="52"/>
        <v>#DIV/0!</v>
      </c>
      <c r="AO509" s="89"/>
      <c r="AP509" s="89"/>
      <c r="AQ509" s="89"/>
      <c r="AR509" s="89"/>
      <c r="AS509" s="89"/>
      <c r="AT509" s="89"/>
      <c r="AU509" s="89"/>
      <c r="AV509" s="89"/>
      <c r="AW509" s="89"/>
      <c r="AX509" s="89"/>
      <c r="AY509" s="89"/>
      <c r="AZ509" s="89"/>
      <c r="BA509" s="89"/>
      <c r="BB509" s="89"/>
      <c r="BC509" s="89"/>
      <c r="BD509" s="89">
        <v>7</v>
      </c>
      <c r="BE509" s="89">
        <v>8</v>
      </c>
      <c r="BF509" s="89">
        <v>7</v>
      </c>
      <c r="BG509" s="89">
        <v>7</v>
      </c>
      <c r="BH509" s="89">
        <v>7</v>
      </c>
      <c r="BI509" s="89">
        <v>8</v>
      </c>
      <c r="BJ509" s="89">
        <v>8</v>
      </c>
      <c r="BK509" s="89">
        <v>8</v>
      </c>
      <c r="BL509" s="89">
        <v>8</v>
      </c>
      <c r="BM509" s="89">
        <v>7</v>
      </c>
      <c r="BN509" s="89">
        <v>7</v>
      </c>
      <c r="BO509" s="89">
        <v>8</v>
      </c>
      <c r="BP509" s="89">
        <v>7</v>
      </c>
      <c r="BQ509" s="89">
        <v>7</v>
      </c>
      <c r="BR509" s="89">
        <v>8</v>
      </c>
      <c r="BS509" s="89">
        <v>8</v>
      </c>
      <c r="BT509" s="89">
        <v>7</v>
      </c>
      <c r="BU509" s="89">
        <v>7</v>
      </c>
      <c r="BV509" s="89">
        <v>7</v>
      </c>
      <c r="BW509" s="89">
        <v>7</v>
      </c>
      <c r="BX509" s="89">
        <v>7</v>
      </c>
      <c r="BY509" s="89">
        <v>7</v>
      </c>
      <c r="BZ509" s="89">
        <v>7</v>
      </c>
      <c r="CA509" s="89">
        <v>7</v>
      </c>
      <c r="CB509" s="89">
        <v>7</v>
      </c>
      <c r="CC509" s="89">
        <v>8</v>
      </c>
      <c r="CD509" s="89">
        <v>8</v>
      </c>
      <c r="CE509" s="89">
        <v>8</v>
      </c>
      <c r="CF509" s="90">
        <f t="shared" si="47"/>
        <v>7.40740740740741</v>
      </c>
      <c r="CG509" s="89"/>
      <c r="CH509" s="89"/>
      <c r="CI509" s="89"/>
      <c r="CJ509" s="89"/>
      <c r="CK509" s="89"/>
      <c r="CL509" s="89"/>
      <c r="CM509" s="89"/>
      <c r="CN509" s="89"/>
      <c r="CO509" s="89"/>
      <c r="CP509" s="89"/>
      <c r="CQ509" s="89"/>
      <c r="CR509" s="89"/>
      <c r="CS509" s="89"/>
      <c r="CT509" s="89"/>
      <c r="CU509" s="89"/>
      <c r="CV509" s="89">
        <v>8</v>
      </c>
      <c r="CW509" s="89">
        <v>8</v>
      </c>
      <c r="CX509" s="89">
        <v>8</v>
      </c>
      <c r="CY509" s="89">
        <v>8</v>
      </c>
      <c r="CZ509" s="89">
        <v>7</v>
      </c>
      <c r="DA509" s="89">
        <v>8</v>
      </c>
      <c r="DB509" s="89">
        <v>7</v>
      </c>
      <c r="DC509" s="89">
        <v>8</v>
      </c>
      <c r="DD509" s="89">
        <v>7</v>
      </c>
      <c r="DE509" s="89">
        <v>7</v>
      </c>
      <c r="DF509" s="89">
        <v>8</v>
      </c>
      <c r="DG509" s="89">
        <v>7</v>
      </c>
      <c r="DH509" s="89">
        <v>8</v>
      </c>
      <c r="DI509" s="89">
        <v>7</v>
      </c>
      <c r="DJ509" s="89">
        <v>8</v>
      </c>
      <c r="DK509" s="89">
        <v>7</v>
      </c>
      <c r="DL509" s="89">
        <v>8</v>
      </c>
      <c r="DM509" s="89">
        <v>8</v>
      </c>
      <c r="DN509" s="89">
        <v>7</v>
      </c>
      <c r="DO509" s="90">
        <f t="shared" si="48"/>
        <v>7.57894736842105</v>
      </c>
      <c r="DP509" s="95"/>
      <c r="DQ509" s="89"/>
      <c r="DR509" s="89"/>
      <c r="DS509" s="89"/>
      <c r="DT509" s="89"/>
      <c r="DU509" s="89"/>
      <c r="DV509" s="101"/>
      <c r="DW509" s="102"/>
      <c r="DX509" s="103"/>
      <c r="DY509" s="90"/>
      <c r="DZ509" s="103"/>
      <c r="EA509" s="103"/>
      <c r="EB509" s="103"/>
      <c r="EC509" s="103"/>
      <c r="ED509" s="103"/>
      <c r="EE509" s="103"/>
      <c r="EF509" s="106" t="e">
        <f t="shared" si="49"/>
        <v>#DIV/0!</v>
      </c>
      <c r="EG509" s="106" t="str">
        <f t="shared" si="50"/>
        <v>NEED TO DEVELOP</v>
      </c>
      <c r="EH509" s="106" t="str">
        <f t="shared" si="51"/>
        <v>NEED TO DEVELOP</v>
      </c>
    </row>
    <row r="510" hidden="1" customHeight="1" spans="2:138">
      <c r="B510" s="83" t="s">
        <v>2226</v>
      </c>
      <c r="C510" s="84"/>
      <c r="D510" s="84"/>
      <c r="E510" s="84"/>
      <c r="F510" s="84"/>
      <c r="G510" s="84"/>
      <c r="H510" s="83" t="s">
        <v>11974</v>
      </c>
      <c r="I510" s="86" t="s">
        <v>11975</v>
      </c>
      <c r="J510" s="83" t="s">
        <v>126</v>
      </c>
      <c r="K510" s="84"/>
      <c r="L510" s="83" t="s">
        <v>3262</v>
      </c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90" t="e">
        <f t="shared" si="52"/>
        <v>#DIV/0!</v>
      </c>
      <c r="AO510" s="89"/>
      <c r="AP510" s="89"/>
      <c r="AQ510" s="89"/>
      <c r="AR510" s="89"/>
      <c r="AS510" s="89"/>
      <c r="AT510" s="89"/>
      <c r="AU510" s="89"/>
      <c r="AV510" s="89"/>
      <c r="AW510" s="89"/>
      <c r="AX510" s="89"/>
      <c r="AY510" s="89"/>
      <c r="AZ510" s="89"/>
      <c r="BA510" s="89"/>
      <c r="BB510" s="89"/>
      <c r="BC510" s="89"/>
      <c r="BD510" s="89"/>
      <c r="BE510" s="89"/>
      <c r="BF510" s="89"/>
      <c r="BG510" s="89"/>
      <c r="BH510" s="89"/>
      <c r="BI510" s="89"/>
      <c r="BJ510" s="89"/>
      <c r="BK510" s="89"/>
      <c r="BL510" s="89"/>
      <c r="BM510" s="89"/>
      <c r="BN510" s="89"/>
      <c r="BO510" s="89"/>
      <c r="BP510" s="89"/>
      <c r="BQ510" s="89"/>
      <c r="BR510" s="89"/>
      <c r="BS510" s="89"/>
      <c r="BT510" s="89"/>
      <c r="BU510" s="89"/>
      <c r="BV510" s="89"/>
      <c r="BW510" s="89"/>
      <c r="BX510" s="89"/>
      <c r="BY510" s="89"/>
      <c r="BZ510" s="89"/>
      <c r="CA510" s="89"/>
      <c r="CB510" s="89"/>
      <c r="CC510" s="89"/>
      <c r="CD510" s="89"/>
      <c r="CE510" s="89"/>
      <c r="CF510" s="90" t="e">
        <f t="shared" si="47"/>
        <v>#DIV/0!</v>
      </c>
      <c r="CG510" s="89"/>
      <c r="CH510" s="89"/>
      <c r="CI510" s="89"/>
      <c r="CJ510" s="89"/>
      <c r="CK510" s="89"/>
      <c r="CL510" s="89"/>
      <c r="CM510" s="89"/>
      <c r="CN510" s="89"/>
      <c r="CO510" s="89"/>
      <c r="CP510" s="89"/>
      <c r="CQ510" s="89"/>
      <c r="CR510" s="89"/>
      <c r="CS510" s="89"/>
      <c r="CT510" s="89"/>
      <c r="CU510" s="89"/>
      <c r="CV510" s="89">
        <v>7</v>
      </c>
      <c r="CW510" s="89">
        <v>7</v>
      </c>
      <c r="CX510" s="89">
        <v>7</v>
      </c>
      <c r="CY510" s="89">
        <v>7</v>
      </c>
      <c r="CZ510" s="89">
        <v>7</v>
      </c>
      <c r="DA510" s="89">
        <v>7</v>
      </c>
      <c r="DB510" s="89">
        <v>7</v>
      </c>
      <c r="DC510" s="89">
        <v>7</v>
      </c>
      <c r="DD510" s="89">
        <v>7</v>
      </c>
      <c r="DE510" s="89"/>
      <c r="DF510" s="89"/>
      <c r="DG510" s="89"/>
      <c r="DH510" s="89"/>
      <c r="DI510" s="89">
        <v>7</v>
      </c>
      <c r="DJ510" s="89">
        <v>7</v>
      </c>
      <c r="DK510" s="89">
        <v>7</v>
      </c>
      <c r="DL510" s="89">
        <v>7</v>
      </c>
      <c r="DM510" s="89">
        <v>7</v>
      </c>
      <c r="DN510" s="89">
        <v>7</v>
      </c>
      <c r="DO510" s="90">
        <f t="shared" si="48"/>
        <v>7</v>
      </c>
      <c r="DP510" s="95"/>
      <c r="DQ510" s="89"/>
      <c r="DR510" s="89"/>
      <c r="DS510" s="89"/>
      <c r="DT510" s="89"/>
      <c r="DU510" s="89"/>
      <c r="DV510" s="101"/>
      <c r="DW510" s="102"/>
      <c r="DX510" s="103"/>
      <c r="DY510" s="90"/>
      <c r="DZ510" s="103"/>
      <c r="EA510" s="103"/>
      <c r="EB510" s="103"/>
      <c r="EC510" s="103"/>
      <c r="ED510" s="103"/>
      <c r="EE510" s="103"/>
      <c r="EF510" s="106" t="e">
        <f t="shared" si="49"/>
        <v>#DIV/0!</v>
      </c>
      <c r="EG510" s="106" t="e">
        <f t="shared" si="50"/>
        <v>#DIV/0!</v>
      </c>
      <c r="EH510" s="106" t="str">
        <f t="shared" si="51"/>
        <v>NEED TO DEVELOP</v>
      </c>
    </row>
    <row r="511" hidden="1" customHeight="1" spans="2:138">
      <c r="B511" s="83" t="s">
        <v>2226</v>
      </c>
      <c r="C511" s="84"/>
      <c r="D511" s="84"/>
      <c r="E511" s="84"/>
      <c r="F511" s="84"/>
      <c r="G511" s="84"/>
      <c r="H511" s="83" t="s">
        <v>11989</v>
      </c>
      <c r="I511" s="86" t="s">
        <v>11990</v>
      </c>
      <c r="J511" s="83" t="s">
        <v>126</v>
      </c>
      <c r="K511" s="84"/>
      <c r="L511" s="83" t="s">
        <v>11992</v>
      </c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90" t="e">
        <f t="shared" si="52"/>
        <v>#DIV/0!</v>
      </c>
      <c r="AO511" s="89"/>
      <c r="AP511" s="89"/>
      <c r="AQ511" s="89"/>
      <c r="AR511" s="89"/>
      <c r="AS511" s="89"/>
      <c r="AT511" s="89"/>
      <c r="AU511" s="89"/>
      <c r="AV511" s="89"/>
      <c r="AW511" s="89"/>
      <c r="AX511" s="89"/>
      <c r="AY511" s="89"/>
      <c r="AZ511" s="89"/>
      <c r="BA511" s="89"/>
      <c r="BB511" s="89"/>
      <c r="BC511" s="89"/>
      <c r="BD511" s="89"/>
      <c r="BE511" s="89"/>
      <c r="BF511" s="89"/>
      <c r="BG511" s="89"/>
      <c r="BH511" s="89"/>
      <c r="BI511" s="89"/>
      <c r="BJ511" s="89"/>
      <c r="BK511" s="89"/>
      <c r="BL511" s="89"/>
      <c r="BM511" s="89"/>
      <c r="BN511" s="89"/>
      <c r="BO511" s="89"/>
      <c r="BP511" s="89"/>
      <c r="BQ511" s="89"/>
      <c r="BR511" s="89"/>
      <c r="BS511" s="89"/>
      <c r="BT511" s="89"/>
      <c r="BU511" s="89"/>
      <c r="BV511" s="89"/>
      <c r="BW511" s="89"/>
      <c r="BX511" s="89"/>
      <c r="BY511" s="89"/>
      <c r="BZ511" s="89"/>
      <c r="CA511" s="89"/>
      <c r="CB511" s="89"/>
      <c r="CC511" s="89"/>
      <c r="CD511" s="89"/>
      <c r="CE511" s="89"/>
      <c r="CF511" s="90" t="e">
        <f t="shared" si="47"/>
        <v>#DIV/0!</v>
      </c>
      <c r="CG511" s="89"/>
      <c r="CH511" s="89"/>
      <c r="CI511" s="89"/>
      <c r="CJ511" s="89"/>
      <c r="CK511" s="89"/>
      <c r="CL511" s="89"/>
      <c r="CM511" s="89"/>
      <c r="CN511" s="89"/>
      <c r="CO511" s="89"/>
      <c r="CP511" s="89"/>
      <c r="CQ511" s="89"/>
      <c r="CR511" s="89"/>
      <c r="CS511" s="89"/>
      <c r="CT511" s="89"/>
      <c r="CU511" s="89"/>
      <c r="CV511" s="89">
        <v>7</v>
      </c>
      <c r="CW511" s="89">
        <v>7</v>
      </c>
      <c r="CX511" s="89">
        <v>7</v>
      </c>
      <c r="CY511" s="89">
        <v>8</v>
      </c>
      <c r="CZ511" s="89">
        <v>7</v>
      </c>
      <c r="DA511" s="89">
        <v>7</v>
      </c>
      <c r="DB511" s="89">
        <v>7</v>
      </c>
      <c r="DC511" s="89">
        <v>7</v>
      </c>
      <c r="DD511" s="89">
        <v>7</v>
      </c>
      <c r="DE511" s="89"/>
      <c r="DF511" s="89"/>
      <c r="DG511" s="89"/>
      <c r="DH511" s="89"/>
      <c r="DI511" s="89">
        <v>8</v>
      </c>
      <c r="DJ511" s="89">
        <v>7</v>
      </c>
      <c r="DK511" s="89">
        <v>7</v>
      </c>
      <c r="DL511" s="89">
        <v>8</v>
      </c>
      <c r="DM511" s="89">
        <v>7</v>
      </c>
      <c r="DN511" s="89">
        <v>7</v>
      </c>
      <c r="DO511" s="90">
        <f t="shared" si="48"/>
        <v>7.2</v>
      </c>
      <c r="DP511" s="95"/>
      <c r="DQ511" s="89"/>
      <c r="DR511" s="89"/>
      <c r="DS511" s="89"/>
      <c r="DT511" s="89"/>
      <c r="DU511" s="89"/>
      <c r="DV511" s="101"/>
      <c r="DW511" s="102"/>
      <c r="DX511" s="103"/>
      <c r="DY511" s="90"/>
      <c r="DZ511" s="103"/>
      <c r="EA511" s="103"/>
      <c r="EB511" s="103"/>
      <c r="EC511" s="103"/>
      <c r="ED511" s="103"/>
      <c r="EE511" s="103"/>
      <c r="EF511" s="106" t="e">
        <f t="shared" si="49"/>
        <v>#DIV/0!</v>
      </c>
      <c r="EG511" s="106" t="e">
        <f t="shared" si="50"/>
        <v>#DIV/0!</v>
      </c>
      <c r="EH511" s="106" t="str">
        <f t="shared" si="51"/>
        <v>NEED TO DEVELOP</v>
      </c>
    </row>
    <row r="512" hidden="1" customHeight="1" spans="2:138">
      <c r="B512" s="83" t="s">
        <v>2226</v>
      </c>
      <c r="C512" s="84"/>
      <c r="D512" s="84"/>
      <c r="E512" s="84"/>
      <c r="F512" s="84"/>
      <c r="G512" s="84"/>
      <c r="H512" s="83" t="s">
        <v>12003</v>
      </c>
      <c r="I512" s="86" t="s">
        <v>12004</v>
      </c>
      <c r="J512" s="83" t="s">
        <v>126</v>
      </c>
      <c r="K512" s="84"/>
      <c r="L512" s="83" t="s">
        <v>3131</v>
      </c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90" t="e">
        <f t="shared" si="52"/>
        <v>#DIV/0!</v>
      </c>
      <c r="AO512" s="89"/>
      <c r="AP512" s="89"/>
      <c r="AQ512" s="89"/>
      <c r="AR512" s="89"/>
      <c r="AS512" s="89"/>
      <c r="AT512" s="89"/>
      <c r="AU512" s="89"/>
      <c r="AV512" s="89"/>
      <c r="AW512" s="89"/>
      <c r="AX512" s="89"/>
      <c r="AY512" s="89"/>
      <c r="AZ512" s="89"/>
      <c r="BA512" s="89"/>
      <c r="BB512" s="89"/>
      <c r="BC512" s="89"/>
      <c r="BD512" s="89"/>
      <c r="BE512" s="89"/>
      <c r="BF512" s="89"/>
      <c r="BG512" s="89"/>
      <c r="BH512" s="89"/>
      <c r="BI512" s="89"/>
      <c r="BJ512" s="89"/>
      <c r="BK512" s="89"/>
      <c r="BL512" s="89"/>
      <c r="BM512" s="89"/>
      <c r="BN512" s="89"/>
      <c r="BO512" s="89"/>
      <c r="BP512" s="89"/>
      <c r="BQ512" s="89"/>
      <c r="BR512" s="89"/>
      <c r="BS512" s="89"/>
      <c r="BT512" s="89"/>
      <c r="BU512" s="89"/>
      <c r="BV512" s="89"/>
      <c r="BW512" s="89"/>
      <c r="BX512" s="89"/>
      <c r="BY512" s="89"/>
      <c r="BZ512" s="89"/>
      <c r="CA512" s="89"/>
      <c r="CB512" s="89"/>
      <c r="CC512" s="89"/>
      <c r="CD512" s="89"/>
      <c r="CE512" s="89"/>
      <c r="CF512" s="90" t="e">
        <f t="shared" si="47"/>
        <v>#DIV/0!</v>
      </c>
      <c r="CG512" s="89"/>
      <c r="CH512" s="89"/>
      <c r="CI512" s="89"/>
      <c r="CJ512" s="89"/>
      <c r="CK512" s="89"/>
      <c r="CL512" s="89"/>
      <c r="CM512" s="89"/>
      <c r="CN512" s="89"/>
      <c r="CO512" s="89"/>
      <c r="CP512" s="89"/>
      <c r="CQ512" s="89"/>
      <c r="CR512" s="89"/>
      <c r="CS512" s="89"/>
      <c r="CT512" s="89"/>
      <c r="CU512" s="89"/>
      <c r="CV512" s="89"/>
      <c r="CW512" s="89"/>
      <c r="CX512" s="89"/>
      <c r="CY512" s="89"/>
      <c r="CZ512" s="89"/>
      <c r="DA512" s="89"/>
      <c r="DB512" s="89"/>
      <c r="DC512" s="89"/>
      <c r="DD512" s="89"/>
      <c r="DE512" s="89"/>
      <c r="DF512" s="89"/>
      <c r="DG512" s="89"/>
      <c r="DH512" s="89"/>
      <c r="DI512" s="89"/>
      <c r="DJ512" s="89"/>
      <c r="DK512" s="89"/>
      <c r="DL512" s="89"/>
      <c r="DM512" s="89"/>
      <c r="DN512" s="89"/>
      <c r="DO512" s="90" t="e">
        <f t="shared" si="48"/>
        <v>#DIV/0!</v>
      </c>
      <c r="DP512" s="95"/>
      <c r="DQ512" s="89"/>
      <c r="DR512" s="89"/>
      <c r="DS512" s="89"/>
      <c r="DT512" s="89"/>
      <c r="DU512" s="89"/>
      <c r="DV512" s="101"/>
      <c r="DW512" s="102"/>
      <c r="DX512" s="103"/>
      <c r="DY512" s="90"/>
      <c r="DZ512" s="103"/>
      <c r="EA512" s="103"/>
      <c r="EB512" s="103"/>
      <c r="EC512" s="103"/>
      <c r="ED512" s="103"/>
      <c r="EE512" s="103"/>
      <c r="EF512" s="106" t="e">
        <f t="shared" si="49"/>
        <v>#DIV/0!</v>
      </c>
      <c r="EG512" s="106" t="e">
        <f t="shared" si="50"/>
        <v>#DIV/0!</v>
      </c>
      <c r="EH512" s="106" t="e">
        <f t="shared" si="51"/>
        <v>#DIV/0!</v>
      </c>
    </row>
    <row r="513" hidden="1" customHeight="1" spans="2:138">
      <c r="B513" s="83" t="s">
        <v>2226</v>
      </c>
      <c r="C513" s="84"/>
      <c r="D513" s="84"/>
      <c r="E513" s="84"/>
      <c r="F513" s="84"/>
      <c r="G513" s="84"/>
      <c r="H513" s="83" t="s">
        <v>12016</v>
      </c>
      <c r="I513" s="86" t="s">
        <v>12017</v>
      </c>
      <c r="J513" s="83" t="s">
        <v>2936</v>
      </c>
      <c r="K513" s="84"/>
      <c r="L513" s="83" t="s">
        <v>12019</v>
      </c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90" t="e">
        <f t="shared" si="52"/>
        <v>#DIV/0!</v>
      </c>
      <c r="AO513" s="89"/>
      <c r="AP513" s="89"/>
      <c r="AQ513" s="89"/>
      <c r="AR513" s="89"/>
      <c r="AS513" s="89"/>
      <c r="AT513" s="89"/>
      <c r="AU513" s="89"/>
      <c r="AV513" s="89"/>
      <c r="AW513" s="89"/>
      <c r="AX513" s="89"/>
      <c r="AY513" s="89"/>
      <c r="AZ513" s="89"/>
      <c r="BA513" s="89"/>
      <c r="BB513" s="89"/>
      <c r="BC513" s="89"/>
      <c r="BD513" s="89"/>
      <c r="BE513" s="89"/>
      <c r="BF513" s="89"/>
      <c r="BG513" s="89"/>
      <c r="BH513" s="89"/>
      <c r="BI513" s="89"/>
      <c r="BJ513" s="89"/>
      <c r="BK513" s="89"/>
      <c r="BL513" s="89"/>
      <c r="BM513" s="89"/>
      <c r="BN513" s="89"/>
      <c r="BO513" s="89"/>
      <c r="BP513" s="89"/>
      <c r="BQ513" s="89"/>
      <c r="BR513" s="89"/>
      <c r="BS513" s="89"/>
      <c r="BT513" s="89"/>
      <c r="BU513" s="89"/>
      <c r="BV513" s="89"/>
      <c r="BW513" s="89"/>
      <c r="BX513" s="89"/>
      <c r="BY513" s="89"/>
      <c r="BZ513" s="89"/>
      <c r="CA513" s="89"/>
      <c r="CB513" s="89"/>
      <c r="CC513" s="89"/>
      <c r="CD513" s="89"/>
      <c r="CE513" s="89"/>
      <c r="CF513" s="90" t="e">
        <f t="shared" si="47"/>
        <v>#DIV/0!</v>
      </c>
      <c r="CG513" s="89"/>
      <c r="CH513" s="89"/>
      <c r="CI513" s="89"/>
      <c r="CJ513" s="89"/>
      <c r="CK513" s="89"/>
      <c r="CL513" s="89"/>
      <c r="CM513" s="89"/>
      <c r="CN513" s="89"/>
      <c r="CO513" s="89"/>
      <c r="CP513" s="89"/>
      <c r="CQ513" s="89"/>
      <c r="CR513" s="89"/>
      <c r="CS513" s="89"/>
      <c r="CT513" s="89"/>
      <c r="CU513" s="89"/>
      <c r="CV513" s="89">
        <v>7</v>
      </c>
      <c r="CW513" s="89">
        <v>7</v>
      </c>
      <c r="CX513" s="89">
        <v>7</v>
      </c>
      <c r="CY513" s="89">
        <v>8</v>
      </c>
      <c r="CZ513" s="89">
        <v>8</v>
      </c>
      <c r="DA513" s="89">
        <v>7</v>
      </c>
      <c r="DB513" s="89">
        <v>7</v>
      </c>
      <c r="DC513" s="89">
        <v>7</v>
      </c>
      <c r="DD513" s="89">
        <v>7</v>
      </c>
      <c r="DE513" s="89"/>
      <c r="DF513" s="89"/>
      <c r="DG513" s="89"/>
      <c r="DH513" s="89"/>
      <c r="DI513" s="89">
        <v>7</v>
      </c>
      <c r="DJ513" s="89">
        <v>8</v>
      </c>
      <c r="DK513" s="89">
        <v>7</v>
      </c>
      <c r="DL513" s="89">
        <v>8</v>
      </c>
      <c r="DM513" s="89">
        <v>7</v>
      </c>
      <c r="DN513" s="89">
        <v>7</v>
      </c>
      <c r="DO513" s="90">
        <f t="shared" si="48"/>
        <v>7.26666666666667</v>
      </c>
      <c r="DP513" s="95"/>
      <c r="DQ513" s="89"/>
      <c r="DR513" s="89"/>
      <c r="DS513" s="89"/>
      <c r="DT513" s="89"/>
      <c r="DU513" s="89"/>
      <c r="DV513" s="101"/>
      <c r="DW513" s="102"/>
      <c r="DX513" s="103"/>
      <c r="DY513" s="90"/>
      <c r="DZ513" s="103"/>
      <c r="EA513" s="103"/>
      <c r="EB513" s="103"/>
      <c r="EC513" s="103"/>
      <c r="ED513" s="103"/>
      <c r="EE513" s="103"/>
      <c r="EF513" s="106" t="e">
        <f t="shared" si="49"/>
        <v>#DIV/0!</v>
      </c>
      <c r="EG513" s="106" t="e">
        <f t="shared" si="50"/>
        <v>#DIV/0!</v>
      </c>
      <c r="EH513" s="106" t="str">
        <f t="shared" si="51"/>
        <v>NEED TO DEVELOP</v>
      </c>
    </row>
    <row r="514" hidden="1" customHeight="1" spans="2:138">
      <c r="B514" s="83" t="s">
        <v>2226</v>
      </c>
      <c r="C514" s="84"/>
      <c r="D514" s="84"/>
      <c r="E514" s="84"/>
      <c r="F514" s="84"/>
      <c r="G514" s="84"/>
      <c r="H514" s="83" t="s">
        <v>12032</v>
      </c>
      <c r="I514" s="86" t="s">
        <v>12033</v>
      </c>
      <c r="J514" s="83" t="s">
        <v>1893</v>
      </c>
      <c r="K514" s="84"/>
      <c r="L514" s="83" t="s">
        <v>454</v>
      </c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90" t="e">
        <f t="shared" si="52"/>
        <v>#DIV/0!</v>
      </c>
      <c r="AO514" s="89"/>
      <c r="AP514" s="89"/>
      <c r="AQ514" s="89"/>
      <c r="AR514" s="89"/>
      <c r="AS514" s="89"/>
      <c r="AT514" s="89"/>
      <c r="AU514" s="89"/>
      <c r="AV514" s="89"/>
      <c r="AW514" s="89"/>
      <c r="AX514" s="89"/>
      <c r="AY514" s="89"/>
      <c r="AZ514" s="89"/>
      <c r="BA514" s="89"/>
      <c r="BB514" s="89"/>
      <c r="BC514" s="89"/>
      <c r="BD514" s="89">
        <v>7</v>
      </c>
      <c r="BE514" s="89">
        <v>8</v>
      </c>
      <c r="BF514" s="89">
        <v>7</v>
      </c>
      <c r="BG514" s="89">
        <v>7</v>
      </c>
      <c r="BH514" s="89">
        <v>7</v>
      </c>
      <c r="BI514" s="89">
        <v>8</v>
      </c>
      <c r="BJ514" s="89">
        <v>8</v>
      </c>
      <c r="BK514" s="89">
        <v>8</v>
      </c>
      <c r="BL514" s="89">
        <v>8</v>
      </c>
      <c r="BM514" s="89">
        <v>7</v>
      </c>
      <c r="BN514" s="89">
        <v>7</v>
      </c>
      <c r="BO514" s="89">
        <v>8</v>
      </c>
      <c r="BP514" s="89">
        <v>7</v>
      </c>
      <c r="BQ514" s="89">
        <v>7</v>
      </c>
      <c r="BR514" s="89">
        <v>8</v>
      </c>
      <c r="BS514" s="89">
        <v>8</v>
      </c>
      <c r="BT514" s="89">
        <v>7</v>
      </c>
      <c r="BU514" s="89">
        <v>7</v>
      </c>
      <c r="BV514" s="89">
        <v>7</v>
      </c>
      <c r="BW514" s="89">
        <v>7</v>
      </c>
      <c r="BX514" s="89">
        <v>7</v>
      </c>
      <c r="BY514" s="89">
        <v>7</v>
      </c>
      <c r="BZ514" s="89">
        <v>7</v>
      </c>
      <c r="CA514" s="89">
        <v>7</v>
      </c>
      <c r="CB514" s="89">
        <v>7</v>
      </c>
      <c r="CC514" s="89">
        <v>8</v>
      </c>
      <c r="CD514" s="89">
        <v>8</v>
      </c>
      <c r="CE514" s="89">
        <v>8</v>
      </c>
      <c r="CF514" s="90">
        <f t="shared" ref="CF514:CF562" si="53">AVERAGE(BE514:CE514)</f>
        <v>7.40740740740741</v>
      </c>
      <c r="CG514" s="89"/>
      <c r="CH514" s="89"/>
      <c r="CI514" s="89"/>
      <c r="CJ514" s="89"/>
      <c r="CK514" s="89"/>
      <c r="CL514" s="89"/>
      <c r="CM514" s="89"/>
      <c r="CN514" s="89"/>
      <c r="CO514" s="89"/>
      <c r="CP514" s="89"/>
      <c r="CQ514" s="89"/>
      <c r="CR514" s="89"/>
      <c r="CS514" s="89"/>
      <c r="CT514" s="89"/>
      <c r="CU514" s="89"/>
      <c r="CV514" s="89"/>
      <c r="CW514" s="89"/>
      <c r="CX514" s="89"/>
      <c r="CY514" s="89"/>
      <c r="CZ514" s="89"/>
      <c r="DA514" s="89"/>
      <c r="DB514" s="89"/>
      <c r="DC514" s="89"/>
      <c r="DD514" s="89"/>
      <c r="DE514" s="89"/>
      <c r="DF514" s="89"/>
      <c r="DG514" s="89"/>
      <c r="DH514" s="89"/>
      <c r="DI514" s="89"/>
      <c r="DJ514" s="89"/>
      <c r="DK514" s="89"/>
      <c r="DL514" s="89"/>
      <c r="DM514" s="89"/>
      <c r="DN514" s="89"/>
      <c r="DO514" s="90" t="e">
        <f t="shared" si="48"/>
        <v>#DIV/0!</v>
      </c>
      <c r="DP514" s="95"/>
      <c r="DQ514" s="89"/>
      <c r="DR514" s="89"/>
      <c r="DS514" s="89"/>
      <c r="DT514" s="89"/>
      <c r="DU514" s="89"/>
      <c r="DV514" s="101"/>
      <c r="DW514" s="102"/>
      <c r="DX514" s="103"/>
      <c r="DY514" s="90"/>
      <c r="DZ514" s="103"/>
      <c r="EA514" s="103"/>
      <c r="EB514" s="103"/>
      <c r="EC514" s="103"/>
      <c r="ED514" s="103"/>
      <c r="EE514" s="103"/>
      <c r="EF514" s="106" t="e">
        <f t="shared" si="49"/>
        <v>#DIV/0!</v>
      </c>
      <c r="EG514" s="106" t="str">
        <f t="shared" si="50"/>
        <v>NEED TO DEVELOP</v>
      </c>
      <c r="EH514" s="106" t="e">
        <f t="shared" si="51"/>
        <v>#DIV/0!</v>
      </c>
    </row>
    <row r="515" hidden="1" customHeight="1" spans="2:138">
      <c r="B515" s="83" t="s">
        <v>2226</v>
      </c>
      <c r="C515" s="84"/>
      <c r="D515" s="84"/>
      <c r="E515" s="84"/>
      <c r="F515" s="84"/>
      <c r="G515" s="84"/>
      <c r="H515" s="83" t="s">
        <v>12044</v>
      </c>
      <c r="I515" s="86" t="s">
        <v>12045</v>
      </c>
      <c r="J515" s="83" t="s">
        <v>2965</v>
      </c>
      <c r="K515" s="84"/>
      <c r="L515" s="83" t="s">
        <v>8927</v>
      </c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90" t="e">
        <f t="shared" si="52"/>
        <v>#DIV/0!</v>
      </c>
      <c r="AO515" s="89"/>
      <c r="AP515" s="89"/>
      <c r="AQ515" s="89"/>
      <c r="AR515" s="89"/>
      <c r="AS515" s="89"/>
      <c r="AT515" s="89"/>
      <c r="AU515" s="89"/>
      <c r="AV515" s="89"/>
      <c r="AW515" s="89"/>
      <c r="AX515" s="89"/>
      <c r="AY515" s="89"/>
      <c r="AZ515" s="89"/>
      <c r="BA515" s="89"/>
      <c r="BB515" s="89"/>
      <c r="BC515" s="89"/>
      <c r="BD515" s="89"/>
      <c r="BE515" s="89"/>
      <c r="BF515" s="89"/>
      <c r="BG515" s="89"/>
      <c r="BH515" s="89"/>
      <c r="BI515" s="89"/>
      <c r="BJ515" s="89"/>
      <c r="BK515" s="89"/>
      <c r="BL515" s="89"/>
      <c r="BM515" s="89"/>
      <c r="BN515" s="89"/>
      <c r="BO515" s="89"/>
      <c r="BP515" s="89"/>
      <c r="BQ515" s="89"/>
      <c r="BR515" s="89"/>
      <c r="BS515" s="89"/>
      <c r="BT515" s="89"/>
      <c r="BU515" s="89"/>
      <c r="BV515" s="89"/>
      <c r="BW515" s="89"/>
      <c r="BX515" s="89"/>
      <c r="BY515" s="89"/>
      <c r="BZ515" s="89"/>
      <c r="CA515" s="89"/>
      <c r="CB515" s="89"/>
      <c r="CC515" s="89"/>
      <c r="CD515" s="89"/>
      <c r="CE515" s="89"/>
      <c r="CF515" s="90" t="e">
        <f t="shared" si="53"/>
        <v>#DIV/0!</v>
      </c>
      <c r="CG515" s="89"/>
      <c r="CH515" s="89"/>
      <c r="CI515" s="89"/>
      <c r="CJ515" s="89"/>
      <c r="CK515" s="89"/>
      <c r="CL515" s="89"/>
      <c r="CM515" s="89"/>
      <c r="CN515" s="89"/>
      <c r="CO515" s="89"/>
      <c r="CP515" s="89"/>
      <c r="CQ515" s="89"/>
      <c r="CR515" s="89"/>
      <c r="CS515" s="89"/>
      <c r="CT515" s="89"/>
      <c r="CU515" s="89"/>
      <c r="CV515" s="89">
        <v>7</v>
      </c>
      <c r="CW515" s="89">
        <v>7</v>
      </c>
      <c r="CX515" s="89">
        <v>7</v>
      </c>
      <c r="CY515" s="89">
        <v>8</v>
      </c>
      <c r="CZ515" s="89">
        <v>7</v>
      </c>
      <c r="DA515" s="89">
        <v>7</v>
      </c>
      <c r="DB515" s="89">
        <v>8</v>
      </c>
      <c r="DC515" s="89">
        <v>8</v>
      </c>
      <c r="DD515" s="89">
        <v>7</v>
      </c>
      <c r="DE515" s="89"/>
      <c r="DF515" s="89"/>
      <c r="DG515" s="89"/>
      <c r="DH515" s="89"/>
      <c r="DI515" s="89">
        <v>8</v>
      </c>
      <c r="DJ515" s="89">
        <v>8</v>
      </c>
      <c r="DK515" s="89">
        <v>8</v>
      </c>
      <c r="DL515" s="89">
        <v>8</v>
      </c>
      <c r="DM515" s="89">
        <v>8</v>
      </c>
      <c r="DN515" s="89">
        <v>8</v>
      </c>
      <c r="DO515" s="90">
        <f t="shared" si="48"/>
        <v>7.6</v>
      </c>
      <c r="DP515" s="95"/>
      <c r="DQ515" s="89"/>
      <c r="DR515" s="89"/>
      <c r="DS515" s="89"/>
      <c r="DT515" s="89"/>
      <c r="DU515" s="89"/>
      <c r="DV515" s="101"/>
      <c r="DW515" s="102"/>
      <c r="DX515" s="103"/>
      <c r="DY515" s="90"/>
      <c r="DZ515" s="103"/>
      <c r="EA515" s="103"/>
      <c r="EB515" s="103"/>
      <c r="EC515" s="103"/>
      <c r="ED515" s="103"/>
      <c r="EE515" s="103"/>
      <c r="EF515" s="106" t="e">
        <f t="shared" si="49"/>
        <v>#DIV/0!</v>
      </c>
      <c r="EG515" s="106" t="e">
        <f t="shared" si="50"/>
        <v>#DIV/0!</v>
      </c>
      <c r="EH515" s="106" t="str">
        <f t="shared" si="51"/>
        <v>NEED TO DEVELOP</v>
      </c>
    </row>
    <row r="516" hidden="1" customHeight="1" spans="2:138">
      <c r="B516" s="83" t="s">
        <v>2226</v>
      </c>
      <c r="C516" s="84"/>
      <c r="D516" s="84"/>
      <c r="E516" s="84"/>
      <c r="F516" s="84"/>
      <c r="G516" s="84"/>
      <c r="H516" s="83" t="s">
        <v>12058</v>
      </c>
      <c r="I516" s="86" t="s">
        <v>12059</v>
      </c>
      <c r="J516" s="83" t="s">
        <v>162</v>
      </c>
      <c r="K516" s="84"/>
      <c r="L516" s="83" t="s">
        <v>5462</v>
      </c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90" t="e">
        <f t="shared" si="52"/>
        <v>#DIV/0!</v>
      </c>
      <c r="AO516" s="89"/>
      <c r="AP516" s="89"/>
      <c r="AQ516" s="89"/>
      <c r="AR516" s="89"/>
      <c r="AS516" s="89"/>
      <c r="AT516" s="89"/>
      <c r="AU516" s="89"/>
      <c r="AV516" s="89"/>
      <c r="AW516" s="89"/>
      <c r="AX516" s="89"/>
      <c r="AY516" s="89"/>
      <c r="AZ516" s="89"/>
      <c r="BA516" s="89"/>
      <c r="BB516" s="89"/>
      <c r="BC516" s="89"/>
      <c r="BD516" s="89"/>
      <c r="BE516" s="89"/>
      <c r="BF516" s="89"/>
      <c r="BG516" s="89"/>
      <c r="BH516" s="89"/>
      <c r="BI516" s="89"/>
      <c r="BJ516" s="89"/>
      <c r="BK516" s="89"/>
      <c r="BL516" s="89"/>
      <c r="BM516" s="89"/>
      <c r="BN516" s="89"/>
      <c r="BO516" s="89"/>
      <c r="BP516" s="89"/>
      <c r="BQ516" s="89"/>
      <c r="BR516" s="89"/>
      <c r="BS516" s="89"/>
      <c r="BT516" s="89"/>
      <c r="BU516" s="89"/>
      <c r="BV516" s="89"/>
      <c r="BW516" s="89"/>
      <c r="BX516" s="89"/>
      <c r="BY516" s="89"/>
      <c r="BZ516" s="89"/>
      <c r="CA516" s="89"/>
      <c r="CB516" s="89"/>
      <c r="CC516" s="89"/>
      <c r="CD516" s="89"/>
      <c r="CE516" s="89"/>
      <c r="CF516" s="90" t="e">
        <f t="shared" si="53"/>
        <v>#DIV/0!</v>
      </c>
      <c r="CG516" s="89"/>
      <c r="CH516" s="89"/>
      <c r="CI516" s="89"/>
      <c r="CJ516" s="89"/>
      <c r="CK516" s="89"/>
      <c r="CL516" s="89"/>
      <c r="CM516" s="89"/>
      <c r="CN516" s="89"/>
      <c r="CO516" s="89"/>
      <c r="CP516" s="89"/>
      <c r="CQ516" s="89"/>
      <c r="CR516" s="89"/>
      <c r="CS516" s="89"/>
      <c r="CT516" s="89"/>
      <c r="CU516" s="89"/>
      <c r="CV516" s="89">
        <v>7</v>
      </c>
      <c r="CW516" s="89">
        <v>7</v>
      </c>
      <c r="CX516" s="89">
        <v>7</v>
      </c>
      <c r="CY516" s="89">
        <v>8</v>
      </c>
      <c r="CZ516" s="89">
        <v>7</v>
      </c>
      <c r="DA516" s="89">
        <v>7</v>
      </c>
      <c r="DB516" s="89">
        <v>7</v>
      </c>
      <c r="DC516" s="89">
        <v>7</v>
      </c>
      <c r="DD516" s="89">
        <v>7</v>
      </c>
      <c r="DE516" s="89"/>
      <c r="DF516" s="89"/>
      <c r="DG516" s="89"/>
      <c r="DH516" s="89"/>
      <c r="DI516" s="89">
        <v>7</v>
      </c>
      <c r="DJ516" s="89">
        <v>7</v>
      </c>
      <c r="DK516" s="89">
        <v>7</v>
      </c>
      <c r="DL516" s="89">
        <v>7</v>
      </c>
      <c r="DM516" s="89">
        <v>7</v>
      </c>
      <c r="DN516" s="89">
        <v>7</v>
      </c>
      <c r="DO516" s="90">
        <f t="shared" si="48"/>
        <v>7.06666666666667</v>
      </c>
      <c r="DP516" s="95"/>
      <c r="DQ516" s="89"/>
      <c r="DR516" s="89"/>
      <c r="DS516" s="89"/>
      <c r="DT516" s="89"/>
      <c r="DU516" s="89"/>
      <c r="DV516" s="101"/>
      <c r="DW516" s="102"/>
      <c r="DX516" s="103"/>
      <c r="DY516" s="90"/>
      <c r="DZ516" s="103"/>
      <c r="EA516" s="103"/>
      <c r="EB516" s="103"/>
      <c r="EC516" s="103"/>
      <c r="ED516" s="103"/>
      <c r="EE516" s="103"/>
      <c r="EF516" s="106" t="e">
        <f t="shared" si="49"/>
        <v>#DIV/0!</v>
      </c>
      <c r="EG516" s="106" t="e">
        <f t="shared" si="50"/>
        <v>#DIV/0!</v>
      </c>
      <c r="EH516" s="106" t="str">
        <f t="shared" si="51"/>
        <v>NEED TO DEVELOP</v>
      </c>
    </row>
    <row r="517" hidden="1" customHeight="1" spans="2:138">
      <c r="B517" s="83" t="s">
        <v>2226</v>
      </c>
      <c r="C517" s="84"/>
      <c r="D517" s="84"/>
      <c r="E517" s="84"/>
      <c r="F517" s="84"/>
      <c r="G517" s="84"/>
      <c r="H517" s="83" t="s">
        <v>12073</v>
      </c>
      <c r="I517" s="86" t="s">
        <v>12074</v>
      </c>
      <c r="J517" s="83" t="s">
        <v>162</v>
      </c>
      <c r="K517" s="84"/>
      <c r="L517" s="83" t="s">
        <v>1248</v>
      </c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90" t="e">
        <f t="shared" si="52"/>
        <v>#DIV/0!</v>
      </c>
      <c r="AO517" s="89"/>
      <c r="AP517" s="89"/>
      <c r="AQ517" s="89"/>
      <c r="AR517" s="89"/>
      <c r="AS517" s="89"/>
      <c r="AT517" s="89"/>
      <c r="AU517" s="89"/>
      <c r="AV517" s="89"/>
      <c r="AW517" s="89"/>
      <c r="AX517" s="89"/>
      <c r="AY517" s="89"/>
      <c r="AZ517" s="89"/>
      <c r="BA517" s="89"/>
      <c r="BB517" s="89"/>
      <c r="BC517" s="89"/>
      <c r="BD517" s="89"/>
      <c r="BE517" s="89"/>
      <c r="BF517" s="89"/>
      <c r="BG517" s="89"/>
      <c r="BH517" s="89"/>
      <c r="BI517" s="89"/>
      <c r="BJ517" s="89"/>
      <c r="BK517" s="89"/>
      <c r="BL517" s="89"/>
      <c r="BM517" s="89"/>
      <c r="BN517" s="89"/>
      <c r="BO517" s="89"/>
      <c r="BP517" s="89"/>
      <c r="BQ517" s="89"/>
      <c r="BR517" s="89"/>
      <c r="BS517" s="89"/>
      <c r="BT517" s="89"/>
      <c r="BU517" s="89"/>
      <c r="BV517" s="89"/>
      <c r="BW517" s="89"/>
      <c r="BX517" s="89"/>
      <c r="BY517" s="89"/>
      <c r="BZ517" s="89"/>
      <c r="CA517" s="89"/>
      <c r="CB517" s="89"/>
      <c r="CC517" s="89"/>
      <c r="CD517" s="89"/>
      <c r="CE517" s="89"/>
      <c r="CF517" s="90" t="e">
        <f t="shared" si="53"/>
        <v>#DIV/0!</v>
      </c>
      <c r="CG517" s="89"/>
      <c r="CH517" s="89"/>
      <c r="CI517" s="89"/>
      <c r="CJ517" s="89"/>
      <c r="CK517" s="89"/>
      <c r="CL517" s="89"/>
      <c r="CM517" s="89"/>
      <c r="CN517" s="89"/>
      <c r="CO517" s="89"/>
      <c r="CP517" s="89"/>
      <c r="CQ517" s="89"/>
      <c r="CR517" s="89"/>
      <c r="CS517" s="89"/>
      <c r="CT517" s="89"/>
      <c r="CU517" s="89"/>
      <c r="CV517" s="89">
        <v>7</v>
      </c>
      <c r="CW517" s="89">
        <v>7</v>
      </c>
      <c r="CX517" s="89">
        <v>7</v>
      </c>
      <c r="CY517" s="89">
        <v>8</v>
      </c>
      <c r="CZ517" s="89">
        <v>7</v>
      </c>
      <c r="DA517" s="89">
        <v>7</v>
      </c>
      <c r="DB517" s="89">
        <v>7</v>
      </c>
      <c r="DC517" s="89">
        <v>7</v>
      </c>
      <c r="DD517" s="89">
        <v>7</v>
      </c>
      <c r="DE517" s="89"/>
      <c r="DF517" s="89"/>
      <c r="DG517" s="89"/>
      <c r="DH517" s="89"/>
      <c r="DI517" s="89">
        <v>7</v>
      </c>
      <c r="DJ517" s="89">
        <v>7</v>
      </c>
      <c r="DK517" s="89">
        <v>7</v>
      </c>
      <c r="DL517" s="89">
        <v>7</v>
      </c>
      <c r="DM517" s="89">
        <v>7</v>
      </c>
      <c r="DN517" s="89">
        <v>7</v>
      </c>
      <c r="DO517" s="90">
        <f t="shared" si="48"/>
        <v>7.06666666666667</v>
      </c>
      <c r="DP517" s="95"/>
      <c r="DQ517" s="89"/>
      <c r="DR517" s="89"/>
      <c r="DS517" s="89"/>
      <c r="DT517" s="89"/>
      <c r="DU517" s="89"/>
      <c r="DV517" s="101"/>
      <c r="DW517" s="102"/>
      <c r="DX517" s="103"/>
      <c r="DY517" s="90"/>
      <c r="DZ517" s="103"/>
      <c r="EA517" s="103"/>
      <c r="EB517" s="103"/>
      <c r="EC517" s="103"/>
      <c r="ED517" s="103"/>
      <c r="EE517" s="103"/>
      <c r="EF517" s="106" t="e">
        <f t="shared" si="49"/>
        <v>#DIV/0!</v>
      </c>
      <c r="EG517" s="106" t="e">
        <f t="shared" si="50"/>
        <v>#DIV/0!</v>
      </c>
      <c r="EH517" s="106" t="str">
        <f t="shared" si="51"/>
        <v>NEED TO DEVELOP</v>
      </c>
    </row>
    <row r="518" hidden="1" customHeight="1" spans="2:138">
      <c r="B518" s="83" t="s">
        <v>2226</v>
      </c>
      <c r="C518" s="84"/>
      <c r="D518" s="84"/>
      <c r="E518" s="84"/>
      <c r="F518" s="84"/>
      <c r="G518" s="84"/>
      <c r="H518" s="83" t="s">
        <v>12090</v>
      </c>
      <c r="I518" s="86" t="s">
        <v>12091</v>
      </c>
      <c r="J518" s="83" t="s">
        <v>162</v>
      </c>
      <c r="K518" s="84"/>
      <c r="L518" s="83" t="s">
        <v>5862</v>
      </c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90" t="e">
        <f t="shared" si="52"/>
        <v>#DIV/0!</v>
      </c>
      <c r="AO518" s="89"/>
      <c r="AP518" s="89"/>
      <c r="AQ518" s="89"/>
      <c r="AR518" s="89"/>
      <c r="AS518" s="89"/>
      <c r="AT518" s="89"/>
      <c r="AU518" s="89"/>
      <c r="AV518" s="89"/>
      <c r="AW518" s="89"/>
      <c r="AX518" s="89"/>
      <c r="AY518" s="89"/>
      <c r="AZ518" s="89"/>
      <c r="BA518" s="89"/>
      <c r="BB518" s="89"/>
      <c r="BC518" s="89"/>
      <c r="BD518" s="89"/>
      <c r="BE518" s="89"/>
      <c r="BF518" s="89"/>
      <c r="BG518" s="89"/>
      <c r="BH518" s="89"/>
      <c r="BI518" s="89"/>
      <c r="BJ518" s="89"/>
      <c r="BK518" s="89"/>
      <c r="BL518" s="89"/>
      <c r="BM518" s="89"/>
      <c r="BN518" s="89"/>
      <c r="BO518" s="89"/>
      <c r="BP518" s="89"/>
      <c r="BQ518" s="89"/>
      <c r="BR518" s="89"/>
      <c r="BS518" s="89"/>
      <c r="BT518" s="89"/>
      <c r="BU518" s="89"/>
      <c r="BV518" s="89"/>
      <c r="BW518" s="89"/>
      <c r="BX518" s="89"/>
      <c r="BY518" s="89"/>
      <c r="BZ518" s="89"/>
      <c r="CA518" s="89"/>
      <c r="CB518" s="89"/>
      <c r="CC518" s="89"/>
      <c r="CD518" s="89"/>
      <c r="CE518" s="89"/>
      <c r="CF518" s="90" t="e">
        <f t="shared" si="53"/>
        <v>#DIV/0!</v>
      </c>
      <c r="CG518" s="89"/>
      <c r="CH518" s="89"/>
      <c r="CI518" s="89"/>
      <c r="CJ518" s="89"/>
      <c r="CK518" s="89"/>
      <c r="CL518" s="89"/>
      <c r="CM518" s="89"/>
      <c r="CN518" s="89"/>
      <c r="CO518" s="89"/>
      <c r="CP518" s="89"/>
      <c r="CQ518" s="89"/>
      <c r="CR518" s="89"/>
      <c r="CS518" s="89"/>
      <c r="CT518" s="89"/>
      <c r="CU518" s="89"/>
      <c r="CV518" s="89">
        <v>7</v>
      </c>
      <c r="CW518" s="89">
        <v>7</v>
      </c>
      <c r="CX518" s="89">
        <v>7</v>
      </c>
      <c r="CY518" s="89">
        <v>8</v>
      </c>
      <c r="CZ518" s="89">
        <v>7</v>
      </c>
      <c r="DA518" s="89">
        <v>7</v>
      </c>
      <c r="DB518" s="89">
        <v>7</v>
      </c>
      <c r="DC518" s="89">
        <v>7</v>
      </c>
      <c r="DD518" s="89">
        <v>7</v>
      </c>
      <c r="DE518" s="89"/>
      <c r="DF518" s="89"/>
      <c r="DG518" s="89"/>
      <c r="DH518" s="89"/>
      <c r="DI518" s="89">
        <v>7</v>
      </c>
      <c r="DJ518" s="89">
        <v>7</v>
      </c>
      <c r="DK518" s="89">
        <v>7</v>
      </c>
      <c r="DL518" s="89">
        <v>7</v>
      </c>
      <c r="DM518" s="89">
        <v>7</v>
      </c>
      <c r="DN518" s="89">
        <v>7</v>
      </c>
      <c r="DO518" s="90">
        <f t="shared" si="48"/>
        <v>7.06666666666667</v>
      </c>
      <c r="DP518" s="95"/>
      <c r="DQ518" s="89"/>
      <c r="DR518" s="89"/>
      <c r="DS518" s="89"/>
      <c r="DT518" s="89"/>
      <c r="DU518" s="89"/>
      <c r="DV518" s="101"/>
      <c r="DW518" s="102"/>
      <c r="DX518" s="103"/>
      <c r="DY518" s="90"/>
      <c r="DZ518" s="103"/>
      <c r="EA518" s="103"/>
      <c r="EB518" s="103"/>
      <c r="EC518" s="103"/>
      <c r="ED518" s="103"/>
      <c r="EE518" s="103"/>
      <c r="EF518" s="106" t="e">
        <f t="shared" si="49"/>
        <v>#DIV/0!</v>
      </c>
      <c r="EG518" s="106" t="e">
        <f t="shared" si="50"/>
        <v>#DIV/0!</v>
      </c>
      <c r="EH518" s="106" t="str">
        <f t="shared" si="51"/>
        <v>NEED TO DEVELOP</v>
      </c>
    </row>
    <row r="519" hidden="1" customHeight="1" spans="2:138">
      <c r="B519" s="83" t="s">
        <v>2226</v>
      </c>
      <c r="C519" s="84"/>
      <c r="D519" s="84"/>
      <c r="E519" s="84"/>
      <c r="F519" s="84"/>
      <c r="G519" s="84"/>
      <c r="H519" s="83" t="s">
        <v>12102</v>
      </c>
      <c r="I519" s="86" t="s">
        <v>12103</v>
      </c>
      <c r="J519" s="83" t="s">
        <v>3440</v>
      </c>
      <c r="K519" s="84"/>
      <c r="L519" s="83" t="s">
        <v>2039</v>
      </c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90" t="e">
        <f t="shared" si="52"/>
        <v>#DIV/0!</v>
      </c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  <c r="BA519" s="89"/>
      <c r="BB519" s="89"/>
      <c r="BC519" s="89"/>
      <c r="BD519" s="89"/>
      <c r="BE519" s="89"/>
      <c r="BF519" s="89"/>
      <c r="BG519" s="89"/>
      <c r="BH519" s="89"/>
      <c r="BI519" s="89"/>
      <c r="BJ519" s="89"/>
      <c r="BK519" s="89"/>
      <c r="BL519" s="89"/>
      <c r="BM519" s="89"/>
      <c r="BN519" s="89"/>
      <c r="BO519" s="89"/>
      <c r="BP519" s="89"/>
      <c r="BQ519" s="89"/>
      <c r="BR519" s="89"/>
      <c r="BS519" s="89"/>
      <c r="BT519" s="89"/>
      <c r="BU519" s="89"/>
      <c r="BV519" s="89"/>
      <c r="BW519" s="89"/>
      <c r="BX519" s="89"/>
      <c r="BY519" s="89"/>
      <c r="BZ519" s="89"/>
      <c r="CA519" s="89"/>
      <c r="CB519" s="89"/>
      <c r="CC519" s="89"/>
      <c r="CD519" s="89"/>
      <c r="CE519" s="89"/>
      <c r="CF519" s="90" t="e">
        <f t="shared" si="53"/>
        <v>#DIV/0!</v>
      </c>
      <c r="CG519" s="89"/>
      <c r="CH519" s="89"/>
      <c r="CI519" s="89"/>
      <c r="CJ519" s="89"/>
      <c r="CK519" s="89"/>
      <c r="CL519" s="89"/>
      <c r="CM519" s="89"/>
      <c r="CN519" s="89"/>
      <c r="CO519" s="89"/>
      <c r="CP519" s="89"/>
      <c r="CQ519" s="89"/>
      <c r="CR519" s="89"/>
      <c r="CS519" s="89"/>
      <c r="CT519" s="89"/>
      <c r="CU519" s="89"/>
      <c r="CV519" s="89">
        <v>8</v>
      </c>
      <c r="CW519" s="89">
        <v>7</v>
      </c>
      <c r="CX519" s="89">
        <v>8</v>
      </c>
      <c r="CY519" s="89">
        <v>8</v>
      </c>
      <c r="CZ519" s="89">
        <v>7</v>
      </c>
      <c r="DA519" s="89">
        <v>8</v>
      </c>
      <c r="DB519" s="89">
        <v>8</v>
      </c>
      <c r="DC519" s="89">
        <v>8</v>
      </c>
      <c r="DD519" s="89">
        <v>7</v>
      </c>
      <c r="DE519" s="89"/>
      <c r="DF519" s="89"/>
      <c r="DG519" s="89"/>
      <c r="DH519" s="89"/>
      <c r="DI519" s="89">
        <v>7</v>
      </c>
      <c r="DJ519" s="89">
        <v>7</v>
      </c>
      <c r="DK519" s="89">
        <v>8</v>
      </c>
      <c r="DL519" s="89">
        <v>7</v>
      </c>
      <c r="DM519" s="89">
        <v>7</v>
      </c>
      <c r="DN519" s="89">
        <v>7</v>
      </c>
      <c r="DO519" s="90">
        <f t="shared" si="48"/>
        <v>7.46666666666667</v>
      </c>
      <c r="DP519" s="95"/>
      <c r="DQ519" s="89"/>
      <c r="DR519" s="89"/>
      <c r="DS519" s="89"/>
      <c r="DT519" s="89"/>
      <c r="DU519" s="89"/>
      <c r="DV519" s="101"/>
      <c r="DW519" s="102"/>
      <c r="DX519" s="103"/>
      <c r="DY519" s="90"/>
      <c r="DZ519" s="103"/>
      <c r="EA519" s="103"/>
      <c r="EB519" s="103"/>
      <c r="EC519" s="103"/>
      <c r="ED519" s="103"/>
      <c r="EE519" s="103"/>
      <c r="EF519" s="106" t="e">
        <f t="shared" si="49"/>
        <v>#DIV/0!</v>
      </c>
      <c r="EG519" s="106" t="e">
        <f t="shared" si="50"/>
        <v>#DIV/0!</v>
      </c>
      <c r="EH519" s="106" t="str">
        <f t="shared" si="51"/>
        <v>NEED TO DEVELOP</v>
      </c>
    </row>
    <row r="520" hidden="1" customHeight="1" spans="2:138">
      <c r="B520" s="83" t="s">
        <v>2226</v>
      </c>
      <c r="C520" s="84"/>
      <c r="D520" s="84"/>
      <c r="E520" s="84"/>
      <c r="F520" s="84"/>
      <c r="G520" s="84"/>
      <c r="H520" s="83" t="s">
        <v>12113</v>
      </c>
      <c r="I520" s="86" t="s">
        <v>12114</v>
      </c>
      <c r="J520" s="83" t="s">
        <v>1569</v>
      </c>
      <c r="K520" s="84"/>
      <c r="L520" s="83" t="s">
        <v>5901</v>
      </c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90" t="e">
        <f t="shared" si="52"/>
        <v>#DIV/0!</v>
      </c>
      <c r="AO520" s="89"/>
      <c r="AP520" s="89"/>
      <c r="AQ520" s="89"/>
      <c r="AR520" s="89"/>
      <c r="AS520" s="89"/>
      <c r="AT520" s="89"/>
      <c r="AU520" s="89"/>
      <c r="AV520" s="89"/>
      <c r="AW520" s="89"/>
      <c r="AX520" s="89"/>
      <c r="AY520" s="89"/>
      <c r="AZ520" s="89"/>
      <c r="BA520" s="89"/>
      <c r="BB520" s="89"/>
      <c r="BC520" s="89"/>
      <c r="BD520" s="89"/>
      <c r="BE520" s="89"/>
      <c r="BF520" s="89"/>
      <c r="BG520" s="89"/>
      <c r="BH520" s="89"/>
      <c r="BI520" s="89"/>
      <c r="BJ520" s="89"/>
      <c r="BK520" s="89"/>
      <c r="BL520" s="89"/>
      <c r="BM520" s="89"/>
      <c r="BN520" s="89"/>
      <c r="BO520" s="89"/>
      <c r="BP520" s="89"/>
      <c r="BQ520" s="89"/>
      <c r="BR520" s="89"/>
      <c r="BS520" s="89"/>
      <c r="BT520" s="89"/>
      <c r="BU520" s="89"/>
      <c r="BV520" s="89"/>
      <c r="BW520" s="89"/>
      <c r="BX520" s="89"/>
      <c r="BY520" s="89"/>
      <c r="BZ520" s="89"/>
      <c r="CA520" s="89"/>
      <c r="CB520" s="89"/>
      <c r="CC520" s="89"/>
      <c r="CD520" s="89"/>
      <c r="CE520" s="89"/>
      <c r="CF520" s="90" t="e">
        <f t="shared" si="53"/>
        <v>#DIV/0!</v>
      </c>
      <c r="CG520" s="89"/>
      <c r="CH520" s="89"/>
      <c r="CI520" s="89"/>
      <c r="CJ520" s="89"/>
      <c r="CK520" s="89"/>
      <c r="CL520" s="89"/>
      <c r="CM520" s="89"/>
      <c r="CN520" s="89"/>
      <c r="CO520" s="89"/>
      <c r="CP520" s="89"/>
      <c r="CQ520" s="89"/>
      <c r="CR520" s="89"/>
      <c r="CS520" s="89"/>
      <c r="CT520" s="89"/>
      <c r="CU520" s="89"/>
      <c r="CV520" s="89">
        <v>7</v>
      </c>
      <c r="CW520" s="89">
        <v>7</v>
      </c>
      <c r="CX520" s="89">
        <v>7</v>
      </c>
      <c r="CY520" s="89">
        <v>8</v>
      </c>
      <c r="CZ520" s="89">
        <v>7</v>
      </c>
      <c r="DA520" s="89">
        <v>7</v>
      </c>
      <c r="DB520" s="89">
        <v>7</v>
      </c>
      <c r="DC520" s="89">
        <v>8</v>
      </c>
      <c r="DD520" s="89">
        <v>7</v>
      </c>
      <c r="DE520" s="89"/>
      <c r="DF520" s="89"/>
      <c r="DG520" s="89"/>
      <c r="DH520" s="89"/>
      <c r="DI520" s="89">
        <v>7</v>
      </c>
      <c r="DJ520" s="89">
        <v>7</v>
      </c>
      <c r="DK520" s="89">
        <v>7</v>
      </c>
      <c r="DL520" s="89">
        <v>7</v>
      </c>
      <c r="DM520" s="89">
        <v>7</v>
      </c>
      <c r="DN520" s="89">
        <v>7</v>
      </c>
      <c r="DO520" s="90">
        <f t="shared" ref="DO520:DO583" si="54">AVERAGE(CN520:DN520)</f>
        <v>7.13333333333333</v>
      </c>
      <c r="DP520" s="95"/>
      <c r="DQ520" s="89"/>
      <c r="DR520" s="89"/>
      <c r="DS520" s="89"/>
      <c r="DT520" s="89"/>
      <c r="DU520" s="89"/>
      <c r="DV520" s="101"/>
      <c r="DW520" s="102"/>
      <c r="DX520" s="103"/>
      <c r="DY520" s="90"/>
      <c r="DZ520" s="103"/>
      <c r="EA520" s="103"/>
      <c r="EB520" s="103"/>
      <c r="EC520" s="103"/>
      <c r="ED520" s="103"/>
      <c r="EE520" s="103"/>
      <c r="EF520" s="106" t="e">
        <f t="shared" ref="EF520:EF583" si="55">IF(AN520&lt;=2,"VERY POOR",IF(AN520&lt;=6.5,"POOR",IF(AN520&lt;=8,"NEED TO DEVELOP",IF(AN520&lt;=8.9,"GOOD","VERY GOOD"))))</f>
        <v>#DIV/0!</v>
      </c>
      <c r="EG520" s="106" t="e">
        <f t="shared" ref="EG520:EG583" si="56">IF(CF520&lt;=2,"VERY POOR",IF(CF520&lt;=6.5,"POOR",IF(CF520&lt;=8,"NEED TO DEVELOP",IF(CF520&lt;=8.9,"GOOD","VERY GOOD"))))</f>
        <v>#DIV/0!</v>
      </c>
      <c r="EH520" s="106" t="str">
        <f t="shared" ref="EH520:EH583" si="57">IF(DO520&lt;=2,"VERY POOR",IF(DO520&lt;=6.5,"POOR",IF(DO520&lt;=8,"NEED TO DEVELOP",IF(DO520&lt;=8.9,"GOOD","VERY GOOD"))))</f>
        <v>NEED TO DEVELOP</v>
      </c>
    </row>
    <row r="521" hidden="1" customHeight="1" spans="2:138">
      <c r="B521" s="83" t="s">
        <v>2226</v>
      </c>
      <c r="C521" s="84"/>
      <c r="D521" s="84"/>
      <c r="E521" s="84"/>
      <c r="F521" s="84"/>
      <c r="G521" s="84"/>
      <c r="H521" s="83" t="s">
        <v>12125</v>
      </c>
      <c r="I521" s="86" t="s">
        <v>12126</v>
      </c>
      <c r="J521" s="83" t="s">
        <v>3535</v>
      </c>
      <c r="K521" s="84"/>
      <c r="L521" s="83" t="s">
        <v>547</v>
      </c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90" t="e">
        <f t="shared" si="52"/>
        <v>#DIV/0!</v>
      </c>
      <c r="AO521" s="89"/>
      <c r="AP521" s="89"/>
      <c r="AQ521" s="89"/>
      <c r="AR521" s="89"/>
      <c r="AS521" s="89"/>
      <c r="AT521" s="89"/>
      <c r="AU521" s="89"/>
      <c r="AV521" s="89"/>
      <c r="AW521" s="89"/>
      <c r="AX521" s="89"/>
      <c r="AY521" s="89"/>
      <c r="AZ521" s="89"/>
      <c r="BA521" s="89"/>
      <c r="BB521" s="89"/>
      <c r="BC521" s="89"/>
      <c r="BD521" s="89"/>
      <c r="BE521" s="89"/>
      <c r="BF521" s="89"/>
      <c r="BG521" s="89"/>
      <c r="BH521" s="89"/>
      <c r="BI521" s="89"/>
      <c r="BJ521" s="89"/>
      <c r="BK521" s="89"/>
      <c r="BL521" s="89"/>
      <c r="BM521" s="89"/>
      <c r="BN521" s="89"/>
      <c r="BO521" s="89"/>
      <c r="BP521" s="89"/>
      <c r="BQ521" s="89"/>
      <c r="BR521" s="89"/>
      <c r="BS521" s="89"/>
      <c r="BT521" s="89"/>
      <c r="BU521" s="89"/>
      <c r="BV521" s="89"/>
      <c r="BW521" s="89"/>
      <c r="BX521" s="89"/>
      <c r="BY521" s="89"/>
      <c r="BZ521" s="89"/>
      <c r="CA521" s="89"/>
      <c r="CB521" s="89"/>
      <c r="CC521" s="89"/>
      <c r="CD521" s="89"/>
      <c r="CE521" s="89"/>
      <c r="CF521" s="90" t="e">
        <f t="shared" si="53"/>
        <v>#DIV/0!</v>
      </c>
      <c r="CG521" s="89"/>
      <c r="CH521" s="89"/>
      <c r="CI521" s="89"/>
      <c r="CJ521" s="89"/>
      <c r="CK521" s="89"/>
      <c r="CL521" s="89"/>
      <c r="CM521" s="89"/>
      <c r="CN521" s="89"/>
      <c r="CO521" s="89"/>
      <c r="CP521" s="89"/>
      <c r="CQ521" s="89"/>
      <c r="CR521" s="89"/>
      <c r="CS521" s="89"/>
      <c r="CT521" s="89"/>
      <c r="CU521" s="89"/>
      <c r="CV521" s="89">
        <v>7</v>
      </c>
      <c r="CW521" s="89">
        <v>7</v>
      </c>
      <c r="CX521" s="89">
        <v>7</v>
      </c>
      <c r="CY521" s="89">
        <v>7</v>
      </c>
      <c r="CZ521" s="89">
        <v>7</v>
      </c>
      <c r="DA521" s="89">
        <v>7</v>
      </c>
      <c r="DB521" s="89">
        <v>7</v>
      </c>
      <c r="DC521" s="89">
        <v>7</v>
      </c>
      <c r="DD521" s="89">
        <v>7</v>
      </c>
      <c r="DE521" s="89"/>
      <c r="DF521" s="89"/>
      <c r="DG521" s="89"/>
      <c r="DH521" s="89"/>
      <c r="DI521" s="89">
        <v>7</v>
      </c>
      <c r="DJ521" s="89">
        <v>6</v>
      </c>
      <c r="DK521" s="89">
        <v>7</v>
      </c>
      <c r="DL521" s="89">
        <v>7</v>
      </c>
      <c r="DM521" s="89">
        <v>7</v>
      </c>
      <c r="DN521" s="89">
        <v>7</v>
      </c>
      <c r="DO521" s="90">
        <f t="shared" si="54"/>
        <v>6.93333333333333</v>
      </c>
      <c r="DP521" s="95"/>
      <c r="DQ521" s="89"/>
      <c r="DR521" s="89"/>
      <c r="DS521" s="89"/>
      <c r="DT521" s="89"/>
      <c r="DU521" s="89"/>
      <c r="DV521" s="101"/>
      <c r="DW521" s="102"/>
      <c r="DX521" s="103"/>
      <c r="DY521" s="90"/>
      <c r="DZ521" s="103"/>
      <c r="EA521" s="103"/>
      <c r="EB521" s="103"/>
      <c r="EC521" s="103"/>
      <c r="ED521" s="103"/>
      <c r="EE521" s="103"/>
      <c r="EF521" s="106" t="e">
        <f t="shared" si="55"/>
        <v>#DIV/0!</v>
      </c>
      <c r="EG521" s="106" t="e">
        <f t="shared" si="56"/>
        <v>#DIV/0!</v>
      </c>
      <c r="EH521" s="106" t="str">
        <f t="shared" si="57"/>
        <v>NEED TO DEVELOP</v>
      </c>
    </row>
    <row r="522" hidden="1" customHeight="1" spans="2:138">
      <c r="B522" s="83" t="s">
        <v>7515</v>
      </c>
      <c r="C522" s="84"/>
      <c r="D522" s="84"/>
      <c r="E522" s="84"/>
      <c r="F522" s="84"/>
      <c r="G522" s="84"/>
      <c r="H522" s="83" t="s">
        <v>12176</v>
      </c>
      <c r="I522" s="86" t="s">
        <v>12177</v>
      </c>
      <c r="J522" s="83" t="s">
        <v>68</v>
      </c>
      <c r="K522" s="84"/>
      <c r="L522" s="83" t="s">
        <v>9366</v>
      </c>
      <c r="M522" s="89">
        <v>8</v>
      </c>
      <c r="N522" s="89">
        <v>8</v>
      </c>
      <c r="O522" s="89">
        <v>7</v>
      </c>
      <c r="P522" s="89">
        <v>8</v>
      </c>
      <c r="Q522" s="89">
        <v>7</v>
      </c>
      <c r="R522" s="89">
        <v>8</v>
      </c>
      <c r="S522" s="89">
        <v>8</v>
      </c>
      <c r="T522" s="89">
        <v>8</v>
      </c>
      <c r="U522" s="89">
        <v>8</v>
      </c>
      <c r="V522" s="89">
        <v>8</v>
      </c>
      <c r="W522" s="89">
        <v>8</v>
      </c>
      <c r="X522" s="89">
        <v>8</v>
      </c>
      <c r="Y522" s="89">
        <v>8</v>
      </c>
      <c r="Z522" s="89">
        <v>8</v>
      </c>
      <c r="AA522" s="89">
        <v>7</v>
      </c>
      <c r="AB522" s="89">
        <v>8</v>
      </c>
      <c r="AC522" s="89">
        <v>7</v>
      </c>
      <c r="AD522" s="89">
        <v>8</v>
      </c>
      <c r="AE522" s="89">
        <v>7</v>
      </c>
      <c r="AF522" s="89">
        <v>7</v>
      </c>
      <c r="AG522" s="89">
        <v>8</v>
      </c>
      <c r="AH522" s="89">
        <v>7</v>
      </c>
      <c r="AI522" s="89">
        <v>8</v>
      </c>
      <c r="AJ522" s="89">
        <v>8</v>
      </c>
      <c r="AK522" s="89">
        <v>8</v>
      </c>
      <c r="AL522" s="89">
        <v>7</v>
      </c>
      <c r="AM522" s="89">
        <v>8</v>
      </c>
      <c r="AN522" s="90">
        <f t="shared" si="52"/>
        <v>7.7037037037037</v>
      </c>
      <c r="AO522" s="89"/>
      <c r="AP522" s="89"/>
      <c r="AQ522" s="89"/>
      <c r="AR522" s="89"/>
      <c r="AS522" s="89"/>
      <c r="AT522" s="89"/>
      <c r="AU522" s="89"/>
      <c r="AV522" s="89"/>
      <c r="AW522" s="89"/>
      <c r="AX522" s="89"/>
      <c r="AY522" s="89"/>
      <c r="AZ522" s="89"/>
      <c r="BA522" s="89"/>
      <c r="BB522" s="89"/>
      <c r="BC522" s="89"/>
      <c r="BD522" s="89"/>
      <c r="BE522" s="89"/>
      <c r="BF522" s="89"/>
      <c r="BG522" s="89"/>
      <c r="BH522" s="89"/>
      <c r="BI522" s="89"/>
      <c r="BJ522" s="89"/>
      <c r="BK522" s="89"/>
      <c r="BL522" s="89"/>
      <c r="BM522" s="89"/>
      <c r="BN522" s="89"/>
      <c r="BO522" s="89"/>
      <c r="BP522" s="89"/>
      <c r="BQ522" s="89"/>
      <c r="BR522" s="89"/>
      <c r="BS522" s="89"/>
      <c r="BT522" s="89"/>
      <c r="BU522" s="89"/>
      <c r="BV522" s="89"/>
      <c r="BW522" s="89"/>
      <c r="BX522" s="89"/>
      <c r="BY522" s="89"/>
      <c r="BZ522" s="89"/>
      <c r="CA522" s="89"/>
      <c r="CB522" s="89"/>
      <c r="CC522" s="89"/>
      <c r="CD522" s="89"/>
      <c r="CE522" s="89"/>
      <c r="CF522" s="90" t="e">
        <f t="shared" si="53"/>
        <v>#DIV/0!</v>
      </c>
      <c r="CG522" s="89"/>
      <c r="CH522" s="89"/>
      <c r="CI522" s="89"/>
      <c r="CJ522" s="89"/>
      <c r="CK522" s="89"/>
      <c r="CL522" s="89"/>
      <c r="CM522" s="89"/>
      <c r="CN522" s="89"/>
      <c r="CO522" s="89"/>
      <c r="CP522" s="89"/>
      <c r="CQ522" s="89"/>
      <c r="CR522" s="89"/>
      <c r="CS522" s="89"/>
      <c r="CT522" s="89"/>
      <c r="CU522" s="89"/>
      <c r="CV522" s="89"/>
      <c r="CW522" s="89"/>
      <c r="CX522" s="89"/>
      <c r="CY522" s="89"/>
      <c r="CZ522" s="89"/>
      <c r="DA522" s="89"/>
      <c r="DB522" s="89"/>
      <c r="DC522" s="89"/>
      <c r="DD522" s="89"/>
      <c r="DE522" s="89"/>
      <c r="DF522" s="89"/>
      <c r="DG522" s="89"/>
      <c r="DH522" s="89"/>
      <c r="DI522" s="89"/>
      <c r="DJ522" s="89"/>
      <c r="DK522" s="89"/>
      <c r="DL522" s="89"/>
      <c r="DM522" s="89"/>
      <c r="DN522" s="89"/>
      <c r="DO522" s="90" t="e">
        <f t="shared" si="54"/>
        <v>#DIV/0!</v>
      </c>
      <c r="DP522" s="95"/>
      <c r="DQ522" s="89"/>
      <c r="DR522" s="89"/>
      <c r="DS522" s="89"/>
      <c r="DT522" s="89"/>
      <c r="DU522" s="89"/>
      <c r="DV522" s="101"/>
      <c r="DW522" s="102"/>
      <c r="DX522" s="103"/>
      <c r="DY522" s="90"/>
      <c r="DZ522" s="103"/>
      <c r="EA522" s="103"/>
      <c r="EB522" s="103"/>
      <c r="EC522" s="103"/>
      <c r="ED522" s="103"/>
      <c r="EE522" s="103"/>
      <c r="EF522" s="106" t="str">
        <f t="shared" si="55"/>
        <v>NEED TO DEVELOP</v>
      </c>
      <c r="EG522" s="106" t="e">
        <f t="shared" si="56"/>
        <v>#DIV/0!</v>
      </c>
      <c r="EH522" s="106" t="e">
        <f t="shared" si="57"/>
        <v>#DIV/0!</v>
      </c>
    </row>
    <row r="523" hidden="1" customHeight="1" spans="2:138">
      <c r="B523" s="83" t="s">
        <v>7515</v>
      </c>
      <c r="C523" s="84"/>
      <c r="D523" s="84"/>
      <c r="E523" s="84"/>
      <c r="F523" s="84"/>
      <c r="G523" s="84"/>
      <c r="H523" s="83" t="s">
        <v>12189</v>
      </c>
      <c r="I523" s="86" t="s">
        <v>12190</v>
      </c>
      <c r="J523" s="83" t="s">
        <v>227</v>
      </c>
      <c r="K523" s="84"/>
      <c r="L523" s="83" t="s">
        <v>213</v>
      </c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90" t="e">
        <f t="shared" si="52"/>
        <v>#DIV/0!</v>
      </c>
      <c r="AO523" s="89"/>
      <c r="AP523" s="89"/>
      <c r="AQ523" s="89"/>
      <c r="AR523" s="89"/>
      <c r="AS523" s="89"/>
      <c r="AT523" s="89"/>
      <c r="AU523" s="89"/>
      <c r="AV523" s="89"/>
      <c r="AW523" s="89"/>
      <c r="AX523" s="89"/>
      <c r="AY523" s="89"/>
      <c r="AZ523" s="89"/>
      <c r="BA523" s="89"/>
      <c r="BB523" s="89"/>
      <c r="BC523" s="89"/>
      <c r="BD523" s="89">
        <v>8</v>
      </c>
      <c r="BE523" s="89">
        <v>8</v>
      </c>
      <c r="BF523" s="89">
        <v>8</v>
      </c>
      <c r="BG523" s="89">
        <v>7</v>
      </c>
      <c r="BH523" s="89">
        <v>8</v>
      </c>
      <c r="BI523" s="89">
        <v>7</v>
      </c>
      <c r="BJ523" s="89">
        <v>8</v>
      </c>
      <c r="BK523" s="89">
        <v>8</v>
      </c>
      <c r="BL523" s="89">
        <v>8</v>
      </c>
      <c r="BM523" s="89">
        <v>8</v>
      </c>
      <c r="BN523" s="89">
        <v>7</v>
      </c>
      <c r="BO523" s="89">
        <v>7</v>
      </c>
      <c r="BP523" s="89">
        <v>8</v>
      </c>
      <c r="BQ523" s="89">
        <v>7</v>
      </c>
      <c r="BR523" s="89">
        <v>7</v>
      </c>
      <c r="BS523" s="89">
        <v>7</v>
      </c>
      <c r="BT523" s="89">
        <v>8</v>
      </c>
      <c r="BU523" s="89">
        <v>7</v>
      </c>
      <c r="BV523" s="89">
        <v>8</v>
      </c>
      <c r="BW523" s="89">
        <v>7</v>
      </c>
      <c r="BX523" s="89">
        <v>8</v>
      </c>
      <c r="BY523" s="89">
        <v>7</v>
      </c>
      <c r="BZ523" s="89">
        <v>8</v>
      </c>
      <c r="CA523" s="89">
        <v>7</v>
      </c>
      <c r="CB523" s="89">
        <v>7</v>
      </c>
      <c r="CC523" s="89">
        <v>8</v>
      </c>
      <c r="CD523" s="89">
        <v>8</v>
      </c>
      <c r="CE523" s="89">
        <v>8</v>
      </c>
      <c r="CF523" s="90">
        <f t="shared" si="53"/>
        <v>7.55555555555556</v>
      </c>
      <c r="CG523" s="89"/>
      <c r="CH523" s="89"/>
      <c r="CI523" s="89"/>
      <c r="CJ523" s="89"/>
      <c r="CK523" s="89"/>
      <c r="CL523" s="89"/>
      <c r="CM523" s="89"/>
      <c r="CN523" s="89"/>
      <c r="CO523" s="89"/>
      <c r="CP523" s="89"/>
      <c r="CQ523" s="89"/>
      <c r="CR523" s="89"/>
      <c r="CS523" s="89"/>
      <c r="CT523" s="89"/>
      <c r="CU523" s="89"/>
      <c r="CV523" s="89"/>
      <c r="CW523" s="89"/>
      <c r="CX523" s="89"/>
      <c r="CY523" s="89"/>
      <c r="CZ523" s="89"/>
      <c r="DA523" s="89"/>
      <c r="DB523" s="89"/>
      <c r="DC523" s="89"/>
      <c r="DD523" s="89"/>
      <c r="DE523" s="89"/>
      <c r="DF523" s="89"/>
      <c r="DG523" s="89"/>
      <c r="DH523" s="89"/>
      <c r="DI523" s="89"/>
      <c r="DJ523" s="89"/>
      <c r="DK523" s="89"/>
      <c r="DL523" s="89"/>
      <c r="DM523" s="89"/>
      <c r="DN523" s="89"/>
      <c r="DO523" s="90" t="e">
        <f t="shared" si="54"/>
        <v>#DIV/0!</v>
      </c>
      <c r="DP523" s="95"/>
      <c r="DQ523" s="89"/>
      <c r="DR523" s="89"/>
      <c r="DS523" s="89"/>
      <c r="DT523" s="89"/>
      <c r="DU523" s="89"/>
      <c r="DV523" s="101"/>
      <c r="DW523" s="102"/>
      <c r="DX523" s="103"/>
      <c r="DY523" s="90"/>
      <c r="DZ523" s="103"/>
      <c r="EA523" s="103"/>
      <c r="EB523" s="103"/>
      <c r="EC523" s="103"/>
      <c r="ED523" s="103"/>
      <c r="EE523" s="103"/>
      <c r="EF523" s="106" t="e">
        <f t="shared" si="55"/>
        <v>#DIV/0!</v>
      </c>
      <c r="EG523" s="106" t="str">
        <f t="shared" si="56"/>
        <v>NEED TO DEVELOP</v>
      </c>
      <c r="EH523" s="106" t="e">
        <f t="shared" si="57"/>
        <v>#DIV/0!</v>
      </c>
    </row>
    <row r="524" hidden="1" customHeight="1" spans="2:138">
      <c r="B524" s="83" t="s">
        <v>7515</v>
      </c>
      <c r="C524" s="84"/>
      <c r="D524" s="84"/>
      <c r="E524" s="84"/>
      <c r="F524" s="84"/>
      <c r="G524" s="84"/>
      <c r="H524" s="83" t="s">
        <v>12201</v>
      </c>
      <c r="I524" s="86" t="s">
        <v>12202</v>
      </c>
      <c r="J524" s="83" t="s">
        <v>2083</v>
      </c>
      <c r="K524" s="84"/>
      <c r="L524" s="83" t="s">
        <v>8873</v>
      </c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90" t="e">
        <f t="shared" si="52"/>
        <v>#DIV/0!</v>
      </c>
      <c r="AO524" s="89"/>
      <c r="AP524" s="89"/>
      <c r="AQ524" s="89"/>
      <c r="AR524" s="89"/>
      <c r="AS524" s="89"/>
      <c r="AT524" s="89"/>
      <c r="AU524" s="89"/>
      <c r="AV524" s="89"/>
      <c r="AW524" s="89"/>
      <c r="AX524" s="89"/>
      <c r="AY524" s="89"/>
      <c r="AZ524" s="89"/>
      <c r="BA524" s="89"/>
      <c r="BB524" s="89"/>
      <c r="BC524" s="89"/>
      <c r="BD524" s="89">
        <v>8</v>
      </c>
      <c r="BE524" s="89">
        <v>7</v>
      </c>
      <c r="BF524" s="89">
        <v>7</v>
      </c>
      <c r="BG524" s="89">
        <v>8</v>
      </c>
      <c r="BH524" s="89">
        <v>7</v>
      </c>
      <c r="BI524" s="89">
        <v>7</v>
      </c>
      <c r="BJ524" s="89">
        <v>8</v>
      </c>
      <c r="BK524" s="89">
        <v>7</v>
      </c>
      <c r="BL524" s="89">
        <v>7</v>
      </c>
      <c r="BM524" s="89">
        <v>8</v>
      </c>
      <c r="BN524" s="89">
        <v>7</v>
      </c>
      <c r="BO524" s="89">
        <v>8</v>
      </c>
      <c r="BP524" s="89">
        <v>7</v>
      </c>
      <c r="BQ524" s="89">
        <v>8</v>
      </c>
      <c r="BR524" s="89">
        <v>7</v>
      </c>
      <c r="BS524" s="89">
        <v>8</v>
      </c>
      <c r="BT524" s="89">
        <v>7</v>
      </c>
      <c r="BU524" s="89">
        <v>7</v>
      </c>
      <c r="BV524" s="89">
        <v>8</v>
      </c>
      <c r="BW524" s="89">
        <v>7</v>
      </c>
      <c r="BX524" s="89">
        <v>8</v>
      </c>
      <c r="BY524" s="89">
        <v>7</v>
      </c>
      <c r="BZ524" s="89">
        <v>7</v>
      </c>
      <c r="CA524" s="89">
        <v>8</v>
      </c>
      <c r="CB524" s="89">
        <v>7</v>
      </c>
      <c r="CC524" s="89">
        <v>7</v>
      </c>
      <c r="CD524" s="89">
        <v>8</v>
      </c>
      <c r="CE524" s="89">
        <v>7</v>
      </c>
      <c r="CF524" s="90">
        <f t="shared" si="53"/>
        <v>7.37037037037037</v>
      </c>
      <c r="CG524" s="89"/>
      <c r="CH524" s="89"/>
      <c r="CI524" s="89"/>
      <c r="CJ524" s="89"/>
      <c r="CK524" s="89"/>
      <c r="CL524" s="89"/>
      <c r="CM524" s="89"/>
      <c r="CN524" s="89"/>
      <c r="CO524" s="89"/>
      <c r="CP524" s="89"/>
      <c r="CQ524" s="89"/>
      <c r="CR524" s="89"/>
      <c r="CS524" s="89"/>
      <c r="CT524" s="89"/>
      <c r="CU524" s="89"/>
      <c r="CV524" s="89"/>
      <c r="CW524" s="89"/>
      <c r="CX524" s="89"/>
      <c r="CY524" s="89"/>
      <c r="CZ524" s="89"/>
      <c r="DA524" s="89"/>
      <c r="DB524" s="89"/>
      <c r="DC524" s="89"/>
      <c r="DD524" s="89"/>
      <c r="DE524" s="89"/>
      <c r="DF524" s="89"/>
      <c r="DG524" s="89"/>
      <c r="DH524" s="89"/>
      <c r="DI524" s="89"/>
      <c r="DJ524" s="89"/>
      <c r="DK524" s="89"/>
      <c r="DL524" s="89"/>
      <c r="DM524" s="89"/>
      <c r="DN524" s="89"/>
      <c r="DO524" s="90" t="e">
        <f t="shared" si="54"/>
        <v>#DIV/0!</v>
      </c>
      <c r="DP524" s="95"/>
      <c r="DQ524" s="89"/>
      <c r="DR524" s="89"/>
      <c r="DS524" s="89"/>
      <c r="DT524" s="89"/>
      <c r="DU524" s="89"/>
      <c r="DV524" s="101"/>
      <c r="DW524" s="102"/>
      <c r="DX524" s="103"/>
      <c r="DY524" s="90"/>
      <c r="DZ524" s="103"/>
      <c r="EA524" s="103"/>
      <c r="EB524" s="103"/>
      <c r="EC524" s="103"/>
      <c r="ED524" s="103"/>
      <c r="EE524" s="103"/>
      <c r="EF524" s="106" t="e">
        <f t="shared" si="55"/>
        <v>#DIV/0!</v>
      </c>
      <c r="EG524" s="106" t="str">
        <f t="shared" si="56"/>
        <v>NEED TO DEVELOP</v>
      </c>
      <c r="EH524" s="106" t="e">
        <f t="shared" si="57"/>
        <v>#DIV/0!</v>
      </c>
    </row>
    <row r="525" hidden="1" customHeight="1" spans="2:138">
      <c r="B525" s="83" t="s">
        <v>7515</v>
      </c>
      <c r="C525" s="84"/>
      <c r="D525" s="84"/>
      <c r="E525" s="84"/>
      <c r="F525" s="84"/>
      <c r="G525" s="84"/>
      <c r="H525" s="83" t="s">
        <v>12217</v>
      </c>
      <c r="I525" s="86" t="s">
        <v>12218</v>
      </c>
      <c r="J525" s="83" t="s">
        <v>8722</v>
      </c>
      <c r="K525" s="84"/>
      <c r="L525" s="83" t="s">
        <v>12219</v>
      </c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90" t="e">
        <f t="shared" si="52"/>
        <v>#DIV/0!</v>
      </c>
      <c r="AO525" s="89"/>
      <c r="AP525" s="89"/>
      <c r="AQ525" s="89"/>
      <c r="AR525" s="89"/>
      <c r="AS525" s="89"/>
      <c r="AT525" s="89"/>
      <c r="AU525" s="89"/>
      <c r="AV525" s="89"/>
      <c r="AW525" s="89"/>
      <c r="AX525" s="89"/>
      <c r="AY525" s="89"/>
      <c r="AZ525" s="89"/>
      <c r="BA525" s="89"/>
      <c r="BB525" s="89"/>
      <c r="BC525" s="89"/>
      <c r="BD525" s="89">
        <v>7</v>
      </c>
      <c r="BE525" s="89">
        <v>7</v>
      </c>
      <c r="BF525" s="89">
        <v>8</v>
      </c>
      <c r="BG525" s="89">
        <v>8</v>
      </c>
      <c r="BH525" s="89">
        <v>7</v>
      </c>
      <c r="BI525" s="89">
        <v>7</v>
      </c>
      <c r="BJ525" s="89">
        <v>8</v>
      </c>
      <c r="BK525" s="89">
        <v>7</v>
      </c>
      <c r="BL525" s="89">
        <v>7</v>
      </c>
      <c r="BM525" s="89">
        <v>8</v>
      </c>
      <c r="BN525" s="89">
        <v>7</v>
      </c>
      <c r="BO525" s="89">
        <v>7</v>
      </c>
      <c r="BP525" s="89">
        <v>8</v>
      </c>
      <c r="BQ525" s="89">
        <v>7</v>
      </c>
      <c r="BR525" s="89">
        <v>8</v>
      </c>
      <c r="BS525" s="89">
        <v>7</v>
      </c>
      <c r="BT525" s="89">
        <v>7</v>
      </c>
      <c r="BU525" s="89">
        <v>8</v>
      </c>
      <c r="BV525" s="89">
        <v>8</v>
      </c>
      <c r="BW525" s="89">
        <v>7</v>
      </c>
      <c r="BX525" s="89">
        <v>7</v>
      </c>
      <c r="BY525" s="89">
        <v>8</v>
      </c>
      <c r="BZ525" s="89">
        <v>7</v>
      </c>
      <c r="CA525" s="89">
        <v>7</v>
      </c>
      <c r="CB525" s="89">
        <v>7</v>
      </c>
      <c r="CC525" s="89">
        <v>7</v>
      </c>
      <c r="CD525" s="89">
        <v>8</v>
      </c>
      <c r="CE525" s="89">
        <v>7</v>
      </c>
      <c r="CF525" s="90">
        <f t="shared" si="53"/>
        <v>7.37037037037037</v>
      </c>
      <c r="CG525" s="89"/>
      <c r="CH525" s="89"/>
      <c r="CI525" s="89"/>
      <c r="CJ525" s="89"/>
      <c r="CK525" s="89"/>
      <c r="CL525" s="89"/>
      <c r="CM525" s="89"/>
      <c r="CN525" s="89"/>
      <c r="CO525" s="89"/>
      <c r="CP525" s="89"/>
      <c r="CQ525" s="89"/>
      <c r="CR525" s="89"/>
      <c r="CS525" s="89"/>
      <c r="CT525" s="89"/>
      <c r="CU525" s="89"/>
      <c r="CV525" s="89"/>
      <c r="CW525" s="89"/>
      <c r="CX525" s="89"/>
      <c r="CY525" s="89"/>
      <c r="CZ525" s="89"/>
      <c r="DA525" s="89"/>
      <c r="DB525" s="89"/>
      <c r="DC525" s="89"/>
      <c r="DD525" s="89"/>
      <c r="DE525" s="89"/>
      <c r="DF525" s="89"/>
      <c r="DG525" s="89"/>
      <c r="DH525" s="89"/>
      <c r="DI525" s="89"/>
      <c r="DJ525" s="89"/>
      <c r="DK525" s="89"/>
      <c r="DL525" s="89"/>
      <c r="DM525" s="89"/>
      <c r="DN525" s="89"/>
      <c r="DO525" s="90" t="e">
        <f t="shared" si="54"/>
        <v>#DIV/0!</v>
      </c>
      <c r="DP525" s="95"/>
      <c r="DQ525" s="89"/>
      <c r="DR525" s="89"/>
      <c r="DS525" s="89"/>
      <c r="DT525" s="89"/>
      <c r="DU525" s="89"/>
      <c r="DV525" s="101"/>
      <c r="DW525" s="102"/>
      <c r="DX525" s="103"/>
      <c r="DY525" s="90"/>
      <c r="DZ525" s="103"/>
      <c r="EA525" s="103"/>
      <c r="EB525" s="103"/>
      <c r="EC525" s="103"/>
      <c r="ED525" s="103"/>
      <c r="EE525" s="103"/>
      <c r="EF525" s="106" t="e">
        <f t="shared" si="55"/>
        <v>#DIV/0!</v>
      </c>
      <c r="EG525" s="106" t="str">
        <f t="shared" si="56"/>
        <v>NEED TO DEVELOP</v>
      </c>
      <c r="EH525" s="106" t="e">
        <f t="shared" si="57"/>
        <v>#DIV/0!</v>
      </c>
    </row>
    <row r="526" hidden="1" customHeight="1" spans="2:138">
      <c r="B526" s="83" t="s">
        <v>7515</v>
      </c>
      <c r="C526" s="84"/>
      <c r="D526" s="84"/>
      <c r="E526" s="84"/>
      <c r="F526" s="84"/>
      <c r="G526" s="84"/>
      <c r="H526" s="83" t="s">
        <v>12247</v>
      </c>
      <c r="I526" s="86" t="s">
        <v>12248</v>
      </c>
      <c r="J526" s="83" t="s">
        <v>263</v>
      </c>
      <c r="K526" s="84"/>
      <c r="L526" s="83" t="s">
        <v>1973</v>
      </c>
      <c r="M526" s="89">
        <v>8</v>
      </c>
      <c r="N526" s="89">
        <v>8</v>
      </c>
      <c r="O526" s="89">
        <v>8</v>
      </c>
      <c r="P526" s="89">
        <v>8</v>
      </c>
      <c r="Q526" s="89">
        <v>8</v>
      </c>
      <c r="R526" s="89">
        <v>8</v>
      </c>
      <c r="S526" s="89">
        <v>8</v>
      </c>
      <c r="T526" s="89">
        <v>8</v>
      </c>
      <c r="U526" s="89">
        <v>8</v>
      </c>
      <c r="V526" s="89">
        <v>8</v>
      </c>
      <c r="W526" s="89">
        <v>8</v>
      </c>
      <c r="X526" s="89">
        <v>8</v>
      </c>
      <c r="Y526" s="89">
        <v>8</v>
      </c>
      <c r="Z526" s="89">
        <v>8</v>
      </c>
      <c r="AA526" s="89">
        <v>8</v>
      </c>
      <c r="AB526" s="89">
        <v>8</v>
      </c>
      <c r="AC526" s="89">
        <v>8</v>
      </c>
      <c r="AD526" s="89">
        <v>8</v>
      </c>
      <c r="AE526" s="89">
        <v>8</v>
      </c>
      <c r="AF526" s="89">
        <v>8</v>
      </c>
      <c r="AG526" s="89">
        <v>8</v>
      </c>
      <c r="AH526" s="89">
        <v>8</v>
      </c>
      <c r="AI526" s="89">
        <v>8</v>
      </c>
      <c r="AJ526" s="89">
        <v>8</v>
      </c>
      <c r="AK526" s="89">
        <v>8</v>
      </c>
      <c r="AL526" s="89">
        <v>8</v>
      </c>
      <c r="AM526" s="89">
        <v>8</v>
      </c>
      <c r="AN526" s="90">
        <f t="shared" si="52"/>
        <v>8</v>
      </c>
      <c r="AO526" s="89"/>
      <c r="AP526" s="89"/>
      <c r="AQ526" s="89"/>
      <c r="AR526" s="89"/>
      <c r="AS526" s="89"/>
      <c r="AT526" s="89"/>
      <c r="AU526" s="89"/>
      <c r="AV526" s="89"/>
      <c r="AW526" s="89"/>
      <c r="AX526" s="89"/>
      <c r="AY526" s="89"/>
      <c r="AZ526" s="89"/>
      <c r="BA526" s="89"/>
      <c r="BB526" s="89"/>
      <c r="BC526" s="89"/>
      <c r="BD526" s="89"/>
      <c r="BE526" s="89"/>
      <c r="BF526" s="89"/>
      <c r="BG526" s="89"/>
      <c r="BH526" s="89"/>
      <c r="BI526" s="89"/>
      <c r="BJ526" s="89"/>
      <c r="BK526" s="89"/>
      <c r="BL526" s="89"/>
      <c r="BM526" s="89"/>
      <c r="BN526" s="89"/>
      <c r="BO526" s="89"/>
      <c r="BP526" s="89"/>
      <c r="BQ526" s="89"/>
      <c r="BR526" s="89"/>
      <c r="BS526" s="89"/>
      <c r="BT526" s="89"/>
      <c r="BU526" s="89"/>
      <c r="BV526" s="89"/>
      <c r="BW526" s="89"/>
      <c r="BX526" s="89"/>
      <c r="BY526" s="89"/>
      <c r="BZ526" s="89"/>
      <c r="CA526" s="89"/>
      <c r="CB526" s="89"/>
      <c r="CC526" s="89"/>
      <c r="CD526" s="89"/>
      <c r="CE526" s="89"/>
      <c r="CF526" s="90" t="e">
        <f t="shared" si="53"/>
        <v>#DIV/0!</v>
      </c>
      <c r="CG526" s="89"/>
      <c r="CH526" s="89"/>
      <c r="CI526" s="89"/>
      <c r="CJ526" s="89"/>
      <c r="CK526" s="89"/>
      <c r="CL526" s="89"/>
      <c r="CM526" s="89"/>
      <c r="CN526" s="89"/>
      <c r="CO526" s="89"/>
      <c r="CP526" s="89"/>
      <c r="CQ526" s="89"/>
      <c r="CR526" s="89"/>
      <c r="CS526" s="89"/>
      <c r="CT526" s="89"/>
      <c r="CU526" s="89"/>
      <c r="CV526" s="89"/>
      <c r="CW526" s="89"/>
      <c r="CX526" s="89"/>
      <c r="CY526" s="89"/>
      <c r="CZ526" s="89"/>
      <c r="DA526" s="89"/>
      <c r="DB526" s="89"/>
      <c r="DC526" s="89"/>
      <c r="DD526" s="89"/>
      <c r="DE526" s="89"/>
      <c r="DF526" s="89"/>
      <c r="DG526" s="89"/>
      <c r="DH526" s="89"/>
      <c r="DI526" s="89"/>
      <c r="DJ526" s="89"/>
      <c r="DK526" s="89"/>
      <c r="DL526" s="89"/>
      <c r="DM526" s="89"/>
      <c r="DN526" s="89"/>
      <c r="DO526" s="90" t="e">
        <f t="shared" si="54"/>
        <v>#DIV/0!</v>
      </c>
      <c r="DP526" s="95"/>
      <c r="DQ526" s="89"/>
      <c r="DR526" s="89"/>
      <c r="DS526" s="89"/>
      <c r="DT526" s="89"/>
      <c r="DU526" s="89"/>
      <c r="DV526" s="101"/>
      <c r="DW526" s="102"/>
      <c r="DX526" s="103"/>
      <c r="DY526" s="90"/>
      <c r="DZ526" s="103"/>
      <c r="EA526" s="103"/>
      <c r="EB526" s="103"/>
      <c r="EC526" s="103"/>
      <c r="ED526" s="103"/>
      <c r="EE526" s="103"/>
      <c r="EF526" s="106" t="str">
        <f t="shared" si="55"/>
        <v>NEED TO DEVELOP</v>
      </c>
      <c r="EG526" s="106" t="e">
        <f t="shared" si="56"/>
        <v>#DIV/0!</v>
      </c>
      <c r="EH526" s="106" t="e">
        <f t="shared" si="57"/>
        <v>#DIV/0!</v>
      </c>
    </row>
    <row r="527" hidden="1" customHeight="1" spans="2:138">
      <c r="B527" s="83" t="s">
        <v>7515</v>
      </c>
      <c r="C527" s="84"/>
      <c r="D527" s="84"/>
      <c r="E527" s="84"/>
      <c r="F527" s="84"/>
      <c r="G527" s="84"/>
      <c r="H527" s="83" t="s">
        <v>12262</v>
      </c>
      <c r="I527" s="86" t="s">
        <v>12263</v>
      </c>
      <c r="J527" s="83" t="s">
        <v>108</v>
      </c>
      <c r="K527" s="84"/>
      <c r="L527" s="83" t="s">
        <v>12265</v>
      </c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90" t="e">
        <f t="shared" si="52"/>
        <v>#DIV/0!</v>
      </c>
      <c r="AO527" s="89"/>
      <c r="AP527" s="89"/>
      <c r="AQ527" s="89"/>
      <c r="AR527" s="89"/>
      <c r="AS527" s="89"/>
      <c r="AT527" s="89"/>
      <c r="AU527" s="89"/>
      <c r="AV527" s="89"/>
      <c r="AW527" s="89"/>
      <c r="AX527" s="89"/>
      <c r="AY527" s="89"/>
      <c r="AZ527" s="89"/>
      <c r="BA527" s="89"/>
      <c r="BB527" s="89"/>
      <c r="BC527" s="89"/>
      <c r="BD527" s="89">
        <v>8</v>
      </c>
      <c r="BE527" s="89">
        <v>8</v>
      </c>
      <c r="BF527" s="89">
        <v>8</v>
      </c>
      <c r="BG527" s="89">
        <v>8</v>
      </c>
      <c r="BH527" s="89">
        <v>8</v>
      </c>
      <c r="BI527" s="89">
        <v>8</v>
      </c>
      <c r="BJ527" s="89">
        <v>8</v>
      </c>
      <c r="BK527" s="89">
        <v>8</v>
      </c>
      <c r="BL527" s="89">
        <v>8</v>
      </c>
      <c r="BM527" s="89">
        <v>8</v>
      </c>
      <c r="BN527" s="89">
        <v>8</v>
      </c>
      <c r="BO527" s="89">
        <v>8</v>
      </c>
      <c r="BP527" s="89">
        <v>8</v>
      </c>
      <c r="BQ527" s="89">
        <v>8</v>
      </c>
      <c r="BR527" s="89">
        <v>8</v>
      </c>
      <c r="BS527" s="89">
        <v>8</v>
      </c>
      <c r="BT527" s="89">
        <v>8</v>
      </c>
      <c r="BU527" s="89">
        <v>8</v>
      </c>
      <c r="BV527" s="89">
        <v>8</v>
      </c>
      <c r="BW527" s="89">
        <v>7</v>
      </c>
      <c r="BX527" s="89">
        <v>8</v>
      </c>
      <c r="BY527" s="89">
        <v>8</v>
      </c>
      <c r="BZ527" s="89">
        <v>7</v>
      </c>
      <c r="CA527" s="89">
        <v>8</v>
      </c>
      <c r="CB527" s="89">
        <v>8</v>
      </c>
      <c r="CC527" s="89">
        <v>8</v>
      </c>
      <c r="CD527" s="89">
        <v>8</v>
      </c>
      <c r="CE527" s="89">
        <v>7</v>
      </c>
      <c r="CF527" s="90">
        <f t="shared" si="53"/>
        <v>7.88888888888889</v>
      </c>
      <c r="CG527" s="89"/>
      <c r="CH527" s="89"/>
      <c r="CI527" s="89"/>
      <c r="CJ527" s="89"/>
      <c r="CK527" s="89"/>
      <c r="CL527" s="89"/>
      <c r="CM527" s="89"/>
      <c r="CN527" s="89"/>
      <c r="CO527" s="89"/>
      <c r="CP527" s="89"/>
      <c r="CQ527" s="89"/>
      <c r="CR527" s="89"/>
      <c r="CS527" s="89"/>
      <c r="CT527" s="89"/>
      <c r="CU527" s="89"/>
      <c r="CV527" s="89"/>
      <c r="CW527" s="89"/>
      <c r="CX527" s="89"/>
      <c r="CY527" s="89"/>
      <c r="CZ527" s="89"/>
      <c r="DA527" s="89"/>
      <c r="DB527" s="89"/>
      <c r="DC527" s="89"/>
      <c r="DD527" s="89"/>
      <c r="DE527" s="89"/>
      <c r="DF527" s="89"/>
      <c r="DG527" s="89"/>
      <c r="DH527" s="89"/>
      <c r="DI527" s="89"/>
      <c r="DJ527" s="89"/>
      <c r="DK527" s="89"/>
      <c r="DL527" s="89"/>
      <c r="DM527" s="89"/>
      <c r="DN527" s="89"/>
      <c r="DO527" s="90" t="e">
        <f t="shared" si="54"/>
        <v>#DIV/0!</v>
      </c>
      <c r="DP527" s="95"/>
      <c r="DQ527" s="89"/>
      <c r="DR527" s="89"/>
      <c r="DS527" s="89"/>
      <c r="DT527" s="89"/>
      <c r="DU527" s="89"/>
      <c r="DV527" s="101"/>
      <c r="DW527" s="102"/>
      <c r="DX527" s="103"/>
      <c r="DY527" s="90"/>
      <c r="DZ527" s="103"/>
      <c r="EA527" s="103"/>
      <c r="EB527" s="103"/>
      <c r="EC527" s="103"/>
      <c r="ED527" s="103"/>
      <c r="EE527" s="103"/>
      <c r="EF527" s="106" t="e">
        <f t="shared" si="55"/>
        <v>#DIV/0!</v>
      </c>
      <c r="EG527" s="106" t="str">
        <f t="shared" si="56"/>
        <v>NEED TO DEVELOP</v>
      </c>
      <c r="EH527" s="106" t="e">
        <f t="shared" si="57"/>
        <v>#DIV/0!</v>
      </c>
    </row>
    <row r="528" hidden="1" customHeight="1" spans="2:138">
      <c r="B528" s="83" t="s">
        <v>7515</v>
      </c>
      <c r="C528" s="84"/>
      <c r="D528" s="84"/>
      <c r="E528" s="84"/>
      <c r="F528" s="84"/>
      <c r="G528" s="84"/>
      <c r="H528" s="83" t="s">
        <v>12278</v>
      </c>
      <c r="I528" s="86" t="s">
        <v>12279</v>
      </c>
      <c r="J528" s="83" t="s">
        <v>2321</v>
      </c>
      <c r="K528" s="84"/>
      <c r="L528" s="83" t="s">
        <v>2086</v>
      </c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90" t="e">
        <f t="shared" si="52"/>
        <v>#DIV/0!</v>
      </c>
      <c r="AO528" s="89"/>
      <c r="AP528" s="89"/>
      <c r="AQ528" s="89"/>
      <c r="AR528" s="89"/>
      <c r="AS528" s="89"/>
      <c r="AT528" s="89"/>
      <c r="AU528" s="89"/>
      <c r="AV528" s="89"/>
      <c r="AW528" s="89"/>
      <c r="AX528" s="89"/>
      <c r="AY528" s="89"/>
      <c r="AZ528" s="89"/>
      <c r="BA528" s="89"/>
      <c r="BB528" s="89"/>
      <c r="BC528" s="89"/>
      <c r="BD528" s="89"/>
      <c r="BE528" s="89"/>
      <c r="BF528" s="89"/>
      <c r="BG528" s="89"/>
      <c r="BH528" s="89"/>
      <c r="BI528" s="89"/>
      <c r="BJ528" s="89"/>
      <c r="BK528" s="89"/>
      <c r="BL528" s="89"/>
      <c r="BM528" s="89"/>
      <c r="BN528" s="89"/>
      <c r="BO528" s="89"/>
      <c r="BP528" s="89"/>
      <c r="BQ528" s="89"/>
      <c r="BR528" s="89"/>
      <c r="BS528" s="89"/>
      <c r="BT528" s="89"/>
      <c r="BU528" s="89"/>
      <c r="BV528" s="89"/>
      <c r="BW528" s="89"/>
      <c r="BX528" s="89"/>
      <c r="BY528" s="89"/>
      <c r="BZ528" s="89"/>
      <c r="CA528" s="89"/>
      <c r="CB528" s="89"/>
      <c r="CC528" s="89"/>
      <c r="CD528" s="89"/>
      <c r="CE528" s="89"/>
      <c r="CF528" s="90" t="e">
        <f t="shared" si="53"/>
        <v>#DIV/0!</v>
      </c>
      <c r="CG528" s="89"/>
      <c r="CH528" s="89"/>
      <c r="CI528" s="89"/>
      <c r="CJ528" s="89"/>
      <c r="CK528" s="89"/>
      <c r="CL528" s="89"/>
      <c r="CM528" s="89"/>
      <c r="CN528" s="89"/>
      <c r="CO528" s="89"/>
      <c r="CP528" s="89"/>
      <c r="CQ528" s="89"/>
      <c r="CR528" s="89"/>
      <c r="CS528" s="89"/>
      <c r="CT528" s="89"/>
      <c r="CU528" s="89"/>
      <c r="CV528" s="89"/>
      <c r="CW528" s="89"/>
      <c r="CX528" s="89"/>
      <c r="CY528" s="89"/>
      <c r="CZ528" s="89"/>
      <c r="DA528" s="89"/>
      <c r="DB528" s="89"/>
      <c r="DC528" s="89"/>
      <c r="DD528" s="89"/>
      <c r="DE528" s="89"/>
      <c r="DF528" s="89"/>
      <c r="DG528" s="89"/>
      <c r="DH528" s="89"/>
      <c r="DI528" s="89"/>
      <c r="DJ528" s="89"/>
      <c r="DK528" s="89"/>
      <c r="DL528" s="89"/>
      <c r="DM528" s="89"/>
      <c r="DN528" s="89"/>
      <c r="DO528" s="90" t="e">
        <f t="shared" si="54"/>
        <v>#DIV/0!</v>
      </c>
      <c r="DP528" s="95"/>
      <c r="DQ528" s="89"/>
      <c r="DR528" s="89"/>
      <c r="DS528" s="89"/>
      <c r="DT528" s="89"/>
      <c r="DU528" s="89"/>
      <c r="DV528" s="101"/>
      <c r="DW528" s="102"/>
      <c r="DX528" s="103"/>
      <c r="DY528" s="90"/>
      <c r="DZ528" s="103"/>
      <c r="EA528" s="103"/>
      <c r="EB528" s="103"/>
      <c r="EC528" s="103"/>
      <c r="ED528" s="103"/>
      <c r="EE528" s="103"/>
      <c r="EF528" s="106" t="e">
        <f t="shared" si="55"/>
        <v>#DIV/0!</v>
      </c>
      <c r="EG528" s="106" t="e">
        <f t="shared" si="56"/>
        <v>#DIV/0!</v>
      </c>
      <c r="EH528" s="106" t="e">
        <f t="shared" si="57"/>
        <v>#DIV/0!</v>
      </c>
    </row>
    <row r="529" hidden="1" customHeight="1" spans="2:138">
      <c r="B529" s="83" t="s">
        <v>7515</v>
      </c>
      <c r="C529" s="84"/>
      <c r="D529" s="84"/>
      <c r="E529" s="84"/>
      <c r="F529" s="84"/>
      <c r="G529" s="84"/>
      <c r="H529" s="83" t="s">
        <v>12291</v>
      </c>
      <c r="I529" s="86" t="s">
        <v>12292</v>
      </c>
      <c r="J529" s="83" t="s">
        <v>390</v>
      </c>
      <c r="K529" s="84"/>
      <c r="L529" s="83" t="s">
        <v>3588</v>
      </c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90" t="e">
        <f t="shared" si="52"/>
        <v>#DIV/0!</v>
      </c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  <c r="BA529" s="89"/>
      <c r="BB529" s="89"/>
      <c r="BC529" s="89"/>
      <c r="BD529" s="89"/>
      <c r="BE529" s="89"/>
      <c r="BF529" s="89"/>
      <c r="BG529" s="89"/>
      <c r="BH529" s="89"/>
      <c r="BI529" s="89"/>
      <c r="BJ529" s="89"/>
      <c r="BK529" s="89"/>
      <c r="BL529" s="89"/>
      <c r="BM529" s="89"/>
      <c r="BN529" s="89"/>
      <c r="BO529" s="89"/>
      <c r="BP529" s="89"/>
      <c r="BQ529" s="89"/>
      <c r="BR529" s="89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89"/>
      <c r="CD529" s="89"/>
      <c r="CE529" s="89"/>
      <c r="CF529" s="90" t="e">
        <f t="shared" si="53"/>
        <v>#DIV/0!</v>
      </c>
      <c r="CG529" s="89"/>
      <c r="CH529" s="89"/>
      <c r="CI529" s="89"/>
      <c r="CJ529" s="89"/>
      <c r="CK529" s="89"/>
      <c r="CL529" s="89"/>
      <c r="CM529" s="89"/>
      <c r="CN529" s="89"/>
      <c r="CO529" s="89"/>
      <c r="CP529" s="89"/>
      <c r="CQ529" s="89"/>
      <c r="CR529" s="89"/>
      <c r="CS529" s="89"/>
      <c r="CT529" s="89"/>
      <c r="CU529" s="89"/>
      <c r="CV529" s="89"/>
      <c r="CW529" s="89"/>
      <c r="CX529" s="89"/>
      <c r="CY529" s="89"/>
      <c r="CZ529" s="89"/>
      <c r="DA529" s="89"/>
      <c r="DB529" s="89"/>
      <c r="DC529" s="89"/>
      <c r="DD529" s="89"/>
      <c r="DE529" s="89"/>
      <c r="DF529" s="89"/>
      <c r="DG529" s="89"/>
      <c r="DH529" s="89"/>
      <c r="DI529" s="89"/>
      <c r="DJ529" s="89"/>
      <c r="DK529" s="89"/>
      <c r="DL529" s="89"/>
      <c r="DM529" s="89"/>
      <c r="DN529" s="89"/>
      <c r="DO529" s="90" t="e">
        <f t="shared" si="54"/>
        <v>#DIV/0!</v>
      </c>
      <c r="DP529" s="95"/>
      <c r="DQ529" s="89"/>
      <c r="DR529" s="89"/>
      <c r="DS529" s="89"/>
      <c r="DT529" s="89"/>
      <c r="DU529" s="89"/>
      <c r="DV529" s="101"/>
      <c r="DW529" s="102"/>
      <c r="DX529" s="103"/>
      <c r="DY529" s="90"/>
      <c r="DZ529" s="103"/>
      <c r="EA529" s="103"/>
      <c r="EB529" s="103"/>
      <c r="EC529" s="103"/>
      <c r="ED529" s="103"/>
      <c r="EE529" s="103"/>
      <c r="EF529" s="106" t="e">
        <f t="shared" si="55"/>
        <v>#DIV/0!</v>
      </c>
      <c r="EG529" s="106" t="e">
        <f t="shared" si="56"/>
        <v>#DIV/0!</v>
      </c>
      <c r="EH529" s="106" t="e">
        <f t="shared" si="57"/>
        <v>#DIV/0!</v>
      </c>
    </row>
    <row r="530" hidden="1" customHeight="1" spans="2:138">
      <c r="B530" s="83" t="s">
        <v>7515</v>
      </c>
      <c r="C530" s="84"/>
      <c r="D530" s="84"/>
      <c r="E530" s="84"/>
      <c r="F530" s="84"/>
      <c r="G530" s="84"/>
      <c r="H530" s="83" t="s">
        <v>12304</v>
      </c>
      <c r="I530" s="86" t="s">
        <v>12305</v>
      </c>
      <c r="J530" s="83" t="s">
        <v>126</v>
      </c>
      <c r="K530" s="84"/>
      <c r="L530" s="83" t="s">
        <v>5680</v>
      </c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90" t="e">
        <f t="shared" si="52"/>
        <v>#DIV/0!</v>
      </c>
      <c r="AO530" s="89"/>
      <c r="AP530" s="89"/>
      <c r="AQ530" s="89"/>
      <c r="AR530" s="89"/>
      <c r="AS530" s="89"/>
      <c r="AT530" s="89"/>
      <c r="AU530" s="89"/>
      <c r="AV530" s="89"/>
      <c r="AW530" s="89"/>
      <c r="AX530" s="89"/>
      <c r="AY530" s="89"/>
      <c r="AZ530" s="89"/>
      <c r="BA530" s="89"/>
      <c r="BB530" s="89"/>
      <c r="BC530" s="89"/>
      <c r="BD530" s="89"/>
      <c r="BE530" s="89"/>
      <c r="BF530" s="89"/>
      <c r="BG530" s="89"/>
      <c r="BH530" s="89"/>
      <c r="BI530" s="89"/>
      <c r="BJ530" s="89"/>
      <c r="BK530" s="89"/>
      <c r="BL530" s="89"/>
      <c r="BM530" s="89"/>
      <c r="BN530" s="89"/>
      <c r="BO530" s="89"/>
      <c r="BP530" s="89"/>
      <c r="BQ530" s="89"/>
      <c r="BR530" s="89"/>
      <c r="BS530" s="89"/>
      <c r="BT530" s="89"/>
      <c r="BU530" s="89"/>
      <c r="BV530" s="89"/>
      <c r="BW530" s="89"/>
      <c r="BX530" s="89"/>
      <c r="BY530" s="89"/>
      <c r="BZ530" s="89"/>
      <c r="CA530" s="89"/>
      <c r="CB530" s="89"/>
      <c r="CC530" s="89"/>
      <c r="CD530" s="89"/>
      <c r="CE530" s="89"/>
      <c r="CF530" s="90" t="e">
        <f t="shared" si="53"/>
        <v>#DIV/0!</v>
      </c>
      <c r="CG530" s="89"/>
      <c r="CH530" s="89"/>
      <c r="CI530" s="89"/>
      <c r="CJ530" s="89"/>
      <c r="CK530" s="89"/>
      <c r="CL530" s="89"/>
      <c r="CM530" s="89"/>
      <c r="CN530" s="89"/>
      <c r="CO530" s="89"/>
      <c r="CP530" s="89"/>
      <c r="CQ530" s="89"/>
      <c r="CR530" s="89"/>
      <c r="CS530" s="89"/>
      <c r="CT530" s="89"/>
      <c r="CU530" s="89"/>
      <c r="CV530" s="89">
        <v>8</v>
      </c>
      <c r="CW530" s="89">
        <v>8</v>
      </c>
      <c r="CX530" s="89">
        <v>7</v>
      </c>
      <c r="CY530" s="89">
        <v>8</v>
      </c>
      <c r="CZ530" s="89">
        <v>8</v>
      </c>
      <c r="DA530" s="89">
        <v>7</v>
      </c>
      <c r="DB530" s="89">
        <v>7</v>
      </c>
      <c r="DC530" s="89">
        <v>8</v>
      </c>
      <c r="DD530" s="89">
        <v>7</v>
      </c>
      <c r="DE530" s="89"/>
      <c r="DF530" s="89"/>
      <c r="DG530" s="89"/>
      <c r="DH530" s="89"/>
      <c r="DI530" s="89">
        <v>8</v>
      </c>
      <c r="DJ530" s="89">
        <v>7</v>
      </c>
      <c r="DK530" s="89">
        <v>7</v>
      </c>
      <c r="DL530" s="89">
        <v>8</v>
      </c>
      <c r="DM530" s="89">
        <v>7</v>
      </c>
      <c r="DN530" s="89">
        <v>8</v>
      </c>
      <c r="DO530" s="90">
        <f t="shared" si="54"/>
        <v>7.53333333333333</v>
      </c>
      <c r="DP530" s="95"/>
      <c r="DQ530" s="89"/>
      <c r="DR530" s="89"/>
      <c r="DS530" s="89"/>
      <c r="DT530" s="89"/>
      <c r="DU530" s="89"/>
      <c r="DV530" s="101"/>
      <c r="DW530" s="102"/>
      <c r="DX530" s="103"/>
      <c r="DY530" s="90"/>
      <c r="DZ530" s="103"/>
      <c r="EA530" s="103"/>
      <c r="EB530" s="103"/>
      <c r="EC530" s="103"/>
      <c r="ED530" s="103"/>
      <c r="EE530" s="103"/>
      <c r="EF530" s="106" t="e">
        <f t="shared" si="55"/>
        <v>#DIV/0!</v>
      </c>
      <c r="EG530" s="106" t="e">
        <f t="shared" si="56"/>
        <v>#DIV/0!</v>
      </c>
      <c r="EH530" s="106" t="str">
        <f t="shared" si="57"/>
        <v>NEED TO DEVELOP</v>
      </c>
    </row>
    <row r="531" hidden="1" customHeight="1" spans="2:138">
      <c r="B531" s="83" t="s">
        <v>7515</v>
      </c>
      <c r="C531" s="84"/>
      <c r="D531" s="84"/>
      <c r="E531" s="84"/>
      <c r="F531" s="84"/>
      <c r="G531" s="84"/>
      <c r="H531" s="83" t="s">
        <v>12318</v>
      </c>
      <c r="I531" s="86" t="s">
        <v>12319</v>
      </c>
      <c r="J531" s="83" t="s">
        <v>126</v>
      </c>
      <c r="K531" s="84"/>
      <c r="L531" s="83" t="s">
        <v>6395</v>
      </c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90" t="e">
        <f t="shared" si="52"/>
        <v>#DIV/0!</v>
      </c>
      <c r="AO531" s="89"/>
      <c r="AP531" s="89"/>
      <c r="AQ531" s="89"/>
      <c r="AR531" s="89"/>
      <c r="AS531" s="89"/>
      <c r="AT531" s="89"/>
      <c r="AU531" s="89"/>
      <c r="AV531" s="89"/>
      <c r="AW531" s="89"/>
      <c r="AX531" s="89"/>
      <c r="AY531" s="89"/>
      <c r="AZ531" s="89"/>
      <c r="BA531" s="89"/>
      <c r="BB531" s="89"/>
      <c r="BC531" s="89"/>
      <c r="BD531" s="89"/>
      <c r="BE531" s="89"/>
      <c r="BF531" s="89"/>
      <c r="BG531" s="89"/>
      <c r="BH531" s="89"/>
      <c r="BI531" s="89"/>
      <c r="BJ531" s="89"/>
      <c r="BK531" s="89"/>
      <c r="BL531" s="89"/>
      <c r="BM531" s="89"/>
      <c r="BN531" s="89"/>
      <c r="BO531" s="89"/>
      <c r="BP531" s="89"/>
      <c r="BQ531" s="89"/>
      <c r="BR531" s="89"/>
      <c r="BS531" s="89"/>
      <c r="BT531" s="89"/>
      <c r="BU531" s="89"/>
      <c r="BV531" s="89"/>
      <c r="BW531" s="89"/>
      <c r="BX531" s="89"/>
      <c r="BY531" s="89"/>
      <c r="BZ531" s="89"/>
      <c r="CA531" s="89"/>
      <c r="CB531" s="89"/>
      <c r="CC531" s="89"/>
      <c r="CD531" s="89"/>
      <c r="CE531" s="89"/>
      <c r="CF531" s="90" t="e">
        <f t="shared" si="53"/>
        <v>#DIV/0!</v>
      </c>
      <c r="CG531" s="89"/>
      <c r="CH531" s="89"/>
      <c r="CI531" s="89"/>
      <c r="CJ531" s="89"/>
      <c r="CK531" s="89"/>
      <c r="CL531" s="89"/>
      <c r="CM531" s="89"/>
      <c r="CN531" s="89"/>
      <c r="CO531" s="89"/>
      <c r="CP531" s="89"/>
      <c r="CQ531" s="89"/>
      <c r="CR531" s="89"/>
      <c r="CS531" s="89"/>
      <c r="CT531" s="89"/>
      <c r="CU531" s="89"/>
      <c r="CV531" s="89">
        <v>8</v>
      </c>
      <c r="CW531" s="89">
        <v>7</v>
      </c>
      <c r="CX531" s="89">
        <v>7</v>
      </c>
      <c r="CY531" s="89">
        <v>8</v>
      </c>
      <c r="CZ531" s="89">
        <v>7</v>
      </c>
      <c r="DA531" s="89">
        <v>8</v>
      </c>
      <c r="DB531" s="89">
        <v>7</v>
      </c>
      <c r="DC531" s="89">
        <v>8</v>
      </c>
      <c r="DD531" s="89">
        <v>7</v>
      </c>
      <c r="DE531" s="89"/>
      <c r="DF531" s="89"/>
      <c r="DG531" s="89"/>
      <c r="DH531" s="89"/>
      <c r="DI531" s="89">
        <v>8</v>
      </c>
      <c r="DJ531" s="89">
        <v>7</v>
      </c>
      <c r="DK531" s="89">
        <v>8</v>
      </c>
      <c r="DL531" s="89">
        <v>7</v>
      </c>
      <c r="DM531" s="89">
        <v>7</v>
      </c>
      <c r="DN531" s="89">
        <v>8</v>
      </c>
      <c r="DO531" s="90">
        <f t="shared" si="54"/>
        <v>7.46666666666667</v>
      </c>
      <c r="DP531" s="95"/>
      <c r="DQ531" s="89"/>
      <c r="DR531" s="89"/>
      <c r="DS531" s="89"/>
      <c r="DT531" s="89"/>
      <c r="DU531" s="89"/>
      <c r="DV531" s="101"/>
      <c r="DW531" s="102"/>
      <c r="DX531" s="103"/>
      <c r="DY531" s="90"/>
      <c r="DZ531" s="103"/>
      <c r="EA531" s="103"/>
      <c r="EB531" s="103"/>
      <c r="EC531" s="103"/>
      <c r="ED531" s="103"/>
      <c r="EE531" s="103"/>
      <c r="EF531" s="106" t="e">
        <f t="shared" si="55"/>
        <v>#DIV/0!</v>
      </c>
      <c r="EG531" s="106" t="e">
        <f t="shared" si="56"/>
        <v>#DIV/0!</v>
      </c>
      <c r="EH531" s="106" t="str">
        <f t="shared" si="57"/>
        <v>NEED TO DEVELOP</v>
      </c>
    </row>
    <row r="532" hidden="1" customHeight="1" spans="2:138">
      <c r="B532" s="83" t="s">
        <v>7515</v>
      </c>
      <c r="C532" s="84"/>
      <c r="D532" s="84"/>
      <c r="E532" s="84"/>
      <c r="F532" s="84"/>
      <c r="G532" s="84"/>
      <c r="H532" s="83" t="s">
        <v>12332</v>
      </c>
      <c r="I532" s="86" t="s">
        <v>12333</v>
      </c>
      <c r="J532" s="83" t="s">
        <v>126</v>
      </c>
      <c r="K532" s="84"/>
      <c r="L532" s="83" t="s">
        <v>4627</v>
      </c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90" t="e">
        <f t="shared" si="52"/>
        <v>#DIV/0!</v>
      </c>
      <c r="AO532" s="89"/>
      <c r="AP532" s="89"/>
      <c r="AQ532" s="89"/>
      <c r="AR532" s="89"/>
      <c r="AS532" s="89"/>
      <c r="AT532" s="89"/>
      <c r="AU532" s="89"/>
      <c r="AV532" s="89"/>
      <c r="AW532" s="89"/>
      <c r="AX532" s="89"/>
      <c r="AY532" s="89"/>
      <c r="AZ532" s="89"/>
      <c r="BA532" s="89"/>
      <c r="BB532" s="89"/>
      <c r="BC532" s="89"/>
      <c r="BD532" s="89"/>
      <c r="BE532" s="89"/>
      <c r="BF532" s="89"/>
      <c r="BG532" s="89"/>
      <c r="BH532" s="89"/>
      <c r="BI532" s="89"/>
      <c r="BJ532" s="89"/>
      <c r="BK532" s="89"/>
      <c r="BL532" s="89"/>
      <c r="BM532" s="89"/>
      <c r="BN532" s="89"/>
      <c r="BO532" s="89"/>
      <c r="BP532" s="89"/>
      <c r="BQ532" s="89"/>
      <c r="BR532" s="89"/>
      <c r="BS532" s="89"/>
      <c r="BT532" s="89"/>
      <c r="BU532" s="89"/>
      <c r="BV532" s="89"/>
      <c r="BW532" s="89"/>
      <c r="BX532" s="89"/>
      <c r="BY532" s="89"/>
      <c r="BZ532" s="89"/>
      <c r="CA532" s="89"/>
      <c r="CB532" s="89"/>
      <c r="CC532" s="89"/>
      <c r="CD532" s="89"/>
      <c r="CE532" s="89"/>
      <c r="CF532" s="90" t="e">
        <f t="shared" si="53"/>
        <v>#DIV/0!</v>
      </c>
      <c r="CG532" s="89"/>
      <c r="CH532" s="89"/>
      <c r="CI532" s="89"/>
      <c r="CJ532" s="89"/>
      <c r="CK532" s="89"/>
      <c r="CL532" s="89"/>
      <c r="CM532" s="89"/>
      <c r="CN532" s="89"/>
      <c r="CO532" s="89"/>
      <c r="CP532" s="89"/>
      <c r="CQ532" s="89"/>
      <c r="CR532" s="89"/>
      <c r="CS532" s="89"/>
      <c r="CT532" s="89"/>
      <c r="CU532" s="89"/>
      <c r="CV532" s="89">
        <v>8</v>
      </c>
      <c r="CW532" s="89">
        <v>7</v>
      </c>
      <c r="CX532" s="89">
        <v>7</v>
      </c>
      <c r="CY532" s="89">
        <v>8</v>
      </c>
      <c r="CZ532" s="89">
        <v>8</v>
      </c>
      <c r="DA532" s="89">
        <v>7</v>
      </c>
      <c r="DB532" s="89">
        <v>7</v>
      </c>
      <c r="DC532" s="89">
        <v>8</v>
      </c>
      <c r="DD532" s="89">
        <v>7</v>
      </c>
      <c r="DE532" s="89"/>
      <c r="DF532" s="89"/>
      <c r="DG532" s="89"/>
      <c r="DH532" s="89"/>
      <c r="DI532" s="89">
        <v>8</v>
      </c>
      <c r="DJ532" s="89">
        <v>8</v>
      </c>
      <c r="DK532" s="89">
        <v>7</v>
      </c>
      <c r="DL532" s="89">
        <v>7</v>
      </c>
      <c r="DM532" s="89">
        <v>7</v>
      </c>
      <c r="DN532" s="89">
        <v>8</v>
      </c>
      <c r="DO532" s="90">
        <f t="shared" si="54"/>
        <v>7.46666666666667</v>
      </c>
      <c r="DP532" s="95"/>
      <c r="DQ532" s="89"/>
      <c r="DR532" s="89"/>
      <c r="DS532" s="89"/>
      <c r="DT532" s="89"/>
      <c r="DU532" s="89"/>
      <c r="DV532" s="101"/>
      <c r="DW532" s="102"/>
      <c r="DX532" s="103"/>
      <c r="DY532" s="90"/>
      <c r="DZ532" s="103"/>
      <c r="EA532" s="103"/>
      <c r="EB532" s="103"/>
      <c r="EC532" s="103"/>
      <c r="ED532" s="103"/>
      <c r="EE532" s="103"/>
      <c r="EF532" s="106" t="e">
        <f t="shared" si="55"/>
        <v>#DIV/0!</v>
      </c>
      <c r="EG532" s="106" t="e">
        <f t="shared" si="56"/>
        <v>#DIV/0!</v>
      </c>
      <c r="EH532" s="106" t="str">
        <f t="shared" si="57"/>
        <v>NEED TO DEVELOP</v>
      </c>
    </row>
    <row r="533" hidden="1" customHeight="1" spans="2:138">
      <c r="B533" s="83" t="s">
        <v>7515</v>
      </c>
      <c r="C533" s="84"/>
      <c r="D533" s="84"/>
      <c r="E533" s="84"/>
      <c r="F533" s="84"/>
      <c r="G533" s="84"/>
      <c r="H533" s="83" t="s">
        <v>12345</v>
      </c>
      <c r="I533" s="86" t="s">
        <v>12346</v>
      </c>
      <c r="J533" s="83" t="s">
        <v>2936</v>
      </c>
      <c r="K533" s="84"/>
      <c r="L533" s="83" t="s">
        <v>11380</v>
      </c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90" t="e">
        <f t="shared" si="52"/>
        <v>#DIV/0!</v>
      </c>
      <c r="AO533" s="89"/>
      <c r="AP533" s="89"/>
      <c r="AQ533" s="89"/>
      <c r="AR533" s="89"/>
      <c r="AS533" s="89"/>
      <c r="AT533" s="89"/>
      <c r="AU533" s="89"/>
      <c r="AV533" s="89"/>
      <c r="AW533" s="89"/>
      <c r="AX533" s="89"/>
      <c r="AY533" s="89"/>
      <c r="AZ533" s="89"/>
      <c r="BA533" s="89"/>
      <c r="BB533" s="89"/>
      <c r="BC533" s="89"/>
      <c r="BD533" s="89"/>
      <c r="BE533" s="89"/>
      <c r="BF533" s="89"/>
      <c r="BG533" s="89"/>
      <c r="BH533" s="89"/>
      <c r="BI533" s="89"/>
      <c r="BJ533" s="89"/>
      <c r="BK533" s="89"/>
      <c r="BL533" s="89"/>
      <c r="BM533" s="89"/>
      <c r="BN533" s="89"/>
      <c r="BO533" s="89"/>
      <c r="BP533" s="89"/>
      <c r="BQ533" s="89"/>
      <c r="BR533" s="89"/>
      <c r="BS533" s="89"/>
      <c r="BT533" s="89"/>
      <c r="BU533" s="89"/>
      <c r="BV533" s="89"/>
      <c r="BW533" s="89"/>
      <c r="BX533" s="89"/>
      <c r="BY533" s="89"/>
      <c r="BZ533" s="89"/>
      <c r="CA533" s="89"/>
      <c r="CB533" s="89"/>
      <c r="CC533" s="89"/>
      <c r="CD533" s="89"/>
      <c r="CE533" s="89"/>
      <c r="CF533" s="90" t="e">
        <f t="shared" si="53"/>
        <v>#DIV/0!</v>
      </c>
      <c r="CG533" s="89"/>
      <c r="CH533" s="89"/>
      <c r="CI533" s="89"/>
      <c r="CJ533" s="89"/>
      <c r="CK533" s="89"/>
      <c r="CL533" s="89"/>
      <c r="CM533" s="89"/>
      <c r="CN533" s="89"/>
      <c r="CO533" s="89"/>
      <c r="CP533" s="89"/>
      <c r="CQ533" s="89"/>
      <c r="CR533" s="89"/>
      <c r="CS533" s="89"/>
      <c r="CT533" s="89"/>
      <c r="CU533" s="89"/>
      <c r="CV533" s="89">
        <v>7</v>
      </c>
      <c r="CW533" s="89">
        <v>8</v>
      </c>
      <c r="CX533" s="89">
        <v>7</v>
      </c>
      <c r="CY533" s="89">
        <v>8</v>
      </c>
      <c r="CZ533" s="89">
        <v>8</v>
      </c>
      <c r="DA533" s="89">
        <v>7</v>
      </c>
      <c r="DB533" s="89">
        <v>7</v>
      </c>
      <c r="DC533" s="89">
        <v>8</v>
      </c>
      <c r="DD533" s="89">
        <v>7</v>
      </c>
      <c r="DE533" s="89"/>
      <c r="DF533" s="89"/>
      <c r="DG533" s="89"/>
      <c r="DH533" s="89"/>
      <c r="DI533" s="89">
        <v>8</v>
      </c>
      <c r="DJ533" s="89">
        <v>7</v>
      </c>
      <c r="DK533" s="89">
        <v>7</v>
      </c>
      <c r="DL533" s="89">
        <v>8</v>
      </c>
      <c r="DM533" s="89">
        <v>7</v>
      </c>
      <c r="DN533" s="89">
        <v>7</v>
      </c>
      <c r="DO533" s="90">
        <f t="shared" si="54"/>
        <v>7.4</v>
      </c>
      <c r="DP533" s="95"/>
      <c r="DQ533" s="89"/>
      <c r="DR533" s="89"/>
      <c r="DS533" s="89"/>
      <c r="DT533" s="89"/>
      <c r="DU533" s="89"/>
      <c r="DV533" s="101"/>
      <c r="DW533" s="102"/>
      <c r="DX533" s="103"/>
      <c r="DY533" s="90"/>
      <c r="DZ533" s="103"/>
      <c r="EA533" s="103"/>
      <c r="EB533" s="103"/>
      <c r="EC533" s="103"/>
      <c r="ED533" s="103"/>
      <c r="EE533" s="103"/>
      <c r="EF533" s="106" t="e">
        <f t="shared" si="55"/>
        <v>#DIV/0!</v>
      </c>
      <c r="EG533" s="106" t="e">
        <f t="shared" si="56"/>
        <v>#DIV/0!</v>
      </c>
      <c r="EH533" s="106" t="str">
        <f t="shared" si="57"/>
        <v>NEED TO DEVELOP</v>
      </c>
    </row>
    <row r="534" hidden="1" customHeight="1" spans="2:138">
      <c r="B534" s="83" t="s">
        <v>7515</v>
      </c>
      <c r="C534" s="84"/>
      <c r="D534" s="84"/>
      <c r="E534" s="84"/>
      <c r="F534" s="84"/>
      <c r="G534" s="84"/>
      <c r="H534" s="83" t="s">
        <v>12358</v>
      </c>
      <c r="I534" s="86" t="s">
        <v>12359</v>
      </c>
      <c r="J534" s="83" t="s">
        <v>1893</v>
      </c>
      <c r="K534" s="84"/>
      <c r="L534" s="83" t="s">
        <v>12361</v>
      </c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90" t="e">
        <f t="shared" si="52"/>
        <v>#DIV/0!</v>
      </c>
      <c r="AO534" s="89"/>
      <c r="AP534" s="89"/>
      <c r="AQ534" s="89"/>
      <c r="AR534" s="89"/>
      <c r="AS534" s="89"/>
      <c r="AT534" s="89"/>
      <c r="AU534" s="89"/>
      <c r="AV534" s="89"/>
      <c r="AW534" s="89"/>
      <c r="AX534" s="89"/>
      <c r="AY534" s="89"/>
      <c r="AZ534" s="89"/>
      <c r="BA534" s="89"/>
      <c r="BB534" s="89"/>
      <c r="BC534" s="89"/>
      <c r="BD534" s="89">
        <v>8</v>
      </c>
      <c r="BE534" s="89">
        <v>8</v>
      </c>
      <c r="BF534" s="89">
        <v>8</v>
      </c>
      <c r="BG534" s="89">
        <v>8</v>
      </c>
      <c r="BH534" s="89">
        <v>8</v>
      </c>
      <c r="BI534" s="89">
        <v>8</v>
      </c>
      <c r="BJ534" s="89">
        <v>8</v>
      </c>
      <c r="BK534" s="89">
        <v>8</v>
      </c>
      <c r="BL534" s="89">
        <v>8</v>
      </c>
      <c r="BM534" s="89">
        <v>8</v>
      </c>
      <c r="BN534" s="89">
        <v>8</v>
      </c>
      <c r="BO534" s="89">
        <v>8</v>
      </c>
      <c r="BP534" s="89">
        <v>8</v>
      </c>
      <c r="BQ534" s="89">
        <v>8</v>
      </c>
      <c r="BR534" s="89">
        <v>8</v>
      </c>
      <c r="BS534" s="89">
        <v>8</v>
      </c>
      <c r="BT534" s="89">
        <v>8</v>
      </c>
      <c r="BU534" s="89">
        <v>8</v>
      </c>
      <c r="BV534" s="89">
        <v>7</v>
      </c>
      <c r="BW534" s="89">
        <v>7</v>
      </c>
      <c r="BX534" s="89">
        <v>8</v>
      </c>
      <c r="BY534" s="89">
        <v>8</v>
      </c>
      <c r="BZ534" s="89">
        <v>7</v>
      </c>
      <c r="CA534" s="89">
        <v>8</v>
      </c>
      <c r="CB534" s="89">
        <v>7</v>
      </c>
      <c r="CC534" s="89">
        <v>8</v>
      </c>
      <c r="CD534" s="89">
        <v>8</v>
      </c>
      <c r="CE534" s="89">
        <v>8</v>
      </c>
      <c r="CF534" s="90">
        <f t="shared" si="53"/>
        <v>7.85185185185185</v>
      </c>
      <c r="CG534" s="89"/>
      <c r="CH534" s="89"/>
      <c r="CI534" s="89"/>
      <c r="CJ534" s="89"/>
      <c r="CK534" s="89"/>
      <c r="CL534" s="89"/>
      <c r="CM534" s="89"/>
      <c r="CN534" s="89"/>
      <c r="CO534" s="89"/>
      <c r="CP534" s="89"/>
      <c r="CQ534" s="89"/>
      <c r="CR534" s="89"/>
      <c r="CS534" s="89"/>
      <c r="CT534" s="89"/>
      <c r="CU534" s="89"/>
      <c r="CV534" s="89"/>
      <c r="CW534" s="89"/>
      <c r="CX534" s="89"/>
      <c r="CY534" s="89"/>
      <c r="CZ534" s="89"/>
      <c r="DA534" s="89"/>
      <c r="DB534" s="89"/>
      <c r="DC534" s="89"/>
      <c r="DD534" s="89"/>
      <c r="DE534" s="89"/>
      <c r="DF534" s="89"/>
      <c r="DG534" s="89"/>
      <c r="DH534" s="89"/>
      <c r="DI534" s="89"/>
      <c r="DJ534" s="89"/>
      <c r="DK534" s="89"/>
      <c r="DL534" s="89"/>
      <c r="DM534" s="89"/>
      <c r="DN534" s="89"/>
      <c r="DO534" s="90" t="e">
        <f t="shared" si="54"/>
        <v>#DIV/0!</v>
      </c>
      <c r="DP534" s="95"/>
      <c r="DQ534" s="89"/>
      <c r="DR534" s="89"/>
      <c r="DS534" s="89"/>
      <c r="DT534" s="89"/>
      <c r="DU534" s="89"/>
      <c r="DV534" s="101"/>
      <c r="DW534" s="102"/>
      <c r="DX534" s="103"/>
      <c r="DY534" s="90"/>
      <c r="DZ534" s="103"/>
      <c r="EA534" s="103"/>
      <c r="EB534" s="103"/>
      <c r="EC534" s="103"/>
      <c r="ED534" s="103"/>
      <c r="EE534" s="103"/>
      <c r="EF534" s="106" t="e">
        <f t="shared" si="55"/>
        <v>#DIV/0!</v>
      </c>
      <c r="EG534" s="106" t="str">
        <f t="shared" si="56"/>
        <v>NEED TO DEVELOP</v>
      </c>
      <c r="EH534" s="106" t="e">
        <f t="shared" si="57"/>
        <v>#DIV/0!</v>
      </c>
    </row>
    <row r="535" hidden="1" customHeight="1" spans="2:138">
      <c r="B535" s="83" t="s">
        <v>7515</v>
      </c>
      <c r="C535" s="84"/>
      <c r="D535" s="84"/>
      <c r="E535" s="84"/>
      <c r="F535" s="84"/>
      <c r="G535" s="84"/>
      <c r="H535" s="83" t="s">
        <v>12373</v>
      </c>
      <c r="I535" s="86" t="s">
        <v>12374</v>
      </c>
      <c r="J535" s="83" t="s">
        <v>2965</v>
      </c>
      <c r="K535" s="84"/>
      <c r="L535" s="83" t="s">
        <v>1189</v>
      </c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90" t="e">
        <f t="shared" si="52"/>
        <v>#DIV/0!</v>
      </c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 s="89"/>
      <c r="BH535" s="89"/>
      <c r="BI535" s="89"/>
      <c r="BJ535" s="89"/>
      <c r="BK535" s="89"/>
      <c r="BL535" s="89"/>
      <c r="BM535" s="89"/>
      <c r="BN535" s="89"/>
      <c r="BO535" s="89"/>
      <c r="BP535" s="89"/>
      <c r="BQ535" s="89"/>
      <c r="BR535" s="89"/>
      <c r="BS535" s="89"/>
      <c r="BT535" s="89"/>
      <c r="BU535" s="89"/>
      <c r="BV535" s="89"/>
      <c r="BW535" s="89"/>
      <c r="BX535" s="89"/>
      <c r="BY535" s="89"/>
      <c r="BZ535" s="89"/>
      <c r="CA535" s="89"/>
      <c r="CB535" s="89"/>
      <c r="CC535" s="89"/>
      <c r="CD535" s="89"/>
      <c r="CE535" s="89"/>
      <c r="CF535" s="90" t="e">
        <f t="shared" si="53"/>
        <v>#DIV/0!</v>
      </c>
      <c r="CG535" s="89"/>
      <c r="CH535" s="89"/>
      <c r="CI535" s="89"/>
      <c r="CJ535" s="89"/>
      <c r="CK535" s="89"/>
      <c r="CL535" s="89"/>
      <c r="CM535" s="89"/>
      <c r="CN535" s="89"/>
      <c r="CO535" s="89"/>
      <c r="CP535" s="89"/>
      <c r="CQ535" s="89"/>
      <c r="CR535" s="89"/>
      <c r="CS535" s="89"/>
      <c r="CT535" s="89"/>
      <c r="CU535" s="89"/>
      <c r="CV535" s="89">
        <v>8</v>
      </c>
      <c r="CW535" s="89">
        <v>8</v>
      </c>
      <c r="CX535" s="89">
        <v>8</v>
      </c>
      <c r="CY535" s="89">
        <v>8</v>
      </c>
      <c r="CZ535" s="89">
        <v>8</v>
      </c>
      <c r="DA535" s="89">
        <v>8</v>
      </c>
      <c r="DB535" s="89">
        <v>8</v>
      </c>
      <c r="DC535" s="89">
        <v>8</v>
      </c>
      <c r="DD535" s="89">
        <v>8</v>
      </c>
      <c r="DE535" s="89"/>
      <c r="DF535" s="89"/>
      <c r="DG535" s="89"/>
      <c r="DH535" s="89"/>
      <c r="DI535" s="89">
        <v>8</v>
      </c>
      <c r="DJ535" s="89">
        <v>8</v>
      </c>
      <c r="DK535" s="89">
        <v>8</v>
      </c>
      <c r="DL535" s="89">
        <v>8</v>
      </c>
      <c r="DM535" s="89">
        <v>7</v>
      </c>
      <c r="DN535" s="89">
        <v>7</v>
      </c>
      <c r="DO535" s="90">
        <f t="shared" si="54"/>
        <v>7.86666666666667</v>
      </c>
      <c r="DP535" s="95"/>
      <c r="DQ535" s="89"/>
      <c r="DR535" s="89"/>
      <c r="DS535" s="89"/>
      <c r="DT535" s="89"/>
      <c r="DU535" s="89"/>
      <c r="DV535" s="101"/>
      <c r="DW535" s="102"/>
      <c r="DX535" s="103"/>
      <c r="DY535" s="90"/>
      <c r="DZ535" s="103"/>
      <c r="EA535" s="103"/>
      <c r="EB535" s="103"/>
      <c r="EC535" s="103"/>
      <c r="ED535" s="103"/>
      <c r="EE535" s="103"/>
      <c r="EF535" s="106" t="e">
        <f t="shared" si="55"/>
        <v>#DIV/0!</v>
      </c>
      <c r="EG535" s="106" t="e">
        <f t="shared" si="56"/>
        <v>#DIV/0!</v>
      </c>
      <c r="EH535" s="106" t="str">
        <f t="shared" si="57"/>
        <v>NEED TO DEVELOP</v>
      </c>
    </row>
    <row r="536" hidden="1" customHeight="1" spans="2:138">
      <c r="B536" s="83" t="s">
        <v>7515</v>
      </c>
      <c r="C536" s="84"/>
      <c r="D536" s="84"/>
      <c r="E536" s="84"/>
      <c r="F536" s="84"/>
      <c r="G536" s="84"/>
      <c r="H536" s="83" t="s">
        <v>12386</v>
      </c>
      <c r="I536" s="86" t="s">
        <v>12387</v>
      </c>
      <c r="J536" s="83" t="s">
        <v>162</v>
      </c>
      <c r="K536" s="84"/>
      <c r="L536" s="83" t="s">
        <v>12388</v>
      </c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90" t="e">
        <f t="shared" si="52"/>
        <v>#DIV/0!</v>
      </c>
      <c r="AO536" s="89"/>
      <c r="AP536" s="89"/>
      <c r="AQ536" s="89"/>
      <c r="AR536" s="89"/>
      <c r="AS536" s="89"/>
      <c r="AT536" s="89"/>
      <c r="AU536" s="89"/>
      <c r="AV536" s="89"/>
      <c r="AW536" s="89"/>
      <c r="AX536" s="89"/>
      <c r="AY536" s="89"/>
      <c r="AZ536" s="89"/>
      <c r="BA536" s="89"/>
      <c r="BB536" s="89"/>
      <c r="BC536" s="89"/>
      <c r="BD536" s="89"/>
      <c r="BE536" s="89"/>
      <c r="BF536" s="89"/>
      <c r="BG536" s="89"/>
      <c r="BH536" s="89"/>
      <c r="BI536" s="89"/>
      <c r="BJ536" s="89"/>
      <c r="BK536" s="89"/>
      <c r="BL536" s="89"/>
      <c r="BM536" s="89"/>
      <c r="BN536" s="89"/>
      <c r="BO536" s="89"/>
      <c r="BP536" s="89"/>
      <c r="BQ536" s="89"/>
      <c r="BR536" s="89"/>
      <c r="BS536" s="89"/>
      <c r="BT536" s="89"/>
      <c r="BU536" s="89"/>
      <c r="BV536" s="89"/>
      <c r="BW536" s="89"/>
      <c r="BX536" s="89"/>
      <c r="BY536" s="89"/>
      <c r="BZ536" s="89"/>
      <c r="CA536" s="89"/>
      <c r="CB536" s="89"/>
      <c r="CC536" s="89"/>
      <c r="CD536" s="89"/>
      <c r="CE536" s="89"/>
      <c r="CF536" s="90" t="e">
        <f t="shared" si="53"/>
        <v>#DIV/0!</v>
      </c>
      <c r="CG536" s="89"/>
      <c r="CH536" s="89"/>
      <c r="CI536" s="89"/>
      <c r="CJ536" s="89"/>
      <c r="CK536" s="89"/>
      <c r="CL536" s="89"/>
      <c r="CM536" s="89"/>
      <c r="CN536" s="89"/>
      <c r="CO536" s="89"/>
      <c r="CP536" s="89"/>
      <c r="CQ536" s="89"/>
      <c r="CR536" s="89"/>
      <c r="CS536" s="89"/>
      <c r="CT536" s="89"/>
      <c r="CU536" s="89"/>
      <c r="CV536" s="89">
        <v>8</v>
      </c>
      <c r="CW536" s="89">
        <v>8</v>
      </c>
      <c r="CX536" s="89">
        <v>7</v>
      </c>
      <c r="CY536" s="89">
        <v>7</v>
      </c>
      <c r="CZ536" s="89">
        <v>8</v>
      </c>
      <c r="DA536" s="89">
        <v>7</v>
      </c>
      <c r="DB536" s="89">
        <v>7</v>
      </c>
      <c r="DC536" s="89">
        <v>8</v>
      </c>
      <c r="DD536" s="89">
        <v>7</v>
      </c>
      <c r="DE536" s="89"/>
      <c r="DF536" s="89"/>
      <c r="DG536" s="89"/>
      <c r="DH536" s="89"/>
      <c r="DI536" s="89">
        <v>7</v>
      </c>
      <c r="DJ536" s="89">
        <v>8</v>
      </c>
      <c r="DK536" s="89">
        <v>7</v>
      </c>
      <c r="DL536" s="89">
        <v>8</v>
      </c>
      <c r="DM536" s="89">
        <v>7</v>
      </c>
      <c r="DN536" s="89">
        <v>7</v>
      </c>
      <c r="DO536" s="90">
        <f t="shared" si="54"/>
        <v>7.4</v>
      </c>
      <c r="DP536" s="95"/>
      <c r="DQ536" s="89"/>
      <c r="DR536" s="89"/>
      <c r="DS536" s="89"/>
      <c r="DT536" s="89"/>
      <c r="DU536" s="89"/>
      <c r="DV536" s="101"/>
      <c r="DW536" s="102"/>
      <c r="DX536" s="103"/>
      <c r="DY536" s="90"/>
      <c r="DZ536" s="103"/>
      <c r="EA536" s="103"/>
      <c r="EB536" s="103"/>
      <c r="EC536" s="103"/>
      <c r="ED536" s="103"/>
      <c r="EE536" s="103"/>
      <c r="EF536" s="106" t="e">
        <f t="shared" si="55"/>
        <v>#DIV/0!</v>
      </c>
      <c r="EG536" s="106" t="e">
        <f t="shared" si="56"/>
        <v>#DIV/0!</v>
      </c>
      <c r="EH536" s="106" t="str">
        <f t="shared" si="57"/>
        <v>NEED TO DEVELOP</v>
      </c>
    </row>
    <row r="537" hidden="1" customHeight="1" spans="2:138">
      <c r="B537" s="83" t="s">
        <v>7515</v>
      </c>
      <c r="C537" s="84"/>
      <c r="D537" s="84"/>
      <c r="E537" s="84"/>
      <c r="F537" s="84"/>
      <c r="G537" s="84"/>
      <c r="H537" s="83" t="s">
        <v>12400</v>
      </c>
      <c r="I537" s="86" t="s">
        <v>12401</v>
      </c>
      <c r="J537" s="83" t="s">
        <v>162</v>
      </c>
      <c r="K537" s="84"/>
      <c r="L537" s="83" t="s">
        <v>6741</v>
      </c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90" t="e">
        <f t="shared" si="52"/>
        <v>#DIV/0!</v>
      </c>
      <c r="AO537" s="89"/>
      <c r="AP537" s="89"/>
      <c r="AQ537" s="89"/>
      <c r="AR537" s="89"/>
      <c r="AS537" s="89"/>
      <c r="AT537" s="89"/>
      <c r="AU537" s="89"/>
      <c r="AV537" s="89"/>
      <c r="AW537" s="89"/>
      <c r="AX537" s="89"/>
      <c r="AY537" s="89"/>
      <c r="AZ537" s="89"/>
      <c r="BA537" s="89"/>
      <c r="BB537" s="89"/>
      <c r="BC537" s="89"/>
      <c r="BD537" s="89"/>
      <c r="BE537" s="89"/>
      <c r="BF537" s="89"/>
      <c r="BG537" s="89"/>
      <c r="BH537" s="89"/>
      <c r="BI537" s="89"/>
      <c r="BJ537" s="89"/>
      <c r="BK537" s="89"/>
      <c r="BL537" s="89"/>
      <c r="BM537" s="89"/>
      <c r="BN537" s="89"/>
      <c r="BO537" s="89"/>
      <c r="BP537" s="89"/>
      <c r="BQ537" s="89"/>
      <c r="BR537" s="89"/>
      <c r="BS537" s="89"/>
      <c r="BT537" s="89"/>
      <c r="BU537" s="89"/>
      <c r="BV537" s="89"/>
      <c r="BW537" s="89"/>
      <c r="BX537" s="89"/>
      <c r="BY537" s="89"/>
      <c r="BZ537" s="89"/>
      <c r="CA537" s="89"/>
      <c r="CB537" s="89"/>
      <c r="CC537" s="89"/>
      <c r="CD537" s="89"/>
      <c r="CE537" s="89"/>
      <c r="CF537" s="90" t="e">
        <f t="shared" si="53"/>
        <v>#DIV/0!</v>
      </c>
      <c r="CG537" s="89"/>
      <c r="CH537" s="89"/>
      <c r="CI537" s="89"/>
      <c r="CJ537" s="89"/>
      <c r="CK537" s="89"/>
      <c r="CL537" s="89"/>
      <c r="CM537" s="89"/>
      <c r="CN537" s="89"/>
      <c r="CO537" s="89"/>
      <c r="CP537" s="89"/>
      <c r="CQ537" s="89"/>
      <c r="CR537" s="89"/>
      <c r="CS537" s="89"/>
      <c r="CT537" s="89"/>
      <c r="CU537" s="89"/>
      <c r="CV537" s="89">
        <v>7</v>
      </c>
      <c r="CW537" s="89">
        <v>8</v>
      </c>
      <c r="CX537" s="89">
        <v>7</v>
      </c>
      <c r="CY537" s="89">
        <v>7</v>
      </c>
      <c r="CZ537" s="89">
        <v>7</v>
      </c>
      <c r="DA537" s="89">
        <v>7</v>
      </c>
      <c r="DB537" s="89">
        <v>7</v>
      </c>
      <c r="DC537" s="89">
        <v>7</v>
      </c>
      <c r="DD537" s="89">
        <v>7</v>
      </c>
      <c r="DE537" s="89"/>
      <c r="DF537" s="89"/>
      <c r="DG537" s="89"/>
      <c r="DH537" s="89"/>
      <c r="DI537" s="89">
        <v>7</v>
      </c>
      <c r="DJ537" s="89">
        <v>8</v>
      </c>
      <c r="DK537" s="89">
        <v>7</v>
      </c>
      <c r="DL537" s="89">
        <v>7</v>
      </c>
      <c r="DM537" s="89">
        <v>7</v>
      </c>
      <c r="DN537" s="89">
        <v>7</v>
      </c>
      <c r="DO537" s="90">
        <f t="shared" si="54"/>
        <v>7.13333333333333</v>
      </c>
      <c r="DP537" s="95"/>
      <c r="DQ537" s="89"/>
      <c r="DR537" s="89"/>
      <c r="DS537" s="89"/>
      <c r="DT537" s="89"/>
      <c r="DU537" s="89"/>
      <c r="DV537" s="101"/>
      <c r="DW537" s="102"/>
      <c r="DX537" s="103"/>
      <c r="DY537" s="90"/>
      <c r="DZ537" s="103"/>
      <c r="EA537" s="103"/>
      <c r="EB537" s="103"/>
      <c r="EC537" s="103"/>
      <c r="ED537" s="103"/>
      <c r="EE537" s="103"/>
      <c r="EF537" s="106" t="e">
        <f t="shared" si="55"/>
        <v>#DIV/0!</v>
      </c>
      <c r="EG537" s="106" t="e">
        <f t="shared" si="56"/>
        <v>#DIV/0!</v>
      </c>
      <c r="EH537" s="106" t="str">
        <f t="shared" si="57"/>
        <v>NEED TO DEVELOP</v>
      </c>
    </row>
    <row r="538" hidden="1" customHeight="1" spans="2:138">
      <c r="B538" s="83" t="s">
        <v>7515</v>
      </c>
      <c r="C538" s="84"/>
      <c r="D538" s="84"/>
      <c r="E538" s="84"/>
      <c r="F538" s="84"/>
      <c r="G538" s="84"/>
      <c r="H538" s="83" t="s">
        <v>12413</v>
      </c>
      <c r="I538" s="86" t="s">
        <v>12414</v>
      </c>
      <c r="J538" s="83" t="s">
        <v>162</v>
      </c>
      <c r="K538" s="84"/>
      <c r="L538" s="83" t="s">
        <v>11763</v>
      </c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90" t="e">
        <f t="shared" si="52"/>
        <v>#DIV/0!</v>
      </c>
      <c r="AO538" s="89"/>
      <c r="AP538" s="89"/>
      <c r="AQ538" s="89"/>
      <c r="AR538" s="89"/>
      <c r="AS538" s="89"/>
      <c r="AT538" s="89"/>
      <c r="AU538" s="89"/>
      <c r="AV538" s="89"/>
      <c r="AW538" s="89"/>
      <c r="AX538" s="89"/>
      <c r="AY538" s="89"/>
      <c r="AZ538" s="89"/>
      <c r="BA538" s="89"/>
      <c r="BB538" s="89"/>
      <c r="BC538" s="89"/>
      <c r="BD538" s="89"/>
      <c r="BE538" s="89"/>
      <c r="BF538" s="89"/>
      <c r="BG538" s="89"/>
      <c r="BH538" s="89"/>
      <c r="BI538" s="89"/>
      <c r="BJ538" s="89"/>
      <c r="BK538" s="89"/>
      <c r="BL538" s="89"/>
      <c r="BM538" s="89"/>
      <c r="BN538" s="89"/>
      <c r="BO538" s="89"/>
      <c r="BP538" s="89"/>
      <c r="BQ538" s="89"/>
      <c r="BR538" s="89"/>
      <c r="BS538" s="89"/>
      <c r="BT538" s="89"/>
      <c r="BU538" s="89"/>
      <c r="BV538" s="89"/>
      <c r="BW538" s="89"/>
      <c r="BX538" s="89"/>
      <c r="BY538" s="89"/>
      <c r="BZ538" s="89"/>
      <c r="CA538" s="89"/>
      <c r="CB538" s="89"/>
      <c r="CC538" s="89"/>
      <c r="CD538" s="89"/>
      <c r="CE538" s="89"/>
      <c r="CF538" s="90" t="e">
        <f t="shared" si="53"/>
        <v>#DIV/0!</v>
      </c>
      <c r="CG538" s="89"/>
      <c r="CH538" s="89"/>
      <c r="CI538" s="89"/>
      <c r="CJ538" s="89"/>
      <c r="CK538" s="89"/>
      <c r="CL538" s="89"/>
      <c r="CM538" s="89"/>
      <c r="CN538" s="89"/>
      <c r="CO538" s="89"/>
      <c r="CP538" s="89"/>
      <c r="CQ538" s="89"/>
      <c r="CR538" s="89"/>
      <c r="CS538" s="89"/>
      <c r="CT538" s="89"/>
      <c r="CU538" s="89"/>
      <c r="CV538" s="89">
        <v>8</v>
      </c>
      <c r="CW538" s="89">
        <v>7</v>
      </c>
      <c r="CX538" s="89">
        <v>8</v>
      </c>
      <c r="CY538" s="89">
        <v>8</v>
      </c>
      <c r="CZ538" s="89">
        <v>8</v>
      </c>
      <c r="DA538" s="89">
        <v>8</v>
      </c>
      <c r="DB538" s="89">
        <v>7</v>
      </c>
      <c r="DC538" s="89">
        <v>8</v>
      </c>
      <c r="DD538" s="89">
        <v>7</v>
      </c>
      <c r="DE538" s="89"/>
      <c r="DF538" s="89"/>
      <c r="DG538" s="89"/>
      <c r="DH538" s="89"/>
      <c r="DI538" s="89">
        <v>7</v>
      </c>
      <c r="DJ538" s="89">
        <v>8</v>
      </c>
      <c r="DK538" s="89">
        <v>7</v>
      </c>
      <c r="DL538" s="89">
        <v>8</v>
      </c>
      <c r="DM538" s="89">
        <v>7</v>
      </c>
      <c r="DN538" s="89">
        <v>8</v>
      </c>
      <c r="DO538" s="90">
        <f t="shared" si="54"/>
        <v>7.6</v>
      </c>
      <c r="DP538" s="95"/>
      <c r="DQ538" s="89"/>
      <c r="DR538" s="89"/>
      <c r="DS538" s="89"/>
      <c r="DT538" s="89"/>
      <c r="DU538" s="89"/>
      <c r="DV538" s="101"/>
      <c r="DW538" s="102"/>
      <c r="DX538" s="103"/>
      <c r="DY538" s="90"/>
      <c r="DZ538" s="103"/>
      <c r="EA538" s="103"/>
      <c r="EB538" s="103"/>
      <c r="EC538" s="103"/>
      <c r="ED538" s="103"/>
      <c r="EE538" s="103"/>
      <c r="EF538" s="106" t="e">
        <f t="shared" si="55"/>
        <v>#DIV/0!</v>
      </c>
      <c r="EG538" s="106" t="e">
        <f t="shared" si="56"/>
        <v>#DIV/0!</v>
      </c>
      <c r="EH538" s="106" t="str">
        <f t="shared" si="57"/>
        <v>NEED TO DEVELOP</v>
      </c>
    </row>
    <row r="539" hidden="1" customHeight="1" spans="2:138">
      <c r="B539" s="83" t="s">
        <v>7515</v>
      </c>
      <c r="C539" s="84"/>
      <c r="D539" s="84"/>
      <c r="E539" s="84"/>
      <c r="F539" s="84"/>
      <c r="G539" s="84"/>
      <c r="H539" s="83" t="s">
        <v>12428</v>
      </c>
      <c r="I539" s="86" t="s">
        <v>12429</v>
      </c>
      <c r="J539" s="83" t="s">
        <v>3440</v>
      </c>
      <c r="K539" s="84"/>
      <c r="L539" s="83" t="s">
        <v>281</v>
      </c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90" t="e">
        <f t="shared" si="52"/>
        <v>#DIV/0!</v>
      </c>
      <c r="AO539" s="89"/>
      <c r="AP539" s="89"/>
      <c r="AQ539" s="89"/>
      <c r="AR539" s="89"/>
      <c r="AS539" s="89"/>
      <c r="AT539" s="89"/>
      <c r="AU539" s="89"/>
      <c r="AV539" s="89"/>
      <c r="AW539" s="89"/>
      <c r="AX539" s="89"/>
      <c r="AY539" s="89"/>
      <c r="AZ539" s="89"/>
      <c r="BA539" s="89"/>
      <c r="BB539" s="89"/>
      <c r="BC539" s="89"/>
      <c r="BD539" s="89"/>
      <c r="BE539" s="89"/>
      <c r="BF539" s="89"/>
      <c r="BG539" s="89"/>
      <c r="BH539" s="89"/>
      <c r="BI539" s="89"/>
      <c r="BJ539" s="89"/>
      <c r="BK539" s="89"/>
      <c r="BL539" s="89"/>
      <c r="BM539" s="89"/>
      <c r="BN539" s="89"/>
      <c r="BO539" s="89"/>
      <c r="BP539" s="89"/>
      <c r="BQ539" s="89"/>
      <c r="BR539" s="89"/>
      <c r="BS539" s="89"/>
      <c r="BT539" s="89"/>
      <c r="BU539" s="89"/>
      <c r="BV539" s="89"/>
      <c r="BW539" s="89"/>
      <c r="BX539" s="89"/>
      <c r="BY539" s="89"/>
      <c r="BZ539" s="89"/>
      <c r="CA539" s="89"/>
      <c r="CB539" s="89"/>
      <c r="CC539" s="89"/>
      <c r="CD539" s="89"/>
      <c r="CE539" s="89"/>
      <c r="CF539" s="90" t="e">
        <f t="shared" si="53"/>
        <v>#DIV/0!</v>
      </c>
      <c r="CG539" s="89"/>
      <c r="CH539" s="89"/>
      <c r="CI539" s="89"/>
      <c r="CJ539" s="89"/>
      <c r="CK539" s="89"/>
      <c r="CL539" s="89"/>
      <c r="CM539" s="89"/>
      <c r="CN539" s="89"/>
      <c r="CO539" s="89"/>
      <c r="CP539" s="89"/>
      <c r="CQ539" s="89"/>
      <c r="CR539" s="89"/>
      <c r="CS539" s="89"/>
      <c r="CT539" s="89"/>
      <c r="CU539" s="89"/>
      <c r="CV539" s="89">
        <v>7</v>
      </c>
      <c r="CW539" s="89">
        <v>8</v>
      </c>
      <c r="CX539" s="89">
        <v>8</v>
      </c>
      <c r="CY539" s="89">
        <v>8</v>
      </c>
      <c r="CZ539" s="89">
        <v>7</v>
      </c>
      <c r="DA539" s="89">
        <v>7</v>
      </c>
      <c r="DB539" s="89">
        <v>7</v>
      </c>
      <c r="DC539" s="89">
        <v>8</v>
      </c>
      <c r="DD539" s="89">
        <v>7</v>
      </c>
      <c r="DE539" s="89"/>
      <c r="DF539" s="89"/>
      <c r="DG539" s="89"/>
      <c r="DH539" s="89"/>
      <c r="DI539" s="89">
        <v>8</v>
      </c>
      <c r="DJ539" s="89">
        <v>7</v>
      </c>
      <c r="DK539" s="89">
        <v>8</v>
      </c>
      <c r="DL539" s="89">
        <v>7</v>
      </c>
      <c r="DM539" s="89">
        <v>8</v>
      </c>
      <c r="DN539" s="89">
        <v>7</v>
      </c>
      <c r="DO539" s="90">
        <f t="shared" si="54"/>
        <v>7.46666666666667</v>
      </c>
      <c r="DP539" s="95"/>
      <c r="DQ539" s="89"/>
      <c r="DR539" s="89"/>
      <c r="DS539" s="89"/>
      <c r="DT539" s="89"/>
      <c r="DU539" s="89"/>
      <c r="DV539" s="101"/>
      <c r="DW539" s="102"/>
      <c r="DX539" s="103"/>
      <c r="DY539" s="90"/>
      <c r="DZ539" s="103"/>
      <c r="EA539" s="103"/>
      <c r="EB539" s="103"/>
      <c r="EC539" s="103"/>
      <c r="ED539" s="103"/>
      <c r="EE539" s="103"/>
      <c r="EF539" s="106" t="e">
        <f t="shared" si="55"/>
        <v>#DIV/0!</v>
      </c>
      <c r="EG539" s="106" t="e">
        <f t="shared" si="56"/>
        <v>#DIV/0!</v>
      </c>
      <c r="EH539" s="106" t="str">
        <f t="shared" si="57"/>
        <v>NEED TO DEVELOP</v>
      </c>
    </row>
    <row r="540" hidden="1" customHeight="1" spans="2:138">
      <c r="B540" s="83" t="s">
        <v>7515</v>
      </c>
      <c r="C540" s="84"/>
      <c r="D540" s="84"/>
      <c r="E540" s="84"/>
      <c r="F540" s="84"/>
      <c r="G540" s="84"/>
      <c r="H540" s="83" t="s">
        <v>12442</v>
      </c>
      <c r="I540" s="86" t="s">
        <v>12443</v>
      </c>
      <c r="J540" s="83" t="s">
        <v>1569</v>
      </c>
      <c r="K540" s="84"/>
      <c r="L540" s="83" t="s">
        <v>12444</v>
      </c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90" t="e">
        <f t="shared" si="52"/>
        <v>#DIV/0!</v>
      </c>
      <c r="AO540" s="89"/>
      <c r="AP540" s="89"/>
      <c r="AQ540" s="89"/>
      <c r="AR540" s="89"/>
      <c r="AS540" s="89"/>
      <c r="AT540" s="89"/>
      <c r="AU540" s="89"/>
      <c r="AV540" s="89"/>
      <c r="AW540" s="89"/>
      <c r="AX540" s="89"/>
      <c r="AY540" s="89"/>
      <c r="AZ540" s="89"/>
      <c r="BA540" s="89"/>
      <c r="BB540" s="89"/>
      <c r="BC540" s="89"/>
      <c r="BD540" s="89"/>
      <c r="BE540" s="89"/>
      <c r="BF540" s="89"/>
      <c r="BG540" s="89"/>
      <c r="BH540" s="89"/>
      <c r="BI540" s="89"/>
      <c r="BJ540" s="89"/>
      <c r="BK540" s="89"/>
      <c r="BL540" s="89"/>
      <c r="BM540" s="89"/>
      <c r="BN540" s="89"/>
      <c r="BO540" s="89"/>
      <c r="BP540" s="89"/>
      <c r="BQ540" s="89"/>
      <c r="BR540" s="89"/>
      <c r="BS540" s="89"/>
      <c r="BT540" s="89"/>
      <c r="BU540" s="89"/>
      <c r="BV540" s="89"/>
      <c r="BW540" s="89"/>
      <c r="BX540" s="89"/>
      <c r="BY540" s="89"/>
      <c r="BZ540" s="89"/>
      <c r="CA540" s="89"/>
      <c r="CB540" s="89"/>
      <c r="CC540" s="89"/>
      <c r="CD540" s="89"/>
      <c r="CE540" s="89"/>
      <c r="CF540" s="90" t="e">
        <f t="shared" si="53"/>
        <v>#DIV/0!</v>
      </c>
      <c r="CG540" s="89"/>
      <c r="CH540" s="89"/>
      <c r="CI540" s="89"/>
      <c r="CJ540" s="89"/>
      <c r="CK540" s="89"/>
      <c r="CL540" s="89"/>
      <c r="CM540" s="89"/>
      <c r="CN540" s="89"/>
      <c r="CO540" s="89"/>
      <c r="CP540" s="89"/>
      <c r="CQ540" s="89"/>
      <c r="CR540" s="89"/>
      <c r="CS540" s="89"/>
      <c r="CT540" s="89"/>
      <c r="CU540" s="89"/>
      <c r="CV540" s="89">
        <v>7</v>
      </c>
      <c r="CW540" s="89">
        <v>7</v>
      </c>
      <c r="CX540" s="89">
        <v>7</v>
      </c>
      <c r="CY540" s="89">
        <v>7</v>
      </c>
      <c r="CZ540" s="89">
        <v>8</v>
      </c>
      <c r="DA540" s="89">
        <v>7</v>
      </c>
      <c r="DB540" s="89">
        <v>7</v>
      </c>
      <c r="DC540" s="89">
        <v>7</v>
      </c>
      <c r="DD540" s="89">
        <v>7</v>
      </c>
      <c r="DE540" s="89"/>
      <c r="DF540" s="89"/>
      <c r="DG540" s="89"/>
      <c r="DH540" s="89"/>
      <c r="DI540" s="89">
        <v>7</v>
      </c>
      <c r="DJ540" s="89">
        <v>8</v>
      </c>
      <c r="DK540" s="89">
        <v>7</v>
      </c>
      <c r="DL540" s="89">
        <v>7</v>
      </c>
      <c r="DM540" s="89">
        <v>8</v>
      </c>
      <c r="DN540" s="89">
        <v>7</v>
      </c>
      <c r="DO540" s="90">
        <f t="shared" si="54"/>
        <v>7.2</v>
      </c>
      <c r="DP540" s="95"/>
      <c r="DQ540" s="89"/>
      <c r="DR540" s="89"/>
      <c r="DS540" s="89"/>
      <c r="DT540" s="89"/>
      <c r="DU540" s="89"/>
      <c r="DV540" s="101"/>
      <c r="DW540" s="102"/>
      <c r="DX540" s="103"/>
      <c r="DY540" s="90"/>
      <c r="DZ540" s="103"/>
      <c r="EA540" s="103"/>
      <c r="EB540" s="103"/>
      <c r="EC540" s="103"/>
      <c r="ED540" s="103"/>
      <c r="EE540" s="103"/>
      <c r="EF540" s="106" t="e">
        <f t="shared" si="55"/>
        <v>#DIV/0!</v>
      </c>
      <c r="EG540" s="106" t="e">
        <f t="shared" si="56"/>
        <v>#DIV/0!</v>
      </c>
      <c r="EH540" s="106" t="str">
        <f t="shared" si="57"/>
        <v>NEED TO DEVELOP</v>
      </c>
    </row>
    <row r="541" hidden="1" customHeight="1" spans="2:138">
      <c r="B541" s="83" t="s">
        <v>7515</v>
      </c>
      <c r="C541" s="84"/>
      <c r="D541" s="84"/>
      <c r="E541" s="84"/>
      <c r="F541" s="84"/>
      <c r="G541" s="84"/>
      <c r="H541" s="83" t="s">
        <v>12452</v>
      </c>
      <c r="I541" s="86" t="s">
        <v>12453</v>
      </c>
      <c r="J541" s="83" t="s">
        <v>3535</v>
      </c>
      <c r="K541" s="84"/>
      <c r="L541" s="83" t="s">
        <v>6254</v>
      </c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90" t="e">
        <f t="shared" si="52"/>
        <v>#DIV/0!</v>
      </c>
      <c r="AO541" s="89"/>
      <c r="AP541" s="89"/>
      <c r="AQ541" s="89"/>
      <c r="AR541" s="89"/>
      <c r="AS541" s="89"/>
      <c r="AT541" s="89"/>
      <c r="AU541" s="89"/>
      <c r="AV541" s="89"/>
      <c r="AW541" s="89"/>
      <c r="AX541" s="89"/>
      <c r="AY541" s="89"/>
      <c r="AZ541" s="89"/>
      <c r="BA541" s="89"/>
      <c r="BB541" s="89"/>
      <c r="BC541" s="89"/>
      <c r="BD541" s="89"/>
      <c r="BE541" s="89"/>
      <c r="BF541" s="89"/>
      <c r="BG541" s="89"/>
      <c r="BH541" s="89"/>
      <c r="BI541" s="89"/>
      <c r="BJ541" s="89"/>
      <c r="BK541" s="89"/>
      <c r="BL541" s="89"/>
      <c r="BM541" s="89"/>
      <c r="BN541" s="89"/>
      <c r="BO541" s="89"/>
      <c r="BP541" s="89"/>
      <c r="BQ541" s="89"/>
      <c r="BR541" s="89"/>
      <c r="BS541" s="89"/>
      <c r="BT541" s="89"/>
      <c r="BU541" s="89"/>
      <c r="BV541" s="89"/>
      <c r="BW541" s="89"/>
      <c r="BX541" s="89"/>
      <c r="BY541" s="89"/>
      <c r="BZ541" s="89"/>
      <c r="CA541" s="89"/>
      <c r="CB541" s="89"/>
      <c r="CC541" s="89"/>
      <c r="CD541" s="89"/>
      <c r="CE541" s="89"/>
      <c r="CF541" s="90" t="e">
        <f t="shared" si="53"/>
        <v>#DIV/0!</v>
      </c>
      <c r="CG541" s="89"/>
      <c r="CH541" s="89"/>
      <c r="CI541" s="89"/>
      <c r="CJ541" s="89"/>
      <c r="CK541" s="89"/>
      <c r="CL541" s="89"/>
      <c r="CM541" s="89"/>
      <c r="CN541" s="89"/>
      <c r="CO541" s="89"/>
      <c r="CP541" s="89"/>
      <c r="CQ541" s="89"/>
      <c r="CR541" s="89"/>
      <c r="CS541" s="89"/>
      <c r="CT541" s="89"/>
      <c r="CU541" s="89"/>
      <c r="CV541" s="89">
        <v>7</v>
      </c>
      <c r="CW541" s="89">
        <v>7</v>
      </c>
      <c r="CX541" s="89">
        <v>7</v>
      </c>
      <c r="CY541" s="89">
        <v>7</v>
      </c>
      <c r="CZ541" s="89">
        <v>8</v>
      </c>
      <c r="DA541" s="89">
        <v>7</v>
      </c>
      <c r="DB541" s="89">
        <v>7</v>
      </c>
      <c r="DC541" s="89">
        <v>7</v>
      </c>
      <c r="DD541" s="89">
        <v>7</v>
      </c>
      <c r="DE541" s="89"/>
      <c r="DF541" s="89"/>
      <c r="DG541" s="89"/>
      <c r="DH541" s="89"/>
      <c r="DI541" s="89">
        <v>7</v>
      </c>
      <c r="DJ541" s="89">
        <v>7</v>
      </c>
      <c r="DK541" s="89">
        <v>7</v>
      </c>
      <c r="DL541" s="89">
        <v>7</v>
      </c>
      <c r="DM541" s="89">
        <v>7</v>
      </c>
      <c r="DN541" s="89">
        <v>7</v>
      </c>
      <c r="DO541" s="90">
        <f t="shared" si="54"/>
        <v>7.06666666666667</v>
      </c>
      <c r="DP541" s="95"/>
      <c r="DQ541" s="89"/>
      <c r="DR541" s="89"/>
      <c r="DS541" s="89"/>
      <c r="DT541" s="89"/>
      <c r="DU541" s="89"/>
      <c r="DV541" s="101"/>
      <c r="DW541" s="102"/>
      <c r="DX541" s="103"/>
      <c r="DY541" s="90"/>
      <c r="DZ541" s="103"/>
      <c r="EA541" s="103"/>
      <c r="EB541" s="103"/>
      <c r="EC541" s="103"/>
      <c r="ED541" s="103"/>
      <c r="EE541" s="103"/>
      <c r="EF541" s="106" t="e">
        <f t="shared" si="55"/>
        <v>#DIV/0!</v>
      </c>
      <c r="EG541" s="106" t="e">
        <f t="shared" si="56"/>
        <v>#DIV/0!</v>
      </c>
      <c r="EH541" s="106" t="str">
        <f t="shared" si="57"/>
        <v>NEED TO DEVELOP</v>
      </c>
    </row>
    <row r="542" hidden="1" customHeight="1" spans="2:138">
      <c r="B542" s="83" t="s">
        <v>7515</v>
      </c>
      <c r="C542" s="84"/>
      <c r="D542" s="84"/>
      <c r="E542" s="84"/>
      <c r="F542" s="84"/>
      <c r="G542" s="84"/>
      <c r="H542" s="83" t="s">
        <v>12463</v>
      </c>
      <c r="I542" s="86" t="s">
        <v>12464</v>
      </c>
      <c r="J542" s="83" t="s">
        <v>3535</v>
      </c>
      <c r="K542" s="84"/>
      <c r="L542" s="83" t="s">
        <v>11763</v>
      </c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90" t="e">
        <f t="shared" si="52"/>
        <v>#DIV/0!</v>
      </c>
      <c r="AO542" s="89"/>
      <c r="AP542" s="89"/>
      <c r="AQ542" s="89"/>
      <c r="AR542" s="89"/>
      <c r="AS542" s="89"/>
      <c r="AT542" s="89"/>
      <c r="AU542" s="89"/>
      <c r="AV542" s="89"/>
      <c r="AW542" s="89"/>
      <c r="AX542" s="89"/>
      <c r="AY542" s="89"/>
      <c r="AZ542" s="89"/>
      <c r="BA542" s="89"/>
      <c r="BB542" s="89"/>
      <c r="BC542" s="89"/>
      <c r="BD542" s="89"/>
      <c r="BE542" s="89"/>
      <c r="BF542" s="89"/>
      <c r="BG542" s="89"/>
      <c r="BH542" s="89"/>
      <c r="BI542" s="89"/>
      <c r="BJ542" s="89"/>
      <c r="BK542" s="89"/>
      <c r="BL542" s="89"/>
      <c r="BM542" s="89"/>
      <c r="BN542" s="89"/>
      <c r="BO542" s="89"/>
      <c r="BP542" s="89"/>
      <c r="BQ542" s="89"/>
      <c r="BR542" s="89"/>
      <c r="BS542" s="89"/>
      <c r="BT542" s="89"/>
      <c r="BU542" s="89"/>
      <c r="BV542" s="89"/>
      <c r="BW542" s="89"/>
      <c r="BX542" s="89"/>
      <c r="BY542" s="89"/>
      <c r="BZ542" s="89"/>
      <c r="CA542" s="89"/>
      <c r="CB542" s="89"/>
      <c r="CC542" s="89"/>
      <c r="CD542" s="89"/>
      <c r="CE542" s="89"/>
      <c r="CF542" s="90" t="e">
        <f t="shared" si="53"/>
        <v>#DIV/0!</v>
      </c>
      <c r="CG542" s="89"/>
      <c r="CH542" s="89"/>
      <c r="CI542" s="89"/>
      <c r="CJ542" s="89"/>
      <c r="CK542" s="89"/>
      <c r="CL542" s="89"/>
      <c r="CM542" s="89"/>
      <c r="CN542" s="89"/>
      <c r="CO542" s="89"/>
      <c r="CP542" s="89"/>
      <c r="CQ542" s="89"/>
      <c r="CR542" s="89"/>
      <c r="CS542" s="89"/>
      <c r="CT542" s="89"/>
      <c r="CU542" s="89"/>
      <c r="CV542" s="89"/>
      <c r="CW542" s="89"/>
      <c r="CX542" s="89"/>
      <c r="CY542" s="89"/>
      <c r="CZ542" s="89"/>
      <c r="DA542" s="89"/>
      <c r="DB542" s="89"/>
      <c r="DC542" s="89"/>
      <c r="DD542" s="89"/>
      <c r="DE542" s="89"/>
      <c r="DF542" s="89"/>
      <c r="DG542" s="89"/>
      <c r="DH542" s="89"/>
      <c r="DI542" s="89"/>
      <c r="DJ542" s="89"/>
      <c r="DK542" s="89"/>
      <c r="DL542" s="89"/>
      <c r="DM542" s="89"/>
      <c r="DN542" s="89"/>
      <c r="DO542" s="90" t="e">
        <f t="shared" si="54"/>
        <v>#DIV/0!</v>
      </c>
      <c r="DP542" s="95"/>
      <c r="DQ542" s="89"/>
      <c r="DR542" s="89"/>
      <c r="DS542" s="89"/>
      <c r="DT542" s="89"/>
      <c r="DU542" s="89"/>
      <c r="DV542" s="101"/>
      <c r="DW542" s="102"/>
      <c r="DX542" s="103"/>
      <c r="DY542" s="90"/>
      <c r="DZ542" s="103"/>
      <c r="EA542" s="103"/>
      <c r="EB542" s="103"/>
      <c r="EC542" s="103"/>
      <c r="ED542" s="103"/>
      <c r="EE542" s="103"/>
      <c r="EF542" s="106" t="e">
        <f t="shared" si="55"/>
        <v>#DIV/0!</v>
      </c>
      <c r="EG542" s="106" t="e">
        <f t="shared" si="56"/>
        <v>#DIV/0!</v>
      </c>
      <c r="EH542" s="106" t="e">
        <f t="shared" si="57"/>
        <v>#DIV/0!</v>
      </c>
    </row>
    <row r="543" hidden="1" customHeight="1" spans="2:138">
      <c r="B543" s="83" t="s">
        <v>3558</v>
      </c>
      <c r="C543" s="84"/>
      <c r="D543" s="84"/>
      <c r="E543" s="84"/>
      <c r="F543" s="84"/>
      <c r="G543" s="84"/>
      <c r="H543" s="83" t="s">
        <v>12522</v>
      </c>
      <c r="I543" s="86" t="s">
        <v>12523</v>
      </c>
      <c r="J543" s="83" t="s">
        <v>68</v>
      </c>
      <c r="K543" s="84"/>
      <c r="L543" s="83" t="s">
        <v>4639</v>
      </c>
      <c r="M543" s="89">
        <v>8</v>
      </c>
      <c r="N543" s="89">
        <v>7.5</v>
      </c>
      <c r="O543" s="89">
        <v>8</v>
      </c>
      <c r="P543" s="89">
        <v>8</v>
      </c>
      <c r="Q543" s="89">
        <v>8</v>
      </c>
      <c r="R543" s="89">
        <v>8</v>
      </c>
      <c r="S543" s="89">
        <v>7.5</v>
      </c>
      <c r="T543" s="89">
        <v>8</v>
      </c>
      <c r="U543" s="89">
        <v>8</v>
      </c>
      <c r="V543" s="89">
        <v>7.5</v>
      </c>
      <c r="W543" s="89">
        <v>8</v>
      </c>
      <c r="X543" s="89">
        <v>8</v>
      </c>
      <c r="Y543" s="89">
        <v>8</v>
      </c>
      <c r="Z543" s="89">
        <v>8</v>
      </c>
      <c r="AA543" s="89">
        <v>7</v>
      </c>
      <c r="AB543" s="89">
        <v>8</v>
      </c>
      <c r="AC543" s="89">
        <v>7.5</v>
      </c>
      <c r="AD543" s="89">
        <v>8</v>
      </c>
      <c r="AE543" s="89">
        <v>7.5</v>
      </c>
      <c r="AF543" s="89">
        <v>8</v>
      </c>
      <c r="AG543" s="89">
        <v>8</v>
      </c>
      <c r="AH543" s="89">
        <v>8</v>
      </c>
      <c r="AI543" s="89">
        <v>7.5</v>
      </c>
      <c r="AJ543" s="89">
        <v>7.5</v>
      </c>
      <c r="AK543" s="89">
        <v>7.5</v>
      </c>
      <c r="AL543" s="89">
        <v>7</v>
      </c>
      <c r="AM543" s="89">
        <v>7.5</v>
      </c>
      <c r="AN543" s="90">
        <f t="shared" si="52"/>
        <v>7.75925925925926</v>
      </c>
      <c r="AO543" s="89"/>
      <c r="AP543" s="89"/>
      <c r="AQ543" s="89"/>
      <c r="AR543" s="89"/>
      <c r="AS543" s="89"/>
      <c r="AT543" s="89"/>
      <c r="AU543" s="89"/>
      <c r="AV543" s="89"/>
      <c r="AW543" s="89"/>
      <c r="AX543" s="89"/>
      <c r="AY543" s="89"/>
      <c r="AZ543" s="89"/>
      <c r="BA543" s="89"/>
      <c r="BB543" s="89"/>
      <c r="BC543" s="89"/>
      <c r="BD543" s="89"/>
      <c r="BE543" s="89"/>
      <c r="BF543" s="89"/>
      <c r="BG543" s="89"/>
      <c r="BH543" s="89"/>
      <c r="BI543" s="89"/>
      <c r="BJ543" s="89"/>
      <c r="BK543" s="89"/>
      <c r="BL543" s="89"/>
      <c r="BM543" s="89"/>
      <c r="BN543" s="89"/>
      <c r="BO543" s="89"/>
      <c r="BP543" s="89"/>
      <c r="BQ543" s="89"/>
      <c r="BR543" s="89"/>
      <c r="BS543" s="89"/>
      <c r="BT543" s="89"/>
      <c r="BU543" s="89"/>
      <c r="BV543" s="89"/>
      <c r="BW543" s="89"/>
      <c r="BX543" s="89"/>
      <c r="BY543" s="89"/>
      <c r="BZ543" s="89"/>
      <c r="CA543" s="89"/>
      <c r="CB543" s="89"/>
      <c r="CC543" s="89"/>
      <c r="CD543" s="89"/>
      <c r="CE543" s="89"/>
      <c r="CF543" s="90" t="e">
        <f t="shared" si="53"/>
        <v>#DIV/0!</v>
      </c>
      <c r="CG543" s="89"/>
      <c r="CH543" s="89"/>
      <c r="CI543" s="89"/>
      <c r="CJ543" s="89"/>
      <c r="CK543" s="89"/>
      <c r="CL543" s="89"/>
      <c r="CM543" s="89"/>
      <c r="CN543" s="89"/>
      <c r="CO543" s="89"/>
      <c r="CP543" s="89"/>
      <c r="CQ543" s="89"/>
      <c r="CR543" s="89"/>
      <c r="CS543" s="89"/>
      <c r="CT543" s="89"/>
      <c r="CU543" s="89"/>
      <c r="CV543" s="89"/>
      <c r="CW543" s="89"/>
      <c r="CX543" s="89"/>
      <c r="CY543" s="89"/>
      <c r="CZ543" s="89"/>
      <c r="DA543" s="89"/>
      <c r="DB543" s="89"/>
      <c r="DC543" s="89"/>
      <c r="DD543" s="89"/>
      <c r="DE543" s="89"/>
      <c r="DF543" s="89"/>
      <c r="DG543" s="89"/>
      <c r="DH543" s="89"/>
      <c r="DI543" s="89"/>
      <c r="DJ543" s="89"/>
      <c r="DK543" s="89"/>
      <c r="DL543" s="89"/>
      <c r="DM543" s="89"/>
      <c r="DN543" s="89"/>
      <c r="DO543" s="90" t="e">
        <f t="shared" si="54"/>
        <v>#DIV/0!</v>
      </c>
      <c r="DP543" s="95"/>
      <c r="DQ543" s="89"/>
      <c r="DR543" s="89"/>
      <c r="DS543" s="89"/>
      <c r="DT543" s="89"/>
      <c r="DU543" s="89"/>
      <c r="DV543" s="101"/>
      <c r="DW543" s="102"/>
      <c r="DX543" s="103"/>
      <c r="DY543" s="90"/>
      <c r="DZ543" s="103"/>
      <c r="EA543" s="103"/>
      <c r="EB543" s="103"/>
      <c r="EC543" s="103"/>
      <c r="ED543" s="103"/>
      <c r="EE543" s="103"/>
      <c r="EF543" s="106" t="str">
        <f t="shared" si="55"/>
        <v>NEED TO DEVELOP</v>
      </c>
      <c r="EG543" s="106" t="e">
        <f t="shared" si="56"/>
        <v>#DIV/0!</v>
      </c>
      <c r="EH543" s="106" t="e">
        <f t="shared" si="57"/>
        <v>#DIV/0!</v>
      </c>
    </row>
    <row r="544" hidden="1" customHeight="1" spans="2:138">
      <c r="B544" s="83" t="s">
        <v>3558</v>
      </c>
      <c r="C544" s="84"/>
      <c r="D544" s="84"/>
      <c r="E544" s="84"/>
      <c r="F544" s="84"/>
      <c r="G544" s="84"/>
      <c r="H544" s="83" t="s">
        <v>12536</v>
      </c>
      <c r="I544" s="86" t="s">
        <v>12537</v>
      </c>
      <c r="J544" s="83" t="s">
        <v>227</v>
      </c>
      <c r="K544" s="84"/>
      <c r="L544" s="83" t="s">
        <v>789</v>
      </c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90" t="e">
        <f t="shared" si="52"/>
        <v>#DIV/0!</v>
      </c>
      <c r="AO544" s="89"/>
      <c r="AP544" s="89"/>
      <c r="AQ544" s="89"/>
      <c r="AR544" s="89"/>
      <c r="AS544" s="89"/>
      <c r="AT544" s="89"/>
      <c r="AU544" s="89"/>
      <c r="AV544" s="89"/>
      <c r="AW544" s="89"/>
      <c r="AX544" s="89"/>
      <c r="AY544" s="89"/>
      <c r="AZ544" s="89"/>
      <c r="BA544" s="89"/>
      <c r="BB544" s="89"/>
      <c r="BC544" s="89"/>
      <c r="BD544" s="89">
        <v>8</v>
      </c>
      <c r="BE544" s="89">
        <v>8</v>
      </c>
      <c r="BF544" s="89">
        <v>7.5</v>
      </c>
      <c r="BG544" s="89">
        <v>8</v>
      </c>
      <c r="BH544" s="89">
        <v>7.5</v>
      </c>
      <c r="BI544" s="89">
        <v>8</v>
      </c>
      <c r="BJ544" s="89">
        <v>8</v>
      </c>
      <c r="BK544" s="89">
        <v>7.5</v>
      </c>
      <c r="BL544" s="89">
        <v>8</v>
      </c>
      <c r="BM544" s="89">
        <v>7.5</v>
      </c>
      <c r="BN544" s="89">
        <v>8</v>
      </c>
      <c r="BO544" s="89">
        <v>7.5</v>
      </c>
      <c r="BP544" s="89">
        <v>7.5</v>
      </c>
      <c r="BQ544" s="89">
        <v>7.5</v>
      </c>
      <c r="BR544" s="89">
        <v>7.5</v>
      </c>
      <c r="BS544" s="89">
        <v>8</v>
      </c>
      <c r="BT544" s="89">
        <v>8</v>
      </c>
      <c r="BU544" s="89">
        <v>7.5</v>
      </c>
      <c r="BV544" s="89">
        <v>8</v>
      </c>
      <c r="BW544" s="89">
        <v>7.5</v>
      </c>
      <c r="BX544" s="89">
        <v>8</v>
      </c>
      <c r="BY544" s="89">
        <v>8</v>
      </c>
      <c r="BZ544" s="89">
        <v>8</v>
      </c>
      <c r="CA544" s="89">
        <v>7.5</v>
      </c>
      <c r="CB544" s="89">
        <v>7.5</v>
      </c>
      <c r="CC544" s="89">
        <v>8</v>
      </c>
      <c r="CD544" s="89">
        <v>8</v>
      </c>
      <c r="CE544" s="89">
        <v>7.5</v>
      </c>
      <c r="CF544" s="90">
        <f t="shared" si="53"/>
        <v>7.75925925925926</v>
      </c>
      <c r="CG544" s="89"/>
      <c r="CH544" s="89"/>
      <c r="CI544" s="89"/>
      <c r="CJ544" s="89"/>
      <c r="CK544" s="89"/>
      <c r="CL544" s="89"/>
      <c r="CM544" s="89"/>
      <c r="CN544" s="89"/>
      <c r="CO544" s="89"/>
      <c r="CP544" s="89"/>
      <c r="CQ544" s="89"/>
      <c r="CR544" s="89"/>
      <c r="CS544" s="89"/>
      <c r="CT544" s="89"/>
      <c r="CU544" s="89"/>
      <c r="CV544" s="89"/>
      <c r="CW544" s="89"/>
      <c r="CX544" s="89"/>
      <c r="CY544" s="89"/>
      <c r="CZ544" s="89"/>
      <c r="DA544" s="89"/>
      <c r="DB544" s="89"/>
      <c r="DC544" s="89"/>
      <c r="DD544" s="89"/>
      <c r="DE544" s="89"/>
      <c r="DF544" s="89"/>
      <c r="DG544" s="89"/>
      <c r="DH544" s="89"/>
      <c r="DI544" s="89"/>
      <c r="DJ544" s="89"/>
      <c r="DK544" s="89"/>
      <c r="DL544" s="89"/>
      <c r="DM544" s="89"/>
      <c r="DN544" s="89"/>
      <c r="DO544" s="90" t="e">
        <f t="shared" si="54"/>
        <v>#DIV/0!</v>
      </c>
      <c r="DP544" s="95"/>
      <c r="DQ544" s="89"/>
      <c r="DR544" s="89"/>
      <c r="DS544" s="89"/>
      <c r="DT544" s="89"/>
      <c r="DU544" s="89"/>
      <c r="DV544" s="101"/>
      <c r="DW544" s="102"/>
      <c r="DX544" s="103"/>
      <c r="DY544" s="90"/>
      <c r="DZ544" s="103"/>
      <c r="EA544" s="103"/>
      <c r="EB544" s="103"/>
      <c r="EC544" s="103"/>
      <c r="ED544" s="103"/>
      <c r="EE544" s="103"/>
      <c r="EF544" s="106" t="e">
        <f t="shared" si="55"/>
        <v>#DIV/0!</v>
      </c>
      <c r="EG544" s="106" t="str">
        <f t="shared" si="56"/>
        <v>NEED TO DEVELOP</v>
      </c>
      <c r="EH544" s="106" t="e">
        <f t="shared" si="57"/>
        <v>#DIV/0!</v>
      </c>
    </row>
    <row r="545" hidden="1" customHeight="1" spans="2:138">
      <c r="B545" s="83" t="s">
        <v>3558</v>
      </c>
      <c r="C545" s="84"/>
      <c r="D545" s="84"/>
      <c r="E545" s="84"/>
      <c r="F545" s="84"/>
      <c r="G545" s="84"/>
      <c r="H545" s="83" t="s">
        <v>12550</v>
      </c>
      <c r="I545" s="86" t="s">
        <v>12551</v>
      </c>
      <c r="J545" s="83" t="s">
        <v>2083</v>
      </c>
      <c r="K545" s="84"/>
      <c r="L545" s="83" t="s">
        <v>1990</v>
      </c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90" t="e">
        <f t="shared" si="52"/>
        <v>#DIV/0!</v>
      </c>
      <c r="AO545" s="89"/>
      <c r="AP545" s="89"/>
      <c r="AQ545" s="89"/>
      <c r="AR545" s="89"/>
      <c r="AS545" s="89"/>
      <c r="AT545" s="89"/>
      <c r="AU545" s="89"/>
      <c r="AV545" s="89"/>
      <c r="AW545" s="89"/>
      <c r="AX545" s="89"/>
      <c r="AY545" s="89"/>
      <c r="AZ545" s="89"/>
      <c r="BA545" s="89"/>
      <c r="BB545" s="89"/>
      <c r="BC545" s="89"/>
      <c r="BD545" s="89"/>
      <c r="BE545" s="89"/>
      <c r="BF545" s="89"/>
      <c r="BG545" s="89"/>
      <c r="BH545" s="89"/>
      <c r="BI545" s="89"/>
      <c r="BJ545" s="89"/>
      <c r="BK545" s="89"/>
      <c r="BL545" s="89"/>
      <c r="BM545" s="89"/>
      <c r="BN545" s="89"/>
      <c r="BO545" s="89"/>
      <c r="BP545" s="89"/>
      <c r="BQ545" s="89"/>
      <c r="BR545" s="89"/>
      <c r="BS545" s="89"/>
      <c r="BT545" s="89"/>
      <c r="BU545" s="89"/>
      <c r="BV545" s="89"/>
      <c r="BW545" s="89"/>
      <c r="BX545" s="89"/>
      <c r="BY545" s="89"/>
      <c r="BZ545" s="89"/>
      <c r="CA545" s="89"/>
      <c r="CB545" s="89"/>
      <c r="CC545" s="89"/>
      <c r="CD545" s="89"/>
      <c r="CE545" s="89"/>
      <c r="CF545" s="90" t="e">
        <f t="shared" si="53"/>
        <v>#DIV/0!</v>
      </c>
      <c r="CG545" s="89"/>
      <c r="CH545" s="89"/>
      <c r="CI545" s="89"/>
      <c r="CJ545" s="89"/>
      <c r="CK545" s="89"/>
      <c r="CL545" s="89"/>
      <c r="CM545" s="89"/>
      <c r="CN545" s="89"/>
      <c r="CO545" s="89"/>
      <c r="CP545" s="89"/>
      <c r="CQ545" s="89"/>
      <c r="CR545" s="89"/>
      <c r="CS545" s="89"/>
      <c r="CT545" s="89"/>
      <c r="CU545" s="89"/>
      <c r="CV545" s="89"/>
      <c r="CW545" s="89"/>
      <c r="CX545" s="89"/>
      <c r="CY545" s="89"/>
      <c r="CZ545" s="89"/>
      <c r="DA545" s="89"/>
      <c r="DB545" s="89"/>
      <c r="DC545" s="89"/>
      <c r="DD545" s="89"/>
      <c r="DE545" s="89"/>
      <c r="DF545" s="89"/>
      <c r="DG545" s="89"/>
      <c r="DH545" s="89"/>
      <c r="DI545" s="89"/>
      <c r="DJ545" s="89"/>
      <c r="DK545" s="89"/>
      <c r="DL545" s="89"/>
      <c r="DM545" s="89"/>
      <c r="DN545" s="89"/>
      <c r="DO545" s="90" t="e">
        <f t="shared" si="54"/>
        <v>#DIV/0!</v>
      </c>
      <c r="DP545" s="95"/>
      <c r="DQ545" s="89"/>
      <c r="DR545" s="89"/>
      <c r="DS545" s="89"/>
      <c r="DT545" s="89"/>
      <c r="DU545" s="89"/>
      <c r="DV545" s="101"/>
      <c r="DW545" s="102"/>
      <c r="DX545" s="103"/>
      <c r="DY545" s="90"/>
      <c r="DZ545" s="103"/>
      <c r="EA545" s="103"/>
      <c r="EB545" s="103"/>
      <c r="EC545" s="103"/>
      <c r="ED545" s="103"/>
      <c r="EE545" s="103"/>
      <c r="EF545" s="106" t="e">
        <f t="shared" si="55"/>
        <v>#DIV/0!</v>
      </c>
      <c r="EG545" s="106" t="e">
        <f t="shared" si="56"/>
        <v>#DIV/0!</v>
      </c>
      <c r="EH545" s="106" t="e">
        <f t="shared" si="57"/>
        <v>#DIV/0!</v>
      </c>
    </row>
    <row r="546" hidden="1" customHeight="1" spans="2:138">
      <c r="B546" s="83" t="s">
        <v>3558</v>
      </c>
      <c r="C546" s="84"/>
      <c r="D546" s="84"/>
      <c r="E546" s="84"/>
      <c r="F546" s="84"/>
      <c r="G546" s="84"/>
      <c r="H546" s="83" t="s">
        <v>12576</v>
      </c>
      <c r="I546" s="86" t="s">
        <v>12577</v>
      </c>
      <c r="J546" s="83" t="s">
        <v>263</v>
      </c>
      <c r="K546" s="84"/>
      <c r="L546" s="83" t="s">
        <v>10524</v>
      </c>
      <c r="M546" s="89">
        <v>7.5</v>
      </c>
      <c r="N546" s="89">
        <v>7.5</v>
      </c>
      <c r="O546" s="89">
        <v>7.5</v>
      </c>
      <c r="P546" s="89">
        <v>7.5</v>
      </c>
      <c r="Q546" s="89">
        <v>7.5</v>
      </c>
      <c r="R546" s="89">
        <v>7.5</v>
      </c>
      <c r="S546" s="89">
        <v>7.5</v>
      </c>
      <c r="T546" s="89">
        <v>7</v>
      </c>
      <c r="U546" s="89">
        <v>7</v>
      </c>
      <c r="V546" s="89">
        <v>7</v>
      </c>
      <c r="W546" s="89">
        <v>7.5</v>
      </c>
      <c r="X546" s="89">
        <v>7.5</v>
      </c>
      <c r="Y546" s="89">
        <v>7.5</v>
      </c>
      <c r="Z546" s="89">
        <v>7.5</v>
      </c>
      <c r="AA546" s="89">
        <v>7.5</v>
      </c>
      <c r="AB546" s="89">
        <v>7</v>
      </c>
      <c r="AC546" s="89">
        <v>7.5</v>
      </c>
      <c r="AD546" s="89">
        <v>7.5</v>
      </c>
      <c r="AE546" s="89">
        <v>7.5</v>
      </c>
      <c r="AF546" s="89">
        <v>7.5</v>
      </c>
      <c r="AG546" s="89">
        <v>7</v>
      </c>
      <c r="AH546" s="89">
        <v>7.5</v>
      </c>
      <c r="AI546" s="89">
        <v>7.5</v>
      </c>
      <c r="AJ546" s="89">
        <v>7</v>
      </c>
      <c r="AK546" s="89">
        <v>7.5</v>
      </c>
      <c r="AL546" s="89">
        <v>7</v>
      </c>
      <c r="AM546" s="89">
        <v>7.5</v>
      </c>
      <c r="AN546" s="90">
        <f t="shared" si="52"/>
        <v>7.37037037037037</v>
      </c>
      <c r="AO546" s="89"/>
      <c r="AP546" s="89"/>
      <c r="AQ546" s="89"/>
      <c r="AR546" s="89"/>
      <c r="AS546" s="89"/>
      <c r="AT546" s="89"/>
      <c r="AU546" s="89"/>
      <c r="AV546" s="89"/>
      <c r="AW546" s="89"/>
      <c r="AX546" s="89"/>
      <c r="AY546" s="89"/>
      <c r="AZ546" s="89"/>
      <c r="BA546" s="89"/>
      <c r="BB546" s="89"/>
      <c r="BC546" s="89"/>
      <c r="BD546" s="89"/>
      <c r="BE546" s="89"/>
      <c r="BF546" s="89"/>
      <c r="BG546" s="89"/>
      <c r="BH546" s="89"/>
      <c r="BI546" s="89"/>
      <c r="BJ546" s="89"/>
      <c r="BK546" s="89"/>
      <c r="BL546" s="89"/>
      <c r="BM546" s="89"/>
      <c r="BN546" s="89"/>
      <c r="BO546" s="89"/>
      <c r="BP546" s="89"/>
      <c r="BQ546" s="89"/>
      <c r="BR546" s="89"/>
      <c r="BS546" s="89"/>
      <c r="BT546" s="89"/>
      <c r="BU546" s="89"/>
      <c r="BV546" s="89"/>
      <c r="BW546" s="89"/>
      <c r="BX546" s="89"/>
      <c r="BY546" s="89"/>
      <c r="BZ546" s="89"/>
      <c r="CA546" s="89"/>
      <c r="CB546" s="89"/>
      <c r="CC546" s="89"/>
      <c r="CD546" s="89"/>
      <c r="CE546" s="89"/>
      <c r="CF546" s="90" t="e">
        <f t="shared" si="53"/>
        <v>#DIV/0!</v>
      </c>
      <c r="CG546" s="89"/>
      <c r="CH546" s="89"/>
      <c r="CI546" s="89"/>
      <c r="CJ546" s="89"/>
      <c r="CK546" s="89"/>
      <c r="CL546" s="89"/>
      <c r="CM546" s="89"/>
      <c r="CN546" s="89"/>
      <c r="CO546" s="89"/>
      <c r="CP546" s="89"/>
      <c r="CQ546" s="89"/>
      <c r="CR546" s="89"/>
      <c r="CS546" s="89"/>
      <c r="CT546" s="89"/>
      <c r="CU546" s="89"/>
      <c r="CV546" s="89"/>
      <c r="CW546" s="89"/>
      <c r="CX546" s="89"/>
      <c r="CY546" s="89"/>
      <c r="CZ546" s="89"/>
      <c r="DA546" s="89"/>
      <c r="DB546" s="89"/>
      <c r="DC546" s="89"/>
      <c r="DD546" s="89"/>
      <c r="DE546" s="89"/>
      <c r="DF546" s="89"/>
      <c r="DG546" s="89"/>
      <c r="DH546" s="89"/>
      <c r="DI546" s="89"/>
      <c r="DJ546" s="89"/>
      <c r="DK546" s="89"/>
      <c r="DL546" s="89"/>
      <c r="DM546" s="89"/>
      <c r="DN546" s="89"/>
      <c r="DO546" s="90" t="e">
        <f t="shared" si="54"/>
        <v>#DIV/0!</v>
      </c>
      <c r="DP546" s="95"/>
      <c r="DQ546" s="89"/>
      <c r="DR546" s="89"/>
      <c r="DS546" s="89"/>
      <c r="DT546" s="89"/>
      <c r="DU546" s="89"/>
      <c r="DV546" s="101"/>
      <c r="DW546" s="102"/>
      <c r="DX546" s="103"/>
      <c r="DY546" s="90"/>
      <c r="DZ546" s="103"/>
      <c r="EA546" s="103"/>
      <c r="EB546" s="103"/>
      <c r="EC546" s="103"/>
      <c r="ED546" s="103"/>
      <c r="EE546" s="103"/>
      <c r="EF546" s="106" t="str">
        <f t="shared" si="55"/>
        <v>NEED TO DEVELOP</v>
      </c>
      <c r="EG546" s="106" t="e">
        <f t="shared" si="56"/>
        <v>#DIV/0!</v>
      </c>
      <c r="EH546" s="106" t="e">
        <f t="shared" si="57"/>
        <v>#DIV/0!</v>
      </c>
    </row>
    <row r="547" hidden="1" customHeight="1" spans="2:138">
      <c r="B547" s="83" t="s">
        <v>3558</v>
      </c>
      <c r="C547" s="84"/>
      <c r="D547" s="84"/>
      <c r="E547" s="84"/>
      <c r="F547" s="84"/>
      <c r="G547" s="84"/>
      <c r="H547" s="83" t="s">
        <v>12590</v>
      </c>
      <c r="I547" s="86" t="s">
        <v>12591</v>
      </c>
      <c r="J547" s="83" t="s">
        <v>108</v>
      </c>
      <c r="K547" s="84"/>
      <c r="L547" s="83" t="s">
        <v>2244</v>
      </c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90" t="e">
        <f t="shared" si="52"/>
        <v>#DIV/0!</v>
      </c>
      <c r="AO547" s="89"/>
      <c r="AP547" s="89"/>
      <c r="AQ547" s="89"/>
      <c r="AR547" s="89"/>
      <c r="AS547" s="89"/>
      <c r="AT547" s="89"/>
      <c r="AU547" s="89"/>
      <c r="AV547" s="89"/>
      <c r="AW547" s="89"/>
      <c r="AX547" s="89"/>
      <c r="AY547" s="89"/>
      <c r="AZ547" s="89"/>
      <c r="BA547" s="89"/>
      <c r="BB547" s="89"/>
      <c r="BC547" s="89"/>
      <c r="BD547" s="89">
        <v>7</v>
      </c>
      <c r="BE547" s="89">
        <v>7</v>
      </c>
      <c r="BF547" s="89">
        <v>7</v>
      </c>
      <c r="BG547" s="89">
        <v>7.5</v>
      </c>
      <c r="BH547" s="89">
        <v>7</v>
      </c>
      <c r="BI547" s="89">
        <v>7</v>
      </c>
      <c r="BJ547" s="89">
        <v>7.5</v>
      </c>
      <c r="BK547" s="89">
        <v>7</v>
      </c>
      <c r="BL547" s="89">
        <v>7</v>
      </c>
      <c r="BM547" s="89">
        <v>7.5</v>
      </c>
      <c r="BN547" s="89">
        <v>7.5</v>
      </c>
      <c r="BO547" s="89">
        <v>7</v>
      </c>
      <c r="BP547" s="89">
        <v>7</v>
      </c>
      <c r="BQ547" s="89">
        <v>7.5</v>
      </c>
      <c r="BR547" s="89">
        <v>7</v>
      </c>
      <c r="BS547" s="89">
        <v>7.5</v>
      </c>
      <c r="BT547" s="89">
        <v>7.5</v>
      </c>
      <c r="BU547" s="89">
        <v>7.5</v>
      </c>
      <c r="BV547" s="89">
        <v>7.5</v>
      </c>
      <c r="BW547" s="89">
        <v>7.5</v>
      </c>
      <c r="BX547" s="89">
        <v>7.5</v>
      </c>
      <c r="BY547" s="89">
        <v>7</v>
      </c>
      <c r="BZ547" s="89">
        <v>7</v>
      </c>
      <c r="CA547" s="89">
        <v>7</v>
      </c>
      <c r="CB547" s="89">
        <v>7</v>
      </c>
      <c r="CC547" s="89">
        <v>7</v>
      </c>
      <c r="CD547" s="89">
        <v>7</v>
      </c>
      <c r="CE547" s="89">
        <v>7</v>
      </c>
      <c r="CF547" s="90">
        <f t="shared" si="53"/>
        <v>7.2037037037037</v>
      </c>
      <c r="CG547" s="89"/>
      <c r="CH547" s="89"/>
      <c r="CI547" s="89"/>
      <c r="CJ547" s="89"/>
      <c r="CK547" s="89"/>
      <c r="CL547" s="89"/>
      <c r="CM547" s="89"/>
      <c r="CN547" s="89"/>
      <c r="CO547" s="89"/>
      <c r="CP547" s="89"/>
      <c r="CQ547" s="89"/>
      <c r="CR547" s="89"/>
      <c r="CS547" s="89"/>
      <c r="CT547" s="89"/>
      <c r="CU547" s="89"/>
      <c r="CV547" s="89"/>
      <c r="CW547" s="89"/>
      <c r="CX547" s="89"/>
      <c r="CY547" s="89"/>
      <c r="CZ547" s="89"/>
      <c r="DA547" s="89"/>
      <c r="DB547" s="89"/>
      <c r="DC547" s="89"/>
      <c r="DD547" s="89"/>
      <c r="DE547" s="89"/>
      <c r="DF547" s="89"/>
      <c r="DG547" s="89"/>
      <c r="DH547" s="89"/>
      <c r="DI547" s="89"/>
      <c r="DJ547" s="89"/>
      <c r="DK547" s="89"/>
      <c r="DL547" s="89"/>
      <c r="DM547" s="89"/>
      <c r="DN547" s="89"/>
      <c r="DO547" s="90" t="e">
        <f t="shared" si="54"/>
        <v>#DIV/0!</v>
      </c>
      <c r="DP547" s="95"/>
      <c r="DQ547" s="89"/>
      <c r="DR547" s="89"/>
      <c r="DS547" s="89"/>
      <c r="DT547" s="89"/>
      <c r="DU547" s="89"/>
      <c r="DV547" s="101"/>
      <c r="DW547" s="102"/>
      <c r="DX547" s="103"/>
      <c r="DY547" s="90"/>
      <c r="DZ547" s="103"/>
      <c r="EA547" s="103"/>
      <c r="EB547" s="103"/>
      <c r="EC547" s="103"/>
      <c r="ED547" s="103"/>
      <c r="EE547" s="103"/>
      <c r="EF547" s="106" t="e">
        <f t="shared" si="55"/>
        <v>#DIV/0!</v>
      </c>
      <c r="EG547" s="106" t="str">
        <f t="shared" si="56"/>
        <v>NEED TO DEVELOP</v>
      </c>
      <c r="EH547" s="106" t="e">
        <f t="shared" si="57"/>
        <v>#DIV/0!</v>
      </c>
    </row>
    <row r="548" hidden="1" customHeight="1" spans="2:138">
      <c r="B548" s="83" t="s">
        <v>3558</v>
      </c>
      <c r="C548" s="84"/>
      <c r="D548" s="84"/>
      <c r="E548" s="84"/>
      <c r="F548" s="84"/>
      <c r="G548" s="84"/>
      <c r="H548" s="83" t="s">
        <v>12604</v>
      </c>
      <c r="I548" s="86" t="s">
        <v>12605</v>
      </c>
      <c r="J548" s="83" t="s">
        <v>2321</v>
      </c>
      <c r="K548" s="84"/>
      <c r="L548" s="83" t="s">
        <v>111</v>
      </c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90" t="e">
        <f t="shared" si="52"/>
        <v>#DIV/0!</v>
      </c>
      <c r="AO548" s="89"/>
      <c r="AP548" s="89"/>
      <c r="AQ548" s="89"/>
      <c r="AR548" s="89"/>
      <c r="AS548" s="89"/>
      <c r="AT548" s="89"/>
      <c r="AU548" s="89"/>
      <c r="AV548" s="89"/>
      <c r="AW548" s="89"/>
      <c r="AX548" s="89"/>
      <c r="AY548" s="89"/>
      <c r="AZ548" s="89"/>
      <c r="BA548" s="89"/>
      <c r="BB548" s="89"/>
      <c r="BC548" s="89"/>
      <c r="BD548" s="89"/>
      <c r="BE548" s="89"/>
      <c r="BF548" s="89"/>
      <c r="BG548" s="89"/>
      <c r="BH548" s="89"/>
      <c r="BI548" s="89"/>
      <c r="BJ548" s="89"/>
      <c r="BK548" s="89"/>
      <c r="BL548" s="89"/>
      <c r="BM548" s="89"/>
      <c r="BN548" s="89"/>
      <c r="BO548" s="89"/>
      <c r="BP548" s="89"/>
      <c r="BQ548" s="89"/>
      <c r="BR548" s="89"/>
      <c r="BS548" s="89"/>
      <c r="BT548" s="89"/>
      <c r="BU548" s="89"/>
      <c r="BV548" s="89"/>
      <c r="BW548" s="89"/>
      <c r="BX548" s="89"/>
      <c r="BY548" s="89"/>
      <c r="BZ548" s="89"/>
      <c r="CA548" s="89"/>
      <c r="CB548" s="89"/>
      <c r="CC548" s="89"/>
      <c r="CD548" s="89"/>
      <c r="CE548" s="89"/>
      <c r="CF548" s="90" t="e">
        <f t="shared" si="53"/>
        <v>#DIV/0!</v>
      </c>
      <c r="CG548" s="89"/>
      <c r="CH548" s="89"/>
      <c r="CI548" s="89"/>
      <c r="CJ548" s="89"/>
      <c r="CK548" s="89"/>
      <c r="CL548" s="89"/>
      <c r="CM548" s="89"/>
      <c r="CN548" s="89"/>
      <c r="CO548" s="89"/>
      <c r="CP548" s="89"/>
      <c r="CQ548" s="89"/>
      <c r="CR548" s="89"/>
      <c r="CS548" s="89"/>
      <c r="CT548" s="89"/>
      <c r="CU548" s="89"/>
      <c r="CV548" s="89"/>
      <c r="CW548" s="89"/>
      <c r="CX548" s="89"/>
      <c r="CY548" s="89"/>
      <c r="CZ548" s="89"/>
      <c r="DA548" s="89"/>
      <c r="DB548" s="89"/>
      <c r="DC548" s="89"/>
      <c r="DD548" s="89"/>
      <c r="DE548" s="89"/>
      <c r="DF548" s="89"/>
      <c r="DG548" s="89"/>
      <c r="DH548" s="89"/>
      <c r="DI548" s="89"/>
      <c r="DJ548" s="89"/>
      <c r="DK548" s="89"/>
      <c r="DL548" s="89"/>
      <c r="DM548" s="89"/>
      <c r="DN548" s="89"/>
      <c r="DO548" s="90" t="e">
        <f t="shared" si="54"/>
        <v>#DIV/0!</v>
      </c>
      <c r="DP548" s="95"/>
      <c r="DQ548" s="89"/>
      <c r="DR548" s="89"/>
      <c r="DS548" s="89"/>
      <c r="DT548" s="89"/>
      <c r="DU548" s="89"/>
      <c r="DV548" s="101"/>
      <c r="DW548" s="102"/>
      <c r="DX548" s="103"/>
      <c r="DY548" s="90"/>
      <c r="DZ548" s="103"/>
      <c r="EA548" s="103"/>
      <c r="EB548" s="103"/>
      <c r="EC548" s="103"/>
      <c r="ED548" s="103"/>
      <c r="EE548" s="103"/>
      <c r="EF548" s="106" t="e">
        <f t="shared" si="55"/>
        <v>#DIV/0!</v>
      </c>
      <c r="EG548" s="106" t="e">
        <f t="shared" si="56"/>
        <v>#DIV/0!</v>
      </c>
      <c r="EH548" s="106" t="e">
        <f t="shared" si="57"/>
        <v>#DIV/0!</v>
      </c>
    </row>
    <row r="549" hidden="1" customHeight="1" spans="2:138">
      <c r="B549" s="83" t="s">
        <v>3558</v>
      </c>
      <c r="C549" s="84"/>
      <c r="D549" s="84"/>
      <c r="E549" s="84"/>
      <c r="F549" s="84"/>
      <c r="G549" s="84"/>
      <c r="H549" s="83" t="s">
        <v>12616</v>
      </c>
      <c r="I549" s="86" t="s">
        <v>12617</v>
      </c>
      <c r="J549" s="83" t="s">
        <v>390</v>
      </c>
      <c r="K549" s="84"/>
      <c r="L549" s="83" t="s">
        <v>10524</v>
      </c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90" t="e">
        <f t="shared" ref="AN549:AN612" si="58">AVERAGE(M549:AM549)</f>
        <v>#DIV/0!</v>
      </c>
      <c r="AO549" s="89"/>
      <c r="AP549" s="89"/>
      <c r="AQ549" s="89"/>
      <c r="AR549" s="89"/>
      <c r="AS549" s="89"/>
      <c r="AT549" s="89"/>
      <c r="AU549" s="89"/>
      <c r="AV549" s="89"/>
      <c r="AW549" s="89"/>
      <c r="AX549" s="89"/>
      <c r="AY549" s="89"/>
      <c r="AZ549" s="89"/>
      <c r="BA549" s="89"/>
      <c r="BB549" s="89"/>
      <c r="BC549" s="89"/>
      <c r="BD549" s="89"/>
      <c r="BE549" s="89"/>
      <c r="BF549" s="89"/>
      <c r="BG549" s="89"/>
      <c r="BH549" s="89"/>
      <c r="BI549" s="89"/>
      <c r="BJ549" s="89"/>
      <c r="BK549" s="89"/>
      <c r="BL549" s="89"/>
      <c r="BM549" s="89"/>
      <c r="BN549" s="89"/>
      <c r="BO549" s="89"/>
      <c r="BP549" s="89"/>
      <c r="BQ549" s="89"/>
      <c r="BR549" s="89"/>
      <c r="BS549" s="89"/>
      <c r="BT549" s="89"/>
      <c r="BU549" s="89"/>
      <c r="BV549" s="89"/>
      <c r="BW549" s="89"/>
      <c r="BX549" s="89"/>
      <c r="BY549" s="89"/>
      <c r="BZ549" s="89"/>
      <c r="CA549" s="89"/>
      <c r="CB549" s="89"/>
      <c r="CC549" s="89"/>
      <c r="CD549" s="89"/>
      <c r="CE549" s="89"/>
      <c r="CF549" s="90" t="e">
        <f t="shared" si="53"/>
        <v>#DIV/0!</v>
      </c>
      <c r="CG549" s="89"/>
      <c r="CH549" s="89"/>
      <c r="CI549" s="89"/>
      <c r="CJ549" s="89"/>
      <c r="CK549" s="89"/>
      <c r="CL549" s="89"/>
      <c r="CM549" s="89"/>
      <c r="CN549" s="89"/>
      <c r="CO549" s="89"/>
      <c r="CP549" s="89"/>
      <c r="CQ549" s="89"/>
      <c r="CR549" s="89"/>
      <c r="CS549" s="89"/>
      <c r="CT549" s="89"/>
      <c r="CU549" s="89"/>
      <c r="CV549" s="89">
        <v>8</v>
      </c>
      <c r="CW549" s="89">
        <v>8</v>
      </c>
      <c r="CX549" s="89">
        <v>8</v>
      </c>
      <c r="CY549" s="89">
        <v>8</v>
      </c>
      <c r="CZ549" s="89">
        <v>8</v>
      </c>
      <c r="DA549" s="89">
        <v>8</v>
      </c>
      <c r="DB549" s="89">
        <v>8</v>
      </c>
      <c r="DC549" s="89">
        <v>8.5</v>
      </c>
      <c r="DD549" s="89">
        <v>8.5</v>
      </c>
      <c r="DE549" s="89">
        <v>8.5</v>
      </c>
      <c r="DF549" s="89">
        <v>8.5</v>
      </c>
      <c r="DG549" s="89">
        <v>8.5</v>
      </c>
      <c r="DH549" s="89">
        <v>8.5</v>
      </c>
      <c r="DI549" s="89">
        <v>8</v>
      </c>
      <c r="DJ549" s="89">
        <v>8</v>
      </c>
      <c r="DK549" s="89">
        <v>8</v>
      </c>
      <c r="DL549" s="89">
        <v>8</v>
      </c>
      <c r="DM549" s="89">
        <v>7.5</v>
      </c>
      <c r="DN549" s="89">
        <v>8</v>
      </c>
      <c r="DO549" s="90">
        <f t="shared" si="54"/>
        <v>8.13157894736842</v>
      </c>
      <c r="DP549" s="95"/>
      <c r="DQ549" s="89"/>
      <c r="DR549" s="89"/>
      <c r="DS549" s="89"/>
      <c r="DT549" s="89"/>
      <c r="DU549" s="89"/>
      <c r="DV549" s="101"/>
      <c r="DW549" s="102"/>
      <c r="DX549" s="103"/>
      <c r="DY549" s="90"/>
      <c r="DZ549" s="103"/>
      <c r="EA549" s="103"/>
      <c r="EB549" s="103"/>
      <c r="EC549" s="103"/>
      <c r="ED549" s="103"/>
      <c r="EE549" s="103"/>
      <c r="EF549" s="106" t="e">
        <f t="shared" si="55"/>
        <v>#DIV/0!</v>
      </c>
      <c r="EG549" s="106" t="e">
        <f t="shared" si="56"/>
        <v>#DIV/0!</v>
      </c>
      <c r="EH549" s="106" t="str">
        <f t="shared" si="57"/>
        <v>GOOD</v>
      </c>
    </row>
    <row r="550" hidden="1" customHeight="1" spans="2:138">
      <c r="B550" s="83" t="s">
        <v>3558</v>
      </c>
      <c r="C550" s="84"/>
      <c r="D550" s="84"/>
      <c r="E550" s="84"/>
      <c r="F550" s="84"/>
      <c r="G550" s="84"/>
      <c r="H550" s="83" t="s">
        <v>12629</v>
      </c>
      <c r="I550" s="86" t="s">
        <v>12630</v>
      </c>
      <c r="J550" s="83" t="s">
        <v>126</v>
      </c>
      <c r="K550" s="84"/>
      <c r="L550" s="83" t="s">
        <v>327</v>
      </c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90" t="e">
        <f t="shared" si="58"/>
        <v>#DIV/0!</v>
      </c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  <c r="BA550" s="89"/>
      <c r="BB550" s="89"/>
      <c r="BC550" s="89"/>
      <c r="BD550" s="89"/>
      <c r="BE550" s="89"/>
      <c r="BF550" s="89"/>
      <c r="BG550" s="89"/>
      <c r="BH550" s="89"/>
      <c r="BI550" s="89"/>
      <c r="BJ550" s="89"/>
      <c r="BK550" s="89"/>
      <c r="BL550" s="89"/>
      <c r="BM550" s="89"/>
      <c r="BN550" s="89"/>
      <c r="BO550" s="89"/>
      <c r="BP550" s="89"/>
      <c r="BQ550" s="89"/>
      <c r="BR550" s="89"/>
      <c r="BS550" s="89"/>
      <c r="BT550" s="89"/>
      <c r="BU550" s="89"/>
      <c r="BV550" s="89"/>
      <c r="BW550" s="89"/>
      <c r="BX550" s="89"/>
      <c r="BY550" s="89"/>
      <c r="BZ550" s="89"/>
      <c r="CA550" s="89"/>
      <c r="CB550" s="89"/>
      <c r="CC550" s="89"/>
      <c r="CD550" s="89"/>
      <c r="CE550" s="89"/>
      <c r="CF550" s="90" t="e">
        <f t="shared" si="53"/>
        <v>#DIV/0!</v>
      </c>
      <c r="CG550" s="89"/>
      <c r="CH550" s="89"/>
      <c r="CI550" s="89"/>
      <c r="CJ550" s="89"/>
      <c r="CK550" s="89"/>
      <c r="CL550" s="89"/>
      <c r="CM550" s="89"/>
      <c r="CN550" s="89"/>
      <c r="CO550" s="89"/>
      <c r="CP550" s="89"/>
      <c r="CQ550" s="89"/>
      <c r="CR550" s="89"/>
      <c r="CS550" s="89"/>
      <c r="CT550" s="89"/>
      <c r="CU550" s="89"/>
      <c r="CV550" s="89"/>
      <c r="CW550" s="89"/>
      <c r="CX550" s="89"/>
      <c r="CY550" s="89"/>
      <c r="CZ550" s="89"/>
      <c r="DA550" s="89"/>
      <c r="DB550" s="89"/>
      <c r="DC550" s="89"/>
      <c r="DD550" s="89"/>
      <c r="DE550" s="89"/>
      <c r="DF550" s="89"/>
      <c r="DG550" s="89"/>
      <c r="DH550" s="89"/>
      <c r="DI550" s="89"/>
      <c r="DJ550" s="89"/>
      <c r="DK550" s="89"/>
      <c r="DL550" s="89"/>
      <c r="DM550" s="89"/>
      <c r="DN550" s="89"/>
      <c r="DO550" s="90" t="e">
        <f t="shared" si="54"/>
        <v>#DIV/0!</v>
      </c>
      <c r="DP550" s="95"/>
      <c r="DQ550" s="89"/>
      <c r="DR550" s="89"/>
      <c r="DS550" s="89"/>
      <c r="DT550" s="89"/>
      <c r="DU550" s="89"/>
      <c r="DV550" s="101"/>
      <c r="DW550" s="102"/>
      <c r="DX550" s="103"/>
      <c r="DY550" s="90"/>
      <c r="DZ550" s="103"/>
      <c r="EA550" s="103"/>
      <c r="EB550" s="103"/>
      <c r="EC550" s="103"/>
      <c r="ED550" s="103"/>
      <c r="EE550" s="103"/>
      <c r="EF550" s="106" t="e">
        <f t="shared" si="55"/>
        <v>#DIV/0!</v>
      </c>
      <c r="EG550" s="106" t="e">
        <f t="shared" si="56"/>
        <v>#DIV/0!</v>
      </c>
      <c r="EH550" s="106" t="e">
        <f t="shared" si="57"/>
        <v>#DIV/0!</v>
      </c>
    </row>
    <row r="551" hidden="1" customHeight="1" spans="2:138">
      <c r="B551" s="83" t="s">
        <v>3558</v>
      </c>
      <c r="C551" s="84"/>
      <c r="D551" s="84"/>
      <c r="E551" s="84"/>
      <c r="F551" s="84"/>
      <c r="G551" s="84"/>
      <c r="H551" s="83" t="s">
        <v>12641</v>
      </c>
      <c r="I551" s="86" t="s">
        <v>12642</v>
      </c>
      <c r="J551" s="83" t="s">
        <v>126</v>
      </c>
      <c r="K551" s="84"/>
      <c r="L551" s="83" t="s">
        <v>10524</v>
      </c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90" t="e">
        <f t="shared" si="58"/>
        <v>#DIV/0!</v>
      </c>
      <c r="AO551" s="89"/>
      <c r="AP551" s="89"/>
      <c r="AQ551" s="89"/>
      <c r="AR551" s="89"/>
      <c r="AS551" s="89"/>
      <c r="AT551" s="89"/>
      <c r="AU551" s="89"/>
      <c r="AV551" s="89"/>
      <c r="AW551" s="89"/>
      <c r="AX551" s="89"/>
      <c r="AY551" s="89"/>
      <c r="AZ551" s="89"/>
      <c r="BA551" s="89"/>
      <c r="BB551" s="89"/>
      <c r="BC551" s="89"/>
      <c r="BD551" s="89"/>
      <c r="BE551" s="89"/>
      <c r="BF551" s="89"/>
      <c r="BG551" s="89"/>
      <c r="BH551" s="89"/>
      <c r="BI551" s="89"/>
      <c r="BJ551" s="89"/>
      <c r="BK551" s="89"/>
      <c r="BL551" s="89"/>
      <c r="BM551" s="89"/>
      <c r="BN551" s="89"/>
      <c r="BO551" s="89"/>
      <c r="BP551" s="89"/>
      <c r="BQ551" s="89"/>
      <c r="BR551" s="89"/>
      <c r="BS551" s="89"/>
      <c r="BT551" s="89"/>
      <c r="BU551" s="89"/>
      <c r="BV551" s="89"/>
      <c r="BW551" s="89"/>
      <c r="BX551" s="89"/>
      <c r="BY551" s="89"/>
      <c r="BZ551" s="89"/>
      <c r="CA551" s="89"/>
      <c r="CB551" s="89"/>
      <c r="CC551" s="89"/>
      <c r="CD551" s="89"/>
      <c r="CE551" s="89"/>
      <c r="CF551" s="90" t="e">
        <f t="shared" si="53"/>
        <v>#DIV/0!</v>
      </c>
      <c r="CG551" s="89"/>
      <c r="CH551" s="89"/>
      <c r="CI551" s="89"/>
      <c r="CJ551" s="89"/>
      <c r="CK551" s="89"/>
      <c r="CL551" s="89"/>
      <c r="CM551" s="89"/>
      <c r="CN551" s="89"/>
      <c r="CO551" s="89"/>
      <c r="CP551" s="89"/>
      <c r="CQ551" s="89"/>
      <c r="CR551" s="89"/>
      <c r="CS551" s="89"/>
      <c r="CT551" s="89"/>
      <c r="CU551" s="89"/>
      <c r="CV551" s="89">
        <v>8</v>
      </c>
      <c r="CW551" s="89">
        <v>8</v>
      </c>
      <c r="CX551" s="89">
        <v>8</v>
      </c>
      <c r="CY551" s="89">
        <v>8</v>
      </c>
      <c r="CZ551" s="89">
        <v>8</v>
      </c>
      <c r="DA551" s="89">
        <v>8</v>
      </c>
      <c r="DB551" s="89">
        <v>8</v>
      </c>
      <c r="DC551" s="89">
        <v>8</v>
      </c>
      <c r="DD551" s="89">
        <v>8</v>
      </c>
      <c r="DE551" s="89"/>
      <c r="DF551" s="89"/>
      <c r="DG551" s="89"/>
      <c r="DH551" s="89"/>
      <c r="DI551" s="89">
        <v>8</v>
      </c>
      <c r="DJ551" s="89">
        <v>8</v>
      </c>
      <c r="DK551" s="89">
        <v>7.5</v>
      </c>
      <c r="DL551" s="89">
        <v>8</v>
      </c>
      <c r="DM551" s="89">
        <v>8</v>
      </c>
      <c r="DN551" s="89">
        <v>8</v>
      </c>
      <c r="DO551" s="90">
        <f t="shared" si="54"/>
        <v>7.96666666666667</v>
      </c>
      <c r="DP551" s="95"/>
      <c r="DQ551" s="89"/>
      <c r="DR551" s="89"/>
      <c r="DS551" s="89"/>
      <c r="DT551" s="89"/>
      <c r="DU551" s="89"/>
      <c r="DV551" s="101"/>
      <c r="DW551" s="102"/>
      <c r="DX551" s="103"/>
      <c r="DY551" s="90"/>
      <c r="DZ551" s="103"/>
      <c r="EA551" s="103"/>
      <c r="EB551" s="103"/>
      <c r="EC551" s="103"/>
      <c r="ED551" s="103"/>
      <c r="EE551" s="103"/>
      <c r="EF551" s="106" t="e">
        <f t="shared" si="55"/>
        <v>#DIV/0!</v>
      </c>
      <c r="EG551" s="106" t="e">
        <f t="shared" si="56"/>
        <v>#DIV/0!</v>
      </c>
      <c r="EH551" s="106" t="str">
        <f t="shared" si="57"/>
        <v>NEED TO DEVELOP</v>
      </c>
    </row>
    <row r="552" hidden="1" customHeight="1" spans="2:138">
      <c r="B552" s="83" t="s">
        <v>3558</v>
      </c>
      <c r="C552" s="84"/>
      <c r="D552" s="84"/>
      <c r="E552" s="84"/>
      <c r="F552" s="84"/>
      <c r="G552" s="84"/>
      <c r="H552" s="83" t="s">
        <v>12657</v>
      </c>
      <c r="I552" s="86" t="s">
        <v>12658</v>
      </c>
      <c r="J552" s="83" t="s">
        <v>126</v>
      </c>
      <c r="K552" s="84"/>
      <c r="L552" s="83" t="s">
        <v>5002</v>
      </c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90" t="e">
        <f t="shared" si="58"/>
        <v>#DIV/0!</v>
      </c>
      <c r="AO552" s="89"/>
      <c r="AP552" s="89"/>
      <c r="AQ552" s="89"/>
      <c r="AR552" s="89"/>
      <c r="AS552" s="89"/>
      <c r="AT552" s="89"/>
      <c r="AU552" s="89"/>
      <c r="AV552" s="89"/>
      <c r="AW552" s="89"/>
      <c r="AX552" s="89"/>
      <c r="AY552" s="89"/>
      <c r="AZ552" s="89"/>
      <c r="BA552" s="89"/>
      <c r="BB552" s="89"/>
      <c r="BC552" s="89"/>
      <c r="BD552" s="89"/>
      <c r="BE552" s="89"/>
      <c r="BF552" s="89"/>
      <c r="BG552" s="89"/>
      <c r="BH552" s="89"/>
      <c r="BI552" s="89"/>
      <c r="BJ552" s="89"/>
      <c r="BK552" s="89"/>
      <c r="BL552" s="89"/>
      <c r="BM552" s="89"/>
      <c r="BN552" s="89"/>
      <c r="BO552" s="89"/>
      <c r="BP552" s="89"/>
      <c r="BQ552" s="89"/>
      <c r="BR552" s="89"/>
      <c r="BS552" s="89"/>
      <c r="BT552" s="89"/>
      <c r="BU552" s="89"/>
      <c r="BV552" s="89"/>
      <c r="BW552" s="89"/>
      <c r="BX552" s="89"/>
      <c r="BY552" s="89"/>
      <c r="BZ552" s="89"/>
      <c r="CA552" s="89"/>
      <c r="CB552" s="89"/>
      <c r="CC552" s="89"/>
      <c r="CD552" s="89"/>
      <c r="CE552" s="89"/>
      <c r="CF552" s="90" t="e">
        <f t="shared" si="53"/>
        <v>#DIV/0!</v>
      </c>
      <c r="CG552" s="89"/>
      <c r="CH552" s="89"/>
      <c r="CI552" s="89"/>
      <c r="CJ552" s="89"/>
      <c r="CK552" s="89"/>
      <c r="CL552" s="89"/>
      <c r="CM552" s="89"/>
      <c r="CN552" s="89"/>
      <c r="CO552" s="89"/>
      <c r="CP552" s="89"/>
      <c r="CQ552" s="89"/>
      <c r="CR552" s="89"/>
      <c r="CS552" s="89"/>
      <c r="CT552" s="89"/>
      <c r="CU552" s="89"/>
      <c r="CV552" s="89"/>
      <c r="CW552" s="89"/>
      <c r="CX552" s="89"/>
      <c r="CY552" s="89"/>
      <c r="CZ552" s="89"/>
      <c r="DA552" s="89"/>
      <c r="DB552" s="89"/>
      <c r="DC552" s="89"/>
      <c r="DD552" s="89"/>
      <c r="DE552" s="89"/>
      <c r="DF552" s="89"/>
      <c r="DG552" s="89"/>
      <c r="DH552" s="89"/>
      <c r="DI552" s="89"/>
      <c r="DJ552" s="89"/>
      <c r="DK552" s="89"/>
      <c r="DL552" s="89"/>
      <c r="DM552" s="89"/>
      <c r="DN552" s="89"/>
      <c r="DO552" s="90" t="e">
        <f t="shared" si="54"/>
        <v>#DIV/0!</v>
      </c>
      <c r="DP552" s="90"/>
      <c r="DQ552" s="89"/>
      <c r="DR552" s="89"/>
      <c r="DS552" s="89"/>
      <c r="DT552" s="89"/>
      <c r="DU552" s="89"/>
      <c r="DV552" s="101"/>
      <c r="DW552" s="102"/>
      <c r="DX552" s="103"/>
      <c r="DY552" s="90"/>
      <c r="DZ552" s="103"/>
      <c r="EA552" s="103"/>
      <c r="EB552" s="103"/>
      <c r="EC552" s="103"/>
      <c r="ED552" s="103"/>
      <c r="EE552" s="103"/>
      <c r="EF552" s="106" t="e">
        <f t="shared" si="55"/>
        <v>#DIV/0!</v>
      </c>
      <c r="EG552" s="106" t="e">
        <f t="shared" si="56"/>
        <v>#DIV/0!</v>
      </c>
      <c r="EH552" s="106" t="e">
        <f t="shared" si="57"/>
        <v>#DIV/0!</v>
      </c>
    </row>
    <row r="553" hidden="1" customHeight="1" spans="2:138">
      <c r="B553" s="83" t="s">
        <v>3558</v>
      </c>
      <c r="C553" s="84"/>
      <c r="D553" s="84"/>
      <c r="E553" s="84"/>
      <c r="F553" s="84"/>
      <c r="G553" s="84"/>
      <c r="H553" s="83" t="s">
        <v>12671</v>
      </c>
      <c r="I553" s="86" t="s">
        <v>12672</v>
      </c>
      <c r="J553" s="83" t="s">
        <v>1893</v>
      </c>
      <c r="K553" s="84"/>
      <c r="L553" s="83" t="s">
        <v>774</v>
      </c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90" t="e">
        <f t="shared" si="58"/>
        <v>#DIV/0!</v>
      </c>
      <c r="AO553" s="89"/>
      <c r="AP553" s="89"/>
      <c r="AQ553" s="89"/>
      <c r="AR553" s="89"/>
      <c r="AS553" s="89"/>
      <c r="AT553" s="89"/>
      <c r="AU553" s="89"/>
      <c r="AV553" s="89"/>
      <c r="AW553" s="89"/>
      <c r="AX553" s="89"/>
      <c r="AY553" s="89"/>
      <c r="AZ553" s="89"/>
      <c r="BA553" s="89"/>
      <c r="BB553" s="89"/>
      <c r="BC553" s="89"/>
      <c r="BD553" s="89"/>
      <c r="BE553" s="89"/>
      <c r="BF553" s="89"/>
      <c r="BG553" s="89"/>
      <c r="BH553" s="89"/>
      <c r="BI553" s="89"/>
      <c r="BJ553" s="89"/>
      <c r="BK553" s="89"/>
      <c r="BL553" s="89"/>
      <c r="BM553" s="89"/>
      <c r="BN553" s="89"/>
      <c r="BO553" s="89"/>
      <c r="BP553" s="89"/>
      <c r="BQ553" s="89"/>
      <c r="BR553" s="89"/>
      <c r="BS553" s="89"/>
      <c r="BT553" s="89"/>
      <c r="BU553" s="89"/>
      <c r="BV553" s="89"/>
      <c r="BW553" s="89"/>
      <c r="BX553" s="89"/>
      <c r="BY553" s="89"/>
      <c r="BZ553" s="89"/>
      <c r="CA553" s="89"/>
      <c r="CB553" s="89"/>
      <c r="CC553" s="89"/>
      <c r="CD553" s="89"/>
      <c r="CE553" s="89"/>
      <c r="CF553" s="90" t="e">
        <f t="shared" si="53"/>
        <v>#DIV/0!</v>
      </c>
      <c r="CG553" s="89"/>
      <c r="CH553" s="89"/>
      <c r="CI553" s="89"/>
      <c r="CJ553" s="89"/>
      <c r="CK553" s="89"/>
      <c r="CL553" s="89"/>
      <c r="CM553" s="89"/>
      <c r="CN553" s="89"/>
      <c r="CO553" s="89"/>
      <c r="CP553" s="89"/>
      <c r="CQ553" s="89"/>
      <c r="CR553" s="89"/>
      <c r="CS553" s="89"/>
      <c r="CT553" s="89"/>
      <c r="CU553" s="89"/>
      <c r="CV553" s="89">
        <v>7.5</v>
      </c>
      <c r="CW553" s="89">
        <v>7.5</v>
      </c>
      <c r="CX553" s="89">
        <v>7</v>
      </c>
      <c r="CY553" s="89">
        <v>7</v>
      </c>
      <c r="CZ553" s="89">
        <v>7.5</v>
      </c>
      <c r="DA553" s="89">
        <v>7.5</v>
      </c>
      <c r="DB553" s="89">
        <v>7</v>
      </c>
      <c r="DC553" s="89">
        <v>7.5</v>
      </c>
      <c r="DD553" s="89">
        <v>7</v>
      </c>
      <c r="DE553" s="89"/>
      <c r="DF553" s="89"/>
      <c r="DG553" s="89"/>
      <c r="DH553" s="89"/>
      <c r="DI553" s="89">
        <v>7.5</v>
      </c>
      <c r="DJ553" s="89">
        <v>7</v>
      </c>
      <c r="DK553" s="89">
        <v>7.5</v>
      </c>
      <c r="DL553" s="89">
        <v>7.5</v>
      </c>
      <c r="DM553" s="89">
        <v>7.5</v>
      </c>
      <c r="DN553" s="89">
        <v>7</v>
      </c>
      <c r="DO553" s="90">
        <f t="shared" si="54"/>
        <v>7.3</v>
      </c>
      <c r="DP553" s="95"/>
      <c r="DQ553" s="89"/>
      <c r="DR553" s="89"/>
      <c r="DS553" s="89"/>
      <c r="DT553" s="89"/>
      <c r="DU553" s="89"/>
      <c r="DV553" s="101"/>
      <c r="DW553" s="102"/>
      <c r="DX553" s="103"/>
      <c r="DY553" s="90"/>
      <c r="DZ553" s="103"/>
      <c r="EA553" s="103"/>
      <c r="EB553" s="103"/>
      <c r="EC553" s="103"/>
      <c r="ED553" s="103"/>
      <c r="EE553" s="103"/>
      <c r="EF553" s="106" t="e">
        <f t="shared" si="55"/>
        <v>#DIV/0!</v>
      </c>
      <c r="EG553" s="106" t="e">
        <f t="shared" si="56"/>
        <v>#DIV/0!</v>
      </c>
      <c r="EH553" s="106" t="str">
        <f t="shared" si="57"/>
        <v>NEED TO DEVELOP</v>
      </c>
    </row>
    <row r="554" hidden="1" customHeight="1" spans="2:138">
      <c r="B554" s="83" t="s">
        <v>3558</v>
      </c>
      <c r="C554" s="84"/>
      <c r="D554" s="84"/>
      <c r="E554" s="84"/>
      <c r="F554" s="84"/>
      <c r="G554" s="84"/>
      <c r="H554" s="83" t="s">
        <v>12682</v>
      </c>
      <c r="I554" s="86" t="s">
        <v>12683</v>
      </c>
      <c r="J554" s="83" t="s">
        <v>2965</v>
      </c>
      <c r="K554" s="84"/>
      <c r="L554" s="83" t="s">
        <v>7928</v>
      </c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90" t="e">
        <f t="shared" si="58"/>
        <v>#DIV/0!</v>
      </c>
      <c r="AO554" s="89"/>
      <c r="AP554" s="89"/>
      <c r="AQ554" s="89"/>
      <c r="AR554" s="89"/>
      <c r="AS554" s="89"/>
      <c r="AT554" s="89"/>
      <c r="AU554" s="89"/>
      <c r="AV554" s="89"/>
      <c r="AW554" s="89"/>
      <c r="AX554" s="89"/>
      <c r="AY554" s="89"/>
      <c r="AZ554" s="89"/>
      <c r="BA554" s="89"/>
      <c r="BB554" s="89"/>
      <c r="BC554" s="89"/>
      <c r="BD554" s="89"/>
      <c r="BE554" s="89"/>
      <c r="BF554" s="89"/>
      <c r="BG554" s="89"/>
      <c r="BH554" s="89"/>
      <c r="BI554" s="89"/>
      <c r="BJ554" s="89"/>
      <c r="BK554" s="89"/>
      <c r="BL554" s="89"/>
      <c r="BM554" s="89"/>
      <c r="BN554" s="89"/>
      <c r="BO554" s="89"/>
      <c r="BP554" s="89"/>
      <c r="BQ554" s="89"/>
      <c r="BR554" s="89"/>
      <c r="BS554" s="89"/>
      <c r="BT554" s="89"/>
      <c r="BU554" s="89"/>
      <c r="BV554" s="89"/>
      <c r="BW554" s="89"/>
      <c r="BX554" s="89"/>
      <c r="BY554" s="89"/>
      <c r="BZ554" s="89"/>
      <c r="CA554" s="89"/>
      <c r="CB554" s="89"/>
      <c r="CC554" s="89"/>
      <c r="CD554" s="89"/>
      <c r="CE554" s="89"/>
      <c r="CF554" s="90" t="e">
        <f t="shared" si="53"/>
        <v>#DIV/0!</v>
      </c>
      <c r="CG554" s="89"/>
      <c r="CH554" s="89"/>
      <c r="CI554" s="89"/>
      <c r="CJ554" s="89"/>
      <c r="CK554" s="89"/>
      <c r="CL554" s="89"/>
      <c r="CM554" s="89"/>
      <c r="CN554" s="89"/>
      <c r="CO554" s="89"/>
      <c r="CP554" s="89"/>
      <c r="CQ554" s="89"/>
      <c r="CR554" s="89"/>
      <c r="CS554" s="89"/>
      <c r="CT554" s="89"/>
      <c r="CU554" s="89"/>
      <c r="CV554" s="89">
        <v>7.5</v>
      </c>
      <c r="CW554" s="89">
        <v>7.5</v>
      </c>
      <c r="CX554" s="89">
        <v>7</v>
      </c>
      <c r="CY554" s="89">
        <v>7.5</v>
      </c>
      <c r="CZ554" s="89">
        <v>7.5</v>
      </c>
      <c r="DA554" s="89">
        <v>7</v>
      </c>
      <c r="DB554" s="89">
        <v>7</v>
      </c>
      <c r="DC554" s="89">
        <v>7.5</v>
      </c>
      <c r="DD554" s="89">
        <v>7</v>
      </c>
      <c r="DE554" s="89"/>
      <c r="DF554" s="89"/>
      <c r="DG554" s="89"/>
      <c r="DH554" s="89"/>
      <c r="DI554" s="89">
        <v>7.5</v>
      </c>
      <c r="DJ554" s="89">
        <v>7.5</v>
      </c>
      <c r="DK554" s="89">
        <v>7.5</v>
      </c>
      <c r="DL554" s="89">
        <v>7.5</v>
      </c>
      <c r="DM554" s="89">
        <v>7.5</v>
      </c>
      <c r="DN554" s="89">
        <v>7</v>
      </c>
      <c r="DO554" s="90">
        <f t="shared" si="54"/>
        <v>7.33333333333333</v>
      </c>
      <c r="DP554" s="95"/>
      <c r="DQ554" s="89"/>
      <c r="DR554" s="89"/>
      <c r="DS554" s="89"/>
      <c r="DT554" s="89"/>
      <c r="DU554" s="89"/>
      <c r="DV554" s="101"/>
      <c r="DW554" s="102"/>
      <c r="DX554" s="103"/>
      <c r="DY554" s="90"/>
      <c r="DZ554" s="103"/>
      <c r="EA554" s="103"/>
      <c r="EB554" s="103"/>
      <c r="EC554" s="103"/>
      <c r="ED554" s="103"/>
      <c r="EE554" s="103"/>
      <c r="EF554" s="106" t="e">
        <f t="shared" si="55"/>
        <v>#DIV/0!</v>
      </c>
      <c r="EG554" s="106" t="e">
        <f t="shared" si="56"/>
        <v>#DIV/0!</v>
      </c>
      <c r="EH554" s="106" t="str">
        <f t="shared" si="57"/>
        <v>NEED TO DEVELOP</v>
      </c>
    </row>
    <row r="555" hidden="1" customHeight="1" spans="2:138">
      <c r="B555" s="83" t="s">
        <v>3558</v>
      </c>
      <c r="C555" s="84"/>
      <c r="D555" s="84"/>
      <c r="E555" s="84"/>
      <c r="F555" s="84"/>
      <c r="G555" s="84"/>
      <c r="H555" s="83" t="s">
        <v>12697</v>
      </c>
      <c r="I555" s="86" t="s">
        <v>12698</v>
      </c>
      <c r="J555" s="83" t="s">
        <v>162</v>
      </c>
      <c r="K555" s="84"/>
      <c r="L555" s="83" t="s">
        <v>327</v>
      </c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90" t="e">
        <f t="shared" si="58"/>
        <v>#DIV/0!</v>
      </c>
      <c r="AO555" s="89"/>
      <c r="AP555" s="89"/>
      <c r="AQ555" s="89"/>
      <c r="AR555" s="89"/>
      <c r="AS555" s="89"/>
      <c r="AT555" s="89"/>
      <c r="AU555" s="89"/>
      <c r="AV555" s="89"/>
      <c r="AW555" s="89"/>
      <c r="AX555" s="89"/>
      <c r="AY555" s="89"/>
      <c r="AZ555" s="89"/>
      <c r="BA555" s="89"/>
      <c r="BB555" s="89"/>
      <c r="BC555" s="89"/>
      <c r="BD555" s="89"/>
      <c r="BE555" s="89"/>
      <c r="BF555" s="89"/>
      <c r="BG555" s="89"/>
      <c r="BH555" s="89"/>
      <c r="BI555" s="89"/>
      <c r="BJ555" s="89"/>
      <c r="BK555" s="89"/>
      <c r="BL555" s="89"/>
      <c r="BM555" s="89"/>
      <c r="BN555" s="89"/>
      <c r="BO555" s="89"/>
      <c r="BP555" s="89"/>
      <c r="BQ555" s="89"/>
      <c r="BR555" s="89"/>
      <c r="BS555" s="89"/>
      <c r="BT555" s="89"/>
      <c r="BU555" s="89"/>
      <c r="BV555" s="89"/>
      <c r="BW555" s="89"/>
      <c r="BX555" s="89"/>
      <c r="BY555" s="89"/>
      <c r="BZ555" s="89"/>
      <c r="CA555" s="89"/>
      <c r="CB555" s="89"/>
      <c r="CC555" s="89"/>
      <c r="CD555" s="89"/>
      <c r="CE555" s="89"/>
      <c r="CF555" s="90" t="e">
        <f t="shared" si="53"/>
        <v>#DIV/0!</v>
      </c>
      <c r="CG555" s="89"/>
      <c r="CH555" s="89"/>
      <c r="CI555" s="89"/>
      <c r="CJ555" s="89"/>
      <c r="CK555" s="89"/>
      <c r="CL555" s="89"/>
      <c r="CM555" s="89"/>
      <c r="CN555" s="89"/>
      <c r="CO555" s="89"/>
      <c r="CP555" s="89"/>
      <c r="CQ555" s="89"/>
      <c r="CR555" s="89"/>
      <c r="CS555" s="89"/>
      <c r="CT555" s="89"/>
      <c r="CU555" s="89"/>
      <c r="CV555" s="89"/>
      <c r="CW555" s="89"/>
      <c r="CX555" s="89"/>
      <c r="CY555" s="89"/>
      <c r="CZ555" s="89"/>
      <c r="DA555" s="89"/>
      <c r="DB555" s="89"/>
      <c r="DC555" s="89"/>
      <c r="DD555" s="89"/>
      <c r="DE555" s="89"/>
      <c r="DF555" s="89"/>
      <c r="DG555" s="89"/>
      <c r="DH555" s="89"/>
      <c r="DI555" s="89"/>
      <c r="DJ555" s="89"/>
      <c r="DK555" s="89"/>
      <c r="DL555" s="89"/>
      <c r="DM555" s="89"/>
      <c r="DN555" s="89"/>
      <c r="DO555" s="90" t="e">
        <f t="shared" si="54"/>
        <v>#DIV/0!</v>
      </c>
      <c r="DP555" s="95"/>
      <c r="DQ555" s="89"/>
      <c r="DR555" s="89"/>
      <c r="DS555" s="89"/>
      <c r="DT555" s="89"/>
      <c r="DU555" s="89"/>
      <c r="DV555" s="101"/>
      <c r="DW555" s="102"/>
      <c r="DX555" s="103"/>
      <c r="DY555" s="90"/>
      <c r="DZ555" s="103"/>
      <c r="EA555" s="103"/>
      <c r="EB555" s="103"/>
      <c r="EC555" s="103"/>
      <c r="ED555" s="103"/>
      <c r="EE555" s="103"/>
      <c r="EF555" s="106" t="e">
        <f t="shared" si="55"/>
        <v>#DIV/0!</v>
      </c>
      <c r="EG555" s="106" t="e">
        <f t="shared" si="56"/>
        <v>#DIV/0!</v>
      </c>
      <c r="EH555" s="106" t="e">
        <f t="shared" si="57"/>
        <v>#DIV/0!</v>
      </c>
    </row>
    <row r="556" hidden="1" customHeight="1" spans="2:138">
      <c r="B556" s="83" t="s">
        <v>3558</v>
      </c>
      <c r="C556" s="84"/>
      <c r="D556" s="84"/>
      <c r="E556" s="84"/>
      <c r="F556" s="84"/>
      <c r="G556" s="84"/>
      <c r="H556" s="83" t="s">
        <v>12712</v>
      </c>
      <c r="I556" s="86" t="s">
        <v>12713</v>
      </c>
      <c r="J556" s="83" t="s">
        <v>162</v>
      </c>
      <c r="K556" s="84"/>
      <c r="L556" s="83" t="s">
        <v>12714</v>
      </c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90" t="e">
        <f t="shared" si="58"/>
        <v>#DIV/0!</v>
      </c>
      <c r="AO556" s="89"/>
      <c r="AP556" s="89"/>
      <c r="AQ556" s="89"/>
      <c r="AR556" s="89"/>
      <c r="AS556" s="89"/>
      <c r="AT556" s="89"/>
      <c r="AU556" s="89"/>
      <c r="AV556" s="89"/>
      <c r="AW556" s="89"/>
      <c r="AX556" s="89"/>
      <c r="AY556" s="89"/>
      <c r="AZ556" s="89"/>
      <c r="BA556" s="89"/>
      <c r="BB556" s="89"/>
      <c r="BC556" s="89"/>
      <c r="BD556" s="89"/>
      <c r="BE556" s="89"/>
      <c r="BF556" s="89"/>
      <c r="BG556" s="89"/>
      <c r="BH556" s="89"/>
      <c r="BI556" s="89"/>
      <c r="BJ556" s="89"/>
      <c r="BK556" s="89"/>
      <c r="BL556" s="89"/>
      <c r="BM556" s="89"/>
      <c r="BN556" s="89"/>
      <c r="BO556" s="89"/>
      <c r="BP556" s="89"/>
      <c r="BQ556" s="89"/>
      <c r="BR556" s="89"/>
      <c r="BS556" s="89"/>
      <c r="BT556" s="89"/>
      <c r="BU556" s="89"/>
      <c r="BV556" s="89"/>
      <c r="BW556" s="89"/>
      <c r="BX556" s="89"/>
      <c r="BY556" s="89"/>
      <c r="BZ556" s="89"/>
      <c r="CA556" s="89"/>
      <c r="CB556" s="89"/>
      <c r="CC556" s="89"/>
      <c r="CD556" s="89"/>
      <c r="CE556" s="89"/>
      <c r="CF556" s="90" t="e">
        <f t="shared" si="53"/>
        <v>#DIV/0!</v>
      </c>
      <c r="CG556" s="89"/>
      <c r="CH556" s="89"/>
      <c r="CI556" s="89"/>
      <c r="CJ556" s="89"/>
      <c r="CK556" s="89"/>
      <c r="CL556" s="89"/>
      <c r="CM556" s="89"/>
      <c r="CN556" s="89"/>
      <c r="CO556" s="89"/>
      <c r="CP556" s="89"/>
      <c r="CQ556" s="89"/>
      <c r="CR556" s="89"/>
      <c r="CS556" s="89"/>
      <c r="CT556" s="89"/>
      <c r="CU556" s="89"/>
      <c r="CV556" s="89">
        <v>7</v>
      </c>
      <c r="CW556" s="89">
        <v>7.5</v>
      </c>
      <c r="CX556" s="89">
        <v>7.5</v>
      </c>
      <c r="CY556" s="89">
        <v>7.5</v>
      </c>
      <c r="CZ556" s="89">
        <v>7</v>
      </c>
      <c r="DA556" s="89">
        <v>7</v>
      </c>
      <c r="DB556" s="89">
        <v>7.5</v>
      </c>
      <c r="DC556" s="89">
        <v>7</v>
      </c>
      <c r="DD556" s="89">
        <v>7</v>
      </c>
      <c r="DE556" s="89"/>
      <c r="DF556" s="89"/>
      <c r="DG556" s="89"/>
      <c r="DH556" s="89"/>
      <c r="DI556" s="89">
        <v>7.5</v>
      </c>
      <c r="DJ556" s="89">
        <v>7.5</v>
      </c>
      <c r="DK556" s="89">
        <v>7</v>
      </c>
      <c r="DL556" s="89">
        <v>7</v>
      </c>
      <c r="DM556" s="89">
        <v>7</v>
      </c>
      <c r="DN556" s="89">
        <v>7</v>
      </c>
      <c r="DO556" s="90">
        <f t="shared" si="54"/>
        <v>7.2</v>
      </c>
      <c r="DP556" s="95"/>
      <c r="DQ556" s="89"/>
      <c r="DR556" s="89"/>
      <c r="DS556" s="89"/>
      <c r="DT556" s="89"/>
      <c r="DU556" s="89"/>
      <c r="DV556" s="101"/>
      <c r="DW556" s="102"/>
      <c r="DX556" s="103"/>
      <c r="DY556" s="90"/>
      <c r="DZ556" s="103"/>
      <c r="EA556" s="103"/>
      <c r="EB556" s="103"/>
      <c r="EC556" s="103"/>
      <c r="ED556" s="103"/>
      <c r="EE556" s="103"/>
      <c r="EF556" s="106" t="e">
        <f t="shared" si="55"/>
        <v>#DIV/0!</v>
      </c>
      <c r="EG556" s="106" t="e">
        <f t="shared" si="56"/>
        <v>#DIV/0!</v>
      </c>
      <c r="EH556" s="106" t="str">
        <f t="shared" si="57"/>
        <v>NEED TO DEVELOP</v>
      </c>
    </row>
    <row r="557" hidden="1" customHeight="1" spans="2:138">
      <c r="B557" s="83" t="s">
        <v>3558</v>
      </c>
      <c r="C557" s="84"/>
      <c r="D557" s="84"/>
      <c r="E557" s="84"/>
      <c r="F557" s="84"/>
      <c r="G557" s="84"/>
      <c r="H557" s="83" t="s">
        <v>12728</v>
      </c>
      <c r="I557" s="86" t="s">
        <v>12729</v>
      </c>
      <c r="J557" s="83" t="s">
        <v>162</v>
      </c>
      <c r="K557" s="84"/>
      <c r="L557" s="83" t="s">
        <v>6395</v>
      </c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90" t="e">
        <f t="shared" si="58"/>
        <v>#DIV/0!</v>
      </c>
      <c r="AO557" s="89"/>
      <c r="AP557" s="89"/>
      <c r="AQ557" s="89"/>
      <c r="AR557" s="89"/>
      <c r="AS557" s="89"/>
      <c r="AT557" s="89"/>
      <c r="AU557" s="89"/>
      <c r="AV557" s="89"/>
      <c r="AW557" s="89"/>
      <c r="AX557" s="89"/>
      <c r="AY557" s="89"/>
      <c r="AZ557" s="89"/>
      <c r="BA557" s="89"/>
      <c r="BB557" s="89"/>
      <c r="BC557" s="89"/>
      <c r="BD557" s="89"/>
      <c r="BE557" s="89"/>
      <c r="BF557" s="89"/>
      <c r="BG557" s="89"/>
      <c r="BH557" s="89"/>
      <c r="BI557" s="89"/>
      <c r="BJ557" s="89"/>
      <c r="BK557" s="89"/>
      <c r="BL557" s="89"/>
      <c r="BM557" s="89"/>
      <c r="BN557" s="89"/>
      <c r="BO557" s="89"/>
      <c r="BP557" s="89"/>
      <c r="BQ557" s="89"/>
      <c r="BR557" s="89"/>
      <c r="BS557" s="89"/>
      <c r="BT557" s="89"/>
      <c r="BU557" s="89"/>
      <c r="BV557" s="89"/>
      <c r="BW557" s="89"/>
      <c r="BX557" s="89"/>
      <c r="BY557" s="89"/>
      <c r="BZ557" s="89"/>
      <c r="CA557" s="89"/>
      <c r="CB557" s="89"/>
      <c r="CC557" s="89"/>
      <c r="CD557" s="89"/>
      <c r="CE557" s="89"/>
      <c r="CF557" s="90" t="e">
        <f t="shared" si="53"/>
        <v>#DIV/0!</v>
      </c>
      <c r="CG557" s="89"/>
      <c r="CH557" s="89"/>
      <c r="CI557" s="89"/>
      <c r="CJ557" s="89"/>
      <c r="CK557" s="89"/>
      <c r="CL557" s="89"/>
      <c r="CM557" s="89"/>
      <c r="CN557" s="89"/>
      <c r="CO557" s="89"/>
      <c r="CP557" s="89"/>
      <c r="CQ557" s="89"/>
      <c r="CR557" s="89"/>
      <c r="CS557" s="89"/>
      <c r="CT557" s="89"/>
      <c r="CU557" s="89"/>
      <c r="CV557" s="89">
        <v>7</v>
      </c>
      <c r="CW557" s="89">
        <v>7</v>
      </c>
      <c r="CX557" s="89">
        <v>7.5</v>
      </c>
      <c r="CY557" s="89">
        <v>7.5</v>
      </c>
      <c r="CZ557" s="89">
        <v>7</v>
      </c>
      <c r="DA557" s="89">
        <v>7</v>
      </c>
      <c r="DB557" s="89">
        <v>7.5</v>
      </c>
      <c r="DC557" s="89">
        <v>7.5</v>
      </c>
      <c r="DD557" s="89">
        <v>7</v>
      </c>
      <c r="DE557" s="89"/>
      <c r="DF557" s="89"/>
      <c r="DG557" s="89"/>
      <c r="DH557" s="89"/>
      <c r="DI557" s="89">
        <v>7.5</v>
      </c>
      <c r="DJ557" s="89">
        <v>7.5</v>
      </c>
      <c r="DK557" s="89">
        <v>7.5</v>
      </c>
      <c r="DL557" s="89">
        <v>7.5</v>
      </c>
      <c r="DM557" s="89">
        <v>7.5</v>
      </c>
      <c r="DN557" s="89">
        <v>7</v>
      </c>
      <c r="DO557" s="90">
        <f t="shared" si="54"/>
        <v>7.3</v>
      </c>
      <c r="DP557" s="95"/>
      <c r="DQ557" s="89"/>
      <c r="DR557" s="89"/>
      <c r="DS557" s="89"/>
      <c r="DT557" s="89"/>
      <c r="DU557" s="89"/>
      <c r="DV557" s="101"/>
      <c r="DW557" s="102"/>
      <c r="DX557" s="103"/>
      <c r="DY557" s="90"/>
      <c r="DZ557" s="103"/>
      <c r="EA557" s="103"/>
      <c r="EB557" s="103"/>
      <c r="EC557" s="103"/>
      <c r="ED557" s="103"/>
      <c r="EE557" s="103"/>
      <c r="EF557" s="106" t="e">
        <f t="shared" si="55"/>
        <v>#DIV/0!</v>
      </c>
      <c r="EG557" s="106" t="e">
        <f t="shared" si="56"/>
        <v>#DIV/0!</v>
      </c>
      <c r="EH557" s="106" t="str">
        <f t="shared" si="57"/>
        <v>NEED TO DEVELOP</v>
      </c>
    </row>
    <row r="558" hidden="1" customHeight="1" spans="2:138">
      <c r="B558" s="83" t="s">
        <v>3558</v>
      </c>
      <c r="C558" s="84"/>
      <c r="D558" s="84"/>
      <c r="E558" s="84"/>
      <c r="F558" s="84"/>
      <c r="G558" s="84"/>
      <c r="H558" s="83" t="s">
        <v>12742</v>
      </c>
      <c r="I558" s="86" t="s">
        <v>12743</v>
      </c>
      <c r="J558" s="83" t="s">
        <v>1569</v>
      </c>
      <c r="K558" s="84"/>
      <c r="L558" s="83" t="s">
        <v>1101</v>
      </c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90" t="e">
        <f t="shared" si="58"/>
        <v>#DIV/0!</v>
      </c>
      <c r="AO558" s="89"/>
      <c r="AP558" s="89"/>
      <c r="AQ558" s="89"/>
      <c r="AR558" s="89"/>
      <c r="AS558" s="89"/>
      <c r="AT558" s="89"/>
      <c r="AU558" s="89"/>
      <c r="AV558" s="89"/>
      <c r="AW558" s="89"/>
      <c r="AX558" s="89"/>
      <c r="AY558" s="89"/>
      <c r="AZ558" s="89"/>
      <c r="BA558" s="89"/>
      <c r="BB558" s="89"/>
      <c r="BC558" s="89"/>
      <c r="BD558" s="89"/>
      <c r="BE558" s="89"/>
      <c r="BF558" s="89"/>
      <c r="BG558" s="89"/>
      <c r="BH558" s="89"/>
      <c r="BI558" s="89"/>
      <c r="BJ558" s="89"/>
      <c r="BK558" s="89"/>
      <c r="BL558" s="89"/>
      <c r="BM558" s="89"/>
      <c r="BN558" s="89"/>
      <c r="BO558" s="89"/>
      <c r="BP558" s="89"/>
      <c r="BQ558" s="89"/>
      <c r="BR558" s="89"/>
      <c r="BS558" s="89"/>
      <c r="BT558" s="89"/>
      <c r="BU558" s="89"/>
      <c r="BV558" s="89"/>
      <c r="BW558" s="89"/>
      <c r="BX558" s="89"/>
      <c r="BY558" s="89"/>
      <c r="BZ558" s="89"/>
      <c r="CA558" s="89"/>
      <c r="CB558" s="89"/>
      <c r="CC558" s="89"/>
      <c r="CD558" s="89"/>
      <c r="CE558" s="89"/>
      <c r="CF558" s="90" t="e">
        <f t="shared" si="53"/>
        <v>#DIV/0!</v>
      </c>
      <c r="CG558" s="89"/>
      <c r="CH558" s="89"/>
      <c r="CI558" s="89"/>
      <c r="CJ558" s="89"/>
      <c r="CK558" s="89"/>
      <c r="CL558" s="89"/>
      <c r="CM558" s="89"/>
      <c r="CN558" s="89"/>
      <c r="CO558" s="89"/>
      <c r="CP558" s="89"/>
      <c r="CQ558" s="89"/>
      <c r="CR558" s="89"/>
      <c r="CS558" s="89"/>
      <c r="CT558" s="89"/>
      <c r="CU558" s="89"/>
      <c r="CV558" s="89"/>
      <c r="CW558" s="89"/>
      <c r="CX558" s="89"/>
      <c r="CY558" s="89"/>
      <c r="CZ558" s="89"/>
      <c r="DA558" s="89"/>
      <c r="DB558" s="89"/>
      <c r="DC558" s="89"/>
      <c r="DD558" s="89"/>
      <c r="DE558" s="89"/>
      <c r="DF558" s="89"/>
      <c r="DG558" s="89"/>
      <c r="DH558" s="89"/>
      <c r="DI558" s="89"/>
      <c r="DJ558" s="89"/>
      <c r="DK558" s="89"/>
      <c r="DL558" s="89"/>
      <c r="DM558" s="89"/>
      <c r="DN558" s="89"/>
      <c r="DO558" s="90" t="e">
        <f t="shared" si="54"/>
        <v>#DIV/0!</v>
      </c>
      <c r="DP558" s="95"/>
      <c r="DQ558" s="89"/>
      <c r="DR558" s="89"/>
      <c r="DS558" s="89"/>
      <c r="DT558" s="89"/>
      <c r="DU558" s="89"/>
      <c r="DV558" s="101"/>
      <c r="DW558" s="102"/>
      <c r="DX558" s="103"/>
      <c r="DY558" s="90"/>
      <c r="DZ558" s="103"/>
      <c r="EA558" s="103"/>
      <c r="EB558" s="103"/>
      <c r="EC558" s="103"/>
      <c r="ED558" s="103"/>
      <c r="EE558" s="103"/>
      <c r="EF558" s="106" t="e">
        <f t="shared" si="55"/>
        <v>#DIV/0!</v>
      </c>
      <c r="EG558" s="106" t="e">
        <f t="shared" si="56"/>
        <v>#DIV/0!</v>
      </c>
      <c r="EH558" s="106" t="e">
        <f t="shared" si="57"/>
        <v>#DIV/0!</v>
      </c>
    </row>
    <row r="559" hidden="1" customHeight="1" spans="2:138">
      <c r="B559" s="83" t="s">
        <v>11976</v>
      </c>
      <c r="C559" s="84"/>
      <c r="D559" s="84"/>
      <c r="E559" s="84"/>
      <c r="F559" s="84"/>
      <c r="G559" s="84"/>
      <c r="H559" s="83" t="s">
        <v>12763</v>
      </c>
      <c r="I559" s="86" t="s">
        <v>12764</v>
      </c>
      <c r="J559" s="83" t="s">
        <v>68</v>
      </c>
      <c r="K559" s="84"/>
      <c r="L559" s="83" t="s">
        <v>6517</v>
      </c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90" t="e">
        <f t="shared" si="58"/>
        <v>#DIV/0!</v>
      </c>
      <c r="AO559" s="89"/>
      <c r="AP559" s="89"/>
      <c r="AQ559" s="89"/>
      <c r="AR559" s="89"/>
      <c r="AS559" s="89"/>
      <c r="AT559" s="89"/>
      <c r="AU559" s="89"/>
      <c r="AV559" s="89"/>
      <c r="AW559" s="89"/>
      <c r="AX559" s="89"/>
      <c r="AY559" s="89"/>
      <c r="AZ559" s="89"/>
      <c r="BA559" s="89"/>
      <c r="BB559" s="89"/>
      <c r="BC559" s="89"/>
      <c r="BD559" s="89"/>
      <c r="BE559" s="89"/>
      <c r="BF559" s="89"/>
      <c r="BG559" s="89"/>
      <c r="BH559" s="89"/>
      <c r="BI559" s="89"/>
      <c r="BJ559" s="89"/>
      <c r="BK559" s="89"/>
      <c r="BL559" s="89"/>
      <c r="BM559" s="89"/>
      <c r="BN559" s="89"/>
      <c r="BO559" s="89"/>
      <c r="BP559" s="89"/>
      <c r="BQ559" s="89"/>
      <c r="BR559" s="89"/>
      <c r="BS559" s="89"/>
      <c r="BT559" s="89"/>
      <c r="BU559" s="89"/>
      <c r="BV559" s="89"/>
      <c r="BW559" s="89"/>
      <c r="BX559" s="89"/>
      <c r="BY559" s="89"/>
      <c r="BZ559" s="89"/>
      <c r="CA559" s="89"/>
      <c r="CB559" s="89"/>
      <c r="CC559" s="89"/>
      <c r="CD559" s="89"/>
      <c r="CE559" s="89"/>
      <c r="CF559" s="90" t="e">
        <f t="shared" si="53"/>
        <v>#DIV/0!</v>
      </c>
      <c r="CG559" s="89"/>
      <c r="CH559" s="89"/>
      <c r="CI559" s="89"/>
      <c r="CJ559" s="89"/>
      <c r="CK559" s="89"/>
      <c r="CL559" s="89"/>
      <c r="CM559" s="89"/>
      <c r="CN559" s="89"/>
      <c r="CO559" s="89"/>
      <c r="CP559" s="89"/>
      <c r="CQ559" s="89"/>
      <c r="CR559" s="89"/>
      <c r="CS559" s="89"/>
      <c r="CT559" s="89"/>
      <c r="CU559" s="89"/>
      <c r="CV559" s="89"/>
      <c r="CW559" s="89"/>
      <c r="CX559" s="89"/>
      <c r="CY559" s="89"/>
      <c r="CZ559" s="89"/>
      <c r="DA559" s="89"/>
      <c r="DB559" s="89"/>
      <c r="DC559" s="89"/>
      <c r="DD559" s="89"/>
      <c r="DE559" s="89"/>
      <c r="DF559" s="89"/>
      <c r="DG559" s="89"/>
      <c r="DH559" s="89"/>
      <c r="DI559" s="89"/>
      <c r="DJ559" s="89"/>
      <c r="DK559" s="89"/>
      <c r="DL559" s="89"/>
      <c r="DM559" s="89"/>
      <c r="DN559" s="89"/>
      <c r="DO559" s="90" t="e">
        <f t="shared" si="54"/>
        <v>#DIV/0!</v>
      </c>
      <c r="DP559" s="90"/>
      <c r="DQ559" s="90"/>
      <c r="DR559" s="90"/>
      <c r="DS559" s="90"/>
      <c r="DT559" s="90"/>
      <c r="DU559" s="90"/>
      <c r="DV559" s="111"/>
      <c r="DW559" s="111"/>
      <c r="DX559" s="112"/>
      <c r="DY559" s="90"/>
      <c r="DZ559" s="112"/>
      <c r="EA559" s="112"/>
      <c r="EB559" s="112"/>
      <c r="EC559" s="112"/>
      <c r="ED559" s="112"/>
      <c r="EE559" s="112"/>
      <c r="EF559" s="106" t="e">
        <f t="shared" si="55"/>
        <v>#DIV/0!</v>
      </c>
      <c r="EG559" s="106" t="e">
        <f t="shared" si="56"/>
        <v>#DIV/0!</v>
      </c>
      <c r="EH559" s="106" t="e">
        <f t="shared" si="57"/>
        <v>#DIV/0!</v>
      </c>
    </row>
    <row r="560" hidden="1" customHeight="1" spans="2:138">
      <c r="B560" s="83" t="s">
        <v>11976</v>
      </c>
      <c r="C560" s="84"/>
      <c r="D560" s="84"/>
      <c r="E560" s="84"/>
      <c r="F560" s="84"/>
      <c r="G560" s="84"/>
      <c r="H560" s="83" t="s">
        <v>12778</v>
      </c>
      <c r="I560" s="86" t="s">
        <v>12779</v>
      </c>
      <c r="J560" s="83" t="s">
        <v>227</v>
      </c>
      <c r="K560" s="84"/>
      <c r="L560" s="83" t="s">
        <v>1599</v>
      </c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90" t="e">
        <f t="shared" si="58"/>
        <v>#DIV/0!</v>
      </c>
      <c r="AO560" s="89"/>
      <c r="AP560" s="89"/>
      <c r="AQ560" s="89"/>
      <c r="AR560" s="89"/>
      <c r="AS560" s="89"/>
      <c r="AT560" s="89"/>
      <c r="AU560" s="89"/>
      <c r="AV560" s="89"/>
      <c r="AW560" s="89"/>
      <c r="AX560" s="89"/>
      <c r="AY560" s="89"/>
      <c r="AZ560" s="89"/>
      <c r="BA560" s="89"/>
      <c r="BB560" s="89"/>
      <c r="BC560" s="89"/>
      <c r="BD560" s="89"/>
      <c r="BE560" s="89"/>
      <c r="BF560" s="89"/>
      <c r="BG560" s="89"/>
      <c r="BH560" s="89"/>
      <c r="BI560" s="89"/>
      <c r="BJ560" s="89"/>
      <c r="BK560" s="89"/>
      <c r="BL560" s="89"/>
      <c r="BM560" s="89"/>
      <c r="BN560" s="89"/>
      <c r="BO560" s="89"/>
      <c r="BP560" s="89"/>
      <c r="BQ560" s="89"/>
      <c r="BR560" s="89"/>
      <c r="BS560" s="89"/>
      <c r="BT560" s="89"/>
      <c r="BU560" s="89"/>
      <c r="BV560" s="89"/>
      <c r="BW560" s="89"/>
      <c r="BX560" s="89"/>
      <c r="BY560" s="89"/>
      <c r="BZ560" s="89"/>
      <c r="CA560" s="89"/>
      <c r="CB560" s="89"/>
      <c r="CC560" s="89"/>
      <c r="CD560" s="89"/>
      <c r="CE560" s="89"/>
      <c r="CF560" s="90" t="e">
        <f t="shared" si="53"/>
        <v>#DIV/0!</v>
      </c>
      <c r="CG560" s="89"/>
      <c r="CH560" s="89"/>
      <c r="CI560" s="89"/>
      <c r="CJ560" s="89"/>
      <c r="CK560" s="89"/>
      <c r="CL560" s="89"/>
      <c r="CM560" s="89"/>
      <c r="CN560" s="89"/>
      <c r="CO560" s="89"/>
      <c r="CP560" s="89"/>
      <c r="CQ560" s="89"/>
      <c r="CR560" s="89"/>
      <c r="CS560" s="89"/>
      <c r="CT560" s="89"/>
      <c r="CU560" s="89"/>
      <c r="CV560" s="89"/>
      <c r="CW560" s="89"/>
      <c r="CX560" s="89"/>
      <c r="CY560" s="89"/>
      <c r="CZ560" s="89"/>
      <c r="DA560" s="89"/>
      <c r="DB560" s="89"/>
      <c r="DC560" s="89"/>
      <c r="DD560" s="89"/>
      <c r="DE560" s="89"/>
      <c r="DF560" s="89"/>
      <c r="DG560" s="89"/>
      <c r="DH560" s="89"/>
      <c r="DI560" s="89"/>
      <c r="DJ560" s="89"/>
      <c r="DK560" s="89"/>
      <c r="DL560" s="89"/>
      <c r="DM560" s="89"/>
      <c r="DN560" s="89"/>
      <c r="DO560" s="90" t="e">
        <f t="shared" si="54"/>
        <v>#DIV/0!</v>
      </c>
      <c r="DP560" s="90"/>
      <c r="DQ560" s="90"/>
      <c r="DR560" s="90"/>
      <c r="DS560" s="90"/>
      <c r="DT560" s="90"/>
      <c r="DU560" s="90"/>
      <c r="DV560" s="111"/>
      <c r="DW560" s="111"/>
      <c r="DX560" s="112"/>
      <c r="DY560" s="90"/>
      <c r="DZ560" s="112"/>
      <c r="EA560" s="112"/>
      <c r="EB560" s="112"/>
      <c r="EC560" s="112"/>
      <c r="ED560" s="112"/>
      <c r="EE560" s="112"/>
      <c r="EF560" s="106" t="e">
        <f t="shared" si="55"/>
        <v>#DIV/0!</v>
      </c>
      <c r="EG560" s="106" t="e">
        <f t="shared" si="56"/>
        <v>#DIV/0!</v>
      </c>
      <c r="EH560" s="106" t="e">
        <f t="shared" si="57"/>
        <v>#DIV/0!</v>
      </c>
    </row>
    <row r="561" hidden="1" customHeight="1" spans="2:138">
      <c r="B561" s="83" t="s">
        <v>11976</v>
      </c>
      <c r="C561" s="84"/>
      <c r="D561" s="84"/>
      <c r="E561" s="84"/>
      <c r="F561" s="84"/>
      <c r="G561" s="84"/>
      <c r="H561" s="83" t="s">
        <v>12791</v>
      </c>
      <c r="I561" s="86" t="s">
        <v>12792</v>
      </c>
      <c r="J561" s="83" t="s">
        <v>2083</v>
      </c>
      <c r="K561" s="84"/>
      <c r="L561" s="83" t="s">
        <v>90</v>
      </c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90" t="e">
        <f t="shared" si="58"/>
        <v>#DIV/0!</v>
      </c>
      <c r="AO561" s="90"/>
      <c r="AP561" s="89"/>
      <c r="AQ561" s="89"/>
      <c r="AR561" s="89"/>
      <c r="AS561" s="89"/>
      <c r="AT561" s="89"/>
      <c r="AU561" s="89"/>
      <c r="AV561" s="89"/>
      <c r="AW561" s="89"/>
      <c r="AX561" s="89"/>
      <c r="AY561" s="89"/>
      <c r="AZ561" s="89"/>
      <c r="BA561" s="89"/>
      <c r="BB561" s="89"/>
      <c r="BC561" s="89"/>
      <c r="BD561" s="89"/>
      <c r="BE561" s="89"/>
      <c r="BF561" s="89"/>
      <c r="BG561" s="89"/>
      <c r="BH561" s="89"/>
      <c r="BI561" s="89"/>
      <c r="BJ561" s="89"/>
      <c r="BK561" s="89"/>
      <c r="BL561" s="89"/>
      <c r="BM561" s="89"/>
      <c r="BN561" s="89"/>
      <c r="BO561" s="89"/>
      <c r="BP561" s="89"/>
      <c r="BQ561" s="89"/>
      <c r="BR561" s="89"/>
      <c r="BS561" s="89"/>
      <c r="BT561" s="89"/>
      <c r="BU561" s="89"/>
      <c r="BV561" s="89"/>
      <c r="BW561" s="89"/>
      <c r="BX561" s="89"/>
      <c r="BY561" s="89"/>
      <c r="BZ561" s="89"/>
      <c r="CA561" s="89"/>
      <c r="CB561" s="89"/>
      <c r="CC561" s="89"/>
      <c r="CD561" s="89"/>
      <c r="CE561" s="89"/>
      <c r="CF561" s="90" t="e">
        <f t="shared" si="53"/>
        <v>#DIV/0!</v>
      </c>
      <c r="CG561" s="89"/>
      <c r="CH561" s="89"/>
      <c r="CI561" s="89"/>
      <c r="CJ561" s="89"/>
      <c r="CK561" s="89"/>
      <c r="CL561" s="89"/>
      <c r="CM561" s="89"/>
      <c r="CN561" s="89"/>
      <c r="CO561" s="89"/>
      <c r="CP561" s="89"/>
      <c r="CQ561" s="89"/>
      <c r="CR561" s="89"/>
      <c r="CS561" s="89"/>
      <c r="CT561" s="89"/>
      <c r="CU561" s="89"/>
      <c r="CV561" s="89"/>
      <c r="CW561" s="89"/>
      <c r="CX561" s="89"/>
      <c r="CY561" s="89"/>
      <c r="CZ561" s="89"/>
      <c r="DA561" s="89"/>
      <c r="DB561" s="89"/>
      <c r="DC561" s="89"/>
      <c r="DD561" s="89"/>
      <c r="DE561" s="89"/>
      <c r="DF561" s="89"/>
      <c r="DG561" s="89"/>
      <c r="DH561" s="89"/>
      <c r="DI561" s="89"/>
      <c r="DJ561" s="89"/>
      <c r="DK561" s="89"/>
      <c r="DL561" s="89"/>
      <c r="DM561" s="89"/>
      <c r="DN561" s="89"/>
      <c r="DO561" s="90" t="e">
        <f t="shared" si="54"/>
        <v>#DIV/0!</v>
      </c>
      <c r="DP561" s="90"/>
      <c r="DQ561" s="90"/>
      <c r="DR561" s="90"/>
      <c r="DS561" s="90"/>
      <c r="DT561" s="90"/>
      <c r="DU561" s="90"/>
      <c r="DV561" s="111"/>
      <c r="DW561" s="111"/>
      <c r="DX561" s="112"/>
      <c r="DY561" s="90"/>
      <c r="DZ561" s="112"/>
      <c r="EA561" s="112"/>
      <c r="EB561" s="112"/>
      <c r="EC561" s="112"/>
      <c r="ED561" s="112"/>
      <c r="EE561" s="112"/>
      <c r="EF561" s="106" t="e">
        <f t="shared" si="55"/>
        <v>#DIV/0!</v>
      </c>
      <c r="EG561" s="106" t="e">
        <f t="shared" si="56"/>
        <v>#DIV/0!</v>
      </c>
      <c r="EH561" s="106" t="e">
        <f t="shared" si="57"/>
        <v>#DIV/0!</v>
      </c>
    </row>
    <row r="562" hidden="1" customHeight="1" spans="2:138">
      <c r="B562" s="83" t="s">
        <v>11976</v>
      </c>
      <c r="C562" s="84"/>
      <c r="D562" s="84"/>
      <c r="E562" s="84"/>
      <c r="F562" s="84"/>
      <c r="G562" s="84"/>
      <c r="H562" s="83" t="s">
        <v>12817</v>
      </c>
      <c r="I562" s="86" t="s">
        <v>12818</v>
      </c>
      <c r="J562" s="83" t="s">
        <v>263</v>
      </c>
      <c r="K562" s="84"/>
      <c r="L562" s="83" t="s">
        <v>265</v>
      </c>
      <c r="M562" s="89">
        <v>8.5</v>
      </c>
      <c r="N562" s="89">
        <v>8.5</v>
      </c>
      <c r="O562" s="89">
        <v>8.5</v>
      </c>
      <c r="P562" s="89">
        <v>8.5</v>
      </c>
      <c r="Q562" s="89">
        <v>8.5</v>
      </c>
      <c r="R562" s="89">
        <v>8.5</v>
      </c>
      <c r="S562" s="89">
        <v>8.5</v>
      </c>
      <c r="T562" s="89">
        <v>8.5</v>
      </c>
      <c r="U562" s="89">
        <v>8.5</v>
      </c>
      <c r="V562" s="89">
        <v>8.5</v>
      </c>
      <c r="W562" s="89">
        <v>8.5</v>
      </c>
      <c r="X562" s="89">
        <v>8.5</v>
      </c>
      <c r="Y562" s="89">
        <v>8.5</v>
      </c>
      <c r="Z562" s="89">
        <v>8.5</v>
      </c>
      <c r="AA562" s="89">
        <v>8.5</v>
      </c>
      <c r="AB562" s="89">
        <v>8.3</v>
      </c>
      <c r="AC562" s="89">
        <v>8</v>
      </c>
      <c r="AD562" s="89">
        <v>8</v>
      </c>
      <c r="AE562" s="89">
        <v>8.3</v>
      </c>
      <c r="AF562" s="89">
        <v>8.3</v>
      </c>
      <c r="AG562" s="89">
        <v>8</v>
      </c>
      <c r="AH562" s="89">
        <v>8.5</v>
      </c>
      <c r="AI562" s="89">
        <v>8.5</v>
      </c>
      <c r="AJ562" s="89">
        <v>8.5</v>
      </c>
      <c r="AK562" s="89">
        <v>8</v>
      </c>
      <c r="AL562" s="89">
        <v>8</v>
      </c>
      <c r="AM562" s="89">
        <v>8</v>
      </c>
      <c r="AN562" s="90">
        <f t="shared" si="58"/>
        <v>8.36666666666667</v>
      </c>
      <c r="AO562" s="89"/>
      <c r="AP562" s="89"/>
      <c r="AQ562" s="89"/>
      <c r="AR562" s="89"/>
      <c r="AS562" s="89"/>
      <c r="AT562" s="89"/>
      <c r="AU562" s="89"/>
      <c r="AV562" s="89">
        <v>1</v>
      </c>
      <c r="AW562" s="89"/>
      <c r="AX562" s="89"/>
      <c r="AY562" s="89"/>
      <c r="AZ562" s="89"/>
      <c r="BA562" s="89"/>
      <c r="BB562" s="89"/>
      <c r="BC562" s="89"/>
      <c r="BD562" s="89"/>
      <c r="BE562" s="89"/>
      <c r="BF562" s="89"/>
      <c r="BG562" s="89"/>
      <c r="BH562" s="89"/>
      <c r="BI562" s="89"/>
      <c r="BJ562" s="89"/>
      <c r="BK562" s="89"/>
      <c r="BL562" s="89"/>
      <c r="BM562" s="89"/>
      <c r="BN562" s="89"/>
      <c r="BO562" s="89"/>
      <c r="BP562" s="89"/>
      <c r="BQ562" s="89"/>
      <c r="BR562" s="89"/>
      <c r="BS562" s="89"/>
      <c r="BT562" s="89"/>
      <c r="BU562" s="89"/>
      <c r="BV562" s="89"/>
      <c r="BW562" s="89"/>
      <c r="BX562" s="89"/>
      <c r="BY562" s="89"/>
      <c r="BZ562" s="89"/>
      <c r="CA562" s="89"/>
      <c r="CB562" s="89"/>
      <c r="CC562" s="89"/>
      <c r="CD562" s="89"/>
      <c r="CE562" s="89"/>
      <c r="CF562" s="90" t="e">
        <f t="shared" si="53"/>
        <v>#DIV/0!</v>
      </c>
      <c r="CG562" s="89"/>
      <c r="CH562" s="89"/>
      <c r="CI562" s="89"/>
      <c r="CJ562" s="89"/>
      <c r="CK562" s="89"/>
      <c r="CL562" s="89"/>
      <c r="CM562" s="89"/>
      <c r="CN562" s="89"/>
      <c r="CO562" s="89"/>
      <c r="CP562" s="89"/>
      <c r="CQ562" s="89"/>
      <c r="CR562" s="89"/>
      <c r="CS562" s="89"/>
      <c r="CT562" s="89"/>
      <c r="CU562" s="89"/>
      <c r="CV562" s="89"/>
      <c r="CW562" s="89"/>
      <c r="CX562" s="89"/>
      <c r="CY562" s="89"/>
      <c r="CZ562" s="89"/>
      <c r="DA562" s="89"/>
      <c r="DB562" s="89"/>
      <c r="DC562" s="89"/>
      <c r="DD562" s="89"/>
      <c r="DE562" s="89"/>
      <c r="DF562" s="89"/>
      <c r="DG562" s="89"/>
      <c r="DH562" s="89"/>
      <c r="DI562" s="89"/>
      <c r="DJ562" s="89"/>
      <c r="DK562" s="89"/>
      <c r="DL562" s="89"/>
      <c r="DM562" s="89"/>
      <c r="DN562" s="89"/>
      <c r="DO562" s="90" t="e">
        <f t="shared" si="54"/>
        <v>#DIV/0!</v>
      </c>
      <c r="DP562" s="90"/>
      <c r="DQ562" s="90"/>
      <c r="DR562" s="90"/>
      <c r="DS562" s="90"/>
      <c r="DT562" s="90"/>
      <c r="DU562" s="90"/>
      <c r="DV562" s="111"/>
      <c r="DW562" s="111"/>
      <c r="DX562" s="112"/>
      <c r="DY562" s="90"/>
      <c r="DZ562" s="112"/>
      <c r="EA562" s="112"/>
      <c r="EB562" s="112"/>
      <c r="EC562" s="112"/>
      <c r="ED562" s="112"/>
      <c r="EE562" s="112"/>
      <c r="EF562" s="106" t="str">
        <f t="shared" si="55"/>
        <v>GOOD</v>
      </c>
      <c r="EG562" s="106" t="e">
        <f t="shared" si="56"/>
        <v>#DIV/0!</v>
      </c>
      <c r="EH562" s="106" t="e">
        <f t="shared" si="57"/>
        <v>#DIV/0!</v>
      </c>
    </row>
    <row r="563" hidden="1" customHeight="1" spans="2:138">
      <c r="B563" s="83" t="s">
        <v>11976</v>
      </c>
      <c r="C563" s="84"/>
      <c r="D563" s="84"/>
      <c r="E563" s="84"/>
      <c r="F563" s="84"/>
      <c r="G563" s="84"/>
      <c r="H563" s="83" t="s">
        <v>12830</v>
      </c>
      <c r="I563" s="86" t="s">
        <v>12831</v>
      </c>
      <c r="J563" s="83" t="s">
        <v>108</v>
      </c>
      <c r="K563" s="84"/>
      <c r="L563" s="83" t="s">
        <v>10690</v>
      </c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90" t="e">
        <f t="shared" si="58"/>
        <v>#DIV/0!</v>
      </c>
      <c r="AO563" s="89"/>
      <c r="AP563" s="89"/>
      <c r="AQ563" s="89"/>
      <c r="AR563" s="89"/>
      <c r="AS563" s="89"/>
      <c r="AT563" s="89"/>
      <c r="AU563" s="89"/>
      <c r="AV563" s="89"/>
      <c r="AW563" s="89"/>
      <c r="AX563" s="89"/>
      <c r="AY563" s="89"/>
      <c r="AZ563" s="89"/>
      <c r="BA563" s="89"/>
      <c r="BB563" s="89"/>
      <c r="BC563" s="89"/>
      <c r="BD563" s="89">
        <v>8.5</v>
      </c>
      <c r="BE563" s="89">
        <v>8.5</v>
      </c>
      <c r="BF563" s="89">
        <v>8.5</v>
      </c>
      <c r="BG563" s="89">
        <v>8.5</v>
      </c>
      <c r="BH563" s="89">
        <v>8.5</v>
      </c>
      <c r="BI563" s="89">
        <v>8.2</v>
      </c>
      <c r="BJ563" s="89">
        <v>8.2</v>
      </c>
      <c r="BK563" s="89">
        <v>8</v>
      </c>
      <c r="BL563" s="89">
        <v>8</v>
      </c>
      <c r="BM563" s="89">
        <v>8</v>
      </c>
      <c r="BN563" s="89">
        <v>8</v>
      </c>
      <c r="BO563" s="89">
        <v>8</v>
      </c>
      <c r="BP563" s="89">
        <v>8</v>
      </c>
      <c r="BQ563" s="89">
        <v>8</v>
      </c>
      <c r="BR563" s="89">
        <v>8</v>
      </c>
      <c r="BS563" s="89">
        <v>8</v>
      </c>
      <c r="BT563" s="89">
        <v>8</v>
      </c>
      <c r="BU563" s="89">
        <v>8</v>
      </c>
      <c r="BV563" s="89">
        <v>8.5</v>
      </c>
      <c r="BW563" s="89">
        <v>8</v>
      </c>
      <c r="BX563" s="89">
        <v>8</v>
      </c>
      <c r="BY563" s="89">
        <v>8.2</v>
      </c>
      <c r="BZ563" s="89">
        <v>8</v>
      </c>
      <c r="CA563" s="89">
        <v>8</v>
      </c>
      <c r="CB563" s="89">
        <v>7.8</v>
      </c>
      <c r="CC563" s="89">
        <v>8</v>
      </c>
      <c r="CD563" s="89">
        <v>8</v>
      </c>
      <c r="CE563" s="89">
        <v>8</v>
      </c>
      <c r="CF563" s="90">
        <v>7.5</v>
      </c>
      <c r="CG563" s="89"/>
      <c r="CH563" s="89"/>
      <c r="CI563" s="89"/>
      <c r="CJ563" s="89"/>
      <c r="CK563" s="89"/>
      <c r="CL563" s="89"/>
      <c r="CM563" s="89"/>
      <c r="CN563" s="89">
        <v>1</v>
      </c>
      <c r="CO563" s="89"/>
      <c r="CP563" s="89"/>
      <c r="CQ563" s="89"/>
      <c r="CR563" s="89"/>
      <c r="CS563" s="89"/>
      <c r="CT563" s="89"/>
      <c r="CU563" s="89"/>
      <c r="CV563" s="89"/>
      <c r="CW563" s="89"/>
      <c r="CX563" s="89"/>
      <c r="CY563" s="89"/>
      <c r="CZ563" s="89"/>
      <c r="DA563" s="89"/>
      <c r="DB563" s="89"/>
      <c r="DC563" s="89"/>
      <c r="DD563" s="89"/>
      <c r="DE563" s="89"/>
      <c r="DF563" s="89"/>
      <c r="DG563" s="89"/>
      <c r="DH563" s="89"/>
      <c r="DI563" s="89"/>
      <c r="DJ563" s="89"/>
      <c r="DK563" s="89"/>
      <c r="DL563" s="89"/>
      <c r="DM563" s="89"/>
      <c r="DN563" s="89"/>
      <c r="DO563" s="90">
        <f t="shared" si="54"/>
        <v>1</v>
      </c>
      <c r="DP563" s="90"/>
      <c r="DQ563" s="90"/>
      <c r="DR563" s="90"/>
      <c r="DS563" s="90"/>
      <c r="DT563" s="90"/>
      <c r="DU563" s="90"/>
      <c r="DV563" s="111"/>
      <c r="DW563" s="111"/>
      <c r="DX563" s="112"/>
      <c r="DY563" s="90"/>
      <c r="DZ563" s="112"/>
      <c r="EA563" s="112"/>
      <c r="EB563" s="112"/>
      <c r="EC563" s="112"/>
      <c r="ED563" s="112"/>
      <c r="EE563" s="112"/>
      <c r="EF563" s="106" t="e">
        <f t="shared" si="55"/>
        <v>#DIV/0!</v>
      </c>
      <c r="EG563" s="106" t="str">
        <f t="shared" si="56"/>
        <v>NEED TO DEVELOP</v>
      </c>
      <c r="EH563" s="106" t="str">
        <f t="shared" si="57"/>
        <v>VERY POOR</v>
      </c>
    </row>
    <row r="564" hidden="1" customHeight="1" spans="2:138">
      <c r="B564" s="83" t="s">
        <v>11976</v>
      </c>
      <c r="C564" s="84"/>
      <c r="D564" s="84"/>
      <c r="E564" s="84"/>
      <c r="F564" s="84"/>
      <c r="G564" s="84"/>
      <c r="H564" s="83" t="s">
        <v>12845</v>
      </c>
      <c r="I564" s="86" t="s">
        <v>12846</v>
      </c>
      <c r="J564" s="83" t="s">
        <v>2321</v>
      </c>
      <c r="K564" s="84"/>
      <c r="L564" s="83" t="s">
        <v>8123</v>
      </c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90" t="e">
        <f t="shared" si="58"/>
        <v>#DIV/0!</v>
      </c>
      <c r="AO564" s="89"/>
      <c r="AP564" s="89"/>
      <c r="AQ564" s="89"/>
      <c r="AR564" s="89"/>
      <c r="AS564" s="89"/>
      <c r="AT564" s="89"/>
      <c r="AU564" s="89"/>
      <c r="AV564" s="89"/>
      <c r="AW564" s="89"/>
      <c r="AX564" s="89"/>
      <c r="AY564" s="89"/>
      <c r="AZ564" s="89"/>
      <c r="BA564" s="89"/>
      <c r="BB564" s="89"/>
      <c r="BC564" s="89"/>
      <c r="BD564" s="89"/>
      <c r="BE564" s="89"/>
      <c r="BF564" s="89"/>
      <c r="BG564" s="89"/>
      <c r="BH564" s="89"/>
      <c r="BI564" s="89"/>
      <c r="BJ564" s="89"/>
      <c r="BK564" s="89"/>
      <c r="BL564" s="89"/>
      <c r="BM564" s="89"/>
      <c r="BN564" s="89"/>
      <c r="BO564" s="89"/>
      <c r="BP564" s="89"/>
      <c r="BQ564" s="89"/>
      <c r="BR564" s="89"/>
      <c r="BS564" s="89"/>
      <c r="BT564" s="89"/>
      <c r="BU564" s="89"/>
      <c r="BV564" s="89"/>
      <c r="BW564" s="89"/>
      <c r="BX564" s="89"/>
      <c r="BY564" s="89"/>
      <c r="BZ564" s="89"/>
      <c r="CA564" s="89"/>
      <c r="CB564" s="89"/>
      <c r="CC564" s="89"/>
      <c r="CD564" s="89"/>
      <c r="CE564" s="89"/>
      <c r="CF564" s="90" t="e">
        <f t="shared" ref="CF564:CF627" si="59">AVERAGE(BE564:CE564)</f>
        <v>#DIV/0!</v>
      </c>
      <c r="CG564" s="89"/>
      <c r="CH564" s="89"/>
      <c r="CI564" s="89"/>
      <c r="CJ564" s="89"/>
      <c r="CK564" s="89"/>
      <c r="CL564" s="89"/>
      <c r="CM564" s="89"/>
      <c r="CN564" s="89"/>
      <c r="CO564" s="89"/>
      <c r="CP564" s="89"/>
      <c r="CQ564" s="89"/>
      <c r="CR564" s="89"/>
      <c r="CS564" s="89"/>
      <c r="CT564" s="89"/>
      <c r="CU564" s="89"/>
      <c r="CV564" s="89"/>
      <c r="CW564" s="89"/>
      <c r="CX564" s="89"/>
      <c r="CY564" s="89"/>
      <c r="CZ564" s="89"/>
      <c r="DA564" s="89"/>
      <c r="DB564" s="89"/>
      <c r="DC564" s="89"/>
      <c r="DD564" s="89"/>
      <c r="DE564" s="89"/>
      <c r="DF564" s="89"/>
      <c r="DG564" s="89"/>
      <c r="DH564" s="89"/>
      <c r="DI564" s="89"/>
      <c r="DJ564" s="89"/>
      <c r="DK564" s="89"/>
      <c r="DL564" s="89"/>
      <c r="DM564" s="89"/>
      <c r="DN564" s="89"/>
      <c r="DO564" s="90" t="e">
        <f t="shared" si="54"/>
        <v>#DIV/0!</v>
      </c>
      <c r="DP564" s="90"/>
      <c r="DQ564" s="90"/>
      <c r="DR564" s="90"/>
      <c r="DS564" s="90"/>
      <c r="DT564" s="90"/>
      <c r="DU564" s="90"/>
      <c r="DV564" s="111"/>
      <c r="DW564" s="111"/>
      <c r="DX564" s="112"/>
      <c r="DY564" s="90"/>
      <c r="DZ564" s="112"/>
      <c r="EA564" s="112"/>
      <c r="EB564" s="112"/>
      <c r="EC564" s="112"/>
      <c r="ED564" s="112"/>
      <c r="EE564" s="112"/>
      <c r="EF564" s="106" t="e">
        <f t="shared" si="55"/>
        <v>#DIV/0!</v>
      </c>
      <c r="EG564" s="106" t="e">
        <f t="shared" si="56"/>
        <v>#DIV/0!</v>
      </c>
      <c r="EH564" s="106" t="e">
        <f t="shared" si="57"/>
        <v>#DIV/0!</v>
      </c>
    </row>
    <row r="565" hidden="1" customHeight="1" spans="2:138">
      <c r="B565" s="83" t="s">
        <v>11976</v>
      </c>
      <c r="C565" s="84"/>
      <c r="D565" s="84"/>
      <c r="E565" s="84"/>
      <c r="F565" s="84"/>
      <c r="G565" s="84"/>
      <c r="H565" s="83" t="s">
        <v>12857</v>
      </c>
      <c r="I565" s="86" t="s">
        <v>12858</v>
      </c>
      <c r="J565" s="83" t="s">
        <v>390</v>
      </c>
      <c r="K565" s="84"/>
      <c r="L565" s="83" t="s">
        <v>6240</v>
      </c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90" t="e">
        <f t="shared" si="58"/>
        <v>#DIV/0!</v>
      </c>
      <c r="AO565" s="89"/>
      <c r="AP565" s="89"/>
      <c r="AQ565" s="89"/>
      <c r="AR565" s="89"/>
      <c r="AS565" s="89"/>
      <c r="AT565" s="89"/>
      <c r="AU565" s="89"/>
      <c r="AV565" s="89"/>
      <c r="AW565" s="89"/>
      <c r="AX565" s="89"/>
      <c r="AY565" s="89"/>
      <c r="AZ565" s="89"/>
      <c r="BA565" s="89"/>
      <c r="BB565" s="89"/>
      <c r="BC565" s="89"/>
      <c r="BD565" s="89"/>
      <c r="BE565" s="89"/>
      <c r="BF565" s="89"/>
      <c r="BG565" s="89"/>
      <c r="BH565" s="89"/>
      <c r="BI565" s="89"/>
      <c r="BJ565" s="89"/>
      <c r="BK565" s="89"/>
      <c r="BL565" s="89"/>
      <c r="BM565" s="89"/>
      <c r="BN565" s="89"/>
      <c r="BO565" s="89"/>
      <c r="BP565" s="89"/>
      <c r="BQ565" s="89"/>
      <c r="BR565" s="89"/>
      <c r="BS565" s="89"/>
      <c r="BT565" s="89"/>
      <c r="BU565" s="89"/>
      <c r="BV565" s="89"/>
      <c r="BW565" s="89"/>
      <c r="BX565" s="89"/>
      <c r="BY565" s="89"/>
      <c r="BZ565" s="89"/>
      <c r="CA565" s="89"/>
      <c r="CB565" s="89"/>
      <c r="CC565" s="89"/>
      <c r="CD565" s="89"/>
      <c r="CE565" s="89"/>
      <c r="CF565" s="90" t="e">
        <f t="shared" si="59"/>
        <v>#DIV/0!</v>
      </c>
      <c r="CG565" s="89"/>
      <c r="CH565" s="89"/>
      <c r="CI565" s="89"/>
      <c r="CJ565" s="89"/>
      <c r="CK565" s="89"/>
      <c r="CL565" s="89"/>
      <c r="CM565" s="89"/>
      <c r="CN565" s="89"/>
      <c r="CO565" s="89"/>
      <c r="CP565" s="89"/>
      <c r="CQ565" s="89"/>
      <c r="CR565" s="89"/>
      <c r="CS565" s="89"/>
      <c r="CT565" s="89"/>
      <c r="CU565" s="89"/>
      <c r="CV565" s="89">
        <v>8</v>
      </c>
      <c r="CW565" s="89">
        <v>8</v>
      </c>
      <c r="CX565" s="89">
        <v>8</v>
      </c>
      <c r="CY565" s="89">
        <v>8</v>
      </c>
      <c r="CZ565" s="89">
        <v>8</v>
      </c>
      <c r="DA565" s="89">
        <v>8</v>
      </c>
      <c r="DB565" s="89">
        <v>8</v>
      </c>
      <c r="DC565" s="89">
        <v>8</v>
      </c>
      <c r="DD565" s="89">
        <v>7</v>
      </c>
      <c r="DE565" s="89">
        <v>8</v>
      </c>
      <c r="DF565" s="89">
        <v>7</v>
      </c>
      <c r="DG565" s="89">
        <v>8</v>
      </c>
      <c r="DH565" s="89">
        <v>8</v>
      </c>
      <c r="DI565" s="89">
        <v>7</v>
      </c>
      <c r="DJ565" s="89">
        <v>8</v>
      </c>
      <c r="DK565" s="89">
        <v>8</v>
      </c>
      <c r="DL565" s="89">
        <v>8</v>
      </c>
      <c r="DM565" s="89">
        <v>7</v>
      </c>
      <c r="DN565" s="89">
        <v>8</v>
      </c>
      <c r="DO565" s="90">
        <f t="shared" si="54"/>
        <v>7.78947368421053</v>
      </c>
      <c r="DP565" s="90"/>
      <c r="DQ565" s="90"/>
      <c r="DR565" s="90"/>
      <c r="DS565" s="90"/>
      <c r="DT565" s="90"/>
      <c r="DU565" s="90"/>
      <c r="DV565" s="111"/>
      <c r="DW565" s="111"/>
      <c r="DX565" s="112"/>
      <c r="DY565" s="90"/>
      <c r="DZ565" s="112"/>
      <c r="EA565" s="112"/>
      <c r="EB565" s="112"/>
      <c r="EC565" s="112"/>
      <c r="ED565" s="112"/>
      <c r="EE565" s="112"/>
      <c r="EF565" s="106" t="e">
        <f t="shared" si="55"/>
        <v>#DIV/0!</v>
      </c>
      <c r="EG565" s="106" t="e">
        <f t="shared" si="56"/>
        <v>#DIV/0!</v>
      </c>
      <c r="EH565" s="106" t="str">
        <f t="shared" si="57"/>
        <v>NEED TO DEVELOP</v>
      </c>
    </row>
    <row r="566" hidden="1" customHeight="1" spans="2:138">
      <c r="B566" s="83" t="s">
        <v>11976</v>
      </c>
      <c r="C566" s="84"/>
      <c r="D566" s="84"/>
      <c r="E566" s="84"/>
      <c r="F566" s="84"/>
      <c r="G566" s="84"/>
      <c r="H566" s="83" t="s">
        <v>12871</v>
      </c>
      <c r="I566" s="86" t="s">
        <v>12872</v>
      </c>
      <c r="J566" s="83" t="s">
        <v>126</v>
      </c>
      <c r="K566" s="84"/>
      <c r="L566" s="83" t="s">
        <v>849</v>
      </c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90" t="e">
        <f t="shared" si="58"/>
        <v>#DIV/0!</v>
      </c>
      <c r="AO566" s="89"/>
      <c r="AP566" s="89"/>
      <c r="AQ566" s="89"/>
      <c r="AR566" s="89"/>
      <c r="AS566" s="89"/>
      <c r="AT566" s="89"/>
      <c r="AU566" s="89"/>
      <c r="AV566" s="89"/>
      <c r="AW566" s="89"/>
      <c r="AX566" s="89"/>
      <c r="AY566" s="89"/>
      <c r="AZ566" s="89"/>
      <c r="BA566" s="89"/>
      <c r="BB566" s="89"/>
      <c r="BC566" s="89"/>
      <c r="BD566" s="89"/>
      <c r="BE566" s="89"/>
      <c r="BF566" s="89"/>
      <c r="BG566" s="89"/>
      <c r="BH566" s="89"/>
      <c r="BI566" s="89"/>
      <c r="BJ566" s="89"/>
      <c r="BK566" s="89"/>
      <c r="BL566" s="89"/>
      <c r="BM566" s="89"/>
      <c r="BN566" s="89"/>
      <c r="BO566" s="89"/>
      <c r="BP566" s="89"/>
      <c r="BQ566" s="89"/>
      <c r="BR566" s="89"/>
      <c r="BS566" s="89"/>
      <c r="BT566" s="89"/>
      <c r="BU566" s="89"/>
      <c r="BV566" s="89"/>
      <c r="BW566" s="89"/>
      <c r="BX566" s="89"/>
      <c r="BY566" s="89"/>
      <c r="BZ566" s="89"/>
      <c r="CA566" s="89"/>
      <c r="CB566" s="89"/>
      <c r="CC566" s="89"/>
      <c r="CD566" s="89"/>
      <c r="CE566" s="89"/>
      <c r="CF566" s="90" t="e">
        <f t="shared" si="59"/>
        <v>#DIV/0!</v>
      </c>
      <c r="CG566" s="89"/>
      <c r="CH566" s="89"/>
      <c r="CI566" s="89"/>
      <c r="CJ566" s="89"/>
      <c r="CK566" s="89"/>
      <c r="CL566" s="89"/>
      <c r="CM566" s="89"/>
      <c r="CN566" s="89"/>
      <c r="CO566" s="89"/>
      <c r="CP566" s="89"/>
      <c r="CQ566" s="89"/>
      <c r="CR566" s="89"/>
      <c r="CS566" s="89"/>
      <c r="CT566" s="89"/>
      <c r="CU566" s="89"/>
      <c r="CV566" s="89"/>
      <c r="CW566" s="89"/>
      <c r="CX566" s="89"/>
      <c r="CY566" s="89"/>
      <c r="CZ566" s="89"/>
      <c r="DA566" s="89"/>
      <c r="DB566" s="89"/>
      <c r="DC566" s="89"/>
      <c r="DD566" s="89"/>
      <c r="DE566" s="89"/>
      <c r="DF566" s="89"/>
      <c r="DG566" s="89"/>
      <c r="DH566" s="89"/>
      <c r="DI566" s="89"/>
      <c r="DJ566" s="89"/>
      <c r="DK566" s="89"/>
      <c r="DL566" s="89"/>
      <c r="DM566" s="89"/>
      <c r="DN566" s="89"/>
      <c r="DO566" s="90" t="e">
        <f t="shared" si="54"/>
        <v>#DIV/0!</v>
      </c>
      <c r="DP566" s="90"/>
      <c r="DQ566" s="90"/>
      <c r="DR566" s="90"/>
      <c r="DS566" s="90"/>
      <c r="DT566" s="90"/>
      <c r="DU566" s="90"/>
      <c r="DV566" s="111"/>
      <c r="DW566" s="111"/>
      <c r="DX566" s="112"/>
      <c r="DY566" s="90"/>
      <c r="DZ566" s="112"/>
      <c r="EA566" s="112"/>
      <c r="EB566" s="112"/>
      <c r="EC566" s="112"/>
      <c r="ED566" s="112"/>
      <c r="EE566" s="112"/>
      <c r="EF566" s="106" t="e">
        <f t="shared" si="55"/>
        <v>#DIV/0!</v>
      </c>
      <c r="EG566" s="106" t="e">
        <f t="shared" si="56"/>
        <v>#DIV/0!</v>
      </c>
      <c r="EH566" s="106" t="e">
        <f t="shared" si="57"/>
        <v>#DIV/0!</v>
      </c>
    </row>
    <row r="567" hidden="1" customHeight="1" spans="2:138">
      <c r="B567" s="83" t="s">
        <v>11976</v>
      </c>
      <c r="C567" s="84"/>
      <c r="D567" s="84"/>
      <c r="E567" s="84"/>
      <c r="F567" s="84"/>
      <c r="G567" s="84"/>
      <c r="H567" s="83" t="s">
        <v>12886</v>
      </c>
      <c r="I567" s="86" t="s">
        <v>12887</v>
      </c>
      <c r="J567" s="83" t="s">
        <v>126</v>
      </c>
      <c r="K567" s="84"/>
      <c r="L567" s="83" t="s">
        <v>471</v>
      </c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90" t="e">
        <f t="shared" si="58"/>
        <v>#DIV/0!</v>
      </c>
      <c r="AO567" s="89"/>
      <c r="AP567" s="89"/>
      <c r="AQ567" s="89"/>
      <c r="AR567" s="89"/>
      <c r="AS567" s="89"/>
      <c r="AT567" s="89"/>
      <c r="AU567" s="89"/>
      <c r="AV567" s="89"/>
      <c r="AW567" s="89"/>
      <c r="AX567" s="89"/>
      <c r="AY567" s="89"/>
      <c r="AZ567" s="89"/>
      <c r="BA567" s="89"/>
      <c r="BB567" s="89"/>
      <c r="BC567" s="89"/>
      <c r="BD567" s="89"/>
      <c r="BE567" s="89"/>
      <c r="BF567" s="89"/>
      <c r="BG567" s="89"/>
      <c r="BH567" s="89"/>
      <c r="BI567" s="89"/>
      <c r="BJ567" s="89"/>
      <c r="BK567" s="89"/>
      <c r="BL567" s="89"/>
      <c r="BM567" s="89"/>
      <c r="BN567" s="89"/>
      <c r="BO567" s="89"/>
      <c r="BP567" s="89"/>
      <c r="BQ567" s="89"/>
      <c r="BR567" s="89"/>
      <c r="BS567" s="89"/>
      <c r="BT567" s="89"/>
      <c r="BU567" s="89"/>
      <c r="BV567" s="89"/>
      <c r="BW567" s="89"/>
      <c r="BX567" s="89"/>
      <c r="BY567" s="89"/>
      <c r="BZ567" s="89"/>
      <c r="CA567" s="89"/>
      <c r="CB567" s="89"/>
      <c r="CC567" s="89"/>
      <c r="CD567" s="89"/>
      <c r="CE567" s="89"/>
      <c r="CF567" s="90" t="e">
        <f t="shared" si="59"/>
        <v>#DIV/0!</v>
      </c>
      <c r="CG567" s="89"/>
      <c r="CH567" s="89"/>
      <c r="CI567" s="89"/>
      <c r="CJ567" s="89"/>
      <c r="CK567" s="89"/>
      <c r="CL567" s="89"/>
      <c r="CM567" s="89"/>
      <c r="CN567" s="89"/>
      <c r="CO567" s="89"/>
      <c r="CP567" s="89"/>
      <c r="CQ567" s="89"/>
      <c r="CR567" s="89"/>
      <c r="CS567" s="89"/>
      <c r="CT567" s="89"/>
      <c r="CU567" s="89"/>
      <c r="CV567" s="89">
        <v>8</v>
      </c>
      <c r="CW567" s="89">
        <v>7</v>
      </c>
      <c r="CX567" s="89">
        <v>8</v>
      </c>
      <c r="CY567" s="89">
        <v>8</v>
      </c>
      <c r="CZ567" s="89">
        <v>8</v>
      </c>
      <c r="DA567" s="89">
        <v>8</v>
      </c>
      <c r="DB567" s="89">
        <v>8</v>
      </c>
      <c r="DC567" s="89">
        <v>7</v>
      </c>
      <c r="DD567" s="89">
        <v>7</v>
      </c>
      <c r="DE567" s="89"/>
      <c r="DF567" s="89"/>
      <c r="DG567" s="89"/>
      <c r="DH567" s="89"/>
      <c r="DI567" s="89">
        <v>8</v>
      </c>
      <c r="DJ567" s="89">
        <v>8</v>
      </c>
      <c r="DK567" s="89">
        <v>8</v>
      </c>
      <c r="DL567" s="89">
        <v>7</v>
      </c>
      <c r="DM567" s="89">
        <v>7</v>
      </c>
      <c r="DN567" s="89">
        <v>8</v>
      </c>
      <c r="DO567" s="90">
        <f t="shared" si="54"/>
        <v>7.66666666666667</v>
      </c>
      <c r="DP567" s="90"/>
      <c r="DQ567" s="90"/>
      <c r="DR567" s="90"/>
      <c r="DS567" s="90"/>
      <c r="DT567" s="90"/>
      <c r="DU567" s="90"/>
      <c r="DV567" s="111"/>
      <c r="DW567" s="111"/>
      <c r="DX567" s="112"/>
      <c r="DY567" s="90"/>
      <c r="DZ567" s="112"/>
      <c r="EA567" s="112"/>
      <c r="EB567" s="112"/>
      <c r="EC567" s="112"/>
      <c r="ED567" s="112"/>
      <c r="EE567" s="112"/>
      <c r="EF567" s="106" t="e">
        <f t="shared" si="55"/>
        <v>#DIV/0!</v>
      </c>
      <c r="EG567" s="106" t="e">
        <f t="shared" si="56"/>
        <v>#DIV/0!</v>
      </c>
      <c r="EH567" s="106" t="str">
        <f t="shared" si="57"/>
        <v>NEED TO DEVELOP</v>
      </c>
    </row>
    <row r="568" hidden="1" customHeight="1" spans="2:138">
      <c r="B568" s="83" t="s">
        <v>11976</v>
      </c>
      <c r="C568" s="84"/>
      <c r="D568" s="84"/>
      <c r="E568" s="84"/>
      <c r="F568" s="84"/>
      <c r="G568" s="84"/>
      <c r="H568" s="83" t="s">
        <v>12898</v>
      </c>
      <c r="I568" s="86" t="s">
        <v>12899</v>
      </c>
      <c r="J568" s="83" t="s">
        <v>126</v>
      </c>
      <c r="K568" s="84"/>
      <c r="L568" s="83" t="s">
        <v>5031</v>
      </c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90" t="e">
        <f t="shared" si="58"/>
        <v>#DIV/0!</v>
      </c>
      <c r="AO568" s="89"/>
      <c r="AP568" s="89"/>
      <c r="AQ568" s="89"/>
      <c r="AR568" s="89"/>
      <c r="AS568" s="89"/>
      <c r="AT568" s="89"/>
      <c r="AU568" s="89"/>
      <c r="AV568" s="89"/>
      <c r="AW568" s="89"/>
      <c r="AX568" s="89"/>
      <c r="AY568" s="89"/>
      <c r="AZ568" s="89"/>
      <c r="BA568" s="89"/>
      <c r="BB568" s="89"/>
      <c r="BC568" s="89"/>
      <c r="BD568" s="89"/>
      <c r="BE568" s="89"/>
      <c r="BF568" s="89"/>
      <c r="BG568" s="89"/>
      <c r="BH568" s="89"/>
      <c r="BI568" s="89"/>
      <c r="BJ568" s="89"/>
      <c r="BK568" s="89"/>
      <c r="BL568" s="89"/>
      <c r="BM568" s="89"/>
      <c r="BN568" s="89"/>
      <c r="BO568" s="89"/>
      <c r="BP568" s="89"/>
      <c r="BQ568" s="89"/>
      <c r="BR568" s="89"/>
      <c r="BS568" s="89"/>
      <c r="BT568" s="89"/>
      <c r="BU568" s="89"/>
      <c r="BV568" s="89"/>
      <c r="BW568" s="89"/>
      <c r="BX568" s="89"/>
      <c r="BY568" s="89"/>
      <c r="BZ568" s="89"/>
      <c r="CA568" s="89"/>
      <c r="CB568" s="89"/>
      <c r="CC568" s="89"/>
      <c r="CD568" s="89"/>
      <c r="CE568" s="89"/>
      <c r="CF568" s="90" t="e">
        <f t="shared" si="59"/>
        <v>#DIV/0!</v>
      </c>
      <c r="CG568" s="89"/>
      <c r="CH568" s="89"/>
      <c r="CI568" s="89"/>
      <c r="CJ568" s="89"/>
      <c r="CK568" s="89"/>
      <c r="CL568" s="89"/>
      <c r="CM568" s="89"/>
      <c r="CN568" s="89"/>
      <c r="CO568" s="89"/>
      <c r="CP568" s="89"/>
      <c r="CQ568" s="89"/>
      <c r="CR568" s="89"/>
      <c r="CS568" s="89"/>
      <c r="CT568" s="89"/>
      <c r="CU568" s="89"/>
      <c r="CV568" s="89">
        <v>8</v>
      </c>
      <c r="CW568" s="89">
        <v>8</v>
      </c>
      <c r="CX568" s="89">
        <v>8</v>
      </c>
      <c r="CY568" s="89">
        <v>8</v>
      </c>
      <c r="CZ568" s="89">
        <v>7</v>
      </c>
      <c r="DA568" s="89">
        <v>8</v>
      </c>
      <c r="DB568" s="89">
        <v>8</v>
      </c>
      <c r="DC568" s="89">
        <v>8</v>
      </c>
      <c r="DD568" s="89">
        <v>7</v>
      </c>
      <c r="DE568" s="89"/>
      <c r="DF568" s="89"/>
      <c r="DG568" s="89"/>
      <c r="DH568" s="89"/>
      <c r="DI568" s="89">
        <v>8</v>
      </c>
      <c r="DJ568" s="89">
        <v>8</v>
      </c>
      <c r="DK568" s="89">
        <v>7</v>
      </c>
      <c r="DL568" s="89">
        <v>8</v>
      </c>
      <c r="DM568" s="89">
        <v>7</v>
      </c>
      <c r="DN568" s="89">
        <v>8</v>
      </c>
      <c r="DO568" s="90">
        <f t="shared" si="54"/>
        <v>7.73333333333333</v>
      </c>
      <c r="DP568" s="90"/>
      <c r="DQ568" s="90"/>
      <c r="DR568" s="90"/>
      <c r="DS568" s="90"/>
      <c r="DT568" s="90"/>
      <c r="DU568" s="90"/>
      <c r="DV568" s="111"/>
      <c r="DW568" s="111"/>
      <c r="DX568" s="112"/>
      <c r="DY568" s="90"/>
      <c r="DZ568" s="112"/>
      <c r="EA568" s="112"/>
      <c r="EB568" s="112"/>
      <c r="EC568" s="112"/>
      <c r="ED568" s="112"/>
      <c r="EE568" s="112"/>
      <c r="EF568" s="106" t="e">
        <f t="shared" si="55"/>
        <v>#DIV/0!</v>
      </c>
      <c r="EG568" s="106" t="e">
        <f t="shared" si="56"/>
        <v>#DIV/0!</v>
      </c>
      <c r="EH568" s="106" t="str">
        <f t="shared" si="57"/>
        <v>NEED TO DEVELOP</v>
      </c>
    </row>
    <row r="569" hidden="1" customHeight="1" spans="2:138">
      <c r="B569" s="83" t="s">
        <v>11976</v>
      </c>
      <c r="C569" s="84"/>
      <c r="D569" s="84"/>
      <c r="E569" s="84"/>
      <c r="F569" s="84"/>
      <c r="G569" s="84"/>
      <c r="H569" s="83" t="s">
        <v>12912</v>
      </c>
      <c r="I569" s="86" t="s">
        <v>12913</v>
      </c>
      <c r="J569" s="83" t="s">
        <v>1893</v>
      </c>
      <c r="K569" s="84"/>
      <c r="L569" s="83" t="s">
        <v>2039</v>
      </c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90" t="e">
        <f t="shared" si="58"/>
        <v>#DIV/0!</v>
      </c>
      <c r="AO569" s="89"/>
      <c r="AP569" s="89"/>
      <c r="AQ569" s="89"/>
      <c r="AR569" s="89"/>
      <c r="AS569" s="89"/>
      <c r="AT569" s="89"/>
      <c r="AU569" s="89"/>
      <c r="AV569" s="89"/>
      <c r="AW569" s="89"/>
      <c r="AX569" s="89"/>
      <c r="AY569" s="89"/>
      <c r="AZ569" s="89"/>
      <c r="BA569" s="89"/>
      <c r="BB569" s="89"/>
      <c r="BC569" s="89"/>
      <c r="BD569" s="89"/>
      <c r="BE569" s="89"/>
      <c r="BF569" s="89"/>
      <c r="BG569" s="89"/>
      <c r="BH569" s="89"/>
      <c r="BI569" s="89"/>
      <c r="BJ569" s="89"/>
      <c r="BK569" s="89"/>
      <c r="BL569" s="89"/>
      <c r="BM569" s="89"/>
      <c r="BN569" s="89"/>
      <c r="BO569" s="89"/>
      <c r="BP569" s="89"/>
      <c r="BQ569" s="89"/>
      <c r="BR569" s="89"/>
      <c r="BS569" s="89"/>
      <c r="BT569" s="89"/>
      <c r="BU569" s="89"/>
      <c r="BV569" s="89"/>
      <c r="BW569" s="89"/>
      <c r="BX569" s="89"/>
      <c r="BY569" s="89"/>
      <c r="BZ569" s="89"/>
      <c r="CA569" s="89"/>
      <c r="CB569" s="89"/>
      <c r="CC569" s="89"/>
      <c r="CD569" s="89"/>
      <c r="CE569" s="89"/>
      <c r="CF569" s="90" t="e">
        <f t="shared" si="59"/>
        <v>#DIV/0!</v>
      </c>
      <c r="CG569" s="89"/>
      <c r="CH569" s="89"/>
      <c r="CI569" s="89"/>
      <c r="CJ569" s="89"/>
      <c r="CK569" s="89"/>
      <c r="CL569" s="89"/>
      <c r="CM569" s="89"/>
      <c r="CN569" s="89"/>
      <c r="CO569" s="89"/>
      <c r="CP569" s="89"/>
      <c r="CQ569" s="89"/>
      <c r="CR569" s="89"/>
      <c r="CS569" s="89"/>
      <c r="CT569" s="89"/>
      <c r="CU569" s="89"/>
      <c r="CV569" s="89"/>
      <c r="CW569" s="89"/>
      <c r="CX569" s="89"/>
      <c r="CY569" s="89"/>
      <c r="CZ569" s="89"/>
      <c r="DA569" s="89"/>
      <c r="DB569" s="89"/>
      <c r="DC569" s="89"/>
      <c r="DD569" s="89"/>
      <c r="DE569" s="89"/>
      <c r="DF569" s="89"/>
      <c r="DG569" s="89"/>
      <c r="DH569" s="89"/>
      <c r="DI569" s="89"/>
      <c r="DJ569" s="89"/>
      <c r="DK569" s="89"/>
      <c r="DL569" s="89"/>
      <c r="DM569" s="89"/>
      <c r="DN569" s="89"/>
      <c r="DO569" s="90" t="e">
        <f t="shared" si="54"/>
        <v>#DIV/0!</v>
      </c>
      <c r="DP569" s="90"/>
      <c r="DQ569" s="90"/>
      <c r="DR569" s="90"/>
      <c r="DS569" s="90"/>
      <c r="DT569" s="90"/>
      <c r="DU569" s="90"/>
      <c r="DV569" s="111"/>
      <c r="DW569" s="111"/>
      <c r="DX569" s="112"/>
      <c r="DY569" s="90"/>
      <c r="DZ569" s="112"/>
      <c r="EA569" s="112"/>
      <c r="EB569" s="112"/>
      <c r="EC569" s="112"/>
      <c r="ED569" s="112"/>
      <c r="EE569" s="112"/>
      <c r="EF569" s="106" t="e">
        <f t="shared" si="55"/>
        <v>#DIV/0!</v>
      </c>
      <c r="EG569" s="106" t="e">
        <f t="shared" si="56"/>
        <v>#DIV/0!</v>
      </c>
      <c r="EH569" s="106" t="e">
        <f t="shared" si="57"/>
        <v>#DIV/0!</v>
      </c>
    </row>
    <row r="570" hidden="1" customHeight="1" spans="2:138">
      <c r="B570" s="83" t="s">
        <v>11976</v>
      </c>
      <c r="C570" s="84"/>
      <c r="D570" s="84"/>
      <c r="E570" s="84"/>
      <c r="F570" s="84"/>
      <c r="G570" s="84"/>
      <c r="H570" s="83" t="s">
        <v>12926</v>
      </c>
      <c r="I570" s="86" t="s">
        <v>12927</v>
      </c>
      <c r="J570" s="83" t="s">
        <v>2965</v>
      </c>
      <c r="K570" s="84"/>
      <c r="L570" s="83" t="s">
        <v>12928</v>
      </c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90" t="e">
        <f t="shared" si="58"/>
        <v>#DIV/0!</v>
      </c>
      <c r="AO570" s="89"/>
      <c r="AP570" s="89"/>
      <c r="AQ570" s="89"/>
      <c r="AR570" s="89"/>
      <c r="AS570" s="89"/>
      <c r="AT570" s="89"/>
      <c r="AU570" s="89"/>
      <c r="AV570" s="89"/>
      <c r="AW570" s="89"/>
      <c r="AX570" s="89"/>
      <c r="AY570" s="89"/>
      <c r="AZ570" s="89"/>
      <c r="BA570" s="89"/>
      <c r="BB570" s="89"/>
      <c r="BC570" s="89"/>
      <c r="BD570" s="89"/>
      <c r="BE570" s="89"/>
      <c r="BF570" s="89"/>
      <c r="BG570" s="89"/>
      <c r="BH570" s="89"/>
      <c r="BI570" s="89"/>
      <c r="BJ570" s="89"/>
      <c r="BK570" s="89"/>
      <c r="BL570" s="89"/>
      <c r="BM570" s="89"/>
      <c r="BN570" s="89"/>
      <c r="BO570" s="89"/>
      <c r="BP570" s="89"/>
      <c r="BQ570" s="89"/>
      <c r="BR570" s="89"/>
      <c r="BS570" s="89"/>
      <c r="BT570" s="89"/>
      <c r="BU570" s="89"/>
      <c r="BV570" s="89"/>
      <c r="BW570" s="89"/>
      <c r="BX570" s="89"/>
      <c r="BY570" s="89"/>
      <c r="BZ570" s="89"/>
      <c r="CA570" s="89"/>
      <c r="CB570" s="89"/>
      <c r="CC570" s="89"/>
      <c r="CD570" s="89"/>
      <c r="CE570" s="89"/>
      <c r="CF570" s="90" t="e">
        <f t="shared" si="59"/>
        <v>#DIV/0!</v>
      </c>
      <c r="CG570" s="89"/>
      <c r="CH570" s="89"/>
      <c r="CI570" s="89"/>
      <c r="CJ570" s="89"/>
      <c r="CK570" s="89"/>
      <c r="CL570" s="89"/>
      <c r="CM570" s="89"/>
      <c r="CN570" s="89"/>
      <c r="CO570" s="89"/>
      <c r="CP570" s="89"/>
      <c r="CQ570" s="89"/>
      <c r="CR570" s="89"/>
      <c r="CS570" s="89"/>
      <c r="CT570" s="89"/>
      <c r="CU570" s="89"/>
      <c r="CV570" s="89">
        <v>8</v>
      </c>
      <c r="CW570" s="89">
        <v>8</v>
      </c>
      <c r="CX570" s="89">
        <v>8</v>
      </c>
      <c r="CY570" s="89">
        <v>8</v>
      </c>
      <c r="CZ570" s="89">
        <v>8</v>
      </c>
      <c r="DA570" s="89">
        <v>8</v>
      </c>
      <c r="DB570" s="89">
        <v>8</v>
      </c>
      <c r="DC570" s="89">
        <v>8</v>
      </c>
      <c r="DD570" s="89">
        <v>8</v>
      </c>
      <c r="DE570" s="89"/>
      <c r="DF570" s="89"/>
      <c r="DG570" s="89"/>
      <c r="DH570" s="89"/>
      <c r="DI570" s="89">
        <v>8</v>
      </c>
      <c r="DJ570" s="89">
        <v>8</v>
      </c>
      <c r="DK570" s="89">
        <v>8</v>
      </c>
      <c r="DL570" s="89">
        <v>8</v>
      </c>
      <c r="DM570" s="89">
        <v>8</v>
      </c>
      <c r="DN570" s="89">
        <v>8</v>
      </c>
      <c r="DO570" s="90">
        <f t="shared" si="54"/>
        <v>8</v>
      </c>
      <c r="DP570" s="89">
        <v>1</v>
      </c>
      <c r="DQ570" s="90"/>
      <c r="DR570" s="90"/>
      <c r="DS570" s="90"/>
      <c r="DT570" s="90"/>
      <c r="DU570" s="90"/>
      <c r="DV570" s="111"/>
      <c r="DW570" s="111"/>
      <c r="DX570" s="112"/>
      <c r="DY570" s="90"/>
      <c r="DZ570" s="112"/>
      <c r="EA570" s="112"/>
      <c r="EB570" s="112"/>
      <c r="EC570" s="112"/>
      <c r="ED570" s="112"/>
      <c r="EE570" s="112"/>
      <c r="EF570" s="106" t="e">
        <f t="shared" si="55"/>
        <v>#DIV/0!</v>
      </c>
      <c r="EG570" s="106" t="e">
        <f t="shared" si="56"/>
        <v>#DIV/0!</v>
      </c>
      <c r="EH570" s="106" t="str">
        <f t="shared" si="57"/>
        <v>NEED TO DEVELOP</v>
      </c>
    </row>
    <row r="571" hidden="1" customHeight="1" spans="2:138">
      <c r="B571" s="83" t="s">
        <v>11976</v>
      </c>
      <c r="C571" s="84"/>
      <c r="D571" s="84"/>
      <c r="E571" s="84"/>
      <c r="F571" s="84"/>
      <c r="G571" s="84"/>
      <c r="H571" s="83" t="s">
        <v>12942</v>
      </c>
      <c r="I571" s="86" t="s">
        <v>12943</v>
      </c>
      <c r="J571" s="83" t="s">
        <v>162</v>
      </c>
      <c r="K571" s="84"/>
      <c r="L571" s="83" t="s">
        <v>11500</v>
      </c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90" t="e">
        <f t="shared" si="58"/>
        <v>#DIV/0!</v>
      </c>
      <c r="AO571" s="89"/>
      <c r="AP571" s="89"/>
      <c r="AQ571" s="89"/>
      <c r="AR571" s="89"/>
      <c r="AS571" s="89"/>
      <c r="AT571" s="89"/>
      <c r="AU571" s="89"/>
      <c r="AV571" s="89"/>
      <c r="AW571" s="89"/>
      <c r="AX571" s="89"/>
      <c r="AY571" s="89"/>
      <c r="AZ571" s="89"/>
      <c r="BA571" s="89"/>
      <c r="BB571" s="89"/>
      <c r="BC571" s="89"/>
      <c r="BD571" s="89"/>
      <c r="BE571" s="89"/>
      <c r="BF571" s="89"/>
      <c r="BG571" s="89"/>
      <c r="BH571" s="89"/>
      <c r="BI571" s="89"/>
      <c r="BJ571" s="89"/>
      <c r="BK571" s="89"/>
      <c r="BL571" s="89"/>
      <c r="BM571" s="89"/>
      <c r="BN571" s="89"/>
      <c r="BO571" s="89"/>
      <c r="BP571" s="89"/>
      <c r="BQ571" s="89"/>
      <c r="BR571" s="89"/>
      <c r="BS571" s="89"/>
      <c r="BT571" s="89"/>
      <c r="BU571" s="89"/>
      <c r="BV571" s="89"/>
      <c r="BW571" s="89"/>
      <c r="BX571" s="89"/>
      <c r="BY571" s="89"/>
      <c r="BZ571" s="89"/>
      <c r="CA571" s="89"/>
      <c r="CB571" s="89"/>
      <c r="CC571" s="89"/>
      <c r="CD571" s="89"/>
      <c r="CE571" s="89"/>
      <c r="CF571" s="90" t="e">
        <f t="shared" si="59"/>
        <v>#DIV/0!</v>
      </c>
      <c r="CG571" s="89"/>
      <c r="CH571" s="89"/>
      <c r="CI571" s="89"/>
      <c r="CJ571" s="89"/>
      <c r="CK571" s="89"/>
      <c r="CL571" s="89"/>
      <c r="CM571" s="89"/>
      <c r="CN571" s="89"/>
      <c r="CO571" s="89"/>
      <c r="CP571" s="89"/>
      <c r="CQ571" s="89"/>
      <c r="CR571" s="89"/>
      <c r="CS571" s="89"/>
      <c r="CT571" s="89"/>
      <c r="CU571" s="89"/>
      <c r="CV571" s="89">
        <v>7.5</v>
      </c>
      <c r="CW571" s="89">
        <v>7</v>
      </c>
      <c r="CX571" s="89">
        <v>7</v>
      </c>
      <c r="CY571" s="89">
        <v>7</v>
      </c>
      <c r="CZ571" s="89">
        <v>7</v>
      </c>
      <c r="DA571" s="89">
        <v>7</v>
      </c>
      <c r="DB571" s="89">
        <v>7</v>
      </c>
      <c r="DC571" s="89">
        <v>7</v>
      </c>
      <c r="DD571" s="89">
        <v>7</v>
      </c>
      <c r="DE571" s="89"/>
      <c r="DF571" s="89"/>
      <c r="DG571" s="89"/>
      <c r="DH571" s="89"/>
      <c r="DI571" s="89">
        <v>7</v>
      </c>
      <c r="DJ571" s="89">
        <v>7</v>
      </c>
      <c r="DK571" s="89">
        <v>7</v>
      </c>
      <c r="DL571" s="89">
        <v>7</v>
      </c>
      <c r="DM571" s="89">
        <v>7</v>
      </c>
      <c r="DN571" s="89">
        <v>7</v>
      </c>
      <c r="DO571" s="90">
        <f t="shared" si="54"/>
        <v>7.03333333333333</v>
      </c>
      <c r="DP571" s="89">
        <v>1</v>
      </c>
      <c r="DQ571" s="89">
        <v>1</v>
      </c>
      <c r="DR571" s="90"/>
      <c r="DS571" s="90"/>
      <c r="DT571" s="89">
        <v>1</v>
      </c>
      <c r="DU571" s="89">
        <v>1</v>
      </c>
      <c r="DV571" s="111"/>
      <c r="DW571" s="111"/>
      <c r="DX571" s="112"/>
      <c r="DY571" s="90"/>
      <c r="DZ571" s="112"/>
      <c r="EA571" s="112"/>
      <c r="EB571" s="112"/>
      <c r="EC571" s="112"/>
      <c r="ED571" s="112"/>
      <c r="EE571" s="112"/>
      <c r="EF571" s="106" t="e">
        <f t="shared" si="55"/>
        <v>#DIV/0!</v>
      </c>
      <c r="EG571" s="106" t="e">
        <f t="shared" si="56"/>
        <v>#DIV/0!</v>
      </c>
      <c r="EH571" s="106" t="str">
        <f t="shared" si="57"/>
        <v>NEED TO DEVELOP</v>
      </c>
    </row>
    <row r="572" hidden="1" customHeight="1" spans="2:138">
      <c r="B572" s="83" t="s">
        <v>11976</v>
      </c>
      <c r="C572" s="84"/>
      <c r="D572" s="84"/>
      <c r="E572" s="84"/>
      <c r="F572" s="84"/>
      <c r="G572" s="84"/>
      <c r="H572" s="83" t="s">
        <v>12955</v>
      </c>
      <c r="I572" s="86" t="s">
        <v>12956</v>
      </c>
      <c r="J572" s="83" t="s">
        <v>162</v>
      </c>
      <c r="K572" s="84"/>
      <c r="L572" s="83" t="s">
        <v>7928</v>
      </c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90" t="e">
        <f t="shared" si="58"/>
        <v>#DIV/0!</v>
      </c>
      <c r="AO572" s="89"/>
      <c r="AP572" s="89"/>
      <c r="AQ572" s="89"/>
      <c r="AR572" s="89"/>
      <c r="AS572" s="89"/>
      <c r="AT572" s="89"/>
      <c r="AU572" s="89"/>
      <c r="AV572" s="89"/>
      <c r="AW572" s="89"/>
      <c r="AX572" s="89"/>
      <c r="AY572" s="89"/>
      <c r="AZ572" s="89"/>
      <c r="BA572" s="89"/>
      <c r="BB572" s="89"/>
      <c r="BC572" s="89"/>
      <c r="BD572" s="89"/>
      <c r="BE572" s="89"/>
      <c r="BF572" s="89"/>
      <c r="BG572" s="89"/>
      <c r="BH572" s="89"/>
      <c r="BI572" s="89"/>
      <c r="BJ572" s="89"/>
      <c r="BK572" s="89"/>
      <c r="BL572" s="89"/>
      <c r="BM572" s="89"/>
      <c r="BN572" s="89"/>
      <c r="BO572" s="89"/>
      <c r="BP572" s="89"/>
      <c r="BQ572" s="89"/>
      <c r="BR572" s="89"/>
      <c r="BS572" s="89"/>
      <c r="BT572" s="89"/>
      <c r="BU572" s="89"/>
      <c r="BV572" s="89"/>
      <c r="BW572" s="89"/>
      <c r="BX572" s="89"/>
      <c r="BY572" s="89"/>
      <c r="BZ572" s="89"/>
      <c r="CA572" s="89"/>
      <c r="CB572" s="89"/>
      <c r="CC572" s="89"/>
      <c r="CD572" s="89"/>
      <c r="CE572" s="89"/>
      <c r="CF572" s="90" t="e">
        <f t="shared" si="59"/>
        <v>#DIV/0!</v>
      </c>
      <c r="CG572" s="89"/>
      <c r="CH572" s="89"/>
      <c r="CI572" s="89"/>
      <c r="CJ572" s="89"/>
      <c r="CK572" s="89"/>
      <c r="CL572" s="89"/>
      <c r="CM572" s="89"/>
      <c r="CN572" s="89"/>
      <c r="CO572" s="89"/>
      <c r="CP572" s="89"/>
      <c r="CQ572" s="89"/>
      <c r="CR572" s="89"/>
      <c r="CS572" s="89"/>
      <c r="CT572" s="89"/>
      <c r="CU572" s="89"/>
      <c r="CV572" s="89">
        <v>8</v>
      </c>
      <c r="CW572" s="89">
        <v>8</v>
      </c>
      <c r="CX572" s="89">
        <v>8</v>
      </c>
      <c r="CY572" s="89">
        <v>8</v>
      </c>
      <c r="CZ572" s="89">
        <v>8</v>
      </c>
      <c r="DA572" s="89">
        <v>8</v>
      </c>
      <c r="DB572" s="89">
        <v>8</v>
      </c>
      <c r="DC572" s="89">
        <v>8</v>
      </c>
      <c r="DD572" s="89">
        <v>8</v>
      </c>
      <c r="DE572" s="89"/>
      <c r="DF572" s="89"/>
      <c r="DG572" s="89"/>
      <c r="DH572" s="89"/>
      <c r="DI572" s="89">
        <v>8</v>
      </c>
      <c r="DJ572" s="89">
        <v>8</v>
      </c>
      <c r="DK572" s="89">
        <v>8</v>
      </c>
      <c r="DL572" s="89">
        <v>8</v>
      </c>
      <c r="DM572" s="89">
        <v>8</v>
      </c>
      <c r="DN572" s="89">
        <v>8</v>
      </c>
      <c r="DO572" s="90">
        <f t="shared" si="54"/>
        <v>8</v>
      </c>
      <c r="DP572" s="89">
        <v>1</v>
      </c>
      <c r="DQ572" s="90"/>
      <c r="DR572" s="90"/>
      <c r="DS572" s="90"/>
      <c r="DT572" s="90"/>
      <c r="DU572" s="90"/>
      <c r="DV572" s="111"/>
      <c r="DW572" s="111"/>
      <c r="DX572" s="112"/>
      <c r="DY572" s="90"/>
      <c r="DZ572" s="112"/>
      <c r="EA572" s="112"/>
      <c r="EB572" s="112"/>
      <c r="EC572" s="112"/>
      <c r="ED572" s="112"/>
      <c r="EE572" s="112"/>
      <c r="EF572" s="106" t="e">
        <f t="shared" si="55"/>
        <v>#DIV/0!</v>
      </c>
      <c r="EG572" s="106" t="e">
        <f t="shared" si="56"/>
        <v>#DIV/0!</v>
      </c>
      <c r="EH572" s="106" t="str">
        <f t="shared" si="57"/>
        <v>NEED TO DEVELOP</v>
      </c>
    </row>
    <row r="573" hidden="1" customHeight="1" spans="2:138">
      <c r="B573" s="83" t="s">
        <v>11976</v>
      </c>
      <c r="C573" s="84"/>
      <c r="D573" s="84"/>
      <c r="E573" s="84"/>
      <c r="F573" s="84"/>
      <c r="G573" s="84"/>
      <c r="H573" s="83" t="s">
        <v>12970</v>
      </c>
      <c r="I573" s="86" t="s">
        <v>12971</v>
      </c>
      <c r="J573" s="83" t="s">
        <v>162</v>
      </c>
      <c r="K573" s="84"/>
      <c r="L573" s="83" t="s">
        <v>5031</v>
      </c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90" t="e">
        <f t="shared" si="58"/>
        <v>#DIV/0!</v>
      </c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 s="89"/>
      <c r="BH573" s="89"/>
      <c r="BI573" s="89"/>
      <c r="BJ573" s="89"/>
      <c r="BK573" s="89"/>
      <c r="BL573" s="89"/>
      <c r="BM573" s="89"/>
      <c r="BN573" s="89"/>
      <c r="BO573" s="89"/>
      <c r="BP573" s="89"/>
      <c r="BQ573" s="89"/>
      <c r="BR573" s="89"/>
      <c r="BS573" s="89"/>
      <c r="BT573" s="89"/>
      <c r="BU573" s="89"/>
      <c r="BV573" s="89"/>
      <c r="BW573" s="89"/>
      <c r="BX573" s="89"/>
      <c r="BY573" s="89"/>
      <c r="BZ573" s="89"/>
      <c r="CA573" s="89"/>
      <c r="CB573" s="89"/>
      <c r="CC573" s="89"/>
      <c r="CD573" s="89"/>
      <c r="CE573" s="89"/>
      <c r="CF573" s="90" t="e">
        <f t="shared" si="59"/>
        <v>#DIV/0!</v>
      </c>
      <c r="CG573" s="89"/>
      <c r="CH573" s="89"/>
      <c r="CI573" s="89"/>
      <c r="CJ573" s="89"/>
      <c r="CK573" s="89"/>
      <c r="CL573" s="89"/>
      <c r="CM573" s="89"/>
      <c r="CN573" s="89"/>
      <c r="CO573" s="89"/>
      <c r="CP573" s="89"/>
      <c r="CQ573" s="89"/>
      <c r="CR573" s="89"/>
      <c r="CS573" s="89"/>
      <c r="CT573" s="89"/>
      <c r="CU573" s="89"/>
      <c r="CV573" s="89"/>
      <c r="CW573" s="89"/>
      <c r="CX573" s="89"/>
      <c r="CY573" s="89"/>
      <c r="CZ573" s="89"/>
      <c r="DA573" s="89"/>
      <c r="DB573" s="89"/>
      <c r="DC573" s="89"/>
      <c r="DD573" s="89"/>
      <c r="DE573" s="89"/>
      <c r="DF573" s="89"/>
      <c r="DG573" s="89"/>
      <c r="DH573" s="89"/>
      <c r="DI573" s="89"/>
      <c r="DJ573" s="89"/>
      <c r="DK573" s="89"/>
      <c r="DL573" s="89"/>
      <c r="DM573" s="89"/>
      <c r="DN573" s="89"/>
      <c r="DO573" s="90" t="e">
        <f t="shared" si="54"/>
        <v>#DIV/0!</v>
      </c>
      <c r="DP573" s="90"/>
      <c r="DQ573" s="90"/>
      <c r="DR573" s="90"/>
      <c r="DS573" s="90"/>
      <c r="DT573" s="90"/>
      <c r="DU573" s="90"/>
      <c r="DV573" s="111"/>
      <c r="DW573" s="111"/>
      <c r="DX573" s="112"/>
      <c r="DY573" s="90"/>
      <c r="DZ573" s="112"/>
      <c r="EA573" s="112"/>
      <c r="EB573" s="112"/>
      <c r="EC573" s="112"/>
      <c r="ED573" s="112"/>
      <c r="EE573" s="112"/>
      <c r="EF573" s="106" t="e">
        <f t="shared" si="55"/>
        <v>#DIV/0!</v>
      </c>
      <c r="EG573" s="106" t="e">
        <f t="shared" si="56"/>
        <v>#DIV/0!</v>
      </c>
      <c r="EH573" s="106" t="e">
        <f t="shared" si="57"/>
        <v>#DIV/0!</v>
      </c>
    </row>
    <row r="574" hidden="1" customHeight="1" spans="2:138">
      <c r="B574" s="83" t="s">
        <v>11976</v>
      </c>
      <c r="C574" s="84"/>
      <c r="D574" s="84"/>
      <c r="E574" s="84"/>
      <c r="F574" s="84"/>
      <c r="G574" s="84"/>
      <c r="H574" s="83" t="s">
        <v>12984</v>
      </c>
      <c r="I574" s="86" t="s">
        <v>12985</v>
      </c>
      <c r="J574" s="83" t="s">
        <v>1569</v>
      </c>
      <c r="K574" s="84"/>
      <c r="L574" s="83" t="s">
        <v>2137</v>
      </c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90" t="e">
        <f t="shared" si="58"/>
        <v>#DIV/0!</v>
      </c>
      <c r="AO574" s="89"/>
      <c r="AP574" s="89"/>
      <c r="AQ574" s="89"/>
      <c r="AR574" s="89"/>
      <c r="AS574" s="89"/>
      <c r="AT574" s="89"/>
      <c r="AU574" s="89"/>
      <c r="AV574" s="89"/>
      <c r="AW574" s="89"/>
      <c r="AX574" s="89"/>
      <c r="AY574" s="89"/>
      <c r="AZ574" s="89"/>
      <c r="BA574" s="89"/>
      <c r="BB574" s="89"/>
      <c r="BC574" s="89"/>
      <c r="BD574" s="89"/>
      <c r="BE574" s="89"/>
      <c r="BF574" s="89"/>
      <c r="BG574" s="89"/>
      <c r="BH574" s="89"/>
      <c r="BI574" s="89"/>
      <c r="BJ574" s="89"/>
      <c r="BK574" s="89"/>
      <c r="BL574" s="89"/>
      <c r="BM574" s="89"/>
      <c r="BN574" s="89"/>
      <c r="BO574" s="89"/>
      <c r="BP574" s="89"/>
      <c r="BQ574" s="89"/>
      <c r="BR574" s="89"/>
      <c r="BS574" s="89"/>
      <c r="BT574" s="89"/>
      <c r="BU574" s="89"/>
      <c r="BV574" s="89"/>
      <c r="BW574" s="89"/>
      <c r="BX574" s="89"/>
      <c r="BY574" s="89"/>
      <c r="BZ574" s="89"/>
      <c r="CA574" s="89"/>
      <c r="CB574" s="89"/>
      <c r="CC574" s="89"/>
      <c r="CD574" s="89"/>
      <c r="CE574" s="89"/>
      <c r="CF574" s="90" t="e">
        <f t="shared" si="59"/>
        <v>#DIV/0!</v>
      </c>
      <c r="CG574" s="89"/>
      <c r="CH574" s="89"/>
      <c r="CI574" s="89"/>
      <c r="CJ574" s="89"/>
      <c r="CK574" s="89"/>
      <c r="CL574" s="89"/>
      <c r="CM574" s="89"/>
      <c r="CN574" s="89"/>
      <c r="CO574" s="89"/>
      <c r="CP574" s="89"/>
      <c r="CQ574" s="89"/>
      <c r="CR574" s="89"/>
      <c r="CS574" s="89"/>
      <c r="CT574" s="89"/>
      <c r="CU574" s="89"/>
      <c r="CV574" s="89"/>
      <c r="CW574" s="89"/>
      <c r="CX574" s="89"/>
      <c r="CY574" s="89"/>
      <c r="CZ574" s="89"/>
      <c r="DA574" s="89"/>
      <c r="DB574" s="89"/>
      <c r="DC574" s="89"/>
      <c r="DD574" s="89"/>
      <c r="DE574" s="89"/>
      <c r="DF574" s="89"/>
      <c r="DG574" s="89"/>
      <c r="DH574" s="89"/>
      <c r="DI574" s="89"/>
      <c r="DJ574" s="89"/>
      <c r="DK574" s="89"/>
      <c r="DL574" s="89"/>
      <c r="DM574" s="89"/>
      <c r="DN574" s="89"/>
      <c r="DO574" s="90" t="e">
        <f t="shared" si="54"/>
        <v>#DIV/0!</v>
      </c>
      <c r="DP574" s="90"/>
      <c r="DQ574" s="90"/>
      <c r="DR574" s="90"/>
      <c r="DS574" s="90"/>
      <c r="DT574" s="90"/>
      <c r="DU574" s="90"/>
      <c r="DV574" s="111"/>
      <c r="DW574" s="111"/>
      <c r="DX574" s="112"/>
      <c r="DY574" s="90"/>
      <c r="DZ574" s="112"/>
      <c r="EA574" s="112"/>
      <c r="EB574" s="112"/>
      <c r="EC574" s="112"/>
      <c r="ED574" s="112"/>
      <c r="EE574" s="112"/>
      <c r="EF574" s="106" t="e">
        <f t="shared" si="55"/>
        <v>#DIV/0!</v>
      </c>
      <c r="EG574" s="106" t="e">
        <f t="shared" si="56"/>
        <v>#DIV/0!</v>
      </c>
      <c r="EH574" s="106" t="e">
        <f t="shared" si="57"/>
        <v>#DIV/0!</v>
      </c>
    </row>
    <row r="575" hidden="1" customHeight="1" spans="2:138">
      <c r="B575" s="83" t="s">
        <v>2006</v>
      </c>
      <c r="C575" s="84"/>
      <c r="D575" s="84"/>
      <c r="E575" s="84"/>
      <c r="F575" s="84"/>
      <c r="G575" s="84"/>
      <c r="H575" s="83" t="s">
        <v>13030</v>
      </c>
      <c r="I575" s="86" t="s">
        <v>13031</v>
      </c>
      <c r="J575" s="83" t="s">
        <v>68</v>
      </c>
      <c r="K575" s="84"/>
      <c r="L575" s="83" t="s">
        <v>91</v>
      </c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90" t="e">
        <f t="shared" si="58"/>
        <v>#DIV/0!</v>
      </c>
      <c r="AO575" s="89"/>
      <c r="AP575" s="89"/>
      <c r="AQ575" s="89"/>
      <c r="AR575" s="89"/>
      <c r="AS575" s="89"/>
      <c r="AT575" s="89"/>
      <c r="AU575" s="89"/>
      <c r="AV575" s="89"/>
      <c r="AW575" s="89"/>
      <c r="AX575" s="89"/>
      <c r="AY575" s="89"/>
      <c r="AZ575" s="89"/>
      <c r="BA575" s="89"/>
      <c r="BB575" s="89"/>
      <c r="BC575" s="89"/>
      <c r="BD575" s="89"/>
      <c r="BE575" s="89"/>
      <c r="BF575" s="89"/>
      <c r="BG575" s="89"/>
      <c r="BH575" s="89"/>
      <c r="BI575" s="89"/>
      <c r="BJ575" s="89"/>
      <c r="BK575" s="89"/>
      <c r="BL575" s="89"/>
      <c r="BM575" s="89"/>
      <c r="BN575" s="89"/>
      <c r="BO575" s="89"/>
      <c r="BP575" s="89"/>
      <c r="BQ575" s="89"/>
      <c r="BR575" s="89"/>
      <c r="BS575" s="89"/>
      <c r="BT575" s="89"/>
      <c r="BU575" s="89"/>
      <c r="BV575" s="89"/>
      <c r="BW575" s="89"/>
      <c r="BX575" s="89"/>
      <c r="BY575" s="89"/>
      <c r="BZ575" s="89"/>
      <c r="CA575" s="89"/>
      <c r="CB575" s="89"/>
      <c r="CC575" s="89"/>
      <c r="CD575" s="89"/>
      <c r="CE575" s="89"/>
      <c r="CF575" s="90" t="e">
        <f t="shared" si="59"/>
        <v>#DIV/0!</v>
      </c>
      <c r="CG575" s="89"/>
      <c r="CH575" s="89"/>
      <c r="CI575" s="89"/>
      <c r="CJ575" s="89"/>
      <c r="CK575" s="89"/>
      <c r="CL575" s="89"/>
      <c r="CM575" s="89"/>
      <c r="CN575" s="89"/>
      <c r="CO575" s="89"/>
      <c r="CP575" s="89"/>
      <c r="CQ575" s="89"/>
      <c r="CR575" s="89"/>
      <c r="CS575" s="89"/>
      <c r="CT575" s="89"/>
      <c r="CU575" s="89"/>
      <c r="CV575" s="89"/>
      <c r="CW575" s="89"/>
      <c r="CX575" s="89"/>
      <c r="CY575" s="89"/>
      <c r="CZ575" s="89"/>
      <c r="DA575" s="89"/>
      <c r="DB575" s="89"/>
      <c r="DC575" s="89"/>
      <c r="DD575" s="89"/>
      <c r="DE575" s="89"/>
      <c r="DF575" s="89"/>
      <c r="DG575" s="89"/>
      <c r="DH575" s="89"/>
      <c r="DI575" s="89"/>
      <c r="DJ575" s="89"/>
      <c r="DK575" s="89"/>
      <c r="DL575" s="89"/>
      <c r="DM575" s="89"/>
      <c r="DN575" s="89"/>
      <c r="DO575" s="90" t="e">
        <f t="shared" si="54"/>
        <v>#DIV/0!</v>
      </c>
      <c r="DP575" s="95"/>
      <c r="DQ575" s="89"/>
      <c r="DR575" s="89"/>
      <c r="DS575" s="89"/>
      <c r="DT575" s="89"/>
      <c r="DU575" s="89"/>
      <c r="DV575" s="101"/>
      <c r="DW575" s="102"/>
      <c r="DX575" s="103"/>
      <c r="DY575" s="90"/>
      <c r="DZ575" s="103"/>
      <c r="EA575" s="103"/>
      <c r="EB575" s="103"/>
      <c r="EC575" s="103"/>
      <c r="ED575" s="103"/>
      <c r="EE575" s="103"/>
      <c r="EF575" s="106" t="e">
        <f t="shared" si="55"/>
        <v>#DIV/0!</v>
      </c>
      <c r="EG575" s="106" t="e">
        <f t="shared" si="56"/>
        <v>#DIV/0!</v>
      </c>
      <c r="EH575" s="106" t="e">
        <f t="shared" si="57"/>
        <v>#DIV/0!</v>
      </c>
    </row>
    <row r="576" hidden="1" customHeight="1" spans="2:138">
      <c r="B576" s="83" t="s">
        <v>2006</v>
      </c>
      <c r="C576" s="84"/>
      <c r="D576" s="84"/>
      <c r="E576" s="84"/>
      <c r="F576" s="84"/>
      <c r="G576" s="84"/>
      <c r="H576" s="83" t="s">
        <v>13045</v>
      </c>
      <c r="I576" s="86" t="s">
        <v>13046</v>
      </c>
      <c r="J576" s="83" t="s">
        <v>227</v>
      </c>
      <c r="K576" s="84"/>
      <c r="L576" s="83" t="s">
        <v>91</v>
      </c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90" t="e">
        <f t="shared" si="58"/>
        <v>#DIV/0!</v>
      </c>
      <c r="AO576" s="89"/>
      <c r="AP576" s="89"/>
      <c r="AQ576" s="89"/>
      <c r="AR576" s="89"/>
      <c r="AS576" s="89"/>
      <c r="AT576" s="89"/>
      <c r="AU576" s="89"/>
      <c r="AV576" s="89"/>
      <c r="AW576" s="89"/>
      <c r="AX576" s="89"/>
      <c r="AY576" s="89"/>
      <c r="AZ576" s="89"/>
      <c r="BA576" s="89"/>
      <c r="BB576" s="89"/>
      <c r="BC576" s="89"/>
      <c r="BD576" s="89">
        <v>9</v>
      </c>
      <c r="BE576" s="89">
        <v>9</v>
      </c>
      <c r="BF576" s="89">
        <v>9</v>
      </c>
      <c r="BG576" s="89">
        <v>9</v>
      </c>
      <c r="BH576" s="89">
        <v>9</v>
      </c>
      <c r="BI576" s="89">
        <v>9</v>
      </c>
      <c r="BJ576" s="89">
        <v>9</v>
      </c>
      <c r="BK576" s="89">
        <v>9</v>
      </c>
      <c r="BL576" s="89">
        <v>9</v>
      </c>
      <c r="BM576" s="89">
        <v>9</v>
      </c>
      <c r="BN576" s="89">
        <v>9</v>
      </c>
      <c r="BO576" s="89">
        <v>9</v>
      </c>
      <c r="BP576" s="89">
        <v>9</v>
      </c>
      <c r="BQ576" s="89">
        <v>9</v>
      </c>
      <c r="BR576" s="89">
        <v>9</v>
      </c>
      <c r="BS576" s="89">
        <v>9</v>
      </c>
      <c r="BT576" s="89">
        <v>9</v>
      </c>
      <c r="BU576" s="89">
        <v>8</v>
      </c>
      <c r="BV576" s="89">
        <v>9</v>
      </c>
      <c r="BW576" s="89">
        <v>9</v>
      </c>
      <c r="BX576" s="89">
        <v>9</v>
      </c>
      <c r="BY576" s="89">
        <v>9</v>
      </c>
      <c r="BZ576" s="89">
        <v>8</v>
      </c>
      <c r="CA576" s="89">
        <v>9</v>
      </c>
      <c r="CB576" s="89">
        <v>8</v>
      </c>
      <c r="CC576" s="89">
        <v>9</v>
      </c>
      <c r="CD576" s="89">
        <v>9</v>
      </c>
      <c r="CE576" s="89">
        <v>8</v>
      </c>
      <c r="CF576" s="90">
        <f t="shared" si="59"/>
        <v>8.85185185185185</v>
      </c>
      <c r="CG576" s="89"/>
      <c r="CH576" s="89"/>
      <c r="CI576" s="89"/>
      <c r="CJ576" s="89"/>
      <c r="CK576" s="89"/>
      <c r="CL576" s="89"/>
      <c r="CM576" s="89"/>
      <c r="CN576" s="89"/>
      <c r="CO576" s="89"/>
      <c r="CP576" s="89"/>
      <c r="CQ576" s="89"/>
      <c r="CR576" s="89"/>
      <c r="CS576" s="89"/>
      <c r="CT576" s="89"/>
      <c r="CU576" s="89"/>
      <c r="CV576" s="89"/>
      <c r="CW576" s="89"/>
      <c r="CX576" s="89"/>
      <c r="CY576" s="89"/>
      <c r="CZ576" s="89"/>
      <c r="DA576" s="89"/>
      <c r="DB576" s="89"/>
      <c r="DC576" s="89"/>
      <c r="DD576" s="89"/>
      <c r="DE576" s="89"/>
      <c r="DF576" s="89"/>
      <c r="DG576" s="89"/>
      <c r="DH576" s="89"/>
      <c r="DI576" s="89"/>
      <c r="DJ576" s="89"/>
      <c r="DK576" s="89"/>
      <c r="DL576" s="89"/>
      <c r="DM576" s="89"/>
      <c r="DN576" s="89"/>
      <c r="DO576" s="90" t="e">
        <f t="shared" si="54"/>
        <v>#DIV/0!</v>
      </c>
      <c r="DP576" s="95"/>
      <c r="DQ576" s="89"/>
      <c r="DR576" s="89"/>
      <c r="DS576" s="89"/>
      <c r="DT576" s="89"/>
      <c r="DU576" s="89"/>
      <c r="DV576" s="101"/>
      <c r="DW576" s="102"/>
      <c r="DX576" s="103"/>
      <c r="DY576" s="90"/>
      <c r="DZ576" s="103"/>
      <c r="EA576" s="103"/>
      <c r="EB576" s="103"/>
      <c r="EC576" s="103"/>
      <c r="ED576" s="103"/>
      <c r="EE576" s="103"/>
      <c r="EF576" s="106" t="e">
        <f t="shared" si="55"/>
        <v>#DIV/0!</v>
      </c>
      <c r="EG576" s="106" t="str">
        <f t="shared" si="56"/>
        <v>GOOD</v>
      </c>
      <c r="EH576" s="106" t="e">
        <f t="shared" si="57"/>
        <v>#DIV/0!</v>
      </c>
    </row>
    <row r="577" hidden="1" customHeight="1" spans="2:138">
      <c r="B577" s="83" t="s">
        <v>2006</v>
      </c>
      <c r="C577" s="84"/>
      <c r="D577" s="84"/>
      <c r="E577" s="84"/>
      <c r="F577" s="84"/>
      <c r="G577" s="84"/>
      <c r="H577" s="83" t="s">
        <v>13060</v>
      </c>
      <c r="I577" s="86" t="s">
        <v>13061</v>
      </c>
      <c r="J577" s="83" t="s">
        <v>2083</v>
      </c>
      <c r="K577" s="84"/>
      <c r="L577" s="83" t="s">
        <v>2938</v>
      </c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90" t="e">
        <f t="shared" si="58"/>
        <v>#DIV/0!</v>
      </c>
      <c r="AO577" s="89"/>
      <c r="AP577" s="89"/>
      <c r="AQ577" s="89"/>
      <c r="AR577" s="89"/>
      <c r="AS577" s="89"/>
      <c r="AT577" s="89"/>
      <c r="AU577" s="89"/>
      <c r="AV577" s="89"/>
      <c r="AW577" s="89"/>
      <c r="AX577" s="89"/>
      <c r="AY577" s="89"/>
      <c r="AZ577" s="89"/>
      <c r="BA577" s="89"/>
      <c r="BB577" s="89"/>
      <c r="BC577" s="89"/>
      <c r="BD577" s="89"/>
      <c r="BE577" s="89"/>
      <c r="BF577" s="89"/>
      <c r="BG577" s="89"/>
      <c r="BH577" s="89"/>
      <c r="BI577" s="89"/>
      <c r="BJ577" s="89"/>
      <c r="BK577" s="89"/>
      <c r="BL577" s="89"/>
      <c r="BM577" s="89"/>
      <c r="BN577" s="89"/>
      <c r="BO577" s="89"/>
      <c r="BP577" s="89"/>
      <c r="BQ577" s="89"/>
      <c r="BR577" s="89"/>
      <c r="BS577" s="89"/>
      <c r="BT577" s="89"/>
      <c r="BU577" s="89"/>
      <c r="BV577" s="89"/>
      <c r="BW577" s="89"/>
      <c r="BX577" s="89"/>
      <c r="BY577" s="89"/>
      <c r="BZ577" s="89"/>
      <c r="CA577" s="89"/>
      <c r="CB577" s="89"/>
      <c r="CC577" s="89"/>
      <c r="CD577" s="89"/>
      <c r="CE577" s="89"/>
      <c r="CF577" s="90" t="e">
        <f t="shared" si="59"/>
        <v>#DIV/0!</v>
      </c>
      <c r="CG577" s="89"/>
      <c r="CH577" s="89"/>
      <c r="CI577" s="89"/>
      <c r="CJ577" s="89"/>
      <c r="CK577" s="89"/>
      <c r="CL577" s="89"/>
      <c r="CM577" s="89"/>
      <c r="CN577" s="89"/>
      <c r="CO577" s="89"/>
      <c r="CP577" s="89"/>
      <c r="CQ577" s="89"/>
      <c r="CR577" s="89"/>
      <c r="CS577" s="89"/>
      <c r="CT577" s="89"/>
      <c r="CU577" s="89"/>
      <c r="CV577" s="89"/>
      <c r="CW577" s="89"/>
      <c r="CX577" s="89"/>
      <c r="CY577" s="89"/>
      <c r="CZ577" s="89"/>
      <c r="DA577" s="89"/>
      <c r="DB577" s="89"/>
      <c r="DC577" s="89"/>
      <c r="DD577" s="89"/>
      <c r="DE577" s="89"/>
      <c r="DF577" s="89"/>
      <c r="DG577" s="89"/>
      <c r="DH577" s="89"/>
      <c r="DI577" s="89"/>
      <c r="DJ577" s="89"/>
      <c r="DK577" s="89"/>
      <c r="DL577" s="89"/>
      <c r="DM577" s="89"/>
      <c r="DN577" s="89"/>
      <c r="DO577" s="90" t="e">
        <f t="shared" si="54"/>
        <v>#DIV/0!</v>
      </c>
      <c r="DP577" s="95"/>
      <c r="DQ577" s="89"/>
      <c r="DR577" s="89"/>
      <c r="DS577" s="89"/>
      <c r="DT577" s="89"/>
      <c r="DU577" s="89"/>
      <c r="DV577" s="101"/>
      <c r="DW577" s="102"/>
      <c r="DX577" s="103"/>
      <c r="DY577" s="90"/>
      <c r="DZ577" s="103"/>
      <c r="EA577" s="103"/>
      <c r="EB577" s="103"/>
      <c r="EC577" s="103"/>
      <c r="ED577" s="103"/>
      <c r="EE577" s="103"/>
      <c r="EF577" s="106" t="e">
        <f t="shared" si="55"/>
        <v>#DIV/0!</v>
      </c>
      <c r="EG577" s="106" t="e">
        <f t="shared" si="56"/>
        <v>#DIV/0!</v>
      </c>
      <c r="EH577" s="106" t="e">
        <f t="shared" si="57"/>
        <v>#DIV/0!</v>
      </c>
    </row>
    <row r="578" hidden="1" customHeight="1" spans="2:138">
      <c r="B578" s="83" t="s">
        <v>2006</v>
      </c>
      <c r="C578" s="84"/>
      <c r="D578" s="84"/>
      <c r="E578" s="84"/>
      <c r="F578" s="84"/>
      <c r="G578" s="84"/>
      <c r="H578" s="83" t="s">
        <v>13087</v>
      </c>
      <c r="I578" s="86" t="s">
        <v>13088</v>
      </c>
      <c r="J578" s="83" t="s">
        <v>263</v>
      </c>
      <c r="K578" s="84"/>
      <c r="L578" s="83" t="s">
        <v>2305</v>
      </c>
      <c r="M578" s="89">
        <v>9</v>
      </c>
      <c r="N578" s="89">
        <v>9</v>
      </c>
      <c r="O578" s="89">
        <v>9</v>
      </c>
      <c r="P578" s="89">
        <v>9</v>
      </c>
      <c r="Q578" s="89">
        <v>9</v>
      </c>
      <c r="R578" s="89">
        <v>9</v>
      </c>
      <c r="S578" s="89">
        <v>8</v>
      </c>
      <c r="T578" s="89">
        <v>8</v>
      </c>
      <c r="U578" s="89">
        <v>8</v>
      </c>
      <c r="V578" s="89">
        <v>9</v>
      </c>
      <c r="W578" s="89">
        <v>9</v>
      </c>
      <c r="X578" s="89">
        <v>9</v>
      </c>
      <c r="Y578" s="89">
        <v>9</v>
      </c>
      <c r="Z578" s="89">
        <v>8</v>
      </c>
      <c r="AA578" s="89">
        <v>8</v>
      </c>
      <c r="AB578" s="89">
        <v>9</v>
      </c>
      <c r="AC578" s="89">
        <v>9</v>
      </c>
      <c r="AD578" s="89">
        <v>9</v>
      </c>
      <c r="AE578" s="89">
        <v>9</v>
      </c>
      <c r="AF578" s="89">
        <v>8</v>
      </c>
      <c r="AG578" s="89">
        <v>9</v>
      </c>
      <c r="AH578" s="89">
        <v>9</v>
      </c>
      <c r="AI578" s="89">
        <v>9</v>
      </c>
      <c r="AJ578" s="89">
        <v>8</v>
      </c>
      <c r="AK578" s="89">
        <v>9</v>
      </c>
      <c r="AL578" s="89">
        <v>8</v>
      </c>
      <c r="AM578" s="89">
        <v>9</v>
      </c>
      <c r="AN578" s="90">
        <f t="shared" si="58"/>
        <v>8.7037037037037</v>
      </c>
      <c r="AO578" s="89"/>
      <c r="AP578" s="89"/>
      <c r="AQ578" s="89"/>
      <c r="AR578" s="89"/>
      <c r="AS578" s="89"/>
      <c r="AT578" s="89"/>
      <c r="AU578" s="89"/>
      <c r="AV578" s="89"/>
      <c r="AW578" s="89"/>
      <c r="AX578" s="89"/>
      <c r="AY578" s="89"/>
      <c r="AZ578" s="89"/>
      <c r="BA578" s="89"/>
      <c r="BB578" s="89"/>
      <c r="BC578" s="89"/>
      <c r="BD578" s="89"/>
      <c r="BE578" s="89"/>
      <c r="BF578" s="89"/>
      <c r="BG578" s="89"/>
      <c r="BH578" s="89"/>
      <c r="BI578" s="89"/>
      <c r="BJ578" s="89"/>
      <c r="BK578" s="89"/>
      <c r="BL578" s="89"/>
      <c r="BM578" s="89"/>
      <c r="BN578" s="89"/>
      <c r="BO578" s="89"/>
      <c r="BP578" s="89"/>
      <c r="BQ578" s="89"/>
      <c r="BR578" s="89"/>
      <c r="BS578" s="89"/>
      <c r="BT578" s="89"/>
      <c r="BU578" s="89"/>
      <c r="BV578" s="89"/>
      <c r="BW578" s="89"/>
      <c r="BX578" s="89"/>
      <c r="BY578" s="89"/>
      <c r="BZ578" s="89"/>
      <c r="CA578" s="89"/>
      <c r="CB578" s="89"/>
      <c r="CC578" s="89"/>
      <c r="CD578" s="89"/>
      <c r="CE578" s="89"/>
      <c r="CF578" s="90" t="e">
        <f t="shared" si="59"/>
        <v>#DIV/0!</v>
      </c>
      <c r="CG578" s="89"/>
      <c r="CH578" s="89"/>
      <c r="CI578" s="89"/>
      <c r="CJ578" s="89"/>
      <c r="CK578" s="89"/>
      <c r="CL578" s="89"/>
      <c r="CM578" s="89"/>
      <c r="CN578" s="89"/>
      <c r="CO578" s="89"/>
      <c r="CP578" s="89"/>
      <c r="CQ578" s="89"/>
      <c r="CR578" s="89"/>
      <c r="CS578" s="89"/>
      <c r="CT578" s="89"/>
      <c r="CU578" s="89"/>
      <c r="CV578" s="89"/>
      <c r="CW578" s="89"/>
      <c r="CX578" s="89"/>
      <c r="CY578" s="89"/>
      <c r="CZ578" s="89"/>
      <c r="DA578" s="89"/>
      <c r="DB578" s="89"/>
      <c r="DC578" s="89"/>
      <c r="DD578" s="89"/>
      <c r="DE578" s="89"/>
      <c r="DF578" s="89"/>
      <c r="DG578" s="89"/>
      <c r="DH578" s="89"/>
      <c r="DI578" s="89"/>
      <c r="DJ578" s="89"/>
      <c r="DK578" s="89"/>
      <c r="DL578" s="89"/>
      <c r="DM578" s="89"/>
      <c r="DN578" s="89"/>
      <c r="DO578" s="90" t="e">
        <f t="shared" si="54"/>
        <v>#DIV/0!</v>
      </c>
      <c r="DP578" s="95"/>
      <c r="DQ578" s="89"/>
      <c r="DR578" s="89"/>
      <c r="DS578" s="89"/>
      <c r="DT578" s="89"/>
      <c r="DU578" s="89"/>
      <c r="DV578" s="101"/>
      <c r="DW578" s="102"/>
      <c r="DX578" s="103"/>
      <c r="DY578" s="90"/>
      <c r="DZ578" s="103"/>
      <c r="EA578" s="103"/>
      <c r="EB578" s="103"/>
      <c r="EC578" s="103"/>
      <c r="ED578" s="103"/>
      <c r="EE578" s="103"/>
      <c r="EF578" s="106" t="str">
        <f t="shared" si="55"/>
        <v>GOOD</v>
      </c>
      <c r="EG578" s="106" t="e">
        <f t="shared" si="56"/>
        <v>#DIV/0!</v>
      </c>
      <c r="EH578" s="106" t="e">
        <f t="shared" si="57"/>
        <v>#DIV/0!</v>
      </c>
    </row>
    <row r="579" hidden="1" customHeight="1" spans="2:138">
      <c r="B579" s="83" t="s">
        <v>2006</v>
      </c>
      <c r="C579" s="84"/>
      <c r="D579" s="84"/>
      <c r="E579" s="84"/>
      <c r="F579" s="84"/>
      <c r="G579" s="84"/>
      <c r="H579" s="83" t="s">
        <v>13102</v>
      </c>
      <c r="I579" s="86" t="s">
        <v>13103</v>
      </c>
      <c r="J579" s="83" t="s">
        <v>108</v>
      </c>
      <c r="K579" s="84"/>
      <c r="L579" s="83" t="s">
        <v>3500</v>
      </c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90" t="e">
        <f t="shared" si="58"/>
        <v>#DIV/0!</v>
      </c>
      <c r="AO579" s="89"/>
      <c r="AP579" s="89"/>
      <c r="AQ579" s="89"/>
      <c r="AR579" s="89"/>
      <c r="AS579" s="89"/>
      <c r="AT579" s="89"/>
      <c r="AU579" s="89"/>
      <c r="AV579" s="89"/>
      <c r="AW579" s="89"/>
      <c r="AX579" s="89"/>
      <c r="AY579" s="89"/>
      <c r="AZ579" s="89"/>
      <c r="BA579" s="89"/>
      <c r="BB579" s="89"/>
      <c r="BC579" s="89"/>
      <c r="BD579" s="89"/>
      <c r="BE579" s="89"/>
      <c r="BF579" s="89"/>
      <c r="BG579" s="89"/>
      <c r="BH579" s="89"/>
      <c r="BI579" s="89"/>
      <c r="BJ579" s="89"/>
      <c r="BK579" s="89"/>
      <c r="BL579" s="89"/>
      <c r="BM579" s="89"/>
      <c r="BN579" s="89"/>
      <c r="BO579" s="89"/>
      <c r="BP579" s="89"/>
      <c r="BQ579" s="89"/>
      <c r="BR579" s="89"/>
      <c r="BS579" s="89"/>
      <c r="BT579" s="89"/>
      <c r="BU579" s="89"/>
      <c r="BV579" s="89"/>
      <c r="BW579" s="89"/>
      <c r="BX579" s="89"/>
      <c r="BY579" s="89"/>
      <c r="BZ579" s="89"/>
      <c r="CA579" s="89"/>
      <c r="CB579" s="89"/>
      <c r="CC579" s="89"/>
      <c r="CD579" s="89"/>
      <c r="CE579" s="89"/>
      <c r="CF579" s="90" t="e">
        <f t="shared" si="59"/>
        <v>#DIV/0!</v>
      </c>
      <c r="CG579" s="89"/>
      <c r="CH579" s="89"/>
      <c r="CI579" s="89"/>
      <c r="CJ579" s="89"/>
      <c r="CK579" s="89"/>
      <c r="CL579" s="89"/>
      <c r="CM579" s="89"/>
      <c r="CN579" s="89"/>
      <c r="CO579" s="89"/>
      <c r="CP579" s="89"/>
      <c r="CQ579" s="89"/>
      <c r="CR579" s="89"/>
      <c r="CS579" s="89"/>
      <c r="CT579" s="89"/>
      <c r="CU579" s="89"/>
      <c r="CV579" s="89"/>
      <c r="CW579" s="89"/>
      <c r="CX579" s="89"/>
      <c r="CY579" s="89"/>
      <c r="CZ579" s="89"/>
      <c r="DA579" s="89"/>
      <c r="DB579" s="89"/>
      <c r="DC579" s="89"/>
      <c r="DD579" s="89"/>
      <c r="DE579" s="89"/>
      <c r="DF579" s="89"/>
      <c r="DG579" s="89"/>
      <c r="DH579" s="89"/>
      <c r="DI579" s="89"/>
      <c r="DJ579" s="89"/>
      <c r="DK579" s="89"/>
      <c r="DL579" s="89"/>
      <c r="DM579" s="89"/>
      <c r="DN579" s="89"/>
      <c r="DO579" s="90" t="e">
        <f t="shared" si="54"/>
        <v>#DIV/0!</v>
      </c>
      <c r="DP579" s="95"/>
      <c r="DQ579" s="89"/>
      <c r="DR579" s="89"/>
      <c r="DS579" s="89"/>
      <c r="DT579" s="89"/>
      <c r="DU579" s="89"/>
      <c r="DV579" s="101"/>
      <c r="DW579" s="102"/>
      <c r="DX579" s="103"/>
      <c r="DY579" s="90"/>
      <c r="DZ579" s="103"/>
      <c r="EA579" s="103"/>
      <c r="EB579" s="103"/>
      <c r="EC579" s="103"/>
      <c r="ED579" s="103"/>
      <c r="EE579" s="103"/>
      <c r="EF579" s="106" t="e">
        <f t="shared" si="55"/>
        <v>#DIV/0!</v>
      </c>
      <c r="EG579" s="106" t="e">
        <f t="shared" si="56"/>
        <v>#DIV/0!</v>
      </c>
      <c r="EH579" s="106" t="e">
        <f t="shared" si="57"/>
        <v>#DIV/0!</v>
      </c>
    </row>
    <row r="580" hidden="1" customHeight="1" spans="2:138">
      <c r="B580" s="83" t="s">
        <v>2006</v>
      </c>
      <c r="C580" s="84"/>
      <c r="D580" s="84"/>
      <c r="E580" s="84"/>
      <c r="F580" s="84"/>
      <c r="G580" s="84"/>
      <c r="H580" s="83" t="s">
        <v>13115</v>
      </c>
      <c r="I580" s="86" t="s">
        <v>13116</v>
      </c>
      <c r="J580" s="83" t="s">
        <v>2321</v>
      </c>
      <c r="K580" s="84"/>
      <c r="L580" s="83" t="s">
        <v>1642</v>
      </c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90" t="e">
        <f t="shared" si="58"/>
        <v>#DIV/0!</v>
      </c>
      <c r="AO580" s="89"/>
      <c r="AP580" s="89"/>
      <c r="AQ580" s="89"/>
      <c r="AR580" s="89"/>
      <c r="AS580" s="89"/>
      <c r="AT580" s="89"/>
      <c r="AU580" s="89"/>
      <c r="AV580" s="89"/>
      <c r="AW580" s="89"/>
      <c r="AX580" s="89"/>
      <c r="AY580" s="89"/>
      <c r="AZ580" s="89"/>
      <c r="BA580" s="89"/>
      <c r="BB580" s="89"/>
      <c r="BC580" s="89"/>
      <c r="BD580" s="89">
        <v>9</v>
      </c>
      <c r="BE580" s="89">
        <v>9</v>
      </c>
      <c r="BF580" s="89">
        <v>9</v>
      </c>
      <c r="BG580" s="89">
        <v>9</v>
      </c>
      <c r="BH580" s="89">
        <v>9</v>
      </c>
      <c r="BI580" s="89">
        <v>9</v>
      </c>
      <c r="BJ580" s="89">
        <v>9</v>
      </c>
      <c r="BK580" s="89">
        <v>9</v>
      </c>
      <c r="BL580" s="89">
        <v>9</v>
      </c>
      <c r="BM580" s="89">
        <v>9</v>
      </c>
      <c r="BN580" s="89">
        <v>9</v>
      </c>
      <c r="BO580" s="89">
        <v>8</v>
      </c>
      <c r="BP580" s="89">
        <v>8</v>
      </c>
      <c r="BQ580" s="89">
        <v>8</v>
      </c>
      <c r="BR580" s="89">
        <v>8</v>
      </c>
      <c r="BS580" s="89">
        <v>9</v>
      </c>
      <c r="BT580" s="89">
        <v>8</v>
      </c>
      <c r="BU580" s="89">
        <v>8</v>
      </c>
      <c r="BV580" s="89">
        <v>9</v>
      </c>
      <c r="BW580" s="89">
        <v>8</v>
      </c>
      <c r="BX580" s="89">
        <v>8</v>
      </c>
      <c r="BY580" s="89">
        <v>9</v>
      </c>
      <c r="BZ580" s="89">
        <v>8</v>
      </c>
      <c r="CA580" s="89">
        <v>9</v>
      </c>
      <c r="CB580" s="89">
        <v>9</v>
      </c>
      <c r="CC580" s="89">
        <v>8</v>
      </c>
      <c r="CD580" s="89">
        <v>8</v>
      </c>
      <c r="CE580" s="89">
        <v>9</v>
      </c>
      <c r="CF580" s="90">
        <f t="shared" si="59"/>
        <v>8.59259259259259</v>
      </c>
      <c r="CG580" s="89"/>
      <c r="CH580" s="89"/>
      <c r="CI580" s="89"/>
      <c r="CJ580" s="89"/>
      <c r="CK580" s="89"/>
      <c r="CL580" s="89"/>
      <c r="CM580" s="89"/>
      <c r="CN580" s="89"/>
      <c r="CO580" s="89"/>
      <c r="CP580" s="89"/>
      <c r="CQ580" s="89"/>
      <c r="CR580" s="89"/>
      <c r="CS580" s="89"/>
      <c r="CT580" s="89"/>
      <c r="CU580" s="89"/>
      <c r="CV580" s="89"/>
      <c r="CW580" s="89"/>
      <c r="CX580" s="89"/>
      <c r="CY580" s="89"/>
      <c r="CZ580" s="89"/>
      <c r="DA580" s="89"/>
      <c r="DB580" s="89"/>
      <c r="DC580" s="89"/>
      <c r="DD580" s="89"/>
      <c r="DE580" s="89"/>
      <c r="DF580" s="89"/>
      <c r="DG580" s="89"/>
      <c r="DH580" s="89"/>
      <c r="DI580" s="89"/>
      <c r="DJ580" s="89"/>
      <c r="DK580" s="89"/>
      <c r="DL580" s="89"/>
      <c r="DM580" s="89"/>
      <c r="DN580" s="89"/>
      <c r="DO580" s="90" t="e">
        <f t="shared" si="54"/>
        <v>#DIV/0!</v>
      </c>
      <c r="DP580" s="95"/>
      <c r="DQ580" s="89"/>
      <c r="DR580" s="89"/>
      <c r="DS580" s="89"/>
      <c r="DT580" s="89"/>
      <c r="DU580" s="89"/>
      <c r="DV580" s="101"/>
      <c r="DW580" s="102"/>
      <c r="DX580" s="103"/>
      <c r="DY580" s="90"/>
      <c r="DZ580" s="103"/>
      <c r="EA580" s="103"/>
      <c r="EB580" s="103"/>
      <c r="EC580" s="103"/>
      <c r="ED580" s="103"/>
      <c r="EE580" s="103"/>
      <c r="EF580" s="106" t="e">
        <f t="shared" si="55"/>
        <v>#DIV/0!</v>
      </c>
      <c r="EG580" s="106" t="str">
        <f t="shared" si="56"/>
        <v>GOOD</v>
      </c>
      <c r="EH580" s="106" t="e">
        <f t="shared" si="57"/>
        <v>#DIV/0!</v>
      </c>
    </row>
    <row r="581" hidden="1" customHeight="1" spans="2:138">
      <c r="B581" s="83" t="s">
        <v>2006</v>
      </c>
      <c r="C581" s="84"/>
      <c r="D581" s="84"/>
      <c r="E581" s="84"/>
      <c r="F581" s="84"/>
      <c r="G581" s="84"/>
      <c r="H581" s="83" t="s">
        <v>13129</v>
      </c>
      <c r="I581" s="86" t="s">
        <v>13130</v>
      </c>
      <c r="J581" s="83" t="s">
        <v>390</v>
      </c>
      <c r="K581" s="84"/>
      <c r="L581" s="83" t="s">
        <v>3588</v>
      </c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90" t="e">
        <f t="shared" si="58"/>
        <v>#DIV/0!</v>
      </c>
      <c r="AO581" s="89"/>
      <c r="AP581" s="89"/>
      <c r="AQ581" s="89"/>
      <c r="AR581" s="89"/>
      <c r="AS581" s="89"/>
      <c r="AT581" s="89"/>
      <c r="AU581" s="89"/>
      <c r="AV581" s="89"/>
      <c r="AW581" s="89"/>
      <c r="AX581" s="89"/>
      <c r="AY581" s="89"/>
      <c r="AZ581" s="89"/>
      <c r="BA581" s="89"/>
      <c r="BB581" s="89"/>
      <c r="BC581" s="89"/>
      <c r="BD581" s="89"/>
      <c r="BE581" s="89"/>
      <c r="BF581" s="89"/>
      <c r="BG581" s="89"/>
      <c r="BH581" s="89"/>
      <c r="BI581" s="89"/>
      <c r="BJ581" s="89"/>
      <c r="BK581" s="89"/>
      <c r="BL581" s="89"/>
      <c r="BM581" s="89"/>
      <c r="BN581" s="89"/>
      <c r="BO581" s="89"/>
      <c r="BP581" s="89"/>
      <c r="BQ581" s="89"/>
      <c r="BR581" s="89"/>
      <c r="BS581" s="89"/>
      <c r="BT581" s="89"/>
      <c r="BU581" s="89"/>
      <c r="BV581" s="89"/>
      <c r="BW581" s="89"/>
      <c r="BX581" s="89"/>
      <c r="BY581" s="89"/>
      <c r="BZ581" s="89"/>
      <c r="CA581" s="89"/>
      <c r="CB581" s="89"/>
      <c r="CC581" s="89"/>
      <c r="CD581" s="89"/>
      <c r="CE581" s="89"/>
      <c r="CF581" s="90" t="e">
        <f t="shared" si="59"/>
        <v>#DIV/0!</v>
      </c>
      <c r="CG581" s="89"/>
      <c r="CH581" s="89"/>
      <c r="CI581" s="89"/>
      <c r="CJ581" s="89"/>
      <c r="CK581" s="89"/>
      <c r="CL581" s="89"/>
      <c r="CM581" s="89"/>
      <c r="CN581" s="89"/>
      <c r="CO581" s="89"/>
      <c r="CP581" s="89"/>
      <c r="CQ581" s="89"/>
      <c r="CR581" s="89"/>
      <c r="CS581" s="89"/>
      <c r="CT581" s="89"/>
      <c r="CU581" s="89"/>
      <c r="CV581" s="89"/>
      <c r="CW581" s="89"/>
      <c r="CX581" s="89"/>
      <c r="CY581" s="89"/>
      <c r="CZ581" s="89"/>
      <c r="DA581" s="89"/>
      <c r="DB581" s="89"/>
      <c r="DC581" s="89"/>
      <c r="DD581" s="89"/>
      <c r="DE581" s="89"/>
      <c r="DF581" s="89"/>
      <c r="DG581" s="89"/>
      <c r="DH581" s="89"/>
      <c r="DI581" s="89"/>
      <c r="DJ581" s="89"/>
      <c r="DK581" s="89"/>
      <c r="DL581" s="89"/>
      <c r="DM581" s="89"/>
      <c r="DN581" s="89"/>
      <c r="DO581" s="90" t="e">
        <f t="shared" si="54"/>
        <v>#DIV/0!</v>
      </c>
      <c r="DP581" s="95"/>
      <c r="DQ581" s="89"/>
      <c r="DR581" s="89"/>
      <c r="DS581" s="89"/>
      <c r="DT581" s="89"/>
      <c r="DU581" s="89"/>
      <c r="DV581" s="101"/>
      <c r="DW581" s="102"/>
      <c r="DX581" s="103"/>
      <c r="DY581" s="90"/>
      <c r="DZ581" s="103"/>
      <c r="EA581" s="103"/>
      <c r="EB581" s="103"/>
      <c r="EC581" s="103"/>
      <c r="ED581" s="103"/>
      <c r="EE581" s="103"/>
      <c r="EF581" s="106" t="e">
        <f t="shared" si="55"/>
        <v>#DIV/0!</v>
      </c>
      <c r="EG581" s="106" t="e">
        <f t="shared" si="56"/>
        <v>#DIV/0!</v>
      </c>
      <c r="EH581" s="106" t="e">
        <f t="shared" si="57"/>
        <v>#DIV/0!</v>
      </c>
    </row>
    <row r="582" hidden="1" customHeight="1" spans="2:138">
      <c r="B582" s="83" t="s">
        <v>2006</v>
      </c>
      <c r="C582" s="84"/>
      <c r="D582" s="84"/>
      <c r="E582" s="84"/>
      <c r="F582" s="84"/>
      <c r="G582" s="84"/>
      <c r="H582" s="83" t="s">
        <v>13144</v>
      </c>
      <c r="I582" s="86" t="s">
        <v>13145</v>
      </c>
      <c r="J582" s="83" t="s">
        <v>126</v>
      </c>
      <c r="K582" s="84"/>
      <c r="L582" s="83" t="s">
        <v>11865</v>
      </c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90" t="e">
        <f t="shared" si="58"/>
        <v>#DIV/0!</v>
      </c>
      <c r="AO582" s="89"/>
      <c r="AP582" s="89"/>
      <c r="AQ582" s="89"/>
      <c r="AR582" s="89"/>
      <c r="AS582" s="89"/>
      <c r="AT582" s="89"/>
      <c r="AU582" s="89"/>
      <c r="AV582" s="89"/>
      <c r="AW582" s="89"/>
      <c r="AX582" s="89"/>
      <c r="AY582" s="89"/>
      <c r="AZ582" s="89"/>
      <c r="BA582" s="89"/>
      <c r="BB582" s="89"/>
      <c r="BC582" s="89"/>
      <c r="BD582" s="89"/>
      <c r="BE582" s="89"/>
      <c r="BF582" s="89"/>
      <c r="BG582" s="89"/>
      <c r="BH582" s="89"/>
      <c r="BI582" s="89"/>
      <c r="BJ582" s="89"/>
      <c r="BK582" s="89"/>
      <c r="BL582" s="89"/>
      <c r="BM582" s="89"/>
      <c r="BN582" s="89"/>
      <c r="BO582" s="89"/>
      <c r="BP582" s="89"/>
      <c r="BQ582" s="89"/>
      <c r="BR582" s="89"/>
      <c r="BS582" s="89"/>
      <c r="BT582" s="89"/>
      <c r="BU582" s="89"/>
      <c r="BV582" s="89"/>
      <c r="BW582" s="89"/>
      <c r="BX582" s="89"/>
      <c r="BY582" s="89"/>
      <c r="BZ582" s="89"/>
      <c r="CA582" s="89"/>
      <c r="CB582" s="89"/>
      <c r="CC582" s="89"/>
      <c r="CD582" s="89"/>
      <c r="CE582" s="89"/>
      <c r="CF582" s="90" t="e">
        <f t="shared" si="59"/>
        <v>#DIV/0!</v>
      </c>
      <c r="CG582" s="89"/>
      <c r="CH582" s="89"/>
      <c r="CI582" s="89"/>
      <c r="CJ582" s="89"/>
      <c r="CK582" s="89"/>
      <c r="CL582" s="89"/>
      <c r="CM582" s="89"/>
      <c r="CN582" s="89"/>
      <c r="CO582" s="89"/>
      <c r="CP582" s="89"/>
      <c r="CQ582" s="89"/>
      <c r="CR582" s="89"/>
      <c r="CS582" s="89"/>
      <c r="CT582" s="89"/>
      <c r="CU582" s="89"/>
      <c r="CV582" s="89">
        <v>9</v>
      </c>
      <c r="CW582" s="89">
        <v>8</v>
      </c>
      <c r="CX582" s="89">
        <v>9</v>
      </c>
      <c r="CY582" s="89">
        <v>9</v>
      </c>
      <c r="CZ582" s="89">
        <v>9</v>
      </c>
      <c r="DA582" s="89">
        <v>9</v>
      </c>
      <c r="DB582" s="89">
        <v>9</v>
      </c>
      <c r="DC582" s="89">
        <v>9</v>
      </c>
      <c r="DD582" s="89">
        <v>8</v>
      </c>
      <c r="DE582" s="89"/>
      <c r="DF582" s="89"/>
      <c r="DG582" s="89"/>
      <c r="DH582" s="89"/>
      <c r="DI582" s="89">
        <v>9</v>
      </c>
      <c r="DJ582" s="89">
        <v>9</v>
      </c>
      <c r="DK582" s="89">
        <v>8</v>
      </c>
      <c r="DL582" s="89">
        <v>9</v>
      </c>
      <c r="DM582" s="89">
        <v>8</v>
      </c>
      <c r="DN582" s="89">
        <v>9</v>
      </c>
      <c r="DO582" s="90">
        <f t="shared" si="54"/>
        <v>8.73333333333333</v>
      </c>
      <c r="DP582" s="95"/>
      <c r="DQ582" s="89"/>
      <c r="DR582" s="89"/>
      <c r="DS582" s="89"/>
      <c r="DT582" s="89"/>
      <c r="DU582" s="89"/>
      <c r="DV582" s="101"/>
      <c r="DW582" s="102"/>
      <c r="DX582" s="103"/>
      <c r="DY582" s="90"/>
      <c r="DZ582" s="103"/>
      <c r="EA582" s="103"/>
      <c r="EB582" s="103"/>
      <c r="EC582" s="103"/>
      <c r="ED582" s="103"/>
      <c r="EE582" s="103"/>
      <c r="EF582" s="106" t="e">
        <f t="shared" si="55"/>
        <v>#DIV/0!</v>
      </c>
      <c r="EG582" s="106" t="e">
        <f t="shared" si="56"/>
        <v>#DIV/0!</v>
      </c>
      <c r="EH582" s="106" t="str">
        <f t="shared" si="57"/>
        <v>GOOD</v>
      </c>
    </row>
    <row r="583" hidden="1" customHeight="1" spans="2:138">
      <c r="B583" s="83" t="s">
        <v>2006</v>
      </c>
      <c r="C583" s="84"/>
      <c r="D583" s="84"/>
      <c r="E583" s="84"/>
      <c r="F583" s="84"/>
      <c r="G583" s="84"/>
      <c r="H583" s="83" t="s">
        <v>13159</v>
      </c>
      <c r="I583" s="86" t="s">
        <v>13160</v>
      </c>
      <c r="J583" s="83" t="s">
        <v>126</v>
      </c>
      <c r="K583" s="84"/>
      <c r="L583" s="83" t="s">
        <v>5031</v>
      </c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90" t="e">
        <f t="shared" si="58"/>
        <v>#DIV/0!</v>
      </c>
      <c r="AO583" s="89"/>
      <c r="AP583" s="89"/>
      <c r="AQ583" s="89"/>
      <c r="AR583" s="89"/>
      <c r="AS583" s="89"/>
      <c r="AT583" s="89"/>
      <c r="AU583" s="89"/>
      <c r="AV583" s="89"/>
      <c r="AW583" s="89"/>
      <c r="AX583" s="89"/>
      <c r="AY583" s="89"/>
      <c r="AZ583" s="89"/>
      <c r="BA583" s="89"/>
      <c r="BB583" s="89"/>
      <c r="BC583" s="89"/>
      <c r="BD583" s="89"/>
      <c r="BE583" s="89"/>
      <c r="BF583" s="89"/>
      <c r="BG583" s="89"/>
      <c r="BH583" s="89"/>
      <c r="BI583" s="89"/>
      <c r="BJ583" s="89"/>
      <c r="BK583" s="89"/>
      <c r="BL583" s="89"/>
      <c r="BM583" s="89"/>
      <c r="BN583" s="89"/>
      <c r="BO583" s="89"/>
      <c r="BP583" s="89"/>
      <c r="BQ583" s="89"/>
      <c r="BR583" s="89"/>
      <c r="BS583" s="89"/>
      <c r="BT583" s="89"/>
      <c r="BU583" s="89"/>
      <c r="BV583" s="89"/>
      <c r="BW583" s="89"/>
      <c r="BX583" s="89"/>
      <c r="BY583" s="89"/>
      <c r="BZ583" s="89"/>
      <c r="CA583" s="89"/>
      <c r="CB583" s="89"/>
      <c r="CC583" s="89"/>
      <c r="CD583" s="89"/>
      <c r="CE583" s="89"/>
      <c r="CF583" s="90" t="e">
        <f t="shared" si="59"/>
        <v>#DIV/0!</v>
      </c>
      <c r="CG583" s="89"/>
      <c r="CH583" s="89"/>
      <c r="CI583" s="89"/>
      <c r="CJ583" s="89"/>
      <c r="CK583" s="89"/>
      <c r="CL583" s="89"/>
      <c r="CM583" s="89"/>
      <c r="CN583" s="89"/>
      <c r="CO583" s="89"/>
      <c r="CP583" s="89"/>
      <c r="CQ583" s="89"/>
      <c r="CR583" s="89"/>
      <c r="CS583" s="89"/>
      <c r="CT583" s="89"/>
      <c r="CU583" s="89"/>
      <c r="CV583" s="89">
        <v>9</v>
      </c>
      <c r="CW583" s="89">
        <v>8</v>
      </c>
      <c r="CX583" s="89">
        <v>9</v>
      </c>
      <c r="CY583" s="89">
        <v>9</v>
      </c>
      <c r="CZ583" s="89">
        <v>9</v>
      </c>
      <c r="DA583" s="89">
        <v>9</v>
      </c>
      <c r="DB583" s="89">
        <v>9</v>
      </c>
      <c r="DC583" s="89">
        <v>9</v>
      </c>
      <c r="DD583" s="89">
        <v>8</v>
      </c>
      <c r="DE583" s="89"/>
      <c r="DF583" s="89"/>
      <c r="DG583" s="89"/>
      <c r="DH583" s="89"/>
      <c r="DI583" s="89">
        <v>9</v>
      </c>
      <c r="DJ583" s="89">
        <v>9</v>
      </c>
      <c r="DK583" s="89">
        <v>8</v>
      </c>
      <c r="DL583" s="89">
        <v>9</v>
      </c>
      <c r="DM583" s="89">
        <v>8</v>
      </c>
      <c r="DN583" s="89">
        <v>9</v>
      </c>
      <c r="DO583" s="90">
        <f t="shared" si="54"/>
        <v>8.73333333333333</v>
      </c>
      <c r="DP583" s="95"/>
      <c r="DQ583" s="89"/>
      <c r="DR583" s="89"/>
      <c r="DS583" s="89"/>
      <c r="DT583" s="89"/>
      <c r="DU583" s="89"/>
      <c r="DV583" s="101"/>
      <c r="DW583" s="102"/>
      <c r="DX583" s="103"/>
      <c r="DY583" s="90"/>
      <c r="DZ583" s="103"/>
      <c r="EA583" s="103"/>
      <c r="EB583" s="103"/>
      <c r="EC583" s="103"/>
      <c r="ED583" s="103"/>
      <c r="EE583" s="103"/>
      <c r="EF583" s="106" t="e">
        <f t="shared" si="55"/>
        <v>#DIV/0!</v>
      </c>
      <c r="EG583" s="106" t="e">
        <f t="shared" si="56"/>
        <v>#DIV/0!</v>
      </c>
      <c r="EH583" s="106" t="str">
        <f t="shared" si="57"/>
        <v>GOOD</v>
      </c>
    </row>
    <row r="584" hidden="1" customHeight="1" spans="2:138">
      <c r="B584" s="83" t="s">
        <v>2006</v>
      </c>
      <c r="C584" s="84"/>
      <c r="D584" s="84"/>
      <c r="E584" s="84"/>
      <c r="F584" s="84"/>
      <c r="G584" s="84"/>
      <c r="H584" s="83" t="s">
        <v>13173</v>
      </c>
      <c r="I584" s="86" t="s">
        <v>13174</v>
      </c>
      <c r="J584" s="83" t="s">
        <v>126</v>
      </c>
      <c r="K584" s="84"/>
      <c r="L584" s="83" t="s">
        <v>1307</v>
      </c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90" t="e">
        <f t="shared" si="58"/>
        <v>#DIV/0!</v>
      </c>
      <c r="AO584" s="89"/>
      <c r="AP584" s="89"/>
      <c r="AQ584" s="89"/>
      <c r="AR584" s="89"/>
      <c r="AS584" s="89"/>
      <c r="AT584" s="89"/>
      <c r="AU584" s="89"/>
      <c r="AV584" s="89"/>
      <c r="AW584" s="89"/>
      <c r="AX584" s="89"/>
      <c r="AY584" s="89"/>
      <c r="AZ584" s="89"/>
      <c r="BA584" s="89"/>
      <c r="BB584" s="89"/>
      <c r="BC584" s="89"/>
      <c r="BD584" s="89"/>
      <c r="BE584" s="89"/>
      <c r="BF584" s="89"/>
      <c r="BG584" s="89"/>
      <c r="BH584" s="89"/>
      <c r="BI584" s="89"/>
      <c r="BJ584" s="89"/>
      <c r="BK584" s="89"/>
      <c r="BL584" s="89"/>
      <c r="BM584" s="89"/>
      <c r="BN584" s="89"/>
      <c r="BO584" s="89"/>
      <c r="BP584" s="89"/>
      <c r="BQ584" s="89"/>
      <c r="BR584" s="89"/>
      <c r="BS584" s="89"/>
      <c r="BT584" s="89"/>
      <c r="BU584" s="89"/>
      <c r="BV584" s="89"/>
      <c r="BW584" s="89"/>
      <c r="BX584" s="89"/>
      <c r="BY584" s="89"/>
      <c r="BZ584" s="89"/>
      <c r="CA584" s="89"/>
      <c r="CB584" s="89"/>
      <c r="CC584" s="89"/>
      <c r="CD584" s="89"/>
      <c r="CE584" s="89"/>
      <c r="CF584" s="90" t="e">
        <f t="shared" si="59"/>
        <v>#DIV/0!</v>
      </c>
      <c r="CG584" s="89"/>
      <c r="CH584" s="89"/>
      <c r="CI584" s="89"/>
      <c r="CJ584" s="89"/>
      <c r="CK584" s="89"/>
      <c r="CL584" s="89"/>
      <c r="CM584" s="89"/>
      <c r="CN584" s="89"/>
      <c r="CO584" s="89"/>
      <c r="CP584" s="89"/>
      <c r="CQ584" s="89"/>
      <c r="CR584" s="89"/>
      <c r="CS584" s="89"/>
      <c r="CT584" s="89"/>
      <c r="CU584" s="89"/>
      <c r="CV584" s="89">
        <v>9</v>
      </c>
      <c r="CW584" s="89">
        <v>8</v>
      </c>
      <c r="CX584" s="89">
        <v>9</v>
      </c>
      <c r="CY584" s="89">
        <v>9</v>
      </c>
      <c r="CZ584" s="89">
        <v>9</v>
      </c>
      <c r="DA584" s="89">
        <v>9</v>
      </c>
      <c r="DB584" s="89">
        <v>9</v>
      </c>
      <c r="DC584" s="89">
        <v>9</v>
      </c>
      <c r="DD584" s="89">
        <v>8</v>
      </c>
      <c r="DE584" s="89"/>
      <c r="DF584" s="89"/>
      <c r="DG584" s="89"/>
      <c r="DH584" s="89"/>
      <c r="DI584" s="89">
        <v>9</v>
      </c>
      <c r="DJ584" s="89">
        <v>9</v>
      </c>
      <c r="DK584" s="89">
        <v>8</v>
      </c>
      <c r="DL584" s="89">
        <v>9</v>
      </c>
      <c r="DM584" s="89">
        <v>8</v>
      </c>
      <c r="DN584" s="89">
        <v>9</v>
      </c>
      <c r="DO584" s="90">
        <f t="shared" ref="DO584:DO647" si="60">AVERAGE(CN584:DN584)</f>
        <v>8.73333333333333</v>
      </c>
      <c r="DP584" s="95"/>
      <c r="DQ584" s="89"/>
      <c r="DR584" s="89"/>
      <c r="DS584" s="89"/>
      <c r="DT584" s="89"/>
      <c r="DU584" s="89"/>
      <c r="DV584" s="101"/>
      <c r="DW584" s="102"/>
      <c r="DX584" s="103"/>
      <c r="DY584" s="90"/>
      <c r="DZ584" s="103"/>
      <c r="EA584" s="103"/>
      <c r="EB584" s="103"/>
      <c r="EC584" s="103"/>
      <c r="ED584" s="103"/>
      <c r="EE584" s="103"/>
      <c r="EF584" s="106" t="e">
        <f t="shared" ref="EF584:EF647" si="61">IF(AN584&lt;=2,"VERY POOR",IF(AN584&lt;=6.5,"POOR",IF(AN584&lt;=8,"NEED TO DEVELOP",IF(AN584&lt;=8.9,"GOOD","VERY GOOD"))))</f>
        <v>#DIV/0!</v>
      </c>
      <c r="EG584" s="106" t="e">
        <f t="shared" ref="EG584:EG647" si="62">IF(CF584&lt;=2,"VERY POOR",IF(CF584&lt;=6.5,"POOR",IF(CF584&lt;=8,"NEED TO DEVELOP",IF(CF584&lt;=8.9,"GOOD","VERY GOOD"))))</f>
        <v>#DIV/0!</v>
      </c>
      <c r="EH584" s="106" t="str">
        <f t="shared" ref="EH584:EH647" si="63">IF(DO584&lt;=2,"VERY POOR",IF(DO584&lt;=6.5,"POOR",IF(DO584&lt;=8,"NEED TO DEVELOP",IF(DO584&lt;=8.9,"GOOD","VERY GOOD"))))</f>
        <v>GOOD</v>
      </c>
    </row>
    <row r="585" hidden="1" customHeight="1" spans="2:138">
      <c r="B585" s="83" t="s">
        <v>2006</v>
      </c>
      <c r="C585" s="84"/>
      <c r="D585" s="84"/>
      <c r="E585" s="84"/>
      <c r="F585" s="84"/>
      <c r="G585" s="84"/>
      <c r="H585" s="83" t="s">
        <v>13188</v>
      </c>
      <c r="I585" s="86" t="s">
        <v>13189</v>
      </c>
      <c r="J585" s="83" t="s">
        <v>1893</v>
      </c>
      <c r="K585" s="84"/>
      <c r="L585" s="83" t="s">
        <v>1189</v>
      </c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90" t="e">
        <f t="shared" si="58"/>
        <v>#DIV/0!</v>
      </c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  <c r="BA585" s="89"/>
      <c r="BB585" s="89"/>
      <c r="BC585" s="89"/>
      <c r="BD585" s="89">
        <v>9</v>
      </c>
      <c r="BE585" s="89">
        <v>9</v>
      </c>
      <c r="BF585" s="89">
        <v>9</v>
      </c>
      <c r="BG585" s="89">
        <v>9</v>
      </c>
      <c r="BH585" s="89">
        <v>9</v>
      </c>
      <c r="BI585" s="89">
        <v>9</v>
      </c>
      <c r="BJ585" s="89">
        <v>9</v>
      </c>
      <c r="BK585" s="89">
        <v>9</v>
      </c>
      <c r="BL585" s="89">
        <v>9</v>
      </c>
      <c r="BM585" s="89">
        <v>9</v>
      </c>
      <c r="BN585" s="89">
        <v>9</v>
      </c>
      <c r="BO585" s="89">
        <v>8</v>
      </c>
      <c r="BP585" s="89">
        <v>8</v>
      </c>
      <c r="BQ585" s="89">
        <v>8</v>
      </c>
      <c r="BR585" s="89">
        <v>8</v>
      </c>
      <c r="BS585" s="89">
        <v>9</v>
      </c>
      <c r="BT585" s="89">
        <v>8</v>
      </c>
      <c r="BU585" s="89">
        <v>8</v>
      </c>
      <c r="BV585" s="89">
        <v>9</v>
      </c>
      <c r="BW585" s="89">
        <v>8</v>
      </c>
      <c r="BX585" s="89">
        <v>9</v>
      </c>
      <c r="BY585" s="89">
        <v>8</v>
      </c>
      <c r="BZ585" s="89">
        <v>8</v>
      </c>
      <c r="CA585" s="89">
        <v>9</v>
      </c>
      <c r="CB585" s="89">
        <v>8</v>
      </c>
      <c r="CC585" s="89">
        <v>8</v>
      </c>
      <c r="CD585" s="89">
        <v>9</v>
      </c>
      <c r="CE585" s="89">
        <v>9</v>
      </c>
      <c r="CF585" s="90">
        <f t="shared" si="59"/>
        <v>8.59259259259259</v>
      </c>
      <c r="CG585" s="89"/>
      <c r="CH585" s="89"/>
      <c r="CI585" s="89"/>
      <c r="CJ585" s="89"/>
      <c r="CK585" s="89"/>
      <c r="CL585" s="89"/>
      <c r="CM585" s="89"/>
      <c r="CN585" s="89"/>
      <c r="CO585" s="89"/>
      <c r="CP585" s="89"/>
      <c r="CQ585" s="89"/>
      <c r="CR585" s="89"/>
      <c r="CS585" s="89"/>
      <c r="CT585" s="89"/>
      <c r="CU585" s="89"/>
      <c r="CV585" s="89"/>
      <c r="CW585" s="89"/>
      <c r="CX585" s="89"/>
      <c r="CY585" s="89"/>
      <c r="CZ585" s="89"/>
      <c r="DA585" s="89"/>
      <c r="DB585" s="89"/>
      <c r="DC585" s="89"/>
      <c r="DD585" s="89"/>
      <c r="DE585" s="89"/>
      <c r="DF585" s="89"/>
      <c r="DG585" s="89"/>
      <c r="DH585" s="89"/>
      <c r="DI585" s="89"/>
      <c r="DJ585" s="89"/>
      <c r="DK585" s="89"/>
      <c r="DL585" s="89"/>
      <c r="DM585" s="89"/>
      <c r="DN585" s="89"/>
      <c r="DO585" s="90" t="e">
        <f t="shared" si="60"/>
        <v>#DIV/0!</v>
      </c>
      <c r="DP585" s="95"/>
      <c r="DQ585" s="89"/>
      <c r="DR585" s="89"/>
      <c r="DS585" s="89"/>
      <c r="DT585" s="89"/>
      <c r="DU585" s="89"/>
      <c r="DV585" s="101"/>
      <c r="DW585" s="102"/>
      <c r="DX585" s="103"/>
      <c r="DY585" s="90"/>
      <c r="DZ585" s="103"/>
      <c r="EA585" s="103"/>
      <c r="EB585" s="103"/>
      <c r="EC585" s="103"/>
      <c r="ED585" s="103"/>
      <c r="EE585" s="103"/>
      <c r="EF585" s="106" t="e">
        <f t="shared" si="61"/>
        <v>#DIV/0!</v>
      </c>
      <c r="EG585" s="106" t="str">
        <f t="shared" si="62"/>
        <v>GOOD</v>
      </c>
      <c r="EH585" s="106" t="e">
        <f t="shared" si="63"/>
        <v>#DIV/0!</v>
      </c>
    </row>
    <row r="586" hidden="1" customHeight="1" spans="2:138">
      <c r="B586" s="83" t="s">
        <v>2006</v>
      </c>
      <c r="C586" s="84"/>
      <c r="D586" s="84"/>
      <c r="E586" s="84"/>
      <c r="F586" s="84"/>
      <c r="G586" s="84"/>
      <c r="H586" s="83" t="s">
        <v>13201</v>
      </c>
      <c r="I586" s="86" t="s">
        <v>13202</v>
      </c>
      <c r="J586" s="83" t="s">
        <v>2965</v>
      </c>
      <c r="K586" s="84"/>
      <c r="L586" s="83" t="s">
        <v>1307</v>
      </c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90" t="e">
        <f t="shared" si="58"/>
        <v>#DIV/0!</v>
      </c>
      <c r="AO586" s="89"/>
      <c r="AP586" s="89"/>
      <c r="AQ586" s="89"/>
      <c r="AR586" s="89"/>
      <c r="AS586" s="89"/>
      <c r="AT586" s="89"/>
      <c r="AU586" s="89"/>
      <c r="AV586" s="89"/>
      <c r="AW586" s="89"/>
      <c r="AX586" s="89"/>
      <c r="AY586" s="89"/>
      <c r="AZ586" s="89"/>
      <c r="BA586" s="89"/>
      <c r="BB586" s="89"/>
      <c r="BC586" s="89"/>
      <c r="BD586" s="89"/>
      <c r="BE586" s="89"/>
      <c r="BF586" s="89"/>
      <c r="BG586" s="89"/>
      <c r="BH586" s="89"/>
      <c r="BI586" s="89"/>
      <c r="BJ586" s="89"/>
      <c r="BK586" s="89"/>
      <c r="BL586" s="89"/>
      <c r="BM586" s="89"/>
      <c r="BN586" s="89"/>
      <c r="BO586" s="89"/>
      <c r="BP586" s="89"/>
      <c r="BQ586" s="89"/>
      <c r="BR586" s="89"/>
      <c r="BS586" s="89"/>
      <c r="BT586" s="89"/>
      <c r="BU586" s="89"/>
      <c r="BV586" s="89"/>
      <c r="BW586" s="89"/>
      <c r="BX586" s="89"/>
      <c r="BY586" s="89"/>
      <c r="BZ586" s="89"/>
      <c r="CA586" s="89"/>
      <c r="CB586" s="89"/>
      <c r="CC586" s="89"/>
      <c r="CD586" s="89"/>
      <c r="CE586" s="89"/>
      <c r="CF586" s="90" t="e">
        <f t="shared" si="59"/>
        <v>#DIV/0!</v>
      </c>
      <c r="CG586" s="89"/>
      <c r="CH586" s="89"/>
      <c r="CI586" s="89"/>
      <c r="CJ586" s="89"/>
      <c r="CK586" s="89"/>
      <c r="CL586" s="89"/>
      <c r="CM586" s="89"/>
      <c r="CN586" s="89"/>
      <c r="CO586" s="89"/>
      <c r="CP586" s="89"/>
      <c r="CQ586" s="89"/>
      <c r="CR586" s="89"/>
      <c r="CS586" s="89"/>
      <c r="CT586" s="89"/>
      <c r="CU586" s="89"/>
      <c r="CV586" s="89">
        <v>9</v>
      </c>
      <c r="CW586" s="89">
        <v>9</v>
      </c>
      <c r="CX586" s="89">
        <v>8</v>
      </c>
      <c r="CY586" s="89">
        <v>9</v>
      </c>
      <c r="CZ586" s="89">
        <v>9</v>
      </c>
      <c r="DA586" s="89">
        <v>9</v>
      </c>
      <c r="DB586" s="89">
        <v>9</v>
      </c>
      <c r="DC586" s="89">
        <v>8</v>
      </c>
      <c r="DD586" s="89">
        <v>9</v>
      </c>
      <c r="DE586" s="89"/>
      <c r="DF586" s="89"/>
      <c r="DG586" s="89"/>
      <c r="DH586" s="89"/>
      <c r="DI586" s="89">
        <v>9</v>
      </c>
      <c r="DJ586" s="89">
        <v>8</v>
      </c>
      <c r="DK586" s="89">
        <v>9</v>
      </c>
      <c r="DL586" s="89">
        <v>9</v>
      </c>
      <c r="DM586" s="89">
        <v>8</v>
      </c>
      <c r="DN586" s="89">
        <v>9</v>
      </c>
      <c r="DO586" s="90">
        <f t="shared" si="60"/>
        <v>8.73333333333333</v>
      </c>
      <c r="DP586" s="95"/>
      <c r="DQ586" s="89"/>
      <c r="DR586" s="89"/>
      <c r="DS586" s="89"/>
      <c r="DT586" s="89"/>
      <c r="DU586" s="89"/>
      <c r="DV586" s="101"/>
      <c r="DW586" s="102"/>
      <c r="DX586" s="103"/>
      <c r="DY586" s="90"/>
      <c r="DZ586" s="103"/>
      <c r="EA586" s="103"/>
      <c r="EB586" s="103"/>
      <c r="EC586" s="103"/>
      <c r="ED586" s="103"/>
      <c r="EE586" s="103"/>
      <c r="EF586" s="106" t="e">
        <f t="shared" si="61"/>
        <v>#DIV/0!</v>
      </c>
      <c r="EG586" s="106" t="e">
        <f t="shared" si="62"/>
        <v>#DIV/0!</v>
      </c>
      <c r="EH586" s="106" t="str">
        <f t="shared" si="63"/>
        <v>GOOD</v>
      </c>
    </row>
    <row r="587" hidden="1" customHeight="1" spans="2:138">
      <c r="B587" s="83" t="s">
        <v>2006</v>
      </c>
      <c r="C587" s="84"/>
      <c r="D587" s="84"/>
      <c r="E587" s="84"/>
      <c r="F587" s="84"/>
      <c r="G587" s="84"/>
      <c r="H587" s="83" t="s">
        <v>13216</v>
      </c>
      <c r="I587" s="86" t="s">
        <v>13217</v>
      </c>
      <c r="J587" s="83" t="s">
        <v>162</v>
      </c>
      <c r="K587" s="84"/>
      <c r="L587" s="83" t="s">
        <v>1527</v>
      </c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90" t="e">
        <f t="shared" si="58"/>
        <v>#DIV/0!</v>
      </c>
      <c r="AO587" s="89"/>
      <c r="AP587" s="89"/>
      <c r="AQ587" s="89"/>
      <c r="AR587" s="89"/>
      <c r="AS587" s="89"/>
      <c r="AT587" s="89"/>
      <c r="AU587" s="89"/>
      <c r="AV587" s="89"/>
      <c r="AW587" s="89"/>
      <c r="AX587" s="89"/>
      <c r="AY587" s="89"/>
      <c r="AZ587" s="89"/>
      <c r="BA587" s="89"/>
      <c r="BB587" s="89"/>
      <c r="BC587" s="89"/>
      <c r="BD587" s="89"/>
      <c r="BE587" s="89"/>
      <c r="BF587" s="89"/>
      <c r="BG587" s="89"/>
      <c r="BH587" s="89"/>
      <c r="BI587" s="89"/>
      <c r="BJ587" s="89"/>
      <c r="BK587" s="89"/>
      <c r="BL587" s="89"/>
      <c r="BM587" s="89"/>
      <c r="BN587" s="89"/>
      <c r="BO587" s="89"/>
      <c r="BP587" s="89"/>
      <c r="BQ587" s="89"/>
      <c r="BR587" s="89"/>
      <c r="BS587" s="89"/>
      <c r="BT587" s="89"/>
      <c r="BU587" s="89"/>
      <c r="BV587" s="89"/>
      <c r="BW587" s="89"/>
      <c r="BX587" s="89"/>
      <c r="BY587" s="89"/>
      <c r="BZ587" s="89"/>
      <c r="CA587" s="89"/>
      <c r="CB587" s="89"/>
      <c r="CC587" s="89"/>
      <c r="CD587" s="89"/>
      <c r="CE587" s="89"/>
      <c r="CF587" s="90" t="e">
        <f t="shared" si="59"/>
        <v>#DIV/0!</v>
      </c>
      <c r="CG587" s="89"/>
      <c r="CH587" s="89"/>
      <c r="CI587" s="89"/>
      <c r="CJ587" s="89"/>
      <c r="CK587" s="89"/>
      <c r="CL587" s="89"/>
      <c r="CM587" s="89"/>
      <c r="CN587" s="89"/>
      <c r="CO587" s="89"/>
      <c r="CP587" s="89"/>
      <c r="CQ587" s="89"/>
      <c r="CR587" s="89"/>
      <c r="CS587" s="89"/>
      <c r="CT587" s="89"/>
      <c r="CU587" s="89"/>
      <c r="CV587" s="89">
        <v>9</v>
      </c>
      <c r="CW587" s="89">
        <v>8</v>
      </c>
      <c r="CX587" s="89">
        <v>9</v>
      </c>
      <c r="CY587" s="89">
        <v>9</v>
      </c>
      <c r="CZ587" s="89">
        <v>9</v>
      </c>
      <c r="DA587" s="89">
        <v>8</v>
      </c>
      <c r="DB587" s="89">
        <v>8</v>
      </c>
      <c r="DC587" s="89">
        <v>9</v>
      </c>
      <c r="DD587" s="89">
        <v>8</v>
      </c>
      <c r="DE587" s="89"/>
      <c r="DF587" s="89"/>
      <c r="DG587" s="89"/>
      <c r="DH587" s="89"/>
      <c r="DI587" s="89">
        <v>9</v>
      </c>
      <c r="DJ587" s="89">
        <v>8</v>
      </c>
      <c r="DK587" s="89">
        <v>9</v>
      </c>
      <c r="DL587" s="89">
        <v>8</v>
      </c>
      <c r="DM587" s="89">
        <v>8</v>
      </c>
      <c r="DN587" s="89">
        <v>9</v>
      </c>
      <c r="DO587" s="90">
        <f t="shared" si="60"/>
        <v>8.53333333333333</v>
      </c>
      <c r="DP587" s="95"/>
      <c r="DQ587" s="89"/>
      <c r="DR587" s="89"/>
      <c r="DS587" s="89"/>
      <c r="DT587" s="89"/>
      <c r="DU587" s="89"/>
      <c r="DV587" s="101"/>
      <c r="DW587" s="102"/>
      <c r="DX587" s="103"/>
      <c r="DY587" s="90"/>
      <c r="DZ587" s="103"/>
      <c r="EA587" s="103"/>
      <c r="EB587" s="103"/>
      <c r="EC587" s="103"/>
      <c r="ED587" s="103"/>
      <c r="EE587" s="103"/>
      <c r="EF587" s="106" t="e">
        <f t="shared" si="61"/>
        <v>#DIV/0!</v>
      </c>
      <c r="EG587" s="106" t="e">
        <f t="shared" si="62"/>
        <v>#DIV/0!</v>
      </c>
      <c r="EH587" s="106" t="str">
        <f t="shared" si="63"/>
        <v>GOOD</v>
      </c>
    </row>
    <row r="588" hidden="1" customHeight="1" spans="2:138">
      <c r="B588" s="83" t="s">
        <v>2006</v>
      </c>
      <c r="C588" s="84"/>
      <c r="D588" s="84"/>
      <c r="E588" s="84"/>
      <c r="F588" s="84"/>
      <c r="G588" s="84"/>
      <c r="H588" s="83" t="s">
        <v>13228</v>
      </c>
      <c r="I588" s="86" t="s">
        <v>13229</v>
      </c>
      <c r="J588" s="83" t="s">
        <v>162</v>
      </c>
      <c r="K588" s="84"/>
      <c r="L588" s="83" t="s">
        <v>3588</v>
      </c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90" t="e">
        <f t="shared" si="58"/>
        <v>#DIV/0!</v>
      </c>
      <c r="AO588" s="89"/>
      <c r="AP588" s="89"/>
      <c r="AQ588" s="89"/>
      <c r="AR588" s="89"/>
      <c r="AS588" s="89"/>
      <c r="AT588" s="89"/>
      <c r="AU588" s="89"/>
      <c r="AV588" s="89"/>
      <c r="AW588" s="89"/>
      <c r="AX588" s="89"/>
      <c r="AY588" s="89"/>
      <c r="AZ588" s="89"/>
      <c r="BA588" s="89"/>
      <c r="BB588" s="89"/>
      <c r="BC588" s="89"/>
      <c r="BD588" s="89"/>
      <c r="BE588" s="89"/>
      <c r="BF588" s="89"/>
      <c r="BG588" s="89"/>
      <c r="BH588" s="89"/>
      <c r="BI588" s="89"/>
      <c r="BJ588" s="89"/>
      <c r="BK588" s="89"/>
      <c r="BL588" s="89"/>
      <c r="BM588" s="89"/>
      <c r="BN588" s="89"/>
      <c r="BO588" s="89"/>
      <c r="BP588" s="89"/>
      <c r="BQ588" s="89"/>
      <c r="BR588" s="89"/>
      <c r="BS588" s="89"/>
      <c r="BT588" s="89"/>
      <c r="BU588" s="89"/>
      <c r="BV588" s="89"/>
      <c r="BW588" s="89"/>
      <c r="BX588" s="89"/>
      <c r="BY588" s="89"/>
      <c r="BZ588" s="89"/>
      <c r="CA588" s="89"/>
      <c r="CB588" s="89"/>
      <c r="CC588" s="89"/>
      <c r="CD588" s="89"/>
      <c r="CE588" s="89"/>
      <c r="CF588" s="90" t="e">
        <f t="shared" si="59"/>
        <v>#DIV/0!</v>
      </c>
      <c r="CG588" s="89"/>
      <c r="CH588" s="89"/>
      <c r="CI588" s="89"/>
      <c r="CJ588" s="89"/>
      <c r="CK588" s="89"/>
      <c r="CL588" s="89"/>
      <c r="CM588" s="89"/>
      <c r="CN588" s="89"/>
      <c r="CO588" s="89"/>
      <c r="CP588" s="89"/>
      <c r="CQ588" s="89"/>
      <c r="CR588" s="89"/>
      <c r="CS588" s="89"/>
      <c r="CT588" s="89"/>
      <c r="CU588" s="89"/>
      <c r="CV588" s="89">
        <v>9</v>
      </c>
      <c r="CW588" s="89">
        <v>8</v>
      </c>
      <c r="CX588" s="89">
        <v>8</v>
      </c>
      <c r="CY588" s="89">
        <v>9</v>
      </c>
      <c r="CZ588" s="89">
        <v>9</v>
      </c>
      <c r="DA588" s="89">
        <v>8</v>
      </c>
      <c r="DB588" s="89">
        <v>9</v>
      </c>
      <c r="DC588" s="89">
        <v>9</v>
      </c>
      <c r="DD588" s="89">
        <v>8</v>
      </c>
      <c r="DE588" s="89"/>
      <c r="DF588" s="89"/>
      <c r="DG588" s="89"/>
      <c r="DH588" s="89"/>
      <c r="DI588" s="89">
        <v>9</v>
      </c>
      <c r="DJ588" s="89">
        <v>9</v>
      </c>
      <c r="DK588" s="89">
        <v>9</v>
      </c>
      <c r="DL588" s="89">
        <v>9</v>
      </c>
      <c r="DM588" s="89">
        <v>8</v>
      </c>
      <c r="DN588" s="89">
        <v>9</v>
      </c>
      <c r="DO588" s="90">
        <f t="shared" si="60"/>
        <v>8.66666666666667</v>
      </c>
      <c r="DP588" s="95"/>
      <c r="DQ588" s="89"/>
      <c r="DR588" s="89"/>
      <c r="DS588" s="89"/>
      <c r="DT588" s="89"/>
      <c r="DU588" s="89"/>
      <c r="DV588" s="101"/>
      <c r="DW588" s="102"/>
      <c r="DX588" s="103"/>
      <c r="DY588" s="90"/>
      <c r="DZ588" s="103"/>
      <c r="EA588" s="103"/>
      <c r="EB588" s="103"/>
      <c r="EC588" s="103"/>
      <c r="ED588" s="103"/>
      <c r="EE588" s="103"/>
      <c r="EF588" s="106" t="e">
        <f t="shared" si="61"/>
        <v>#DIV/0!</v>
      </c>
      <c r="EG588" s="106" t="e">
        <f t="shared" si="62"/>
        <v>#DIV/0!</v>
      </c>
      <c r="EH588" s="106" t="str">
        <f t="shared" si="63"/>
        <v>GOOD</v>
      </c>
    </row>
    <row r="589" hidden="1" customHeight="1" spans="2:138">
      <c r="B589" s="83" t="s">
        <v>2006</v>
      </c>
      <c r="C589" s="84"/>
      <c r="D589" s="84"/>
      <c r="E589" s="84"/>
      <c r="F589" s="84"/>
      <c r="G589" s="84"/>
      <c r="H589" s="83" t="s">
        <v>13240</v>
      </c>
      <c r="I589" s="86" t="s">
        <v>13241</v>
      </c>
      <c r="J589" s="83" t="s">
        <v>162</v>
      </c>
      <c r="K589" s="84"/>
      <c r="L589" s="83" t="s">
        <v>2197</v>
      </c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90" t="e">
        <f t="shared" si="58"/>
        <v>#DIV/0!</v>
      </c>
      <c r="AO589" s="89"/>
      <c r="AP589" s="89"/>
      <c r="AQ589" s="89"/>
      <c r="AR589" s="89"/>
      <c r="AS589" s="89"/>
      <c r="AT589" s="89"/>
      <c r="AU589" s="89"/>
      <c r="AV589" s="89"/>
      <c r="AW589" s="89"/>
      <c r="AX589" s="89"/>
      <c r="AY589" s="89"/>
      <c r="AZ589" s="89"/>
      <c r="BA589" s="89"/>
      <c r="BB589" s="89"/>
      <c r="BC589" s="89"/>
      <c r="BD589" s="89"/>
      <c r="BE589" s="89"/>
      <c r="BF589" s="89"/>
      <c r="BG589" s="89"/>
      <c r="BH589" s="89"/>
      <c r="BI589" s="89"/>
      <c r="BJ589" s="89"/>
      <c r="BK589" s="89"/>
      <c r="BL589" s="89"/>
      <c r="BM589" s="89"/>
      <c r="BN589" s="89"/>
      <c r="BO589" s="89"/>
      <c r="BP589" s="89"/>
      <c r="BQ589" s="89"/>
      <c r="BR589" s="89"/>
      <c r="BS589" s="89"/>
      <c r="BT589" s="89"/>
      <c r="BU589" s="89"/>
      <c r="BV589" s="89"/>
      <c r="BW589" s="89"/>
      <c r="BX589" s="89"/>
      <c r="BY589" s="89"/>
      <c r="BZ589" s="89"/>
      <c r="CA589" s="89"/>
      <c r="CB589" s="89"/>
      <c r="CC589" s="89"/>
      <c r="CD589" s="89"/>
      <c r="CE589" s="89"/>
      <c r="CF589" s="90" t="e">
        <f t="shared" si="59"/>
        <v>#DIV/0!</v>
      </c>
      <c r="CG589" s="89"/>
      <c r="CH589" s="89"/>
      <c r="CI589" s="89"/>
      <c r="CJ589" s="89"/>
      <c r="CK589" s="89"/>
      <c r="CL589" s="89"/>
      <c r="CM589" s="89"/>
      <c r="CN589" s="89"/>
      <c r="CO589" s="89"/>
      <c r="CP589" s="89"/>
      <c r="CQ589" s="89"/>
      <c r="CR589" s="89"/>
      <c r="CS589" s="89"/>
      <c r="CT589" s="89"/>
      <c r="CU589" s="89"/>
      <c r="CV589" s="89">
        <v>8</v>
      </c>
      <c r="CW589" s="89">
        <v>8</v>
      </c>
      <c r="CX589" s="89">
        <v>8</v>
      </c>
      <c r="CY589" s="89">
        <v>9</v>
      </c>
      <c r="CZ589" s="89">
        <v>9</v>
      </c>
      <c r="DA589" s="89">
        <v>9</v>
      </c>
      <c r="DB589" s="89">
        <v>8</v>
      </c>
      <c r="DC589" s="89">
        <v>9</v>
      </c>
      <c r="DD589" s="89">
        <v>8</v>
      </c>
      <c r="DE589" s="89"/>
      <c r="DF589" s="89"/>
      <c r="DG589" s="89"/>
      <c r="DH589" s="89"/>
      <c r="DI589" s="89">
        <v>8</v>
      </c>
      <c r="DJ589" s="89">
        <v>9</v>
      </c>
      <c r="DK589" s="89">
        <v>9</v>
      </c>
      <c r="DL589" s="89">
        <v>9</v>
      </c>
      <c r="DM589" s="89">
        <v>8</v>
      </c>
      <c r="DN589" s="89">
        <v>9</v>
      </c>
      <c r="DO589" s="90">
        <f t="shared" si="60"/>
        <v>8.53333333333333</v>
      </c>
      <c r="DP589" s="95"/>
      <c r="DQ589" s="89"/>
      <c r="DR589" s="89"/>
      <c r="DS589" s="89"/>
      <c r="DT589" s="89"/>
      <c r="DU589" s="89"/>
      <c r="DV589" s="101"/>
      <c r="DW589" s="102"/>
      <c r="DX589" s="103"/>
      <c r="DY589" s="90"/>
      <c r="DZ589" s="103"/>
      <c r="EA589" s="103"/>
      <c r="EB589" s="103"/>
      <c r="EC589" s="103"/>
      <c r="ED589" s="103"/>
      <c r="EE589" s="103"/>
      <c r="EF589" s="106" t="e">
        <f t="shared" si="61"/>
        <v>#DIV/0!</v>
      </c>
      <c r="EG589" s="106" t="e">
        <f t="shared" si="62"/>
        <v>#DIV/0!</v>
      </c>
      <c r="EH589" s="106" t="str">
        <f t="shared" si="63"/>
        <v>GOOD</v>
      </c>
    </row>
    <row r="590" hidden="1" customHeight="1" spans="2:138">
      <c r="B590" s="83" t="s">
        <v>2006</v>
      </c>
      <c r="C590" s="84"/>
      <c r="D590" s="84"/>
      <c r="E590" s="84"/>
      <c r="F590" s="84"/>
      <c r="G590" s="84"/>
      <c r="H590" s="83" t="s">
        <v>13255</v>
      </c>
      <c r="I590" s="86" t="s">
        <v>13256</v>
      </c>
      <c r="J590" s="83" t="s">
        <v>1569</v>
      </c>
      <c r="K590" s="84"/>
      <c r="L590" s="83" t="s">
        <v>2137</v>
      </c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90" t="e">
        <f t="shared" si="58"/>
        <v>#DIV/0!</v>
      </c>
      <c r="AO590" s="89"/>
      <c r="AP590" s="89"/>
      <c r="AQ590" s="89"/>
      <c r="AR590" s="89"/>
      <c r="AS590" s="89"/>
      <c r="AT590" s="89"/>
      <c r="AU590" s="89"/>
      <c r="AV590" s="89"/>
      <c r="AW590" s="89"/>
      <c r="AX590" s="89"/>
      <c r="AY590" s="89"/>
      <c r="AZ590" s="89"/>
      <c r="BA590" s="89"/>
      <c r="BB590" s="89"/>
      <c r="BC590" s="89"/>
      <c r="BD590" s="89"/>
      <c r="BE590" s="89"/>
      <c r="BF590" s="89"/>
      <c r="BG590" s="89"/>
      <c r="BH590" s="89"/>
      <c r="BI590" s="89"/>
      <c r="BJ590" s="89"/>
      <c r="BK590" s="89"/>
      <c r="BL590" s="89"/>
      <c r="BM590" s="89"/>
      <c r="BN590" s="89"/>
      <c r="BO590" s="89"/>
      <c r="BP590" s="89"/>
      <c r="BQ590" s="89"/>
      <c r="BR590" s="89"/>
      <c r="BS590" s="89"/>
      <c r="BT590" s="89"/>
      <c r="BU590" s="89"/>
      <c r="BV590" s="89"/>
      <c r="BW590" s="89"/>
      <c r="BX590" s="89"/>
      <c r="BY590" s="89"/>
      <c r="BZ590" s="89"/>
      <c r="CA590" s="89"/>
      <c r="CB590" s="89"/>
      <c r="CC590" s="89"/>
      <c r="CD590" s="89"/>
      <c r="CE590" s="89"/>
      <c r="CF590" s="90" t="e">
        <f t="shared" si="59"/>
        <v>#DIV/0!</v>
      </c>
      <c r="CG590" s="89"/>
      <c r="CH590" s="89"/>
      <c r="CI590" s="89"/>
      <c r="CJ590" s="89"/>
      <c r="CK590" s="89"/>
      <c r="CL590" s="89"/>
      <c r="CM590" s="89"/>
      <c r="CN590" s="89"/>
      <c r="CO590" s="89"/>
      <c r="CP590" s="89"/>
      <c r="CQ590" s="89"/>
      <c r="CR590" s="89"/>
      <c r="CS590" s="89"/>
      <c r="CT590" s="89"/>
      <c r="CU590" s="89"/>
      <c r="CV590" s="89"/>
      <c r="CW590" s="89"/>
      <c r="CX590" s="89"/>
      <c r="CY590" s="89"/>
      <c r="CZ590" s="89"/>
      <c r="DA590" s="89"/>
      <c r="DB590" s="89"/>
      <c r="DC590" s="89"/>
      <c r="DD590" s="89"/>
      <c r="DE590" s="89"/>
      <c r="DF590" s="89"/>
      <c r="DG590" s="89"/>
      <c r="DH590" s="89"/>
      <c r="DI590" s="89"/>
      <c r="DJ590" s="89"/>
      <c r="DK590" s="89"/>
      <c r="DL590" s="89"/>
      <c r="DM590" s="89"/>
      <c r="DN590" s="89"/>
      <c r="DO590" s="90" t="e">
        <f t="shared" si="60"/>
        <v>#DIV/0!</v>
      </c>
      <c r="DP590" s="95"/>
      <c r="DQ590" s="89"/>
      <c r="DR590" s="89"/>
      <c r="DS590" s="89"/>
      <c r="DT590" s="89"/>
      <c r="DU590" s="89"/>
      <c r="DV590" s="101"/>
      <c r="DW590" s="102"/>
      <c r="DX590" s="103"/>
      <c r="DY590" s="90"/>
      <c r="DZ590" s="103"/>
      <c r="EA590" s="103"/>
      <c r="EB590" s="103"/>
      <c r="EC590" s="103"/>
      <c r="ED590" s="103"/>
      <c r="EE590" s="103"/>
      <c r="EF590" s="106" t="e">
        <f t="shared" si="61"/>
        <v>#DIV/0!</v>
      </c>
      <c r="EG590" s="106" t="e">
        <f t="shared" si="62"/>
        <v>#DIV/0!</v>
      </c>
      <c r="EH590" s="106" t="e">
        <f t="shared" si="63"/>
        <v>#DIV/0!</v>
      </c>
    </row>
    <row r="591" hidden="1" customHeight="1" spans="2:138">
      <c r="B591" s="83" t="s">
        <v>13310</v>
      </c>
      <c r="C591" s="84"/>
      <c r="D591" s="84"/>
      <c r="E591" s="84"/>
      <c r="F591" s="84"/>
      <c r="G591" s="84"/>
      <c r="H591" s="83" t="s">
        <v>13322</v>
      </c>
      <c r="I591" s="86" t="s">
        <v>13323</v>
      </c>
      <c r="J591" s="83" t="s">
        <v>68</v>
      </c>
      <c r="K591" s="84"/>
      <c r="L591" s="83" t="s">
        <v>2891</v>
      </c>
      <c r="M591" s="89">
        <v>8</v>
      </c>
      <c r="N591" s="89">
        <v>8</v>
      </c>
      <c r="O591" s="89">
        <v>8</v>
      </c>
      <c r="P591" s="89">
        <v>8</v>
      </c>
      <c r="Q591" s="89">
        <v>8</v>
      </c>
      <c r="R591" s="89">
        <v>8</v>
      </c>
      <c r="S591" s="89">
        <v>8</v>
      </c>
      <c r="T591" s="89">
        <v>8</v>
      </c>
      <c r="U591" s="89">
        <v>9</v>
      </c>
      <c r="V591" s="89">
        <v>8</v>
      </c>
      <c r="W591" s="89">
        <v>8</v>
      </c>
      <c r="X591" s="89">
        <v>8</v>
      </c>
      <c r="Y591" s="89">
        <v>8</v>
      </c>
      <c r="Z591" s="89">
        <v>8</v>
      </c>
      <c r="AA591" s="89">
        <v>8</v>
      </c>
      <c r="AB591" s="89">
        <v>8</v>
      </c>
      <c r="AC591" s="89">
        <v>8</v>
      </c>
      <c r="AD591" s="89">
        <v>8</v>
      </c>
      <c r="AE591" s="89">
        <v>8</v>
      </c>
      <c r="AF591" s="89">
        <v>8</v>
      </c>
      <c r="AG591" s="89">
        <v>9</v>
      </c>
      <c r="AH591" s="89">
        <v>8</v>
      </c>
      <c r="AI591" s="89">
        <v>8</v>
      </c>
      <c r="AJ591" s="89">
        <v>8</v>
      </c>
      <c r="AK591" s="89">
        <v>8</v>
      </c>
      <c r="AL591" s="89">
        <v>7</v>
      </c>
      <c r="AM591" s="89">
        <v>8</v>
      </c>
      <c r="AN591" s="90">
        <f t="shared" si="58"/>
        <v>8.03703703703704</v>
      </c>
      <c r="AO591" s="89"/>
      <c r="AP591" s="89"/>
      <c r="AQ591" s="89"/>
      <c r="AR591" s="89"/>
      <c r="AS591" s="89"/>
      <c r="AT591" s="89"/>
      <c r="AU591" s="89"/>
      <c r="AV591" s="89"/>
      <c r="AW591" s="89"/>
      <c r="AX591" s="89"/>
      <c r="AY591" s="89"/>
      <c r="AZ591" s="89"/>
      <c r="BA591" s="89"/>
      <c r="BB591" s="89"/>
      <c r="BC591" s="89"/>
      <c r="BD591" s="89"/>
      <c r="BE591" s="89"/>
      <c r="BF591" s="89"/>
      <c r="BG591" s="89"/>
      <c r="BH591" s="89"/>
      <c r="BI591" s="89"/>
      <c r="BJ591" s="89"/>
      <c r="BK591" s="89"/>
      <c r="BL591" s="89"/>
      <c r="BM591" s="89"/>
      <c r="BN591" s="89"/>
      <c r="BO591" s="89"/>
      <c r="BP591" s="89"/>
      <c r="BQ591" s="89"/>
      <c r="BR591" s="89"/>
      <c r="BS591" s="89"/>
      <c r="BT591" s="89"/>
      <c r="BU591" s="89"/>
      <c r="BV591" s="89"/>
      <c r="BW591" s="89"/>
      <c r="BX591" s="89"/>
      <c r="BY591" s="89"/>
      <c r="BZ591" s="89"/>
      <c r="CA591" s="89"/>
      <c r="CB591" s="89"/>
      <c r="CC591" s="89"/>
      <c r="CD591" s="89"/>
      <c r="CE591" s="89"/>
      <c r="CF591" s="90" t="e">
        <f t="shared" si="59"/>
        <v>#DIV/0!</v>
      </c>
      <c r="CG591" s="89"/>
      <c r="CH591" s="89"/>
      <c r="CI591" s="89"/>
      <c r="CJ591" s="89"/>
      <c r="CK591" s="89"/>
      <c r="CL591" s="89"/>
      <c r="CM591" s="89"/>
      <c r="CN591" s="89"/>
      <c r="CO591" s="89"/>
      <c r="CP591" s="89"/>
      <c r="CQ591" s="89"/>
      <c r="CR591" s="89"/>
      <c r="CS591" s="89"/>
      <c r="CT591" s="89"/>
      <c r="CU591" s="89"/>
      <c r="CV591" s="89"/>
      <c r="CW591" s="89"/>
      <c r="CX591" s="89"/>
      <c r="CY591" s="89"/>
      <c r="CZ591" s="89"/>
      <c r="DA591" s="89"/>
      <c r="DB591" s="89"/>
      <c r="DC591" s="89"/>
      <c r="DD591" s="89"/>
      <c r="DE591" s="89"/>
      <c r="DF591" s="89"/>
      <c r="DG591" s="89"/>
      <c r="DH591" s="89"/>
      <c r="DI591" s="89"/>
      <c r="DJ591" s="89"/>
      <c r="DK591" s="89"/>
      <c r="DL591" s="89"/>
      <c r="DM591" s="89"/>
      <c r="DN591" s="89"/>
      <c r="DO591" s="90" t="e">
        <f t="shared" si="60"/>
        <v>#DIV/0!</v>
      </c>
      <c r="DP591" s="95"/>
      <c r="DQ591" s="89"/>
      <c r="DR591" s="89"/>
      <c r="DS591" s="89"/>
      <c r="DT591" s="89"/>
      <c r="DU591" s="89"/>
      <c r="DV591" s="101"/>
      <c r="DW591" s="102"/>
      <c r="DX591" s="103"/>
      <c r="DY591" s="90"/>
      <c r="DZ591" s="103"/>
      <c r="EA591" s="103"/>
      <c r="EB591" s="103"/>
      <c r="EC591" s="103"/>
      <c r="ED591" s="103"/>
      <c r="EE591" s="103"/>
      <c r="EF591" s="106" t="str">
        <f t="shared" si="61"/>
        <v>GOOD</v>
      </c>
      <c r="EG591" s="106" t="e">
        <f t="shared" si="62"/>
        <v>#DIV/0!</v>
      </c>
      <c r="EH591" s="106" t="e">
        <f t="shared" si="63"/>
        <v>#DIV/0!</v>
      </c>
    </row>
    <row r="592" hidden="1" customHeight="1" spans="2:138">
      <c r="B592" s="83" t="s">
        <v>13310</v>
      </c>
      <c r="C592" s="84"/>
      <c r="D592" s="84"/>
      <c r="E592" s="84"/>
      <c r="F592" s="84"/>
      <c r="G592" s="84"/>
      <c r="H592" s="83" t="s">
        <v>13335</v>
      </c>
      <c r="I592" s="86" t="s">
        <v>13336</v>
      </c>
      <c r="J592" s="83" t="s">
        <v>227</v>
      </c>
      <c r="K592" s="84"/>
      <c r="L592" s="83" t="s">
        <v>2458</v>
      </c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90" t="e">
        <f t="shared" si="58"/>
        <v>#DIV/0!</v>
      </c>
      <c r="AO592" s="89"/>
      <c r="AP592" s="89"/>
      <c r="AQ592" s="89"/>
      <c r="AR592" s="89"/>
      <c r="AS592" s="89"/>
      <c r="AT592" s="89"/>
      <c r="AU592" s="89"/>
      <c r="AV592" s="89"/>
      <c r="AW592" s="89"/>
      <c r="AX592" s="89"/>
      <c r="AY592" s="89"/>
      <c r="AZ592" s="89"/>
      <c r="BA592" s="89"/>
      <c r="BB592" s="89"/>
      <c r="BC592" s="89"/>
      <c r="BD592" s="89"/>
      <c r="BE592" s="89"/>
      <c r="BF592" s="89"/>
      <c r="BG592" s="89"/>
      <c r="BH592" s="89"/>
      <c r="BI592" s="89"/>
      <c r="BJ592" s="89"/>
      <c r="BK592" s="89"/>
      <c r="BL592" s="89"/>
      <c r="BM592" s="89"/>
      <c r="BN592" s="89"/>
      <c r="BO592" s="89"/>
      <c r="BP592" s="89"/>
      <c r="BQ592" s="89"/>
      <c r="BR592" s="89"/>
      <c r="BS592" s="89"/>
      <c r="BT592" s="89"/>
      <c r="BU592" s="89"/>
      <c r="BV592" s="89"/>
      <c r="BW592" s="89"/>
      <c r="BX592" s="89"/>
      <c r="BY592" s="89"/>
      <c r="BZ592" s="89"/>
      <c r="CA592" s="89"/>
      <c r="CB592" s="89"/>
      <c r="CC592" s="89"/>
      <c r="CD592" s="89"/>
      <c r="CE592" s="89"/>
      <c r="CF592" s="90" t="e">
        <f t="shared" si="59"/>
        <v>#DIV/0!</v>
      </c>
      <c r="CG592" s="89"/>
      <c r="CH592" s="89"/>
      <c r="CI592" s="89"/>
      <c r="CJ592" s="89"/>
      <c r="CK592" s="89"/>
      <c r="CL592" s="89"/>
      <c r="CM592" s="89"/>
      <c r="CN592" s="89"/>
      <c r="CO592" s="89"/>
      <c r="CP592" s="89"/>
      <c r="CQ592" s="89"/>
      <c r="CR592" s="89"/>
      <c r="CS592" s="89"/>
      <c r="CT592" s="89"/>
      <c r="CU592" s="89"/>
      <c r="CV592" s="89"/>
      <c r="CW592" s="89"/>
      <c r="CX592" s="89"/>
      <c r="CY592" s="89"/>
      <c r="CZ592" s="89"/>
      <c r="DA592" s="89"/>
      <c r="DB592" s="89"/>
      <c r="DC592" s="89"/>
      <c r="DD592" s="89"/>
      <c r="DE592" s="89"/>
      <c r="DF592" s="89"/>
      <c r="DG592" s="89"/>
      <c r="DH592" s="89"/>
      <c r="DI592" s="89"/>
      <c r="DJ592" s="89"/>
      <c r="DK592" s="89"/>
      <c r="DL592" s="89"/>
      <c r="DM592" s="89"/>
      <c r="DN592" s="89"/>
      <c r="DO592" s="90" t="e">
        <f t="shared" si="60"/>
        <v>#DIV/0!</v>
      </c>
      <c r="DP592" s="95"/>
      <c r="DQ592" s="89"/>
      <c r="DR592" s="89"/>
      <c r="DS592" s="89"/>
      <c r="DT592" s="89"/>
      <c r="DU592" s="89"/>
      <c r="DV592" s="101"/>
      <c r="DW592" s="102"/>
      <c r="DX592" s="103"/>
      <c r="DY592" s="90"/>
      <c r="DZ592" s="103"/>
      <c r="EA592" s="103"/>
      <c r="EB592" s="103"/>
      <c r="EC592" s="103"/>
      <c r="ED592" s="103"/>
      <c r="EE592" s="103"/>
      <c r="EF592" s="106" t="e">
        <f t="shared" si="61"/>
        <v>#DIV/0!</v>
      </c>
      <c r="EG592" s="106" t="e">
        <f t="shared" si="62"/>
        <v>#DIV/0!</v>
      </c>
      <c r="EH592" s="106" t="e">
        <f t="shared" si="63"/>
        <v>#DIV/0!</v>
      </c>
    </row>
    <row r="593" hidden="1" customHeight="1" spans="2:138">
      <c r="B593" s="83" t="s">
        <v>13310</v>
      </c>
      <c r="C593" s="84"/>
      <c r="D593" s="84"/>
      <c r="E593" s="84"/>
      <c r="F593" s="84"/>
      <c r="G593" s="84"/>
      <c r="H593" s="83" t="s">
        <v>13349</v>
      </c>
      <c r="I593" s="86" t="s">
        <v>13350</v>
      </c>
      <c r="J593" s="83" t="s">
        <v>2083</v>
      </c>
      <c r="K593" s="84"/>
      <c r="L593" s="83" t="s">
        <v>7711</v>
      </c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90" t="e">
        <f t="shared" si="58"/>
        <v>#DIV/0!</v>
      </c>
      <c r="AO593" s="89"/>
      <c r="AP593" s="89"/>
      <c r="AQ593" s="89"/>
      <c r="AR593" s="89"/>
      <c r="AS593" s="89"/>
      <c r="AT593" s="89"/>
      <c r="AU593" s="89"/>
      <c r="AV593" s="89"/>
      <c r="AW593" s="89"/>
      <c r="AX593" s="89"/>
      <c r="AY593" s="89"/>
      <c r="AZ593" s="89"/>
      <c r="BA593" s="89"/>
      <c r="BB593" s="89"/>
      <c r="BC593" s="89"/>
      <c r="BD593" s="89"/>
      <c r="BE593" s="89"/>
      <c r="BF593" s="89"/>
      <c r="BG593" s="89"/>
      <c r="BH593" s="89"/>
      <c r="BI593" s="89"/>
      <c r="BJ593" s="89"/>
      <c r="BK593" s="89"/>
      <c r="BL593" s="89"/>
      <c r="BM593" s="89"/>
      <c r="BN593" s="89"/>
      <c r="BO593" s="89"/>
      <c r="BP593" s="89"/>
      <c r="BQ593" s="89"/>
      <c r="BR593" s="89"/>
      <c r="BS593" s="89"/>
      <c r="BT593" s="89"/>
      <c r="BU593" s="89"/>
      <c r="BV593" s="89"/>
      <c r="BW593" s="89"/>
      <c r="BX593" s="89"/>
      <c r="BY593" s="89"/>
      <c r="BZ593" s="89"/>
      <c r="CA593" s="89"/>
      <c r="CB593" s="89"/>
      <c r="CC593" s="89"/>
      <c r="CD593" s="89"/>
      <c r="CE593" s="89"/>
      <c r="CF593" s="90" t="e">
        <f t="shared" si="59"/>
        <v>#DIV/0!</v>
      </c>
      <c r="CG593" s="89"/>
      <c r="CH593" s="89"/>
      <c r="CI593" s="89"/>
      <c r="CJ593" s="89"/>
      <c r="CK593" s="89"/>
      <c r="CL593" s="89"/>
      <c r="CM593" s="89"/>
      <c r="CN593" s="89"/>
      <c r="CO593" s="89"/>
      <c r="CP593" s="89"/>
      <c r="CQ593" s="89"/>
      <c r="CR593" s="89"/>
      <c r="CS593" s="89"/>
      <c r="CT593" s="89"/>
      <c r="CU593" s="89"/>
      <c r="CV593" s="89"/>
      <c r="CW593" s="89"/>
      <c r="CX593" s="89"/>
      <c r="CY593" s="89"/>
      <c r="CZ593" s="89"/>
      <c r="DA593" s="89"/>
      <c r="DB593" s="89"/>
      <c r="DC593" s="89"/>
      <c r="DD593" s="89"/>
      <c r="DE593" s="89"/>
      <c r="DF593" s="89"/>
      <c r="DG593" s="89"/>
      <c r="DH593" s="89"/>
      <c r="DI593" s="89"/>
      <c r="DJ593" s="89"/>
      <c r="DK593" s="89"/>
      <c r="DL593" s="89"/>
      <c r="DM593" s="89"/>
      <c r="DN593" s="89"/>
      <c r="DO593" s="90" t="e">
        <f t="shared" si="60"/>
        <v>#DIV/0!</v>
      </c>
      <c r="DP593" s="95"/>
      <c r="DQ593" s="89"/>
      <c r="DR593" s="89"/>
      <c r="DS593" s="89"/>
      <c r="DT593" s="89"/>
      <c r="DU593" s="89"/>
      <c r="DV593" s="101"/>
      <c r="DW593" s="102"/>
      <c r="DX593" s="103"/>
      <c r="DY593" s="90"/>
      <c r="DZ593" s="103"/>
      <c r="EA593" s="103"/>
      <c r="EB593" s="103"/>
      <c r="EC593" s="103"/>
      <c r="ED593" s="103"/>
      <c r="EE593" s="103"/>
      <c r="EF593" s="106" t="e">
        <f t="shared" si="61"/>
        <v>#DIV/0!</v>
      </c>
      <c r="EG593" s="106" t="e">
        <f t="shared" si="62"/>
        <v>#DIV/0!</v>
      </c>
      <c r="EH593" s="106" t="e">
        <f t="shared" si="63"/>
        <v>#DIV/0!</v>
      </c>
    </row>
    <row r="594" hidden="1" customHeight="1" spans="2:138">
      <c r="B594" s="83" t="s">
        <v>13310</v>
      </c>
      <c r="C594" s="84"/>
      <c r="D594" s="84"/>
      <c r="E594" s="84"/>
      <c r="F594" s="84"/>
      <c r="G594" s="84"/>
      <c r="H594" s="83" t="s">
        <v>13379</v>
      </c>
      <c r="I594" s="86" t="s">
        <v>13380</v>
      </c>
      <c r="J594" s="83" t="s">
        <v>263</v>
      </c>
      <c r="K594" s="84"/>
      <c r="L594" s="83" t="s">
        <v>9366</v>
      </c>
      <c r="M594" s="89">
        <v>8</v>
      </c>
      <c r="N594" s="89">
        <v>8</v>
      </c>
      <c r="O594" s="89">
        <v>8</v>
      </c>
      <c r="P594" s="89">
        <v>9</v>
      </c>
      <c r="Q594" s="89">
        <v>8</v>
      </c>
      <c r="R594" s="89">
        <v>8</v>
      </c>
      <c r="S594" s="89">
        <v>8</v>
      </c>
      <c r="T594" s="89">
        <v>8</v>
      </c>
      <c r="U594" s="89">
        <v>8</v>
      </c>
      <c r="V594" s="89">
        <v>9</v>
      </c>
      <c r="W594" s="89">
        <v>8</v>
      </c>
      <c r="X594" s="89">
        <v>8</v>
      </c>
      <c r="Y594" s="89">
        <v>9</v>
      </c>
      <c r="Z594" s="89">
        <v>8</v>
      </c>
      <c r="AA594" s="89">
        <v>8</v>
      </c>
      <c r="AB594" s="89">
        <v>8</v>
      </c>
      <c r="AC594" s="89">
        <v>8</v>
      </c>
      <c r="AD594" s="89">
        <v>9</v>
      </c>
      <c r="AE594" s="89">
        <v>8</v>
      </c>
      <c r="AF594" s="89">
        <v>8</v>
      </c>
      <c r="AG594" s="89">
        <v>8</v>
      </c>
      <c r="AH594" s="89">
        <v>8</v>
      </c>
      <c r="AI594" s="89">
        <v>8</v>
      </c>
      <c r="AJ594" s="89">
        <v>8</v>
      </c>
      <c r="AK594" s="89">
        <v>9</v>
      </c>
      <c r="AL594" s="89">
        <v>9</v>
      </c>
      <c r="AM594" s="89">
        <v>8</v>
      </c>
      <c r="AN594" s="90">
        <f t="shared" si="58"/>
        <v>8.22222222222222</v>
      </c>
      <c r="AO594" s="89"/>
      <c r="AP594" s="89"/>
      <c r="AQ594" s="89"/>
      <c r="AR594" s="89"/>
      <c r="AS594" s="89"/>
      <c r="AT594" s="89"/>
      <c r="AU594" s="89"/>
      <c r="AV594" s="89"/>
      <c r="AW594" s="89"/>
      <c r="AX594" s="89"/>
      <c r="AY594" s="89"/>
      <c r="AZ594" s="89"/>
      <c r="BA594" s="89"/>
      <c r="BB594" s="89"/>
      <c r="BC594" s="89"/>
      <c r="BD594" s="89"/>
      <c r="BE594" s="89"/>
      <c r="BF594" s="89"/>
      <c r="BG594" s="89"/>
      <c r="BH594" s="89"/>
      <c r="BI594" s="89"/>
      <c r="BJ594" s="89"/>
      <c r="BK594" s="89"/>
      <c r="BL594" s="89"/>
      <c r="BM594" s="89"/>
      <c r="BN594" s="89"/>
      <c r="BO594" s="89"/>
      <c r="BP594" s="89"/>
      <c r="BQ594" s="89"/>
      <c r="BR594" s="89"/>
      <c r="BS594" s="89"/>
      <c r="BT594" s="89"/>
      <c r="BU594" s="89"/>
      <c r="BV594" s="89"/>
      <c r="BW594" s="89"/>
      <c r="BX594" s="89"/>
      <c r="BY594" s="89"/>
      <c r="BZ594" s="89"/>
      <c r="CA594" s="89"/>
      <c r="CB594" s="89"/>
      <c r="CC594" s="89"/>
      <c r="CD594" s="89"/>
      <c r="CE594" s="89"/>
      <c r="CF594" s="90" t="e">
        <f t="shared" si="59"/>
        <v>#DIV/0!</v>
      </c>
      <c r="CG594" s="89"/>
      <c r="CH594" s="89"/>
      <c r="CI594" s="89"/>
      <c r="CJ594" s="89"/>
      <c r="CK594" s="89"/>
      <c r="CL594" s="89"/>
      <c r="CM594" s="89"/>
      <c r="CN594" s="89"/>
      <c r="CO594" s="89"/>
      <c r="CP594" s="89"/>
      <c r="CQ594" s="89"/>
      <c r="CR594" s="89"/>
      <c r="CS594" s="89"/>
      <c r="CT594" s="89"/>
      <c r="CU594" s="89"/>
      <c r="CV594" s="89"/>
      <c r="CW594" s="89"/>
      <c r="CX594" s="89"/>
      <c r="CY594" s="89"/>
      <c r="CZ594" s="89"/>
      <c r="DA594" s="89"/>
      <c r="DB594" s="89"/>
      <c r="DC594" s="89"/>
      <c r="DD594" s="89"/>
      <c r="DE594" s="89"/>
      <c r="DF594" s="89"/>
      <c r="DG594" s="89"/>
      <c r="DH594" s="89"/>
      <c r="DI594" s="89"/>
      <c r="DJ594" s="89"/>
      <c r="DK594" s="89"/>
      <c r="DL594" s="89"/>
      <c r="DM594" s="89"/>
      <c r="DN594" s="89"/>
      <c r="DO594" s="90" t="e">
        <f t="shared" si="60"/>
        <v>#DIV/0!</v>
      </c>
      <c r="DP594" s="95"/>
      <c r="DQ594" s="89"/>
      <c r="DR594" s="89"/>
      <c r="DS594" s="89"/>
      <c r="DT594" s="89"/>
      <c r="DU594" s="89"/>
      <c r="DV594" s="101"/>
      <c r="DW594" s="102"/>
      <c r="DX594" s="103"/>
      <c r="DY594" s="90"/>
      <c r="DZ594" s="103"/>
      <c r="EA594" s="103"/>
      <c r="EB594" s="103"/>
      <c r="EC594" s="103"/>
      <c r="ED594" s="103"/>
      <c r="EE594" s="103"/>
      <c r="EF594" s="106" t="str">
        <f t="shared" si="61"/>
        <v>GOOD</v>
      </c>
      <c r="EG594" s="106" t="e">
        <f t="shared" si="62"/>
        <v>#DIV/0!</v>
      </c>
      <c r="EH594" s="106" t="e">
        <f t="shared" si="63"/>
        <v>#DIV/0!</v>
      </c>
    </row>
    <row r="595" hidden="1" customHeight="1" spans="2:138">
      <c r="B595" s="83" t="s">
        <v>13310</v>
      </c>
      <c r="C595" s="84"/>
      <c r="D595" s="84"/>
      <c r="E595" s="84"/>
      <c r="F595" s="84"/>
      <c r="G595" s="84"/>
      <c r="H595" s="83" t="s">
        <v>13393</v>
      </c>
      <c r="I595" s="86" t="s">
        <v>13394</v>
      </c>
      <c r="J595" s="83" t="s">
        <v>108</v>
      </c>
      <c r="K595" s="84"/>
      <c r="L595" s="83" t="s">
        <v>13396</v>
      </c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90" t="e">
        <f t="shared" si="58"/>
        <v>#DIV/0!</v>
      </c>
      <c r="AO595" s="89"/>
      <c r="AP595" s="89"/>
      <c r="AQ595" s="89"/>
      <c r="AR595" s="89"/>
      <c r="AS595" s="89"/>
      <c r="AT595" s="89"/>
      <c r="AU595" s="89"/>
      <c r="AV595" s="89"/>
      <c r="AW595" s="89"/>
      <c r="AX595" s="89"/>
      <c r="AY595" s="89"/>
      <c r="AZ595" s="89"/>
      <c r="BA595" s="89"/>
      <c r="BB595" s="89"/>
      <c r="BC595" s="89"/>
      <c r="BD595" s="89">
        <v>8</v>
      </c>
      <c r="BE595" s="89">
        <v>8</v>
      </c>
      <c r="BF595" s="89">
        <v>8</v>
      </c>
      <c r="BG595" s="89">
        <v>8</v>
      </c>
      <c r="BH595" s="89">
        <v>8</v>
      </c>
      <c r="BI595" s="89">
        <v>8</v>
      </c>
      <c r="BJ595" s="89">
        <v>9</v>
      </c>
      <c r="BK595" s="89">
        <v>8</v>
      </c>
      <c r="BL595" s="89">
        <v>8</v>
      </c>
      <c r="BM595" s="89">
        <v>8</v>
      </c>
      <c r="BN595" s="89">
        <v>8</v>
      </c>
      <c r="BO595" s="89">
        <v>8</v>
      </c>
      <c r="BP595" s="89">
        <v>8</v>
      </c>
      <c r="BQ595" s="89">
        <v>9</v>
      </c>
      <c r="BR595" s="89">
        <v>8</v>
      </c>
      <c r="BS595" s="89">
        <v>9</v>
      </c>
      <c r="BT595" s="89">
        <v>8</v>
      </c>
      <c r="BU595" s="89">
        <v>8</v>
      </c>
      <c r="BV595" s="89">
        <v>8</v>
      </c>
      <c r="BW595" s="89">
        <v>8</v>
      </c>
      <c r="BX595" s="89">
        <v>8</v>
      </c>
      <c r="BY595" s="89">
        <v>8</v>
      </c>
      <c r="BZ595" s="89">
        <v>8</v>
      </c>
      <c r="CA595" s="89">
        <v>8</v>
      </c>
      <c r="CB595" s="89">
        <v>8</v>
      </c>
      <c r="CC595" s="89">
        <v>8</v>
      </c>
      <c r="CD595" s="89">
        <v>8</v>
      </c>
      <c r="CE595" s="89">
        <v>8</v>
      </c>
      <c r="CF595" s="90">
        <f t="shared" si="59"/>
        <v>8.11111111111111</v>
      </c>
      <c r="CG595" s="89"/>
      <c r="CH595" s="89"/>
      <c r="CI595" s="89"/>
      <c r="CJ595" s="89"/>
      <c r="CK595" s="89"/>
      <c r="CL595" s="89"/>
      <c r="CM595" s="89"/>
      <c r="CN595" s="89"/>
      <c r="CO595" s="89"/>
      <c r="CP595" s="89"/>
      <c r="CQ595" s="89"/>
      <c r="CR595" s="89"/>
      <c r="CS595" s="89"/>
      <c r="CT595" s="89"/>
      <c r="CU595" s="89"/>
      <c r="CV595" s="89"/>
      <c r="CW595" s="89"/>
      <c r="CX595" s="89"/>
      <c r="CY595" s="89"/>
      <c r="CZ595" s="89"/>
      <c r="DA595" s="89"/>
      <c r="DB595" s="89"/>
      <c r="DC595" s="89"/>
      <c r="DD595" s="89"/>
      <c r="DE595" s="89"/>
      <c r="DF595" s="89"/>
      <c r="DG595" s="89"/>
      <c r="DH595" s="89"/>
      <c r="DI595" s="89"/>
      <c r="DJ595" s="89"/>
      <c r="DK595" s="89"/>
      <c r="DL595" s="89"/>
      <c r="DM595" s="89"/>
      <c r="DN595" s="89"/>
      <c r="DO595" s="90" t="e">
        <f t="shared" si="60"/>
        <v>#DIV/0!</v>
      </c>
      <c r="DP595" s="95"/>
      <c r="DQ595" s="89"/>
      <c r="DR595" s="89"/>
      <c r="DS595" s="89"/>
      <c r="DT595" s="89"/>
      <c r="DU595" s="89"/>
      <c r="DV595" s="101"/>
      <c r="DW595" s="102"/>
      <c r="DX595" s="103"/>
      <c r="DY595" s="90"/>
      <c r="DZ595" s="103"/>
      <c r="EA595" s="103"/>
      <c r="EB595" s="103"/>
      <c r="EC595" s="103"/>
      <c r="ED595" s="103"/>
      <c r="EE595" s="103"/>
      <c r="EF595" s="106" t="e">
        <f t="shared" si="61"/>
        <v>#DIV/0!</v>
      </c>
      <c r="EG595" s="106" t="str">
        <f t="shared" si="62"/>
        <v>GOOD</v>
      </c>
      <c r="EH595" s="106" t="e">
        <f t="shared" si="63"/>
        <v>#DIV/0!</v>
      </c>
    </row>
    <row r="596" hidden="1" customHeight="1" spans="2:138">
      <c r="B596" s="83" t="s">
        <v>13310</v>
      </c>
      <c r="C596" s="84"/>
      <c r="D596" s="84"/>
      <c r="E596" s="84"/>
      <c r="F596" s="84"/>
      <c r="G596" s="84"/>
      <c r="H596" s="83" t="s">
        <v>13408</v>
      </c>
      <c r="I596" s="86" t="s">
        <v>13409</v>
      </c>
      <c r="J596" s="83" t="s">
        <v>2321</v>
      </c>
      <c r="K596" s="84"/>
      <c r="L596" s="83" t="s">
        <v>165</v>
      </c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90" t="e">
        <f t="shared" si="58"/>
        <v>#DIV/0!</v>
      </c>
      <c r="AO596" s="89"/>
      <c r="AP596" s="89"/>
      <c r="AQ596" s="89"/>
      <c r="AR596" s="89"/>
      <c r="AS596" s="89"/>
      <c r="AT596" s="89"/>
      <c r="AU596" s="89"/>
      <c r="AV596" s="89"/>
      <c r="AW596" s="89"/>
      <c r="AX596" s="89"/>
      <c r="AY596" s="89"/>
      <c r="AZ596" s="89"/>
      <c r="BA596" s="89"/>
      <c r="BB596" s="89"/>
      <c r="BC596" s="89"/>
      <c r="BD596" s="89">
        <v>8</v>
      </c>
      <c r="BE596" s="89">
        <v>7</v>
      </c>
      <c r="BF596" s="89">
        <v>8</v>
      </c>
      <c r="BG596" s="89">
        <v>7</v>
      </c>
      <c r="BH596" s="89">
        <v>8</v>
      </c>
      <c r="BI596" s="89">
        <v>7</v>
      </c>
      <c r="BJ596" s="89">
        <v>8</v>
      </c>
      <c r="BK596" s="89">
        <v>7</v>
      </c>
      <c r="BL596" s="89">
        <v>8</v>
      </c>
      <c r="BM596" s="89">
        <v>7</v>
      </c>
      <c r="BN596" s="89">
        <v>8</v>
      </c>
      <c r="BO596" s="89">
        <v>7</v>
      </c>
      <c r="BP596" s="89">
        <v>8</v>
      </c>
      <c r="BQ596" s="89">
        <v>7</v>
      </c>
      <c r="BR596" s="89">
        <v>8</v>
      </c>
      <c r="BS596" s="89">
        <v>7</v>
      </c>
      <c r="BT596" s="89">
        <v>8</v>
      </c>
      <c r="BU596" s="89">
        <v>7</v>
      </c>
      <c r="BV596" s="89">
        <v>8</v>
      </c>
      <c r="BW596" s="89">
        <v>7</v>
      </c>
      <c r="BX596" s="89">
        <v>8</v>
      </c>
      <c r="BY596" s="89">
        <v>7</v>
      </c>
      <c r="BZ596" s="89">
        <v>8</v>
      </c>
      <c r="CA596" s="89">
        <v>7</v>
      </c>
      <c r="CB596" s="89">
        <v>8</v>
      </c>
      <c r="CC596" s="89">
        <v>7</v>
      </c>
      <c r="CD596" s="89">
        <v>8</v>
      </c>
      <c r="CE596" s="89">
        <v>7</v>
      </c>
      <c r="CF596" s="90">
        <f t="shared" si="59"/>
        <v>7.48148148148148</v>
      </c>
      <c r="CG596" s="89"/>
      <c r="CH596" s="89"/>
      <c r="CI596" s="89"/>
      <c r="CJ596" s="89"/>
      <c r="CK596" s="89"/>
      <c r="CL596" s="89"/>
      <c r="CM596" s="89"/>
      <c r="CN596" s="89"/>
      <c r="CO596" s="89"/>
      <c r="CP596" s="89"/>
      <c r="CQ596" s="89"/>
      <c r="CR596" s="89"/>
      <c r="CS596" s="89"/>
      <c r="CT596" s="89"/>
      <c r="CU596" s="89"/>
      <c r="CV596" s="89"/>
      <c r="CW596" s="89"/>
      <c r="CX596" s="89"/>
      <c r="CY596" s="89"/>
      <c r="CZ596" s="89"/>
      <c r="DA596" s="89"/>
      <c r="DB596" s="89"/>
      <c r="DC596" s="89"/>
      <c r="DD596" s="89"/>
      <c r="DE596" s="89"/>
      <c r="DF596" s="89"/>
      <c r="DG596" s="89"/>
      <c r="DH596" s="89"/>
      <c r="DI596" s="89"/>
      <c r="DJ596" s="89"/>
      <c r="DK596" s="89"/>
      <c r="DL596" s="89"/>
      <c r="DM596" s="89"/>
      <c r="DN596" s="89"/>
      <c r="DO596" s="90" t="e">
        <f t="shared" si="60"/>
        <v>#DIV/0!</v>
      </c>
      <c r="DP596" s="95"/>
      <c r="DQ596" s="89"/>
      <c r="DR596" s="89"/>
      <c r="DS596" s="89"/>
      <c r="DT596" s="89"/>
      <c r="DU596" s="89"/>
      <c r="DV596" s="101"/>
      <c r="DW596" s="102"/>
      <c r="DX596" s="103"/>
      <c r="DY596" s="90"/>
      <c r="DZ596" s="103"/>
      <c r="EA596" s="103"/>
      <c r="EB596" s="103"/>
      <c r="EC596" s="103"/>
      <c r="ED596" s="103"/>
      <c r="EE596" s="103"/>
      <c r="EF596" s="106" t="e">
        <f t="shared" si="61"/>
        <v>#DIV/0!</v>
      </c>
      <c r="EG596" s="106" t="str">
        <f t="shared" si="62"/>
        <v>NEED TO DEVELOP</v>
      </c>
      <c r="EH596" s="106" t="e">
        <f t="shared" si="63"/>
        <v>#DIV/0!</v>
      </c>
    </row>
    <row r="597" hidden="1" customHeight="1" spans="2:138">
      <c r="B597" s="83" t="s">
        <v>13310</v>
      </c>
      <c r="C597" s="84"/>
      <c r="D597" s="84"/>
      <c r="E597" s="84"/>
      <c r="F597" s="84"/>
      <c r="G597" s="84"/>
      <c r="H597" s="83" t="s">
        <v>13424</v>
      </c>
      <c r="I597" s="86" t="s">
        <v>13425</v>
      </c>
      <c r="J597" s="83" t="s">
        <v>390</v>
      </c>
      <c r="K597" s="84"/>
      <c r="L597" s="83" t="s">
        <v>2473</v>
      </c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90" t="e">
        <f t="shared" si="58"/>
        <v>#DIV/0!</v>
      </c>
      <c r="AO597" s="89"/>
      <c r="AP597" s="89"/>
      <c r="AQ597" s="89"/>
      <c r="AR597" s="89"/>
      <c r="AS597" s="89"/>
      <c r="AT597" s="89"/>
      <c r="AU597" s="89"/>
      <c r="AV597" s="89"/>
      <c r="AW597" s="89"/>
      <c r="AX597" s="89"/>
      <c r="AY597" s="89"/>
      <c r="AZ597" s="89"/>
      <c r="BA597" s="89"/>
      <c r="BB597" s="89"/>
      <c r="BC597" s="89"/>
      <c r="BD597" s="89"/>
      <c r="BE597" s="89"/>
      <c r="BF597" s="89"/>
      <c r="BG597" s="89"/>
      <c r="BH597" s="89"/>
      <c r="BI597" s="89"/>
      <c r="BJ597" s="89"/>
      <c r="BK597" s="89"/>
      <c r="BL597" s="89"/>
      <c r="BM597" s="89"/>
      <c r="BN597" s="89"/>
      <c r="BO597" s="89"/>
      <c r="BP597" s="89"/>
      <c r="BQ597" s="89"/>
      <c r="BR597" s="89"/>
      <c r="BS597" s="89"/>
      <c r="BT597" s="89"/>
      <c r="BU597" s="89"/>
      <c r="BV597" s="89"/>
      <c r="BW597" s="89"/>
      <c r="BX597" s="89"/>
      <c r="BY597" s="89"/>
      <c r="BZ597" s="89"/>
      <c r="CA597" s="89"/>
      <c r="CB597" s="89"/>
      <c r="CC597" s="89"/>
      <c r="CD597" s="89"/>
      <c r="CE597" s="89"/>
      <c r="CF597" s="90" t="e">
        <f t="shared" si="59"/>
        <v>#DIV/0!</v>
      </c>
      <c r="CG597" s="89"/>
      <c r="CH597" s="89"/>
      <c r="CI597" s="89"/>
      <c r="CJ597" s="89"/>
      <c r="CK597" s="89"/>
      <c r="CL597" s="89"/>
      <c r="CM597" s="89"/>
      <c r="CN597" s="89"/>
      <c r="CO597" s="89"/>
      <c r="CP597" s="89"/>
      <c r="CQ597" s="89"/>
      <c r="CR597" s="89"/>
      <c r="CS597" s="89"/>
      <c r="CT597" s="89"/>
      <c r="CU597" s="89"/>
      <c r="CV597" s="89">
        <v>8</v>
      </c>
      <c r="CW597" s="89">
        <v>8</v>
      </c>
      <c r="CX597" s="89">
        <v>8</v>
      </c>
      <c r="CY597" s="89">
        <v>8</v>
      </c>
      <c r="CZ597" s="89">
        <v>9</v>
      </c>
      <c r="DA597" s="89">
        <v>8</v>
      </c>
      <c r="DB597" s="89">
        <v>8</v>
      </c>
      <c r="DC597" s="89">
        <v>8</v>
      </c>
      <c r="DD597" s="89">
        <v>8</v>
      </c>
      <c r="DE597" s="89">
        <v>7</v>
      </c>
      <c r="DF597" s="89">
        <v>7</v>
      </c>
      <c r="DG597" s="89">
        <v>7</v>
      </c>
      <c r="DH597" s="89">
        <v>7</v>
      </c>
      <c r="DI597" s="89">
        <v>8</v>
      </c>
      <c r="DJ597" s="89">
        <v>8</v>
      </c>
      <c r="DK597" s="89">
        <v>8</v>
      </c>
      <c r="DL597" s="89">
        <v>8</v>
      </c>
      <c r="DM597" s="89">
        <v>8</v>
      </c>
      <c r="DN597" s="89">
        <v>8</v>
      </c>
      <c r="DO597" s="90">
        <f t="shared" si="60"/>
        <v>7.84210526315789</v>
      </c>
      <c r="DP597" s="95"/>
      <c r="DQ597" s="89"/>
      <c r="DR597" s="89"/>
      <c r="DS597" s="89"/>
      <c r="DT597" s="89"/>
      <c r="DU597" s="89"/>
      <c r="DV597" s="101"/>
      <c r="DW597" s="102"/>
      <c r="DX597" s="103"/>
      <c r="DY597" s="90"/>
      <c r="DZ597" s="103"/>
      <c r="EA597" s="103"/>
      <c r="EB597" s="103"/>
      <c r="EC597" s="103"/>
      <c r="ED597" s="103"/>
      <c r="EE597" s="103"/>
      <c r="EF597" s="106" t="e">
        <f t="shared" si="61"/>
        <v>#DIV/0!</v>
      </c>
      <c r="EG597" s="106" t="e">
        <f t="shared" si="62"/>
        <v>#DIV/0!</v>
      </c>
      <c r="EH597" s="106" t="str">
        <f t="shared" si="63"/>
        <v>NEED TO DEVELOP</v>
      </c>
    </row>
    <row r="598" hidden="1" customHeight="1" spans="2:138">
      <c r="B598" s="83" t="s">
        <v>13310</v>
      </c>
      <c r="C598" s="84"/>
      <c r="D598" s="84"/>
      <c r="E598" s="84"/>
      <c r="F598" s="84"/>
      <c r="G598" s="84"/>
      <c r="H598" s="83" t="s">
        <v>13440</v>
      </c>
      <c r="I598" s="86" t="s">
        <v>13441</v>
      </c>
      <c r="J598" s="83" t="s">
        <v>126</v>
      </c>
      <c r="K598" s="84"/>
      <c r="L598" s="83" t="s">
        <v>297</v>
      </c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90" t="e">
        <f t="shared" si="58"/>
        <v>#DIV/0!</v>
      </c>
      <c r="AO598" s="89"/>
      <c r="AP598" s="89"/>
      <c r="AQ598" s="89"/>
      <c r="AR598" s="89"/>
      <c r="AS598" s="89"/>
      <c r="AT598" s="89"/>
      <c r="AU598" s="89"/>
      <c r="AV598" s="89"/>
      <c r="AW598" s="89"/>
      <c r="AX598" s="89"/>
      <c r="AY598" s="89"/>
      <c r="AZ598" s="89"/>
      <c r="BA598" s="89"/>
      <c r="BB598" s="89"/>
      <c r="BC598" s="89"/>
      <c r="BD598" s="89"/>
      <c r="BE598" s="89"/>
      <c r="BF598" s="89"/>
      <c r="BG598" s="89"/>
      <c r="BH598" s="89"/>
      <c r="BI598" s="89"/>
      <c r="BJ598" s="89"/>
      <c r="BK598" s="89"/>
      <c r="BL598" s="89"/>
      <c r="BM598" s="89"/>
      <c r="BN598" s="89"/>
      <c r="BO598" s="89"/>
      <c r="BP598" s="89"/>
      <c r="BQ598" s="89"/>
      <c r="BR598" s="89"/>
      <c r="BS598" s="89"/>
      <c r="BT598" s="89"/>
      <c r="BU598" s="89"/>
      <c r="BV598" s="89"/>
      <c r="BW598" s="89"/>
      <c r="BX598" s="89"/>
      <c r="BY598" s="89"/>
      <c r="BZ598" s="89"/>
      <c r="CA598" s="89"/>
      <c r="CB598" s="89"/>
      <c r="CC598" s="89"/>
      <c r="CD598" s="89"/>
      <c r="CE598" s="89"/>
      <c r="CF598" s="90" t="e">
        <f t="shared" si="59"/>
        <v>#DIV/0!</v>
      </c>
      <c r="CG598" s="89"/>
      <c r="CH598" s="89"/>
      <c r="CI598" s="89"/>
      <c r="CJ598" s="89"/>
      <c r="CK598" s="89"/>
      <c r="CL598" s="89"/>
      <c r="CM598" s="89"/>
      <c r="CN598" s="89"/>
      <c r="CO598" s="89"/>
      <c r="CP598" s="89"/>
      <c r="CQ598" s="89"/>
      <c r="CR598" s="89"/>
      <c r="CS598" s="89"/>
      <c r="CT598" s="89"/>
      <c r="CU598" s="89"/>
      <c r="CV598" s="89"/>
      <c r="CW598" s="89"/>
      <c r="CX598" s="89"/>
      <c r="CY598" s="89"/>
      <c r="CZ598" s="89"/>
      <c r="DA598" s="89"/>
      <c r="DB598" s="89"/>
      <c r="DC598" s="89"/>
      <c r="DD598" s="89"/>
      <c r="DE598" s="89"/>
      <c r="DF598" s="89"/>
      <c r="DG598" s="89"/>
      <c r="DH598" s="89"/>
      <c r="DI598" s="89"/>
      <c r="DJ598" s="89"/>
      <c r="DK598" s="89"/>
      <c r="DL598" s="89"/>
      <c r="DM598" s="89"/>
      <c r="DN598" s="89"/>
      <c r="DO598" s="90" t="e">
        <f t="shared" si="60"/>
        <v>#DIV/0!</v>
      </c>
      <c r="DP598" s="95"/>
      <c r="DQ598" s="89"/>
      <c r="DR598" s="89"/>
      <c r="DS598" s="89"/>
      <c r="DT598" s="89"/>
      <c r="DU598" s="89"/>
      <c r="DV598" s="101"/>
      <c r="DW598" s="102"/>
      <c r="DX598" s="103"/>
      <c r="DY598" s="90"/>
      <c r="DZ598" s="103"/>
      <c r="EA598" s="103"/>
      <c r="EB598" s="103"/>
      <c r="EC598" s="103"/>
      <c r="ED598" s="103"/>
      <c r="EE598" s="103"/>
      <c r="EF598" s="106" t="e">
        <f t="shared" si="61"/>
        <v>#DIV/0!</v>
      </c>
      <c r="EG598" s="106" t="e">
        <f t="shared" si="62"/>
        <v>#DIV/0!</v>
      </c>
      <c r="EH598" s="106" t="e">
        <f t="shared" si="63"/>
        <v>#DIV/0!</v>
      </c>
    </row>
    <row r="599" hidden="1" customHeight="1" spans="2:138">
      <c r="B599" s="83" t="s">
        <v>13310</v>
      </c>
      <c r="C599" s="84"/>
      <c r="D599" s="84"/>
      <c r="E599" s="84"/>
      <c r="F599" s="84"/>
      <c r="G599" s="84"/>
      <c r="H599" s="83" t="s">
        <v>13452</v>
      </c>
      <c r="I599" s="86" t="s">
        <v>13453</v>
      </c>
      <c r="J599" s="83" t="s">
        <v>126</v>
      </c>
      <c r="K599" s="84"/>
      <c r="L599" s="83" t="s">
        <v>7711</v>
      </c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90" t="e">
        <f t="shared" si="58"/>
        <v>#DIV/0!</v>
      </c>
      <c r="AO599" s="89"/>
      <c r="AP599" s="89"/>
      <c r="AQ599" s="89"/>
      <c r="AR599" s="89"/>
      <c r="AS599" s="89"/>
      <c r="AT599" s="89"/>
      <c r="AU599" s="89"/>
      <c r="AV599" s="89"/>
      <c r="AW599" s="89"/>
      <c r="AX599" s="89"/>
      <c r="AY599" s="89"/>
      <c r="AZ599" s="89"/>
      <c r="BA599" s="89"/>
      <c r="BB599" s="89"/>
      <c r="BC599" s="89"/>
      <c r="BD599" s="89"/>
      <c r="BE599" s="89"/>
      <c r="BF599" s="89"/>
      <c r="BG599" s="89"/>
      <c r="BH599" s="89"/>
      <c r="BI599" s="89"/>
      <c r="BJ599" s="89"/>
      <c r="BK599" s="89"/>
      <c r="BL599" s="89"/>
      <c r="BM599" s="89"/>
      <c r="BN599" s="89"/>
      <c r="BO599" s="89"/>
      <c r="BP599" s="89"/>
      <c r="BQ599" s="89"/>
      <c r="BR599" s="89"/>
      <c r="BS599" s="89"/>
      <c r="BT599" s="89"/>
      <c r="BU599" s="89"/>
      <c r="BV599" s="89"/>
      <c r="BW599" s="89"/>
      <c r="BX599" s="89"/>
      <c r="BY599" s="89"/>
      <c r="BZ599" s="89"/>
      <c r="CA599" s="89"/>
      <c r="CB599" s="89"/>
      <c r="CC599" s="89"/>
      <c r="CD599" s="89"/>
      <c r="CE599" s="89"/>
      <c r="CF599" s="90" t="e">
        <f t="shared" si="59"/>
        <v>#DIV/0!</v>
      </c>
      <c r="CG599" s="89"/>
      <c r="CH599" s="89"/>
      <c r="CI599" s="89"/>
      <c r="CJ599" s="89"/>
      <c r="CK599" s="89"/>
      <c r="CL599" s="89"/>
      <c r="CM599" s="89"/>
      <c r="CN599" s="89"/>
      <c r="CO599" s="89"/>
      <c r="CP599" s="89"/>
      <c r="CQ599" s="89"/>
      <c r="CR599" s="89"/>
      <c r="CS599" s="89"/>
      <c r="CT599" s="89"/>
      <c r="CU599" s="89"/>
      <c r="CV599" s="89">
        <v>7</v>
      </c>
      <c r="CW599" s="89">
        <v>7</v>
      </c>
      <c r="CX599" s="89">
        <v>7</v>
      </c>
      <c r="CY599" s="89">
        <v>7</v>
      </c>
      <c r="CZ599" s="89">
        <v>7</v>
      </c>
      <c r="DA599" s="89">
        <v>6</v>
      </c>
      <c r="DB599" s="89">
        <v>8</v>
      </c>
      <c r="DC599" s="89">
        <v>8</v>
      </c>
      <c r="DD599" s="89">
        <v>7</v>
      </c>
      <c r="DE599" s="89"/>
      <c r="DF599" s="89"/>
      <c r="DG599" s="89"/>
      <c r="DH599" s="89"/>
      <c r="DI599" s="89">
        <v>7</v>
      </c>
      <c r="DJ599" s="89">
        <v>7</v>
      </c>
      <c r="DK599" s="89">
        <v>7</v>
      </c>
      <c r="DL599" s="89">
        <v>7</v>
      </c>
      <c r="DM599" s="89">
        <v>7</v>
      </c>
      <c r="DN599" s="89">
        <v>7</v>
      </c>
      <c r="DO599" s="90">
        <f t="shared" si="60"/>
        <v>7.06666666666667</v>
      </c>
      <c r="DP599" s="95"/>
      <c r="DQ599" s="89"/>
      <c r="DR599" s="89"/>
      <c r="DS599" s="89"/>
      <c r="DT599" s="89"/>
      <c r="DU599" s="89"/>
      <c r="DV599" s="101"/>
      <c r="DW599" s="102"/>
      <c r="DX599" s="103"/>
      <c r="DY599" s="90"/>
      <c r="DZ599" s="103"/>
      <c r="EA599" s="103"/>
      <c r="EB599" s="103"/>
      <c r="EC599" s="103"/>
      <c r="ED599" s="103"/>
      <c r="EE599" s="103"/>
      <c r="EF599" s="106" t="e">
        <f t="shared" si="61"/>
        <v>#DIV/0!</v>
      </c>
      <c r="EG599" s="106" t="e">
        <f t="shared" si="62"/>
        <v>#DIV/0!</v>
      </c>
      <c r="EH599" s="106" t="str">
        <f t="shared" si="63"/>
        <v>NEED TO DEVELOP</v>
      </c>
    </row>
    <row r="600" hidden="1" customHeight="1" spans="2:138">
      <c r="B600" s="83" t="s">
        <v>13310</v>
      </c>
      <c r="C600" s="84"/>
      <c r="D600" s="84"/>
      <c r="E600" s="84"/>
      <c r="F600" s="84"/>
      <c r="G600" s="84"/>
      <c r="H600" s="83" t="s">
        <v>13464</v>
      </c>
      <c r="I600" s="86" t="s">
        <v>13465</v>
      </c>
      <c r="J600" s="83" t="s">
        <v>126</v>
      </c>
      <c r="K600" s="84"/>
      <c r="L600" s="83" t="s">
        <v>2305</v>
      </c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90" t="e">
        <f t="shared" si="58"/>
        <v>#DIV/0!</v>
      </c>
      <c r="AO600" s="89"/>
      <c r="AP600" s="89"/>
      <c r="AQ600" s="89"/>
      <c r="AR600" s="89"/>
      <c r="AS600" s="89"/>
      <c r="AT600" s="89"/>
      <c r="AU600" s="89"/>
      <c r="AV600" s="89"/>
      <c r="AW600" s="89"/>
      <c r="AX600" s="89"/>
      <c r="AY600" s="89"/>
      <c r="AZ600" s="89"/>
      <c r="BA600" s="89"/>
      <c r="BB600" s="89"/>
      <c r="BC600" s="89"/>
      <c r="BD600" s="89"/>
      <c r="BE600" s="89"/>
      <c r="BF600" s="89"/>
      <c r="BG600" s="89"/>
      <c r="BH600" s="89"/>
      <c r="BI600" s="89"/>
      <c r="BJ600" s="89"/>
      <c r="BK600" s="89"/>
      <c r="BL600" s="89"/>
      <c r="BM600" s="89"/>
      <c r="BN600" s="89"/>
      <c r="BO600" s="89"/>
      <c r="BP600" s="89"/>
      <c r="BQ600" s="89"/>
      <c r="BR600" s="89"/>
      <c r="BS600" s="89"/>
      <c r="BT600" s="89"/>
      <c r="BU600" s="89"/>
      <c r="BV600" s="89"/>
      <c r="BW600" s="89"/>
      <c r="BX600" s="89"/>
      <c r="BY600" s="89"/>
      <c r="BZ600" s="89"/>
      <c r="CA600" s="89"/>
      <c r="CB600" s="89"/>
      <c r="CC600" s="89"/>
      <c r="CD600" s="89"/>
      <c r="CE600" s="89"/>
      <c r="CF600" s="90" t="e">
        <f t="shared" si="59"/>
        <v>#DIV/0!</v>
      </c>
      <c r="CG600" s="89"/>
      <c r="CH600" s="89"/>
      <c r="CI600" s="89"/>
      <c r="CJ600" s="89"/>
      <c r="CK600" s="89"/>
      <c r="CL600" s="89"/>
      <c r="CM600" s="89"/>
      <c r="CN600" s="89"/>
      <c r="CO600" s="89"/>
      <c r="CP600" s="89"/>
      <c r="CQ600" s="89"/>
      <c r="CR600" s="89"/>
      <c r="CS600" s="89"/>
      <c r="CT600" s="89"/>
      <c r="CU600" s="89"/>
      <c r="CV600" s="89">
        <v>7</v>
      </c>
      <c r="CW600" s="89">
        <v>7</v>
      </c>
      <c r="CX600" s="89">
        <v>8</v>
      </c>
      <c r="CY600" s="89">
        <v>8</v>
      </c>
      <c r="CZ600" s="89">
        <v>8</v>
      </c>
      <c r="DA600" s="89">
        <v>7</v>
      </c>
      <c r="DB600" s="89">
        <v>8</v>
      </c>
      <c r="DC600" s="89">
        <v>8</v>
      </c>
      <c r="DD600" s="89">
        <v>7</v>
      </c>
      <c r="DE600" s="89"/>
      <c r="DF600" s="89"/>
      <c r="DG600" s="89"/>
      <c r="DH600" s="89"/>
      <c r="DI600" s="89">
        <v>8</v>
      </c>
      <c r="DJ600" s="89">
        <v>8</v>
      </c>
      <c r="DK600" s="89">
        <v>7</v>
      </c>
      <c r="DL600" s="89">
        <v>7</v>
      </c>
      <c r="DM600" s="89">
        <v>7</v>
      </c>
      <c r="DN600" s="89">
        <v>7</v>
      </c>
      <c r="DO600" s="90">
        <f t="shared" si="60"/>
        <v>7.46666666666667</v>
      </c>
      <c r="DP600" s="95"/>
      <c r="DQ600" s="89"/>
      <c r="DR600" s="89"/>
      <c r="DS600" s="89"/>
      <c r="DT600" s="89"/>
      <c r="DU600" s="89"/>
      <c r="DV600" s="101"/>
      <c r="DW600" s="102"/>
      <c r="DX600" s="103"/>
      <c r="DY600" s="90"/>
      <c r="DZ600" s="103"/>
      <c r="EA600" s="103"/>
      <c r="EB600" s="103"/>
      <c r="EC600" s="103"/>
      <c r="ED600" s="103"/>
      <c r="EE600" s="103"/>
      <c r="EF600" s="106" t="e">
        <f t="shared" si="61"/>
        <v>#DIV/0!</v>
      </c>
      <c r="EG600" s="106" t="e">
        <f t="shared" si="62"/>
        <v>#DIV/0!</v>
      </c>
      <c r="EH600" s="106" t="str">
        <f t="shared" si="63"/>
        <v>NEED TO DEVELOP</v>
      </c>
    </row>
    <row r="601" hidden="1" customHeight="1" spans="2:138">
      <c r="B601" s="83" t="s">
        <v>13310</v>
      </c>
      <c r="C601" s="84"/>
      <c r="D601" s="84"/>
      <c r="E601" s="84"/>
      <c r="F601" s="84"/>
      <c r="G601" s="84"/>
      <c r="H601" s="83" t="s">
        <v>13479</v>
      </c>
      <c r="I601" s="86" t="s">
        <v>13480</v>
      </c>
      <c r="J601" s="83" t="s">
        <v>1893</v>
      </c>
      <c r="K601" s="84"/>
      <c r="L601" s="83" t="s">
        <v>1906</v>
      </c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90" t="e">
        <f t="shared" si="58"/>
        <v>#DIV/0!</v>
      </c>
      <c r="AO601" s="89"/>
      <c r="AP601" s="89"/>
      <c r="AQ601" s="89"/>
      <c r="AR601" s="89"/>
      <c r="AS601" s="89"/>
      <c r="AT601" s="89"/>
      <c r="AU601" s="89"/>
      <c r="AV601" s="89"/>
      <c r="AW601" s="89"/>
      <c r="AX601" s="89"/>
      <c r="AY601" s="89"/>
      <c r="AZ601" s="89"/>
      <c r="BA601" s="89"/>
      <c r="BB601" s="89"/>
      <c r="BC601" s="89"/>
      <c r="BD601" s="89">
        <v>8</v>
      </c>
      <c r="BE601" s="89">
        <v>7</v>
      </c>
      <c r="BF601" s="89">
        <v>7</v>
      </c>
      <c r="BG601" s="89">
        <v>8</v>
      </c>
      <c r="BH601" s="89">
        <v>8</v>
      </c>
      <c r="BI601" s="89">
        <v>8</v>
      </c>
      <c r="BJ601" s="89">
        <v>8</v>
      </c>
      <c r="BK601" s="89">
        <v>8</v>
      </c>
      <c r="BL601" s="89">
        <v>8</v>
      </c>
      <c r="BM601" s="89">
        <v>8</v>
      </c>
      <c r="BN601" s="89">
        <v>8</v>
      </c>
      <c r="BO601" s="89">
        <v>8</v>
      </c>
      <c r="BP601" s="89">
        <v>8</v>
      </c>
      <c r="BQ601" s="89">
        <v>9</v>
      </c>
      <c r="BR601" s="89">
        <v>8</v>
      </c>
      <c r="BS601" s="89">
        <v>9</v>
      </c>
      <c r="BT601" s="89">
        <v>7</v>
      </c>
      <c r="BU601" s="89">
        <v>8</v>
      </c>
      <c r="BV601" s="89">
        <v>8</v>
      </c>
      <c r="BW601" s="89">
        <v>8</v>
      </c>
      <c r="BX601" s="89">
        <v>7</v>
      </c>
      <c r="BY601" s="89">
        <v>8</v>
      </c>
      <c r="BZ601" s="89">
        <v>8</v>
      </c>
      <c r="CA601" s="89">
        <v>8</v>
      </c>
      <c r="CB601" s="89">
        <v>8</v>
      </c>
      <c r="CC601" s="89">
        <v>8</v>
      </c>
      <c r="CD601" s="89">
        <v>8</v>
      </c>
      <c r="CE601" s="89">
        <v>8</v>
      </c>
      <c r="CF601" s="90">
        <f t="shared" si="59"/>
        <v>7.92592592592593</v>
      </c>
      <c r="CG601" s="89"/>
      <c r="CH601" s="89"/>
      <c r="CI601" s="89"/>
      <c r="CJ601" s="89"/>
      <c r="CK601" s="89"/>
      <c r="CL601" s="89"/>
      <c r="CM601" s="89"/>
      <c r="CN601" s="89"/>
      <c r="CO601" s="89"/>
      <c r="CP601" s="89"/>
      <c r="CQ601" s="89"/>
      <c r="CR601" s="89"/>
      <c r="CS601" s="89"/>
      <c r="CT601" s="89"/>
      <c r="CU601" s="89"/>
      <c r="CV601" s="89"/>
      <c r="CW601" s="89"/>
      <c r="CX601" s="89"/>
      <c r="CY601" s="89"/>
      <c r="CZ601" s="89"/>
      <c r="DA601" s="89"/>
      <c r="DB601" s="89"/>
      <c r="DC601" s="89"/>
      <c r="DD601" s="89"/>
      <c r="DE601" s="89"/>
      <c r="DF601" s="89"/>
      <c r="DG601" s="89"/>
      <c r="DH601" s="89"/>
      <c r="DI601" s="89"/>
      <c r="DJ601" s="89"/>
      <c r="DK601" s="89"/>
      <c r="DL601" s="89"/>
      <c r="DM601" s="89"/>
      <c r="DN601" s="89"/>
      <c r="DO601" s="90" t="e">
        <f t="shared" si="60"/>
        <v>#DIV/0!</v>
      </c>
      <c r="DP601" s="95"/>
      <c r="DQ601" s="89"/>
      <c r="DR601" s="89"/>
      <c r="DS601" s="89"/>
      <c r="DT601" s="89"/>
      <c r="DU601" s="89"/>
      <c r="DV601" s="101"/>
      <c r="DW601" s="102"/>
      <c r="DX601" s="103"/>
      <c r="DY601" s="90"/>
      <c r="DZ601" s="103"/>
      <c r="EA601" s="103"/>
      <c r="EB601" s="103"/>
      <c r="EC601" s="103"/>
      <c r="ED601" s="103"/>
      <c r="EE601" s="103"/>
      <c r="EF601" s="106" t="e">
        <f t="shared" si="61"/>
        <v>#DIV/0!</v>
      </c>
      <c r="EG601" s="106" t="str">
        <f t="shared" si="62"/>
        <v>NEED TO DEVELOP</v>
      </c>
      <c r="EH601" s="106" t="e">
        <f t="shared" si="63"/>
        <v>#DIV/0!</v>
      </c>
    </row>
    <row r="602" hidden="1" customHeight="1" spans="2:138">
      <c r="B602" s="83" t="s">
        <v>13310</v>
      </c>
      <c r="C602" s="84"/>
      <c r="D602" s="84"/>
      <c r="E602" s="84"/>
      <c r="F602" s="84"/>
      <c r="G602" s="84"/>
      <c r="H602" s="83" t="s">
        <v>13489</v>
      </c>
      <c r="I602" s="86" t="s">
        <v>13490</v>
      </c>
      <c r="J602" s="83" t="s">
        <v>1893</v>
      </c>
      <c r="K602" s="84"/>
      <c r="L602" s="83" t="s">
        <v>11865</v>
      </c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90" t="e">
        <f t="shared" si="58"/>
        <v>#DIV/0!</v>
      </c>
      <c r="AO602" s="89"/>
      <c r="AP602" s="89"/>
      <c r="AQ602" s="89"/>
      <c r="AR602" s="89"/>
      <c r="AS602" s="89"/>
      <c r="AT602" s="89"/>
      <c r="AU602" s="89"/>
      <c r="AV602" s="89"/>
      <c r="AW602" s="89"/>
      <c r="AX602" s="89"/>
      <c r="AY602" s="89"/>
      <c r="AZ602" s="89"/>
      <c r="BA602" s="89"/>
      <c r="BB602" s="89"/>
      <c r="BC602" s="89"/>
      <c r="BD602" s="89">
        <v>8</v>
      </c>
      <c r="BE602" s="89">
        <v>7</v>
      </c>
      <c r="BF602" s="89">
        <v>7</v>
      </c>
      <c r="BG602" s="89">
        <v>8</v>
      </c>
      <c r="BH602" s="89">
        <v>8</v>
      </c>
      <c r="BI602" s="89">
        <v>8</v>
      </c>
      <c r="BJ602" s="89">
        <v>8</v>
      </c>
      <c r="BK602" s="89">
        <v>8</v>
      </c>
      <c r="BL602" s="89">
        <v>8</v>
      </c>
      <c r="BM602" s="89">
        <v>8</v>
      </c>
      <c r="BN602" s="89">
        <v>8</v>
      </c>
      <c r="BO602" s="89">
        <v>8</v>
      </c>
      <c r="BP602" s="89">
        <v>8</v>
      </c>
      <c r="BQ602" s="89">
        <v>9</v>
      </c>
      <c r="BR602" s="89">
        <v>8</v>
      </c>
      <c r="BS602" s="89">
        <v>9</v>
      </c>
      <c r="BT602" s="89">
        <v>7</v>
      </c>
      <c r="BU602" s="89">
        <v>8</v>
      </c>
      <c r="BV602" s="89">
        <v>8</v>
      </c>
      <c r="BW602" s="89">
        <v>8</v>
      </c>
      <c r="BX602" s="89">
        <v>7</v>
      </c>
      <c r="BY602" s="89">
        <v>8</v>
      </c>
      <c r="BZ602" s="89">
        <v>8</v>
      </c>
      <c r="CA602" s="89">
        <v>8</v>
      </c>
      <c r="CB602" s="89">
        <v>8</v>
      </c>
      <c r="CC602" s="89">
        <v>8</v>
      </c>
      <c r="CD602" s="89">
        <v>8</v>
      </c>
      <c r="CE602" s="89">
        <v>8</v>
      </c>
      <c r="CF602" s="90">
        <f t="shared" si="59"/>
        <v>7.92592592592593</v>
      </c>
      <c r="CG602" s="89"/>
      <c r="CH602" s="89"/>
      <c r="CI602" s="89"/>
      <c r="CJ602" s="89"/>
      <c r="CK602" s="89"/>
      <c r="CL602" s="89"/>
      <c r="CM602" s="89"/>
      <c r="CN602" s="89"/>
      <c r="CO602" s="89"/>
      <c r="CP602" s="89"/>
      <c r="CQ602" s="89"/>
      <c r="CR602" s="89"/>
      <c r="CS602" s="89"/>
      <c r="CT602" s="89"/>
      <c r="CU602" s="89"/>
      <c r="CV602" s="89"/>
      <c r="CW602" s="89"/>
      <c r="CX602" s="89"/>
      <c r="CY602" s="89"/>
      <c r="CZ602" s="89"/>
      <c r="DA602" s="89"/>
      <c r="DB602" s="89"/>
      <c r="DC602" s="89"/>
      <c r="DD602" s="89"/>
      <c r="DE602" s="89"/>
      <c r="DF602" s="89"/>
      <c r="DG602" s="89"/>
      <c r="DH602" s="89"/>
      <c r="DI602" s="89"/>
      <c r="DJ602" s="89"/>
      <c r="DK602" s="89"/>
      <c r="DL602" s="89"/>
      <c r="DM602" s="89"/>
      <c r="DN602" s="89"/>
      <c r="DO602" s="90" t="e">
        <f t="shared" si="60"/>
        <v>#DIV/0!</v>
      </c>
      <c r="DP602" s="95"/>
      <c r="DQ602" s="89"/>
      <c r="DR602" s="89"/>
      <c r="DS602" s="89"/>
      <c r="DT602" s="89"/>
      <c r="DU602" s="89"/>
      <c r="DV602" s="101"/>
      <c r="DW602" s="102"/>
      <c r="DX602" s="103"/>
      <c r="DY602" s="90"/>
      <c r="DZ602" s="103"/>
      <c r="EA602" s="103"/>
      <c r="EB602" s="103"/>
      <c r="EC602" s="103"/>
      <c r="ED602" s="103"/>
      <c r="EE602" s="103"/>
      <c r="EF602" s="106" t="e">
        <f t="shared" si="61"/>
        <v>#DIV/0!</v>
      </c>
      <c r="EG602" s="106" t="str">
        <f t="shared" si="62"/>
        <v>NEED TO DEVELOP</v>
      </c>
      <c r="EH602" s="106" t="e">
        <f t="shared" si="63"/>
        <v>#DIV/0!</v>
      </c>
    </row>
    <row r="603" hidden="1" customHeight="1" spans="2:138">
      <c r="B603" s="83" t="s">
        <v>13310</v>
      </c>
      <c r="C603" s="84"/>
      <c r="D603" s="84"/>
      <c r="E603" s="84"/>
      <c r="F603" s="84"/>
      <c r="G603" s="84"/>
      <c r="H603" s="83" t="s">
        <v>13496</v>
      </c>
      <c r="I603" s="86" t="s">
        <v>13497</v>
      </c>
      <c r="J603" s="83" t="s">
        <v>2965</v>
      </c>
      <c r="K603" s="84"/>
      <c r="L603" s="83" t="s">
        <v>3056</v>
      </c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90" t="e">
        <f t="shared" si="58"/>
        <v>#DIV/0!</v>
      </c>
      <c r="AO603" s="89"/>
      <c r="AP603" s="89"/>
      <c r="AQ603" s="89"/>
      <c r="AR603" s="89"/>
      <c r="AS603" s="89"/>
      <c r="AT603" s="89"/>
      <c r="AU603" s="89"/>
      <c r="AV603" s="89"/>
      <c r="AW603" s="89"/>
      <c r="AX603" s="89"/>
      <c r="AY603" s="89"/>
      <c r="AZ603" s="89"/>
      <c r="BA603" s="89"/>
      <c r="BB603" s="89"/>
      <c r="BC603" s="89"/>
      <c r="BD603" s="89"/>
      <c r="BE603" s="89"/>
      <c r="BF603" s="89"/>
      <c r="BG603" s="89"/>
      <c r="BH603" s="89"/>
      <c r="BI603" s="89"/>
      <c r="BJ603" s="89"/>
      <c r="BK603" s="89"/>
      <c r="BL603" s="89"/>
      <c r="BM603" s="89"/>
      <c r="BN603" s="89"/>
      <c r="BO603" s="89"/>
      <c r="BP603" s="89"/>
      <c r="BQ603" s="89"/>
      <c r="BR603" s="89"/>
      <c r="BS603" s="89"/>
      <c r="BT603" s="89"/>
      <c r="BU603" s="89"/>
      <c r="BV603" s="89"/>
      <c r="BW603" s="89"/>
      <c r="BX603" s="89"/>
      <c r="BY603" s="89"/>
      <c r="BZ603" s="89"/>
      <c r="CA603" s="89"/>
      <c r="CB603" s="89"/>
      <c r="CC603" s="89"/>
      <c r="CD603" s="89"/>
      <c r="CE603" s="89"/>
      <c r="CF603" s="90" t="e">
        <f t="shared" si="59"/>
        <v>#DIV/0!</v>
      </c>
      <c r="CG603" s="89"/>
      <c r="CH603" s="89"/>
      <c r="CI603" s="89"/>
      <c r="CJ603" s="89"/>
      <c r="CK603" s="89"/>
      <c r="CL603" s="89"/>
      <c r="CM603" s="89"/>
      <c r="CN603" s="89"/>
      <c r="CO603" s="89"/>
      <c r="CP603" s="89"/>
      <c r="CQ603" s="89"/>
      <c r="CR603" s="89"/>
      <c r="CS603" s="89"/>
      <c r="CT603" s="89"/>
      <c r="CU603" s="89"/>
      <c r="CV603" s="89">
        <v>8</v>
      </c>
      <c r="CW603" s="89">
        <v>8</v>
      </c>
      <c r="CX603" s="89">
        <v>8</v>
      </c>
      <c r="CY603" s="89">
        <v>8</v>
      </c>
      <c r="CZ603" s="89">
        <v>9</v>
      </c>
      <c r="DA603" s="89">
        <v>8</v>
      </c>
      <c r="DB603" s="89">
        <v>8</v>
      </c>
      <c r="DC603" s="89">
        <v>8</v>
      </c>
      <c r="DD603" s="89">
        <v>8</v>
      </c>
      <c r="DE603" s="89"/>
      <c r="DF603" s="89"/>
      <c r="DG603" s="89"/>
      <c r="DH603" s="89"/>
      <c r="DI603" s="89">
        <v>8</v>
      </c>
      <c r="DJ603" s="89">
        <v>8</v>
      </c>
      <c r="DK603" s="89">
        <v>8</v>
      </c>
      <c r="DL603" s="89">
        <v>9</v>
      </c>
      <c r="DM603" s="89">
        <v>7</v>
      </c>
      <c r="DN603" s="89">
        <v>7</v>
      </c>
      <c r="DO603" s="90">
        <f t="shared" si="60"/>
        <v>8</v>
      </c>
      <c r="DP603" s="95"/>
      <c r="DQ603" s="89"/>
      <c r="DR603" s="89"/>
      <c r="DS603" s="89"/>
      <c r="DT603" s="89"/>
      <c r="DU603" s="89"/>
      <c r="DV603" s="101"/>
      <c r="DW603" s="102"/>
      <c r="DX603" s="103"/>
      <c r="DY603" s="90"/>
      <c r="DZ603" s="103"/>
      <c r="EA603" s="103"/>
      <c r="EB603" s="103"/>
      <c r="EC603" s="103"/>
      <c r="ED603" s="103"/>
      <c r="EE603" s="103"/>
      <c r="EF603" s="106" t="e">
        <f t="shared" si="61"/>
        <v>#DIV/0!</v>
      </c>
      <c r="EG603" s="106" t="e">
        <f t="shared" si="62"/>
        <v>#DIV/0!</v>
      </c>
      <c r="EH603" s="106" t="str">
        <f t="shared" si="63"/>
        <v>NEED TO DEVELOP</v>
      </c>
    </row>
    <row r="604" hidden="1" customHeight="1" spans="2:138">
      <c r="B604" s="83" t="s">
        <v>13310</v>
      </c>
      <c r="C604" s="84"/>
      <c r="D604" s="84"/>
      <c r="E604" s="84"/>
      <c r="F604" s="84"/>
      <c r="G604" s="84"/>
      <c r="H604" s="83" t="s">
        <v>13510</v>
      </c>
      <c r="I604" s="86" t="s">
        <v>13511</v>
      </c>
      <c r="J604" s="83" t="s">
        <v>162</v>
      </c>
      <c r="K604" s="84"/>
      <c r="L604" s="83" t="s">
        <v>7186</v>
      </c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90" t="e">
        <f t="shared" si="58"/>
        <v>#DIV/0!</v>
      </c>
      <c r="AO604" s="89"/>
      <c r="AP604" s="89"/>
      <c r="AQ604" s="89"/>
      <c r="AR604" s="89"/>
      <c r="AS604" s="89"/>
      <c r="AT604" s="89"/>
      <c r="AU604" s="89"/>
      <c r="AV604" s="89"/>
      <c r="AW604" s="89"/>
      <c r="AX604" s="89"/>
      <c r="AY604" s="89"/>
      <c r="AZ604" s="89"/>
      <c r="BA604" s="89"/>
      <c r="BB604" s="89"/>
      <c r="BC604" s="89"/>
      <c r="BD604" s="89"/>
      <c r="BE604" s="89"/>
      <c r="BF604" s="89"/>
      <c r="BG604" s="89"/>
      <c r="BH604" s="89"/>
      <c r="BI604" s="89"/>
      <c r="BJ604" s="89"/>
      <c r="BK604" s="89"/>
      <c r="BL604" s="89"/>
      <c r="BM604" s="89"/>
      <c r="BN604" s="89"/>
      <c r="BO604" s="89"/>
      <c r="BP604" s="89"/>
      <c r="BQ604" s="89"/>
      <c r="BR604" s="89"/>
      <c r="BS604" s="89"/>
      <c r="BT604" s="89"/>
      <c r="BU604" s="89"/>
      <c r="BV604" s="89"/>
      <c r="BW604" s="89"/>
      <c r="BX604" s="89"/>
      <c r="BY604" s="89"/>
      <c r="BZ604" s="89"/>
      <c r="CA604" s="89"/>
      <c r="CB604" s="89"/>
      <c r="CC604" s="89"/>
      <c r="CD604" s="89"/>
      <c r="CE604" s="89"/>
      <c r="CF604" s="90" t="e">
        <f t="shared" si="59"/>
        <v>#DIV/0!</v>
      </c>
      <c r="CG604" s="89"/>
      <c r="CH604" s="89"/>
      <c r="CI604" s="89"/>
      <c r="CJ604" s="89"/>
      <c r="CK604" s="89"/>
      <c r="CL604" s="89"/>
      <c r="CM604" s="89"/>
      <c r="CN604" s="89"/>
      <c r="CO604" s="89"/>
      <c r="CP604" s="89"/>
      <c r="CQ604" s="89"/>
      <c r="CR604" s="89"/>
      <c r="CS604" s="89"/>
      <c r="CT604" s="89"/>
      <c r="CU604" s="89"/>
      <c r="CV604" s="89">
        <v>8</v>
      </c>
      <c r="CW604" s="89">
        <v>8</v>
      </c>
      <c r="CX604" s="89">
        <v>8</v>
      </c>
      <c r="CY604" s="89">
        <v>8</v>
      </c>
      <c r="CZ604" s="89">
        <v>8</v>
      </c>
      <c r="DA604" s="89">
        <v>8</v>
      </c>
      <c r="DB604" s="89">
        <v>8</v>
      </c>
      <c r="DC604" s="89">
        <v>8</v>
      </c>
      <c r="DD604" s="89">
        <v>8</v>
      </c>
      <c r="DE604" s="89"/>
      <c r="DF604" s="89"/>
      <c r="DG604" s="89"/>
      <c r="DH604" s="89"/>
      <c r="DI604" s="89">
        <v>8</v>
      </c>
      <c r="DJ604" s="89">
        <v>8</v>
      </c>
      <c r="DK604" s="89">
        <v>8</v>
      </c>
      <c r="DL604" s="89">
        <v>8</v>
      </c>
      <c r="DM604" s="89">
        <v>8</v>
      </c>
      <c r="DN604" s="89">
        <v>8</v>
      </c>
      <c r="DO604" s="90">
        <f t="shared" si="60"/>
        <v>8</v>
      </c>
      <c r="DP604" s="95"/>
      <c r="DQ604" s="89"/>
      <c r="DR604" s="89"/>
      <c r="DS604" s="89"/>
      <c r="DT604" s="89"/>
      <c r="DU604" s="89"/>
      <c r="DV604" s="101"/>
      <c r="DW604" s="102"/>
      <c r="DX604" s="103"/>
      <c r="DY604" s="90"/>
      <c r="DZ604" s="103"/>
      <c r="EA604" s="103"/>
      <c r="EB604" s="103"/>
      <c r="EC604" s="103"/>
      <c r="ED604" s="103"/>
      <c r="EE604" s="103"/>
      <c r="EF604" s="106" t="e">
        <f t="shared" si="61"/>
        <v>#DIV/0!</v>
      </c>
      <c r="EG604" s="106" t="e">
        <f t="shared" si="62"/>
        <v>#DIV/0!</v>
      </c>
      <c r="EH604" s="106" t="str">
        <f t="shared" si="63"/>
        <v>NEED TO DEVELOP</v>
      </c>
    </row>
    <row r="605" hidden="1" customHeight="1" spans="2:138">
      <c r="B605" s="83" t="s">
        <v>13310</v>
      </c>
      <c r="C605" s="84"/>
      <c r="D605" s="84"/>
      <c r="E605" s="84"/>
      <c r="F605" s="84"/>
      <c r="G605" s="84"/>
      <c r="H605" s="83" t="s">
        <v>13525</v>
      </c>
      <c r="I605" s="86" t="s">
        <v>13526</v>
      </c>
      <c r="J605" s="83" t="s">
        <v>162</v>
      </c>
      <c r="K605" s="84"/>
      <c r="L605" s="83" t="s">
        <v>13396</v>
      </c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90" t="e">
        <f t="shared" si="58"/>
        <v>#DIV/0!</v>
      </c>
      <c r="AO605" s="89"/>
      <c r="AP605" s="89"/>
      <c r="AQ605" s="89"/>
      <c r="AR605" s="89"/>
      <c r="AS605" s="89"/>
      <c r="AT605" s="89"/>
      <c r="AU605" s="89"/>
      <c r="AV605" s="89"/>
      <c r="AW605" s="89"/>
      <c r="AX605" s="89"/>
      <c r="AY605" s="89"/>
      <c r="AZ605" s="89"/>
      <c r="BA605" s="89"/>
      <c r="BB605" s="89"/>
      <c r="BC605" s="89"/>
      <c r="BD605" s="89"/>
      <c r="BE605" s="89"/>
      <c r="BF605" s="89"/>
      <c r="BG605" s="89"/>
      <c r="BH605" s="89"/>
      <c r="BI605" s="89"/>
      <c r="BJ605" s="89"/>
      <c r="BK605" s="89"/>
      <c r="BL605" s="89"/>
      <c r="BM605" s="89"/>
      <c r="BN605" s="89"/>
      <c r="BO605" s="89"/>
      <c r="BP605" s="89"/>
      <c r="BQ605" s="89"/>
      <c r="BR605" s="89"/>
      <c r="BS605" s="89"/>
      <c r="BT605" s="89"/>
      <c r="BU605" s="89"/>
      <c r="BV605" s="89"/>
      <c r="BW605" s="89"/>
      <c r="BX605" s="89"/>
      <c r="BY605" s="89"/>
      <c r="BZ605" s="89"/>
      <c r="CA605" s="89"/>
      <c r="CB605" s="89"/>
      <c r="CC605" s="89"/>
      <c r="CD605" s="89"/>
      <c r="CE605" s="89"/>
      <c r="CF605" s="90" t="e">
        <f t="shared" si="59"/>
        <v>#DIV/0!</v>
      </c>
      <c r="CG605" s="89"/>
      <c r="CH605" s="89"/>
      <c r="CI605" s="89"/>
      <c r="CJ605" s="89"/>
      <c r="CK605" s="89"/>
      <c r="CL605" s="89"/>
      <c r="CM605" s="89"/>
      <c r="CN605" s="89"/>
      <c r="CO605" s="89"/>
      <c r="CP605" s="89"/>
      <c r="CQ605" s="89"/>
      <c r="CR605" s="89"/>
      <c r="CS605" s="89"/>
      <c r="CT605" s="89"/>
      <c r="CU605" s="89"/>
      <c r="CV605" s="89">
        <v>8</v>
      </c>
      <c r="CW605" s="89">
        <v>8</v>
      </c>
      <c r="CX605" s="89">
        <v>8</v>
      </c>
      <c r="CY605" s="89">
        <v>8</v>
      </c>
      <c r="CZ605" s="89">
        <v>8</v>
      </c>
      <c r="DA605" s="89">
        <v>8</v>
      </c>
      <c r="DB605" s="89">
        <v>8</v>
      </c>
      <c r="DC605" s="89">
        <v>8</v>
      </c>
      <c r="DD605" s="89">
        <v>8</v>
      </c>
      <c r="DE605" s="89"/>
      <c r="DF605" s="89"/>
      <c r="DG605" s="89"/>
      <c r="DH605" s="89"/>
      <c r="DI605" s="89">
        <v>8</v>
      </c>
      <c r="DJ605" s="89">
        <v>8</v>
      </c>
      <c r="DK605" s="89">
        <v>8</v>
      </c>
      <c r="DL605" s="89">
        <v>8</v>
      </c>
      <c r="DM605" s="89">
        <v>8</v>
      </c>
      <c r="DN605" s="89">
        <v>8</v>
      </c>
      <c r="DO605" s="90">
        <f t="shared" si="60"/>
        <v>8</v>
      </c>
      <c r="DP605" s="95"/>
      <c r="DQ605" s="89"/>
      <c r="DR605" s="89"/>
      <c r="DS605" s="89"/>
      <c r="DT605" s="89"/>
      <c r="DU605" s="89"/>
      <c r="DV605" s="101"/>
      <c r="DW605" s="102"/>
      <c r="DX605" s="103"/>
      <c r="DY605" s="90"/>
      <c r="DZ605" s="103"/>
      <c r="EA605" s="103"/>
      <c r="EB605" s="103"/>
      <c r="EC605" s="103"/>
      <c r="ED605" s="103"/>
      <c r="EE605" s="103"/>
      <c r="EF605" s="106" t="e">
        <f t="shared" si="61"/>
        <v>#DIV/0!</v>
      </c>
      <c r="EG605" s="106" t="e">
        <f t="shared" si="62"/>
        <v>#DIV/0!</v>
      </c>
      <c r="EH605" s="106" t="str">
        <f t="shared" si="63"/>
        <v>NEED TO DEVELOP</v>
      </c>
    </row>
    <row r="606" hidden="1" customHeight="1" spans="2:138">
      <c r="B606" s="83" t="s">
        <v>13310</v>
      </c>
      <c r="C606" s="84"/>
      <c r="D606" s="84"/>
      <c r="E606" s="84"/>
      <c r="F606" s="84"/>
      <c r="G606" s="84"/>
      <c r="H606" s="83" t="s">
        <v>13539</v>
      </c>
      <c r="I606" s="86" t="s">
        <v>13540</v>
      </c>
      <c r="J606" s="83" t="s">
        <v>162</v>
      </c>
      <c r="K606" s="84"/>
      <c r="L606" s="83" t="s">
        <v>1990</v>
      </c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90" t="e">
        <f t="shared" si="58"/>
        <v>#DIV/0!</v>
      </c>
      <c r="AO606" s="89"/>
      <c r="AP606" s="89"/>
      <c r="AQ606" s="89"/>
      <c r="AR606" s="89"/>
      <c r="AS606" s="89"/>
      <c r="AT606" s="89"/>
      <c r="AU606" s="89"/>
      <c r="AV606" s="89"/>
      <c r="AW606" s="89"/>
      <c r="AX606" s="89"/>
      <c r="AY606" s="89"/>
      <c r="AZ606" s="89"/>
      <c r="BA606" s="89"/>
      <c r="BB606" s="89"/>
      <c r="BC606" s="89"/>
      <c r="BD606" s="89"/>
      <c r="BE606" s="89"/>
      <c r="BF606" s="89"/>
      <c r="BG606" s="89"/>
      <c r="BH606" s="89"/>
      <c r="BI606" s="89"/>
      <c r="BJ606" s="89"/>
      <c r="BK606" s="89"/>
      <c r="BL606" s="89"/>
      <c r="BM606" s="89"/>
      <c r="BN606" s="89"/>
      <c r="BO606" s="89"/>
      <c r="BP606" s="89"/>
      <c r="BQ606" s="89"/>
      <c r="BR606" s="89"/>
      <c r="BS606" s="89"/>
      <c r="BT606" s="89"/>
      <c r="BU606" s="89"/>
      <c r="BV606" s="89"/>
      <c r="BW606" s="89"/>
      <c r="BX606" s="89"/>
      <c r="BY606" s="89"/>
      <c r="BZ606" s="89"/>
      <c r="CA606" s="89"/>
      <c r="CB606" s="89"/>
      <c r="CC606" s="89"/>
      <c r="CD606" s="89"/>
      <c r="CE606" s="89"/>
      <c r="CF606" s="90" t="e">
        <f t="shared" si="59"/>
        <v>#DIV/0!</v>
      </c>
      <c r="CG606" s="89"/>
      <c r="CH606" s="89"/>
      <c r="CI606" s="89"/>
      <c r="CJ606" s="89"/>
      <c r="CK606" s="89"/>
      <c r="CL606" s="89"/>
      <c r="CM606" s="89"/>
      <c r="CN606" s="89"/>
      <c r="CO606" s="89"/>
      <c r="CP606" s="89"/>
      <c r="CQ606" s="89"/>
      <c r="CR606" s="89"/>
      <c r="CS606" s="89"/>
      <c r="CT606" s="89"/>
      <c r="CU606" s="89"/>
      <c r="CV606" s="89">
        <v>8</v>
      </c>
      <c r="CW606" s="89">
        <v>8</v>
      </c>
      <c r="CX606" s="89">
        <v>8</v>
      </c>
      <c r="CY606" s="89">
        <v>8</v>
      </c>
      <c r="CZ606" s="89">
        <v>8</v>
      </c>
      <c r="DA606" s="89">
        <v>8</v>
      </c>
      <c r="DB606" s="89">
        <v>8</v>
      </c>
      <c r="DC606" s="89">
        <v>8</v>
      </c>
      <c r="DD606" s="89">
        <v>8</v>
      </c>
      <c r="DE606" s="89"/>
      <c r="DF606" s="89"/>
      <c r="DG606" s="89"/>
      <c r="DH606" s="89"/>
      <c r="DI606" s="89">
        <v>8</v>
      </c>
      <c r="DJ606" s="89">
        <v>8</v>
      </c>
      <c r="DK606" s="89">
        <v>8</v>
      </c>
      <c r="DL606" s="89">
        <v>8</v>
      </c>
      <c r="DM606" s="89">
        <v>8</v>
      </c>
      <c r="DN606" s="89">
        <v>8</v>
      </c>
      <c r="DO606" s="90">
        <f t="shared" si="60"/>
        <v>8</v>
      </c>
      <c r="DP606" s="90"/>
      <c r="DQ606" s="89"/>
      <c r="DR606" s="89"/>
      <c r="DS606" s="89"/>
      <c r="DT606" s="89"/>
      <c r="DU606" s="89"/>
      <c r="DV606" s="101"/>
      <c r="DW606" s="102"/>
      <c r="DX606" s="103"/>
      <c r="DY606" s="90"/>
      <c r="DZ606" s="103"/>
      <c r="EA606" s="103"/>
      <c r="EB606" s="103"/>
      <c r="EC606" s="103"/>
      <c r="ED606" s="103"/>
      <c r="EE606" s="103"/>
      <c r="EF606" s="106" t="e">
        <f t="shared" si="61"/>
        <v>#DIV/0!</v>
      </c>
      <c r="EG606" s="106" t="e">
        <f t="shared" si="62"/>
        <v>#DIV/0!</v>
      </c>
      <c r="EH606" s="106" t="str">
        <f t="shared" si="63"/>
        <v>NEED TO DEVELOP</v>
      </c>
    </row>
    <row r="607" hidden="1" customHeight="1" spans="2:138">
      <c r="B607" s="83" t="s">
        <v>13310</v>
      </c>
      <c r="C607" s="84"/>
      <c r="D607" s="84"/>
      <c r="E607" s="84"/>
      <c r="F607" s="84"/>
      <c r="G607" s="84"/>
      <c r="H607" s="83" t="s">
        <v>13553</v>
      </c>
      <c r="I607" s="86" t="s">
        <v>13554</v>
      </c>
      <c r="J607" s="83" t="s">
        <v>1569</v>
      </c>
      <c r="K607" s="84"/>
      <c r="L607" s="83" t="s">
        <v>6752</v>
      </c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90" t="e">
        <f t="shared" si="58"/>
        <v>#DIV/0!</v>
      </c>
      <c r="AO607" s="89"/>
      <c r="AP607" s="89"/>
      <c r="AQ607" s="89"/>
      <c r="AR607" s="89"/>
      <c r="AS607" s="89"/>
      <c r="AT607" s="89"/>
      <c r="AU607" s="89"/>
      <c r="AV607" s="89"/>
      <c r="AW607" s="89"/>
      <c r="AX607" s="89"/>
      <c r="AY607" s="89"/>
      <c r="AZ607" s="89"/>
      <c r="BA607" s="89"/>
      <c r="BB607" s="89"/>
      <c r="BC607" s="89"/>
      <c r="BD607" s="89"/>
      <c r="BE607" s="89"/>
      <c r="BF607" s="89"/>
      <c r="BG607" s="89"/>
      <c r="BH607" s="89"/>
      <c r="BI607" s="89"/>
      <c r="BJ607" s="89"/>
      <c r="BK607" s="89"/>
      <c r="BL607" s="89"/>
      <c r="BM607" s="89"/>
      <c r="BN607" s="89"/>
      <c r="BO607" s="89"/>
      <c r="BP607" s="89"/>
      <c r="BQ607" s="89"/>
      <c r="BR607" s="89"/>
      <c r="BS607" s="89"/>
      <c r="BT607" s="89"/>
      <c r="BU607" s="89"/>
      <c r="BV607" s="89"/>
      <c r="BW607" s="89"/>
      <c r="BX607" s="89"/>
      <c r="BY607" s="89"/>
      <c r="BZ607" s="89"/>
      <c r="CA607" s="89"/>
      <c r="CB607" s="89"/>
      <c r="CC607" s="89"/>
      <c r="CD607" s="89"/>
      <c r="CE607" s="89"/>
      <c r="CF607" s="90" t="e">
        <f t="shared" si="59"/>
        <v>#DIV/0!</v>
      </c>
      <c r="CG607" s="89"/>
      <c r="CH607" s="89"/>
      <c r="CI607" s="89"/>
      <c r="CJ607" s="89"/>
      <c r="CK607" s="89"/>
      <c r="CL607" s="89"/>
      <c r="CM607" s="89"/>
      <c r="CN607" s="89"/>
      <c r="CO607" s="89"/>
      <c r="CP607" s="89"/>
      <c r="CQ607" s="89"/>
      <c r="CR607" s="89"/>
      <c r="CS607" s="89"/>
      <c r="CT607" s="89"/>
      <c r="CU607" s="89"/>
      <c r="CV607" s="89">
        <v>7</v>
      </c>
      <c r="CW607" s="89">
        <v>7</v>
      </c>
      <c r="CX607" s="89">
        <v>6</v>
      </c>
      <c r="CY607" s="89">
        <v>7</v>
      </c>
      <c r="CZ607" s="89">
        <v>7</v>
      </c>
      <c r="DA607" s="89">
        <v>7</v>
      </c>
      <c r="DB607" s="89">
        <v>7</v>
      </c>
      <c r="DC607" s="89">
        <v>7</v>
      </c>
      <c r="DD607" s="89">
        <v>6</v>
      </c>
      <c r="DE607" s="89"/>
      <c r="DF607" s="89"/>
      <c r="DG607" s="89"/>
      <c r="DH607" s="89"/>
      <c r="DI607" s="89">
        <v>7</v>
      </c>
      <c r="DJ607" s="89">
        <v>7</v>
      </c>
      <c r="DK607" s="89">
        <v>7</v>
      </c>
      <c r="DL607" s="89">
        <v>6</v>
      </c>
      <c r="DM607" s="89">
        <v>7</v>
      </c>
      <c r="DN607" s="89">
        <v>6</v>
      </c>
      <c r="DO607" s="90">
        <f t="shared" si="60"/>
        <v>6.73333333333333</v>
      </c>
      <c r="DP607" s="95"/>
      <c r="DQ607" s="89"/>
      <c r="DR607" s="89"/>
      <c r="DS607" s="89"/>
      <c r="DT607" s="89"/>
      <c r="DU607" s="89"/>
      <c r="DV607" s="101"/>
      <c r="DW607" s="102"/>
      <c r="DX607" s="103"/>
      <c r="DY607" s="90"/>
      <c r="DZ607" s="103"/>
      <c r="EA607" s="103"/>
      <c r="EB607" s="103"/>
      <c r="EC607" s="103"/>
      <c r="ED607" s="103"/>
      <c r="EE607" s="103"/>
      <c r="EF607" s="106" t="e">
        <f t="shared" si="61"/>
        <v>#DIV/0!</v>
      </c>
      <c r="EG607" s="106" t="e">
        <f t="shared" si="62"/>
        <v>#DIV/0!</v>
      </c>
      <c r="EH607" s="106" t="str">
        <f t="shared" si="63"/>
        <v>NEED TO DEVELOP</v>
      </c>
    </row>
    <row r="608" hidden="1" customHeight="1" spans="2:138">
      <c r="B608" s="83" t="s">
        <v>13590</v>
      </c>
      <c r="C608" s="84"/>
      <c r="D608" s="84"/>
      <c r="E608" s="84"/>
      <c r="F608" s="84"/>
      <c r="G608" s="84"/>
      <c r="H608" s="83" t="s">
        <v>13606</v>
      </c>
      <c r="I608" s="86" t="s">
        <v>13607</v>
      </c>
      <c r="J608" s="83" t="s">
        <v>68</v>
      </c>
      <c r="K608" s="84"/>
      <c r="L608" s="83" t="s">
        <v>10339</v>
      </c>
      <c r="M608" s="89">
        <v>8</v>
      </c>
      <c r="N608" s="89">
        <v>8</v>
      </c>
      <c r="O608" s="89">
        <v>9</v>
      </c>
      <c r="P608" s="89">
        <v>9</v>
      </c>
      <c r="Q608" s="89">
        <v>8</v>
      </c>
      <c r="R608" s="89">
        <v>8</v>
      </c>
      <c r="S608" s="89">
        <v>8</v>
      </c>
      <c r="T608" s="89">
        <v>9</v>
      </c>
      <c r="U608" s="89">
        <v>8</v>
      </c>
      <c r="V608" s="89">
        <v>8</v>
      </c>
      <c r="W608" s="89">
        <v>9</v>
      </c>
      <c r="X608" s="89">
        <v>9</v>
      </c>
      <c r="Y608" s="89">
        <v>8</v>
      </c>
      <c r="Z608" s="89">
        <v>9</v>
      </c>
      <c r="AA608" s="89">
        <v>8</v>
      </c>
      <c r="AB608" s="89">
        <v>9</v>
      </c>
      <c r="AC608" s="89">
        <v>8</v>
      </c>
      <c r="AD608" s="89">
        <v>9</v>
      </c>
      <c r="AE608" s="89">
        <v>8</v>
      </c>
      <c r="AF608" s="89">
        <v>8</v>
      </c>
      <c r="AG608" s="89">
        <v>8</v>
      </c>
      <c r="AH608" s="89">
        <v>8</v>
      </c>
      <c r="AI608" s="89">
        <v>8</v>
      </c>
      <c r="AJ608" s="89">
        <v>8</v>
      </c>
      <c r="AK608" s="89">
        <v>9</v>
      </c>
      <c r="AL608" s="89">
        <v>8</v>
      </c>
      <c r="AM608" s="89">
        <v>8</v>
      </c>
      <c r="AN608" s="90">
        <f t="shared" si="58"/>
        <v>8.33333333333333</v>
      </c>
      <c r="AO608" s="89"/>
      <c r="AP608" s="89"/>
      <c r="AQ608" s="89"/>
      <c r="AR608" s="89"/>
      <c r="AS608" s="89"/>
      <c r="AT608" s="89"/>
      <c r="AU608" s="89"/>
      <c r="AV608" s="89"/>
      <c r="AW608" s="89"/>
      <c r="AX608" s="89"/>
      <c r="AY608" s="89"/>
      <c r="AZ608" s="89"/>
      <c r="BA608" s="89"/>
      <c r="BB608" s="89">
        <v>1</v>
      </c>
      <c r="BC608" s="89">
        <v>1</v>
      </c>
      <c r="BD608" s="89"/>
      <c r="BE608" s="89"/>
      <c r="BF608" s="89"/>
      <c r="BG608" s="89"/>
      <c r="BH608" s="89"/>
      <c r="BI608" s="89"/>
      <c r="BJ608" s="89"/>
      <c r="BK608" s="89"/>
      <c r="BL608" s="89"/>
      <c r="BM608" s="89"/>
      <c r="BN608" s="89"/>
      <c r="BO608" s="89"/>
      <c r="BP608" s="89"/>
      <c r="BQ608" s="89"/>
      <c r="BR608" s="89"/>
      <c r="BS608" s="89"/>
      <c r="BT608" s="89"/>
      <c r="BU608" s="89"/>
      <c r="BV608" s="89"/>
      <c r="BW608" s="89"/>
      <c r="BX608" s="89"/>
      <c r="BY608" s="89"/>
      <c r="BZ608" s="89"/>
      <c r="CA608" s="89"/>
      <c r="CB608" s="89"/>
      <c r="CC608" s="89"/>
      <c r="CD608" s="89"/>
      <c r="CE608" s="89"/>
      <c r="CF608" s="90" t="e">
        <f t="shared" si="59"/>
        <v>#DIV/0!</v>
      </c>
      <c r="CG608" s="89"/>
      <c r="CH608" s="89"/>
      <c r="CI608" s="89"/>
      <c r="CJ608" s="89"/>
      <c r="CK608" s="89"/>
      <c r="CL608" s="89"/>
      <c r="CM608" s="89"/>
      <c r="CN608" s="89"/>
      <c r="CO608" s="89"/>
      <c r="CP608" s="89"/>
      <c r="CQ608" s="89"/>
      <c r="CR608" s="89"/>
      <c r="CS608" s="89"/>
      <c r="CT608" s="89"/>
      <c r="CU608" s="89"/>
      <c r="CV608" s="89"/>
      <c r="CW608" s="89"/>
      <c r="CX608" s="89"/>
      <c r="CY608" s="89"/>
      <c r="CZ608" s="89"/>
      <c r="DA608" s="89"/>
      <c r="DB608" s="89"/>
      <c r="DC608" s="89"/>
      <c r="DD608" s="89"/>
      <c r="DE608" s="89"/>
      <c r="DF608" s="89"/>
      <c r="DG608" s="89"/>
      <c r="DH608" s="89"/>
      <c r="DI608" s="89"/>
      <c r="DJ608" s="89"/>
      <c r="DK608" s="89"/>
      <c r="DL608" s="89"/>
      <c r="DM608" s="89"/>
      <c r="DN608" s="89"/>
      <c r="DO608" s="90" t="e">
        <f t="shared" si="60"/>
        <v>#DIV/0!</v>
      </c>
      <c r="DP608" s="95"/>
      <c r="DQ608" s="89"/>
      <c r="DR608" s="89"/>
      <c r="DS608" s="89"/>
      <c r="DT608" s="89"/>
      <c r="DU608" s="89"/>
      <c r="DV608" s="101"/>
      <c r="DW608" s="102"/>
      <c r="DX608" s="103"/>
      <c r="DY608" s="90"/>
      <c r="DZ608" s="103"/>
      <c r="EA608" s="103"/>
      <c r="EB608" s="103"/>
      <c r="EC608" s="103"/>
      <c r="ED608" s="103"/>
      <c r="EE608" s="103"/>
      <c r="EF608" s="106" t="str">
        <f t="shared" si="61"/>
        <v>GOOD</v>
      </c>
      <c r="EG608" s="106" t="e">
        <f t="shared" si="62"/>
        <v>#DIV/0!</v>
      </c>
      <c r="EH608" s="106" t="e">
        <f t="shared" si="63"/>
        <v>#DIV/0!</v>
      </c>
    </row>
    <row r="609" hidden="1" customHeight="1" spans="2:138">
      <c r="B609" s="83" t="s">
        <v>13590</v>
      </c>
      <c r="C609" s="84"/>
      <c r="D609" s="84"/>
      <c r="E609" s="84"/>
      <c r="F609" s="84"/>
      <c r="G609" s="84"/>
      <c r="H609" s="83" t="s">
        <v>13620</v>
      </c>
      <c r="I609" s="86" t="s">
        <v>13621</v>
      </c>
      <c r="J609" s="83" t="s">
        <v>227</v>
      </c>
      <c r="K609" s="84"/>
      <c r="L609" s="83" t="s">
        <v>7908</v>
      </c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90" t="e">
        <f t="shared" si="58"/>
        <v>#DIV/0!</v>
      </c>
      <c r="AO609" s="89"/>
      <c r="AP609" s="89"/>
      <c r="AQ609" s="89"/>
      <c r="AR609" s="89"/>
      <c r="AS609" s="89"/>
      <c r="AT609" s="89"/>
      <c r="AU609" s="89"/>
      <c r="AV609" s="89"/>
      <c r="AW609" s="89"/>
      <c r="AX609" s="89"/>
      <c r="AY609" s="89"/>
      <c r="AZ609" s="89"/>
      <c r="BA609" s="89"/>
      <c r="BB609" s="89"/>
      <c r="BC609" s="89"/>
      <c r="BD609" s="89"/>
      <c r="BE609" s="89"/>
      <c r="BF609" s="89"/>
      <c r="BG609" s="89"/>
      <c r="BH609" s="89"/>
      <c r="BI609" s="89"/>
      <c r="BJ609" s="89"/>
      <c r="BK609" s="89"/>
      <c r="BL609" s="89"/>
      <c r="BM609" s="89"/>
      <c r="BN609" s="89"/>
      <c r="BO609" s="89"/>
      <c r="BP609" s="89"/>
      <c r="BQ609" s="89"/>
      <c r="BR609" s="89"/>
      <c r="BS609" s="89"/>
      <c r="BT609" s="89"/>
      <c r="BU609" s="89"/>
      <c r="BV609" s="89"/>
      <c r="BW609" s="89"/>
      <c r="BX609" s="89"/>
      <c r="BY609" s="89"/>
      <c r="BZ609" s="89"/>
      <c r="CA609" s="89"/>
      <c r="CB609" s="89"/>
      <c r="CC609" s="89"/>
      <c r="CD609" s="89"/>
      <c r="CE609" s="89"/>
      <c r="CF609" s="90" t="e">
        <f t="shared" si="59"/>
        <v>#DIV/0!</v>
      </c>
      <c r="CG609" s="89"/>
      <c r="CH609" s="89"/>
      <c r="CI609" s="89"/>
      <c r="CJ609" s="89"/>
      <c r="CK609" s="89"/>
      <c r="CL609" s="89"/>
      <c r="CM609" s="89"/>
      <c r="CN609" s="89"/>
      <c r="CO609" s="89"/>
      <c r="CP609" s="89"/>
      <c r="CQ609" s="89"/>
      <c r="CR609" s="89"/>
      <c r="CS609" s="89"/>
      <c r="CT609" s="89"/>
      <c r="CU609" s="89"/>
      <c r="CV609" s="89"/>
      <c r="CW609" s="89"/>
      <c r="CX609" s="89"/>
      <c r="CY609" s="89"/>
      <c r="CZ609" s="89"/>
      <c r="DA609" s="89"/>
      <c r="DB609" s="89"/>
      <c r="DC609" s="89"/>
      <c r="DD609" s="89"/>
      <c r="DE609" s="89"/>
      <c r="DF609" s="89"/>
      <c r="DG609" s="89"/>
      <c r="DH609" s="89"/>
      <c r="DI609" s="89"/>
      <c r="DJ609" s="89"/>
      <c r="DK609" s="89"/>
      <c r="DL609" s="89"/>
      <c r="DM609" s="89"/>
      <c r="DN609" s="89"/>
      <c r="DO609" s="90" t="e">
        <f t="shared" si="60"/>
        <v>#DIV/0!</v>
      </c>
      <c r="DP609" s="95"/>
      <c r="DQ609" s="89"/>
      <c r="DR609" s="89"/>
      <c r="DS609" s="89"/>
      <c r="DT609" s="89"/>
      <c r="DU609" s="89"/>
      <c r="DV609" s="101"/>
      <c r="DW609" s="102"/>
      <c r="DX609" s="103"/>
      <c r="DY609" s="90"/>
      <c r="DZ609" s="103"/>
      <c r="EA609" s="103"/>
      <c r="EB609" s="103"/>
      <c r="EC609" s="103"/>
      <c r="ED609" s="103"/>
      <c r="EE609" s="103"/>
      <c r="EF609" s="106" t="e">
        <f t="shared" si="61"/>
        <v>#DIV/0!</v>
      </c>
      <c r="EG609" s="106" t="e">
        <f t="shared" si="62"/>
        <v>#DIV/0!</v>
      </c>
      <c r="EH609" s="106" t="e">
        <f t="shared" si="63"/>
        <v>#DIV/0!</v>
      </c>
    </row>
    <row r="610" hidden="1" customHeight="1" spans="2:138">
      <c r="B610" s="83" t="s">
        <v>13590</v>
      </c>
      <c r="C610" s="84"/>
      <c r="D610" s="84"/>
      <c r="E610" s="84"/>
      <c r="F610" s="84"/>
      <c r="G610" s="84"/>
      <c r="H610" s="83" t="s">
        <v>13632</v>
      </c>
      <c r="I610" s="86" t="s">
        <v>13633</v>
      </c>
      <c r="J610" s="83" t="s">
        <v>2083</v>
      </c>
      <c r="K610" s="84"/>
      <c r="L610" s="83" t="s">
        <v>13635</v>
      </c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90" t="e">
        <f t="shared" si="58"/>
        <v>#DIV/0!</v>
      </c>
      <c r="AO610" s="89"/>
      <c r="AP610" s="89"/>
      <c r="AQ610" s="89"/>
      <c r="AR610" s="89"/>
      <c r="AS610" s="89"/>
      <c r="AT610" s="89"/>
      <c r="AU610" s="89"/>
      <c r="AV610" s="89"/>
      <c r="AW610" s="89"/>
      <c r="AX610" s="89"/>
      <c r="AY610" s="89"/>
      <c r="AZ610" s="89"/>
      <c r="BA610" s="89"/>
      <c r="BB610" s="89"/>
      <c r="BC610" s="89"/>
      <c r="BD610" s="89">
        <v>7</v>
      </c>
      <c r="BE610" s="89">
        <v>8</v>
      </c>
      <c r="BF610" s="89">
        <v>8</v>
      </c>
      <c r="BG610" s="89">
        <v>8</v>
      </c>
      <c r="BH610" s="89">
        <v>8</v>
      </c>
      <c r="BI610" s="89">
        <v>8</v>
      </c>
      <c r="BJ610" s="89">
        <v>9</v>
      </c>
      <c r="BK610" s="89">
        <v>7</v>
      </c>
      <c r="BL610" s="89">
        <v>8</v>
      </c>
      <c r="BM610" s="89">
        <v>8</v>
      </c>
      <c r="BN610" s="89">
        <v>8</v>
      </c>
      <c r="BO610" s="89">
        <v>8</v>
      </c>
      <c r="BP610" s="89">
        <v>8</v>
      </c>
      <c r="BQ610" s="89">
        <v>8</v>
      </c>
      <c r="BR610" s="89">
        <v>8</v>
      </c>
      <c r="BS610" s="89">
        <v>8</v>
      </c>
      <c r="BT610" s="89">
        <v>8</v>
      </c>
      <c r="BU610" s="89">
        <v>8</v>
      </c>
      <c r="BV610" s="89">
        <v>8</v>
      </c>
      <c r="BW610" s="89">
        <v>8</v>
      </c>
      <c r="BX610" s="89">
        <v>8</v>
      </c>
      <c r="BY610" s="89">
        <v>8</v>
      </c>
      <c r="BZ610" s="89">
        <v>8</v>
      </c>
      <c r="CA610" s="89">
        <v>8</v>
      </c>
      <c r="CB610" s="89">
        <v>8</v>
      </c>
      <c r="CC610" s="89">
        <v>8</v>
      </c>
      <c r="CD610" s="89">
        <v>8</v>
      </c>
      <c r="CE610" s="89">
        <v>8</v>
      </c>
      <c r="CF610" s="90">
        <f t="shared" si="59"/>
        <v>8</v>
      </c>
      <c r="CG610" s="89"/>
      <c r="CH610" s="89"/>
      <c r="CI610" s="89"/>
      <c r="CJ610" s="89"/>
      <c r="CK610" s="89"/>
      <c r="CL610" s="89"/>
      <c r="CM610" s="89"/>
      <c r="CN610" s="89"/>
      <c r="CO610" s="89"/>
      <c r="CP610" s="89"/>
      <c r="CQ610" s="89"/>
      <c r="CR610" s="89"/>
      <c r="CS610" s="89"/>
      <c r="CT610" s="89"/>
      <c r="CU610" s="89"/>
      <c r="CV610" s="89"/>
      <c r="CW610" s="89"/>
      <c r="CX610" s="89"/>
      <c r="CY610" s="89"/>
      <c r="CZ610" s="89"/>
      <c r="DA610" s="89"/>
      <c r="DB610" s="89"/>
      <c r="DC610" s="89"/>
      <c r="DD610" s="89"/>
      <c r="DE610" s="89"/>
      <c r="DF610" s="89"/>
      <c r="DG610" s="89"/>
      <c r="DH610" s="89"/>
      <c r="DI610" s="89"/>
      <c r="DJ610" s="89"/>
      <c r="DK610" s="89"/>
      <c r="DL610" s="89"/>
      <c r="DM610" s="89"/>
      <c r="DN610" s="89"/>
      <c r="DO610" s="90" t="e">
        <f t="shared" si="60"/>
        <v>#DIV/0!</v>
      </c>
      <c r="DP610" s="95"/>
      <c r="DQ610" s="89"/>
      <c r="DR610" s="89"/>
      <c r="DS610" s="89"/>
      <c r="DT610" s="89"/>
      <c r="DU610" s="89"/>
      <c r="DV610" s="101"/>
      <c r="DW610" s="102"/>
      <c r="DX610" s="103"/>
      <c r="DY610" s="90"/>
      <c r="DZ610" s="103"/>
      <c r="EA610" s="103"/>
      <c r="EB610" s="103"/>
      <c r="EC610" s="103"/>
      <c r="ED610" s="103"/>
      <c r="EE610" s="103"/>
      <c r="EF610" s="106" t="e">
        <f t="shared" si="61"/>
        <v>#DIV/0!</v>
      </c>
      <c r="EG610" s="106" t="str">
        <f t="shared" si="62"/>
        <v>NEED TO DEVELOP</v>
      </c>
      <c r="EH610" s="106" t="e">
        <f t="shared" si="63"/>
        <v>#DIV/0!</v>
      </c>
    </row>
    <row r="611" hidden="1" customHeight="1" spans="2:138">
      <c r="B611" s="83" t="s">
        <v>13590</v>
      </c>
      <c r="C611" s="84"/>
      <c r="D611" s="84"/>
      <c r="E611" s="84"/>
      <c r="F611" s="84"/>
      <c r="G611" s="84"/>
      <c r="H611" s="83" t="s">
        <v>13663</v>
      </c>
      <c r="I611" s="86" t="s">
        <v>13664</v>
      </c>
      <c r="J611" s="83" t="s">
        <v>263</v>
      </c>
      <c r="K611" s="84"/>
      <c r="L611" s="83" t="s">
        <v>2244</v>
      </c>
      <c r="M611" s="89">
        <v>8</v>
      </c>
      <c r="N611" s="89">
        <v>8</v>
      </c>
      <c r="O611" s="89">
        <v>8</v>
      </c>
      <c r="P611" s="89">
        <v>8</v>
      </c>
      <c r="Q611" s="89">
        <v>8</v>
      </c>
      <c r="R611" s="89">
        <v>8</v>
      </c>
      <c r="S611" s="89">
        <v>8</v>
      </c>
      <c r="T611" s="89">
        <v>8</v>
      </c>
      <c r="U611" s="89">
        <v>8</v>
      </c>
      <c r="V611" s="89">
        <v>8</v>
      </c>
      <c r="W611" s="89">
        <v>8</v>
      </c>
      <c r="X611" s="89">
        <v>8</v>
      </c>
      <c r="Y611" s="89">
        <v>8</v>
      </c>
      <c r="Z611" s="89">
        <v>8</v>
      </c>
      <c r="AA611" s="89">
        <v>8</v>
      </c>
      <c r="AB611" s="89">
        <v>8</v>
      </c>
      <c r="AC611" s="89">
        <v>8</v>
      </c>
      <c r="AD611" s="89">
        <v>8</v>
      </c>
      <c r="AE611" s="89">
        <v>8</v>
      </c>
      <c r="AF611" s="89">
        <v>8</v>
      </c>
      <c r="AG611" s="89">
        <v>8</v>
      </c>
      <c r="AH611" s="89">
        <v>8</v>
      </c>
      <c r="AI611" s="89">
        <v>8</v>
      </c>
      <c r="AJ611" s="89">
        <v>8</v>
      </c>
      <c r="AK611" s="89">
        <v>8</v>
      </c>
      <c r="AL611" s="89">
        <v>8</v>
      </c>
      <c r="AM611" s="89">
        <v>8</v>
      </c>
      <c r="AN611" s="90">
        <f t="shared" si="58"/>
        <v>8</v>
      </c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 s="89"/>
      <c r="BH611" s="89"/>
      <c r="BI611" s="89"/>
      <c r="BJ611" s="89"/>
      <c r="BK611" s="89"/>
      <c r="BL611" s="89"/>
      <c r="BM611" s="89"/>
      <c r="BN611" s="89"/>
      <c r="BO611" s="89"/>
      <c r="BP611" s="89"/>
      <c r="BQ611" s="89"/>
      <c r="BR611" s="89"/>
      <c r="BS611" s="89"/>
      <c r="BT611" s="89"/>
      <c r="BU611" s="89"/>
      <c r="BV611" s="89"/>
      <c r="BW611" s="89"/>
      <c r="BX611" s="89"/>
      <c r="BY611" s="89"/>
      <c r="BZ611" s="89"/>
      <c r="CA611" s="89"/>
      <c r="CB611" s="89"/>
      <c r="CC611" s="89"/>
      <c r="CD611" s="89"/>
      <c r="CE611" s="89"/>
      <c r="CF611" s="90" t="e">
        <f t="shared" si="59"/>
        <v>#DIV/0!</v>
      </c>
      <c r="CG611" s="89"/>
      <c r="CH611" s="89"/>
      <c r="CI611" s="89"/>
      <c r="CJ611" s="89"/>
      <c r="CK611" s="89"/>
      <c r="CL611" s="89"/>
      <c r="CM611" s="89"/>
      <c r="CN611" s="89"/>
      <c r="CO611" s="89"/>
      <c r="CP611" s="89"/>
      <c r="CQ611" s="89"/>
      <c r="CR611" s="89"/>
      <c r="CS611" s="89"/>
      <c r="CT611" s="89"/>
      <c r="CU611" s="89"/>
      <c r="CV611" s="89"/>
      <c r="CW611" s="89"/>
      <c r="CX611" s="89"/>
      <c r="CY611" s="89"/>
      <c r="CZ611" s="89"/>
      <c r="DA611" s="89"/>
      <c r="DB611" s="89"/>
      <c r="DC611" s="89"/>
      <c r="DD611" s="89"/>
      <c r="DE611" s="89"/>
      <c r="DF611" s="89"/>
      <c r="DG611" s="89"/>
      <c r="DH611" s="89"/>
      <c r="DI611" s="89"/>
      <c r="DJ611" s="89"/>
      <c r="DK611" s="89"/>
      <c r="DL611" s="89"/>
      <c r="DM611" s="89"/>
      <c r="DN611" s="89"/>
      <c r="DO611" s="90" t="e">
        <f t="shared" si="60"/>
        <v>#DIV/0!</v>
      </c>
      <c r="DP611" s="95"/>
      <c r="DQ611" s="89"/>
      <c r="DR611" s="89"/>
      <c r="DS611" s="89"/>
      <c r="DT611" s="89"/>
      <c r="DU611" s="89"/>
      <c r="DV611" s="101"/>
      <c r="DW611" s="102"/>
      <c r="DX611" s="103"/>
      <c r="DY611" s="90"/>
      <c r="DZ611" s="103"/>
      <c r="EA611" s="103"/>
      <c r="EB611" s="103"/>
      <c r="EC611" s="103"/>
      <c r="ED611" s="103"/>
      <c r="EE611" s="103"/>
      <c r="EF611" s="106" t="str">
        <f t="shared" si="61"/>
        <v>NEED TO DEVELOP</v>
      </c>
      <c r="EG611" s="106" t="e">
        <f t="shared" si="62"/>
        <v>#DIV/0!</v>
      </c>
      <c r="EH611" s="106" t="e">
        <f t="shared" si="63"/>
        <v>#DIV/0!</v>
      </c>
    </row>
    <row r="612" hidden="1" customHeight="1" spans="2:138">
      <c r="B612" s="83" t="s">
        <v>13590</v>
      </c>
      <c r="C612" s="84"/>
      <c r="D612" s="84"/>
      <c r="E612" s="84"/>
      <c r="F612" s="84"/>
      <c r="G612" s="84"/>
      <c r="H612" s="83" t="s">
        <v>13678</v>
      </c>
      <c r="I612" s="86" t="s">
        <v>13679</v>
      </c>
      <c r="J612" s="83" t="s">
        <v>108</v>
      </c>
      <c r="K612" s="84"/>
      <c r="L612" s="83" t="s">
        <v>502</v>
      </c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90" t="e">
        <f t="shared" si="58"/>
        <v>#DIV/0!</v>
      </c>
      <c r="AO612" s="89"/>
      <c r="AP612" s="89"/>
      <c r="AQ612" s="89"/>
      <c r="AR612" s="89"/>
      <c r="AS612" s="89"/>
      <c r="AT612" s="89"/>
      <c r="AU612" s="89"/>
      <c r="AV612" s="89"/>
      <c r="AW612" s="89"/>
      <c r="AX612" s="89"/>
      <c r="AY612" s="89"/>
      <c r="AZ612" s="89"/>
      <c r="BA612" s="89"/>
      <c r="BB612" s="89"/>
      <c r="BC612" s="89"/>
      <c r="BD612" s="89">
        <v>8</v>
      </c>
      <c r="BE612" s="89">
        <v>8</v>
      </c>
      <c r="BF612" s="89">
        <v>8</v>
      </c>
      <c r="BG612" s="89">
        <v>8</v>
      </c>
      <c r="BH612" s="89">
        <v>8</v>
      </c>
      <c r="BI612" s="89">
        <v>8</v>
      </c>
      <c r="BJ612" s="89">
        <v>8</v>
      </c>
      <c r="BK612" s="89">
        <v>8</v>
      </c>
      <c r="BL612" s="89">
        <v>8</v>
      </c>
      <c r="BM612" s="89">
        <v>8</v>
      </c>
      <c r="BN612" s="89">
        <v>8</v>
      </c>
      <c r="BO612" s="89">
        <v>8</v>
      </c>
      <c r="BP612" s="89">
        <v>8</v>
      </c>
      <c r="BQ612" s="89">
        <v>8</v>
      </c>
      <c r="BR612" s="89">
        <v>8</v>
      </c>
      <c r="BS612" s="89">
        <v>8</v>
      </c>
      <c r="BT612" s="89">
        <v>8</v>
      </c>
      <c r="BU612" s="89">
        <v>8</v>
      </c>
      <c r="BV612" s="89">
        <v>8</v>
      </c>
      <c r="BW612" s="89">
        <v>8</v>
      </c>
      <c r="BX612" s="89">
        <v>8</v>
      </c>
      <c r="BY612" s="89">
        <v>8</v>
      </c>
      <c r="BZ612" s="89">
        <v>8</v>
      </c>
      <c r="CA612" s="89">
        <v>8</v>
      </c>
      <c r="CB612" s="89">
        <v>8</v>
      </c>
      <c r="CC612" s="89">
        <v>8</v>
      </c>
      <c r="CD612" s="89">
        <v>8</v>
      </c>
      <c r="CE612" s="89">
        <v>8</v>
      </c>
      <c r="CF612" s="90">
        <f t="shared" si="59"/>
        <v>8</v>
      </c>
      <c r="CG612" s="89"/>
      <c r="CH612" s="89"/>
      <c r="CI612" s="89"/>
      <c r="CJ612" s="89"/>
      <c r="CK612" s="89"/>
      <c r="CL612" s="89"/>
      <c r="CM612" s="89"/>
      <c r="CN612" s="89"/>
      <c r="CO612" s="89"/>
      <c r="CP612" s="89"/>
      <c r="CQ612" s="89"/>
      <c r="CR612" s="89"/>
      <c r="CS612" s="89"/>
      <c r="CT612" s="89"/>
      <c r="CU612" s="89"/>
      <c r="CV612" s="89"/>
      <c r="CW612" s="89"/>
      <c r="CX612" s="89"/>
      <c r="CY612" s="89"/>
      <c r="CZ612" s="89"/>
      <c r="DA612" s="89"/>
      <c r="DB612" s="89"/>
      <c r="DC612" s="89"/>
      <c r="DD612" s="89"/>
      <c r="DE612" s="89"/>
      <c r="DF612" s="89"/>
      <c r="DG612" s="89"/>
      <c r="DH612" s="89"/>
      <c r="DI612" s="89"/>
      <c r="DJ612" s="89"/>
      <c r="DK612" s="89"/>
      <c r="DL612" s="89"/>
      <c r="DM612" s="89"/>
      <c r="DN612" s="89"/>
      <c r="DO612" s="90" t="e">
        <f t="shared" si="60"/>
        <v>#DIV/0!</v>
      </c>
      <c r="DP612" s="95"/>
      <c r="DQ612" s="89"/>
      <c r="DR612" s="89"/>
      <c r="DS612" s="89"/>
      <c r="DT612" s="89"/>
      <c r="DU612" s="89"/>
      <c r="DV612" s="101"/>
      <c r="DW612" s="102"/>
      <c r="DX612" s="103"/>
      <c r="DY612" s="90"/>
      <c r="DZ612" s="103"/>
      <c r="EA612" s="103"/>
      <c r="EB612" s="103"/>
      <c r="EC612" s="103"/>
      <c r="ED612" s="103"/>
      <c r="EE612" s="103"/>
      <c r="EF612" s="106" t="e">
        <f t="shared" si="61"/>
        <v>#DIV/0!</v>
      </c>
      <c r="EG612" s="106" t="str">
        <f t="shared" si="62"/>
        <v>NEED TO DEVELOP</v>
      </c>
      <c r="EH612" s="106" t="e">
        <f t="shared" si="63"/>
        <v>#DIV/0!</v>
      </c>
    </row>
    <row r="613" hidden="1" customHeight="1" spans="2:138">
      <c r="B613" s="83" t="s">
        <v>13590</v>
      </c>
      <c r="C613" s="84"/>
      <c r="D613" s="84"/>
      <c r="E613" s="84"/>
      <c r="F613" s="84"/>
      <c r="G613" s="84"/>
      <c r="H613" s="83" t="s">
        <v>13692</v>
      </c>
      <c r="I613" s="86" t="s">
        <v>13693</v>
      </c>
      <c r="J613" s="83" t="s">
        <v>2321</v>
      </c>
      <c r="K613" s="84"/>
      <c r="L613" s="83" t="s">
        <v>2228</v>
      </c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90" t="e">
        <f t="shared" ref="AN613:AN676" si="64">AVERAGE(M613:AM613)</f>
        <v>#DIV/0!</v>
      </c>
      <c r="AO613" s="89"/>
      <c r="AP613" s="89"/>
      <c r="AQ613" s="89"/>
      <c r="AR613" s="89"/>
      <c r="AS613" s="89"/>
      <c r="AT613" s="89"/>
      <c r="AU613" s="89"/>
      <c r="AV613" s="89"/>
      <c r="AW613" s="89"/>
      <c r="AX613" s="89"/>
      <c r="AY613" s="89"/>
      <c r="AZ613" s="89"/>
      <c r="BA613" s="89"/>
      <c r="BB613" s="89"/>
      <c r="BC613" s="89"/>
      <c r="BD613" s="89">
        <v>8</v>
      </c>
      <c r="BE613" s="89">
        <v>8</v>
      </c>
      <c r="BF613" s="89">
        <v>8</v>
      </c>
      <c r="BG613" s="89">
        <v>8</v>
      </c>
      <c r="BH613" s="89">
        <v>8</v>
      </c>
      <c r="BI613" s="89">
        <v>8</v>
      </c>
      <c r="BJ613" s="89">
        <v>8</v>
      </c>
      <c r="BK613" s="89">
        <v>8</v>
      </c>
      <c r="BL613" s="89">
        <v>8</v>
      </c>
      <c r="BM613" s="89">
        <v>8</v>
      </c>
      <c r="BN613" s="89">
        <v>8</v>
      </c>
      <c r="BO613" s="89">
        <v>8</v>
      </c>
      <c r="BP613" s="89">
        <v>8</v>
      </c>
      <c r="BQ613" s="89">
        <v>8</v>
      </c>
      <c r="BR613" s="89">
        <v>8</v>
      </c>
      <c r="BS613" s="89">
        <v>8</v>
      </c>
      <c r="BT613" s="89">
        <v>8</v>
      </c>
      <c r="BU613" s="89">
        <v>8</v>
      </c>
      <c r="BV613" s="89">
        <v>8</v>
      </c>
      <c r="BW613" s="89">
        <v>8</v>
      </c>
      <c r="BX613" s="89">
        <v>8</v>
      </c>
      <c r="BY613" s="89">
        <v>8</v>
      </c>
      <c r="BZ613" s="89">
        <v>8</v>
      </c>
      <c r="CA613" s="89">
        <v>7</v>
      </c>
      <c r="CB613" s="89">
        <v>8</v>
      </c>
      <c r="CC613" s="89">
        <v>7</v>
      </c>
      <c r="CD613" s="89">
        <v>8</v>
      </c>
      <c r="CE613" s="89">
        <v>7</v>
      </c>
      <c r="CF613" s="90">
        <f t="shared" si="59"/>
        <v>7.88888888888889</v>
      </c>
      <c r="CG613" s="89"/>
      <c r="CH613" s="89"/>
      <c r="CI613" s="89"/>
      <c r="CJ613" s="89"/>
      <c r="CK613" s="89"/>
      <c r="CL613" s="89"/>
      <c r="CM613" s="89"/>
      <c r="CN613" s="89"/>
      <c r="CO613" s="89"/>
      <c r="CP613" s="89"/>
      <c r="CQ613" s="89"/>
      <c r="CR613" s="89"/>
      <c r="CS613" s="89"/>
      <c r="CT613" s="89"/>
      <c r="CU613" s="89"/>
      <c r="CV613" s="89"/>
      <c r="CW613" s="89"/>
      <c r="CX613" s="89"/>
      <c r="CY613" s="89"/>
      <c r="CZ613" s="89"/>
      <c r="DA613" s="89"/>
      <c r="DB613" s="89"/>
      <c r="DC613" s="89"/>
      <c r="DD613" s="89"/>
      <c r="DE613" s="89"/>
      <c r="DF613" s="89"/>
      <c r="DG613" s="89"/>
      <c r="DH613" s="89"/>
      <c r="DI613" s="89"/>
      <c r="DJ613" s="89"/>
      <c r="DK613" s="89"/>
      <c r="DL613" s="89"/>
      <c r="DM613" s="89"/>
      <c r="DN613" s="89"/>
      <c r="DO613" s="90" t="e">
        <f t="shared" si="60"/>
        <v>#DIV/0!</v>
      </c>
      <c r="DP613" s="95"/>
      <c r="DQ613" s="89"/>
      <c r="DR613" s="89"/>
      <c r="DS613" s="89"/>
      <c r="DT613" s="89"/>
      <c r="DU613" s="89"/>
      <c r="DV613" s="101"/>
      <c r="DW613" s="102"/>
      <c r="DX613" s="103"/>
      <c r="DY613" s="90"/>
      <c r="DZ613" s="103"/>
      <c r="EA613" s="103"/>
      <c r="EB613" s="103"/>
      <c r="EC613" s="103"/>
      <c r="ED613" s="103"/>
      <c r="EE613" s="103"/>
      <c r="EF613" s="106" t="e">
        <f t="shared" si="61"/>
        <v>#DIV/0!</v>
      </c>
      <c r="EG613" s="106" t="str">
        <f t="shared" si="62"/>
        <v>NEED TO DEVELOP</v>
      </c>
      <c r="EH613" s="106" t="e">
        <f t="shared" si="63"/>
        <v>#DIV/0!</v>
      </c>
    </row>
    <row r="614" hidden="1" customHeight="1" spans="2:138">
      <c r="B614" s="83" t="s">
        <v>13590</v>
      </c>
      <c r="C614" s="84"/>
      <c r="D614" s="84"/>
      <c r="E614" s="84"/>
      <c r="F614" s="84"/>
      <c r="G614" s="84"/>
      <c r="H614" s="83" t="s">
        <v>13705</v>
      </c>
      <c r="I614" s="86" t="s">
        <v>13706</v>
      </c>
      <c r="J614" s="83" t="s">
        <v>390</v>
      </c>
      <c r="K614" s="84"/>
      <c r="L614" s="83" t="s">
        <v>4537</v>
      </c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90" t="e">
        <f t="shared" si="64"/>
        <v>#DIV/0!</v>
      </c>
      <c r="AO614" s="89"/>
      <c r="AP614" s="89"/>
      <c r="AQ614" s="89"/>
      <c r="AR614" s="89"/>
      <c r="AS614" s="89"/>
      <c r="AT614" s="89"/>
      <c r="AU614" s="89"/>
      <c r="AV614" s="89"/>
      <c r="AW614" s="89"/>
      <c r="AX614" s="89"/>
      <c r="AY614" s="89"/>
      <c r="AZ614" s="89"/>
      <c r="BA614" s="89"/>
      <c r="BB614" s="89"/>
      <c r="BC614" s="89"/>
      <c r="BD614" s="89"/>
      <c r="BE614" s="89"/>
      <c r="BF614" s="89"/>
      <c r="BG614" s="89"/>
      <c r="BH614" s="89"/>
      <c r="BI614" s="89"/>
      <c r="BJ614" s="89"/>
      <c r="BK614" s="89"/>
      <c r="BL614" s="89"/>
      <c r="BM614" s="89"/>
      <c r="BN614" s="89"/>
      <c r="BO614" s="89"/>
      <c r="BP614" s="89"/>
      <c r="BQ614" s="89"/>
      <c r="BR614" s="89"/>
      <c r="BS614" s="89"/>
      <c r="BT614" s="89"/>
      <c r="BU614" s="89"/>
      <c r="BV614" s="89"/>
      <c r="BW614" s="89"/>
      <c r="BX614" s="89"/>
      <c r="BY614" s="89"/>
      <c r="BZ614" s="89"/>
      <c r="CA614" s="89"/>
      <c r="CB614" s="89"/>
      <c r="CC614" s="89"/>
      <c r="CD614" s="89"/>
      <c r="CE614" s="89"/>
      <c r="CF614" s="90" t="e">
        <f t="shared" si="59"/>
        <v>#DIV/0!</v>
      </c>
      <c r="CG614" s="89"/>
      <c r="CH614" s="89"/>
      <c r="CI614" s="89"/>
      <c r="CJ614" s="89"/>
      <c r="CK614" s="89"/>
      <c r="CL614" s="89"/>
      <c r="CM614" s="89"/>
      <c r="CN614" s="89"/>
      <c r="CO614" s="89"/>
      <c r="CP614" s="89"/>
      <c r="CQ614" s="89"/>
      <c r="CR614" s="89"/>
      <c r="CS614" s="89"/>
      <c r="CT614" s="89"/>
      <c r="CU614" s="89"/>
      <c r="CV614" s="89">
        <v>8</v>
      </c>
      <c r="CW614" s="89">
        <v>8</v>
      </c>
      <c r="CX614" s="89">
        <v>8</v>
      </c>
      <c r="CY614" s="89">
        <v>9</v>
      </c>
      <c r="CZ614" s="89">
        <v>8</v>
      </c>
      <c r="DA614" s="89">
        <v>8</v>
      </c>
      <c r="DB614" s="89">
        <v>9</v>
      </c>
      <c r="DC614" s="89">
        <v>8</v>
      </c>
      <c r="DD614" s="89">
        <v>8</v>
      </c>
      <c r="DE614" s="89"/>
      <c r="DF614" s="89"/>
      <c r="DG614" s="89"/>
      <c r="DH614" s="89"/>
      <c r="DI614" s="89">
        <v>8</v>
      </c>
      <c r="DJ614" s="89">
        <v>8</v>
      </c>
      <c r="DK614" s="89">
        <v>8</v>
      </c>
      <c r="DL614" s="89">
        <v>8</v>
      </c>
      <c r="DM614" s="89">
        <v>8</v>
      </c>
      <c r="DN614" s="89">
        <v>8</v>
      </c>
      <c r="DO614" s="90">
        <f t="shared" si="60"/>
        <v>8.13333333333333</v>
      </c>
      <c r="DP614" s="95"/>
      <c r="DQ614" s="89"/>
      <c r="DR614" s="89"/>
      <c r="DS614" s="89"/>
      <c r="DT614" s="89"/>
      <c r="DU614" s="89"/>
      <c r="DV614" s="101"/>
      <c r="DW614" s="102"/>
      <c r="DX614" s="103"/>
      <c r="DY614" s="90"/>
      <c r="DZ614" s="103"/>
      <c r="EA614" s="103"/>
      <c r="EB614" s="103"/>
      <c r="EC614" s="103"/>
      <c r="ED614" s="103"/>
      <c r="EE614" s="103"/>
      <c r="EF614" s="106" t="e">
        <f t="shared" si="61"/>
        <v>#DIV/0!</v>
      </c>
      <c r="EG614" s="106" t="e">
        <f t="shared" si="62"/>
        <v>#DIV/0!</v>
      </c>
      <c r="EH614" s="106" t="str">
        <f t="shared" si="63"/>
        <v>GOOD</v>
      </c>
    </row>
    <row r="615" hidden="1" customHeight="1" spans="2:138">
      <c r="B615" s="83" t="s">
        <v>13590</v>
      </c>
      <c r="C615" s="84"/>
      <c r="D615" s="84"/>
      <c r="E615" s="84"/>
      <c r="F615" s="84"/>
      <c r="G615" s="84"/>
      <c r="H615" s="83" t="s">
        <v>13719</v>
      </c>
      <c r="I615" s="86" t="s">
        <v>13720</v>
      </c>
      <c r="J615" s="83" t="s">
        <v>126</v>
      </c>
      <c r="K615" s="84"/>
      <c r="L615" s="83" t="s">
        <v>13635</v>
      </c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90" t="e">
        <f t="shared" si="64"/>
        <v>#DIV/0!</v>
      </c>
      <c r="AO615" s="89"/>
      <c r="AP615" s="89"/>
      <c r="AQ615" s="89"/>
      <c r="AR615" s="89"/>
      <c r="AS615" s="89"/>
      <c r="AT615" s="89"/>
      <c r="AU615" s="89"/>
      <c r="AV615" s="89"/>
      <c r="AW615" s="89"/>
      <c r="AX615" s="89"/>
      <c r="AY615" s="89"/>
      <c r="AZ615" s="89"/>
      <c r="BA615" s="89"/>
      <c r="BB615" s="89"/>
      <c r="BC615" s="89"/>
      <c r="BD615" s="89"/>
      <c r="BE615" s="89"/>
      <c r="BF615" s="89"/>
      <c r="BG615" s="89"/>
      <c r="BH615" s="89"/>
      <c r="BI615" s="89"/>
      <c r="BJ615" s="89"/>
      <c r="BK615" s="89"/>
      <c r="BL615" s="89"/>
      <c r="BM615" s="89"/>
      <c r="BN615" s="89"/>
      <c r="BO615" s="89"/>
      <c r="BP615" s="89"/>
      <c r="BQ615" s="89"/>
      <c r="BR615" s="89"/>
      <c r="BS615" s="89"/>
      <c r="BT615" s="89"/>
      <c r="BU615" s="89"/>
      <c r="BV615" s="89"/>
      <c r="BW615" s="89"/>
      <c r="BX615" s="89"/>
      <c r="BY615" s="89"/>
      <c r="BZ615" s="89"/>
      <c r="CA615" s="89"/>
      <c r="CB615" s="89"/>
      <c r="CC615" s="89"/>
      <c r="CD615" s="89"/>
      <c r="CE615" s="89"/>
      <c r="CF615" s="90" t="e">
        <f t="shared" si="59"/>
        <v>#DIV/0!</v>
      </c>
      <c r="CG615" s="89"/>
      <c r="CH615" s="89"/>
      <c r="CI615" s="89"/>
      <c r="CJ615" s="89"/>
      <c r="CK615" s="89"/>
      <c r="CL615" s="89"/>
      <c r="CM615" s="89"/>
      <c r="CN615" s="89"/>
      <c r="CO615" s="89"/>
      <c r="CP615" s="89"/>
      <c r="CQ615" s="89"/>
      <c r="CR615" s="89"/>
      <c r="CS615" s="89"/>
      <c r="CT615" s="89"/>
      <c r="CU615" s="89"/>
      <c r="CV615" s="89">
        <v>7</v>
      </c>
      <c r="CW615" s="89">
        <v>7</v>
      </c>
      <c r="CX615" s="89">
        <v>7</v>
      </c>
      <c r="CY615" s="89">
        <v>8</v>
      </c>
      <c r="CZ615" s="89">
        <v>8</v>
      </c>
      <c r="DA615" s="89">
        <v>8</v>
      </c>
      <c r="DB615" s="89">
        <v>8</v>
      </c>
      <c r="DC615" s="89">
        <v>8</v>
      </c>
      <c r="DD615" s="89">
        <v>8</v>
      </c>
      <c r="DE615" s="89"/>
      <c r="DF615" s="89"/>
      <c r="DG615" s="89"/>
      <c r="DH615" s="89"/>
      <c r="DI615" s="89">
        <v>8</v>
      </c>
      <c r="DJ615" s="89">
        <v>8</v>
      </c>
      <c r="DK615" s="89">
        <v>8</v>
      </c>
      <c r="DL615" s="89">
        <v>8</v>
      </c>
      <c r="DM615" s="89">
        <v>8</v>
      </c>
      <c r="DN615" s="89">
        <v>8</v>
      </c>
      <c r="DO615" s="90">
        <f t="shared" si="60"/>
        <v>7.8</v>
      </c>
      <c r="DP615" s="95"/>
      <c r="DQ615" s="89"/>
      <c r="DR615" s="89"/>
      <c r="DS615" s="89"/>
      <c r="DT615" s="89"/>
      <c r="DU615" s="89"/>
      <c r="DV615" s="101"/>
      <c r="DW615" s="102"/>
      <c r="DX615" s="103"/>
      <c r="DY615" s="90"/>
      <c r="DZ615" s="103"/>
      <c r="EA615" s="103"/>
      <c r="EB615" s="103"/>
      <c r="EC615" s="103"/>
      <c r="ED615" s="103"/>
      <c r="EE615" s="103"/>
      <c r="EF615" s="106" t="e">
        <f t="shared" si="61"/>
        <v>#DIV/0!</v>
      </c>
      <c r="EG615" s="106" t="e">
        <f t="shared" si="62"/>
        <v>#DIV/0!</v>
      </c>
      <c r="EH615" s="106" t="str">
        <f t="shared" si="63"/>
        <v>NEED TO DEVELOP</v>
      </c>
    </row>
    <row r="616" hidden="1" customHeight="1" spans="2:138">
      <c r="B616" s="83" t="s">
        <v>13590</v>
      </c>
      <c r="C616" s="84"/>
      <c r="D616" s="84"/>
      <c r="E616" s="84"/>
      <c r="F616" s="84"/>
      <c r="G616" s="84"/>
      <c r="H616" s="83" t="s">
        <v>13733</v>
      </c>
      <c r="I616" s="86" t="s">
        <v>13734</v>
      </c>
      <c r="J616" s="83" t="s">
        <v>126</v>
      </c>
      <c r="K616" s="84"/>
      <c r="L616" s="83" t="s">
        <v>3575</v>
      </c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90" t="e">
        <f t="shared" si="64"/>
        <v>#DIV/0!</v>
      </c>
      <c r="AO616" s="89"/>
      <c r="AP616" s="89"/>
      <c r="AQ616" s="89"/>
      <c r="AR616" s="89"/>
      <c r="AS616" s="89"/>
      <c r="AT616" s="89"/>
      <c r="AU616" s="89"/>
      <c r="AV616" s="89"/>
      <c r="AW616" s="89"/>
      <c r="AX616" s="89"/>
      <c r="AY616" s="89"/>
      <c r="AZ616" s="89"/>
      <c r="BA616" s="89"/>
      <c r="BB616" s="89"/>
      <c r="BC616" s="89"/>
      <c r="BD616" s="89"/>
      <c r="BE616" s="89"/>
      <c r="BF616" s="89"/>
      <c r="BG616" s="89"/>
      <c r="BH616" s="89"/>
      <c r="BI616" s="89"/>
      <c r="BJ616" s="89"/>
      <c r="BK616" s="89"/>
      <c r="BL616" s="89"/>
      <c r="BM616" s="89"/>
      <c r="BN616" s="89"/>
      <c r="BO616" s="89"/>
      <c r="BP616" s="89"/>
      <c r="BQ616" s="89"/>
      <c r="BR616" s="89"/>
      <c r="BS616" s="89"/>
      <c r="BT616" s="89"/>
      <c r="BU616" s="89"/>
      <c r="BV616" s="89"/>
      <c r="BW616" s="89"/>
      <c r="BX616" s="89"/>
      <c r="BY616" s="89"/>
      <c r="BZ616" s="89"/>
      <c r="CA616" s="89"/>
      <c r="CB616" s="89"/>
      <c r="CC616" s="89"/>
      <c r="CD616" s="89"/>
      <c r="CE616" s="89"/>
      <c r="CF616" s="90" t="e">
        <f t="shared" si="59"/>
        <v>#DIV/0!</v>
      </c>
      <c r="CG616" s="89"/>
      <c r="CH616" s="89"/>
      <c r="CI616" s="89"/>
      <c r="CJ616" s="89"/>
      <c r="CK616" s="89"/>
      <c r="CL616" s="89"/>
      <c r="CM616" s="89"/>
      <c r="CN616" s="89"/>
      <c r="CO616" s="89"/>
      <c r="CP616" s="89"/>
      <c r="CQ616" s="89"/>
      <c r="CR616" s="89"/>
      <c r="CS616" s="89"/>
      <c r="CT616" s="89"/>
      <c r="CU616" s="89"/>
      <c r="CV616" s="89"/>
      <c r="CW616" s="89"/>
      <c r="CX616" s="89"/>
      <c r="CY616" s="89"/>
      <c r="CZ616" s="89"/>
      <c r="DA616" s="89"/>
      <c r="DB616" s="89"/>
      <c r="DC616" s="89"/>
      <c r="DD616" s="89"/>
      <c r="DE616" s="89"/>
      <c r="DF616" s="89"/>
      <c r="DG616" s="89"/>
      <c r="DH616" s="89"/>
      <c r="DI616" s="89"/>
      <c r="DJ616" s="89"/>
      <c r="DK616" s="89"/>
      <c r="DL616" s="89"/>
      <c r="DM616" s="89"/>
      <c r="DN616" s="89"/>
      <c r="DO616" s="90" t="e">
        <f t="shared" si="60"/>
        <v>#DIV/0!</v>
      </c>
      <c r="DP616" s="95"/>
      <c r="DQ616" s="89"/>
      <c r="DR616" s="89"/>
      <c r="DS616" s="89"/>
      <c r="DT616" s="89"/>
      <c r="DU616" s="89"/>
      <c r="DV616" s="101"/>
      <c r="DW616" s="102"/>
      <c r="DX616" s="103"/>
      <c r="DY616" s="90"/>
      <c r="DZ616" s="103"/>
      <c r="EA616" s="103"/>
      <c r="EB616" s="103"/>
      <c r="EC616" s="103"/>
      <c r="ED616" s="103"/>
      <c r="EE616" s="103"/>
      <c r="EF616" s="106" t="e">
        <f t="shared" si="61"/>
        <v>#DIV/0!</v>
      </c>
      <c r="EG616" s="106" t="e">
        <f t="shared" si="62"/>
        <v>#DIV/0!</v>
      </c>
      <c r="EH616" s="106" t="e">
        <f t="shared" si="63"/>
        <v>#DIV/0!</v>
      </c>
    </row>
    <row r="617" hidden="1" customHeight="1" spans="2:138">
      <c r="B617" s="83" t="s">
        <v>13590</v>
      </c>
      <c r="C617" s="84"/>
      <c r="D617" s="84"/>
      <c r="E617" s="84"/>
      <c r="F617" s="84"/>
      <c r="G617" s="84"/>
      <c r="H617" s="83" t="s">
        <v>13746</v>
      </c>
      <c r="I617" s="86" t="s">
        <v>13747</v>
      </c>
      <c r="J617" s="83" t="s">
        <v>126</v>
      </c>
      <c r="K617" s="84"/>
      <c r="L617" s="83" t="s">
        <v>937</v>
      </c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90" t="e">
        <f t="shared" si="64"/>
        <v>#DIV/0!</v>
      </c>
      <c r="AO617" s="89"/>
      <c r="AP617" s="89"/>
      <c r="AQ617" s="89"/>
      <c r="AR617" s="89"/>
      <c r="AS617" s="89"/>
      <c r="AT617" s="89"/>
      <c r="AU617" s="89"/>
      <c r="AV617" s="89"/>
      <c r="AW617" s="89"/>
      <c r="AX617" s="89"/>
      <c r="AY617" s="89"/>
      <c r="AZ617" s="89"/>
      <c r="BA617" s="89"/>
      <c r="BB617" s="89"/>
      <c r="BC617" s="89"/>
      <c r="BD617" s="89"/>
      <c r="BE617" s="89"/>
      <c r="BF617" s="89"/>
      <c r="BG617" s="89"/>
      <c r="BH617" s="89"/>
      <c r="BI617" s="89"/>
      <c r="BJ617" s="89"/>
      <c r="BK617" s="89"/>
      <c r="BL617" s="89"/>
      <c r="BM617" s="89"/>
      <c r="BN617" s="89"/>
      <c r="BO617" s="89"/>
      <c r="BP617" s="89"/>
      <c r="BQ617" s="89"/>
      <c r="BR617" s="89"/>
      <c r="BS617" s="89"/>
      <c r="BT617" s="89"/>
      <c r="BU617" s="89"/>
      <c r="BV617" s="89"/>
      <c r="BW617" s="89"/>
      <c r="BX617" s="89"/>
      <c r="BY617" s="89"/>
      <c r="BZ617" s="89"/>
      <c r="CA617" s="89"/>
      <c r="CB617" s="89"/>
      <c r="CC617" s="89"/>
      <c r="CD617" s="89"/>
      <c r="CE617" s="89"/>
      <c r="CF617" s="90" t="e">
        <f t="shared" si="59"/>
        <v>#DIV/0!</v>
      </c>
      <c r="CG617" s="89"/>
      <c r="CH617" s="89"/>
      <c r="CI617" s="89"/>
      <c r="CJ617" s="89"/>
      <c r="CK617" s="89"/>
      <c r="CL617" s="89"/>
      <c r="CM617" s="89"/>
      <c r="CN617" s="89"/>
      <c r="CO617" s="89"/>
      <c r="CP617" s="89"/>
      <c r="CQ617" s="89"/>
      <c r="CR617" s="89"/>
      <c r="CS617" s="89"/>
      <c r="CT617" s="89"/>
      <c r="CU617" s="89"/>
      <c r="CV617" s="89">
        <v>8</v>
      </c>
      <c r="CW617" s="89">
        <v>8</v>
      </c>
      <c r="CX617" s="89">
        <v>8</v>
      </c>
      <c r="CY617" s="89">
        <v>8</v>
      </c>
      <c r="CZ617" s="89">
        <v>8</v>
      </c>
      <c r="DA617" s="89">
        <v>8</v>
      </c>
      <c r="DB617" s="89">
        <v>8</v>
      </c>
      <c r="DC617" s="89">
        <v>8</v>
      </c>
      <c r="DD617" s="89">
        <v>8</v>
      </c>
      <c r="DE617" s="89"/>
      <c r="DF617" s="89"/>
      <c r="DG617" s="89"/>
      <c r="DH617" s="89"/>
      <c r="DI617" s="89">
        <v>7</v>
      </c>
      <c r="DJ617" s="89">
        <v>8</v>
      </c>
      <c r="DK617" s="89">
        <v>8</v>
      </c>
      <c r="DL617" s="89">
        <v>8</v>
      </c>
      <c r="DM617" s="89">
        <v>8</v>
      </c>
      <c r="DN617" s="89">
        <v>8</v>
      </c>
      <c r="DO617" s="90">
        <f t="shared" si="60"/>
        <v>7.93333333333333</v>
      </c>
      <c r="DP617" s="95"/>
      <c r="DQ617" s="89"/>
      <c r="DR617" s="89"/>
      <c r="DS617" s="89"/>
      <c r="DT617" s="89"/>
      <c r="DU617" s="89"/>
      <c r="DV617" s="101"/>
      <c r="DW617" s="102"/>
      <c r="DX617" s="103"/>
      <c r="DY617" s="90"/>
      <c r="DZ617" s="103"/>
      <c r="EA617" s="103"/>
      <c r="EB617" s="103"/>
      <c r="EC617" s="103"/>
      <c r="ED617" s="103"/>
      <c r="EE617" s="103"/>
      <c r="EF617" s="106" t="e">
        <f t="shared" si="61"/>
        <v>#DIV/0!</v>
      </c>
      <c r="EG617" s="106" t="e">
        <f t="shared" si="62"/>
        <v>#DIV/0!</v>
      </c>
      <c r="EH617" s="106" t="str">
        <f t="shared" si="63"/>
        <v>NEED TO DEVELOP</v>
      </c>
    </row>
    <row r="618" hidden="1" customHeight="1" spans="2:138">
      <c r="B618" s="83" t="s">
        <v>13590</v>
      </c>
      <c r="C618" s="84"/>
      <c r="D618" s="84"/>
      <c r="E618" s="84"/>
      <c r="F618" s="84"/>
      <c r="G618" s="84"/>
      <c r="H618" s="83" t="s">
        <v>13762</v>
      </c>
      <c r="I618" s="86" t="s">
        <v>13763</v>
      </c>
      <c r="J618" s="83" t="s">
        <v>1893</v>
      </c>
      <c r="K618" s="84"/>
      <c r="L618" s="83" t="s">
        <v>2197</v>
      </c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90" t="e">
        <f t="shared" si="64"/>
        <v>#DIV/0!</v>
      </c>
      <c r="AO618" s="89"/>
      <c r="AP618" s="89"/>
      <c r="AQ618" s="89"/>
      <c r="AR618" s="89"/>
      <c r="AS618" s="89"/>
      <c r="AT618" s="89"/>
      <c r="AU618" s="89"/>
      <c r="AV618" s="89"/>
      <c r="AW618" s="89"/>
      <c r="AX618" s="89"/>
      <c r="AY618" s="89"/>
      <c r="AZ618" s="89"/>
      <c r="BA618" s="89"/>
      <c r="BB618" s="89"/>
      <c r="BC618" s="89"/>
      <c r="BD618" s="89"/>
      <c r="BE618" s="89"/>
      <c r="BF618" s="89"/>
      <c r="BG618" s="89"/>
      <c r="BH618" s="89"/>
      <c r="BI618" s="89"/>
      <c r="BJ618" s="89"/>
      <c r="BK618" s="89"/>
      <c r="BL618" s="89"/>
      <c r="BM618" s="89"/>
      <c r="BN618" s="89"/>
      <c r="BO618" s="89"/>
      <c r="BP618" s="89"/>
      <c r="BQ618" s="89"/>
      <c r="BR618" s="89"/>
      <c r="BS618" s="89"/>
      <c r="BT618" s="89"/>
      <c r="BU618" s="89"/>
      <c r="BV618" s="89"/>
      <c r="BW618" s="89"/>
      <c r="BX618" s="89"/>
      <c r="BY618" s="89"/>
      <c r="BZ618" s="89"/>
      <c r="CA618" s="89"/>
      <c r="CB618" s="89"/>
      <c r="CC618" s="89"/>
      <c r="CD618" s="89"/>
      <c r="CE618" s="89"/>
      <c r="CF618" s="90" t="e">
        <f t="shared" si="59"/>
        <v>#DIV/0!</v>
      </c>
      <c r="CG618" s="89"/>
      <c r="CH618" s="89"/>
      <c r="CI618" s="89"/>
      <c r="CJ618" s="89"/>
      <c r="CK618" s="89"/>
      <c r="CL618" s="89"/>
      <c r="CM618" s="89"/>
      <c r="CN618" s="89"/>
      <c r="CO618" s="89"/>
      <c r="CP618" s="89"/>
      <c r="CQ618" s="89"/>
      <c r="CR618" s="89"/>
      <c r="CS618" s="89"/>
      <c r="CT618" s="89"/>
      <c r="CU618" s="89"/>
      <c r="CV618" s="89">
        <v>8</v>
      </c>
      <c r="CW618" s="89">
        <v>8</v>
      </c>
      <c r="CX618" s="89">
        <v>8</v>
      </c>
      <c r="CY618" s="89">
        <v>8</v>
      </c>
      <c r="CZ618" s="89">
        <v>8</v>
      </c>
      <c r="DA618" s="89">
        <v>8</v>
      </c>
      <c r="DB618" s="89">
        <v>8</v>
      </c>
      <c r="DC618" s="89">
        <v>8</v>
      </c>
      <c r="DD618" s="89">
        <v>8</v>
      </c>
      <c r="DE618" s="89"/>
      <c r="DF618" s="89"/>
      <c r="DG618" s="89"/>
      <c r="DH618" s="89"/>
      <c r="DI618" s="89">
        <v>8</v>
      </c>
      <c r="DJ618" s="89">
        <v>8</v>
      </c>
      <c r="DK618" s="89">
        <v>8</v>
      </c>
      <c r="DL618" s="89">
        <v>8</v>
      </c>
      <c r="DM618" s="89">
        <v>8</v>
      </c>
      <c r="DN618" s="89">
        <v>8</v>
      </c>
      <c r="DO618" s="90">
        <f t="shared" si="60"/>
        <v>8</v>
      </c>
      <c r="DP618" s="95"/>
      <c r="DQ618" s="89"/>
      <c r="DR618" s="89"/>
      <c r="DS618" s="89"/>
      <c r="DT618" s="89"/>
      <c r="DU618" s="89"/>
      <c r="DV618" s="101"/>
      <c r="DW618" s="102"/>
      <c r="DX618" s="103"/>
      <c r="DY618" s="90"/>
      <c r="DZ618" s="103"/>
      <c r="EA618" s="103"/>
      <c r="EB618" s="103"/>
      <c r="EC618" s="103"/>
      <c r="ED618" s="103"/>
      <c r="EE618" s="103"/>
      <c r="EF618" s="106" t="e">
        <f t="shared" si="61"/>
        <v>#DIV/0!</v>
      </c>
      <c r="EG618" s="106" t="e">
        <f t="shared" si="62"/>
        <v>#DIV/0!</v>
      </c>
      <c r="EH618" s="106" t="str">
        <f t="shared" si="63"/>
        <v>NEED TO DEVELOP</v>
      </c>
    </row>
    <row r="619" hidden="1" customHeight="1" spans="2:138">
      <c r="B619" s="83" t="s">
        <v>13590</v>
      </c>
      <c r="C619" s="84"/>
      <c r="D619" s="84"/>
      <c r="E619" s="84"/>
      <c r="F619" s="84"/>
      <c r="G619" s="84"/>
      <c r="H619" s="83" t="s">
        <v>13776</v>
      </c>
      <c r="I619" s="86" t="s">
        <v>13777</v>
      </c>
      <c r="J619" s="83" t="s">
        <v>2965</v>
      </c>
      <c r="K619" s="84"/>
      <c r="L619" s="83" t="s">
        <v>13779</v>
      </c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90" t="e">
        <f t="shared" si="64"/>
        <v>#DIV/0!</v>
      </c>
      <c r="AO619" s="89"/>
      <c r="AP619" s="89"/>
      <c r="AQ619" s="89"/>
      <c r="AR619" s="89"/>
      <c r="AS619" s="89"/>
      <c r="AT619" s="89"/>
      <c r="AU619" s="89"/>
      <c r="AV619" s="89"/>
      <c r="AW619" s="89"/>
      <c r="AX619" s="89"/>
      <c r="AY619" s="89"/>
      <c r="AZ619" s="89"/>
      <c r="BA619" s="89"/>
      <c r="BB619" s="89"/>
      <c r="BC619" s="89"/>
      <c r="BD619" s="89"/>
      <c r="BE619" s="89"/>
      <c r="BF619" s="89"/>
      <c r="BG619" s="89"/>
      <c r="BH619" s="89"/>
      <c r="BI619" s="89"/>
      <c r="BJ619" s="89"/>
      <c r="BK619" s="89"/>
      <c r="BL619" s="89"/>
      <c r="BM619" s="89"/>
      <c r="BN619" s="89"/>
      <c r="BO619" s="89"/>
      <c r="BP619" s="89"/>
      <c r="BQ619" s="89"/>
      <c r="BR619" s="89"/>
      <c r="BS619" s="89"/>
      <c r="BT619" s="89"/>
      <c r="BU619" s="89"/>
      <c r="BV619" s="89"/>
      <c r="BW619" s="89"/>
      <c r="BX619" s="89"/>
      <c r="BY619" s="89"/>
      <c r="BZ619" s="89"/>
      <c r="CA619" s="89"/>
      <c r="CB619" s="89"/>
      <c r="CC619" s="89"/>
      <c r="CD619" s="89"/>
      <c r="CE619" s="89"/>
      <c r="CF619" s="90" t="e">
        <f t="shared" si="59"/>
        <v>#DIV/0!</v>
      </c>
      <c r="CG619" s="89"/>
      <c r="CH619" s="89"/>
      <c r="CI619" s="89"/>
      <c r="CJ619" s="89"/>
      <c r="CK619" s="89"/>
      <c r="CL619" s="89"/>
      <c r="CM619" s="89"/>
      <c r="CN619" s="89"/>
      <c r="CO619" s="89"/>
      <c r="CP619" s="89"/>
      <c r="CQ619" s="89"/>
      <c r="CR619" s="89"/>
      <c r="CS619" s="89"/>
      <c r="CT619" s="89"/>
      <c r="CU619" s="89"/>
      <c r="CV619" s="89">
        <v>8</v>
      </c>
      <c r="CW619" s="89">
        <v>8</v>
      </c>
      <c r="CX619" s="89">
        <v>8</v>
      </c>
      <c r="CY619" s="89">
        <v>8</v>
      </c>
      <c r="CZ619" s="89">
        <v>8</v>
      </c>
      <c r="DA619" s="89">
        <v>8</v>
      </c>
      <c r="DB619" s="89">
        <v>8</v>
      </c>
      <c r="DC619" s="89">
        <v>8</v>
      </c>
      <c r="DD619" s="89">
        <v>8</v>
      </c>
      <c r="DE619" s="89"/>
      <c r="DF619" s="89"/>
      <c r="DG619" s="89"/>
      <c r="DH619" s="89"/>
      <c r="DI619" s="89">
        <v>8</v>
      </c>
      <c r="DJ619" s="89">
        <v>8</v>
      </c>
      <c r="DK619" s="89">
        <v>8</v>
      </c>
      <c r="DL619" s="89">
        <v>8</v>
      </c>
      <c r="DM619" s="89">
        <v>8</v>
      </c>
      <c r="DN619" s="89">
        <v>8</v>
      </c>
      <c r="DO619" s="90">
        <f t="shared" si="60"/>
        <v>8</v>
      </c>
      <c r="DP619" s="95"/>
      <c r="DQ619" s="89"/>
      <c r="DR619" s="89"/>
      <c r="DS619" s="89"/>
      <c r="DT619" s="89"/>
      <c r="DU619" s="89"/>
      <c r="DV619" s="101"/>
      <c r="DW619" s="102"/>
      <c r="DX619" s="103"/>
      <c r="DY619" s="90"/>
      <c r="DZ619" s="103"/>
      <c r="EA619" s="103"/>
      <c r="EB619" s="103"/>
      <c r="EC619" s="103"/>
      <c r="ED619" s="103"/>
      <c r="EE619" s="103"/>
      <c r="EF619" s="106" t="e">
        <f t="shared" si="61"/>
        <v>#DIV/0!</v>
      </c>
      <c r="EG619" s="106" t="e">
        <f t="shared" si="62"/>
        <v>#DIV/0!</v>
      </c>
      <c r="EH619" s="106" t="str">
        <f t="shared" si="63"/>
        <v>NEED TO DEVELOP</v>
      </c>
    </row>
    <row r="620" hidden="1" customHeight="1" spans="2:138">
      <c r="B620" s="83" t="s">
        <v>13590</v>
      </c>
      <c r="C620" s="84"/>
      <c r="D620" s="84"/>
      <c r="E620" s="84"/>
      <c r="F620" s="84"/>
      <c r="G620" s="84"/>
      <c r="H620" s="83" t="s">
        <v>13790</v>
      </c>
      <c r="I620" s="86" t="s">
        <v>13791</v>
      </c>
      <c r="J620" s="83" t="s">
        <v>162</v>
      </c>
      <c r="K620" s="84"/>
      <c r="L620" s="83" t="s">
        <v>2228</v>
      </c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90" t="e">
        <f t="shared" si="64"/>
        <v>#DIV/0!</v>
      </c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  <c r="BA620" s="89"/>
      <c r="BB620" s="89"/>
      <c r="BC620" s="89"/>
      <c r="BD620" s="89"/>
      <c r="BE620" s="89"/>
      <c r="BF620" s="89"/>
      <c r="BG620" s="89"/>
      <c r="BH620" s="89"/>
      <c r="BI620" s="89"/>
      <c r="BJ620" s="89"/>
      <c r="BK620" s="89"/>
      <c r="BL620" s="89"/>
      <c r="BM620" s="89"/>
      <c r="BN620" s="89"/>
      <c r="BO620" s="89"/>
      <c r="BP620" s="89"/>
      <c r="BQ620" s="89"/>
      <c r="BR620" s="89"/>
      <c r="BS620" s="89"/>
      <c r="BT620" s="89"/>
      <c r="BU620" s="89"/>
      <c r="BV620" s="89"/>
      <c r="BW620" s="89"/>
      <c r="BX620" s="89"/>
      <c r="BY620" s="89"/>
      <c r="BZ620" s="89"/>
      <c r="CA620" s="89"/>
      <c r="CB620" s="89"/>
      <c r="CC620" s="89"/>
      <c r="CD620" s="89"/>
      <c r="CE620" s="89"/>
      <c r="CF620" s="90" t="e">
        <f t="shared" si="59"/>
        <v>#DIV/0!</v>
      </c>
      <c r="CG620" s="89"/>
      <c r="CH620" s="89"/>
      <c r="CI620" s="89"/>
      <c r="CJ620" s="89"/>
      <c r="CK620" s="89"/>
      <c r="CL620" s="89"/>
      <c r="CM620" s="89"/>
      <c r="CN620" s="89"/>
      <c r="CO620" s="89"/>
      <c r="CP620" s="89"/>
      <c r="CQ620" s="89"/>
      <c r="CR620" s="89"/>
      <c r="CS620" s="89"/>
      <c r="CT620" s="89"/>
      <c r="CU620" s="89"/>
      <c r="CV620" s="89">
        <v>8</v>
      </c>
      <c r="CW620" s="89">
        <v>8</v>
      </c>
      <c r="CX620" s="89">
        <v>8</v>
      </c>
      <c r="CY620" s="89">
        <v>8</v>
      </c>
      <c r="CZ620" s="89">
        <v>8</v>
      </c>
      <c r="DA620" s="89">
        <v>8</v>
      </c>
      <c r="DB620" s="89">
        <v>8</v>
      </c>
      <c r="DC620" s="89">
        <v>8</v>
      </c>
      <c r="DD620" s="89">
        <v>8</v>
      </c>
      <c r="DE620" s="89"/>
      <c r="DF620" s="89"/>
      <c r="DG620" s="89"/>
      <c r="DH620" s="89"/>
      <c r="DI620" s="89">
        <v>8</v>
      </c>
      <c r="DJ620" s="89">
        <v>8</v>
      </c>
      <c r="DK620" s="89">
        <v>8</v>
      </c>
      <c r="DL620" s="89">
        <v>8</v>
      </c>
      <c r="DM620" s="89">
        <v>8</v>
      </c>
      <c r="DN620" s="89">
        <v>8</v>
      </c>
      <c r="DO620" s="90">
        <f t="shared" si="60"/>
        <v>8</v>
      </c>
      <c r="DP620" s="95"/>
      <c r="DQ620" s="89"/>
      <c r="DR620" s="89"/>
      <c r="DS620" s="89"/>
      <c r="DT620" s="89"/>
      <c r="DU620" s="89"/>
      <c r="DV620" s="101"/>
      <c r="DW620" s="102"/>
      <c r="DX620" s="103"/>
      <c r="DY620" s="90"/>
      <c r="DZ620" s="103"/>
      <c r="EA620" s="103"/>
      <c r="EB620" s="103"/>
      <c r="EC620" s="103"/>
      <c r="ED620" s="103"/>
      <c r="EE620" s="103"/>
      <c r="EF620" s="106" t="e">
        <f t="shared" si="61"/>
        <v>#DIV/0!</v>
      </c>
      <c r="EG620" s="106" t="e">
        <f t="shared" si="62"/>
        <v>#DIV/0!</v>
      </c>
      <c r="EH620" s="106" t="str">
        <f t="shared" si="63"/>
        <v>NEED TO DEVELOP</v>
      </c>
    </row>
    <row r="621" hidden="1" customHeight="1" spans="2:138">
      <c r="B621" s="83" t="s">
        <v>13590</v>
      </c>
      <c r="C621" s="84"/>
      <c r="D621" s="84"/>
      <c r="E621" s="84"/>
      <c r="F621" s="84"/>
      <c r="G621" s="84"/>
      <c r="H621" s="83" t="s">
        <v>13806</v>
      </c>
      <c r="I621" s="86" t="s">
        <v>13807</v>
      </c>
      <c r="J621" s="83" t="s">
        <v>162</v>
      </c>
      <c r="K621" s="84"/>
      <c r="L621" s="83" t="s">
        <v>2290</v>
      </c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90" t="e">
        <f t="shared" si="64"/>
        <v>#DIV/0!</v>
      </c>
      <c r="AO621" s="89"/>
      <c r="AP621" s="89"/>
      <c r="AQ621" s="89"/>
      <c r="AR621" s="89"/>
      <c r="AS621" s="89"/>
      <c r="AT621" s="89"/>
      <c r="AU621" s="89"/>
      <c r="AV621" s="89"/>
      <c r="AW621" s="89"/>
      <c r="AX621" s="89"/>
      <c r="AY621" s="89"/>
      <c r="AZ621" s="89"/>
      <c r="BA621" s="89"/>
      <c r="BB621" s="89"/>
      <c r="BC621" s="89"/>
      <c r="BD621" s="89"/>
      <c r="BE621" s="89"/>
      <c r="BF621" s="89"/>
      <c r="BG621" s="89"/>
      <c r="BH621" s="89"/>
      <c r="BI621" s="89"/>
      <c r="BJ621" s="89"/>
      <c r="BK621" s="89"/>
      <c r="BL621" s="89"/>
      <c r="BM621" s="89"/>
      <c r="BN621" s="89"/>
      <c r="BO621" s="89"/>
      <c r="BP621" s="89"/>
      <c r="BQ621" s="89"/>
      <c r="BR621" s="89"/>
      <c r="BS621" s="89"/>
      <c r="BT621" s="89"/>
      <c r="BU621" s="89"/>
      <c r="BV621" s="89"/>
      <c r="BW621" s="89"/>
      <c r="BX621" s="89"/>
      <c r="BY621" s="89"/>
      <c r="BZ621" s="89"/>
      <c r="CA621" s="89"/>
      <c r="CB621" s="89"/>
      <c r="CC621" s="89"/>
      <c r="CD621" s="89"/>
      <c r="CE621" s="89"/>
      <c r="CF621" s="90" t="e">
        <f t="shared" si="59"/>
        <v>#DIV/0!</v>
      </c>
      <c r="CG621" s="89"/>
      <c r="CH621" s="89"/>
      <c r="CI621" s="89"/>
      <c r="CJ621" s="89"/>
      <c r="CK621" s="89"/>
      <c r="CL621" s="89"/>
      <c r="CM621" s="89"/>
      <c r="CN621" s="89"/>
      <c r="CO621" s="89"/>
      <c r="CP621" s="89"/>
      <c r="CQ621" s="89"/>
      <c r="CR621" s="89"/>
      <c r="CS621" s="89"/>
      <c r="CT621" s="89"/>
      <c r="CU621" s="89"/>
      <c r="CV621" s="89">
        <v>8</v>
      </c>
      <c r="CW621" s="89">
        <v>8</v>
      </c>
      <c r="CX621" s="89">
        <v>8</v>
      </c>
      <c r="CY621" s="89">
        <v>8</v>
      </c>
      <c r="CZ621" s="89">
        <v>8</v>
      </c>
      <c r="DA621" s="89">
        <v>8</v>
      </c>
      <c r="DB621" s="89">
        <v>8</v>
      </c>
      <c r="DC621" s="89">
        <v>8</v>
      </c>
      <c r="DD621" s="89">
        <v>8</v>
      </c>
      <c r="DE621" s="89"/>
      <c r="DF621" s="89"/>
      <c r="DG621" s="89"/>
      <c r="DH621" s="89"/>
      <c r="DI621" s="89">
        <v>8</v>
      </c>
      <c r="DJ621" s="89">
        <v>8</v>
      </c>
      <c r="DK621" s="89">
        <v>8</v>
      </c>
      <c r="DL621" s="89">
        <v>8</v>
      </c>
      <c r="DM621" s="89">
        <v>8</v>
      </c>
      <c r="DN621" s="89">
        <v>8</v>
      </c>
      <c r="DO621" s="90">
        <f t="shared" si="60"/>
        <v>8</v>
      </c>
      <c r="DP621" s="95"/>
      <c r="DQ621" s="89"/>
      <c r="DR621" s="89"/>
      <c r="DS621" s="89"/>
      <c r="DT621" s="89"/>
      <c r="DU621" s="89"/>
      <c r="DV621" s="101"/>
      <c r="DW621" s="102"/>
      <c r="DX621" s="103"/>
      <c r="DY621" s="90"/>
      <c r="DZ621" s="103"/>
      <c r="EA621" s="103"/>
      <c r="EB621" s="103"/>
      <c r="EC621" s="103"/>
      <c r="ED621" s="103"/>
      <c r="EE621" s="103"/>
      <c r="EF621" s="106" t="e">
        <f t="shared" si="61"/>
        <v>#DIV/0!</v>
      </c>
      <c r="EG621" s="106" t="e">
        <f t="shared" si="62"/>
        <v>#DIV/0!</v>
      </c>
      <c r="EH621" s="106" t="str">
        <f t="shared" si="63"/>
        <v>NEED TO DEVELOP</v>
      </c>
    </row>
    <row r="622" hidden="1" customHeight="1" spans="2:138">
      <c r="B622" s="83" t="s">
        <v>13590</v>
      </c>
      <c r="C622" s="84"/>
      <c r="D622" s="84"/>
      <c r="E622" s="84"/>
      <c r="F622" s="84"/>
      <c r="G622" s="84"/>
      <c r="H622" s="83" t="s">
        <v>13820</v>
      </c>
      <c r="I622" s="86" t="s">
        <v>13821</v>
      </c>
      <c r="J622" s="83" t="s">
        <v>162</v>
      </c>
      <c r="K622" s="84"/>
      <c r="L622" s="83" t="s">
        <v>5538</v>
      </c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90" t="e">
        <f t="shared" si="64"/>
        <v>#DIV/0!</v>
      </c>
      <c r="AO622" s="89"/>
      <c r="AP622" s="89"/>
      <c r="AQ622" s="89"/>
      <c r="AR622" s="89"/>
      <c r="AS622" s="89"/>
      <c r="AT622" s="89"/>
      <c r="AU622" s="89"/>
      <c r="AV622" s="89"/>
      <c r="AW622" s="89"/>
      <c r="AX622" s="89"/>
      <c r="AY622" s="89"/>
      <c r="AZ622" s="89"/>
      <c r="BA622" s="89"/>
      <c r="BB622" s="89"/>
      <c r="BC622" s="89"/>
      <c r="BD622" s="89"/>
      <c r="BE622" s="89"/>
      <c r="BF622" s="89"/>
      <c r="BG622" s="89"/>
      <c r="BH622" s="89"/>
      <c r="BI622" s="89"/>
      <c r="BJ622" s="89"/>
      <c r="BK622" s="89"/>
      <c r="BL622" s="89"/>
      <c r="BM622" s="89"/>
      <c r="BN622" s="89"/>
      <c r="BO622" s="89"/>
      <c r="BP622" s="89"/>
      <c r="BQ622" s="89"/>
      <c r="BR622" s="89"/>
      <c r="BS622" s="89"/>
      <c r="BT622" s="89"/>
      <c r="BU622" s="89"/>
      <c r="BV622" s="89"/>
      <c r="BW622" s="89"/>
      <c r="BX622" s="89"/>
      <c r="BY622" s="89"/>
      <c r="BZ622" s="89"/>
      <c r="CA622" s="89"/>
      <c r="CB622" s="89"/>
      <c r="CC622" s="89"/>
      <c r="CD622" s="89"/>
      <c r="CE622" s="89"/>
      <c r="CF622" s="90" t="e">
        <f t="shared" si="59"/>
        <v>#DIV/0!</v>
      </c>
      <c r="CG622" s="89"/>
      <c r="CH622" s="89"/>
      <c r="CI622" s="89"/>
      <c r="CJ622" s="89"/>
      <c r="CK622" s="89"/>
      <c r="CL622" s="89"/>
      <c r="CM622" s="89"/>
      <c r="CN622" s="89"/>
      <c r="CO622" s="89"/>
      <c r="CP622" s="89"/>
      <c r="CQ622" s="89"/>
      <c r="CR622" s="89"/>
      <c r="CS622" s="89"/>
      <c r="CT622" s="89"/>
      <c r="CU622" s="89"/>
      <c r="CV622" s="89">
        <v>8</v>
      </c>
      <c r="CW622" s="89">
        <v>8</v>
      </c>
      <c r="CX622" s="89">
        <v>8</v>
      </c>
      <c r="CY622" s="89">
        <v>8</v>
      </c>
      <c r="CZ622" s="89">
        <v>8</v>
      </c>
      <c r="DA622" s="89">
        <v>8</v>
      </c>
      <c r="DB622" s="89">
        <v>7</v>
      </c>
      <c r="DC622" s="89">
        <v>8</v>
      </c>
      <c r="DD622" s="89">
        <v>8</v>
      </c>
      <c r="DE622" s="89"/>
      <c r="DF622" s="89"/>
      <c r="DG622" s="89"/>
      <c r="DH622" s="89"/>
      <c r="DI622" s="89">
        <v>8</v>
      </c>
      <c r="DJ622" s="89">
        <v>8</v>
      </c>
      <c r="DK622" s="89">
        <v>8</v>
      </c>
      <c r="DL622" s="89">
        <v>8</v>
      </c>
      <c r="DM622" s="89">
        <v>8</v>
      </c>
      <c r="DN622" s="89">
        <v>8</v>
      </c>
      <c r="DO622" s="90">
        <f t="shared" si="60"/>
        <v>7.93333333333333</v>
      </c>
      <c r="DP622" s="95"/>
      <c r="DQ622" s="89"/>
      <c r="DR622" s="89"/>
      <c r="DS622" s="89"/>
      <c r="DT622" s="89"/>
      <c r="DU622" s="89"/>
      <c r="DV622" s="101"/>
      <c r="DW622" s="102"/>
      <c r="DX622" s="103"/>
      <c r="DY622" s="90"/>
      <c r="DZ622" s="103"/>
      <c r="EA622" s="103"/>
      <c r="EB622" s="103"/>
      <c r="EC622" s="103"/>
      <c r="ED622" s="103"/>
      <c r="EE622" s="103"/>
      <c r="EF622" s="106" t="e">
        <f t="shared" si="61"/>
        <v>#DIV/0!</v>
      </c>
      <c r="EG622" s="106" t="e">
        <f t="shared" si="62"/>
        <v>#DIV/0!</v>
      </c>
      <c r="EH622" s="106" t="str">
        <f t="shared" si="63"/>
        <v>NEED TO DEVELOP</v>
      </c>
    </row>
    <row r="623" hidden="1" customHeight="1" spans="2:138">
      <c r="B623" s="83" t="s">
        <v>13590</v>
      </c>
      <c r="C623" s="84"/>
      <c r="D623" s="84"/>
      <c r="E623" s="84"/>
      <c r="F623" s="84"/>
      <c r="G623" s="84"/>
      <c r="H623" s="83" t="s">
        <v>13835</v>
      </c>
      <c r="I623" s="86" t="s">
        <v>13836</v>
      </c>
      <c r="J623" s="83" t="s">
        <v>1569</v>
      </c>
      <c r="K623" s="84"/>
      <c r="L623" s="83" t="s">
        <v>281</v>
      </c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90" t="e">
        <f t="shared" si="64"/>
        <v>#DIV/0!</v>
      </c>
      <c r="AO623" s="89"/>
      <c r="AP623" s="89"/>
      <c r="AQ623" s="89"/>
      <c r="AR623" s="89"/>
      <c r="AS623" s="89"/>
      <c r="AT623" s="89"/>
      <c r="AU623" s="89"/>
      <c r="AV623" s="89"/>
      <c r="AW623" s="89"/>
      <c r="AX623" s="89"/>
      <c r="AY623" s="89"/>
      <c r="AZ623" s="89"/>
      <c r="BA623" s="89"/>
      <c r="BB623" s="89"/>
      <c r="BC623" s="89"/>
      <c r="BD623" s="89"/>
      <c r="BE623" s="89"/>
      <c r="BF623" s="89"/>
      <c r="BG623" s="89"/>
      <c r="BH623" s="89"/>
      <c r="BI623" s="89"/>
      <c r="BJ623" s="89"/>
      <c r="BK623" s="89"/>
      <c r="BL623" s="89"/>
      <c r="BM623" s="89"/>
      <c r="BN623" s="89"/>
      <c r="BO623" s="89"/>
      <c r="BP623" s="89"/>
      <c r="BQ623" s="89"/>
      <c r="BR623" s="89"/>
      <c r="BS623" s="89"/>
      <c r="BT623" s="89"/>
      <c r="BU623" s="89"/>
      <c r="BV623" s="89"/>
      <c r="BW623" s="89"/>
      <c r="BX623" s="89"/>
      <c r="BY623" s="89"/>
      <c r="BZ623" s="89"/>
      <c r="CA623" s="89"/>
      <c r="CB623" s="89"/>
      <c r="CC623" s="89"/>
      <c r="CD623" s="89"/>
      <c r="CE623" s="89"/>
      <c r="CF623" s="90" t="e">
        <f t="shared" si="59"/>
        <v>#DIV/0!</v>
      </c>
      <c r="CG623" s="89"/>
      <c r="CH623" s="89"/>
      <c r="CI623" s="89"/>
      <c r="CJ623" s="89"/>
      <c r="CK623" s="89"/>
      <c r="CL623" s="89"/>
      <c r="CM623" s="89"/>
      <c r="CN623" s="89"/>
      <c r="CO623" s="89"/>
      <c r="CP623" s="89"/>
      <c r="CQ623" s="89"/>
      <c r="CR623" s="89"/>
      <c r="CS623" s="89"/>
      <c r="CT623" s="89"/>
      <c r="CU623" s="89"/>
      <c r="CV623" s="89"/>
      <c r="CW623" s="89"/>
      <c r="CX623" s="89"/>
      <c r="CY623" s="89"/>
      <c r="CZ623" s="89"/>
      <c r="DA623" s="89"/>
      <c r="DB623" s="89"/>
      <c r="DC623" s="89"/>
      <c r="DD623" s="89"/>
      <c r="DE623" s="89"/>
      <c r="DF623" s="89"/>
      <c r="DG623" s="89"/>
      <c r="DH623" s="89"/>
      <c r="DI623" s="89"/>
      <c r="DJ623" s="89"/>
      <c r="DK623" s="89"/>
      <c r="DL623" s="89"/>
      <c r="DM623" s="89"/>
      <c r="DN623" s="89"/>
      <c r="DO623" s="90" t="e">
        <f t="shared" si="60"/>
        <v>#DIV/0!</v>
      </c>
      <c r="DP623" s="95"/>
      <c r="DQ623" s="89"/>
      <c r="DR623" s="89"/>
      <c r="DS623" s="89"/>
      <c r="DT623" s="89"/>
      <c r="DU623" s="89"/>
      <c r="DV623" s="101"/>
      <c r="DW623" s="102"/>
      <c r="DX623" s="103"/>
      <c r="DY623" s="90"/>
      <c r="DZ623" s="103"/>
      <c r="EA623" s="103"/>
      <c r="EB623" s="103"/>
      <c r="EC623" s="103"/>
      <c r="ED623" s="103"/>
      <c r="EE623" s="103"/>
      <c r="EF623" s="106" t="e">
        <f t="shared" si="61"/>
        <v>#DIV/0!</v>
      </c>
      <c r="EG623" s="106" t="e">
        <f t="shared" si="62"/>
        <v>#DIV/0!</v>
      </c>
      <c r="EH623" s="106" t="e">
        <f t="shared" si="63"/>
        <v>#DIV/0!</v>
      </c>
    </row>
    <row r="624" hidden="1" customHeight="1" spans="2:138">
      <c r="B624" s="83" t="s">
        <v>13590</v>
      </c>
      <c r="C624" s="84"/>
      <c r="D624" s="84"/>
      <c r="E624" s="84"/>
      <c r="F624" s="84"/>
      <c r="G624" s="84"/>
      <c r="H624" s="83" t="s">
        <v>13842</v>
      </c>
      <c r="I624" s="86" t="s">
        <v>13843</v>
      </c>
      <c r="J624" s="83" t="s">
        <v>1569</v>
      </c>
      <c r="K624" s="84"/>
      <c r="L624" s="83" t="s">
        <v>5538</v>
      </c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90" t="e">
        <f t="shared" si="64"/>
        <v>#DIV/0!</v>
      </c>
      <c r="AO624" s="89"/>
      <c r="AP624" s="89"/>
      <c r="AQ624" s="89"/>
      <c r="AR624" s="89"/>
      <c r="AS624" s="89"/>
      <c r="AT624" s="89"/>
      <c r="AU624" s="89"/>
      <c r="AV624" s="89"/>
      <c r="AW624" s="89"/>
      <c r="AX624" s="89"/>
      <c r="AY624" s="89"/>
      <c r="AZ624" s="89"/>
      <c r="BA624" s="89"/>
      <c r="BB624" s="89"/>
      <c r="BC624" s="89"/>
      <c r="BD624" s="89"/>
      <c r="BE624" s="89"/>
      <c r="BF624" s="89"/>
      <c r="BG624" s="89"/>
      <c r="BH624" s="89"/>
      <c r="BI624" s="89"/>
      <c r="BJ624" s="89"/>
      <c r="BK624" s="89"/>
      <c r="BL624" s="89"/>
      <c r="BM624" s="89"/>
      <c r="BN624" s="89"/>
      <c r="BO624" s="89"/>
      <c r="BP624" s="89"/>
      <c r="BQ624" s="89"/>
      <c r="BR624" s="89"/>
      <c r="BS624" s="89"/>
      <c r="BT624" s="89"/>
      <c r="BU624" s="89"/>
      <c r="BV624" s="89"/>
      <c r="BW624" s="89"/>
      <c r="BX624" s="89"/>
      <c r="BY624" s="89"/>
      <c r="BZ624" s="89"/>
      <c r="CA624" s="89"/>
      <c r="CB624" s="89"/>
      <c r="CC624" s="89"/>
      <c r="CD624" s="89"/>
      <c r="CE624" s="89"/>
      <c r="CF624" s="90" t="e">
        <f t="shared" si="59"/>
        <v>#DIV/0!</v>
      </c>
      <c r="CG624" s="89"/>
      <c r="CH624" s="89"/>
      <c r="CI624" s="89"/>
      <c r="CJ624" s="89"/>
      <c r="CK624" s="89"/>
      <c r="CL624" s="89"/>
      <c r="CM624" s="89"/>
      <c r="CN624" s="89"/>
      <c r="CO624" s="89"/>
      <c r="CP624" s="89"/>
      <c r="CQ624" s="89"/>
      <c r="CR624" s="89"/>
      <c r="CS624" s="89"/>
      <c r="CT624" s="89"/>
      <c r="CU624" s="89"/>
      <c r="CV624" s="89">
        <v>8</v>
      </c>
      <c r="CW624" s="89">
        <v>7</v>
      </c>
      <c r="CX624" s="89">
        <v>7</v>
      </c>
      <c r="CY624" s="89">
        <v>8</v>
      </c>
      <c r="CZ624" s="89">
        <v>8</v>
      </c>
      <c r="DA624" s="89">
        <v>8</v>
      </c>
      <c r="DB624" s="89">
        <v>8</v>
      </c>
      <c r="DC624" s="89">
        <v>8</v>
      </c>
      <c r="DD624" s="89">
        <v>8</v>
      </c>
      <c r="DE624" s="89"/>
      <c r="DF624" s="89"/>
      <c r="DG624" s="89"/>
      <c r="DH624" s="89"/>
      <c r="DI624" s="89">
        <v>8</v>
      </c>
      <c r="DJ624" s="89">
        <v>8</v>
      </c>
      <c r="DK624" s="89">
        <v>8</v>
      </c>
      <c r="DL624" s="89">
        <v>8</v>
      </c>
      <c r="DM624" s="89">
        <v>8</v>
      </c>
      <c r="DN624" s="89">
        <v>8</v>
      </c>
      <c r="DO624" s="90">
        <f t="shared" si="60"/>
        <v>7.86666666666667</v>
      </c>
      <c r="DP624" s="95"/>
      <c r="DQ624" s="89"/>
      <c r="DR624" s="89"/>
      <c r="DS624" s="89"/>
      <c r="DT624" s="89"/>
      <c r="DU624" s="89"/>
      <c r="DV624" s="101"/>
      <c r="DW624" s="102"/>
      <c r="DX624" s="103"/>
      <c r="DY624" s="90"/>
      <c r="DZ624" s="103"/>
      <c r="EA624" s="103"/>
      <c r="EB624" s="103"/>
      <c r="EC624" s="103"/>
      <c r="ED624" s="103"/>
      <c r="EE624" s="103"/>
      <c r="EF624" s="106" t="e">
        <f t="shared" si="61"/>
        <v>#DIV/0!</v>
      </c>
      <c r="EG624" s="106" t="e">
        <f t="shared" si="62"/>
        <v>#DIV/0!</v>
      </c>
      <c r="EH624" s="106" t="str">
        <f t="shared" si="63"/>
        <v>NEED TO DEVELOP</v>
      </c>
    </row>
    <row r="625" hidden="1" customHeight="1" spans="2:138">
      <c r="B625" s="83" t="s">
        <v>13896</v>
      </c>
      <c r="C625" s="84"/>
      <c r="D625" s="84"/>
      <c r="E625" s="84"/>
      <c r="F625" s="84"/>
      <c r="G625" s="84"/>
      <c r="H625" s="83" t="s">
        <v>13909</v>
      </c>
      <c r="I625" s="86" t="s">
        <v>13910</v>
      </c>
      <c r="J625" s="83" t="s">
        <v>68</v>
      </c>
      <c r="K625" s="84"/>
      <c r="L625" s="83" t="s">
        <v>3441</v>
      </c>
      <c r="M625" s="89">
        <v>8</v>
      </c>
      <c r="N625" s="89">
        <v>8.5</v>
      </c>
      <c r="O625" s="89">
        <v>8.5</v>
      </c>
      <c r="P625" s="89">
        <v>8</v>
      </c>
      <c r="Q625" s="89">
        <v>8</v>
      </c>
      <c r="R625" s="89">
        <v>8</v>
      </c>
      <c r="S625" s="89">
        <v>8</v>
      </c>
      <c r="T625" s="89">
        <v>8</v>
      </c>
      <c r="U625" s="89">
        <v>8</v>
      </c>
      <c r="V625" s="89">
        <v>8</v>
      </c>
      <c r="W625" s="89">
        <v>8</v>
      </c>
      <c r="X625" s="89">
        <v>8</v>
      </c>
      <c r="Y625" s="89">
        <v>8</v>
      </c>
      <c r="Z625" s="89">
        <v>8.5</v>
      </c>
      <c r="AA625" s="89">
        <v>8</v>
      </c>
      <c r="AB625" s="89">
        <v>8</v>
      </c>
      <c r="AC625" s="89">
        <v>8</v>
      </c>
      <c r="AD625" s="89">
        <v>8.5</v>
      </c>
      <c r="AE625" s="89">
        <v>8</v>
      </c>
      <c r="AF625" s="89">
        <v>8</v>
      </c>
      <c r="AG625" s="89">
        <v>8.5</v>
      </c>
      <c r="AH625" s="89">
        <v>8</v>
      </c>
      <c r="AI625" s="89">
        <v>8</v>
      </c>
      <c r="AJ625" s="89">
        <v>8</v>
      </c>
      <c r="AK625" s="89">
        <v>8.5</v>
      </c>
      <c r="AL625" s="89">
        <v>8</v>
      </c>
      <c r="AM625" s="89">
        <v>8.5</v>
      </c>
      <c r="AN625" s="90">
        <f t="shared" si="64"/>
        <v>8.12962962962963</v>
      </c>
      <c r="AO625" s="89">
        <v>1</v>
      </c>
      <c r="AP625" s="89"/>
      <c r="AQ625" s="89"/>
      <c r="AR625" s="89"/>
      <c r="AS625" s="89"/>
      <c r="AT625" s="89"/>
      <c r="AU625" s="89"/>
      <c r="AV625" s="89"/>
      <c r="AW625" s="89"/>
      <c r="AX625" s="89"/>
      <c r="AY625" s="89"/>
      <c r="AZ625" s="89"/>
      <c r="BA625" s="89"/>
      <c r="BB625" s="89"/>
      <c r="BC625" s="89">
        <v>1</v>
      </c>
      <c r="BD625" s="89"/>
      <c r="BE625" s="89"/>
      <c r="BF625" s="89"/>
      <c r="BG625" s="89"/>
      <c r="BH625" s="89"/>
      <c r="BI625" s="89"/>
      <c r="BJ625" s="89"/>
      <c r="BK625" s="89"/>
      <c r="BL625" s="89"/>
      <c r="BM625" s="89"/>
      <c r="BN625" s="89"/>
      <c r="BO625" s="89"/>
      <c r="BP625" s="89"/>
      <c r="BQ625" s="89"/>
      <c r="BR625" s="89"/>
      <c r="BS625" s="89"/>
      <c r="BT625" s="89"/>
      <c r="BU625" s="89"/>
      <c r="BV625" s="89"/>
      <c r="BW625" s="89"/>
      <c r="BX625" s="89"/>
      <c r="BY625" s="89"/>
      <c r="BZ625" s="89"/>
      <c r="CA625" s="89"/>
      <c r="CB625" s="89"/>
      <c r="CC625" s="89"/>
      <c r="CD625" s="89"/>
      <c r="CE625" s="89"/>
      <c r="CF625" s="90" t="e">
        <f t="shared" si="59"/>
        <v>#DIV/0!</v>
      </c>
      <c r="CG625" s="89"/>
      <c r="CH625" s="89"/>
      <c r="CI625" s="89"/>
      <c r="CJ625" s="89"/>
      <c r="CK625" s="89"/>
      <c r="CL625" s="89"/>
      <c r="CM625" s="89"/>
      <c r="CN625" s="89"/>
      <c r="CO625" s="89"/>
      <c r="CP625" s="89"/>
      <c r="CQ625" s="89"/>
      <c r="CR625" s="89"/>
      <c r="CS625" s="89"/>
      <c r="CT625" s="89"/>
      <c r="CU625" s="89"/>
      <c r="CV625" s="89"/>
      <c r="CW625" s="89"/>
      <c r="CX625" s="89"/>
      <c r="CY625" s="89"/>
      <c r="CZ625" s="89"/>
      <c r="DA625" s="89"/>
      <c r="DB625" s="89"/>
      <c r="DC625" s="89"/>
      <c r="DD625" s="89"/>
      <c r="DE625" s="89"/>
      <c r="DF625" s="89"/>
      <c r="DG625" s="89"/>
      <c r="DH625" s="89"/>
      <c r="DI625" s="89"/>
      <c r="DJ625" s="89"/>
      <c r="DK625" s="89"/>
      <c r="DL625" s="89"/>
      <c r="DM625" s="89"/>
      <c r="DN625" s="89"/>
      <c r="DO625" s="90" t="e">
        <f t="shared" si="60"/>
        <v>#DIV/0!</v>
      </c>
      <c r="DP625" s="95"/>
      <c r="DQ625" s="89"/>
      <c r="DR625" s="89"/>
      <c r="DS625" s="89"/>
      <c r="DT625" s="89"/>
      <c r="DU625" s="89"/>
      <c r="DV625" s="101"/>
      <c r="DW625" s="102"/>
      <c r="DX625" s="103"/>
      <c r="DY625" s="90"/>
      <c r="DZ625" s="103"/>
      <c r="EA625" s="103"/>
      <c r="EB625" s="103"/>
      <c r="EC625" s="103"/>
      <c r="ED625" s="103"/>
      <c r="EE625" s="103"/>
      <c r="EF625" s="106" t="str">
        <f t="shared" si="61"/>
        <v>GOOD</v>
      </c>
      <c r="EG625" s="106" t="e">
        <f t="shared" si="62"/>
        <v>#DIV/0!</v>
      </c>
      <c r="EH625" s="106" t="e">
        <f t="shared" si="63"/>
        <v>#DIV/0!</v>
      </c>
    </row>
    <row r="626" hidden="1" customHeight="1" spans="2:138">
      <c r="B626" s="83" t="s">
        <v>13896</v>
      </c>
      <c r="C626" s="84"/>
      <c r="D626" s="84"/>
      <c r="E626" s="84"/>
      <c r="F626" s="84"/>
      <c r="G626" s="84"/>
      <c r="H626" s="83" t="s">
        <v>13922</v>
      </c>
      <c r="I626" s="86" t="s">
        <v>13923</v>
      </c>
      <c r="J626" s="83" t="s">
        <v>227</v>
      </c>
      <c r="K626" s="84"/>
      <c r="L626" s="83" t="s">
        <v>3378</v>
      </c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90" t="e">
        <f t="shared" si="64"/>
        <v>#DIV/0!</v>
      </c>
      <c r="AO626" s="89"/>
      <c r="AP626" s="89"/>
      <c r="AQ626" s="89"/>
      <c r="AR626" s="89"/>
      <c r="AS626" s="89"/>
      <c r="AT626" s="89"/>
      <c r="AU626" s="89"/>
      <c r="AV626" s="89"/>
      <c r="AW626" s="89"/>
      <c r="AX626" s="89"/>
      <c r="AY626" s="89"/>
      <c r="AZ626" s="89"/>
      <c r="BA626" s="89"/>
      <c r="BB626" s="89"/>
      <c r="BC626" s="89"/>
      <c r="BD626" s="89">
        <v>8</v>
      </c>
      <c r="BE626" s="89">
        <v>8</v>
      </c>
      <c r="BF626" s="89">
        <v>8</v>
      </c>
      <c r="BG626" s="89">
        <v>8</v>
      </c>
      <c r="BH626" s="89">
        <v>8</v>
      </c>
      <c r="BI626" s="89">
        <v>8</v>
      </c>
      <c r="BJ626" s="89">
        <v>8</v>
      </c>
      <c r="BK626" s="89">
        <v>8</v>
      </c>
      <c r="BL626" s="89">
        <v>8</v>
      </c>
      <c r="BM626" s="89">
        <v>8</v>
      </c>
      <c r="BN626" s="89">
        <v>8</v>
      </c>
      <c r="BO626" s="89">
        <v>8</v>
      </c>
      <c r="BP626" s="89">
        <v>8</v>
      </c>
      <c r="BQ626" s="89">
        <v>8</v>
      </c>
      <c r="BR626" s="89">
        <v>8</v>
      </c>
      <c r="BS626" s="89">
        <v>8</v>
      </c>
      <c r="BT626" s="89">
        <v>8</v>
      </c>
      <c r="BU626" s="89">
        <v>8</v>
      </c>
      <c r="BV626" s="89">
        <v>8</v>
      </c>
      <c r="BW626" s="89">
        <v>8</v>
      </c>
      <c r="BX626" s="89">
        <v>8</v>
      </c>
      <c r="BY626" s="89">
        <v>8</v>
      </c>
      <c r="BZ626" s="89">
        <v>8</v>
      </c>
      <c r="CA626" s="89">
        <v>8</v>
      </c>
      <c r="CB626" s="89">
        <v>8</v>
      </c>
      <c r="CC626" s="89">
        <v>8</v>
      </c>
      <c r="CD626" s="89">
        <v>8</v>
      </c>
      <c r="CE626" s="89">
        <v>8</v>
      </c>
      <c r="CF626" s="90">
        <f t="shared" si="59"/>
        <v>8</v>
      </c>
      <c r="CG626" s="89">
        <v>1</v>
      </c>
      <c r="CH626" s="89"/>
      <c r="CI626" s="89"/>
      <c r="CJ626" s="89"/>
      <c r="CK626" s="89"/>
      <c r="CL626" s="89"/>
      <c r="CM626" s="89"/>
      <c r="CN626" s="89"/>
      <c r="CO626" s="89">
        <v>1</v>
      </c>
      <c r="CP626" s="89"/>
      <c r="CQ626" s="89"/>
      <c r="CR626" s="89"/>
      <c r="CS626" s="89"/>
      <c r="CT626" s="89"/>
      <c r="CU626" s="89"/>
      <c r="CV626" s="89"/>
      <c r="CW626" s="89"/>
      <c r="CX626" s="89"/>
      <c r="CY626" s="89"/>
      <c r="CZ626" s="89"/>
      <c r="DA626" s="89"/>
      <c r="DB626" s="89"/>
      <c r="DC626" s="89"/>
      <c r="DD626" s="89"/>
      <c r="DE626" s="89"/>
      <c r="DF626" s="89"/>
      <c r="DG626" s="89"/>
      <c r="DH626" s="89"/>
      <c r="DI626" s="89"/>
      <c r="DJ626" s="89"/>
      <c r="DK626" s="89"/>
      <c r="DL626" s="89"/>
      <c r="DM626" s="89"/>
      <c r="DN626" s="89"/>
      <c r="DO626" s="90">
        <f t="shared" si="60"/>
        <v>1</v>
      </c>
      <c r="DP626" s="95"/>
      <c r="DQ626" s="89"/>
      <c r="DR626" s="89"/>
      <c r="DS626" s="89"/>
      <c r="DT626" s="89"/>
      <c r="DU626" s="89"/>
      <c r="DV626" s="101"/>
      <c r="DW626" s="102"/>
      <c r="DX626" s="103"/>
      <c r="DY626" s="90"/>
      <c r="DZ626" s="103"/>
      <c r="EA626" s="103"/>
      <c r="EB626" s="103"/>
      <c r="EC626" s="103"/>
      <c r="ED626" s="103"/>
      <c r="EE626" s="103"/>
      <c r="EF626" s="106" t="e">
        <f t="shared" si="61"/>
        <v>#DIV/0!</v>
      </c>
      <c r="EG626" s="106" t="str">
        <f t="shared" si="62"/>
        <v>NEED TO DEVELOP</v>
      </c>
      <c r="EH626" s="106" t="str">
        <f t="shared" si="63"/>
        <v>VERY POOR</v>
      </c>
    </row>
    <row r="627" hidden="1" customHeight="1" spans="2:138">
      <c r="B627" s="83" t="s">
        <v>13896</v>
      </c>
      <c r="C627" s="84"/>
      <c r="D627" s="84"/>
      <c r="E627" s="84"/>
      <c r="F627" s="84"/>
      <c r="G627" s="84"/>
      <c r="H627" s="83" t="s">
        <v>13938</v>
      </c>
      <c r="I627" s="86" t="s">
        <v>13939</v>
      </c>
      <c r="J627" s="83" t="s">
        <v>2083</v>
      </c>
      <c r="K627" s="84"/>
      <c r="L627" s="83" t="s">
        <v>2305</v>
      </c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90" t="e">
        <f t="shared" si="64"/>
        <v>#DIV/0!</v>
      </c>
      <c r="AO627" s="89"/>
      <c r="AP627" s="89"/>
      <c r="AQ627" s="89"/>
      <c r="AR627" s="89"/>
      <c r="AS627" s="89"/>
      <c r="AT627" s="89"/>
      <c r="AU627" s="89"/>
      <c r="AV627" s="89"/>
      <c r="AW627" s="89"/>
      <c r="AX627" s="89"/>
      <c r="AY627" s="89"/>
      <c r="AZ627" s="89"/>
      <c r="BA627" s="89"/>
      <c r="BB627" s="89"/>
      <c r="BC627" s="89"/>
      <c r="BD627" s="89">
        <v>8</v>
      </c>
      <c r="BE627" s="89">
        <v>8</v>
      </c>
      <c r="BF627" s="89">
        <v>8</v>
      </c>
      <c r="BG627" s="89">
        <v>8</v>
      </c>
      <c r="BH627" s="89">
        <v>8</v>
      </c>
      <c r="BI627" s="89">
        <v>8</v>
      </c>
      <c r="BJ627" s="89">
        <v>8</v>
      </c>
      <c r="BK627" s="89">
        <v>8</v>
      </c>
      <c r="BL627" s="89">
        <v>8</v>
      </c>
      <c r="BM627" s="89">
        <v>8</v>
      </c>
      <c r="BN627" s="89">
        <v>8</v>
      </c>
      <c r="BO627" s="89">
        <v>8</v>
      </c>
      <c r="BP627" s="89">
        <v>8</v>
      </c>
      <c r="BQ627" s="89">
        <v>8</v>
      </c>
      <c r="BR627" s="89">
        <v>8</v>
      </c>
      <c r="BS627" s="89">
        <v>8</v>
      </c>
      <c r="BT627" s="89">
        <v>8</v>
      </c>
      <c r="BU627" s="89">
        <v>8</v>
      </c>
      <c r="BV627" s="89">
        <v>8</v>
      </c>
      <c r="BW627" s="89">
        <v>8</v>
      </c>
      <c r="BX627" s="89">
        <v>8</v>
      </c>
      <c r="BY627" s="89">
        <v>8</v>
      </c>
      <c r="BZ627" s="89">
        <v>8</v>
      </c>
      <c r="CA627" s="89">
        <v>8</v>
      </c>
      <c r="CB627" s="89">
        <v>8</v>
      </c>
      <c r="CC627" s="89">
        <v>8</v>
      </c>
      <c r="CD627" s="89">
        <v>8</v>
      </c>
      <c r="CE627" s="89">
        <v>8</v>
      </c>
      <c r="CF627" s="90">
        <f t="shared" si="59"/>
        <v>8</v>
      </c>
      <c r="CG627" s="89">
        <v>1</v>
      </c>
      <c r="CH627" s="89"/>
      <c r="CI627" s="89"/>
      <c r="CJ627" s="89"/>
      <c r="CK627" s="89"/>
      <c r="CL627" s="89"/>
      <c r="CM627" s="89"/>
      <c r="CN627" s="89"/>
      <c r="CO627" s="89">
        <v>1</v>
      </c>
      <c r="CP627" s="89"/>
      <c r="CQ627" s="89"/>
      <c r="CR627" s="89"/>
      <c r="CS627" s="89"/>
      <c r="CT627" s="89"/>
      <c r="CU627" s="89"/>
      <c r="CV627" s="89"/>
      <c r="CW627" s="89"/>
      <c r="CX627" s="89"/>
      <c r="CY627" s="89"/>
      <c r="CZ627" s="89"/>
      <c r="DA627" s="89"/>
      <c r="DB627" s="89"/>
      <c r="DC627" s="89"/>
      <c r="DD627" s="89"/>
      <c r="DE627" s="89"/>
      <c r="DF627" s="89"/>
      <c r="DG627" s="89"/>
      <c r="DH627" s="89"/>
      <c r="DI627" s="89"/>
      <c r="DJ627" s="89"/>
      <c r="DK627" s="89"/>
      <c r="DL627" s="89"/>
      <c r="DM627" s="89"/>
      <c r="DN627" s="89"/>
      <c r="DO627" s="90">
        <f t="shared" si="60"/>
        <v>1</v>
      </c>
      <c r="DP627" s="95"/>
      <c r="DQ627" s="89"/>
      <c r="DR627" s="89"/>
      <c r="DS627" s="89"/>
      <c r="DT627" s="89"/>
      <c r="DU627" s="89"/>
      <c r="DV627" s="101"/>
      <c r="DW627" s="102"/>
      <c r="DX627" s="103"/>
      <c r="DY627" s="90"/>
      <c r="DZ627" s="103"/>
      <c r="EA627" s="103"/>
      <c r="EB627" s="103"/>
      <c r="EC627" s="103"/>
      <c r="ED627" s="103"/>
      <c r="EE627" s="103"/>
      <c r="EF627" s="106" t="e">
        <f t="shared" si="61"/>
        <v>#DIV/0!</v>
      </c>
      <c r="EG627" s="106" t="str">
        <f t="shared" si="62"/>
        <v>NEED TO DEVELOP</v>
      </c>
      <c r="EH627" s="106" t="str">
        <f t="shared" si="63"/>
        <v>VERY POOR</v>
      </c>
    </row>
    <row r="628" hidden="1" customHeight="1" spans="2:138">
      <c r="B628" s="83" t="s">
        <v>13896</v>
      </c>
      <c r="C628" s="84"/>
      <c r="D628" s="84"/>
      <c r="E628" s="84"/>
      <c r="F628" s="84"/>
      <c r="G628" s="84"/>
      <c r="H628" s="83" t="s">
        <v>13968</v>
      </c>
      <c r="I628" s="86" t="s">
        <v>13969</v>
      </c>
      <c r="J628" s="83" t="s">
        <v>263</v>
      </c>
      <c r="K628" s="84"/>
      <c r="L628" s="83" t="s">
        <v>2608</v>
      </c>
      <c r="M628" s="89">
        <v>8</v>
      </c>
      <c r="N628" s="89">
        <v>8</v>
      </c>
      <c r="O628" s="89">
        <v>8</v>
      </c>
      <c r="P628" s="89">
        <v>8</v>
      </c>
      <c r="Q628" s="89">
        <v>8</v>
      </c>
      <c r="R628" s="89">
        <v>8</v>
      </c>
      <c r="S628" s="89">
        <v>8</v>
      </c>
      <c r="T628" s="89">
        <v>8</v>
      </c>
      <c r="U628" s="89">
        <v>8</v>
      </c>
      <c r="V628" s="89">
        <v>8</v>
      </c>
      <c r="W628" s="89">
        <v>8</v>
      </c>
      <c r="X628" s="89">
        <v>8</v>
      </c>
      <c r="Y628" s="89">
        <v>8</v>
      </c>
      <c r="Z628" s="89">
        <v>8</v>
      </c>
      <c r="AA628" s="89">
        <v>8</v>
      </c>
      <c r="AB628" s="89">
        <v>8</v>
      </c>
      <c r="AC628" s="89">
        <v>8</v>
      </c>
      <c r="AD628" s="89">
        <v>8</v>
      </c>
      <c r="AE628" s="89">
        <v>8</v>
      </c>
      <c r="AF628" s="89">
        <v>8</v>
      </c>
      <c r="AG628" s="89">
        <v>8</v>
      </c>
      <c r="AH628" s="89">
        <v>8</v>
      </c>
      <c r="AI628" s="89">
        <v>8</v>
      </c>
      <c r="AJ628" s="89">
        <v>8</v>
      </c>
      <c r="AK628" s="89">
        <v>8</v>
      </c>
      <c r="AL628" s="89">
        <v>7</v>
      </c>
      <c r="AM628" s="89">
        <v>8</v>
      </c>
      <c r="AN628" s="90">
        <f t="shared" si="64"/>
        <v>7.96296296296296</v>
      </c>
      <c r="AO628" s="89"/>
      <c r="AP628" s="89"/>
      <c r="AQ628" s="89"/>
      <c r="AR628" s="89"/>
      <c r="AS628" s="89"/>
      <c r="AT628" s="89"/>
      <c r="AU628" s="89"/>
      <c r="AV628" s="89"/>
      <c r="AW628" s="89"/>
      <c r="AX628" s="89"/>
      <c r="AY628" s="89"/>
      <c r="AZ628" s="89"/>
      <c r="BA628" s="89"/>
      <c r="BB628" s="89"/>
      <c r="BC628" s="89"/>
      <c r="BD628" s="89"/>
      <c r="BE628" s="89"/>
      <c r="BF628" s="89"/>
      <c r="BG628" s="89"/>
      <c r="BH628" s="89"/>
      <c r="BI628" s="89"/>
      <c r="BJ628" s="89"/>
      <c r="BK628" s="89"/>
      <c r="BL628" s="89"/>
      <c r="BM628" s="89"/>
      <c r="BN628" s="89"/>
      <c r="BO628" s="89"/>
      <c r="BP628" s="89"/>
      <c r="BQ628" s="89"/>
      <c r="BR628" s="89"/>
      <c r="BS628" s="89"/>
      <c r="BT628" s="89"/>
      <c r="BU628" s="89"/>
      <c r="BV628" s="89"/>
      <c r="BW628" s="89"/>
      <c r="BX628" s="89"/>
      <c r="BY628" s="89"/>
      <c r="BZ628" s="89"/>
      <c r="CA628" s="89"/>
      <c r="CB628" s="89"/>
      <c r="CC628" s="89"/>
      <c r="CD628" s="89"/>
      <c r="CE628" s="89"/>
      <c r="CF628" s="90" t="e">
        <f t="shared" ref="CF628:CF691" si="65">AVERAGE(BE628:CE628)</f>
        <v>#DIV/0!</v>
      </c>
      <c r="CG628" s="89"/>
      <c r="CH628" s="89"/>
      <c r="CI628" s="89"/>
      <c r="CJ628" s="89"/>
      <c r="CK628" s="89"/>
      <c r="CL628" s="89"/>
      <c r="CM628" s="89"/>
      <c r="CN628" s="89"/>
      <c r="CO628" s="89"/>
      <c r="CP628" s="89"/>
      <c r="CQ628" s="89"/>
      <c r="CR628" s="89"/>
      <c r="CS628" s="89"/>
      <c r="CT628" s="89"/>
      <c r="CU628" s="89"/>
      <c r="CV628" s="89"/>
      <c r="CW628" s="89"/>
      <c r="CX628" s="89"/>
      <c r="CY628" s="89"/>
      <c r="CZ628" s="89"/>
      <c r="DA628" s="89"/>
      <c r="DB628" s="89"/>
      <c r="DC628" s="89"/>
      <c r="DD628" s="89"/>
      <c r="DE628" s="89"/>
      <c r="DF628" s="89"/>
      <c r="DG628" s="89"/>
      <c r="DH628" s="89"/>
      <c r="DI628" s="89"/>
      <c r="DJ628" s="89"/>
      <c r="DK628" s="89"/>
      <c r="DL628" s="89"/>
      <c r="DM628" s="89"/>
      <c r="DN628" s="89"/>
      <c r="DO628" s="90" t="e">
        <f t="shared" si="60"/>
        <v>#DIV/0!</v>
      </c>
      <c r="DP628" s="95"/>
      <c r="DQ628" s="89"/>
      <c r="DR628" s="89"/>
      <c r="DS628" s="89"/>
      <c r="DT628" s="89"/>
      <c r="DU628" s="89"/>
      <c r="DV628" s="101"/>
      <c r="DW628" s="102"/>
      <c r="DX628" s="103"/>
      <c r="DY628" s="90"/>
      <c r="DZ628" s="103"/>
      <c r="EA628" s="103"/>
      <c r="EB628" s="103"/>
      <c r="EC628" s="103"/>
      <c r="ED628" s="103"/>
      <c r="EE628" s="103"/>
      <c r="EF628" s="106" t="str">
        <f t="shared" si="61"/>
        <v>NEED TO DEVELOP</v>
      </c>
      <c r="EG628" s="106" t="e">
        <f t="shared" si="62"/>
        <v>#DIV/0!</v>
      </c>
      <c r="EH628" s="106" t="e">
        <f t="shared" si="63"/>
        <v>#DIV/0!</v>
      </c>
    </row>
    <row r="629" hidden="1" customHeight="1" spans="2:138">
      <c r="B629" s="83" t="s">
        <v>13896</v>
      </c>
      <c r="C629" s="84"/>
      <c r="D629" s="84"/>
      <c r="E629" s="84"/>
      <c r="F629" s="84"/>
      <c r="G629" s="84"/>
      <c r="H629" s="83" t="s">
        <v>13984</v>
      </c>
      <c r="I629" s="86" t="s">
        <v>13985</v>
      </c>
      <c r="J629" s="83" t="s">
        <v>108</v>
      </c>
      <c r="K629" s="84"/>
      <c r="L629" s="83" t="s">
        <v>7682</v>
      </c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90" t="e">
        <f t="shared" si="64"/>
        <v>#DIV/0!</v>
      </c>
      <c r="AO629" s="89"/>
      <c r="AP629" s="89"/>
      <c r="AQ629" s="89"/>
      <c r="AR629" s="89"/>
      <c r="AS629" s="89"/>
      <c r="AT629" s="89"/>
      <c r="AU629" s="89"/>
      <c r="AV629" s="89"/>
      <c r="AW629" s="89"/>
      <c r="AX629" s="89"/>
      <c r="AY629" s="89"/>
      <c r="AZ629" s="89"/>
      <c r="BA629" s="89"/>
      <c r="BB629" s="89"/>
      <c r="BC629" s="89"/>
      <c r="BD629" s="89">
        <v>8</v>
      </c>
      <c r="BE629" s="89">
        <v>8</v>
      </c>
      <c r="BF629" s="89">
        <v>8</v>
      </c>
      <c r="BG629" s="89">
        <v>8</v>
      </c>
      <c r="BH629" s="89">
        <v>8</v>
      </c>
      <c r="BI629" s="89">
        <v>8</v>
      </c>
      <c r="BJ629" s="89">
        <v>8</v>
      </c>
      <c r="BK629" s="89">
        <v>8</v>
      </c>
      <c r="BL629" s="89">
        <v>8</v>
      </c>
      <c r="BM629" s="89">
        <v>8</v>
      </c>
      <c r="BN629" s="89">
        <v>8</v>
      </c>
      <c r="BO629" s="89">
        <v>8</v>
      </c>
      <c r="BP629" s="89">
        <v>8</v>
      </c>
      <c r="BQ629" s="89">
        <v>8</v>
      </c>
      <c r="BR629" s="89">
        <v>8</v>
      </c>
      <c r="BS629" s="89">
        <v>8</v>
      </c>
      <c r="BT629" s="89">
        <v>8</v>
      </c>
      <c r="BU629" s="89">
        <v>8</v>
      </c>
      <c r="BV629" s="89">
        <v>8</v>
      </c>
      <c r="BW629" s="89">
        <v>8</v>
      </c>
      <c r="BX629" s="89">
        <v>8</v>
      </c>
      <c r="BY629" s="89">
        <v>8</v>
      </c>
      <c r="BZ629" s="89">
        <v>8</v>
      </c>
      <c r="CA629" s="89">
        <v>8</v>
      </c>
      <c r="CB629" s="89">
        <v>8</v>
      </c>
      <c r="CC629" s="89">
        <v>8</v>
      </c>
      <c r="CD629" s="89">
        <v>8</v>
      </c>
      <c r="CE629" s="89">
        <v>8</v>
      </c>
      <c r="CF629" s="90">
        <f t="shared" si="65"/>
        <v>8</v>
      </c>
      <c r="CG629" s="89"/>
      <c r="CH629" s="89"/>
      <c r="CI629" s="89"/>
      <c r="CJ629" s="89"/>
      <c r="CK629" s="89"/>
      <c r="CL629" s="89"/>
      <c r="CM629" s="89"/>
      <c r="CN629" s="89"/>
      <c r="CO629" s="89"/>
      <c r="CP629" s="89"/>
      <c r="CQ629" s="89"/>
      <c r="CR629" s="89"/>
      <c r="CS629" s="89"/>
      <c r="CT629" s="89"/>
      <c r="CU629" s="89"/>
      <c r="CV629" s="89"/>
      <c r="CW629" s="89"/>
      <c r="CX629" s="89"/>
      <c r="CY629" s="89"/>
      <c r="CZ629" s="89"/>
      <c r="DA629" s="89"/>
      <c r="DB629" s="89"/>
      <c r="DC629" s="89"/>
      <c r="DD629" s="89"/>
      <c r="DE629" s="89"/>
      <c r="DF629" s="89"/>
      <c r="DG629" s="89"/>
      <c r="DH629" s="89"/>
      <c r="DI629" s="89"/>
      <c r="DJ629" s="89"/>
      <c r="DK629" s="89"/>
      <c r="DL629" s="89"/>
      <c r="DM629" s="89"/>
      <c r="DN629" s="89"/>
      <c r="DO629" s="90" t="e">
        <f t="shared" si="60"/>
        <v>#DIV/0!</v>
      </c>
      <c r="DP629" s="95"/>
      <c r="DQ629" s="89"/>
      <c r="DR629" s="89"/>
      <c r="DS629" s="89"/>
      <c r="DT629" s="89"/>
      <c r="DU629" s="89"/>
      <c r="DV629" s="101"/>
      <c r="DW629" s="102"/>
      <c r="DX629" s="103"/>
      <c r="DY629" s="90"/>
      <c r="DZ629" s="103"/>
      <c r="EA629" s="103"/>
      <c r="EB629" s="103"/>
      <c r="EC629" s="103"/>
      <c r="ED629" s="103"/>
      <c r="EE629" s="103"/>
      <c r="EF629" s="106" t="e">
        <f t="shared" si="61"/>
        <v>#DIV/0!</v>
      </c>
      <c r="EG629" s="106" t="str">
        <f t="shared" si="62"/>
        <v>NEED TO DEVELOP</v>
      </c>
      <c r="EH629" s="106" t="e">
        <f t="shared" si="63"/>
        <v>#DIV/0!</v>
      </c>
    </row>
    <row r="630" hidden="1" customHeight="1" spans="2:138">
      <c r="B630" s="83" t="s">
        <v>13896</v>
      </c>
      <c r="C630" s="84"/>
      <c r="D630" s="84"/>
      <c r="E630" s="84"/>
      <c r="F630" s="84"/>
      <c r="G630" s="84"/>
      <c r="H630" s="83" t="s">
        <v>14000</v>
      </c>
      <c r="I630" s="86" t="s">
        <v>14001</v>
      </c>
      <c r="J630" s="83" t="s">
        <v>2321</v>
      </c>
      <c r="K630" s="84"/>
      <c r="L630" s="83" t="s">
        <v>8651</v>
      </c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90" t="e">
        <f t="shared" si="64"/>
        <v>#DIV/0!</v>
      </c>
      <c r="AO630" s="89"/>
      <c r="AP630" s="89"/>
      <c r="AQ630" s="89"/>
      <c r="AR630" s="89"/>
      <c r="AS630" s="89"/>
      <c r="AT630" s="89"/>
      <c r="AU630" s="89"/>
      <c r="AV630" s="89"/>
      <c r="AW630" s="89"/>
      <c r="AX630" s="89"/>
      <c r="AY630" s="89"/>
      <c r="AZ630" s="89"/>
      <c r="BA630" s="89"/>
      <c r="BB630" s="89"/>
      <c r="BC630" s="89"/>
      <c r="BD630" s="89">
        <v>8</v>
      </c>
      <c r="BE630" s="89">
        <v>8</v>
      </c>
      <c r="BF630" s="89">
        <v>8</v>
      </c>
      <c r="BG630" s="89">
        <v>8</v>
      </c>
      <c r="BH630" s="89">
        <v>8</v>
      </c>
      <c r="BI630" s="89">
        <v>8</v>
      </c>
      <c r="BJ630" s="89">
        <v>8</v>
      </c>
      <c r="BK630" s="89">
        <v>8</v>
      </c>
      <c r="BL630" s="89">
        <v>8</v>
      </c>
      <c r="BM630" s="89">
        <v>8</v>
      </c>
      <c r="BN630" s="89">
        <v>8</v>
      </c>
      <c r="BO630" s="89">
        <v>8</v>
      </c>
      <c r="BP630" s="89">
        <v>8</v>
      </c>
      <c r="BQ630" s="89">
        <v>8</v>
      </c>
      <c r="BR630" s="89">
        <v>8</v>
      </c>
      <c r="BS630" s="89">
        <v>8</v>
      </c>
      <c r="BT630" s="89">
        <v>8</v>
      </c>
      <c r="BU630" s="89">
        <v>8</v>
      </c>
      <c r="BV630" s="89">
        <v>8</v>
      </c>
      <c r="BW630" s="89">
        <v>8</v>
      </c>
      <c r="BX630" s="89">
        <v>8</v>
      </c>
      <c r="BY630" s="89">
        <v>8</v>
      </c>
      <c r="BZ630" s="89">
        <v>8</v>
      </c>
      <c r="CA630" s="89">
        <v>8</v>
      </c>
      <c r="CB630" s="89">
        <v>8</v>
      </c>
      <c r="CC630" s="89">
        <v>8</v>
      </c>
      <c r="CD630" s="89">
        <v>8</v>
      </c>
      <c r="CE630" s="89">
        <v>7</v>
      </c>
      <c r="CF630" s="90">
        <f t="shared" si="65"/>
        <v>7.96296296296296</v>
      </c>
      <c r="CG630" s="89"/>
      <c r="CH630" s="89"/>
      <c r="CI630" s="89"/>
      <c r="CJ630" s="89"/>
      <c r="CK630" s="89"/>
      <c r="CL630" s="89"/>
      <c r="CM630" s="89"/>
      <c r="CN630" s="89"/>
      <c r="CO630" s="89"/>
      <c r="CP630" s="89"/>
      <c r="CQ630" s="89"/>
      <c r="CR630" s="89"/>
      <c r="CS630" s="89"/>
      <c r="CT630" s="89"/>
      <c r="CU630" s="89"/>
      <c r="CV630" s="89"/>
      <c r="CW630" s="89"/>
      <c r="CX630" s="89"/>
      <c r="CY630" s="89"/>
      <c r="CZ630" s="89"/>
      <c r="DA630" s="89"/>
      <c r="DB630" s="89"/>
      <c r="DC630" s="89"/>
      <c r="DD630" s="89"/>
      <c r="DE630" s="89"/>
      <c r="DF630" s="89"/>
      <c r="DG630" s="89"/>
      <c r="DH630" s="89"/>
      <c r="DI630" s="89"/>
      <c r="DJ630" s="89"/>
      <c r="DK630" s="89"/>
      <c r="DL630" s="89"/>
      <c r="DM630" s="89"/>
      <c r="DN630" s="89"/>
      <c r="DO630" s="90" t="e">
        <f t="shared" si="60"/>
        <v>#DIV/0!</v>
      </c>
      <c r="DP630" s="95"/>
      <c r="DQ630" s="89"/>
      <c r="DR630" s="89"/>
      <c r="DS630" s="89"/>
      <c r="DT630" s="89"/>
      <c r="DU630" s="89"/>
      <c r="DV630" s="101"/>
      <c r="DW630" s="102"/>
      <c r="DX630" s="103"/>
      <c r="DY630" s="90"/>
      <c r="DZ630" s="103"/>
      <c r="EA630" s="103"/>
      <c r="EB630" s="103"/>
      <c r="EC630" s="103"/>
      <c r="ED630" s="103"/>
      <c r="EE630" s="103"/>
      <c r="EF630" s="106" t="e">
        <f t="shared" si="61"/>
        <v>#DIV/0!</v>
      </c>
      <c r="EG630" s="106" t="str">
        <f t="shared" si="62"/>
        <v>NEED TO DEVELOP</v>
      </c>
      <c r="EH630" s="106" t="e">
        <f t="shared" si="63"/>
        <v>#DIV/0!</v>
      </c>
    </row>
    <row r="631" hidden="1" customHeight="1" spans="2:138">
      <c r="B631" s="83" t="s">
        <v>13896</v>
      </c>
      <c r="C631" s="84"/>
      <c r="D631" s="84"/>
      <c r="E631" s="84"/>
      <c r="F631" s="84"/>
      <c r="G631" s="84"/>
      <c r="H631" s="83" t="s">
        <v>14015</v>
      </c>
      <c r="I631" s="86" t="s">
        <v>14016</v>
      </c>
      <c r="J631" s="83" t="s">
        <v>390</v>
      </c>
      <c r="K631" s="84"/>
      <c r="L631" s="83" t="s">
        <v>8651</v>
      </c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90" t="e">
        <f t="shared" si="64"/>
        <v>#DIV/0!</v>
      </c>
      <c r="AO631" s="89"/>
      <c r="AP631" s="89"/>
      <c r="AQ631" s="89"/>
      <c r="AR631" s="89"/>
      <c r="AS631" s="89"/>
      <c r="AT631" s="89"/>
      <c r="AU631" s="89"/>
      <c r="AV631" s="89"/>
      <c r="AW631" s="89"/>
      <c r="AX631" s="89"/>
      <c r="AY631" s="89"/>
      <c r="AZ631" s="89"/>
      <c r="BA631" s="89"/>
      <c r="BB631" s="89"/>
      <c r="BC631" s="89"/>
      <c r="BD631" s="89"/>
      <c r="BE631" s="89"/>
      <c r="BF631" s="89"/>
      <c r="BG631" s="89"/>
      <c r="BH631" s="89"/>
      <c r="BI631" s="89"/>
      <c r="BJ631" s="89"/>
      <c r="BK631" s="89"/>
      <c r="BL631" s="89"/>
      <c r="BM631" s="89"/>
      <c r="BN631" s="89"/>
      <c r="BO631" s="89"/>
      <c r="BP631" s="89"/>
      <c r="BQ631" s="89"/>
      <c r="BR631" s="89"/>
      <c r="BS631" s="89"/>
      <c r="BT631" s="89"/>
      <c r="BU631" s="89"/>
      <c r="BV631" s="89"/>
      <c r="BW631" s="89"/>
      <c r="BX631" s="89"/>
      <c r="BY631" s="89"/>
      <c r="BZ631" s="89"/>
      <c r="CA631" s="89"/>
      <c r="CB631" s="89"/>
      <c r="CC631" s="89"/>
      <c r="CD631" s="89"/>
      <c r="CE631" s="89"/>
      <c r="CF631" s="90" t="e">
        <f t="shared" si="65"/>
        <v>#DIV/0!</v>
      </c>
      <c r="CG631" s="89"/>
      <c r="CH631" s="89"/>
      <c r="CI631" s="89"/>
      <c r="CJ631" s="89"/>
      <c r="CK631" s="89"/>
      <c r="CL631" s="89"/>
      <c r="CM631" s="89"/>
      <c r="CN631" s="89"/>
      <c r="CO631" s="89"/>
      <c r="CP631" s="89"/>
      <c r="CQ631" s="89"/>
      <c r="CR631" s="89"/>
      <c r="CS631" s="89"/>
      <c r="CT631" s="89"/>
      <c r="CU631" s="89"/>
      <c r="CV631" s="89">
        <v>8</v>
      </c>
      <c r="CW631" s="89">
        <v>8</v>
      </c>
      <c r="CX631" s="89">
        <v>8</v>
      </c>
      <c r="CY631" s="89">
        <v>8</v>
      </c>
      <c r="CZ631" s="89">
        <v>8</v>
      </c>
      <c r="DA631" s="89">
        <v>8</v>
      </c>
      <c r="DB631" s="89">
        <v>8</v>
      </c>
      <c r="DC631" s="89">
        <v>8</v>
      </c>
      <c r="DD631" s="89">
        <v>8</v>
      </c>
      <c r="DE631" s="89">
        <v>8</v>
      </c>
      <c r="DF631" s="89">
        <v>8</v>
      </c>
      <c r="DG631" s="89">
        <v>8</v>
      </c>
      <c r="DH631" s="89">
        <v>8</v>
      </c>
      <c r="DI631" s="89">
        <v>8</v>
      </c>
      <c r="DJ631" s="89">
        <v>8</v>
      </c>
      <c r="DK631" s="89">
        <v>8</v>
      </c>
      <c r="DL631" s="89">
        <v>8</v>
      </c>
      <c r="DM631" s="89">
        <v>8</v>
      </c>
      <c r="DN631" s="89">
        <v>8</v>
      </c>
      <c r="DO631" s="90">
        <f t="shared" si="60"/>
        <v>8</v>
      </c>
      <c r="DP631" s="95"/>
      <c r="DQ631" s="89"/>
      <c r="DR631" s="89"/>
      <c r="DS631" s="89"/>
      <c r="DT631" s="89"/>
      <c r="DU631" s="89"/>
      <c r="DV631" s="101"/>
      <c r="DW631" s="102"/>
      <c r="DX631" s="103"/>
      <c r="DY631" s="90"/>
      <c r="DZ631" s="103"/>
      <c r="EA631" s="103"/>
      <c r="EB631" s="103"/>
      <c r="EC631" s="103"/>
      <c r="ED631" s="103"/>
      <c r="EE631" s="103"/>
      <c r="EF631" s="106" t="e">
        <f t="shared" si="61"/>
        <v>#DIV/0!</v>
      </c>
      <c r="EG631" s="106" t="e">
        <f t="shared" si="62"/>
        <v>#DIV/0!</v>
      </c>
      <c r="EH631" s="106" t="str">
        <f t="shared" si="63"/>
        <v>NEED TO DEVELOP</v>
      </c>
    </row>
    <row r="632" hidden="1" customHeight="1" spans="2:138">
      <c r="B632" s="83" t="s">
        <v>13896</v>
      </c>
      <c r="C632" s="84"/>
      <c r="D632" s="84"/>
      <c r="E632" s="84"/>
      <c r="F632" s="84"/>
      <c r="G632" s="84"/>
      <c r="H632" s="83" t="s">
        <v>14029</v>
      </c>
      <c r="I632" s="86" t="s">
        <v>14030</v>
      </c>
      <c r="J632" s="83" t="s">
        <v>126</v>
      </c>
      <c r="K632" s="84"/>
      <c r="L632" s="83" t="s">
        <v>2212</v>
      </c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90" t="e">
        <f t="shared" si="64"/>
        <v>#DIV/0!</v>
      </c>
      <c r="AO632" s="89"/>
      <c r="AP632" s="89"/>
      <c r="AQ632" s="89"/>
      <c r="AR632" s="89"/>
      <c r="AS632" s="89"/>
      <c r="AT632" s="89"/>
      <c r="AU632" s="89"/>
      <c r="AV632" s="89"/>
      <c r="AW632" s="89"/>
      <c r="AX632" s="89"/>
      <c r="AY632" s="89"/>
      <c r="AZ632" s="89"/>
      <c r="BA632" s="89"/>
      <c r="BB632" s="89"/>
      <c r="BC632" s="89"/>
      <c r="BD632" s="89"/>
      <c r="BE632" s="89"/>
      <c r="BF632" s="89"/>
      <c r="BG632" s="89"/>
      <c r="BH632" s="89"/>
      <c r="BI632" s="89"/>
      <c r="BJ632" s="89"/>
      <c r="BK632" s="89"/>
      <c r="BL632" s="89"/>
      <c r="BM632" s="89"/>
      <c r="BN632" s="89"/>
      <c r="BO632" s="89"/>
      <c r="BP632" s="89"/>
      <c r="BQ632" s="89"/>
      <c r="BR632" s="89"/>
      <c r="BS632" s="89"/>
      <c r="BT632" s="89"/>
      <c r="BU632" s="89"/>
      <c r="BV632" s="89"/>
      <c r="BW632" s="89"/>
      <c r="BX632" s="89"/>
      <c r="BY632" s="89"/>
      <c r="BZ632" s="89"/>
      <c r="CA632" s="89"/>
      <c r="CB632" s="89"/>
      <c r="CC632" s="89"/>
      <c r="CD632" s="89"/>
      <c r="CE632" s="89"/>
      <c r="CF632" s="90" t="e">
        <f t="shared" si="65"/>
        <v>#DIV/0!</v>
      </c>
      <c r="CG632" s="89"/>
      <c r="CH632" s="89"/>
      <c r="CI632" s="89"/>
      <c r="CJ632" s="89"/>
      <c r="CK632" s="89"/>
      <c r="CL632" s="89"/>
      <c r="CM632" s="89"/>
      <c r="CN632" s="89"/>
      <c r="CO632" s="89"/>
      <c r="CP632" s="89"/>
      <c r="CQ632" s="89"/>
      <c r="CR632" s="89"/>
      <c r="CS632" s="89"/>
      <c r="CT632" s="89"/>
      <c r="CU632" s="89"/>
      <c r="CV632" s="89"/>
      <c r="CW632" s="89"/>
      <c r="CX632" s="89"/>
      <c r="CY632" s="89"/>
      <c r="CZ632" s="89"/>
      <c r="DA632" s="89"/>
      <c r="DB632" s="89"/>
      <c r="DC632" s="89"/>
      <c r="DD632" s="89"/>
      <c r="DE632" s="89"/>
      <c r="DF632" s="89"/>
      <c r="DG632" s="89"/>
      <c r="DH632" s="89"/>
      <c r="DI632" s="89"/>
      <c r="DJ632" s="89"/>
      <c r="DK632" s="89"/>
      <c r="DL632" s="89"/>
      <c r="DM632" s="89"/>
      <c r="DN632" s="89"/>
      <c r="DO632" s="90" t="e">
        <f t="shared" si="60"/>
        <v>#DIV/0!</v>
      </c>
      <c r="DP632" s="95"/>
      <c r="DQ632" s="89"/>
      <c r="DR632" s="89"/>
      <c r="DS632" s="89"/>
      <c r="DT632" s="89"/>
      <c r="DU632" s="89"/>
      <c r="DV632" s="101"/>
      <c r="DW632" s="102"/>
      <c r="DX632" s="103"/>
      <c r="DY632" s="90"/>
      <c r="DZ632" s="103"/>
      <c r="EA632" s="103"/>
      <c r="EB632" s="103"/>
      <c r="EC632" s="103"/>
      <c r="ED632" s="103"/>
      <c r="EE632" s="103"/>
      <c r="EF632" s="106" t="e">
        <f t="shared" si="61"/>
        <v>#DIV/0!</v>
      </c>
      <c r="EG632" s="106" t="e">
        <f t="shared" si="62"/>
        <v>#DIV/0!</v>
      </c>
      <c r="EH632" s="106" t="e">
        <f t="shared" si="63"/>
        <v>#DIV/0!</v>
      </c>
    </row>
    <row r="633" hidden="1" customHeight="1" spans="2:138">
      <c r="B633" s="83" t="s">
        <v>13896</v>
      </c>
      <c r="C633" s="84"/>
      <c r="D633" s="84"/>
      <c r="E633" s="84"/>
      <c r="F633" s="84"/>
      <c r="G633" s="84"/>
      <c r="H633" s="83" t="s">
        <v>14042</v>
      </c>
      <c r="I633" s="86" t="s">
        <v>14043</v>
      </c>
      <c r="J633" s="83" t="s">
        <v>126</v>
      </c>
      <c r="K633" s="84"/>
      <c r="L633" s="83" t="s">
        <v>2069</v>
      </c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90" t="e">
        <f t="shared" si="64"/>
        <v>#DIV/0!</v>
      </c>
      <c r="AO633" s="89"/>
      <c r="AP633" s="89"/>
      <c r="AQ633" s="89"/>
      <c r="AR633" s="89"/>
      <c r="AS633" s="89"/>
      <c r="AT633" s="89"/>
      <c r="AU633" s="89"/>
      <c r="AV633" s="89"/>
      <c r="AW633" s="89"/>
      <c r="AX633" s="89"/>
      <c r="AY633" s="89"/>
      <c r="AZ633" s="89"/>
      <c r="BA633" s="89"/>
      <c r="BB633" s="89"/>
      <c r="BC633" s="89"/>
      <c r="BD633" s="89"/>
      <c r="BE633" s="89"/>
      <c r="BF633" s="89"/>
      <c r="BG633" s="89"/>
      <c r="BH633" s="89"/>
      <c r="BI633" s="89"/>
      <c r="BJ633" s="89"/>
      <c r="BK633" s="89"/>
      <c r="BL633" s="89"/>
      <c r="BM633" s="89"/>
      <c r="BN633" s="89"/>
      <c r="BO633" s="89"/>
      <c r="BP633" s="89"/>
      <c r="BQ633" s="89"/>
      <c r="BR633" s="89"/>
      <c r="BS633" s="89"/>
      <c r="BT633" s="89"/>
      <c r="BU633" s="89"/>
      <c r="BV633" s="89"/>
      <c r="BW633" s="89"/>
      <c r="BX633" s="89"/>
      <c r="BY633" s="89"/>
      <c r="BZ633" s="89"/>
      <c r="CA633" s="89"/>
      <c r="CB633" s="89"/>
      <c r="CC633" s="89"/>
      <c r="CD633" s="89"/>
      <c r="CE633" s="89"/>
      <c r="CF633" s="90" t="e">
        <f t="shared" si="65"/>
        <v>#DIV/0!</v>
      </c>
      <c r="CG633" s="89"/>
      <c r="CH633" s="89"/>
      <c r="CI633" s="89"/>
      <c r="CJ633" s="89"/>
      <c r="CK633" s="89"/>
      <c r="CL633" s="89"/>
      <c r="CM633" s="89"/>
      <c r="CN633" s="89"/>
      <c r="CO633" s="89"/>
      <c r="CP633" s="89"/>
      <c r="CQ633" s="89"/>
      <c r="CR633" s="89"/>
      <c r="CS633" s="89"/>
      <c r="CT633" s="89"/>
      <c r="CU633" s="89"/>
      <c r="CV633" s="89">
        <v>8</v>
      </c>
      <c r="CW633" s="89">
        <v>8</v>
      </c>
      <c r="CX633" s="89">
        <v>8</v>
      </c>
      <c r="CY633" s="89">
        <v>8</v>
      </c>
      <c r="CZ633" s="89">
        <v>8</v>
      </c>
      <c r="DA633" s="89">
        <v>8</v>
      </c>
      <c r="DB633" s="89">
        <v>8</v>
      </c>
      <c r="DC633" s="89">
        <v>8</v>
      </c>
      <c r="DD633" s="89">
        <v>8</v>
      </c>
      <c r="DE633" s="89"/>
      <c r="DF633" s="89"/>
      <c r="DG633" s="89"/>
      <c r="DH633" s="89"/>
      <c r="DI633" s="89">
        <v>8</v>
      </c>
      <c r="DJ633" s="89">
        <v>8</v>
      </c>
      <c r="DK633" s="89">
        <v>8</v>
      </c>
      <c r="DL633" s="89">
        <v>8</v>
      </c>
      <c r="DM633" s="89">
        <v>8</v>
      </c>
      <c r="DN633" s="89">
        <v>8</v>
      </c>
      <c r="DO633" s="90">
        <f t="shared" si="60"/>
        <v>8</v>
      </c>
      <c r="DP633" s="95"/>
      <c r="DQ633" s="89"/>
      <c r="DR633" s="89">
        <v>1</v>
      </c>
      <c r="DS633" s="89"/>
      <c r="DT633" s="89"/>
      <c r="DU633" s="89"/>
      <c r="DV633" s="101"/>
      <c r="DW633" s="102"/>
      <c r="DX633" s="103"/>
      <c r="DY633" s="90"/>
      <c r="DZ633" s="103">
        <v>1</v>
      </c>
      <c r="EA633" s="103">
        <v>1</v>
      </c>
      <c r="EB633" s="103"/>
      <c r="EC633" s="103"/>
      <c r="ED633" s="103"/>
      <c r="EE633" s="103"/>
      <c r="EF633" s="106" t="e">
        <f t="shared" si="61"/>
        <v>#DIV/0!</v>
      </c>
      <c r="EG633" s="106" t="e">
        <f t="shared" si="62"/>
        <v>#DIV/0!</v>
      </c>
      <c r="EH633" s="106" t="str">
        <f t="shared" si="63"/>
        <v>NEED TO DEVELOP</v>
      </c>
    </row>
    <row r="634" hidden="1" customHeight="1" spans="2:138">
      <c r="B634" s="83" t="s">
        <v>13896</v>
      </c>
      <c r="C634" s="84"/>
      <c r="D634" s="84"/>
      <c r="E634" s="84"/>
      <c r="F634" s="84"/>
      <c r="G634" s="84"/>
      <c r="H634" s="83" t="s">
        <v>14058</v>
      </c>
      <c r="I634" s="86" t="s">
        <v>14059</v>
      </c>
      <c r="J634" s="83" t="s">
        <v>126</v>
      </c>
      <c r="K634" s="84"/>
      <c r="L634" s="83" t="s">
        <v>5538</v>
      </c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90" t="e">
        <f t="shared" si="64"/>
        <v>#DIV/0!</v>
      </c>
      <c r="AO634" s="89"/>
      <c r="AP634" s="89"/>
      <c r="AQ634" s="89"/>
      <c r="AR634" s="89"/>
      <c r="AS634" s="89"/>
      <c r="AT634" s="89"/>
      <c r="AU634" s="89"/>
      <c r="AV634" s="89"/>
      <c r="AW634" s="89"/>
      <c r="AX634" s="89"/>
      <c r="AY634" s="89"/>
      <c r="AZ634" s="89"/>
      <c r="BA634" s="89"/>
      <c r="BB634" s="89"/>
      <c r="BC634" s="89"/>
      <c r="BD634" s="89"/>
      <c r="BE634" s="89"/>
      <c r="BF634" s="89"/>
      <c r="BG634" s="89"/>
      <c r="BH634" s="89"/>
      <c r="BI634" s="89"/>
      <c r="BJ634" s="89"/>
      <c r="BK634" s="89"/>
      <c r="BL634" s="89"/>
      <c r="BM634" s="89"/>
      <c r="BN634" s="89"/>
      <c r="BO634" s="89"/>
      <c r="BP634" s="89"/>
      <c r="BQ634" s="89"/>
      <c r="BR634" s="89"/>
      <c r="BS634" s="89"/>
      <c r="BT634" s="89"/>
      <c r="BU634" s="89"/>
      <c r="BV634" s="89"/>
      <c r="BW634" s="89"/>
      <c r="BX634" s="89"/>
      <c r="BY634" s="89"/>
      <c r="BZ634" s="89"/>
      <c r="CA634" s="89"/>
      <c r="CB634" s="89"/>
      <c r="CC634" s="89"/>
      <c r="CD634" s="89"/>
      <c r="CE634" s="89"/>
      <c r="CF634" s="90" t="e">
        <f t="shared" si="65"/>
        <v>#DIV/0!</v>
      </c>
      <c r="CG634" s="89"/>
      <c r="CH634" s="89"/>
      <c r="CI634" s="89"/>
      <c r="CJ634" s="89"/>
      <c r="CK634" s="89"/>
      <c r="CL634" s="89"/>
      <c r="CM634" s="89"/>
      <c r="CN634" s="89"/>
      <c r="CO634" s="89"/>
      <c r="CP634" s="89"/>
      <c r="CQ634" s="89"/>
      <c r="CR634" s="89"/>
      <c r="CS634" s="89"/>
      <c r="CT634" s="89"/>
      <c r="CU634" s="89"/>
      <c r="CV634" s="89">
        <v>8</v>
      </c>
      <c r="CW634" s="89">
        <v>8</v>
      </c>
      <c r="CX634" s="89">
        <v>8</v>
      </c>
      <c r="CY634" s="89">
        <v>8</v>
      </c>
      <c r="CZ634" s="89">
        <v>8</v>
      </c>
      <c r="DA634" s="89">
        <v>8</v>
      </c>
      <c r="DB634" s="89">
        <v>8</v>
      </c>
      <c r="DC634" s="89">
        <v>8</v>
      </c>
      <c r="DD634" s="89">
        <v>8</v>
      </c>
      <c r="DE634" s="89"/>
      <c r="DF634" s="89"/>
      <c r="DG634" s="89"/>
      <c r="DH634" s="89"/>
      <c r="DI634" s="89">
        <v>8</v>
      </c>
      <c r="DJ634" s="89">
        <v>8</v>
      </c>
      <c r="DK634" s="89">
        <v>8</v>
      </c>
      <c r="DL634" s="89">
        <v>8</v>
      </c>
      <c r="DM634" s="89">
        <v>8</v>
      </c>
      <c r="DN634" s="89">
        <v>8</v>
      </c>
      <c r="DO634" s="90">
        <f t="shared" si="60"/>
        <v>8</v>
      </c>
      <c r="DP634" s="95"/>
      <c r="DQ634" s="89"/>
      <c r="DR634" s="89"/>
      <c r="DS634" s="89"/>
      <c r="DT634" s="89"/>
      <c r="DU634" s="89"/>
      <c r="DV634" s="101"/>
      <c r="DW634" s="102"/>
      <c r="DX634" s="103"/>
      <c r="DY634" s="90"/>
      <c r="DZ634" s="103"/>
      <c r="EA634" s="103"/>
      <c r="EB634" s="103"/>
      <c r="EC634" s="103"/>
      <c r="ED634" s="103"/>
      <c r="EE634" s="103"/>
      <c r="EF634" s="106" t="e">
        <f t="shared" si="61"/>
        <v>#DIV/0!</v>
      </c>
      <c r="EG634" s="106" t="e">
        <f t="shared" si="62"/>
        <v>#DIV/0!</v>
      </c>
      <c r="EH634" s="106" t="str">
        <f t="shared" si="63"/>
        <v>NEED TO DEVELOP</v>
      </c>
    </row>
    <row r="635" hidden="1" customHeight="1" spans="2:138">
      <c r="B635" s="83" t="s">
        <v>13896</v>
      </c>
      <c r="C635" s="84"/>
      <c r="D635" s="84"/>
      <c r="E635" s="84"/>
      <c r="F635" s="84"/>
      <c r="G635" s="84"/>
      <c r="H635" s="83" t="s">
        <v>14071</v>
      </c>
      <c r="I635" s="86" t="s">
        <v>14072</v>
      </c>
      <c r="J635" s="83" t="s">
        <v>1893</v>
      </c>
      <c r="K635" s="84"/>
      <c r="L635" s="83" t="s">
        <v>14074</v>
      </c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90" t="e">
        <f t="shared" si="64"/>
        <v>#DIV/0!</v>
      </c>
      <c r="AO635" s="89"/>
      <c r="AP635" s="89"/>
      <c r="AQ635" s="89"/>
      <c r="AR635" s="89"/>
      <c r="AS635" s="89"/>
      <c r="AT635" s="89"/>
      <c r="AU635" s="89"/>
      <c r="AV635" s="89"/>
      <c r="AW635" s="89"/>
      <c r="AX635" s="89"/>
      <c r="AY635" s="89"/>
      <c r="AZ635" s="89"/>
      <c r="BA635" s="89"/>
      <c r="BB635" s="89"/>
      <c r="BC635" s="89"/>
      <c r="BD635" s="89">
        <v>8</v>
      </c>
      <c r="BE635" s="89">
        <v>8</v>
      </c>
      <c r="BF635" s="89">
        <v>8</v>
      </c>
      <c r="BG635" s="89">
        <v>8</v>
      </c>
      <c r="BH635" s="89">
        <v>8</v>
      </c>
      <c r="BI635" s="89">
        <v>8</v>
      </c>
      <c r="BJ635" s="89">
        <v>8</v>
      </c>
      <c r="BK635" s="89">
        <v>8</v>
      </c>
      <c r="BL635" s="89">
        <v>8</v>
      </c>
      <c r="BM635" s="89">
        <v>8</v>
      </c>
      <c r="BN635" s="89">
        <v>8</v>
      </c>
      <c r="BO635" s="89">
        <v>8</v>
      </c>
      <c r="BP635" s="89">
        <v>8</v>
      </c>
      <c r="BQ635" s="89">
        <v>8</v>
      </c>
      <c r="BR635" s="89">
        <v>8</v>
      </c>
      <c r="BS635" s="89">
        <v>8</v>
      </c>
      <c r="BT635" s="89">
        <v>8</v>
      </c>
      <c r="BU635" s="89">
        <v>8</v>
      </c>
      <c r="BV635" s="89">
        <v>8</v>
      </c>
      <c r="BW635" s="89">
        <v>8</v>
      </c>
      <c r="BX635" s="89">
        <v>8</v>
      </c>
      <c r="BY635" s="89">
        <v>8</v>
      </c>
      <c r="BZ635" s="89">
        <v>8</v>
      </c>
      <c r="CA635" s="89">
        <v>8</v>
      </c>
      <c r="CB635" s="89">
        <v>8</v>
      </c>
      <c r="CC635" s="89">
        <v>8</v>
      </c>
      <c r="CD635" s="89">
        <v>8</v>
      </c>
      <c r="CE635" s="89">
        <v>8</v>
      </c>
      <c r="CF635" s="90">
        <f t="shared" si="65"/>
        <v>8</v>
      </c>
      <c r="CG635" s="89"/>
      <c r="CH635" s="89"/>
      <c r="CI635" s="89"/>
      <c r="CJ635" s="89"/>
      <c r="CK635" s="89"/>
      <c r="CL635" s="89"/>
      <c r="CM635" s="89"/>
      <c r="CN635" s="89"/>
      <c r="CO635" s="89"/>
      <c r="CP635" s="89"/>
      <c r="CQ635" s="89"/>
      <c r="CR635" s="89"/>
      <c r="CS635" s="89"/>
      <c r="CT635" s="89"/>
      <c r="CU635" s="89"/>
      <c r="CV635" s="89"/>
      <c r="CW635" s="89"/>
      <c r="CX635" s="89"/>
      <c r="CY635" s="89"/>
      <c r="CZ635" s="89"/>
      <c r="DA635" s="89"/>
      <c r="DB635" s="89"/>
      <c r="DC635" s="89"/>
      <c r="DD635" s="89"/>
      <c r="DE635" s="89"/>
      <c r="DF635" s="89"/>
      <c r="DG635" s="89"/>
      <c r="DH635" s="89"/>
      <c r="DI635" s="89"/>
      <c r="DJ635" s="89"/>
      <c r="DK635" s="89"/>
      <c r="DL635" s="89"/>
      <c r="DM635" s="89"/>
      <c r="DN635" s="89"/>
      <c r="DO635" s="90" t="e">
        <f t="shared" si="60"/>
        <v>#DIV/0!</v>
      </c>
      <c r="DP635" s="90"/>
      <c r="DQ635" s="89"/>
      <c r="DR635" s="89"/>
      <c r="DS635" s="89"/>
      <c r="DT635" s="89"/>
      <c r="DU635" s="89"/>
      <c r="DV635" s="101"/>
      <c r="DW635" s="102"/>
      <c r="DX635" s="103"/>
      <c r="DY635" s="90"/>
      <c r="DZ635" s="103"/>
      <c r="EA635" s="103"/>
      <c r="EB635" s="103"/>
      <c r="EC635" s="103"/>
      <c r="ED635" s="103"/>
      <c r="EE635" s="103"/>
      <c r="EF635" s="106" t="e">
        <f t="shared" si="61"/>
        <v>#DIV/0!</v>
      </c>
      <c r="EG635" s="106" t="str">
        <f t="shared" si="62"/>
        <v>NEED TO DEVELOP</v>
      </c>
      <c r="EH635" s="106" t="e">
        <f t="shared" si="63"/>
        <v>#DIV/0!</v>
      </c>
    </row>
    <row r="636" hidden="1" customHeight="1" spans="2:138">
      <c r="B636" s="83" t="s">
        <v>13896</v>
      </c>
      <c r="C636" s="84"/>
      <c r="D636" s="84"/>
      <c r="E636" s="84"/>
      <c r="F636" s="84"/>
      <c r="G636" s="84"/>
      <c r="H636" s="83" t="s">
        <v>14083</v>
      </c>
      <c r="I636" s="86" t="s">
        <v>14084</v>
      </c>
      <c r="J636" s="83" t="s">
        <v>2965</v>
      </c>
      <c r="K636" s="84"/>
      <c r="L636" s="83" t="s">
        <v>1642</v>
      </c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90" t="e">
        <f t="shared" si="64"/>
        <v>#DIV/0!</v>
      </c>
      <c r="AO636" s="89"/>
      <c r="AP636" s="89"/>
      <c r="AQ636" s="89"/>
      <c r="AR636" s="89"/>
      <c r="AS636" s="89"/>
      <c r="AT636" s="89"/>
      <c r="AU636" s="89"/>
      <c r="AV636" s="89"/>
      <c r="AW636" s="89"/>
      <c r="AX636" s="89"/>
      <c r="AY636" s="89"/>
      <c r="AZ636" s="89"/>
      <c r="BA636" s="89"/>
      <c r="BB636" s="89"/>
      <c r="BC636" s="89"/>
      <c r="BD636" s="89"/>
      <c r="BE636" s="89"/>
      <c r="BF636" s="89"/>
      <c r="BG636" s="89"/>
      <c r="BH636" s="89"/>
      <c r="BI636" s="89"/>
      <c r="BJ636" s="89"/>
      <c r="BK636" s="89"/>
      <c r="BL636" s="89"/>
      <c r="BM636" s="89"/>
      <c r="BN636" s="89"/>
      <c r="BO636" s="89"/>
      <c r="BP636" s="89"/>
      <c r="BQ636" s="89"/>
      <c r="BR636" s="89"/>
      <c r="BS636" s="89"/>
      <c r="BT636" s="89"/>
      <c r="BU636" s="89"/>
      <c r="BV636" s="89"/>
      <c r="BW636" s="89"/>
      <c r="BX636" s="89"/>
      <c r="BY636" s="89"/>
      <c r="BZ636" s="89"/>
      <c r="CA636" s="89"/>
      <c r="CB636" s="89"/>
      <c r="CC636" s="89"/>
      <c r="CD636" s="89"/>
      <c r="CE636" s="89"/>
      <c r="CF636" s="90" t="e">
        <f t="shared" si="65"/>
        <v>#DIV/0!</v>
      </c>
      <c r="CG636" s="89"/>
      <c r="CH636" s="89"/>
      <c r="CI636" s="89"/>
      <c r="CJ636" s="89"/>
      <c r="CK636" s="89"/>
      <c r="CL636" s="89"/>
      <c r="CM636" s="89"/>
      <c r="CN636" s="89"/>
      <c r="CO636" s="89"/>
      <c r="CP636" s="89"/>
      <c r="CQ636" s="89"/>
      <c r="CR636" s="89"/>
      <c r="CS636" s="89"/>
      <c r="CT636" s="89"/>
      <c r="CU636" s="89"/>
      <c r="CV636" s="89">
        <v>8</v>
      </c>
      <c r="CW636" s="89">
        <v>8</v>
      </c>
      <c r="CX636" s="89">
        <v>8</v>
      </c>
      <c r="CY636" s="89">
        <v>8</v>
      </c>
      <c r="CZ636" s="89">
        <v>8</v>
      </c>
      <c r="DA636" s="89">
        <v>8</v>
      </c>
      <c r="DB636" s="89">
        <v>8</v>
      </c>
      <c r="DC636" s="89">
        <v>8</v>
      </c>
      <c r="DD636" s="89">
        <v>8</v>
      </c>
      <c r="DE636" s="89"/>
      <c r="DF636" s="89"/>
      <c r="DG636" s="89"/>
      <c r="DH636" s="89"/>
      <c r="DI636" s="89">
        <v>8</v>
      </c>
      <c r="DJ636" s="89">
        <v>8</v>
      </c>
      <c r="DK636" s="89">
        <v>8</v>
      </c>
      <c r="DL636" s="89">
        <v>8</v>
      </c>
      <c r="DM636" s="89">
        <v>8</v>
      </c>
      <c r="DN636" s="89">
        <v>8</v>
      </c>
      <c r="DO636" s="90">
        <f t="shared" si="60"/>
        <v>8</v>
      </c>
      <c r="DP636" s="95"/>
      <c r="DQ636" s="89"/>
      <c r="DR636" s="89"/>
      <c r="DS636" s="89"/>
      <c r="DT636" s="89"/>
      <c r="DU636" s="89"/>
      <c r="DV636" s="101"/>
      <c r="DW636" s="102"/>
      <c r="DX636" s="103"/>
      <c r="DY636" s="90"/>
      <c r="DZ636" s="103"/>
      <c r="EA636" s="103"/>
      <c r="EB636" s="103"/>
      <c r="EC636" s="103"/>
      <c r="ED636" s="103"/>
      <c r="EE636" s="103"/>
      <c r="EF636" s="106" t="e">
        <f t="shared" si="61"/>
        <v>#DIV/0!</v>
      </c>
      <c r="EG636" s="106" t="e">
        <f t="shared" si="62"/>
        <v>#DIV/0!</v>
      </c>
      <c r="EH636" s="106" t="str">
        <f t="shared" si="63"/>
        <v>NEED TO DEVELOP</v>
      </c>
    </row>
    <row r="637" hidden="1" customHeight="1" spans="2:138">
      <c r="B637" s="83" t="s">
        <v>13896</v>
      </c>
      <c r="C637" s="84"/>
      <c r="D637" s="84"/>
      <c r="E637" s="84"/>
      <c r="F637" s="84"/>
      <c r="G637" s="84"/>
      <c r="H637" s="83" t="s">
        <v>14098</v>
      </c>
      <c r="I637" s="86" t="s">
        <v>14099</v>
      </c>
      <c r="J637" s="83" t="s">
        <v>162</v>
      </c>
      <c r="K637" s="84"/>
      <c r="L637" s="83" t="s">
        <v>1642</v>
      </c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90" t="e">
        <f t="shared" si="64"/>
        <v>#DIV/0!</v>
      </c>
      <c r="AO637" s="89"/>
      <c r="AP637" s="89"/>
      <c r="AQ637" s="89"/>
      <c r="AR637" s="89"/>
      <c r="AS637" s="89"/>
      <c r="AT637" s="89"/>
      <c r="AU637" s="89"/>
      <c r="AV637" s="89"/>
      <c r="AW637" s="89"/>
      <c r="AX637" s="89"/>
      <c r="AY637" s="89"/>
      <c r="AZ637" s="89"/>
      <c r="BA637" s="89"/>
      <c r="BB637" s="89"/>
      <c r="BC637" s="89"/>
      <c r="BD637" s="89"/>
      <c r="BE637" s="89"/>
      <c r="BF637" s="89"/>
      <c r="BG637" s="89"/>
      <c r="BH637" s="89"/>
      <c r="BI637" s="89"/>
      <c r="BJ637" s="89"/>
      <c r="BK637" s="89"/>
      <c r="BL637" s="89"/>
      <c r="BM637" s="89"/>
      <c r="BN637" s="89"/>
      <c r="BO637" s="89"/>
      <c r="BP637" s="89"/>
      <c r="BQ637" s="89"/>
      <c r="BR637" s="89"/>
      <c r="BS637" s="89"/>
      <c r="BT637" s="89"/>
      <c r="BU637" s="89"/>
      <c r="BV637" s="89"/>
      <c r="BW637" s="89"/>
      <c r="BX637" s="89"/>
      <c r="BY637" s="89"/>
      <c r="BZ637" s="89"/>
      <c r="CA637" s="89"/>
      <c r="CB637" s="89"/>
      <c r="CC637" s="89"/>
      <c r="CD637" s="89"/>
      <c r="CE637" s="89"/>
      <c r="CF637" s="90" t="e">
        <f t="shared" si="65"/>
        <v>#DIV/0!</v>
      </c>
      <c r="CG637" s="89"/>
      <c r="CH637" s="89"/>
      <c r="CI637" s="89"/>
      <c r="CJ637" s="89"/>
      <c r="CK637" s="89"/>
      <c r="CL637" s="89"/>
      <c r="CM637" s="89"/>
      <c r="CN637" s="89"/>
      <c r="CO637" s="89"/>
      <c r="CP637" s="89"/>
      <c r="CQ637" s="89"/>
      <c r="CR637" s="89"/>
      <c r="CS637" s="89"/>
      <c r="CT637" s="89"/>
      <c r="CU637" s="89"/>
      <c r="CV637" s="89">
        <v>8</v>
      </c>
      <c r="CW637" s="89">
        <v>8</v>
      </c>
      <c r="CX637" s="89">
        <v>7</v>
      </c>
      <c r="CY637" s="89">
        <v>8</v>
      </c>
      <c r="CZ637" s="89">
        <v>7</v>
      </c>
      <c r="DA637" s="89">
        <v>8</v>
      </c>
      <c r="DB637" s="89">
        <v>8</v>
      </c>
      <c r="DC637" s="89">
        <v>8</v>
      </c>
      <c r="DD637" s="89">
        <v>8</v>
      </c>
      <c r="DE637" s="89"/>
      <c r="DF637" s="89"/>
      <c r="DG637" s="89"/>
      <c r="DH637" s="89"/>
      <c r="DI637" s="89">
        <v>8</v>
      </c>
      <c r="DJ637" s="89">
        <v>8</v>
      </c>
      <c r="DK637" s="89">
        <v>8</v>
      </c>
      <c r="DL637" s="89">
        <v>8</v>
      </c>
      <c r="DM637" s="89">
        <v>8</v>
      </c>
      <c r="DN637" s="89">
        <v>8</v>
      </c>
      <c r="DO637" s="90">
        <f t="shared" si="60"/>
        <v>7.86666666666667</v>
      </c>
      <c r="DP637" s="95"/>
      <c r="DQ637" s="89"/>
      <c r="DR637" s="89"/>
      <c r="DS637" s="89"/>
      <c r="DT637" s="89"/>
      <c r="DU637" s="89"/>
      <c r="DV637" s="101"/>
      <c r="DW637" s="102"/>
      <c r="DX637" s="103"/>
      <c r="DY637" s="90"/>
      <c r="DZ637" s="103"/>
      <c r="EA637" s="103"/>
      <c r="EB637" s="103"/>
      <c r="EC637" s="103"/>
      <c r="ED637" s="103"/>
      <c r="EE637" s="103"/>
      <c r="EF637" s="106" t="e">
        <f t="shared" si="61"/>
        <v>#DIV/0!</v>
      </c>
      <c r="EG637" s="106" t="e">
        <f t="shared" si="62"/>
        <v>#DIV/0!</v>
      </c>
      <c r="EH637" s="106" t="str">
        <f t="shared" si="63"/>
        <v>NEED TO DEVELOP</v>
      </c>
    </row>
    <row r="638" hidden="1" customHeight="1" spans="2:138">
      <c r="B638" s="83" t="s">
        <v>13896</v>
      </c>
      <c r="C638" s="84"/>
      <c r="D638" s="84"/>
      <c r="E638" s="84"/>
      <c r="F638" s="84"/>
      <c r="G638" s="84"/>
      <c r="H638" s="83" t="s">
        <v>14113</v>
      </c>
      <c r="I638" s="86" t="s">
        <v>14114</v>
      </c>
      <c r="J638" s="83" t="s">
        <v>162</v>
      </c>
      <c r="K638" s="84"/>
      <c r="L638" s="83" t="s">
        <v>2577</v>
      </c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90" t="e">
        <f t="shared" si="64"/>
        <v>#DIV/0!</v>
      </c>
      <c r="AO638" s="89"/>
      <c r="AP638" s="89"/>
      <c r="AQ638" s="89"/>
      <c r="AR638" s="89"/>
      <c r="AS638" s="89"/>
      <c r="AT638" s="89"/>
      <c r="AU638" s="89"/>
      <c r="AV638" s="89"/>
      <c r="AW638" s="89"/>
      <c r="AX638" s="89"/>
      <c r="AY638" s="89"/>
      <c r="AZ638" s="89"/>
      <c r="BA638" s="89"/>
      <c r="BB638" s="89"/>
      <c r="BC638" s="89"/>
      <c r="BD638" s="89"/>
      <c r="BE638" s="89"/>
      <c r="BF638" s="89"/>
      <c r="BG638" s="89"/>
      <c r="BH638" s="89"/>
      <c r="BI638" s="89"/>
      <c r="BJ638" s="89"/>
      <c r="BK638" s="89"/>
      <c r="BL638" s="89"/>
      <c r="BM638" s="89"/>
      <c r="BN638" s="89"/>
      <c r="BO638" s="89"/>
      <c r="BP638" s="89"/>
      <c r="BQ638" s="89"/>
      <c r="BR638" s="89"/>
      <c r="BS638" s="89"/>
      <c r="BT638" s="89"/>
      <c r="BU638" s="89"/>
      <c r="BV638" s="89"/>
      <c r="BW638" s="89"/>
      <c r="BX638" s="89"/>
      <c r="BY638" s="89"/>
      <c r="BZ638" s="89"/>
      <c r="CA638" s="89"/>
      <c r="CB638" s="89"/>
      <c r="CC638" s="89"/>
      <c r="CD638" s="89"/>
      <c r="CE638" s="89"/>
      <c r="CF638" s="90" t="e">
        <f t="shared" si="65"/>
        <v>#DIV/0!</v>
      </c>
      <c r="CG638" s="89"/>
      <c r="CH638" s="89"/>
      <c r="CI638" s="89"/>
      <c r="CJ638" s="89"/>
      <c r="CK638" s="89"/>
      <c r="CL638" s="89"/>
      <c r="CM638" s="89"/>
      <c r="CN638" s="89"/>
      <c r="CO638" s="89"/>
      <c r="CP638" s="89"/>
      <c r="CQ638" s="89"/>
      <c r="CR638" s="89"/>
      <c r="CS638" s="89"/>
      <c r="CT638" s="89"/>
      <c r="CU638" s="89"/>
      <c r="CV638" s="89">
        <v>8</v>
      </c>
      <c r="CW638" s="89">
        <v>8</v>
      </c>
      <c r="CX638" s="89">
        <v>8</v>
      </c>
      <c r="CY638" s="89">
        <v>8</v>
      </c>
      <c r="CZ638" s="89">
        <v>8</v>
      </c>
      <c r="DA638" s="89">
        <v>8</v>
      </c>
      <c r="DB638" s="89">
        <v>8</v>
      </c>
      <c r="DC638" s="89">
        <v>8</v>
      </c>
      <c r="DD638" s="89">
        <v>8</v>
      </c>
      <c r="DE638" s="89"/>
      <c r="DF638" s="89"/>
      <c r="DG638" s="89"/>
      <c r="DH638" s="89"/>
      <c r="DI638" s="89">
        <v>8</v>
      </c>
      <c r="DJ638" s="89">
        <v>8</v>
      </c>
      <c r="DK638" s="89">
        <v>8</v>
      </c>
      <c r="DL638" s="89">
        <v>8</v>
      </c>
      <c r="DM638" s="89">
        <v>8</v>
      </c>
      <c r="DN638" s="89">
        <v>8</v>
      </c>
      <c r="DO638" s="90">
        <f t="shared" si="60"/>
        <v>8</v>
      </c>
      <c r="DP638" s="95"/>
      <c r="DQ638" s="89"/>
      <c r="DR638" s="89"/>
      <c r="DS638" s="89"/>
      <c r="DT638" s="89"/>
      <c r="DU638" s="89"/>
      <c r="DV638" s="101"/>
      <c r="DW638" s="102"/>
      <c r="DX638" s="103"/>
      <c r="DY638" s="90"/>
      <c r="DZ638" s="103"/>
      <c r="EA638" s="103"/>
      <c r="EB638" s="103"/>
      <c r="EC638" s="103"/>
      <c r="ED638" s="103"/>
      <c r="EE638" s="103"/>
      <c r="EF638" s="106" t="e">
        <f t="shared" si="61"/>
        <v>#DIV/0!</v>
      </c>
      <c r="EG638" s="106" t="e">
        <f t="shared" si="62"/>
        <v>#DIV/0!</v>
      </c>
      <c r="EH638" s="106" t="str">
        <f t="shared" si="63"/>
        <v>NEED TO DEVELOP</v>
      </c>
    </row>
    <row r="639" hidden="1" customHeight="1" spans="2:138">
      <c r="B639" s="83" t="s">
        <v>13896</v>
      </c>
      <c r="C639" s="84"/>
      <c r="D639" s="84"/>
      <c r="E639" s="84"/>
      <c r="F639" s="84"/>
      <c r="G639" s="84"/>
      <c r="H639" s="83" t="s">
        <v>14126</v>
      </c>
      <c r="I639" s="86" t="s">
        <v>14127</v>
      </c>
      <c r="J639" s="83" t="s">
        <v>162</v>
      </c>
      <c r="K639" s="84"/>
      <c r="L639" s="83" t="s">
        <v>14129</v>
      </c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90" t="e">
        <f t="shared" si="64"/>
        <v>#DIV/0!</v>
      </c>
      <c r="AO639" s="89"/>
      <c r="AP639" s="89"/>
      <c r="AQ639" s="89"/>
      <c r="AR639" s="89"/>
      <c r="AS639" s="89"/>
      <c r="AT639" s="89"/>
      <c r="AU639" s="89"/>
      <c r="AV639" s="89"/>
      <c r="AW639" s="89"/>
      <c r="AX639" s="89"/>
      <c r="AY639" s="89"/>
      <c r="AZ639" s="89"/>
      <c r="BA639" s="89"/>
      <c r="BB639" s="89"/>
      <c r="BC639" s="89"/>
      <c r="BD639" s="89"/>
      <c r="BE639" s="89"/>
      <c r="BF639" s="89"/>
      <c r="BG639" s="89"/>
      <c r="BH639" s="89"/>
      <c r="BI639" s="89"/>
      <c r="BJ639" s="89"/>
      <c r="BK639" s="89"/>
      <c r="BL639" s="89"/>
      <c r="BM639" s="89"/>
      <c r="BN639" s="89"/>
      <c r="BO639" s="89"/>
      <c r="BP639" s="89"/>
      <c r="BQ639" s="89"/>
      <c r="BR639" s="89"/>
      <c r="BS639" s="89"/>
      <c r="BT639" s="89"/>
      <c r="BU639" s="89"/>
      <c r="BV639" s="89"/>
      <c r="BW639" s="89"/>
      <c r="BX639" s="89"/>
      <c r="BY639" s="89"/>
      <c r="BZ639" s="89"/>
      <c r="CA639" s="89"/>
      <c r="CB639" s="89"/>
      <c r="CC639" s="89"/>
      <c r="CD639" s="89"/>
      <c r="CE639" s="89"/>
      <c r="CF639" s="90" t="e">
        <f t="shared" si="65"/>
        <v>#DIV/0!</v>
      </c>
      <c r="CG639" s="89"/>
      <c r="CH639" s="89"/>
      <c r="CI639" s="89"/>
      <c r="CJ639" s="89"/>
      <c r="CK639" s="89"/>
      <c r="CL639" s="89"/>
      <c r="CM639" s="89"/>
      <c r="CN639" s="89"/>
      <c r="CO639" s="89"/>
      <c r="CP639" s="89"/>
      <c r="CQ639" s="89"/>
      <c r="CR639" s="89"/>
      <c r="CS639" s="89"/>
      <c r="CT639" s="89"/>
      <c r="CU639" s="89"/>
      <c r="CV639" s="89">
        <v>8</v>
      </c>
      <c r="CW639" s="89">
        <v>8</v>
      </c>
      <c r="CX639" s="89">
        <v>8</v>
      </c>
      <c r="CY639" s="89">
        <v>8</v>
      </c>
      <c r="CZ639" s="89">
        <v>8</v>
      </c>
      <c r="DA639" s="89">
        <v>8</v>
      </c>
      <c r="DB639" s="89">
        <v>7</v>
      </c>
      <c r="DC639" s="89">
        <v>7</v>
      </c>
      <c r="DD639" s="89">
        <v>8</v>
      </c>
      <c r="DE639" s="89"/>
      <c r="DF639" s="89"/>
      <c r="DG639" s="89"/>
      <c r="DH639" s="89"/>
      <c r="DI639" s="89">
        <v>8</v>
      </c>
      <c r="DJ639" s="89">
        <v>8</v>
      </c>
      <c r="DK639" s="89">
        <v>8</v>
      </c>
      <c r="DL639" s="89">
        <v>8</v>
      </c>
      <c r="DM639" s="89">
        <v>8</v>
      </c>
      <c r="DN639" s="89">
        <v>8</v>
      </c>
      <c r="DO639" s="90">
        <f t="shared" si="60"/>
        <v>7.86666666666667</v>
      </c>
      <c r="DP639" s="95"/>
      <c r="DQ639" s="89"/>
      <c r="DR639" s="89"/>
      <c r="DS639" s="89"/>
      <c r="DT639" s="89"/>
      <c r="DU639" s="89"/>
      <c r="DV639" s="101"/>
      <c r="DW639" s="102"/>
      <c r="DX639" s="103"/>
      <c r="DY639" s="90"/>
      <c r="DZ639" s="103"/>
      <c r="EA639" s="103"/>
      <c r="EB639" s="103"/>
      <c r="EC639" s="103"/>
      <c r="ED639" s="103"/>
      <c r="EE639" s="103"/>
      <c r="EF639" s="106" t="e">
        <f t="shared" si="61"/>
        <v>#DIV/0!</v>
      </c>
      <c r="EG639" s="106" t="e">
        <f t="shared" si="62"/>
        <v>#DIV/0!</v>
      </c>
      <c r="EH639" s="106" t="str">
        <f t="shared" si="63"/>
        <v>NEED TO DEVELOP</v>
      </c>
    </row>
    <row r="640" hidden="1" customHeight="1" spans="2:138">
      <c r="B640" s="83" t="s">
        <v>13896</v>
      </c>
      <c r="C640" s="84"/>
      <c r="D640" s="84"/>
      <c r="E640" s="84"/>
      <c r="F640" s="84"/>
      <c r="G640" s="84"/>
      <c r="H640" s="83" t="s">
        <v>14143</v>
      </c>
      <c r="I640" s="86" t="s">
        <v>14144</v>
      </c>
      <c r="J640" s="83" t="s">
        <v>1569</v>
      </c>
      <c r="K640" s="84"/>
      <c r="L640" s="83" t="s">
        <v>2212</v>
      </c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90" t="e">
        <f t="shared" si="64"/>
        <v>#DIV/0!</v>
      </c>
      <c r="AO640" s="89"/>
      <c r="AP640" s="89"/>
      <c r="AQ640" s="89"/>
      <c r="AR640" s="89"/>
      <c r="AS640" s="89"/>
      <c r="AT640" s="89"/>
      <c r="AU640" s="89"/>
      <c r="AV640" s="89"/>
      <c r="AW640" s="89"/>
      <c r="AX640" s="89"/>
      <c r="AY640" s="89"/>
      <c r="AZ640" s="89"/>
      <c r="BA640" s="89"/>
      <c r="BB640" s="89"/>
      <c r="BC640" s="89"/>
      <c r="BD640" s="89"/>
      <c r="BE640" s="89"/>
      <c r="BF640" s="89"/>
      <c r="BG640" s="89"/>
      <c r="BH640" s="89"/>
      <c r="BI640" s="89"/>
      <c r="BJ640" s="89"/>
      <c r="BK640" s="89"/>
      <c r="BL640" s="89"/>
      <c r="BM640" s="89"/>
      <c r="BN640" s="89"/>
      <c r="BO640" s="89"/>
      <c r="BP640" s="89"/>
      <c r="BQ640" s="89"/>
      <c r="BR640" s="89"/>
      <c r="BS640" s="89"/>
      <c r="BT640" s="89"/>
      <c r="BU640" s="89"/>
      <c r="BV640" s="89"/>
      <c r="BW640" s="89"/>
      <c r="BX640" s="89"/>
      <c r="BY640" s="89"/>
      <c r="BZ640" s="89"/>
      <c r="CA640" s="89"/>
      <c r="CB640" s="89"/>
      <c r="CC640" s="89"/>
      <c r="CD640" s="89"/>
      <c r="CE640" s="89"/>
      <c r="CF640" s="90" t="e">
        <f t="shared" si="65"/>
        <v>#DIV/0!</v>
      </c>
      <c r="CG640" s="89"/>
      <c r="CH640" s="89"/>
      <c r="CI640" s="89"/>
      <c r="CJ640" s="89"/>
      <c r="CK640" s="89"/>
      <c r="CL640" s="89"/>
      <c r="CM640" s="89"/>
      <c r="CN640" s="89"/>
      <c r="CO640" s="89"/>
      <c r="CP640" s="89"/>
      <c r="CQ640" s="89"/>
      <c r="CR640" s="89"/>
      <c r="CS640" s="89"/>
      <c r="CT640" s="89"/>
      <c r="CU640" s="89"/>
      <c r="CV640" s="89"/>
      <c r="CW640" s="89"/>
      <c r="CX640" s="89"/>
      <c r="CY640" s="89"/>
      <c r="CZ640" s="89"/>
      <c r="DA640" s="89"/>
      <c r="DB640" s="89"/>
      <c r="DC640" s="89"/>
      <c r="DD640" s="89"/>
      <c r="DE640" s="89"/>
      <c r="DF640" s="89"/>
      <c r="DG640" s="89"/>
      <c r="DH640" s="89"/>
      <c r="DI640" s="89"/>
      <c r="DJ640" s="89"/>
      <c r="DK640" s="89"/>
      <c r="DL640" s="89"/>
      <c r="DM640" s="89"/>
      <c r="DN640" s="89"/>
      <c r="DO640" s="90" t="e">
        <f t="shared" si="60"/>
        <v>#DIV/0!</v>
      </c>
      <c r="DP640" s="95"/>
      <c r="DQ640" s="89"/>
      <c r="DR640" s="89"/>
      <c r="DS640" s="89"/>
      <c r="DT640" s="89"/>
      <c r="DU640" s="89"/>
      <c r="DV640" s="101"/>
      <c r="DW640" s="102"/>
      <c r="DX640" s="103"/>
      <c r="DY640" s="90"/>
      <c r="DZ640" s="103"/>
      <c r="EA640" s="103"/>
      <c r="EB640" s="103"/>
      <c r="EC640" s="103"/>
      <c r="ED640" s="103"/>
      <c r="EE640" s="103"/>
      <c r="EF640" s="106" t="e">
        <f t="shared" si="61"/>
        <v>#DIV/0!</v>
      </c>
      <c r="EG640" s="106" t="e">
        <f t="shared" si="62"/>
        <v>#DIV/0!</v>
      </c>
      <c r="EH640" s="106" t="e">
        <f t="shared" si="63"/>
        <v>#DIV/0!</v>
      </c>
    </row>
    <row r="641" hidden="1" customHeight="1" spans="2:138">
      <c r="B641" s="83" t="s">
        <v>5044</v>
      </c>
      <c r="C641" s="84"/>
      <c r="D641" s="84"/>
      <c r="E641" s="84"/>
      <c r="F641" s="84"/>
      <c r="G641" s="84"/>
      <c r="H641" s="83" t="s">
        <v>14188</v>
      </c>
      <c r="I641" s="86" t="s">
        <v>14189</v>
      </c>
      <c r="J641" s="83" t="s">
        <v>68</v>
      </c>
      <c r="K641" s="84"/>
      <c r="L641" s="83" t="s">
        <v>7031</v>
      </c>
      <c r="M641" s="89">
        <v>8</v>
      </c>
      <c r="N641" s="89">
        <v>8</v>
      </c>
      <c r="O641" s="89">
        <v>8</v>
      </c>
      <c r="P641" s="89">
        <v>8</v>
      </c>
      <c r="Q641" s="89">
        <v>8</v>
      </c>
      <c r="R641" s="89">
        <v>8</v>
      </c>
      <c r="S641" s="89">
        <v>8</v>
      </c>
      <c r="T641" s="89">
        <v>8</v>
      </c>
      <c r="U641" s="89">
        <v>8</v>
      </c>
      <c r="V641" s="89">
        <v>8</v>
      </c>
      <c r="W641" s="89">
        <v>8</v>
      </c>
      <c r="X641" s="89">
        <v>8</v>
      </c>
      <c r="Y641" s="89">
        <v>8</v>
      </c>
      <c r="Z641" s="89">
        <v>8</v>
      </c>
      <c r="AA641" s="89">
        <v>8</v>
      </c>
      <c r="AB641" s="89">
        <v>8</v>
      </c>
      <c r="AC641" s="89">
        <v>8</v>
      </c>
      <c r="AD641" s="89">
        <v>8</v>
      </c>
      <c r="AE641" s="89">
        <v>8</v>
      </c>
      <c r="AF641" s="89">
        <v>8</v>
      </c>
      <c r="AG641" s="89">
        <v>8</v>
      </c>
      <c r="AH641" s="89">
        <v>8</v>
      </c>
      <c r="AI641" s="89">
        <v>8</v>
      </c>
      <c r="AJ641" s="89">
        <v>8</v>
      </c>
      <c r="AK641" s="89">
        <v>8</v>
      </c>
      <c r="AL641" s="89">
        <v>8</v>
      </c>
      <c r="AM641" s="89">
        <v>8</v>
      </c>
      <c r="AN641" s="90">
        <f t="shared" si="64"/>
        <v>8</v>
      </c>
      <c r="AO641" s="89"/>
      <c r="AP641" s="89"/>
      <c r="AQ641" s="89">
        <v>1</v>
      </c>
      <c r="AR641" s="89"/>
      <c r="AS641" s="89"/>
      <c r="AT641" s="89"/>
      <c r="AU641" s="89"/>
      <c r="AV641" s="89">
        <v>1</v>
      </c>
      <c r="AW641" s="89"/>
      <c r="AX641" s="89"/>
      <c r="AY641" s="89"/>
      <c r="AZ641" s="89"/>
      <c r="BA641" s="89">
        <v>1</v>
      </c>
      <c r="BB641" s="89"/>
      <c r="BC641" s="89"/>
      <c r="BD641" s="89"/>
      <c r="BE641" s="89"/>
      <c r="BF641" s="89"/>
      <c r="BG641" s="89"/>
      <c r="BH641" s="89"/>
      <c r="BI641" s="89"/>
      <c r="BJ641" s="89"/>
      <c r="BK641" s="89"/>
      <c r="BL641" s="89"/>
      <c r="BM641" s="89"/>
      <c r="BN641" s="89"/>
      <c r="BO641" s="89"/>
      <c r="BP641" s="89"/>
      <c r="BQ641" s="89"/>
      <c r="BR641" s="89"/>
      <c r="BS641" s="89"/>
      <c r="BT641" s="89"/>
      <c r="BU641" s="89"/>
      <c r="BV641" s="89"/>
      <c r="BW641" s="89"/>
      <c r="BX641" s="89"/>
      <c r="BY641" s="89"/>
      <c r="BZ641" s="89"/>
      <c r="CA641" s="89"/>
      <c r="CB641" s="89"/>
      <c r="CC641" s="89"/>
      <c r="CD641" s="89"/>
      <c r="CE641" s="89"/>
      <c r="CF641" s="90" t="e">
        <f t="shared" si="65"/>
        <v>#DIV/0!</v>
      </c>
      <c r="CG641" s="89"/>
      <c r="CH641" s="89"/>
      <c r="CI641" s="89"/>
      <c r="CJ641" s="89"/>
      <c r="CK641" s="89"/>
      <c r="CL641" s="89"/>
      <c r="CM641" s="89"/>
      <c r="CN641" s="89"/>
      <c r="CO641" s="89"/>
      <c r="CP641" s="89"/>
      <c r="CQ641" s="89"/>
      <c r="CR641" s="89"/>
      <c r="CS641" s="89"/>
      <c r="CT641" s="89"/>
      <c r="CU641" s="89"/>
      <c r="CV641" s="89"/>
      <c r="CW641" s="89"/>
      <c r="CX641" s="89"/>
      <c r="CY641" s="89"/>
      <c r="CZ641" s="89"/>
      <c r="DA641" s="89"/>
      <c r="DB641" s="89"/>
      <c r="DC641" s="89"/>
      <c r="DD641" s="89"/>
      <c r="DE641" s="89"/>
      <c r="DF641" s="89"/>
      <c r="DG641" s="89"/>
      <c r="DH641" s="89"/>
      <c r="DI641" s="89"/>
      <c r="DJ641" s="89"/>
      <c r="DK641" s="89"/>
      <c r="DL641" s="89"/>
      <c r="DM641" s="89"/>
      <c r="DN641" s="89"/>
      <c r="DO641" s="90" t="e">
        <f t="shared" si="60"/>
        <v>#DIV/0!</v>
      </c>
      <c r="DP641" s="95"/>
      <c r="DQ641" s="89"/>
      <c r="DR641" s="89"/>
      <c r="DS641" s="89"/>
      <c r="DT641" s="89"/>
      <c r="DU641" s="89"/>
      <c r="DV641" s="101"/>
      <c r="DW641" s="102"/>
      <c r="DX641" s="103"/>
      <c r="DY641" s="90"/>
      <c r="DZ641" s="103"/>
      <c r="EA641" s="103"/>
      <c r="EB641" s="103"/>
      <c r="EC641" s="103"/>
      <c r="ED641" s="103"/>
      <c r="EE641" s="103"/>
      <c r="EF641" s="106" t="str">
        <f t="shared" si="61"/>
        <v>NEED TO DEVELOP</v>
      </c>
      <c r="EG641" s="106" t="e">
        <f t="shared" si="62"/>
        <v>#DIV/0!</v>
      </c>
      <c r="EH641" s="106" t="e">
        <f t="shared" si="63"/>
        <v>#DIV/0!</v>
      </c>
    </row>
    <row r="642" hidden="1" customHeight="1" spans="2:138">
      <c r="B642" s="83" t="s">
        <v>5044</v>
      </c>
      <c r="C642" s="84"/>
      <c r="D642" s="84"/>
      <c r="E642" s="84"/>
      <c r="F642" s="84"/>
      <c r="G642" s="84"/>
      <c r="H642" s="83" t="s">
        <v>14203</v>
      </c>
      <c r="I642" s="86" t="s">
        <v>14204</v>
      </c>
      <c r="J642" s="83" t="s">
        <v>227</v>
      </c>
      <c r="K642" s="84"/>
      <c r="L642" s="83" t="s">
        <v>3162</v>
      </c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90" t="e">
        <f t="shared" si="64"/>
        <v>#DIV/0!</v>
      </c>
      <c r="AO642" s="89"/>
      <c r="AP642" s="89"/>
      <c r="AQ642" s="89"/>
      <c r="AR642" s="89"/>
      <c r="AS642" s="89"/>
      <c r="AT642" s="89"/>
      <c r="AU642" s="89"/>
      <c r="AV642" s="89"/>
      <c r="AW642" s="89"/>
      <c r="AX642" s="89"/>
      <c r="AY642" s="89"/>
      <c r="AZ642" s="89"/>
      <c r="BA642" s="89"/>
      <c r="BB642" s="89"/>
      <c r="BC642" s="89"/>
      <c r="BD642" s="89"/>
      <c r="BE642" s="89"/>
      <c r="BF642" s="89"/>
      <c r="BG642" s="89"/>
      <c r="BH642" s="89"/>
      <c r="BI642" s="89"/>
      <c r="BJ642" s="89"/>
      <c r="BK642" s="89"/>
      <c r="BL642" s="89"/>
      <c r="BM642" s="89"/>
      <c r="BN642" s="89"/>
      <c r="BO642" s="89"/>
      <c r="BP642" s="89"/>
      <c r="BQ642" s="89"/>
      <c r="BR642" s="89"/>
      <c r="BS642" s="89"/>
      <c r="BT642" s="89"/>
      <c r="BU642" s="89"/>
      <c r="BV642" s="89"/>
      <c r="BW642" s="89"/>
      <c r="BX642" s="89"/>
      <c r="BY642" s="89"/>
      <c r="BZ642" s="89"/>
      <c r="CA642" s="89"/>
      <c r="CB642" s="89"/>
      <c r="CC642" s="89"/>
      <c r="CD642" s="89"/>
      <c r="CE642" s="89"/>
      <c r="CF642" s="90" t="e">
        <f t="shared" si="65"/>
        <v>#DIV/0!</v>
      </c>
      <c r="CG642" s="89"/>
      <c r="CH642" s="89"/>
      <c r="CI642" s="89"/>
      <c r="CJ642" s="89"/>
      <c r="CK642" s="89"/>
      <c r="CL642" s="89"/>
      <c r="CM642" s="89"/>
      <c r="CN642" s="89"/>
      <c r="CO642" s="89"/>
      <c r="CP642" s="89"/>
      <c r="CQ642" s="89"/>
      <c r="CR642" s="89"/>
      <c r="CS642" s="89"/>
      <c r="CT642" s="89"/>
      <c r="CU642" s="89"/>
      <c r="CV642" s="89"/>
      <c r="CW642" s="89"/>
      <c r="CX642" s="89"/>
      <c r="CY642" s="89"/>
      <c r="CZ642" s="89"/>
      <c r="DA642" s="89"/>
      <c r="DB642" s="89"/>
      <c r="DC642" s="89"/>
      <c r="DD642" s="89"/>
      <c r="DE642" s="89"/>
      <c r="DF642" s="89"/>
      <c r="DG642" s="89"/>
      <c r="DH642" s="89"/>
      <c r="DI642" s="89"/>
      <c r="DJ642" s="89"/>
      <c r="DK642" s="89"/>
      <c r="DL642" s="89"/>
      <c r="DM642" s="89"/>
      <c r="DN642" s="89"/>
      <c r="DO642" s="90" t="e">
        <f t="shared" si="60"/>
        <v>#DIV/0!</v>
      </c>
      <c r="DP642" s="95"/>
      <c r="DQ642" s="89"/>
      <c r="DR642" s="89"/>
      <c r="DS642" s="89"/>
      <c r="DT642" s="89"/>
      <c r="DU642" s="89"/>
      <c r="DV642" s="101"/>
      <c r="DW642" s="102"/>
      <c r="DX642" s="103"/>
      <c r="DY642" s="90"/>
      <c r="DZ642" s="103"/>
      <c r="EA642" s="103"/>
      <c r="EB642" s="103"/>
      <c r="EC642" s="103"/>
      <c r="ED642" s="103"/>
      <c r="EE642" s="103"/>
      <c r="EF642" s="106" t="e">
        <f t="shared" si="61"/>
        <v>#DIV/0!</v>
      </c>
      <c r="EG642" s="106" t="e">
        <f t="shared" si="62"/>
        <v>#DIV/0!</v>
      </c>
      <c r="EH642" s="106" t="e">
        <f t="shared" si="63"/>
        <v>#DIV/0!</v>
      </c>
    </row>
    <row r="643" hidden="1" customHeight="1" spans="2:138">
      <c r="B643" s="83" t="s">
        <v>5044</v>
      </c>
      <c r="C643" s="84"/>
      <c r="D643" s="84"/>
      <c r="E643" s="84"/>
      <c r="F643" s="84"/>
      <c r="G643" s="84"/>
      <c r="H643" s="83" t="s">
        <v>14216</v>
      </c>
      <c r="I643" s="86" t="s">
        <v>14217</v>
      </c>
      <c r="J643" s="83" t="s">
        <v>2083</v>
      </c>
      <c r="K643" s="84"/>
      <c r="L643" s="83" t="s">
        <v>4183</v>
      </c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90" t="e">
        <f t="shared" si="64"/>
        <v>#DIV/0!</v>
      </c>
      <c r="AO643" s="89"/>
      <c r="AP643" s="89"/>
      <c r="AQ643" s="89"/>
      <c r="AR643" s="89"/>
      <c r="AS643" s="89"/>
      <c r="AT643" s="89"/>
      <c r="AU643" s="89"/>
      <c r="AV643" s="89"/>
      <c r="AW643" s="89"/>
      <c r="AX643" s="89"/>
      <c r="AY643" s="89"/>
      <c r="AZ643" s="89"/>
      <c r="BA643" s="89"/>
      <c r="BB643" s="89"/>
      <c r="BC643" s="89"/>
      <c r="BD643" s="89">
        <v>8</v>
      </c>
      <c r="BE643" s="89">
        <v>7</v>
      </c>
      <c r="BF643" s="89">
        <v>8</v>
      </c>
      <c r="BG643" s="89">
        <v>8</v>
      </c>
      <c r="BH643" s="89">
        <v>7</v>
      </c>
      <c r="BI643" s="89">
        <v>7</v>
      </c>
      <c r="BJ643" s="89">
        <v>7</v>
      </c>
      <c r="BK643" s="89">
        <v>7</v>
      </c>
      <c r="BL643" s="89">
        <v>8</v>
      </c>
      <c r="BM643" s="89">
        <v>7</v>
      </c>
      <c r="BN643" s="89">
        <v>8</v>
      </c>
      <c r="BO643" s="89">
        <v>7</v>
      </c>
      <c r="BP643" s="89">
        <v>8</v>
      </c>
      <c r="BQ643" s="89">
        <v>7</v>
      </c>
      <c r="BR643" s="89">
        <v>7</v>
      </c>
      <c r="BS643" s="89">
        <v>7</v>
      </c>
      <c r="BT643" s="89">
        <v>8</v>
      </c>
      <c r="BU643" s="89">
        <v>8</v>
      </c>
      <c r="BV643" s="89">
        <v>8</v>
      </c>
      <c r="BW643" s="89">
        <v>7</v>
      </c>
      <c r="BX643" s="89">
        <v>7</v>
      </c>
      <c r="BY643" s="89">
        <v>8</v>
      </c>
      <c r="BZ643" s="89">
        <v>7</v>
      </c>
      <c r="CA643" s="89">
        <v>7</v>
      </c>
      <c r="CB643" s="89">
        <v>8</v>
      </c>
      <c r="CC643" s="89">
        <v>8</v>
      </c>
      <c r="CD643" s="89">
        <v>8</v>
      </c>
      <c r="CE643" s="89">
        <v>7</v>
      </c>
      <c r="CF643" s="90">
        <f t="shared" si="65"/>
        <v>7.44444444444444</v>
      </c>
      <c r="CG643" s="89"/>
      <c r="CH643" s="89"/>
      <c r="CI643" s="89"/>
      <c r="CJ643" s="89"/>
      <c r="CK643" s="89"/>
      <c r="CL643" s="89">
        <v>1</v>
      </c>
      <c r="CM643" s="89"/>
      <c r="CN643" s="89"/>
      <c r="CO643" s="89"/>
      <c r="CP643" s="89"/>
      <c r="CQ643" s="89">
        <v>1</v>
      </c>
      <c r="CR643" s="89"/>
      <c r="CS643" s="89">
        <v>1</v>
      </c>
      <c r="CT643" s="89"/>
      <c r="CU643" s="89">
        <v>1</v>
      </c>
      <c r="CV643" s="89"/>
      <c r="CW643" s="89"/>
      <c r="CX643" s="89"/>
      <c r="CY643" s="89"/>
      <c r="CZ643" s="89"/>
      <c r="DA643" s="89"/>
      <c r="DB643" s="89"/>
      <c r="DC643" s="89"/>
      <c r="DD643" s="89"/>
      <c r="DE643" s="89"/>
      <c r="DF643" s="89"/>
      <c r="DG643" s="89"/>
      <c r="DH643" s="89"/>
      <c r="DI643" s="89"/>
      <c r="DJ643" s="89"/>
      <c r="DK643" s="89"/>
      <c r="DL643" s="89"/>
      <c r="DM643" s="89"/>
      <c r="DN643" s="89"/>
      <c r="DO643" s="90">
        <f t="shared" si="60"/>
        <v>1</v>
      </c>
      <c r="DP643" s="95"/>
      <c r="DQ643" s="89"/>
      <c r="DR643" s="89"/>
      <c r="DS643" s="89"/>
      <c r="DT643" s="89"/>
      <c r="DU643" s="89"/>
      <c r="DV643" s="101"/>
      <c r="DW643" s="102"/>
      <c r="DX643" s="103"/>
      <c r="DY643" s="90"/>
      <c r="DZ643" s="103"/>
      <c r="EA643" s="103"/>
      <c r="EB643" s="103"/>
      <c r="EC643" s="103"/>
      <c r="ED643" s="103"/>
      <c r="EE643" s="103"/>
      <c r="EF643" s="106" t="e">
        <f t="shared" si="61"/>
        <v>#DIV/0!</v>
      </c>
      <c r="EG643" s="106" t="str">
        <f t="shared" si="62"/>
        <v>NEED TO DEVELOP</v>
      </c>
      <c r="EH643" s="106" t="str">
        <f t="shared" si="63"/>
        <v>VERY POOR</v>
      </c>
    </row>
    <row r="644" hidden="1" customHeight="1" spans="2:138">
      <c r="B644" s="83" t="s">
        <v>5044</v>
      </c>
      <c r="C644" s="84"/>
      <c r="D644" s="84"/>
      <c r="E644" s="84"/>
      <c r="F644" s="84"/>
      <c r="G644" s="84"/>
      <c r="H644" s="83" t="s">
        <v>14245</v>
      </c>
      <c r="I644" s="86" t="s">
        <v>14246</v>
      </c>
      <c r="J644" s="83" t="s">
        <v>263</v>
      </c>
      <c r="K644" s="84"/>
      <c r="L644" s="83" t="s">
        <v>5623</v>
      </c>
      <c r="M644" s="89">
        <v>7</v>
      </c>
      <c r="N644" s="89">
        <v>7</v>
      </c>
      <c r="O644" s="89">
        <v>8</v>
      </c>
      <c r="P644" s="89">
        <v>8</v>
      </c>
      <c r="Q644" s="89">
        <v>7</v>
      </c>
      <c r="R644" s="89">
        <v>7</v>
      </c>
      <c r="S644" s="89">
        <v>7</v>
      </c>
      <c r="T644" s="89">
        <v>7</v>
      </c>
      <c r="U644" s="89">
        <v>8</v>
      </c>
      <c r="V644" s="89">
        <v>7</v>
      </c>
      <c r="W644" s="89">
        <v>7</v>
      </c>
      <c r="X644" s="89">
        <v>7</v>
      </c>
      <c r="Y644" s="89">
        <v>7</v>
      </c>
      <c r="Z644" s="89">
        <v>7</v>
      </c>
      <c r="AA644" s="89">
        <v>7</v>
      </c>
      <c r="AB644" s="89">
        <v>7</v>
      </c>
      <c r="AC644" s="89">
        <v>7</v>
      </c>
      <c r="AD644" s="89">
        <v>8</v>
      </c>
      <c r="AE644" s="89">
        <v>7</v>
      </c>
      <c r="AF644" s="89">
        <v>7</v>
      </c>
      <c r="AG644" s="89">
        <v>7</v>
      </c>
      <c r="AH644" s="89">
        <v>7</v>
      </c>
      <c r="AI644" s="89">
        <v>8</v>
      </c>
      <c r="AJ644" s="89">
        <v>7</v>
      </c>
      <c r="AK644" s="89">
        <v>7</v>
      </c>
      <c r="AL644" s="89">
        <v>7</v>
      </c>
      <c r="AM644" s="89">
        <v>7</v>
      </c>
      <c r="AN644" s="90">
        <f t="shared" si="64"/>
        <v>7.18518518518519</v>
      </c>
      <c r="AO644" s="89"/>
      <c r="AP644" s="89"/>
      <c r="AQ644" s="89">
        <v>1</v>
      </c>
      <c r="AR644" s="89"/>
      <c r="AS644" s="89"/>
      <c r="AT644" s="89"/>
      <c r="AU644" s="89"/>
      <c r="AV644" s="89">
        <v>1</v>
      </c>
      <c r="AW644" s="89"/>
      <c r="AX644" s="89"/>
      <c r="AY644" s="89"/>
      <c r="AZ644" s="89"/>
      <c r="BA644" s="89"/>
      <c r="BB644" s="89"/>
      <c r="BC644" s="89"/>
      <c r="BD644" s="89"/>
      <c r="BE644" s="89"/>
      <c r="BF644" s="89"/>
      <c r="BG644" s="89"/>
      <c r="BH644" s="89"/>
      <c r="BI644" s="89"/>
      <c r="BJ644" s="89"/>
      <c r="BK644" s="89"/>
      <c r="BL644" s="89"/>
      <c r="BM644" s="89"/>
      <c r="BN644" s="89"/>
      <c r="BO644" s="89"/>
      <c r="BP644" s="89"/>
      <c r="BQ644" s="89"/>
      <c r="BR644" s="89"/>
      <c r="BS644" s="89"/>
      <c r="BT644" s="89"/>
      <c r="BU644" s="89"/>
      <c r="BV644" s="89"/>
      <c r="BW644" s="89"/>
      <c r="BX644" s="89"/>
      <c r="BY644" s="89"/>
      <c r="BZ644" s="89"/>
      <c r="CA644" s="89"/>
      <c r="CB644" s="89"/>
      <c r="CC644" s="89"/>
      <c r="CD644" s="89"/>
      <c r="CE644" s="89"/>
      <c r="CF644" s="90" t="e">
        <f t="shared" si="65"/>
        <v>#DIV/0!</v>
      </c>
      <c r="CG644" s="89"/>
      <c r="CH644" s="89"/>
      <c r="CI644" s="89"/>
      <c r="CJ644" s="89"/>
      <c r="CK644" s="89"/>
      <c r="CL644" s="89"/>
      <c r="CM644" s="89"/>
      <c r="CN644" s="89"/>
      <c r="CO644" s="89"/>
      <c r="CP644" s="89"/>
      <c r="CQ644" s="89"/>
      <c r="CR644" s="89"/>
      <c r="CS644" s="89"/>
      <c r="CT644" s="89"/>
      <c r="CU644" s="89"/>
      <c r="CV644" s="89"/>
      <c r="CW644" s="89"/>
      <c r="CX644" s="89"/>
      <c r="CY644" s="89"/>
      <c r="CZ644" s="89"/>
      <c r="DA644" s="89"/>
      <c r="DB644" s="89"/>
      <c r="DC644" s="89"/>
      <c r="DD644" s="89"/>
      <c r="DE644" s="89"/>
      <c r="DF644" s="89"/>
      <c r="DG644" s="89"/>
      <c r="DH644" s="89"/>
      <c r="DI644" s="89"/>
      <c r="DJ644" s="89"/>
      <c r="DK644" s="89"/>
      <c r="DL644" s="89"/>
      <c r="DM644" s="89"/>
      <c r="DN644" s="89"/>
      <c r="DO644" s="90" t="e">
        <f t="shared" si="60"/>
        <v>#DIV/0!</v>
      </c>
      <c r="DP644" s="95"/>
      <c r="DQ644" s="89"/>
      <c r="DR644" s="89"/>
      <c r="DS644" s="89"/>
      <c r="DT644" s="89"/>
      <c r="DU644" s="89"/>
      <c r="DV644" s="101"/>
      <c r="DW644" s="102"/>
      <c r="DX644" s="103"/>
      <c r="DY644" s="90"/>
      <c r="DZ644" s="103"/>
      <c r="EA644" s="103"/>
      <c r="EB644" s="103"/>
      <c r="EC644" s="103"/>
      <c r="ED644" s="103"/>
      <c r="EE644" s="103"/>
      <c r="EF644" s="106" t="str">
        <f t="shared" si="61"/>
        <v>NEED TO DEVELOP</v>
      </c>
      <c r="EG644" s="106" t="e">
        <f t="shared" si="62"/>
        <v>#DIV/0!</v>
      </c>
      <c r="EH644" s="106" t="e">
        <f t="shared" si="63"/>
        <v>#DIV/0!</v>
      </c>
    </row>
    <row r="645" hidden="1" customHeight="1" spans="2:138">
      <c r="B645" s="83" t="s">
        <v>5044</v>
      </c>
      <c r="C645" s="84"/>
      <c r="D645" s="84"/>
      <c r="E645" s="84"/>
      <c r="F645" s="84"/>
      <c r="G645" s="84"/>
      <c r="H645" s="83" t="s">
        <v>14258</v>
      </c>
      <c r="I645" s="86" t="s">
        <v>14259</v>
      </c>
      <c r="J645" s="83" t="s">
        <v>2321</v>
      </c>
      <c r="K645" s="84"/>
      <c r="L645" s="83" t="s">
        <v>471</v>
      </c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90" t="e">
        <f t="shared" si="64"/>
        <v>#DIV/0!</v>
      </c>
      <c r="AO645" s="89"/>
      <c r="AP645" s="89"/>
      <c r="AQ645" s="89"/>
      <c r="AR645" s="89"/>
      <c r="AS645" s="89"/>
      <c r="AT645" s="89"/>
      <c r="AU645" s="89"/>
      <c r="AV645" s="89"/>
      <c r="AW645" s="89"/>
      <c r="AX645" s="89"/>
      <c r="AY645" s="89"/>
      <c r="AZ645" s="89"/>
      <c r="BA645" s="89"/>
      <c r="BB645" s="89"/>
      <c r="BC645" s="89"/>
      <c r="BD645" s="89">
        <v>8</v>
      </c>
      <c r="BE645" s="89">
        <v>8</v>
      </c>
      <c r="BF645" s="89">
        <v>8</v>
      </c>
      <c r="BG645" s="89">
        <v>8</v>
      </c>
      <c r="BH645" s="89">
        <v>8</v>
      </c>
      <c r="BI645" s="89">
        <v>8</v>
      </c>
      <c r="BJ645" s="89">
        <v>8</v>
      </c>
      <c r="BK645" s="89">
        <v>8</v>
      </c>
      <c r="BL645" s="89">
        <v>8</v>
      </c>
      <c r="BM645" s="89">
        <v>8</v>
      </c>
      <c r="BN645" s="89">
        <v>8</v>
      </c>
      <c r="BO645" s="89">
        <v>8</v>
      </c>
      <c r="BP645" s="89">
        <v>8</v>
      </c>
      <c r="BQ645" s="89">
        <v>8</v>
      </c>
      <c r="BR645" s="89">
        <v>8</v>
      </c>
      <c r="BS645" s="89">
        <v>8</v>
      </c>
      <c r="BT645" s="89">
        <v>8</v>
      </c>
      <c r="BU645" s="89">
        <v>8</v>
      </c>
      <c r="BV645" s="89">
        <v>8</v>
      </c>
      <c r="BW645" s="89">
        <v>8</v>
      </c>
      <c r="BX645" s="89">
        <v>8</v>
      </c>
      <c r="BY645" s="89">
        <v>8</v>
      </c>
      <c r="BZ645" s="89">
        <v>8</v>
      </c>
      <c r="CA645" s="89">
        <v>8</v>
      </c>
      <c r="CB645" s="89">
        <v>8</v>
      </c>
      <c r="CC645" s="89">
        <v>8</v>
      </c>
      <c r="CD645" s="89">
        <v>8</v>
      </c>
      <c r="CE645" s="89">
        <v>8</v>
      </c>
      <c r="CF645" s="90">
        <f t="shared" si="65"/>
        <v>8</v>
      </c>
      <c r="CG645" s="89"/>
      <c r="CH645" s="89"/>
      <c r="CI645" s="89"/>
      <c r="CJ645" s="89">
        <v>1</v>
      </c>
      <c r="CK645" s="89"/>
      <c r="CL645" s="89"/>
      <c r="CM645" s="89"/>
      <c r="CN645" s="89">
        <v>1</v>
      </c>
      <c r="CO645" s="89"/>
      <c r="CP645" s="89"/>
      <c r="CQ645" s="89"/>
      <c r="CR645" s="89"/>
      <c r="CS645" s="89"/>
      <c r="CT645" s="89"/>
      <c r="CU645" s="89"/>
      <c r="CV645" s="89"/>
      <c r="CW645" s="89"/>
      <c r="CX645" s="89"/>
      <c r="CY645" s="89"/>
      <c r="CZ645" s="89"/>
      <c r="DA645" s="89"/>
      <c r="DB645" s="89"/>
      <c r="DC645" s="89"/>
      <c r="DD645" s="89"/>
      <c r="DE645" s="89"/>
      <c r="DF645" s="89"/>
      <c r="DG645" s="89"/>
      <c r="DH645" s="89"/>
      <c r="DI645" s="89"/>
      <c r="DJ645" s="89"/>
      <c r="DK645" s="89"/>
      <c r="DL645" s="89"/>
      <c r="DM645" s="89"/>
      <c r="DN645" s="89"/>
      <c r="DO645" s="90">
        <f t="shared" si="60"/>
        <v>1</v>
      </c>
      <c r="DP645" s="95"/>
      <c r="DQ645" s="89"/>
      <c r="DR645" s="89"/>
      <c r="DS645" s="89"/>
      <c r="DT645" s="89"/>
      <c r="DU645" s="89"/>
      <c r="DV645" s="101"/>
      <c r="DW645" s="102"/>
      <c r="DX645" s="103"/>
      <c r="DY645" s="90"/>
      <c r="DZ645" s="103"/>
      <c r="EA645" s="103"/>
      <c r="EB645" s="103"/>
      <c r="EC645" s="103"/>
      <c r="ED645" s="103"/>
      <c r="EE645" s="103"/>
      <c r="EF645" s="106" t="e">
        <f t="shared" si="61"/>
        <v>#DIV/0!</v>
      </c>
      <c r="EG645" s="106" t="str">
        <f t="shared" si="62"/>
        <v>NEED TO DEVELOP</v>
      </c>
      <c r="EH645" s="106" t="str">
        <f t="shared" si="63"/>
        <v>VERY POOR</v>
      </c>
    </row>
    <row r="646" hidden="1" customHeight="1" spans="2:138">
      <c r="B646" s="83" t="s">
        <v>5044</v>
      </c>
      <c r="C646" s="84"/>
      <c r="D646" s="84"/>
      <c r="E646" s="84"/>
      <c r="F646" s="84"/>
      <c r="G646" s="84"/>
      <c r="H646" s="83" t="s">
        <v>14270</v>
      </c>
      <c r="I646" s="86" t="s">
        <v>14271</v>
      </c>
      <c r="J646" s="83" t="s">
        <v>390</v>
      </c>
      <c r="K646" s="84"/>
      <c r="L646" s="83" t="s">
        <v>2039</v>
      </c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90" t="e">
        <f t="shared" si="64"/>
        <v>#DIV/0!</v>
      </c>
      <c r="AO646" s="89"/>
      <c r="AP646" s="89"/>
      <c r="AQ646" s="89"/>
      <c r="AR646" s="89"/>
      <c r="AS646" s="89"/>
      <c r="AT646" s="89"/>
      <c r="AU646" s="89"/>
      <c r="AV646" s="89"/>
      <c r="AW646" s="89"/>
      <c r="AX646" s="89"/>
      <c r="AY646" s="89"/>
      <c r="AZ646" s="89"/>
      <c r="BA646" s="89"/>
      <c r="BB646" s="89"/>
      <c r="BC646" s="89"/>
      <c r="BD646" s="89"/>
      <c r="BE646" s="89"/>
      <c r="BF646" s="89"/>
      <c r="BG646" s="89"/>
      <c r="BH646" s="89"/>
      <c r="BI646" s="89"/>
      <c r="BJ646" s="89"/>
      <c r="BK646" s="89"/>
      <c r="BL646" s="89"/>
      <c r="BM646" s="89"/>
      <c r="BN646" s="89"/>
      <c r="BO646" s="89"/>
      <c r="BP646" s="89"/>
      <c r="BQ646" s="89"/>
      <c r="BR646" s="89"/>
      <c r="BS646" s="89"/>
      <c r="BT646" s="89"/>
      <c r="BU646" s="89"/>
      <c r="BV646" s="89"/>
      <c r="BW646" s="89"/>
      <c r="BX646" s="89"/>
      <c r="BY646" s="89"/>
      <c r="BZ646" s="89"/>
      <c r="CA646" s="89"/>
      <c r="CB646" s="89"/>
      <c r="CC646" s="89"/>
      <c r="CD646" s="89"/>
      <c r="CE646" s="89"/>
      <c r="CF646" s="90" t="e">
        <f t="shared" si="65"/>
        <v>#DIV/0!</v>
      </c>
      <c r="CG646" s="89"/>
      <c r="CH646" s="89"/>
      <c r="CI646" s="89"/>
      <c r="CJ646" s="89"/>
      <c r="CK646" s="89"/>
      <c r="CL646" s="89"/>
      <c r="CM646" s="89"/>
      <c r="CN646" s="89"/>
      <c r="CO646" s="89"/>
      <c r="CP646" s="89"/>
      <c r="CQ646" s="89"/>
      <c r="CR646" s="89"/>
      <c r="CS646" s="89"/>
      <c r="CT646" s="89"/>
      <c r="CU646" s="89"/>
      <c r="CV646" s="89">
        <v>8</v>
      </c>
      <c r="CW646" s="89">
        <v>7</v>
      </c>
      <c r="CX646" s="89">
        <v>8</v>
      </c>
      <c r="CY646" s="89">
        <v>8</v>
      </c>
      <c r="CZ646" s="89">
        <v>8</v>
      </c>
      <c r="DA646" s="89">
        <v>7</v>
      </c>
      <c r="DB646" s="89">
        <v>8</v>
      </c>
      <c r="DC646" s="89">
        <v>7</v>
      </c>
      <c r="DD646" s="89">
        <v>7</v>
      </c>
      <c r="DE646" s="89">
        <v>8</v>
      </c>
      <c r="DF646" s="89">
        <v>7</v>
      </c>
      <c r="DG646" s="89">
        <v>7</v>
      </c>
      <c r="DH646" s="89">
        <v>8</v>
      </c>
      <c r="DI646" s="89">
        <v>8</v>
      </c>
      <c r="DJ646" s="89">
        <v>7</v>
      </c>
      <c r="DK646" s="89">
        <v>7</v>
      </c>
      <c r="DL646" s="89">
        <v>8</v>
      </c>
      <c r="DM646" s="89">
        <v>7</v>
      </c>
      <c r="DN646" s="89">
        <v>8</v>
      </c>
      <c r="DO646" s="90">
        <f t="shared" si="60"/>
        <v>7.52631578947368</v>
      </c>
      <c r="DP646" s="95"/>
      <c r="DQ646" s="89"/>
      <c r="DR646" s="89"/>
      <c r="DS646" s="89"/>
      <c r="DT646" s="89"/>
      <c r="DU646" s="89">
        <v>1</v>
      </c>
      <c r="DV646" s="101"/>
      <c r="DW646" s="102" t="s">
        <v>26935</v>
      </c>
      <c r="DX646" s="103"/>
      <c r="DY646" s="90"/>
      <c r="DZ646" s="103"/>
      <c r="EA646" s="103"/>
      <c r="EB646" s="103"/>
      <c r="EC646" s="103"/>
      <c r="ED646" s="103"/>
      <c r="EE646" s="103"/>
      <c r="EF646" s="106" t="e">
        <f t="shared" si="61"/>
        <v>#DIV/0!</v>
      </c>
      <c r="EG646" s="106" t="e">
        <f t="shared" si="62"/>
        <v>#DIV/0!</v>
      </c>
      <c r="EH646" s="106" t="str">
        <f t="shared" si="63"/>
        <v>NEED TO DEVELOP</v>
      </c>
    </row>
    <row r="647" hidden="1" customHeight="1" spans="2:138">
      <c r="B647" s="83" t="s">
        <v>5044</v>
      </c>
      <c r="C647" s="84"/>
      <c r="D647" s="84"/>
      <c r="E647" s="84"/>
      <c r="F647" s="84"/>
      <c r="G647" s="84"/>
      <c r="H647" s="83" t="s">
        <v>14283</v>
      </c>
      <c r="I647" s="86" t="s">
        <v>14284</v>
      </c>
      <c r="J647" s="83" t="s">
        <v>126</v>
      </c>
      <c r="K647" s="84"/>
      <c r="L647" s="83" t="s">
        <v>2168</v>
      </c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90" t="e">
        <f t="shared" si="64"/>
        <v>#DIV/0!</v>
      </c>
      <c r="AO647" s="89"/>
      <c r="AP647" s="89"/>
      <c r="AQ647" s="89"/>
      <c r="AR647" s="89"/>
      <c r="AS647" s="89"/>
      <c r="AT647" s="89"/>
      <c r="AU647" s="89"/>
      <c r="AV647" s="89"/>
      <c r="AW647" s="89"/>
      <c r="AX647" s="89"/>
      <c r="AY647" s="89"/>
      <c r="AZ647" s="89"/>
      <c r="BA647" s="89"/>
      <c r="BB647" s="89"/>
      <c r="BC647" s="89"/>
      <c r="BD647" s="89"/>
      <c r="BE647" s="89"/>
      <c r="BF647" s="89"/>
      <c r="BG647" s="89"/>
      <c r="BH647" s="89"/>
      <c r="BI647" s="89"/>
      <c r="BJ647" s="89"/>
      <c r="BK647" s="89"/>
      <c r="BL647" s="89"/>
      <c r="BM647" s="89"/>
      <c r="BN647" s="89"/>
      <c r="BO647" s="89"/>
      <c r="BP647" s="89"/>
      <c r="BQ647" s="89"/>
      <c r="BR647" s="89"/>
      <c r="BS647" s="89"/>
      <c r="BT647" s="89"/>
      <c r="BU647" s="89"/>
      <c r="BV647" s="89"/>
      <c r="BW647" s="89"/>
      <c r="BX647" s="89"/>
      <c r="BY647" s="89"/>
      <c r="BZ647" s="89"/>
      <c r="CA647" s="89"/>
      <c r="CB647" s="89"/>
      <c r="CC647" s="89"/>
      <c r="CD647" s="89"/>
      <c r="CE647" s="89"/>
      <c r="CF647" s="90" t="e">
        <f t="shared" si="65"/>
        <v>#DIV/0!</v>
      </c>
      <c r="CG647" s="89"/>
      <c r="CH647" s="89"/>
      <c r="CI647" s="89"/>
      <c r="CJ647" s="89"/>
      <c r="CK647" s="89"/>
      <c r="CL647" s="89"/>
      <c r="CM647" s="89"/>
      <c r="CN647" s="89"/>
      <c r="CO647" s="89"/>
      <c r="CP647" s="89"/>
      <c r="CQ647" s="89"/>
      <c r="CR647" s="89"/>
      <c r="CS647" s="89"/>
      <c r="CT647" s="89"/>
      <c r="CU647" s="89"/>
      <c r="CV647" s="89"/>
      <c r="CW647" s="89"/>
      <c r="CX647" s="89"/>
      <c r="CY647" s="89"/>
      <c r="CZ647" s="89"/>
      <c r="DA647" s="89"/>
      <c r="DB647" s="89"/>
      <c r="DC647" s="89"/>
      <c r="DD647" s="89"/>
      <c r="DE647" s="89"/>
      <c r="DF647" s="89"/>
      <c r="DG647" s="89"/>
      <c r="DH647" s="89"/>
      <c r="DI647" s="89"/>
      <c r="DJ647" s="89"/>
      <c r="DK647" s="89"/>
      <c r="DL647" s="89"/>
      <c r="DM647" s="89"/>
      <c r="DN647" s="89"/>
      <c r="DO647" s="90" t="e">
        <f t="shared" si="60"/>
        <v>#DIV/0!</v>
      </c>
      <c r="DP647" s="95"/>
      <c r="DQ647" s="89"/>
      <c r="DR647" s="89"/>
      <c r="DS647" s="89"/>
      <c r="DT647" s="89"/>
      <c r="DU647" s="89"/>
      <c r="DV647" s="101"/>
      <c r="DW647" s="102"/>
      <c r="DX647" s="103"/>
      <c r="DY647" s="90"/>
      <c r="DZ647" s="103"/>
      <c r="EA647" s="103"/>
      <c r="EB647" s="103"/>
      <c r="EC647" s="103"/>
      <c r="ED647" s="103"/>
      <c r="EE647" s="103"/>
      <c r="EF647" s="106" t="e">
        <f t="shared" si="61"/>
        <v>#DIV/0!</v>
      </c>
      <c r="EG647" s="106" t="e">
        <f t="shared" si="62"/>
        <v>#DIV/0!</v>
      </c>
      <c r="EH647" s="106" t="e">
        <f t="shared" si="63"/>
        <v>#DIV/0!</v>
      </c>
    </row>
    <row r="648" hidden="1" customHeight="1" spans="2:138">
      <c r="B648" s="83" t="s">
        <v>5044</v>
      </c>
      <c r="C648" s="84"/>
      <c r="D648" s="84"/>
      <c r="E648" s="84"/>
      <c r="F648" s="84"/>
      <c r="G648" s="84"/>
      <c r="H648" s="83" t="s">
        <v>14299</v>
      </c>
      <c r="I648" s="86" t="s">
        <v>14300</v>
      </c>
      <c r="J648" s="83" t="s">
        <v>126</v>
      </c>
      <c r="K648" s="84"/>
      <c r="L648" s="83" t="s">
        <v>3162</v>
      </c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90" t="e">
        <f t="shared" si="64"/>
        <v>#DIV/0!</v>
      </c>
      <c r="AO648" s="89"/>
      <c r="AP648" s="89"/>
      <c r="AQ648" s="89"/>
      <c r="AR648" s="89"/>
      <c r="AS648" s="89"/>
      <c r="AT648" s="89"/>
      <c r="AU648" s="89"/>
      <c r="AV648" s="89"/>
      <c r="AW648" s="89"/>
      <c r="AX648" s="89"/>
      <c r="AY648" s="89"/>
      <c r="AZ648" s="89"/>
      <c r="BA648" s="89"/>
      <c r="BB648" s="89"/>
      <c r="BC648" s="89"/>
      <c r="BD648" s="89"/>
      <c r="BE648" s="89"/>
      <c r="BF648" s="89"/>
      <c r="BG648" s="89"/>
      <c r="BH648" s="89"/>
      <c r="BI648" s="89"/>
      <c r="BJ648" s="89"/>
      <c r="BK648" s="89"/>
      <c r="BL648" s="89"/>
      <c r="BM648" s="89"/>
      <c r="BN648" s="89"/>
      <c r="BO648" s="89"/>
      <c r="BP648" s="89"/>
      <c r="BQ648" s="89"/>
      <c r="BR648" s="89"/>
      <c r="BS648" s="89"/>
      <c r="BT648" s="89"/>
      <c r="BU648" s="89"/>
      <c r="BV648" s="89"/>
      <c r="BW648" s="89"/>
      <c r="BX648" s="89"/>
      <c r="BY648" s="89"/>
      <c r="BZ648" s="89"/>
      <c r="CA648" s="89"/>
      <c r="CB648" s="89"/>
      <c r="CC648" s="89"/>
      <c r="CD648" s="89"/>
      <c r="CE648" s="89"/>
      <c r="CF648" s="90" t="e">
        <f t="shared" si="65"/>
        <v>#DIV/0!</v>
      </c>
      <c r="CG648" s="89"/>
      <c r="CH648" s="89"/>
      <c r="CI648" s="89"/>
      <c r="CJ648" s="89"/>
      <c r="CK648" s="89"/>
      <c r="CL648" s="89"/>
      <c r="CM648" s="89"/>
      <c r="CN648" s="89"/>
      <c r="CO648" s="89"/>
      <c r="CP648" s="89"/>
      <c r="CQ648" s="89"/>
      <c r="CR648" s="89"/>
      <c r="CS648" s="89"/>
      <c r="CT648" s="89"/>
      <c r="CU648" s="89"/>
      <c r="CV648" s="89"/>
      <c r="CW648" s="89"/>
      <c r="CX648" s="89"/>
      <c r="CY648" s="89"/>
      <c r="CZ648" s="89"/>
      <c r="DA648" s="89"/>
      <c r="DB648" s="89"/>
      <c r="DC648" s="89"/>
      <c r="DD648" s="89"/>
      <c r="DE648" s="89"/>
      <c r="DF648" s="89"/>
      <c r="DG648" s="89"/>
      <c r="DH648" s="89"/>
      <c r="DI648" s="89"/>
      <c r="DJ648" s="89"/>
      <c r="DK648" s="89"/>
      <c r="DL648" s="89"/>
      <c r="DM648" s="89"/>
      <c r="DN648" s="89"/>
      <c r="DO648" s="90" t="e">
        <f t="shared" ref="DO648:DO711" si="66">AVERAGE(CN648:DN648)</f>
        <v>#DIV/0!</v>
      </c>
      <c r="DP648" s="95"/>
      <c r="DQ648" s="89"/>
      <c r="DR648" s="89"/>
      <c r="DS648" s="89"/>
      <c r="DT648" s="89"/>
      <c r="DU648" s="89"/>
      <c r="DV648" s="101"/>
      <c r="DW648" s="102"/>
      <c r="DX648" s="103"/>
      <c r="DY648" s="90"/>
      <c r="DZ648" s="103"/>
      <c r="EA648" s="103"/>
      <c r="EB648" s="103"/>
      <c r="EC648" s="103"/>
      <c r="ED648" s="103"/>
      <c r="EE648" s="103"/>
      <c r="EF648" s="106" t="e">
        <f t="shared" ref="EF648:EF711" si="67">IF(AN648&lt;=2,"VERY POOR",IF(AN648&lt;=6.5,"POOR",IF(AN648&lt;=8,"NEED TO DEVELOP",IF(AN648&lt;=8.9,"GOOD","VERY GOOD"))))</f>
        <v>#DIV/0!</v>
      </c>
      <c r="EG648" s="106" t="e">
        <f t="shared" ref="EG648:EG711" si="68">IF(CF648&lt;=2,"VERY POOR",IF(CF648&lt;=6.5,"POOR",IF(CF648&lt;=8,"NEED TO DEVELOP",IF(CF648&lt;=8.9,"GOOD","VERY GOOD"))))</f>
        <v>#DIV/0!</v>
      </c>
      <c r="EH648" s="106" t="e">
        <f t="shared" ref="EH648:EH711" si="69">IF(DO648&lt;=2,"VERY POOR",IF(DO648&lt;=6.5,"POOR",IF(DO648&lt;=8,"NEED TO DEVELOP",IF(DO648&lt;=8.9,"GOOD","VERY GOOD"))))</f>
        <v>#DIV/0!</v>
      </c>
    </row>
    <row r="649" hidden="1" customHeight="1" spans="2:138">
      <c r="B649" s="83" t="s">
        <v>5044</v>
      </c>
      <c r="C649" s="84"/>
      <c r="D649" s="84"/>
      <c r="E649" s="84"/>
      <c r="F649" s="84"/>
      <c r="G649" s="84"/>
      <c r="H649" s="83" t="s">
        <v>14314</v>
      </c>
      <c r="I649" s="86" t="s">
        <v>14315</v>
      </c>
      <c r="J649" s="83" t="s">
        <v>126</v>
      </c>
      <c r="K649" s="84"/>
      <c r="L649" s="83" t="s">
        <v>2244</v>
      </c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90" t="e">
        <f t="shared" si="64"/>
        <v>#DIV/0!</v>
      </c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 s="89"/>
      <c r="BH649" s="89"/>
      <c r="BI649" s="89"/>
      <c r="BJ649" s="89"/>
      <c r="BK649" s="89"/>
      <c r="BL649" s="89"/>
      <c r="BM649" s="89"/>
      <c r="BN649" s="89"/>
      <c r="BO649" s="89"/>
      <c r="BP649" s="89"/>
      <c r="BQ649" s="89"/>
      <c r="BR649" s="89"/>
      <c r="BS649" s="89"/>
      <c r="BT649" s="89"/>
      <c r="BU649" s="89"/>
      <c r="BV649" s="89"/>
      <c r="BW649" s="89"/>
      <c r="BX649" s="89"/>
      <c r="BY649" s="89"/>
      <c r="BZ649" s="89"/>
      <c r="CA649" s="89"/>
      <c r="CB649" s="89"/>
      <c r="CC649" s="89"/>
      <c r="CD649" s="89"/>
      <c r="CE649" s="89"/>
      <c r="CF649" s="90" t="e">
        <f t="shared" si="65"/>
        <v>#DIV/0!</v>
      </c>
      <c r="CG649" s="89"/>
      <c r="CH649" s="89"/>
      <c r="CI649" s="89"/>
      <c r="CJ649" s="89"/>
      <c r="CK649" s="89"/>
      <c r="CL649" s="89"/>
      <c r="CM649" s="89"/>
      <c r="CN649" s="89"/>
      <c r="CO649" s="89"/>
      <c r="CP649" s="89"/>
      <c r="CQ649" s="89"/>
      <c r="CR649" s="89"/>
      <c r="CS649" s="89"/>
      <c r="CT649" s="89"/>
      <c r="CU649" s="89"/>
      <c r="CV649" s="89">
        <v>8</v>
      </c>
      <c r="CW649" s="89">
        <v>7</v>
      </c>
      <c r="CX649" s="89">
        <v>8</v>
      </c>
      <c r="CY649" s="89">
        <v>7</v>
      </c>
      <c r="CZ649" s="89">
        <v>7</v>
      </c>
      <c r="DA649" s="89">
        <v>7</v>
      </c>
      <c r="DB649" s="89">
        <v>7</v>
      </c>
      <c r="DC649" s="89">
        <v>7</v>
      </c>
      <c r="DD649" s="89">
        <v>7</v>
      </c>
      <c r="DE649" s="89"/>
      <c r="DF649" s="89"/>
      <c r="DG649" s="89"/>
      <c r="DH649" s="89"/>
      <c r="DI649" s="89">
        <v>8</v>
      </c>
      <c r="DJ649" s="89">
        <v>7</v>
      </c>
      <c r="DK649" s="89">
        <v>7</v>
      </c>
      <c r="DL649" s="89">
        <v>7</v>
      </c>
      <c r="DM649" s="89">
        <v>7</v>
      </c>
      <c r="DN649" s="89">
        <v>7</v>
      </c>
      <c r="DO649" s="90">
        <f t="shared" si="66"/>
        <v>7.2</v>
      </c>
      <c r="DP649" s="95"/>
      <c r="DQ649" s="89"/>
      <c r="DR649" s="89"/>
      <c r="DS649" s="89"/>
      <c r="DT649" s="89"/>
      <c r="DU649" s="89">
        <v>1</v>
      </c>
      <c r="DV649" s="101"/>
      <c r="DW649" s="102" t="s">
        <v>26935</v>
      </c>
      <c r="DX649" s="103"/>
      <c r="DY649" s="90"/>
      <c r="DZ649" s="103"/>
      <c r="EA649" s="103"/>
      <c r="EB649" s="103"/>
      <c r="EC649" s="103"/>
      <c r="ED649" s="103"/>
      <c r="EE649" s="103"/>
      <c r="EF649" s="106" t="e">
        <f t="shared" si="67"/>
        <v>#DIV/0!</v>
      </c>
      <c r="EG649" s="106" t="e">
        <f t="shared" si="68"/>
        <v>#DIV/0!</v>
      </c>
      <c r="EH649" s="106" t="str">
        <f t="shared" si="69"/>
        <v>NEED TO DEVELOP</v>
      </c>
    </row>
    <row r="650" hidden="1" customHeight="1" spans="2:138">
      <c r="B650" s="83" t="s">
        <v>5044</v>
      </c>
      <c r="C650" s="84"/>
      <c r="D650" s="84"/>
      <c r="E650" s="84"/>
      <c r="F650" s="84"/>
      <c r="G650" s="84"/>
      <c r="H650" s="83" t="s">
        <v>14329</v>
      </c>
      <c r="I650" s="86" t="s">
        <v>14330</v>
      </c>
      <c r="J650" s="83" t="s">
        <v>1893</v>
      </c>
      <c r="K650" s="84"/>
      <c r="L650" s="83" t="s">
        <v>5623</v>
      </c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90" t="e">
        <f t="shared" si="64"/>
        <v>#DIV/0!</v>
      </c>
      <c r="AO650" s="89"/>
      <c r="AP650" s="89"/>
      <c r="AQ650" s="89"/>
      <c r="AR650" s="89"/>
      <c r="AS650" s="89"/>
      <c r="AT650" s="89"/>
      <c r="AU650" s="89"/>
      <c r="AV650" s="89"/>
      <c r="AW650" s="89"/>
      <c r="AX650" s="89"/>
      <c r="AY650" s="89"/>
      <c r="AZ650" s="89"/>
      <c r="BA650" s="89"/>
      <c r="BB650" s="89"/>
      <c r="BC650" s="89"/>
      <c r="BD650" s="89"/>
      <c r="BE650" s="89"/>
      <c r="BF650" s="89"/>
      <c r="BG650" s="89"/>
      <c r="BH650" s="89"/>
      <c r="BI650" s="89"/>
      <c r="BJ650" s="89"/>
      <c r="BK650" s="89"/>
      <c r="BL650" s="89"/>
      <c r="BM650" s="89"/>
      <c r="BN650" s="89"/>
      <c r="BO650" s="89"/>
      <c r="BP650" s="89"/>
      <c r="BQ650" s="89"/>
      <c r="BR650" s="89"/>
      <c r="BS650" s="89"/>
      <c r="BT650" s="89"/>
      <c r="BU650" s="89"/>
      <c r="BV650" s="89"/>
      <c r="BW650" s="89"/>
      <c r="BX650" s="89"/>
      <c r="BY650" s="89"/>
      <c r="BZ650" s="89"/>
      <c r="CA650" s="89"/>
      <c r="CB650" s="89"/>
      <c r="CC650" s="89"/>
      <c r="CD650" s="89"/>
      <c r="CE650" s="89"/>
      <c r="CF650" s="90" t="e">
        <f t="shared" si="65"/>
        <v>#DIV/0!</v>
      </c>
      <c r="CG650" s="89"/>
      <c r="CH650" s="89"/>
      <c r="CI650" s="89"/>
      <c r="CJ650" s="89"/>
      <c r="CK650" s="89"/>
      <c r="CL650" s="89"/>
      <c r="CM650" s="89"/>
      <c r="CN650" s="89"/>
      <c r="CO650" s="89"/>
      <c r="CP650" s="89"/>
      <c r="CQ650" s="89"/>
      <c r="CR650" s="89"/>
      <c r="CS650" s="89"/>
      <c r="CT650" s="89"/>
      <c r="CU650" s="89"/>
      <c r="CV650" s="89">
        <v>8</v>
      </c>
      <c r="CW650" s="89">
        <v>8</v>
      </c>
      <c r="CX650" s="89">
        <v>8</v>
      </c>
      <c r="CY650" s="89">
        <v>8</v>
      </c>
      <c r="CZ650" s="89">
        <v>8</v>
      </c>
      <c r="DA650" s="89">
        <v>7</v>
      </c>
      <c r="DB650" s="89">
        <v>8</v>
      </c>
      <c r="DC650" s="89">
        <v>8</v>
      </c>
      <c r="DD650" s="89">
        <v>8</v>
      </c>
      <c r="DE650" s="89"/>
      <c r="DF650" s="89"/>
      <c r="DG650" s="89"/>
      <c r="DH650" s="89"/>
      <c r="DI650" s="89">
        <v>8</v>
      </c>
      <c r="DJ650" s="89">
        <v>8</v>
      </c>
      <c r="DK650" s="89">
        <v>8</v>
      </c>
      <c r="DL650" s="89">
        <v>8</v>
      </c>
      <c r="DM650" s="89">
        <v>8</v>
      </c>
      <c r="DN650" s="89">
        <v>8</v>
      </c>
      <c r="DO650" s="90">
        <f t="shared" si="66"/>
        <v>7.93333333333333</v>
      </c>
      <c r="DP650" s="95"/>
      <c r="DQ650" s="89"/>
      <c r="DR650" s="89"/>
      <c r="DS650" s="89"/>
      <c r="DT650" s="89"/>
      <c r="DU650" s="89"/>
      <c r="DV650" s="101"/>
      <c r="DW650" s="102"/>
      <c r="DX650" s="103"/>
      <c r="DY650" s="90"/>
      <c r="DZ650" s="103"/>
      <c r="EA650" s="103">
        <v>1</v>
      </c>
      <c r="EB650" s="103">
        <v>1</v>
      </c>
      <c r="EC650" s="103"/>
      <c r="ED650" s="103"/>
      <c r="EE650" s="103"/>
      <c r="EF650" s="106" t="e">
        <f t="shared" si="67"/>
        <v>#DIV/0!</v>
      </c>
      <c r="EG650" s="106" t="e">
        <f t="shared" si="68"/>
        <v>#DIV/0!</v>
      </c>
      <c r="EH650" s="106" t="str">
        <f t="shared" si="69"/>
        <v>NEED TO DEVELOP</v>
      </c>
    </row>
    <row r="651" hidden="1" customHeight="1" spans="2:138">
      <c r="B651" s="83" t="s">
        <v>5044</v>
      </c>
      <c r="C651" s="84"/>
      <c r="D651" s="84"/>
      <c r="E651" s="84"/>
      <c r="F651" s="84"/>
      <c r="G651" s="84"/>
      <c r="H651" s="83" t="s">
        <v>14337</v>
      </c>
      <c r="I651" s="86" t="s">
        <v>14338</v>
      </c>
      <c r="J651" s="83" t="s">
        <v>2965</v>
      </c>
      <c r="K651" s="84"/>
      <c r="L651" s="83" t="s">
        <v>7546</v>
      </c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90" t="e">
        <f t="shared" si="64"/>
        <v>#DIV/0!</v>
      </c>
      <c r="AO651" s="89"/>
      <c r="AP651" s="89"/>
      <c r="AQ651" s="89"/>
      <c r="AR651" s="89"/>
      <c r="AS651" s="89"/>
      <c r="AT651" s="89"/>
      <c r="AU651" s="89"/>
      <c r="AV651" s="89"/>
      <c r="AW651" s="89"/>
      <c r="AX651" s="89"/>
      <c r="AY651" s="89"/>
      <c r="AZ651" s="89"/>
      <c r="BA651" s="89"/>
      <c r="BB651" s="89"/>
      <c r="BC651" s="89"/>
      <c r="BD651" s="89"/>
      <c r="BE651" s="89"/>
      <c r="BF651" s="89"/>
      <c r="BG651" s="89"/>
      <c r="BH651" s="89"/>
      <c r="BI651" s="89"/>
      <c r="BJ651" s="89"/>
      <c r="BK651" s="89"/>
      <c r="BL651" s="89"/>
      <c r="BM651" s="89"/>
      <c r="BN651" s="89"/>
      <c r="BO651" s="89"/>
      <c r="BP651" s="89"/>
      <c r="BQ651" s="89"/>
      <c r="BR651" s="89"/>
      <c r="BS651" s="89"/>
      <c r="BT651" s="89"/>
      <c r="BU651" s="89"/>
      <c r="BV651" s="89"/>
      <c r="BW651" s="89"/>
      <c r="BX651" s="89"/>
      <c r="BY651" s="89"/>
      <c r="BZ651" s="89"/>
      <c r="CA651" s="89"/>
      <c r="CB651" s="89"/>
      <c r="CC651" s="89"/>
      <c r="CD651" s="89"/>
      <c r="CE651" s="89"/>
      <c r="CF651" s="90" t="e">
        <f t="shared" si="65"/>
        <v>#DIV/0!</v>
      </c>
      <c r="CG651" s="89"/>
      <c r="CH651" s="89"/>
      <c r="CI651" s="89"/>
      <c r="CJ651" s="89"/>
      <c r="CK651" s="89"/>
      <c r="CL651" s="89"/>
      <c r="CM651" s="89"/>
      <c r="CN651" s="89"/>
      <c r="CO651" s="89"/>
      <c r="CP651" s="89"/>
      <c r="CQ651" s="89"/>
      <c r="CR651" s="89"/>
      <c r="CS651" s="89"/>
      <c r="CT651" s="89"/>
      <c r="CU651" s="89"/>
      <c r="CV651" s="89">
        <v>9</v>
      </c>
      <c r="CW651" s="89">
        <v>8</v>
      </c>
      <c r="CX651" s="89">
        <v>9</v>
      </c>
      <c r="CY651" s="89">
        <v>9</v>
      </c>
      <c r="CZ651" s="89">
        <v>9</v>
      </c>
      <c r="DA651" s="89">
        <v>9</v>
      </c>
      <c r="DB651" s="89">
        <v>9</v>
      </c>
      <c r="DC651" s="89">
        <v>8</v>
      </c>
      <c r="DD651" s="89">
        <v>9</v>
      </c>
      <c r="DE651" s="89"/>
      <c r="DF651" s="89"/>
      <c r="DG651" s="89"/>
      <c r="DH651" s="89"/>
      <c r="DI651" s="89">
        <v>9</v>
      </c>
      <c r="DJ651" s="89">
        <v>9</v>
      </c>
      <c r="DK651" s="89">
        <v>9</v>
      </c>
      <c r="DL651" s="89">
        <v>9</v>
      </c>
      <c r="DM651" s="89">
        <v>9</v>
      </c>
      <c r="DN651" s="89">
        <v>9</v>
      </c>
      <c r="DO651" s="90">
        <f t="shared" si="66"/>
        <v>8.86666666666667</v>
      </c>
      <c r="DP651" s="95"/>
      <c r="DQ651" s="89"/>
      <c r="DR651" s="89"/>
      <c r="DS651" s="89"/>
      <c r="DT651" s="89"/>
      <c r="DU651" s="89"/>
      <c r="DV651" s="101"/>
      <c r="DW651" s="102"/>
      <c r="DX651" s="103"/>
      <c r="DY651" s="90"/>
      <c r="DZ651" s="103"/>
      <c r="EA651" s="103"/>
      <c r="EB651" s="103">
        <v>1</v>
      </c>
      <c r="EC651" s="103"/>
      <c r="ED651" s="103"/>
      <c r="EE651" s="103">
        <v>1</v>
      </c>
      <c r="EF651" s="106" t="e">
        <f t="shared" si="67"/>
        <v>#DIV/0!</v>
      </c>
      <c r="EG651" s="106" t="e">
        <f t="shared" si="68"/>
        <v>#DIV/0!</v>
      </c>
      <c r="EH651" s="106" t="str">
        <f t="shared" si="69"/>
        <v>GOOD</v>
      </c>
    </row>
    <row r="652" hidden="1" customHeight="1" spans="2:138">
      <c r="B652" s="83" t="s">
        <v>5044</v>
      </c>
      <c r="C652" s="84"/>
      <c r="D652" s="84"/>
      <c r="E652" s="84"/>
      <c r="F652" s="84"/>
      <c r="G652" s="84"/>
      <c r="H652" s="83" t="s">
        <v>14351</v>
      </c>
      <c r="I652" s="86" t="s">
        <v>14352</v>
      </c>
      <c r="J652" s="83" t="s">
        <v>162</v>
      </c>
      <c r="K652" s="84"/>
      <c r="L652" s="83" t="s">
        <v>3162</v>
      </c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90" t="e">
        <f t="shared" si="64"/>
        <v>#DIV/0!</v>
      </c>
      <c r="AO652" s="89"/>
      <c r="AP652" s="89"/>
      <c r="AQ652" s="89"/>
      <c r="AR652" s="89"/>
      <c r="AS652" s="89"/>
      <c r="AT652" s="89"/>
      <c r="AU652" s="89"/>
      <c r="AV652" s="89"/>
      <c r="AW652" s="89"/>
      <c r="AX652" s="89"/>
      <c r="AY652" s="89"/>
      <c r="AZ652" s="89"/>
      <c r="BA652" s="89"/>
      <c r="BB652" s="89"/>
      <c r="BC652" s="89"/>
      <c r="BD652" s="89"/>
      <c r="BE652" s="89"/>
      <c r="BF652" s="89"/>
      <c r="BG652" s="89"/>
      <c r="BH652" s="89"/>
      <c r="BI652" s="89"/>
      <c r="BJ652" s="89"/>
      <c r="BK652" s="89"/>
      <c r="BL652" s="89"/>
      <c r="BM652" s="89"/>
      <c r="BN652" s="89"/>
      <c r="BO652" s="89"/>
      <c r="BP652" s="89"/>
      <c r="BQ652" s="89"/>
      <c r="BR652" s="89"/>
      <c r="BS652" s="89"/>
      <c r="BT652" s="89"/>
      <c r="BU652" s="89"/>
      <c r="BV652" s="89"/>
      <c r="BW652" s="89"/>
      <c r="BX652" s="89"/>
      <c r="BY652" s="89"/>
      <c r="BZ652" s="89"/>
      <c r="CA652" s="89"/>
      <c r="CB652" s="89"/>
      <c r="CC652" s="89"/>
      <c r="CD652" s="89"/>
      <c r="CE652" s="89"/>
      <c r="CF652" s="90" t="e">
        <f t="shared" si="65"/>
        <v>#DIV/0!</v>
      </c>
      <c r="CG652" s="89"/>
      <c r="CH652" s="89"/>
      <c r="CI652" s="89"/>
      <c r="CJ652" s="89"/>
      <c r="CK652" s="89"/>
      <c r="CL652" s="89"/>
      <c r="CM652" s="89"/>
      <c r="CN652" s="89"/>
      <c r="CO652" s="89"/>
      <c r="CP652" s="89"/>
      <c r="CQ652" s="89"/>
      <c r="CR652" s="89"/>
      <c r="CS652" s="89"/>
      <c r="CT652" s="89"/>
      <c r="CU652" s="89"/>
      <c r="CV652" s="89"/>
      <c r="CW652" s="89"/>
      <c r="CX652" s="89"/>
      <c r="CY652" s="89"/>
      <c r="CZ652" s="89"/>
      <c r="DA652" s="89"/>
      <c r="DB652" s="89"/>
      <c r="DC652" s="89"/>
      <c r="DD652" s="89"/>
      <c r="DE652" s="89"/>
      <c r="DF652" s="89"/>
      <c r="DG652" s="89"/>
      <c r="DH652" s="89"/>
      <c r="DI652" s="89"/>
      <c r="DJ652" s="89"/>
      <c r="DK652" s="89"/>
      <c r="DL652" s="89"/>
      <c r="DM652" s="89"/>
      <c r="DN652" s="89"/>
      <c r="DO652" s="90" t="e">
        <f t="shared" si="66"/>
        <v>#DIV/0!</v>
      </c>
      <c r="DP652" s="95"/>
      <c r="DQ652" s="89"/>
      <c r="DR652" s="89"/>
      <c r="DS652" s="89"/>
      <c r="DT652" s="89"/>
      <c r="DU652" s="89"/>
      <c r="DV652" s="101"/>
      <c r="DW652" s="102"/>
      <c r="DX652" s="103"/>
      <c r="DY652" s="90"/>
      <c r="DZ652" s="103"/>
      <c r="EA652" s="103"/>
      <c r="EB652" s="103"/>
      <c r="EC652" s="103"/>
      <c r="ED652" s="103"/>
      <c r="EE652" s="103"/>
      <c r="EF652" s="106" t="e">
        <f t="shared" si="67"/>
        <v>#DIV/0!</v>
      </c>
      <c r="EG652" s="106" t="e">
        <f t="shared" si="68"/>
        <v>#DIV/0!</v>
      </c>
      <c r="EH652" s="106" t="e">
        <f t="shared" si="69"/>
        <v>#DIV/0!</v>
      </c>
    </row>
    <row r="653" hidden="1" customHeight="1" spans="2:138">
      <c r="B653" s="83" t="s">
        <v>5044</v>
      </c>
      <c r="C653" s="84"/>
      <c r="D653" s="84"/>
      <c r="E653" s="84"/>
      <c r="F653" s="84"/>
      <c r="G653" s="84"/>
      <c r="H653" s="83" t="s">
        <v>14366</v>
      </c>
      <c r="I653" s="86" t="s">
        <v>14367</v>
      </c>
      <c r="J653" s="83" t="s">
        <v>162</v>
      </c>
      <c r="K653" s="84"/>
      <c r="L653" s="83" t="s">
        <v>2473</v>
      </c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90" t="e">
        <f t="shared" si="64"/>
        <v>#DIV/0!</v>
      </c>
      <c r="AO653" s="89"/>
      <c r="AP653" s="89"/>
      <c r="AQ653" s="89"/>
      <c r="AR653" s="89"/>
      <c r="AS653" s="89"/>
      <c r="AT653" s="89"/>
      <c r="AU653" s="89"/>
      <c r="AV653" s="89"/>
      <c r="AW653" s="89"/>
      <c r="AX653" s="89"/>
      <c r="AY653" s="89"/>
      <c r="AZ653" s="89"/>
      <c r="BA653" s="89"/>
      <c r="BB653" s="89"/>
      <c r="BC653" s="89"/>
      <c r="BD653" s="89"/>
      <c r="BE653" s="89"/>
      <c r="BF653" s="89"/>
      <c r="BG653" s="89"/>
      <c r="BH653" s="89"/>
      <c r="BI653" s="89"/>
      <c r="BJ653" s="89"/>
      <c r="BK653" s="89"/>
      <c r="BL653" s="89"/>
      <c r="BM653" s="89"/>
      <c r="BN653" s="89"/>
      <c r="BO653" s="89"/>
      <c r="BP653" s="89"/>
      <c r="BQ653" s="89"/>
      <c r="BR653" s="89"/>
      <c r="BS653" s="89"/>
      <c r="BT653" s="89"/>
      <c r="BU653" s="89"/>
      <c r="BV653" s="89"/>
      <c r="BW653" s="89"/>
      <c r="BX653" s="89"/>
      <c r="BY653" s="89"/>
      <c r="BZ653" s="89"/>
      <c r="CA653" s="89"/>
      <c r="CB653" s="89"/>
      <c r="CC653" s="89"/>
      <c r="CD653" s="89"/>
      <c r="CE653" s="89"/>
      <c r="CF653" s="90" t="e">
        <f t="shared" si="65"/>
        <v>#DIV/0!</v>
      </c>
      <c r="CG653" s="89"/>
      <c r="CH653" s="89"/>
      <c r="CI653" s="89"/>
      <c r="CJ653" s="89"/>
      <c r="CK653" s="89"/>
      <c r="CL653" s="89"/>
      <c r="CM653" s="89"/>
      <c r="CN653" s="89"/>
      <c r="CO653" s="89"/>
      <c r="CP653" s="89"/>
      <c r="CQ653" s="89"/>
      <c r="CR653" s="89"/>
      <c r="CS653" s="89"/>
      <c r="CT653" s="89"/>
      <c r="CU653" s="89"/>
      <c r="CV653" s="89"/>
      <c r="CW653" s="89"/>
      <c r="CX653" s="89"/>
      <c r="CY653" s="89"/>
      <c r="CZ653" s="89"/>
      <c r="DA653" s="89"/>
      <c r="DB653" s="89"/>
      <c r="DC653" s="89"/>
      <c r="DD653" s="89"/>
      <c r="DE653" s="89"/>
      <c r="DF653" s="89"/>
      <c r="DG653" s="89"/>
      <c r="DH653" s="89"/>
      <c r="DI653" s="89"/>
      <c r="DJ653" s="89"/>
      <c r="DK653" s="89"/>
      <c r="DL653" s="89"/>
      <c r="DM653" s="89"/>
      <c r="DN653" s="89"/>
      <c r="DO653" s="90" t="e">
        <f t="shared" si="66"/>
        <v>#DIV/0!</v>
      </c>
      <c r="DP653" s="95"/>
      <c r="DQ653" s="89"/>
      <c r="DR653" s="89"/>
      <c r="DS653" s="89"/>
      <c r="DT653" s="89"/>
      <c r="DU653" s="89"/>
      <c r="DV653" s="101"/>
      <c r="DW653" s="102"/>
      <c r="DX653" s="103"/>
      <c r="DY653" s="90"/>
      <c r="DZ653" s="103"/>
      <c r="EA653" s="103"/>
      <c r="EB653" s="103"/>
      <c r="EC653" s="103"/>
      <c r="ED653" s="103"/>
      <c r="EE653" s="103"/>
      <c r="EF653" s="106" t="e">
        <f t="shared" si="67"/>
        <v>#DIV/0!</v>
      </c>
      <c r="EG653" s="106" t="e">
        <f t="shared" si="68"/>
        <v>#DIV/0!</v>
      </c>
      <c r="EH653" s="106" t="e">
        <f t="shared" si="69"/>
        <v>#DIV/0!</v>
      </c>
    </row>
    <row r="654" hidden="1" customHeight="1" spans="2:138">
      <c r="B654" s="83" t="s">
        <v>5044</v>
      </c>
      <c r="C654" s="84"/>
      <c r="D654" s="84"/>
      <c r="E654" s="84"/>
      <c r="F654" s="84"/>
      <c r="G654" s="84"/>
      <c r="H654" s="83" t="s">
        <v>14380</v>
      </c>
      <c r="I654" s="86" t="s">
        <v>14381</v>
      </c>
      <c r="J654" s="83" t="s">
        <v>162</v>
      </c>
      <c r="K654" s="84"/>
      <c r="L654" s="83" t="s">
        <v>1957</v>
      </c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90" t="e">
        <f t="shared" si="64"/>
        <v>#DIV/0!</v>
      </c>
      <c r="AO654" s="89"/>
      <c r="AP654" s="89"/>
      <c r="AQ654" s="89"/>
      <c r="AR654" s="89"/>
      <c r="AS654" s="89"/>
      <c r="AT654" s="89"/>
      <c r="AU654" s="89"/>
      <c r="AV654" s="89"/>
      <c r="AW654" s="89"/>
      <c r="AX654" s="89"/>
      <c r="AY654" s="89"/>
      <c r="AZ654" s="89"/>
      <c r="BA654" s="89"/>
      <c r="BB654" s="89"/>
      <c r="BC654" s="89"/>
      <c r="BD654" s="89"/>
      <c r="BE654" s="89"/>
      <c r="BF654" s="89"/>
      <c r="BG654" s="89"/>
      <c r="BH654" s="89"/>
      <c r="BI654" s="89"/>
      <c r="BJ654" s="89"/>
      <c r="BK654" s="89"/>
      <c r="BL654" s="89"/>
      <c r="BM654" s="89"/>
      <c r="BN654" s="89"/>
      <c r="BO654" s="89"/>
      <c r="BP654" s="89"/>
      <c r="BQ654" s="89"/>
      <c r="BR654" s="89"/>
      <c r="BS654" s="89"/>
      <c r="BT654" s="89"/>
      <c r="BU654" s="89"/>
      <c r="BV654" s="89"/>
      <c r="BW654" s="89"/>
      <c r="BX654" s="89"/>
      <c r="BY654" s="89"/>
      <c r="BZ654" s="89"/>
      <c r="CA654" s="89"/>
      <c r="CB654" s="89"/>
      <c r="CC654" s="89"/>
      <c r="CD654" s="89"/>
      <c r="CE654" s="89"/>
      <c r="CF654" s="90" t="e">
        <f t="shared" si="65"/>
        <v>#DIV/0!</v>
      </c>
      <c r="CG654" s="89"/>
      <c r="CH654" s="89"/>
      <c r="CI654" s="89"/>
      <c r="CJ654" s="89"/>
      <c r="CK654" s="89"/>
      <c r="CL654" s="89"/>
      <c r="CM654" s="89"/>
      <c r="CN654" s="89"/>
      <c r="CO654" s="89"/>
      <c r="CP654" s="89"/>
      <c r="CQ654" s="89"/>
      <c r="CR654" s="89"/>
      <c r="CS654" s="89"/>
      <c r="CT654" s="89"/>
      <c r="CU654" s="89"/>
      <c r="CV654" s="89">
        <v>8</v>
      </c>
      <c r="CW654" s="89">
        <v>8</v>
      </c>
      <c r="CX654" s="89">
        <v>8</v>
      </c>
      <c r="CY654" s="89">
        <v>8</v>
      </c>
      <c r="CZ654" s="89">
        <v>8</v>
      </c>
      <c r="DA654" s="89">
        <v>8</v>
      </c>
      <c r="DB654" s="89">
        <v>8</v>
      </c>
      <c r="DC654" s="89">
        <v>8</v>
      </c>
      <c r="DD654" s="89">
        <v>8</v>
      </c>
      <c r="DE654" s="89"/>
      <c r="DF654" s="89"/>
      <c r="DG654" s="89"/>
      <c r="DH654" s="89"/>
      <c r="DI654" s="89">
        <v>8</v>
      </c>
      <c r="DJ654" s="89">
        <v>8</v>
      </c>
      <c r="DK654" s="89">
        <v>8</v>
      </c>
      <c r="DL654" s="89">
        <v>8</v>
      </c>
      <c r="DM654" s="89">
        <v>8</v>
      </c>
      <c r="DN654" s="89">
        <v>8</v>
      </c>
      <c r="DO654" s="90">
        <f t="shared" si="66"/>
        <v>8</v>
      </c>
      <c r="DP654" s="95"/>
      <c r="DQ654" s="89"/>
      <c r="DR654" s="89"/>
      <c r="DS654" s="89"/>
      <c r="DT654" s="89"/>
      <c r="DU654" s="89"/>
      <c r="DV654" s="101"/>
      <c r="DW654" s="102"/>
      <c r="DX654" s="103"/>
      <c r="DY654" s="90"/>
      <c r="DZ654" s="103"/>
      <c r="EA654" s="103">
        <v>1</v>
      </c>
      <c r="EB654" s="103">
        <v>1</v>
      </c>
      <c r="EC654" s="103"/>
      <c r="ED654" s="103"/>
      <c r="EE654" s="103"/>
      <c r="EF654" s="106" t="e">
        <f t="shared" si="67"/>
        <v>#DIV/0!</v>
      </c>
      <c r="EG654" s="106" t="e">
        <f t="shared" si="68"/>
        <v>#DIV/0!</v>
      </c>
      <c r="EH654" s="106" t="str">
        <f t="shared" si="69"/>
        <v>NEED TO DEVELOP</v>
      </c>
    </row>
    <row r="655" hidden="1" customHeight="1" spans="2:138">
      <c r="B655" s="83" t="s">
        <v>5044</v>
      </c>
      <c r="C655" s="84"/>
      <c r="D655" s="84"/>
      <c r="E655" s="84"/>
      <c r="F655" s="84"/>
      <c r="G655" s="84"/>
      <c r="H655" s="83" t="s">
        <v>14394</v>
      </c>
      <c r="I655" s="86" t="s">
        <v>14395</v>
      </c>
      <c r="J655" s="83" t="s">
        <v>1569</v>
      </c>
      <c r="K655" s="84"/>
      <c r="L655" s="83" t="s">
        <v>14396</v>
      </c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90" t="e">
        <f t="shared" si="64"/>
        <v>#DIV/0!</v>
      </c>
      <c r="AO655" s="89"/>
      <c r="AP655" s="89"/>
      <c r="AQ655" s="89"/>
      <c r="AR655" s="89"/>
      <c r="AS655" s="89"/>
      <c r="AT655" s="89"/>
      <c r="AU655" s="89"/>
      <c r="AV655" s="89"/>
      <c r="AW655" s="89"/>
      <c r="AX655" s="89"/>
      <c r="AY655" s="89"/>
      <c r="AZ655" s="89"/>
      <c r="BA655" s="89"/>
      <c r="BB655" s="89"/>
      <c r="BC655" s="89"/>
      <c r="BD655" s="89"/>
      <c r="BE655" s="89"/>
      <c r="BF655" s="89"/>
      <c r="BG655" s="89"/>
      <c r="BH655" s="89"/>
      <c r="BI655" s="89"/>
      <c r="BJ655" s="89"/>
      <c r="BK655" s="89"/>
      <c r="BL655" s="89"/>
      <c r="BM655" s="89"/>
      <c r="BN655" s="89"/>
      <c r="BO655" s="89"/>
      <c r="BP655" s="89"/>
      <c r="BQ655" s="89"/>
      <c r="BR655" s="89"/>
      <c r="BS655" s="89"/>
      <c r="BT655" s="89"/>
      <c r="BU655" s="89"/>
      <c r="BV655" s="89"/>
      <c r="BW655" s="89"/>
      <c r="BX655" s="89"/>
      <c r="BY655" s="89"/>
      <c r="BZ655" s="89"/>
      <c r="CA655" s="89"/>
      <c r="CB655" s="89"/>
      <c r="CC655" s="89"/>
      <c r="CD655" s="89"/>
      <c r="CE655" s="89"/>
      <c r="CF655" s="90" t="e">
        <f t="shared" si="65"/>
        <v>#DIV/0!</v>
      </c>
      <c r="CG655" s="89"/>
      <c r="CH655" s="89"/>
      <c r="CI655" s="89"/>
      <c r="CJ655" s="89"/>
      <c r="CK655" s="89"/>
      <c r="CL655" s="89"/>
      <c r="CM655" s="89"/>
      <c r="CN655" s="89"/>
      <c r="CO655" s="89"/>
      <c r="CP655" s="89"/>
      <c r="CQ655" s="89"/>
      <c r="CR655" s="89"/>
      <c r="CS655" s="89"/>
      <c r="CT655" s="89"/>
      <c r="CU655" s="89"/>
      <c r="CV655" s="89">
        <v>8</v>
      </c>
      <c r="CW655" s="89">
        <v>7</v>
      </c>
      <c r="CX655" s="89">
        <v>7</v>
      </c>
      <c r="CY655" s="89">
        <v>8</v>
      </c>
      <c r="CZ655" s="89">
        <v>7</v>
      </c>
      <c r="DA655" s="89">
        <v>8</v>
      </c>
      <c r="DB655" s="89">
        <v>7</v>
      </c>
      <c r="DC655" s="89">
        <v>8</v>
      </c>
      <c r="DD655" s="89">
        <v>7</v>
      </c>
      <c r="DE655" s="89"/>
      <c r="DF655" s="89"/>
      <c r="DG655" s="89"/>
      <c r="DH655" s="89"/>
      <c r="DI655" s="89">
        <v>7</v>
      </c>
      <c r="DJ655" s="89">
        <v>7</v>
      </c>
      <c r="DK655" s="89">
        <v>7</v>
      </c>
      <c r="DL655" s="89">
        <v>7</v>
      </c>
      <c r="DM655" s="89">
        <v>7</v>
      </c>
      <c r="DN655" s="89">
        <v>8</v>
      </c>
      <c r="DO655" s="90">
        <f t="shared" si="66"/>
        <v>7.33333333333333</v>
      </c>
      <c r="DP655" s="95"/>
      <c r="DQ655" s="89"/>
      <c r="DR655" s="89"/>
      <c r="DS655" s="89"/>
      <c r="DT655" s="89"/>
      <c r="DU655" s="89">
        <v>1</v>
      </c>
      <c r="DV655" s="101"/>
      <c r="DW655" s="102" t="s">
        <v>26935</v>
      </c>
      <c r="DX655" s="103"/>
      <c r="DY655" s="90"/>
      <c r="DZ655" s="103"/>
      <c r="EA655" s="103"/>
      <c r="EB655" s="103"/>
      <c r="EC655" s="103"/>
      <c r="ED655" s="103"/>
      <c r="EE655" s="103"/>
      <c r="EF655" s="106" t="e">
        <f t="shared" si="67"/>
        <v>#DIV/0!</v>
      </c>
      <c r="EG655" s="106" t="e">
        <f t="shared" si="68"/>
        <v>#DIV/0!</v>
      </c>
      <c r="EH655" s="106" t="str">
        <f t="shared" si="69"/>
        <v>NEED TO DEVELOP</v>
      </c>
    </row>
    <row r="656" hidden="1" customHeight="1" spans="2:138">
      <c r="B656" s="83" t="s">
        <v>14450</v>
      </c>
      <c r="C656" s="84"/>
      <c r="D656" s="84"/>
      <c r="E656" s="84"/>
      <c r="F656" s="84"/>
      <c r="G656" s="84"/>
      <c r="H656" s="83" t="s">
        <v>14463</v>
      </c>
      <c r="I656" s="86" t="s">
        <v>14464</v>
      </c>
      <c r="J656" s="83" t="s">
        <v>68</v>
      </c>
      <c r="K656" s="84"/>
      <c r="L656" s="83" t="s">
        <v>5031</v>
      </c>
      <c r="M656" s="89">
        <v>8</v>
      </c>
      <c r="N656" s="89">
        <v>8</v>
      </c>
      <c r="O656" s="89">
        <v>8</v>
      </c>
      <c r="P656" s="89">
        <v>8</v>
      </c>
      <c r="Q656" s="89">
        <v>8</v>
      </c>
      <c r="R656" s="89">
        <v>8</v>
      </c>
      <c r="S656" s="89">
        <v>9</v>
      </c>
      <c r="T656" s="89">
        <v>9</v>
      </c>
      <c r="U656" s="89">
        <v>9</v>
      </c>
      <c r="V656" s="89">
        <v>8</v>
      </c>
      <c r="W656" s="89">
        <v>8</v>
      </c>
      <c r="X656" s="89">
        <v>8</v>
      </c>
      <c r="Y656" s="89">
        <v>8</v>
      </c>
      <c r="Z656" s="89">
        <v>8</v>
      </c>
      <c r="AA656" s="89">
        <v>8</v>
      </c>
      <c r="AB656" s="89">
        <v>8</v>
      </c>
      <c r="AC656" s="89">
        <v>9</v>
      </c>
      <c r="AD656" s="89">
        <v>8</v>
      </c>
      <c r="AE656" s="89">
        <v>8</v>
      </c>
      <c r="AF656" s="89">
        <v>8</v>
      </c>
      <c r="AG656" s="89">
        <v>9</v>
      </c>
      <c r="AH656" s="89">
        <v>8</v>
      </c>
      <c r="AI656" s="89">
        <v>8</v>
      </c>
      <c r="AJ656" s="89">
        <v>8</v>
      </c>
      <c r="AK656" s="89">
        <v>8</v>
      </c>
      <c r="AL656" s="89">
        <v>9</v>
      </c>
      <c r="AM656" s="89">
        <v>8</v>
      </c>
      <c r="AN656" s="90">
        <f t="shared" si="64"/>
        <v>8.22222222222222</v>
      </c>
      <c r="AO656" s="89"/>
      <c r="AP656" s="89"/>
      <c r="AQ656" s="89"/>
      <c r="AR656" s="89"/>
      <c r="AS656" s="89"/>
      <c r="AT656" s="89"/>
      <c r="AU656" s="89"/>
      <c r="AV656" s="89">
        <v>1</v>
      </c>
      <c r="AW656" s="89"/>
      <c r="AX656" s="89"/>
      <c r="AY656" s="89"/>
      <c r="AZ656" s="89"/>
      <c r="BA656" s="89"/>
      <c r="BB656" s="89"/>
      <c r="BC656" s="89"/>
      <c r="BD656" s="89"/>
      <c r="BE656" s="89"/>
      <c r="BF656" s="89"/>
      <c r="BG656" s="89"/>
      <c r="BH656" s="89"/>
      <c r="BI656" s="89"/>
      <c r="BJ656" s="89"/>
      <c r="BK656" s="89"/>
      <c r="BL656" s="89"/>
      <c r="BM656" s="89"/>
      <c r="BN656" s="89"/>
      <c r="BO656" s="89"/>
      <c r="BP656" s="89"/>
      <c r="BQ656" s="89"/>
      <c r="BR656" s="89"/>
      <c r="BS656" s="89"/>
      <c r="BT656" s="89"/>
      <c r="BU656" s="89"/>
      <c r="BV656" s="89"/>
      <c r="BW656" s="89"/>
      <c r="BX656" s="89"/>
      <c r="BY656" s="89"/>
      <c r="BZ656" s="89"/>
      <c r="CA656" s="89"/>
      <c r="CB656" s="89"/>
      <c r="CC656" s="89"/>
      <c r="CD656" s="89"/>
      <c r="CE656" s="89"/>
      <c r="CF656" s="90" t="e">
        <f t="shared" si="65"/>
        <v>#DIV/0!</v>
      </c>
      <c r="CG656" s="89"/>
      <c r="CH656" s="89"/>
      <c r="CI656" s="89"/>
      <c r="CJ656" s="89"/>
      <c r="CK656" s="89"/>
      <c r="CL656" s="89"/>
      <c r="CM656" s="89"/>
      <c r="CN656" s="89"/>
      <c r="CO656" s="89"/>
      <c r="CP656" s="89"/>
      <c r="CQ656" s="89"/>
      <c r="CR656" s="89"/>
      <c r="CS656" s="89"/>
      <c r="CT656" s="89"/>
      <c r="CU656" s="89"/>
      <c r="CV656" s="89"/>
      <c r="CW656" s="89"/>
      <c r="CX656" s="89"/>
      <c r="CY656" s="89"/>
      <c r="CZ656" s="89"/>
      <c r="DA656" s="89"/>
      <c r="DB656" s="89"/>
      <c r="DC656" s="89"/>
      <c r="DD656" s="89"/>
      <c r="DE656" s="89"/>
      <c r="DF656" s="89"/>
      <c r="DG656" s="89"/>
      <c r="DH656" s="89"/>
      <c r="DI656" s="89"/>
      <c r="DJ656" s="89"/>
      <c r="DK656" s="89"/>
      <c r="DL656" s="89"/>
      <c r="DM656" s="89"/>
      <c r="DN656" s="89"/>
      <c r="DO656" s="90" t="e">
        <f t="shared" si="66"/>
        <v>#DIV/0!</v>
      </c>
      <c r="DP656" s="95"/>
      <c r="DQ656" s="89"/>
      <c r="DR656" s="89"/>
      <c r="DS656" s="89"/>
      <c r="DT656" s="89"/>
      <c r="DU656" s="89"/>
      <c r="DV656" s="101"/>
      <c r="DW656" s="102"/>
      <c r="DX656" s="103"/>
      <c r="DY656" s="90"/>
      <c r="DZ656" s="103"/>
      <c r="EA656" s="103"/>
      <c r="EB656" s="103"/>
      <c r="EC656" s="103"/>
      <c r="ED656" s="103"/>
      <c r="EE656" s="103"/>
      <c r="EF656" s="106" t="str">
        <f t="shared" si="67"/>
        <v>GOOD</v>
      </c>
      <c r="EG656" s="106" t="e">
        <f t="shared" si="68"/>
        <v>#DIV/0!</v>
      </c>
      <c r="EH656" s="106" t="e">
        <f t="shared" si="69"/>
        <v>#DIV/0!</v>
      </c>
    </row>
    <row r="657" hidden="1" customHeight="1" spans="2:138">
      <c r="B657" s="83" t="s">
        <v>14450</v>
      </c>
      <c r="C657" s="84"/>
      <c r="D657" s="84"/>
      <c r="E657" s="84"/>
      <c r="F657" s="84"/>
      <c r="G657" s="84"/>
      <c r="H657" s="83" t="s">
        <v>14478</v>
      </c>
      <c r="I657" s="86" t="s">
        <v>14479</v>
      </c>
      <c r="J657" s="83" t="s">
        <v>227</v>
      </c>
      <c r="K657" s="84"/>
      <c r="L657" s="83" t="s">
        <v>6752</v>
      </c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90" t="e">
        <f t="shared" si="64"/>
        <v>#DIV/0!</v>
      </c>
      <c r="AO657" s="89"/>
      <c r="AP657" s="89"/>
      <c r="AQ657" s="89"/>
      <c r="AR657" s="89"/>
      <c r="AS657" s="89"/>
      <c r="AT657" s="89"/>
      <c r="AU657" s="89"/>
      <c r="AV657" s="89"/>
      <c r="AW657" s="89"/>
      <c r="AX657" s="89"/>
      <c r="AY657" s="89"/>
      <c r="AZ657" s="89"/>
      <c r="BA657" s="89"/>
      <c r="BB657" s="89"/>
      <c r="BC657" s="89"/>
      <c r="BD657" s="89">
        <v>8</v>
      </c>
      <c r="BE657" s="89">
        <v>8</v>
      </c>
      <c r="BF657" s="89">
        <v>8</v>
      </c>
      <c r="BG657" s="89">
        <v>8</v>
      </c>
      <c r="BH657" s="89">
        <v>8</v>
      </c>
      <c r="BI657" s="89">
        <v>8</v>
      </c>
      <c r="BJ657" s="89">
        <v>8</v>
      </c>
      <c r="BK657" s="89">
        <v>9</v>
      </c>
      <c r="BL657" s="89">
        <v>9</v>
      </c>
      <c r="BM657" s="89">
        <v>8</v>
      </c>
      <c r="BN657" s="89">
        <v>8</v>
      </c>
      <c r="BO657" s="89">
        <v>8</v>
      </c>
      <c r="BP657" s="89">
        <v>8</v>
      </c>
      <c r="BQ657" s="89">
        <v>8</v>
      </c>
      <c r="BR657" s="89">
        <v>8</v>
      </c>
      <c r="BS657" s="89">
        <v>8</v>
      </c>
      <c r="BT657" s="89">
        <v>8</v>
      </c>
      <c r="BU657" s="89">
        <v>8</v>
      </c>
      <c r="BV657" s="89">
        <v>9</v>
      </c>
      <c r="BW657" s="89">
        <v>8</v>
      </c>
      <c r="BX657" s="89">
        <v>8</v>
      </c>
      <c r="BY657" s="89">
        <v>8</v>
      </c>
      <c r="BZ657" s="89">
        <v>8</v>
      </c>
      <c r="CA657" s="89">
        <v>8</v>
      </c>
      <c r="CB657" s="89">
        <v>8</v>
      </c>
      <c r="CC657" s="89">
        <v>8</v>
      </c>
      <c r="CD657" s="89">
        <v>8</v>
      </c>
      <c r="CE657" s="89">
        <v>8</v>
      </c>
      <c r="CF657" s="90">
        <f t="shared" si="65"/>
        <v>8.11111111111111</v>
      </c>
      <c r="CG657" s="89"/>
      <c r="CH657" s="89"/>
      <c r="CI657" s="89"/>
      <c r="CJ657" s="89"/>
      <c r="CK657" s="89"/>
      <c r="CL657" s="89"/>
      <c r="CM657" s="89"/>
      <c r="CN657" s="89"/>
      <c r="CO657" s="89"/>
      <c r="CP657" s="89"/>
      <c r="CQ657" s="89"/>
      <c r="CR657" s="89"/>
      <c r="CS657" s="89"/>
      <c r="CT657" s="89"/>
      <c r="CU657" s="89"/>
      <c r="CV657" s="89"/>
      <c r="CW657" s="89"/>
      <c r="CX657" s="89"/>
      <c r="CY657" s="89"/>
      <c r="CZ657" s="89"/>
      <c r="DA657" s="89"/>
      <c r="DB657" s="89"/>
      <c r="DC657" s="89"/>
      <c r="DD657" s="89"/>
      <c r="DE657" s="89"/>
      <c r="DF657" s="89"/>
      <c r="DG657" s="89"/>
      <c r="DH657" s="89"/>
      <c r="DI657" s="89"/>
      <c r="DJ657" s="89"/>
      <c r="DK657" s="89"/>
      <c r="DL657" s="89"/>
      <c r="DM657" s="89"/>
      <c r="DN657" s="89"/>
      <c r="DO657" s="90" t="e">
        <f t="shared" si="66"/>
        <v>#DIV/0!</v>
      </c>
      <c r="DP657" s="95"/>
      <c r="DQ657" s="89"/>
      <c r="DR657" s="89"/>
      <c r="DS657" s="89"/>
      <c r="DT657" s="89"/>
      <c r="DU657" s="89"/>
      <c r="DV657" s="101"/>
      <c r="DW657" s="102"/>
      <c r="DX657" s="103"/>
      <c r="DY657" s="90"/>
      <c r="DZ657" s="103"/>
      <c r="EA657" s="103"/>
      <c r="EB657" s="103"/>
      <c r="EC657" s="103"/>
      <c r="ED657" s="103"/>
      <c r="EE657" s="103"/>
      <c r="EF657" s="106" t="e">
        <f t="shared" si="67"/>
        <v>#DIV/0!</v>
      </c>
      <c r="EG657" s="106" t="str">
        <f t="shared" si="68"/>
        <v>GOOD</v>
      </c>
      <c r="EH657" s="106" t="e">
        <f t="shared" si="69"/>
        <v>#DIV/0!</v>
      </c>
    </row>
    <row r="658" hidden="1" customHeight="1" spans="2:138">
      <c r="B658" s="83" t="s">
        <v>14450</v>
      </c>
      <c r="C658" s="84"/>
      <c r="D658" s="84"/>
      <c r="E658" s="84"/>
      <c r="F658" s="84"/>
      <c r="G658" s="84"/>
      <c r="H658" s="83" t="s">
        <v>14491</v>
      </c>
      <c r="I658" s="86" t="s">
        <v>14492</v>
      </c>
      <c r="J658" s="83" t="s">
        <v>2083</v>
      </c>
      <c r="K658" s="84"/>
      <c r="L658" s="83" t="s">
        <v>1029</v>
      </c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90" t="e">
        <f t="shared" si="64"/>
        <v>#DIV/0!</v>
      </c>
      <c r="AO658" s="89"/>
      <c r="AP658" s="89"/>
      <c r="AQ658" s="89"/>
      <c r="AR658" s="89"/>
      <c r="AS658" s="89"/>
      <c r="AT658" s="89"/>
      <c r="AU658" s="89"/>
      <c r="AV658" s="89"/>
      <c r="AW658" s="89"/>
      <c r="AX658" s="89"/>
      <c r="AY658" s="89"/>
      <c r="AZ658" s="89"/>
      <c r="BA658" s="89"/>
      <c r="BB658" s="89"/>
      <c r="BC658" s="89"/>
      <c r="BD658" s="89">
        <v>8</v>
      </c>
      <c r="BE658" s="89">
        <v>8</v>
      </c>
      <c r="BF658" s="89">
        <v>8</v>
      </c>
      <c r="BG658" s="89">
        <v>8</v>
      </c>
      <c r="BH658" s="89">
        <v>8</v>
      </c>
      <c r="BI658" s="89">
        <v>9</v>
      </c>
      <c r="BJ658" s="89">
        <v>9</v>
      </c>
      <c r="BK658" s="89">
        <v>8</v>
      </c>
      <c r="BL658" s="89">
        <v>8</v>
      </c>
      <c r="BM658" s="89">
        <v>8</v>
      </c>
      <c r="BN658" s="89">
        <v>8</v>
      </c>
      <c r="BO658" s="89">
        <v>8</v>
      </c>
      <c r="BP658" s="89">
        <v>8</v>
      </c>
      <c r="BQ658" s="89">
        <v>8</v>
      </c>
      <c r="BR658" s="89">
        <v>8</v>
      </c>
      <c r="BS658" s="89">
        <v>8</v>
      </c>
      <c r="BT658" s="89">
        <v>8</v>
      </c>
      <c r="BU658" s="89">
        <v>8</v>
      </c>
      <c r="BV658" s="89">
        <v>8</v>
      </c>
      <c r="BW658" s="89">
        <v>8</v>
      </c>
      <c r="BX658" s="89">
        <v>8</v>
      </c>
      <c r="BY658" s="89">
        <v>8</v>
      </c>
      <c r="BZ658" s="89">
        <v>8</v>
      </c>
      <c r="CA658" s="89">
        <v>8</v>
      </c>
      <c r="CB658" s="89">
        <v>8</v>
      </c>
      <c r="CC658" s="89">
        <v>8</v>
      </c>
      <c r="CD658" s="89">
        <v>8</v>
      </c>
      <c r="CE658" s="89">
        <v>8</v>
      </c>
      <c r="CF658" s="90">
        <f t="shared" si="65"/>
        <v>8.07407407407407</v>
      </c>
      <c r="CG658" s="89"/>
      <c r="CH658" s="89"/>
      <c r="CI658" s="89"/>
      <c r="CJ658" s="89"/>
      <c r="CK658" s="89"/>
      <c r="CL658" s="89"/>
      <c r="CM658" s="89"/>
      <c r="CN658" s="89"/>
      <c r="CO658" s="89"/>
      <c r="CP658" s="89"/>
      <c r="CQ658" s="89"/>
      <c r="CR658" s="89"/>
      <c r="CS658" s="89"/>
      <c r="CT658" s="89"/>
      <c r="CU658" s="89"/>
      <c r="CV658" s="89"/>
      <c r="CW658" s="89"/>
      <c r="CX658" s="89"/>
      <c r="CY658" s="89"/>
      <c r="CZ658" s="89"/>
      <c r="DA658" s="89"/>
      <c r="DB658" s="89"/>
      <c r="DC658" s="89"/>
      <c r="DD658" s="89"/>
      <c r="DE658" s="89"/>
      <c r="DF658" s="89"/>
      <c r="DG658" s="89"/>
      <c r="DH658" s="89"/>
      <c r="DI658" s="89"/>
      <c r="DJ658" s="89"/>
      <c r="DK658" s="89"/>
      <c r="DL658" s="89"/>
      <c r="DM658" s="89"/>
      <c r="DN658" s="89"/>
      <c r="DO658" s="90" t="e">
        <f t="shared" si="66"/>
        <v>#DIV/0!</v>
      </c>
      <c r="DP658" s="95"/>
      <c r="DQ658" s="89"/>
      <c r="DR658" s="89"/>
      <c r="DS658" s="89"/>
      <c r="DT658" s="89"/>
      <c r="DU658" s="89"/>
      <c r="DV658" s="101"/>
      <c r="DW658" s="102"/>
      <c r="DX658" s="103"/>
      <c r="DY658" s="90"/>
      <c r="DZ658" s="103"/>
      <c r="EA658" s="103"/>
      <c r="EB658" s="103"/>
      <c r="EC658" s="103"/>
      <c r="ED658" s="103"/>
      <c r="EE658" s="103"/>
      <c r="EF658" s="106" t="e">
        <f t="shared" si="67"/>
        <v>#DIV/0!</v>
      </c>
      <c r="EG658" s="106" t="str">
        <f t="shared" si="68"/>
        <v>GOOD</v>
      </c>
      <c r="EH658" s="106" t="e">
        <f t="shared" si="69"/>
        <v>#DIV/0!</v>
      </c>
    </row>
    <row r="659" hidden="1" customHeight="1" spans="2:138">
      <c r="B659" s="83" t="s">
        <v>14450</v>
      </c>
      <c r="C659" s="84"/>
      <c r="D659" s="84"/>
      <c r="E659" s="84"/>
      <c r="F659" s="84"/>
      <c r="G659" s="84"/>
      <c r="H659" s="83" t="s">
        <v>14519</v>
      </c>
      <c r="I659" s="86" t="s">
        <v>14520</v>
      </c>
      <c r="J659" s="83" t="s">
        <v>263</v>
      </c>
      <c r="K659" s="84"/>
      <c r="L659" s="83" t="s">
        <v>11250</v>
      </c>
      <c r="M659" s="89">
        <v>8</v>
      </c>
      <c r="N659" s="89">
        <v>8</v>
      </c>
      <c r="O659" s="89">
        <v>8</v>
      </c>
      <c r="P659" s="89">
        <v>9</v>
      </c>
      <c r="Q659" s="89">
        <v>9</v>
      </c>
      <c r="R659" s="89">
        <v>9</v>
      </c>
      <c r="S659" s="89">
        <v>8</v>
      </c>
      <c r="T659" s="89">
        <v>8</v>
      </c>
      <c r="U659" s="89">
        <v>8</v>
      </c>
      <c r="V659" s="89">
        <v>8</v>
      </c>
      <c r="W659" s="89">
        <v>8</v>
      </c>
      <c r="X659" s="89">
        <v>8</v>
      </c>
      <c r="Y659" s="89">
        <v>8</v>
      </c>
      <c r="Z659" s="89">
        <v>8</v>
      </c>
      <c r="AA659" s="89">
        <v>8</v>
      </c>
      <c r="AB659" s="89">
        <v>8</v>
      </c>
      <c r="AC659" s="89">
        <v>8</v>
      </c>
      <c r="AD659" s="89">
        <v>8</v>
      </c>
      <c r="AE659" s="89">
        <v>8</v>
      </c>
      <c r="AF659" s="89">
        <v>8</v>
      </c>
      <c r="AG659" s="89">
        <v>8</v>
      </c>
      <c r="AH659" s="89">
        <v>8</v>
      </c>
      <c r="AI659" s="89">
        <v>9</v>
      </c>
      <c r="AJ659" s="89">
        <v>8</v>
      </c>
      <c r="AK659" s="89">
        <v>8</v>
      </c>
      <c r="AL659" s="89">
        <v>8</v>
      </c>
      <c r="AM659" s="89">
        <v>8</v>
      </c>
      <c r="AN659" s="90">
        <f t="shared" si="64"/>
        <v>8.14814814814815</v>
      </c>
      <c r="AO659" s="89"/>
      <c r="AP659" s="89"/>
      <c r="AQ659" s="89"/>
      <c r="AR659" s="89"/>
      <c r="AS659" s="89"/>
      <c r="AT659" s="89"/>
      <c r="AU659" s="89"/>
      <c r="AV659" s="89"/>
      <c r="AW659" s="89"/>
      <c r="AX659" s="89"/>
      <c r="AY659" s="89"/>
      <c r="AZ659" s="89"/>
      <c r="BA659" s="89"/>
      <c r="BB659" s="89"/>
      <c r="BC659" s="89"/>
      <c r="BD659" s="89"/>
      <c r="BE659" s="89"/>
      <c r="BF659" s="89"/>
      <c r="BG659" s="89"/>
      <c r="BH659" s="89"/>
      <c r="BI659" s="89"/>
      <c r="BJ659" s="89"/>
      <c r="BK659" s="89"/>
      <c r="BL659" s="89"/>
      <c r="BM659" s="89"/>
      <c r="BN659" s="89"/>
      <c r="BO659" s="89"/>
      <c r="BP659" s="89"/>
      <c r="BQ659" s="89"/>
      <c r="BR659" s="89"/>
      <c r="BS659" s="89"/>
      <c r="BT659" s="89"/>
      <c r="BU659" s="89"/>
      <c r="BV659" s="89"/>
      <c r="BW659" s="89"/>
      <c r="BX659" s="89"/>
      <c r="BY659" s="89"/>
      <c r="BZ659" s="89"/>
      <c r="CA659" s="89"/>
      <c r="CB659" s="89"/>
      <c r="CC659" s="89"/>
      <c r="CD659" s="89"/>
      <c r="CE659" s="89"/>
      <c r="CF659" s="90" t="e">
        <f t="shared" si="65"/>
        <v>#DIV/0!</v>
      </c>
      <c r="CG659" s="89"/>
      <c r="CH659" s="89"/>
      <c r="CI659" s="89"/>
      <c r="CJ659" s="89"/>
      <c r="CK659" s="89"/>
      <c r="CL659" s="89"/>
      <c r="CM659" s="89"/>
      <c r="CN659" s="89"/>
      <c r="CO659" s="89"/>
      <c r="CP659" s="89"/>
      <c r="CQ659" s="89"/>
      <c r="CR659" s="89"/>
      <c r="CS659" s="89"/>
      <c r="CT659" s="89"/>
      <c r="CU659" s="89"/>
      <c r="CV659" s="89"/>
      <c r="CW659" s="89"/>
      <c r="CX659" s="89"/>
      <c r="CY659" s="89"/>
      <c r="CZ659" s="89"/>
      <c r="DA659" s="89"/>
      <c r="DB659" s="89"/>
      <c r="DC659" s="89"/>
      <c r="DD659" s="89"/>
      <c r="DE659" s="89"/>
      <c r="DF659" s="89"/>
      <c r="DG659" s="89"/>
      <c r="DH659" s="89"/>
      <c r="DI659" s="89"/>
      <c r="DJ659" s="89"/>
      <c r="DK659" s="89"/>
      <c r="DL659" s="89"/>
      <c r="DM659" s="89"/>
      <c r="DN659" s="89"/>
      <c r="DO659" s="90" t="e">
        <f t="shared" si="66"/>
        <v>#DIV/0!</v>
      </c>
      <c r="DP659" s="95"/>
      <c r="DQ659" s="89"/>
      <c r="DR659" s="89"/>
      <c r="DS659" s="89"/>
      <c r="DT659" s="89"/>
      <c r="DU659" s="89"/>
      <c r="DV659" s="101"/>
      <c r="DW659" s="102"/>
      <c r="DX659" s="103"/>
      <c r="DY659" s="90"/>
      <c r="DZ659" s="103"/>
      <c r="EA659" s="103"/>
      <c r="EB659" s="103"/>
      <c r="EC659" s="103"/>
      <c r="ED659" s="103"/>
      <c r="EE659" s="103"/>
      <c r="EF659" s="106" t="str">
        <f t="shared" si="67"/>
        <v>GOOD</v>
      </c>
      <c r="EG659" s="106" t="e">
        <f t="shared" si="68"/>
        <v>#DIV/0!</v>
      </c>
      <c r="EH659" s="106" t="e">
        <f t="shared" si="69"/>
        <v>#DIV/0!</v>
      </c>
    </row>
    <row r="660" hidden="1" customHeight="1" spans="2:138">
      <c r="B660" s="83" t="s">
        <v>14450</v>
      </c>
      <c r="C660" s="84"/>
      <c r="D660" s="84"/>
      <c r="E660" s="84"/>
      <c r="F660" s="84"/>
      <c r="G660" s="84"/>
      <c r="H660" s="83" t="s">
        <v>14532</v>
      </c>
      <c r="I660" s="86" t="s">
        <v>14533</v>
      </c>
      <c r="J660" s="83" t="s">
        <v>108</v>
      </c>
      <c r="K660" s="84"/>
      <c r="L660" s="83" t="s">
        <v>2457</v>
      </c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90" t="e">
        <f t="shared" si="64"/>
        <v>#DIV/0!</v>
      </c>
      <c r="AO660" s="89"/>
      <c r="AP660" s="89"/>
      <c r="AQ660" s="89"/>
      <c r="AR660" s="89"/>
      <c r="AS660" s="89"/>
      <c r="AT660" s="89"/>
      <c r="AU660" s="89"/>
      <c r="AV660" s="89"/>
      <c r="AW660" s="89"/>
      <c r="AX660" s="89"/>
      <c r="AY660" s="89"/>
      <c r="AZ660" s="89"/>
      <c r="BA660" s="89"/>
      <c r="BB660" s="89"/>
      <c r="BC660" s="89"/>
      <c r="BD660" s="89"/>
      <c r="BE660" s="89"/>
      <c r="BF660" s="89"/>
      <c r="BG660" s="89"/>
      <c r="BH660" s="89"/>
      <c r="BI660" s="89"/>
      <c r="BJ660" s="89"/>
      <c r="BK660" s="89"/>
      <c r="BL660" s="89"/>
      <c r="BM660" s="89"/>
      <c r="BN660" s="89"/>
      <c r="BO660" s="89"/>
      <c r="BP660" s="89"/>
      <c r="BQ660" s="89"/>
      <c r="BR660" s="89"/>
      <c r="BS660" s="89"/>
      <c r="BT660" s="89"/>
      <c r="BU660" s="89"/>
      <c r="BV660" s="89"/>
      <c r="BW660" s="89"/>
      <c r="BX660" s="89"/>
      <c r="BY660" s="89"/>
      <c r="BZ660" s="89"/>
      <c r="CA660" s="89"/>
      <c r="CB660" s="89"/>
      <c r="CC660" s="89"/>
      <c r="CD660" s="89"/>
      <c r="CE660" s="89"/>
      <c r="CF660" s="90" t="e">
        <f t="shared" si="65"/>
        <v>#DIV/0!</v>
      </c>
      <c r="CG660" s="89"/>
      <c r="CH660" s="89"/>
      <c r="CI660" s="89"/>
      <c r="CJ660" s="89"/>
      <c r="CK660" s="89"/>
      <c r="CL660" s="89"/>
      <c r="CM660" s="89"/>
      <c r="CN660" s="89"/>
      <c r="CO660" s="89"/>
      <c r="CP660" s="89"/>
      <c r="CQ660" s="89"/>
      <c r="CR660" s="89"/>
      <c r="CS660" s="89"/>
      <c r="CT660" s="89"/>
      <c r="CU660" s="89"/>
      <c r="CV660" s="89"/>
      <c r="CW660" s="89"/>
      <c r="CX660" s="89"/>
      <c r="CY660" s="89"/>
      <c r="CZ660" s="89"/>
      <c r="DA660" s="89"/>
      <c r="DB660" s="89"/>
      <c r="DC660" s="89"/>
      <c r="DD660" s="89"/>
      <c r="DE660" s="89"/>
      <c r="DF660" s="89"/>
      <c r="DG660" s="89"/>
      <c r="DH660" s="89"/>
      <c r="DI660" s="89"/>
      <c r="DJ660" s="89"/>
      <c r="DK660" s="89"/>
      <c r="DL660" s="89"/>
      <c r="DM660" s="89"/>
      <c r="DN660" s="89"/>
      <c r="DO660" s="90" t="e">
        <f t="shared" si="66"/>
        <v>#DIV/0!</v>
      </c>
      <c r="DP660" s="95"/>
      <c r="DQ660" s="89"/>
      <c r="DR660" s="89"/>
      <c r="DS660" s="89"/>
      <c r="DT660" s="89"/>
      <c r="DU660" s="89"/>
      <c r="DV660" s="101"/>
      <c r="DW660" s="102"/>
      <c r="DX660" s="103"/>
      <c r="DY660" s="90"/>
      <c r="DZ660" s="103"/>
      <c r="EA660" s="103"/>
      <c r="EB660" s="103"/>
      <c r="EC660" s="103"/>
      <c r="ED660" s="103"/>
      <c r="EE660" s="103"/>
      <c r="EF660" s="106" t="e">
        <f t="shared" si="67"/>
        <v>#DIV/0!</v>
      </c>
      <c r="EG660" s="106" t="e">
        <f t="shared" si="68"/>
        <v>#DIV/0!</v>
      </c>
      <c r="EH660" s="106" t="e">
        <f t="shared" si="69"/>
        <v>#DIV/0!</v>
      </c>
    </row>
    <row r="661" hidden="1" customHeight="1" spans="2:138">
      <c r="B661" s="83" t="s">
        <v>14450</v>
      </c>
      <c r="C661" s="84"/>
      <c r="D661" s="84"/>
      <c r="E661" s="84"/>
      <c r="F661" s="84"/>
      <c r="G661" s="84"/>
      <c r="H661" s="83" t="s">
        <v>14545</v>
      </c>
      <c r="I661" s="86" t="s">
        <v>14546</v>
      </c>
      <c r="J661" s="83" t="s">
        <v>2321</v>
      </c>
      <c r="K661" s="84"/>
      <c r="L661" s="83" t="s">
        <v>9366</v>
      </c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90" t="e">
        <f t="shared" si="64"/>
        <v>#DIV/0!</v>
      </c>
      <c r="AO661" s="89"/>
      <c r="AP661" s="89"/>
      <c r="AQ661" s="89"/>
      <c r="AR661" s="89"/>
      <c r="AS661" s="89"/>
      <c r="AT661" s="89"/>
      <c r="AU661" s="89"/>
      <c r="AV661" s="89"/>
      <c r="AW661" s="89"/>
      <c r="AX661" s="89"/>
      <c r="AY661" s="89"/>
      <c r="AZ661" s="89"/>
      <c r="BA661" s="89"/>
      <c r="BB661" s="89"/>
      <c r="BC661" s="89"/>
      <c r="BD661" s="89">
        <v>8</v>
      </c>
      <c r="BE661" s="89">
        <v>8</v>
      </c>
      <c r="BF661" s="89">
        <v>8</v>
      </c>
      <c r="BG661" s="89">
        <v>8</v>
      </c>
      <c r="BH661" s="89">
        <v>8</v>
      </c>
      <c r="BI661" s="89">
        <v>8</v>
      </c>
      <c r="BJ661" s="89">
        <v>8</v>
      </c>
      <c r="BK661" s="89">
        <v>8</v>
      </c>
      <c r="BL661" s="89">
        <v>8</v>
      </c>
      <c r="BM661" s="89">
        <v>8</v>
      </c>
      <c r="BN661" s="89">
        <v>8</v>
      </c>
      <c r="BO661" s="89">
        <v>8</v>
      </c>
      <c r="BP661" s="89">
        <v>8</v>
      </c>
      <c r="BQ661" s="89">
        <v>8</v>
      </c>
      <c r="BR661" s="89">
        <v>8</v>
      </c>
      <c r="BS661" s="89">
        <v>8</v>
      </c>
      <c r="BT661" s="89">
        <v>8</v>
      </c>
      <c r="BU661" s="89">
        <v>8</v>
      </c>
      <c r="BV661" s="89">
        <v>8</v>
      </c>
      <c r="BW661" s="89">
        <v>8</v>
      </c>
      <c r="BX661" s="89">
        <v>8</v>
      </c>
      <c r="BY661" s="89">
        <v>8</v>
      </c>
      <c r="BZ661" s="89">
        <v>8</v>
      </c>
      <c r="CA661" s="89">
        <v>8</v>
      </c>
      <c r="CB661" s="89">
        <v>8</v>
      </c>
      <c r="CC661" s="89">
        <v>8</v>
      </c>
      <c r="CD661" s="89">
        <v>8</v>
      </c>
      <c r="CE661" s="89">
        <v>7</v>
      </c>
      <c r="CF661" s="90">
        <f t="shared" si="65"/>
        <v>7.96296296296296</v>
      </c>
      <c r="CG661" s="89"/>
      <c r="CH661" s="89"/>
      <c r="CI661" s="89"/>
      <c r="CJ661" s="89"/>
      <c r="CK661" s="89"/>
      <c r="CL661" s="89"/>
      <c r="CM661" s="89"/>
      <c r="CN661" s="89"/>
      <c r="CO661" s="89"/>
      <c r="CP661" s="89"/>
      <c r="CQ661" s="89"/>
      <c r="CR661" s="89"/>
      <c r="CS661" s="89"/>
      <c r="CT661" s="89"/>
      <c r="CU661" s="89"/>
      <c r="CV661" s="89"/>
      <c r="CW661" s="89"/>
      <c r="CX661" s="89"/>
      <c r="CY661" s="89"/>
      <c r="CZ661" s="89"/>
      <c r="DA661" s="89"/>
      <c r="DB661" s="89"/>
      <c r="DC661" s="89"/>
      <c r="DD661" s="89"/>
      <c r="DE661" s="89"/>
      <c r="DF661" s="89"/>
      <c r="DG661" s="89"/>
      <c r="DH661" s="89"/>
      <c r="DI661" s="89"/>
      <c r="DJ661" s="89"/>
      <c r="DK661" s="89"/>
      <c r="DL661" s="89"/>
      <c r="DM661" s="89"/>
      <c r="DN661" s="89"/>
      <c r="DO661" s="90" t="e">
        <f t="shared" si="66"/>
        <v>#DIV/0!</v>
      </c>
      <c r="DP661" s="95"/>
      <c r="DQ661" s="89"/>
      <c r="DR661" s="89"/>
      <c r="DS661" s="89"/>
      <c r="DT661" s="89"/>
      <c r="DU661" s="89"/>
      <c r="DV661" s="101"/>
      <c r="DW661" s="102"/>
      <c r="DX661" s="103"/>
      <c r="DY661" s="90"/>
      <c r="DZ661" s="103"/>
      <c r="EA661" s="103"/>
      <c r="EB661" s="103"/>
      <c r="EC661" s="103"/>
      <c r="ED661" s="103"/>
      <c r="EE661" s="103"/>
      <c r="EF661" s="106" t="e">
        <f t="shared" si="67"/>
        <v>#DIV/0!</v>
      </c>
      <c r="EG661" s="106" t="str">
        <f t="shared" si="68"/>
        <v>NEED TO DEVELOP</v>
      </c>
      <c r="EH661" s="106" t="e">
        <f t="shared" si="69"/>
        <v>#DIV/0!</v>
      </c>
    </row>
    <row r="662" hidden="1" customHeight="1" spans="2:138">
      <c r="B662" s="83" t="s">
        <v>14450</v>
      </c>
      <c r="C662" s="84"/>
      <c r="D662" s="84"/>
      <c r="E662" s="84"/>
      <c r="F662" s="84"/>
      <c r="G662" s="84"/>
      <c r="H662" s="83" t="s">
        <v>14561</v>
      </c>
      <c r="I662" s="86" t="s">
        <v>14562</v>
      </c>
      <c r="J662" s="83" t="s">
        <v>390</v>
      </c>
      <c r="K662" s="84"/>
      <c r="L662" s="83" t="s">
        <v>2137</v>
      </c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90" t="e">
        <f t="shared" si="64"/>
        <v>#DIV/0!</v>
      </c>
      <c r="AO662" s="89"/>
      <c r="AP662" s="89"/>
      <c r="AQ662" s="89"/>
      <c r="AR662" s="89"/>
      <c r="AS662" s="89"/>
      <c r="AT662" s="89"/>
      <c r="AU662" s="89"/>
      <c r="AV662" s="89"/>
      <c r="AW662" s="89"/>
      <c r="AX662" s="89"/>
      <c r="AY662" s="89"/>
      <c r="AZ662" s="89"/>
      <c r="BA662" s="89"/>
      <c r="BB662" s="89"/>
      <c r="BC662" s="89"/>
      <c r="BD662" s="89"/>
      <c r="BE662" s="89"/>
      <c r="BF662" s="89"/>
      <c r="BG662" s="89"/>
      <c r="BH662" s="89"/>
      <c r="BI662" s="89"/>
      <c r="BJ662" s="89"/>
      <c r="BK662" s="89"/>
      <c r="BL662" s="89"/>
      <c r="BM662" s="89"/>
      <c r="BN662" s="89"/>
      <c r="BO662" s="89"/>
      <c r="BP662" s="89"/>
      <c r="BQ662" s="89"/>
      <c r="BR662" s="89"/>
      <c r="BS662" s="89"/>
      <c r="BT662" s="89"/>
      <c r="BU662" s="89"/>
      <c r="BV662" s="89"/>
      <c r="BW662" s="89"/>
      <c r="BX662" s="89"/>
      <c r="BY662" s="89"/>
      <c r="BZ662" s="89"/>
      <c r="CA662" s="89"/>
      <c r="CB662" s="89"/>
      <c r="CC662" s="89"/>
      <c r="CD662" s="89"/>
      <c r="CE662" s="89"/>
      <c r="CF662" s="90" t="e">
        <f t="shared" si="65"/>
        <v>#DIV/0!</v>
      </c>
      <c r="CG662" s="89"/>
      <c r="CH662" s="89"/>
      <c r="CI662" s="89"/>
      <c r="CJ662" s="89"/>
      <c r="CK662" s="89"/>
      <c r="CL662" s="89"/>
      <c r="CM662" s="89"/>
      <c r="CN662" s="89"/>
      <c r="CO662" s="89"/>
      <c r="CP662" s="89"/>
      <c r="CQ662" s="89"/>
      <c r="CR662" s="89"/>
      <c r="CS662" s="89"/>
      <c r="CT662" s="89"/>
      <c r="CU662" s="89"/>
      <c r="CV662" s="89"/>
      <c r="CW662" s="89"/>
      <c r="CX662" s="89"/>
      <c r="CY662" s="89"/>
      <c r="CZ662" s="89"/>
      <c r="DA662" s="89"/>
      <c r="DB662" s="89"/>
      <c r="DC662" s="89"/>
      <c r="DD662" s="89"/>
      <c r="DE662" s="89"/>
      <c r="DF662" s="89"/>
      <c r="DG662" s="89"/>
      <c r="DH662" s="89"/>
      <c r="DI662" s="89"/>
      <c r="DJ662" s="89"/>
      <c r="DK662" s="89"/>
      <c r="DL662" s="89"/>
      <c r="DM662" s="89"/>
      <c r="DN662" s="89"/>
      <c r="DO662" s="90" t="e">
        <f t="shared" si="66"/>
        <v>#DIV/0!</v>
      </c>
      <c r="DP662" s="95"/>
      <c r="DQ662" s="89"/>
      <c r="DR662" s="89"/>
      <c r="DS662" s="89"/>
      <c r="DT662" s="89"/>
      <c r="DU662" s="89"/>
      <c r="DV662" s="101"/>
      <c r="DW662" s="102"/>
      <c r="DX662" s="103"/>
      <c r="DY662" s="90"/>
      <c r="DZ662" s="103"/>
      <c r="EA662" s="103"/>
      <c r="EB662" s="103"/>
      <c r="EC662" s="103"/>
      <c r="ED662" s="103"/>
      <c r="EE662" s="103"/>
      <c r="EF662" s="106" t="e">
        <f t="shared" si="67"/>
        <v>#DIV/0!</v>
      </c>
      <c r="EG662" s="106" t="e">
        <f t="shared" si="68"/>
        <v>#DIV/0!</v>
      </c>
      <c r="EH662" s="106" t="e">
        <f t="shared" si="69"/>
        <v>#DIV/0!</v>
      </c>
    </row>
    <row r="663" hidden="1" customHeight="1" spans="2:138">
      <c r="B663" s="83" t="s">
        <v>14450</v>
      </c>
      <c r="C663" s="84"/>
      <c r="D663" s="84"/>
      <c r="E663" s="84"/>
      <c r="F663" s="84"/>
      <c r="G663" s="84"/>
      <c r="H663" s="83" t="s">
        <v>14573</v>
      </c>
      <c r="I663" s="86" t="s">
        <v>14574</v>
      </c>
      <c r="J663" s="83" t="s">
        <v>126</v>
      </c>
      <c r="K663" s="84"/>
      <c r="L663" s="83" t="s">
        <v>1029</v>
      </c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90" t="e">
        <f t="shared" si="64"/>
        <v>#DIV/0!</v>
      </c>
      <c r="AO663" s="89"/>
      <c r="AP663" s="89"/>
      <c r="AQ663" s="89"/>
      <c r="AR663" s="89"/>
      <c r="AS663" s="89"/>
      <c r="AT663" s="89"/>
      <c r="AU663" s="89"/>
      <c r="AV663" s="89"/>
      <c r="AW663" s="89"/>
      <c r="AX663" s="89"/>
      <c r="AY663" s="89"/>
      <c r="AZ663" s="89"/>
      <c r="BA663" s="89"/>
      <c r="BB663" s="89"/>
      <c r="BC663" s="89"/>
      <c r="BD663" s="89"/>
      <c r="BE663" s="89"/>
      <c r="BF663" s="89"/>
      <c r="BG663" s="89"/>
      <c r="BH663" s="89"/>
      <c r="BI663" s="89"/>
      <c r="BJ663" s="89"/>
      <c r="BK663" s="89"/>
      <c r="BL663" s="89"/>
      <c r="BM663" s="89"/>
      <c r="BN663" s="89"/>
      <c r="BO663" s="89"/>
      <c r="BP663" s="89"/>
      <c r="BQ663" s="89"/>
      <c r="BR663" s="89"/>
      <c r="BS663" s="89"/>
      <c r="BT663" s="89"/>
      <c r="BU663" s="89"/>
      <c r="BV663" s="89"/>
      <c r="BW663" s="89"/>
      <c r="BX663" s="89"/>
      <c r="BY663" s="89"/>
      <c r="BZ663" s="89"/>
      <c r="CA663" s="89"/>
      <c r="CB663" s="89"/>
      <c r="CC663" s="89"/>
      <c r="CD663" s="89"/>
      <c r="CE663" s="89"/>
      <c r="CF663" s="90" t="e">
        <f t="shared" si="65"/>
        <v>#DIV/0!</v>
      </c>
      <c r="CG663" s="89"/>
      <c r="CH663" s="89"/>
      <c r="CI663" s="89"/>
      <c r="CJ663" s="89"/>
      <c r="CK663" s="89"/>
      <c r="CL663" s="89"/>
      <c r="CM663" s="89"/>
      <c r="CN663" s="89"/>
      <c r="CO663" s="89"/>
      <c r="CP663" s="89"/>
      <c r="CQ663" s="89"/>
      <c r="CR663" s="89"/>
      <c r="CS663" s="89"/>
      <c r="CT663" s="89"/>
      <c r="CU663" s="89"/>
      <c r="CV663" s="89">
        <v>7</v>
      </c>
      <c r="CW663" s="89">
        <v>8</v>
      </c>
      <c r="CX663" s="89">
        <v>8</v>
      </c>
      <c r="CY663" s="89">
        <v>8</v>
      </c>
      <c r="CZ663" s="89">
        <v>8</v>
      </c>
      <c r="DA663" s="89">
        <v>8</v>
      </c>
      <c r="DB663" s="89">
        <v>7</v>
      </c>
      <c r="DC663" s="89">
        <v>8</v>
      </c>
      <c r="DD663" s="89">
        <v>7</v>
      </c>
      <c r="DE663" s="89"/>
      <c r="DF663" s="89"/>
      <c r="DG663" s="89"/>
      <c r="DH663" s="89"/>
      <c r="DI663" s="89">
        <v>8</v>
      </c>
      <c r="DJ663" s="89">
        <v>8</v>
      </c>
      <c r="DK663" s="89">
        <v>8</v>
      </c>
      <c r="DL663" s="89">
        <v>7</v>
      </c>
      <c r="DM663" s="89">
        <v>8</v>
      </c>
      <c r="DN663" s="89">
        <v>8</v>
      </c>
      <c r="DO663" s="90">
        <f t="shared" si="66"/>
        <v>7.73333333333333</v>
      </c>
      <c r="DP663" s="95"/>
      <c r="DQ663" s="89"/>
      <c r="DR663" s="89"/>
      <c r="DS663" s="89"/>
      <c r="DT663" s="89"/>
      <c r="DU663" s="89"/>
      <c r="DV663" s="101"/>
      <c r="DW663" s="102"/>
      <c r="DX663" s="103"/>
      <c r="DY663" s="90"/>
      <c r="DZ663" s="103"/>
      <c r="EA663" s="103"/>
      <c r="EB663" s="103"/>
      <c r="EC663" s="103"/>
      <c r="ED663" s="103"/>
      <c r="EE663" s="103"/>
      <c r="EF663" s="106" t="e">
        <f t="shared" si="67"/>
        <v>#DIV/0!</v>
      </c>
      <c r="EG663" s="106" t="e">
        <f t="shared" si="68"/>
        <v>#DIV/0!</v>
      </c>
      <c r="EH663" s="106" t="str">
        <f t="shared" si="69"/>
        <v>NEED TO DEVELOP</v>
      </c>
    </row>
    <row r="664" hidden="1" customHeight="1" spans="2:138">
      <c r="B664" s="83" t="s">
        <v>14450</v>
      </c>
      <c r="C664" s="84"/>
      <c r="D664" s="84"/>
      <c r="E664" s="84"/>
      <c r="F664" s="84"/>
      <c r="G664" s="84"/>
      <c r="H664" s="83" t="s">
        <v>14586</v>
      </c>
      <c r="I664" s="86" t="s">
        <v>14587</v>
      </c>
      <c r="J664" s="83" t="s">
        <v>126</v>
      </c>
      <c r="K664" s="84"/>
      <c r="L664" s="83" t="s">
        <v>6813</v>
      </c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90" t="e">
        <f t="shared" si="64"/>
        <v>#DIV/0!</v>
      </c>
      <c r="AO664" s="89"/>
      <c r="AP664" s="89"/>
      <c r="AQ664" s="89"/>
      <c r="AR664" s="89"/>
      <c r="AS664" s="89"/>
      <c r="AT664" s="89"/>
      <c r="AU664" s="89"/>
      <c r="AV664" s="89"/>
      <c r="AW664" s="89"/>
      <c r="AX664" s="89"/>
      <c r="AY664" s="89"/>
      <c r="AZ664" s="89"/>
      <c r="BA664" s="89"/>
      <c r="BB664" s="89"/>
      <c r="BC664" s="89"/>
      <c r="BD664" s="89"/>
      <c r="BE664" s="89"/>
      <c r="BF664" s="89"/>
      <c r="BG664" s="89"/>
      <c r="BH664" s="89"/>
      <c r="BI664" s="89"/>
      <c r="BJ664" s="89"/>
      <c r="BK664" s="89"/>
      <c r="BL664" s="89"/>
      <c r="BM664" s="89"/>
      <c r="BN664" s="89"/>
      <c r="BO664" s="89"/>
      <c r="BP664" s="89"/>
      <c r="BQ664" s="89"/>
      <c r="BR664" s="89"/>
      <c r="BS664" s="89"/>
      <c r="BT664" s="89"/>
      <c r="BU664" s="89"/>
      <c r="BV664" s="89"/>
      <c r="BW664" s="89"/>
      <c r="BX664" s="89"/>
      <c r="BY664" s="89"/>
      <c r="BZ664" s="89"/>
      <c r="CA664" s="89"/>
      <c r="CB664" s="89"/>
      <c r="CC664" s="89"/>
      <c r="CD664" s="89"/>
      <c r="CE664" s="89"/>
      <c r="CF664" s="90" t="e">
        <f t="shared" si="65"/>
        <v>#DIV/0!</v>
      </c>
      <c r="CG664" s="89"/>
      <c r="CH664" s="89"/>
      <c r="CI664" s="89"/>
      <c r="CJ664" s="89"/>
      <c r="CK664" s="89"/>
      <c r="CL664" s="89"/>
      <c r="CM664" s="89"/>
      <c r="CN664" s="89"/>
      <c r="CO664" s="89"/>
      <c r="CP664" s="89"/>
      <c r="CQ664" s="89"/>
      <c r="CR664" s="89"/>
      <c r="CS664" s="89"/>
      <c r="CT664" s="89"/>
      <c r="CU664" s="89"/>
      <c r="CV664" s="89">
        <v>7</v>
      </c>
      <c r="CW664" s="89">
        <v>8</v>
      </c>
      <c r="CX664" s="89">
        <v>8</v>
      </c>
      <c r="CY664" s="89">
        <v>8</v>
      </c>
      <c r="CZ664" s="89">
        <v>8</v>
      </c>
      <c r="DA664" s="89">
        <v>8</v>
      </c>
      <c r="DB664" s="89">
        <v>7</v>
      </c>
      <c r="DC664" s="89">
        <v>8</v>
      </c>
      <c r="DD664" s="89">
        <v>7</v>
      </c>
      <c r="DE664" s="89"/>
      <c r="DF664" s="89"/>
      <c r="DG664" s="89"/>
      <c r="DH664" s="89"/>
      <c r="DI664" s="89">
        <v>8</v>
      </c>
      <c r="DJ664" s="89">
        <v>8</v>
      </c>
      <c r="DK664" s="89">
        <v>8</v>
      </c>
      <c r="DL664" s="89">
        <v>8</v>
      </c>
      <c r="DM664" s="89">
        <v>8</v>
      </c>
      <c r="DN664" s="89">
        <v>8</v>
      </c>
      <c r="DO664" s="90">
        <f t="shared" si="66"/>
        <v>7.8</v>
      </c>
      <c r="DP664" s="95"/>
      <c r="DQ664" s="89"/>
      <c r="DR664" s="89"/>
      <c r="DS664" s="89"/>
      <c r="DT664" s="89"/>
      <c r="DU664" s="89"/>
      <c r="DV664" s="101"/>
      <c r="DW664" s="102"/>
      <c r="DX664" s="103"/>
      <c r="DY664" s="90"/>
      <c r="DZ664" s="103"/>
      <c r="EA664" s="103"/>
      <c r="EB664" s="103"/>
      <c r="EC664" s="103"/>
      <c r="ED664" s="103"/>
      <c r="EE664" s="103"/>
      <c r="EF664" s="106" t="e">
        <f t="shared" si="67"/>
        <v>#DIV/0!</v>
      </c>
      <c r="EG664" s="106" t="e">
        <f t="shared" si="68"/>
        <v>#DIV/0!</v>
      </c>
      <c r="EH664" s="106" t="str">
        <f t="shared" si="69"/>
        <v>NEED TO DEVELOP</v>
      </c>
    </row>
    <row r="665" hidden="1" customHeight="1" spans="2:138">
      <c r="B665" s="83" t="s">
        <v>14450</v>
      </c>
      <c r="C665" s="84"/>
      <c r="D665" s="84"/>
      <c r="E665" s="84"/>
      <c r="F665" s="84"/>
      <c r="G665" s="84"/>
      <c r="H665" s="83" t="s">
        <v>14598</v>
      </c>
      <c r="I665" s="86" t="s">
        <v>5218</v>
      </c>
      <c r="J665" s="83" t="s">
        <v>126</v>
      </c>
      <c r="K665" s="84"/>
      <c r="L665" s="83" t="s">
        <v>6752</v>
      </c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90" t="e">
        <f t="shared" si="64"/>
        <v>#DIV/0!</v>
      </c>
      <c r="AO665" s="89"/>
      <c r="AP665" s="89"/>
      <c r="AQ665" s="89"/>
      <c r="AR665" s="89"/>
      <c r="AS665" s="89"/>
      <c r="AT665" s="89"/>
      <c r="AU665" s="89"/>
      <c r="AV665" s="89"/>
      <c r="AW665" s="89"/>
      <c r="AX665" s="89"/>
      <c r="AY665" s="89"/>
      <c r="AZ665" s="89"/>
      <c r="BA665" s="89"/>
      <c r="BB665" s="89"/>
      <c r="BC665" s="89"/>
      <c r="BD665" s="89"/>
      <c r="BE665" s="89"/>
      <c r="BF665" s="89"/>
      <c r="BG665" s="89"/>
      <c r="BH665" s="89"/>
      <c r="BI665" s="89"/>
      <c r="BJ665" s="89"/>
      <c r="BK665" s="89"/>
      <c r="BL665" s="89"/>
      <c r="BM665" s="89"/>
      <c r="BN665" s="89"/>
      <c r="BO665" s="89"/>
      <c r="BP665" s="89"/>
      <c r="BQ665" s="89"/>
      <c r="BR665" s="89"/>
      <c r="BS665" s="89"/>
      <c r="BT665" s="89"/>
      <c r="BU665" s="89"/>
      <c r="BV665" s="89"/>
      <c r="BW665" s="89"/>
      <c r="BX665" s="89"/>
      <c r="BY665" s="89"/>
      <c r="BZ665" s="89"/>
      <c r="CA665" s="89"/>
      <c r="CB665" s="89"/>
      <c r="CC665" s="89"/>
      <c r="CD665" s="89"/>
      <c r="CE665" s="89"/>
      <c r="CF665" s="90" t="e">
        <f t="shared" si="65"/>
        <v>#DIV/0!</v>
      </c>
      <c r="CG665" s="89"/>
      <c r="CH665" s="89"/>
      <c r="CI665" s="89"/>
      <c r="CJ665" s="89"/>
      <c r="CK665" s="89"/>
      <c r="CL665" s="89"/>
      <c r="CM665" s="89"/>
      <c r="CN665" s="89"/>
      <c r="CO665" s="89"/>
      <c r="CP665" s="89"/>
      <c r="CQ665" s="89"/>
      <c r="CR665" s="89"/>
      <c r="CS665" s="89"/>
      <c r="CT665" s="89"/>
      <c r="CU665" s="89"/>
      <c r="CV665" s="89">
        <v>7</v>
      </c>
      <c r="CW665" s="89">
        <v>8</v>
      </c>
      <c r="CX665" s="89">
        <v>8</v>
      </c>
      <c r="CY665" s="89">
        <v>8</v>
      </c>
      <c r="CZ665" s="89">
        <v>8</v>
      </c>
      <c r="DA665" s="89">
        <v>8</v>
      </c>
      <c r="DB665" s="89">
        <v>7</v>
      </c>
      <c r="DC665" s="89">
        <v>8</v>
      </c>
      <c r="DD665" s="89">
        <v>7</v>
      </c>
      <c r="DE665" s="89"/>
      <c r="DF665" s="89"/>
      <c r="DG665" s="89"/>
      <c r="DH665" s="89"/>
      <c r="DI665" s="89">
        <v>8</v>
      </c>
      <c r="DJ665" s="89">
        <v>8</v>
      </c>
      <c r="DK665" s="89">
        <v>8</v>
      </c>
      <c r="DL665" s="89">
        <v>7</v>
      </c>
      <c r="DM665" s="89">
        <v>8</v>
      </c>
      <c r="DN665" s="89">
        <v>8</v>
      </c>
      <c r="DO665" s="90">
        <f t="shared" si="66"/>
        <v>7.73333333333333</v>
      </c>
      <c r="DP665" s="95"/>
      <c r="DQ665" s="89"/>
      <c r="DR665" s="89"/>
      <c r="DS665" s="89"/>
      <c r="DT665" s="89"/>
      <c r="DU665" s="89"/>
      <c r="DV665" s="101"/>
      <c r="DW665" s="102"/>
      <c r="DX665" s="103"/>
      <c r="DY665" s="90"/>
      <c r="DZ665" s="103"/>
      <c r="EA665" s="103"/>
      <c r="EB665" s="103"/>
      <c r="EC665" s="103"/>
      <c r="ED665" s="103"/>
      <c r="EE665" s="103"/>
      <c r="EF665" s="106" t="e">
        <f t="shared" si="67"/>
        <v>#DIV/0!</v>
      </c>
      <c r="EG665" s="106" t="e">
        <f t="shared" si="68"/>
        <v>#DIV/0!</v>
      </c>
      <c r="EH665" s="106" t="str">
        <f t="shared" si="69"/>
        <v>NEED TO DEVELOP</v>
      </c>
    </row>
    <row r="666" hidden="1" customHeight="1" spans="2:138">
      <c r="B666" s="83" t="s">
        <v>14450</v>
      </c>
      <c r="C666" s="84"/>
      <c r="D666" s="84"/>
      <c r="E666" s="84"/>
      <c r="F666" s="84"/>
      <c r="G666" s="84"/>
      <c r="H666" s="83" t="s">
        <v>14611</v>
      </c>
      <c r="I666" s="86" t="s">
        <v>14612</v>
      </c>
      <c r="J666" s="83" t="s">
        <v>162</v>
      </c>
      <c r="K666" s="84"/>
      <c r="L666" s="83" t="s">
        <v>6905</v>
      </c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90" t="e">
        <f t="shared" si="64"/>
        <v>#DIV/0!</v>
      </c>
      <c r="AO666" s="89"/>
      <c r="AP666" s="89"/>
      <c r="AQ666" s="89"/>
      <c r="AR666" s="89"/>
      <c r="AS666" s="89"/>
      <c r="AT666" s="89"/>
      <c r="AU666" s="89"/>
      <c r="AV666" s="89"/>
      <c r="AW666" s="89"/>
      <c r="AX666" s="89"/>
      <c r="AY666" s="89"/>
      <c r="AZ666" s="89"/>
      <c r="BA666" s="89"/>
      <c r="BB666" s="89"/>
      <c r="BC666" s="89"/>
      <c r="BD666" s="89"/>
      <c r="BE666" s="89"/>
      <c r="BF666" s="89"/>
      <c r="BG666" s="89"/>
      <c r="BH666" s="89"/>
      <c r="BI666" s="89"/>
      <c r="BJ666" s="89"/>
      <c r="BK666" s="89"/>
      <c r="BL666" s="89"/>
      <c r="BM666" s="89"/>
      <c r="BN666" s="89"/>
      <c r="BO666" s="89"/>
      <c r="BP666" s="89"/>
      <c r="BQ666" s="89"/>
      <c r="BR666" s="89"/>
      <c r="BS666" s="89"/>
      <c r="BT666" s="89"/>
      <c r="BU666" s="89"/>
      <c r="BV666" s="89"/>
      <c r="BW666" s="89"/>
      <c r="BX666" s="89"/>
      <c r="BY666" s="89"/>
      <c r="BZ666" s="89"/>
      <c r="CA666" s="89"/>
      <c r="CB666" s="89"/>
      <c r="CC666" s="89"/>
      <c r="CD666" s="89"/>
      <c r="CE666" s="89"/>
      <c r="CF666" s="90" t="e">
        <f t="shared" si="65"/>
        <v>#DIV/0!</v>
      </c>
      <c r="CG666" s="89"/>
      <c r="CH666" s="89"/>
      <c r="CI666" s="89"/>
      <c r="CJ666" s="89"/>
      <c r="CK666" s="89"/>
      <c r="CL666" s="89"/>
      <c r="CM666" s="89"/>
      <c r="CN666" s="89"/>
      <c r="CO666" s="89"/>
      <c r="CP666" s="89"/>
      <c r="CQ666" s="89"/>
      <c r="CR666" s="89"/>
      <c r="CS666" s="89"/>
      <c r="CT666" s="89"/>
      <c r="CU666" s="89"/>
      <c r="CV666" s="89">
        <v>8</v>
      </c>
      <c r="CW666" s="89">
        <v>8</v>
      </c>
      <c r="CX666" s="89">
        <v>7</v>
      </c>
      <c r="CY666" s="89">
        <v>8</v>
      </c>
      <c r="CZ666" s="89">
        <v>8</v>
      </c>
      <c r="DA666" s="89">
        <v>8</v>
      </c>
      <c r="DB666" s="89">
        <v>8</v>
      </c>
      <c r="DC666" s="89">
        <v>8</v>
      </c>
      <c r="DD666" s="89">
        <v>8</v>
      </c>
      <c r="DE666" s="89"/>
      <c r="DF666" s="89"/>
      <c r="DG666" s="89"/>
      <c r="DH666" s="89"/>
      <c r="DI666" s="89">
        <v>8</v>
      </c>
      <c r="DJ666" s="89">
        <v>8</v>
      </c>
      <c r="DK666" s="89">
        <v>8</v>
      </c>
      <c r="DL666" s="89">
        <v>8</v>
      </c>
      <c r="DM666" s="89">
        <v>8</v>
      </c>
      <c r="DN666" s="89">
        <v>8</v>
      </c>
      <c r="DO666" s="90">
        <f t="shared" si="66"/>
        <v>7.93333333333333</v>
      </c>
      <c r="DP666" s="95"/>
      <c r="DQ666" s="89"/>
      <c r="DR666" s="89"/>
      <c r="DS666" s="89"/>
      <c r="DT666" s="89"/>
      <c r="DU666" s="89"/>
      <c r="DV666" s="101"/>
      <c r="DW666" s="102"/>
      <c r="DX666" s="103"/>
      <c r="DY666" s="90"/>
      <c r="DZ666" s="103"/>
      <c r="EA666" s="103"/>
      <c r="EB666" s="103"/>
      <c r="EC666" s="103"/>
      <c r="ED666" s="103"/>
      <c r="EE666" s="103"/>
      <c r="EF666" s="106" t="e">
        <f t="shared" si="67"/>
        <v>#DIV/0!</v>
      </c>
      <c r="EG666" s="106" t="e">
        <f t="shared" si="68"/>
        <v>#DIV/0!</v>
      </c>
      <c r="EH666" s="106" t="str">
        <f t="shared" si="69"/>
        <v>NEED TO DEVELOP</v>
      </c>
    </row>
    <row r="667" hidden="1" customHeight="1" spans="2:138">
      <c r="B667" s="83" t="s">
        <v>14450</v>
      </c>
      <c r="C667" s="84"/>
      <c r="D667" s="84"/>
      <c r="E667" s="84"/>
      <c r="F667" s="84"/>
      <c r="G667" s="84"/>
      <c r="H667" s="83" t="s">
        <v>14626</v>
      </c>
      <c r="I667" s="86" t="s">
        <v>14627</v>
      </c>
      <c r="J667" s="83" t="s">
        <v>162</v>
      </c>
      <c r="K667" s="84"/>
      <c r="L667" s="83" t="s">
        <v>14628</v>
      </c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90" t="e">
        <f t="shared" si="64"/>
        <v>#DIV/0!</v>
      </c>
      <c r="AO667" s="89"/>
      <c r="AP667" s="89"/>
      <c r="AQ667" s="89"/>
      <c r="AR667" s="89"/>
      <c r="AS667" s="89"/>
      <c r="AT667" s="89"/>
      <c r="AU667" s="89"/>
      <c r="AV667" s="89"/>
      <c r="AW667" s="89"/>
      <c r="AX667" s="89"/>
      <c r="AY667" s="89"/>
      <c r="AZ667" s="89"/>
      <c r="BA667" s="89"/>
      <c r="BB667" s="89"/>
      <c r="BC667" s="89"/>
      <c r="BD667" s="89"/>
      <c r="BE667" s="89"/>
      <c r="BF667" s="89"/>
      <c r="BG667" s="89"/>
      <c r="BH667" s="89"/>
      <c r="BI667" s="89"/>
      <c r="BJ667" s="89"/>
      <c r="BK667" s="89"/>
      <c r="BL667" s="89"/>
      <c r="BM667" s="89"/>
      <c r="BN667" s="89"/>
      <c r="BO667" s="89"/>
      <c r="BP667" s="89"/>
      <c r="BQ667" s="89"/>
      <c r="BR667" s="89"/>
      <c r="BS667" s="89"/>
      <c r="BT667" s="89"/>
      <c r="BU667" s="89"/>
      <c r="BV667" s="89"/>
      <c r="BW667" s="89"/>
      <c r="BX667" s="89"/>
      <c r="BY667" s="89"/>
      <c r="BZ667" s="89"/>
      <c r="CA667" s="89"/>
      <c r="CB667" s="89"/>
      <c r="CC667" s="89"/>
      <c r="CD667" s="89"/>
      <c r="CE667" s="89"/>
      <c r="CF667" s="90" t="e">
        <f t="shared" si="65"/>
        <v>#DIV/0!</v>
      </c>
      <c r="CG667" s="89"/>
      <c r="CH667" s="89"/>
      <c r="CI667" s="89"/>
      <c r="CJ667" s="89"/>
      <c r="CK667" s="89"/>
      <c r="CL667" s="89"/>
      <c r="CM667" s="89"/>
      <c r="CN667" s="89"/>
      <c r="CO667" s="89"/>
      <c r="CP667" s="89"/>
      <c r="CQ667" s="89"/>
      <c r="CR667" s="89"/>
      <c r="CS667" s="89"/>
      <c r="CT667" s="89"/>
      <c r="CU667" s="89"/>
      <c r="CV667" s="89">
        <v>7</v>
      </c>
      <c r="CW667" s="89">
        <v>7</v>
      </c>
      <c r="CX667" s="89">
        <v>7</v>
      </c>
      <c r="CY667" s="89">
        <v>8</v>
      </c>
      <c r="CZ667" s="89">
        <v>7</v>
      </c>
      <c r="DA667" s="89">
        <v>7</v>
      </c>
      <c r="DB667" s="89">
        <v>8</v>
      </c>
      <c r="DC667" s="89">
        <v>8</v>
      </c>
      <c r="DD667" s="89">
        <v>8</v>
      </c>
      <c r="DE667" s="89"/>
      <c r="DF667" s="89"/>
      <c r="DG667" s="89"/>
      <c r="DH667" s="89"/>
      <c r="DI667" s="89">
        <v>8</v>
      </c>
      <c r="DJ667" s="89">
        <v>8</v>
      </c>
      <c r="DK667" s="89">
        <v>8</v>
      </c>
      <c r="DL667" s="89">
        <v>7</v>
      </c>
      <c r="DM667" s="89">
        <v>8</v>
      </c>
      <c r="DN667" s="89">
        <v>8</v>
      </c>
      <c r="DO667" s="90">
        <f t="shared" si="66"/>
        <v>7.6</v>
      </c>
      <c r="DP667" s="95"/>
      <c r="DQ667" s="89"/>
      <c r="DR667" s="89"/>
      <c r="DS667" s="89"/>
      <c r="DT667" s="89"/>
      <c r="DU667" s="89"/>
      <c r="DV667" s="101"/>
      <c r="DW667" s="102"/>
      <c r="DX667" s="103"/>
      <c r="DY667" s="90"/>
      <c r="DZ667" s="103"/>
      <c r="EA667" s="103"/>
      <c r="EB667" s="103"/>
      <c r="EC667" s="103"/>
      <c r="ED667" s="103"/>
      <c r="EE667" s="103"/>
      <c r="EF667" s="106" t="e">
        <f t="shared" si="67"/>
        <v>#DIV/0!</v>
      </c>
      <c r="EG667" s="106" t="e">
        <f t="shared" si="68"/>
        <v>#DIV/0!</v>
      </c>
      <c r="EH667" s="106" t="str">
        <f t="shared" si="69"/>
        <v>NEED TO DEVELOP</v>
      </c>
    </row>
    <row r="668" hidden="1" customHeight="1" spans="2:138">
      <c r="B668" s="83" t="s">
        <v>14450</v>
      </c>
      <c r="C668" s="84"/>
      <c r="D668" s="84"/>
      <c r="E668" s="84"/>
      <c r="F668" s="84"/>
      <c r="G668" s="84"/>
      <c r="H668" s="83" t="s">
        <v>14641</v>
      </c>
      <c r="I668" s="86" t="s">
        <v>14642</v>
      </c>
      <c r="J668" s="83" t="s">
        <v>162</v>
      </c>
      <c r="K668" s="84"/>
      <c r="L668" s="83" t="s">
        <v>6813</v>
      </c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90" t="e">
        <f t="shared" si="64"/>
        <v>#DIV/0!</v>
      </c>
      <c r="AO668" s="89"/>
      <c r="AP668" s="89"/>
      <c r="AQ668" s="89"/>
      <c r="AR668" s="89"/>
      <c r="AS668" s="89"/>
      <c r="AT668" s="89"/>
      <c r="AU668" s="89"/>
      <c r="AV668" s="89"/>
      <c r="AW668" s="89"/>
      <c r="AX668" s="89"/>
      <c r="AY668" s="89"/>
      <c r="AZ668" s="89"/>
      <c r="BA668" s="89"/>
      <c r="BB668" s="89"/>
      <c r="BC668" s="89"/>
      <c r="BD668" s="89"/>
      <c r="BE668" s="89"/>
      <c r="BF668" s="89"/>
      <c r="BG668" s="89"/>
      <c r="BH668" s="89"/>
      <c r="BI668" s="89"/>
      <c r="BJ668" s="89"/>
      <c r="BK668" s="89"/>
      <c r="BL668" s="89"/>
      <c r="BM668" s="89"/>
      <c r="BN668" s="89"/>
      <c r="BO668" s="89"/>
      <c r="BP668" s="89"/>
      <c r="BQ668" s="89"/>
      <c r="BR668" s="89"/>
      <c r="BS668" s="89"/>
      <c r="BT668" s="89"/>
      <c r="BU668" s="89"/>
      <c r="BV668" s="89"/>
      <c r="BW668" s="89"/>
      <c r="BX668" s="89"/>
      <c r="BY668" s="89"/>
      <c r="BZ668" s="89"/>
      <c r="CA668" s="89"/>
      <c r="CB668" s="89"/>
      <c r="CC668" s="89"/>
      <c r="CD668" s="89"/>
      <c r="CE668" s="89"/>
      <c r="CF668" s="90" t="e">
        <f t="shared" si="65"/>
        <v>#DIV/0!</v>
      </c>
      <c r="CG668" s="89"/>
      <c r="CH668" s="89"/>
      <c r="CI668" s="89"/>
      <c r="CJ668" s="89"/>
      <c r="CK668" s="89"/>
      <c r="CL668" s="89"/>
      <c r="CM668" s="89"/>
      <c r="CN668" s="89"/>
      <c r="CO668" s="89"/>
      <c r="CP668" s="89"/>
      <c r="CQ668" s="89"/>
      <c r="CR668" s="89"/>
      <c r="CS668" s="89"/>
      <c r="CT668" s="89"/>
      <c r="CU668" s="89"/>
      <c r="CV668" s="89">
        <v>8</v>
      </c>
      <c r="CW668" s="89">
        <v>8</v>
      </c>
      <c r="CX668" s="89">
        <v>7</v>
      </c>
      <c r="CY668" s="89">
        <v>8</v>
      </c>
      <c r="CZ668" s="89">
        <v>8</v>
      </c>
      <c r="DA668" s="89">
        <v>8</v>
      </c>
      <c r="DB668" s="89">
        <v>7</v>
      </c>
      <c r="DC668" s="89">
        <v>8</v>
      </c>
      <c r="DD668" s="89">
        <v>8</v>
      </c>
      <c r="DE668" s="89"/>
      <c r="DF668" s="89"/>
      <c r="DG668" s="89"/>
      <c r="DH668" s="89"/>
      <c r="DI668" s="89">
        <v>8</v>
      </c>
      <c r="DJ668" s="89">
        <v>8</v>
      </c>
      <c r="DK668" s="89">
        <v>7</v>
      </c>
      <c r="DL668" s="89">
        <v>8</v>
      </c>
      <c r="DM668" s="89">
        <v>8</v>
      </c>
      <c r="DN668" s="89">
        <v>8</v>
      </c>
      <c r="DO668" s="90">
        <f t="shared" si="66"/>
        <v>7.8</v>
      </c>
      <c r="DP668" s="95"/>
      <c r="DQ668" s="89"/>
      <c r="DR668" s="89"/>
      <c r="DS668" s="89"/>
      <c r="DT668" s="89"/>
      <c r="DU668" s="89"/>
      <c r="DV668" s="101"/>
      <c r="DW668" s="102"/>
      <c r="DX668" s="103"/>
      <c r="DY668" s="90"/>
      <c r="DZ668" s="103"/>
      <c r="EA668" s="103"/>
      <c r="EB668" s="103"/>
      <c r="EC668" s="103"/>
      <c r="ED668" s="103"/>
      <c r="EE668" s="103"/>
      <c r="EF668" s="106" t="e">
        <f t="shared" si="67"/>
        <v>#DIV/0!</v>
      </c>
      <c r="EG668" s="106" t="e">
        <f t="shared" si="68"/>
        <v>#DIV/0!</v>
      </c>
      <c r="EH668" s="106" t="str">
        <f t="shared" si="69"/>
        <v>NEED TO DEVELOP</v>
      </c>
    </row>
    <row r="669" hidden="1" customHeight="1" spans="2:138">
      <c r="B669" s="83" t="s">
        <v>14450</v>
      </c>
      <c r="C669" s="84"/>
      <c r="D669" s="84"/>
      <c r="E669" s="84"/>
      <c r="F669" s="84"/>
      <c r="G669" s="84"/>
      <c r="H669" s="83" t="s">
        <v>14655</v>
      </c>
      <c r="I669" s="86" t="s">
        <v>14656</v>
      </c>
      <c r="J669" s="83" t="s">
        <v>1569</v>
      </c>
      <c r="K669" s="84"/>
      <c r="L669" s="83" t="s">
        <v>6752</v>
      </c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90" t="e">
        <f t="shared" si="64"/>
        <v>#DIV/0!</v>
      </c>
      <c r="AO669" s="89"/>
      <c r="AP669" s="89"/>
      <c r="AQ669" s="89"/>
      <c r="AR669" s="89"/>
      <c r="AS669" s="89"/>
      <c r="AT669" s="89"/>
      <c r="AU669" s="89"/>
      <c r="AV669" s="89"/>
      <c r="AW669" s="89"/>
      <c r="AX669" s="89"/>
      <c r="AY669" s="89"/>
      <c r="AZ669" s="89"/>
      <c r="BA669" s="89"/>
      <c r="BB669" s="89"/>
      <c r="BC669" s="89"/>
      <c r="BD669" s="89"/>
      <c r="BE669" s="89"/>
      <c r="BF669" s="89"/>
      <c r="BG669" s="89"/>
      <c r="BH669" s="89"/>
      <c r="BI669" s="89"/>
      <c r="BJ669" s="89"/>
      <c r="BK669" s="89"/>
      <c r="BL669" s="89"/>
      <c r="BM669" s="89"/>
      <c r="BN669" s="89"/>
      <c r="BO669" s="89"/>
      <c r="BP669" s="89"/>
      <c r="BQ669" s="89"/>
      <c r="BR669" s="89"/>
      <c r="BS669" s="89"/>
      <c r="BT669" s="89"/>
      <c r="BU669" s="89"/>
      <c r="BV669" s="89"/>
      <c r="BW669" s="89"/>
      <c r="BX669" s="89"/>
      <c r="BY669" s="89"/>
      <c r="BZ669" s="89"/>
      <c r="CA669" s="89"/>
      <c r="CB669" s="89"/>
      <c r="CC669" s="89"/>
      <c r="CD669" s="89"/>
      <c r="CE669" s="89"/>
      <c r="CF669" s="90" t="e">
        <f t="shared" si="65"/>
        <v>#DIV/0!</v>
      </c>
      <c r="CG669" s="89"/>
      <c r="CH669" s="89"/>
      <c r="CI669" s="89"/>
      <c r="CJ669" s="89"/>
      <c r="CK669" s="89"/>
      <c r="CL669" s="89"/>
      <c r="CM669" s="89"/>
      <c r="CN669" s="89"/>
      <c r="CO669" s="89"/>
      <c r="CP669" s="89"/>
      <c r="CQ669" s="89"/>
      <c r="CR669" s="89"/>
      <c r="CS669" s="89"/>
      <c r="CT669" s="89"/>
      <c r="CU669" s="89"/>
      <c r="CV669" s="89">
        <v>7</v>
      </c>
      <c r="CW669" s="89">
        <v>7</v>
      </c>
      <c r="CX669" s="89">
        <v>7</v>
      </c>
      <c r="CY669" s="89">
        <v>8</v>
      </c>
      <c r="CZ669" s="89">
        <v>7</v>
      </c>
      <c r="DA669" s="89">
        <v>7</v>
      </c>
      <c r="DB669" s="89">
        <v>7</v>
      </c>
      <c r="DC669" s="89">
        <v>7</v>
      </c>
      <c r="DD669" s="89">
        <v>7</v>
      </c>
      <c r="DE669" s="89"/>
      <c r="DF669" s="89"/>
      <c r="DG669" s="89"/>
      <c r="DH669" s="89"/>
      <c r="DI669" s="89">
        <v>7</v>
      </c>
      <c r="DJ669" s="89">
        <v>7</v>
      </c>
      <c r="DK669" s="89">
        <v>8</v>
      </c>
      <c r="DL669" s="89">
        <v>7</v>
      </c>
      <c r="DM669" s="89">
        <v>7</v>
      </c>
      <c r="DN669" s="89">
        <v>8</v>
      </c>
      <c r="DO669" s="90">
        <f t="shared" si="66"/>
        <v>7.2</v>
      </c>
      <c r="DP669" s="95"/>
      <c r="DQ669" s="89"/>
      <c r="DR669" s="89"/>
      <c r="DS669" s="89"/>
      <c r="DT669" s="89"/>
      <c r="DU669" s="89"/>
      <c r="DV669" s="101"/>
      <c r="DW669" s="102"/>
      <c r="DX669" s="103"/>
      <c r="DY669" s="90"/>
      <c r="DZ669" s="103"/>
      <c r="EA669" s="103"/>
      <c r="EB669" s="103"/>
      <c r="EC669" s="103"/>
      <c r="ED669" s="103"/>
      <c r="EE669" s="103"/>
      <c r="EF669" s="106" t="e">
        <f t="shared" si="67"/>
        <v>#DIV/0!</v>
      </c>
      <c r="EG669" s="106" t="e">
        <f t="shared" si="68"/>
        <v>#DIV/0!</v>
      </c>
      <c r="EH669" s="106" t="str">
        <f t="shared" si="69"/>
        <v>NEED TO DEVELOP</v>
      </c>
    </row>
    <row r="670" hidden="1" customHeight="1" spans="2:138">
      <c r="B670" s="83" t="s">
        <v>14285</v>
      </c>
      <c r="C670" s="84"/>
      <c r="D670" s="84"/>
      <c r="E670" s="84"/>
      <c r="F670" s="84"/>
      <c r="G670" s="84"/>
      <c r="H670" s="83" t="s">
        <v>14682</v>
      </c>
      <c r="I670" s="86" t="s">
        <v>14683</v>
      </c>
      <c r="J670" s="83" t="s">
        <v>68</v>
      </c>
      <c r="K670" s="84"/>
      <c r="L670" s="83" t="s">
        <v>14685</v>
      </c>
      <c r="M670" s="89">
        <v>8.5</v>
      </c>
      <c r="N670" s="89">
        <v>8.5</v>
      </c>
      <c r="O670" s="89">
        <v>8.5</v>
      </c>
      <c r="P670" s="89">
        <v>9</v>
      </c>
      <c r="Q670" s="89">
        <v>9</v>
      </c>
      <c r="R670" s="89">
        <v>9</v>
      </c>
      <c r="S670" s="89">
        <v>8.5</v>
      </c>
      <c r="T670" s="89">
        <v>8.5</v>
      </c>
      <c r="U670" s="89">
        <v>8.5</v>
      </c>
      <c r="V670" s="89">
        <v>9</v>
      </c>
      <c r="W670" s="89">
        <v>9</v>
      </c>
      <c r="X670" s="89">
        <v>9</v>
      </c>
      <c r="Y670" s="89">
        <v>9</v>
      </c>
      <c r="Z670" s="89">
        <v>8.5</v>
      </c>
      <c r="AA670" s="89">
        <v>8.5</v>
      </c>
      <c r="AB670" s="89">
        <v>8.5</v>
      </c>
      <c r="AC670" s="89">
        <v>9</v>
      </c>
      <c r="AD670" s="89">
        <v>8.5</v>
      </c>
      <c r="AE670" s="89">
        <v>9</v>
      </c>
      <c r="AF670" s="89">
        <v>9</v>
      </c>
      <c r="AG670" s="89">
        <v>9</v>
      </c>
      <c r="AH670" s="89">
        <v>8.5</v>
      </c>
      <c r="AI670" s="89">
        <v>8.5</v>
      </c>
      <c r="AJ670" s="89">
        <v>8.5</v>
      </c>
      <c r="AK670" s="89">
        <v>9</v>
      </c>
      <c r="AL670" s="89">
        <v>8.5</v>
      </c>
      <c r="AM670" s="89">
        <v>9</v>
      </c>
      <c r="AN670" s="90">
        <f t="shared" si="64"/>
        <v>8.74074074074074</v>
      </c>
      <c r="AO670" s="89"/>
      <c r="AP670" s="89"/>
      <c r="AQ670" s="89"/>
      <c r="AR670" s="89"/>
      <c r="AS670" s="89"/>
      <c r="AT670" s="89"/>
      <c r="AU670" s="89"/>
      <c r="AV670" s="89"/>
      <c r="AW670" s="89"/>
      <c r="AX670" s="89"/>
      <c r="AY670" s="89"/>
      <c r="AZ670" s="89"/>
      <c r="BA670" s="89"/>
      <c r="BB670" s="89"/>
      <c r="BC670" s="89"/>
      <c r="BD670" s="89"/>
      <c r="BE670" s="89"/>
      <c r="BF670" s="89"/>
      <c r="BG670" s="89"/>
      <c r="BH670" s="89"/>
      <c r="BI670" s="89"/>
      <c r="BJ670" s="89"/>
      <c r="BK670" s="89"/>
      <c r="BL670" s="89"/>
      <c r="BM670" s="89"/>
      <c r="BN670" s="89"/>
      <c r="BO670" s="89"/>
      <c r="BP670" s="89"/>
      <c r="BQ670" s="89"/>
      <c r="BR670" s="89"/>
      <c r="BS670" s="89"/>
      <c r="BT670" s="89"/>
      <c r="BU670" s="89"/>
      <c r="BV670" s="89"/>
      <c r="BW670" s="89"/>
      <c r="BX670" s="89"/>
      <c r="BY670" s="89"/>
      <c r="BZ670" s="89"/>
      <c r="CA670" s="89"/>
      <c r="CB670" s="89"/>
      <c r="CC670" s="89"/>
      <c r="CD670" s="89"/>
      <c r="CE670" s="89"/>
      <c r="CF670" s="90" t="e">
        <f t="shared" si="65"/>
        <v>#DIV/0!</v>
      </c>
      <c r="CG670" s="89"/>
      <c r="CH670" s="89"/>
      <c r="CI670" s="89"/>
      <c r="CJ670" s="89"/>
      <c r="CK670" s="89"/>
      <c r="CL670" s="89"/>
      <c r="CM670" s="89"/>
      <c r="CN670" s="89"/>
      <c r="CO670" s="89"/>
      <c r="CP670" s="89"/>
      <c r="CQ670" s="89"/>
      <c r="CR670" s="89"/>
      <c r="CS670" s="89"/>
      <c r="CT670" s="89"/>
      <c r="CU670" s="89"/>
      <c r="CV670" s="89"/>
      <c r="CW670" s="89"/>
      <c r="CX670" s="89"/>
      <c r="CY670" s="89"/>
      <c r="CZ670" s="89"/>
      <c r="DA670" s="89"/>
      <c r="DB670" s="89"/>
      <c r="DC670" s="89"/>
      <c r="DD670" s="89"/>
      <c r="DE670" s="89"/>
      <c r="DF670" s="89"/>
      <c r="DG670" s="89"/>
      <c r="DH670" s="89"/>
      <c r="DI670" s="89"/>
      <c r="DJ670" s="89"/>
      <c r="DK670" s="89"/>
      <c r="DL670" s="89"/>
      <c r="DM670" s="89"/>
      <c r="DN670" s="89"/>
      <c r="DO670" s="90" t="e">
        <f t="shared" si="66"/>
        <v>#DIV/0!</v>
      </c>
      <c r="DP670" s="95"/>
      <c r="DQ670" s="89"/>
      <c r="DR670" s="89"/>
      <c r="DS670" s="89"/>
      <c r="DT670" s="89"/>
      <c r="DU670" s="89"/>
      <c r="DV670" s="101"/>
      <c r="DW670" s="102"/>
      <c r="DX670" s="103"/>
      <c r="DY670" s="90"/>
      <c r="DZ670" s="103"/>
      <c r="EA670" s="103"/>
      <c r="EB670" s="103"/>
      <c r="EC670" s="103"/>
      <c r="ED670" s="103"/>
      <c r="EE670" s="103"/>
      <c r="EF670" s="106" t="str">
        <f t="shared" si="67"/>
        <v>GOOD</v>
      </c>
      <c r="EG670" s="106" t="e">
        <f t="shared" si="68"/>
        <v>#DIV/0!</v>
      </c>
      <c r="EH670" s="106" t="e">
        <f t="shared" si="69"/>
        <v>#DIV/0!</v>
      </c>
    </row>
    <row r="671" hidden="1" customHeight="1" spans="2:138">
      <c r="B671" s="83" t="s">
        <v>14285</v>
      </c>
      <c r="C671" s="84"/>
      <c r="D671" s="84"/>
      <c r="E671" s="84"/>
      <c r="F671" s="84"/>
      <c r="G671" s="84"/>
      <c r="H671" s="83" t="s">
        <v>14697</v>
      </c>
      <c r="I671" s="86" t="s">
        <v>14698</v>
      </c>
      <c r="J671" s="83" t="s">
        <v>227</v>
      </c>
      <c r="K671" s="84"/>
      <c r="L671" s="83" t="s">
        <v>10339</v>
      </c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90" t="e">
        <f t="shared" si="64"/>
        <v>#DIV/0!</v>
      </c>
      <c r="AO671" s="89"/>
      <c r="AP671" s="89"/>
      <c r="AQ671" s="89"/>
      <c r="AR671" s="89"/>
      <c r="AS671" s="89"/>
      <c r="AT671" s="89"/>
      <c r="AU671" s="89"/>
      <c r="AV671" s="89"/>
      <c r="AW671" s="89"/>
      <c r="AX671" s="89"/>
      <c r="AY671" s="89"/>
      <c r="AZ671" s="89"/>
      <c r="BA671" s="89"/>
      <c r="BB671" s="89"/>
      <c r="BC671" s="89"/>
      <c r="BD671" s="89">
        <v>8.5</v>
      </c>
      <c r="BE671" s="89">
        <v>8.5</v>
      </c>
      <c r="BF671" s="89">
        <v>8.5</v>
      </c>
      <c r="BG671" s="89">
        <v>8.5</v>
      </c>
      <c r="BH671" s="89">
        <v>8.5</v>
      </c>
      <c r="BI671" s="89">
        <v>8.5</v>
      </c>
      <c r="BJ671" s="89">
        <v>8.5</v>
      </c>
      <c r="BK671" s="89">
        <v>9</v>
      </c>
      <c r="BL671" s="89">
        <v>9</v>
      </c>
      <c r="BM671" s="89">
        <v>9</v>
      </c>
      <c r="BN671" s="89">
        <v>9</v>
      </c>
      <c r="BO671" s="89">
        <v>9</v>
      </c>
      <c r="BP671" s="89">
        <v>9</v>
      </c>
      <c r="BQ671" s="89">
        <v>9</v>
      </c>
      <c r="BR671" s="89">
        <v>9</v>
      </c>
      <c r="BS671" s="89">
        <v>9</v>
      </c>
      <c r="BT671" s="89">
        <v>8.5</v>
      </c>
      <c r="BU671" s="89">
        <v>8.5</v>
      </c>
      <c r="BV671" s="89">
        <v>9</v>
      </c>
      <c r="BW671" s="89">
        <v>9</v>
      </c>
      <c r="BX671" s="89">
        <v>9</v>
      </c>
      <c r="BY671" s="89">
        <v>9</v>
      </c>
      <c r="BZ671" s="89">
        <v>9</v>
      </c>
      <c r="CA671" s="89">
        <v>9</v>
      </c>
      <c r="CB671" s="89">
        <v>9</v>
      </c>
      <c r="CC671" s="89">
        <v>9</v>
      </c>
      <c r="CD671" s="89">
        <v>8.5</v>
      </c>
      <c r="CE671" s="89">
        <v>8.5</v>
      </c>
      <c r="CF671" s="90">
        <f t="shared" si="65"/>
        <v>8.81481481481481</v>
      </c>
      <c r="CG671" s="89"/>
      <c r="CH671" s="89"/>
      <c r="CI671" s="89"/>
      <c r="CJ671" s="89"/>
      <c r="CK671" s="89"/>
      <c r="CL671" s="89"/>
      <c r="CM671" s="89"/>
      <c r="CN671" s="89"/>
      <c r="CO671" s="89"/>
      <c r="CP671" s="89"/>
      <c r="CQ671" s="89"/>
      <c r="CR671" s="89"/>
      <c r="CS671" s="89"/>
      <c r="CT671" s="89"/>
      <c r="CU671" s="89"/>
      <c r="CV671" s="89"/>
      <c r="CW671" s="89"/>
      <c r="CX671" s="89"/>
      <c r="CY671" s="89"/>
      <c r="CZ671" s="89"/>
      <c r="DA671" s="89"/>
      <c r="DB671" s="89"/>
      <c r="DC671" s="89"/>
      <c r="DD671" s="89"/>
      <c r="DE671" s="89"/>
      <c r="DF671" s="89"/>
      <c r="DG671" s="89"/>
      <c r="DH671" s="89"/>
      <c r="DI671" s="89"/>
      <c r="DJ671" s="89"/>
      <c r="DK671" s="89"/>
      <c r="DL671" s="89"/>
      <c r="DM671" s="89"/>
      <c r="DN671" s="89"/>
      <c r="DO671" s="90" t="e">
        <f t="shared" si="66"/>
        <v>#DIV/0!</v>
      </c>
      <c r="DP671" s="95"/>
      <c r="DQ671" s="89"/>
      <c r="DR671" s="89"/>
      <c r="DS671" s="89"/>
      <c r="DT671" s="89"/>
      <c r="DU671" s="89"/>
      <c r="DV671" s="101"/>
      <c r="DW671" s="102"/>
      <c r="DX671" s="103"/>
      <c r="DY671" s="90"/>
      <c r="DZ671" s="103"/>
      <c r="EA671" s="103"/>
      <c r="EB671" s="103"/>
      <c r="EC671" s="103"/>
      <c r="ED671" s="103"/>
      <c r="EE671" s="103"/>
      <c r="EF671" s="106" t="e">
        <f t="shared" si="67"/>
        <v>#DIV/0!</v>
      </c>
      <c r="EG671" s="106" t="str">
        <f t="shared" si="68"/>
        <v>GOOD</v>
      </c>
      <c r="EH671" s="106" t="e">
        <f t="shared" si="69"/>
        <v>#DIV/0!</v>
      </c>
    </row>
    <row r="672" customHeight="1" spans="2:138">
      <c r="B672" s="83" t="s">
        <v>14285</v>
      </c>
      <c r="C672" s="84"/>
      <c r="D672" s="84"/>
      <c r="E672" s="84"/>
      <c r="F672" s="84"/>
      <c r="G672" s="84"/>
      <c r="H672" s="83" t="s">
        <v>14712</v>
      </c>
      <c r="I672" s="86" t="s">
        <v>14713</v>
      </c>
      <c r="J672" s="83" t="s">
        <v>2083</v>
      </c>
      <c r="K672" s="84"/>
      <c r="L672" s="83" t="s">
        <v>14233</v>
      </c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90" t="e">
        <f t="shared" si="64"/>
        <v>#DIV/0!</v>
      </c>
      <c r="AO672" s="89"/>
      <c r="AP672" s="89"/>
      <c r="AQ672" s="89"/>
      <c r="AR672" s="89"/>
      <c r="AS672" s="89"/>
      <c r="AT672" s="89"/>
      <c r="AU672" s="89"/>
      <c r="AV672" s="89"/>
      <c r="AW672" s="89"/>
      <c r="AX672" s="89"/>
      <c r="AY672" s="89"/>
      <c r="AZ672" s="89"/>
      <c r="BA672" s="89"/>
      <c r="BB672" s="89"/>
      <c r="BC672" s="89"/>
      <c r="BD672" s="89">
        <v>9.5</v>
      </c>
      <c r="BE672" s="89">
        <v>9.5</v>
      </c>
      <c r="BF672" s="89">
        <v>9.5</v>
      </c>
      <c r="BG672" s="89">
        <v>9.5</v>
      </c>
      <c r="BH672" s="89">
        <v>9.5</v>
      </c>
      <c r="BI672" s="89">
        <v>9.5</v>
      </c>
      <c r="BJ672" s="89">
        <v>9.5</v>
      </c>
      <c r="BK672" s="89">
        <v>9.5</v>
      </c>
      <c r="BL672" s="89">
        <v>9.5</v>
      </c>
      <c r="BM672" s="89">
        <v>9.5</v>
      </c>
      <c r="BN672" s="89">
        <v>9.5</v>
      </c>
      <c r="BO672" s="89">
        <v>9.5</v>
      </c>
      <c r="BP672" s="89">
        <v>9</v>
      </c>
      <c r="BQ672" s="89">
        <v>9</v>
      </c>
      <c r="BR672" s="89">
        <v>9</v>
      </c>
      <c r="BS672" s="89">
        <v>9</v>
      </c>
      <c r="BT672" s="89">
        <v>9</v>
      </c>
      <c r="BU672" s="89">
        <v>8.5</v>
      </c>
      <c r="BV672" s="89">
        <v>8.5</v>
      </c>
      <c r="BW672" s="89">
        <v>9</v>
      </c>
      <c r="BX672" s="89">
        <v>8.5</v>
      </c>
      <c r="BY672" s="89">
        <v>9</v>
      </c>
      <c r="BZ672" s="89">
        <v>9</v>
      </c>
      <c r="CA672" s="89">
        <v>9</v>
      </c>
      <c r="CB672" s="89">
        <v>8.5</v>
      </c>
      <c r="CC672" s="89">
        <v>9</v>
      </c>
      <c r="CD672" s="89">
        <v>8.5</v>
      </c>
      <c r="CE672" s="89">
        <v>9</v>
      </c>
      <c r="CF672" s="90">
        <f t="shared" si="65"/>
        <v>9.11111111111111</v>
      </c>
      <c r="CG672" s="89"/>
      <c r="CH672" s="89"/>
      <c r="CI672" s="89"/>
      <c r="CJ672" s="89"/>
      <c r="CK672" s="89"/>
      <c r="CL672" s="89"/>
      <c r="CM672" s="89"/>
      <c r="CN672" s="89"/>
      <c r="CO672" s="89"/>
      <c r="CP672" s="89"/>
      <c r="CQ672" s="89"/>
      <c r="CR672" s="89"/>
      <c r="CS672" s="89"/>
      <c r="CT672" s="89"/>
      <c r="CU672" s="89"/>
      <c r="CV672" s="89"/>
      <c r="CW672" s="89"/>
      <c r="CX672" s="89"/>
      <c r="CY672" s="89"/>
      <c r="CZ672" s="89"/>
      <c r="DA672" s="89"/>
      <c r="DB672" s="89"/>
      <c r="DC672" s="89"/>
      <c r="DD672" s="89"/>
      <c r="DE672" s="89"/>
      <c r="DF672" s="89"/>
      <c r="DG672" s="89"/>
      <c r="DH672" s="89"/>
      <c r="DI672" s="89"/>
      <c r="DJ672" s="89"/>
      <c r="DK672" s="89"/>
      <c r="DL672" s="89"/>
      <c r="DM672" s="89"/>
      <c r="DN672" s="89"/>
      <c r="DO672" s="90" t="e">
        <f t="shared" si="66"/>
        <v>#DIV/0!</v>
      </c>
      <c r="DP672" s="95"/>
      <c r="DQ672" s="89"/>
      <c r="DR672" s="89"/>
      <c r="DS672" s="89"/>
      <c r="DT672" s="89"/>
      <c r="DU672" s="89"/>
      <c r="DV672" s="101"/>
      <c r="DW672" s="102"/>
      <c r="DX672" s="103"/>
      <c r="DY672" s="90"/>
      <c r="DZ672" s="103"/>
      <c r="EA672" s="103"/>
      <c r="EB672" s="103"/>
      <c r="EC672" s="103"/>
      <c r="ED672" s="103"/>
      <c r="EE672" s="103"/>
      <c r="EF672" s="106" t="e">
        <f t="shared" si="67"/>
        <v>#DIV/0!</v>
      </c>
      <c r="EG672" s="106" t="str">
        <f t="shared" si="68"/>
        <v>VERY GOOD</v>
      </c>
      <c r="EH672" s="106" t="e">
        <f t="shared" si="69"/>
        <v>#DIV/0!</v>
      </c>
    </row>
    <row r="673" hidden="1" customHeight="1" spans="2:138">
      <c r="B673" s="83" t="s">
        <v>14285</v>
      </c>
      <c r="C673" s="84"/>
      <c r="D673" s="84"/>
      <c r="E673" s="84"/>
      <c r="F673" s="84"/>
      <c r="G673" s="84"/>
      <c r="H673" s="83" t="s">
        <v>14741</v>
      </c>
      <c r="I673" s="86" t="s">
        <v>14742</v>
      </c>
      <c r="J673" s="83" t="s">
        <v>263</v>
      </c>
      <c r="K673" s="84"/>
      <c r="L673" s="83" t="s">
        <v>7293</v>
      </c>
      <c r="M673" s="89">
        <v>8</v>
      </c>
      <c r="N673" s="89">
        <v>8</v>
      </c>
      <c r="O673" s="89">
        <v>8</v>
      </c>
      <c r="P673" s="89">
        <v>8</v>
      </c>
      <c r="Q673" s="89">
        <v>8</v>
      </c>
      <c r="R673" s="89">
        <v>8</v>
      </c>
      <c r="S673" s="89">
        <v>8</v>
      </c>
      <c r="T673" s="89">
        <v>8</v>
      </c>
      <c r="U673" s="89">
        <v>8</v>
      </c>
      <c r="V673" s="89">
        <v>8</v>
      </c>
      <c r="W673" s="89">
        <v>8</v>
      </c>
      <c r="X673" s="89">
        <v>8</v>
      </c>
      <c r="Y673" s="89">
        <v>8</v>
      </c>
      <c r="Z673" s="89">
        <v>8</v>
      </c>
      <c r="AA673" s="89">
        <v>8</v>
      </c>
      <c r="AB673" s="89">
        <v>8</v>
      </c>
      <c r="AC673" s="89">
        <v>8</v>
      </c>
      <c r="AD673" s="89">
        <v>8</v>
      </c>
      <c r="AE673" s="89">
        <v>8</v>
      </c>
      <c r="AF673" s="89">
        <v>8</v>
      </c>
      <c r="AG673" s="89">
        <v>8</v>
      </c>
      <c r="AH673" s="89">
        <v>8</v>
      </c>
      <c r="AI673" s="89">
        <v>8</v>
      </c>
      <c r="AJ673" s="89">
        <v>8</v>
      </c>
      <c r="AK673" s="89">
        <v>8</v>
      </c>
      <c r="AL673" s="89">
        <v>8</v>
      </c>
      <c r="AM673" s="89">
        <v>8</v>
      </c>
      <c r="AN673" s="90">
        <f t="shared" si="64"/>
        <v>8</v>
      </c>
      <c r="AO673" s="89"/>
      <c r="AP673" s="89"/>
      <c r="AQ673" s="89"/>
      <c r="AR673" s="89"/>
      <c r="AS673" s="89"/>
      <c r="AT673" s="89"/>
      <c r="AU673" s="89"/>
      <c r="AV673" s="89"/>
      <c r="AW673" s="89"/>
      <c r="AX673" s="89"/>
      <c r="AY673" s="89"/>
      <c r="AZ673" s="89"/>
      <c r="BA673" s="89"/>
      <c r="BB673" s="89"/>
      <c r="BC673" s="89"/>
      <c r="BD673" s="89"/>
      <c r="BE673" s="89"/>
      <c r="BF673" s="89"/>
      <c r="BG673" s="89"/>
      <c r="BH673" s="89"/>
      <c r="BI673" s="89"/>
      <c r="BJ673" s="89"/>
      <c r="BK673" s="89"/>
      <c r="BL673" s="89"/>
      <c r="BM673" s="89"/>
      <c r="BN673" s="89"/>
      <c r="BO673" s="89"/>
      <c r="BP673" s="89"/>
      <c r="BQ673" s="89"/>
      <c r="BR673" s="89"/>
      <c r="BS673" s="89"/>
      <c r="BT673" s="89"/>
      <c r="BU673" s="89"/>
      <c r="BV673" s="89"/>
      <c r="BW673" s="89"/>
      <c r="BX673" s="89"/>
      <c r="BY673" s="89"/>
      <c r="BZ673" s="89"/>
      <c r="CA673" s="89"/>
      <c r="CB673" s="89"/>
      <c r="CC673" s="89"/>
      <c r="CD673" s="89"/>
      <c r="CE673" s="89"/>
      <c r="CF673" s="90" t="e">
        <f t="shared" si="65"/>
        <v>#DIV/0!</v>
      </c>
      <c r="CG673" s="89"/>
      <c r="CH673" s="89"/>
      <c r="CI673" s="89"/>
      <c r="CJ673" s="89"/>
      <c r="CK673" s="89"/>
      <c r="CL673" s="89"/>
      <c r="CM673" s="89"/>
      <c r="CN673" s="89"/>
      <c r="CO673" s="89"/>
      <c r="CP673" s="89"/>
      <c r="CQ673" s="89"/>
      <c r="CR673" s="89"/>
      <c r="CS673" s="89"/>
      <c r="CT673" s="89"/>
      <c r="CU673" s="89"/>
      <c r="CV673" s="89"/>
      <c r="CW673" s="89"/>
      <c r="CX673" s="89"/>
      <c r="CY673" s="89"/>
      <c r="CZ673" s="89"/>
      <c r="DA673" s="89"/>
      <c r="DB673" s="89"/>
      <c r="DC673" s="89"/>
      <c r="DD673" s="89"/>
      <c r="DE673" s="89"/>
      <c r="DF673" s="89"/>
      <c r="DG673" s="89"/>
      <c r="DH673" s="89"/>
      <c r="DI673" s="89"/>
      <c r="DJ673" s="89"/>
      <c r="DK673" s="89"/>
      <c r="DL673" s="89"/>
      <c r="DM673" s="89"/>
      <c r="DN673" s="89"/>
      <c r="DO673" s="90" t="e">
        <f t="shared" si="66"/>
        <v>#DIV/0!</v>
      </c>
      <c r="DP673" s="95"/>
      <c r="DQ673" s="89"/>
      <c r="DR673" s="89"/>
      <c r="DS673" s="89"/>
      <c r="DT673" s="89"/>
      <c r="DU673" s="89"/>
      <c r="DV673" s="101"/>
      <c r="DW673" s="102"/>
      <c r="DX673" s="103"/>
      <c r="DY673" s="90"/>
      <c r="DZ673" s="103"/>
      <c r="EA673" s="103"/>
      <c r="EB673" s="103"/>
      <c r="EC673" s="103"/>
      <c r="ED673" s="103"/>
      <c r="EE673" s="103"/>
      <c r="EF673" s="106" t="str">
        <f t="shared" si="67"/>
        <v>NEED TO DEVELOP</v>
      </c>
      <c r="EG673" s="106" t="e">
        <f t="shared" si="68"/>
        <v>#DIV/0!</v>
      </c>
      <c r="EH673" s="106" t="e">
        <f t="shared" si="69"/>
        <v>#DIV/0!</v>
      </c>
    </row>
    <row r="674" hidden="1" customHeight="1" spans="2:138">
      <c r="B674" s="83" t="s">
        <v>14285</v>
      </c>
      <c r="C674" s="84"/>
      <c r="D674" s="84"/>
      <c r="E674" s="84"/>
      <c r="F674" s="84"/>
      <c r="G674" s="84"/>
      <c r="H674" s="83" t="s">
        <v>14754</v>
      </c>
      <c r="I674" s="86" t="s">
        <v>14755</v>
      </c>
      <c r="J674" s="83" t="s">
        <v>108</v>
      </c>
      <c r="K674" s="84"/>
      <c r="L674" s="83" t="s">
        <v>1836</v>
      </c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90" t="e">
        <f t="shared" si="64"/>
        <v>#DIV/0!</v>
      </c>
      <c r="AO674" s="89"/>
      <c r="AP674" s="89"/>
      <c r="AQ674" s="89"/>
      <c r="AR674" s="89"/>
      <c r="AS674" s="89"/>
      <c r="AT674" s="89"/>
      <c r="AU674" s="89"/>
      <c r="AV674" s="89"/>
      <c r="AW674" s="89"/>
      <c r="AX674" s="89"/>
      <c r="AY674" s="89"/>
      <c r="AZ674" s="89"/>
      <c r="BA674" s="89"/>
      <c r="BB674" s="89"/>
      <c r="BC674" s="89"/>
      <c r="BD674" s="89">
        <v>8</v>
      </c>
      <c r="BE674" s="89">
        <v>8</v>
      </c>
      <c r="BF674" s="89">
        <v>8</v>
      </c>
      <c r="BG674" s="89">
        <v>8</v>
      </c>
      <c r="BH674" s="89">
        <v>8</v>
      </c>
      <c r="BI674" s="89">
        <v>8</v>
      </c>
      <c r="BJ674" s="89">
        <v>8</v>
      </c>
      <c r="BK674" s="89">
        <v>8</v>
      </c>
      <c r="BL674" s="89">
        <v>8</v>
      </c>
      <c r="BM674" s="89">
        <v>8</v>
      </c>
      <c r="BN674" s="89">
        <v>8</v>
      </c>
      <c r="BO674" s="89">
        <v>8</v>
      </c>
      <c r="BP674" s="89">
        <v>8</v>
      </c>
      <c r="BQ674" s="89">
        <v>8</v>
      </c>
      <c r="BR674" s="89">
        <v>8</v>
      </c>
      <c r="BS674" s="89">
        <v>8</v>
      </c>
      <c r="BT674" s="89">
        <v>8</v>
      </c>
      <c r="BU674" s="89">
        <v>8</v>
      </c>
      <c r="BV674" s="89">
        <v>7</v>
      </c>
      <c r="BW674" s="89">
        <v>7</v>
      </c>
      <c r="BX674" s="89">
        <v>8</v>
      </c>
      <c r="BY674" s="89">
        <v>7</v>
      </c>
      <c r="BZ674" s="89">
        <v>8</v>
      </c>
      <c r="CA674" s="89">
        <v>8</v>
      </c>
      <c r="CB674" s="89">
        <v>7</v>
      </c>
      <c r="CC674" s="89">
        <v>8</v>
      </c>
      <c r="CD674" s="89">
        <v>7</v>
      </c>
      <c r="CE674" s="89">
        <v>7</v>
      </c>
      <c r="CF674" s="90">
        <f t="shared" si="65"/>
        <v>7.77777777777778</v>
      </c>
      <c r="CG674" s="89"/>
      <c r="CH674" s="89"/>
      <c r="CI674" s="89"/>
      <c r="CJ674" s="89"/>
      <c r="CK674" s="89"/>
      <c r="CL674" s="89"/>
      <c r="CM674" s="89"/>
      <c r="CN674" s="89"/>
      <c r="CO674" s="89"/>
      <c r="CP674" s="89"/>
      <c r="CQ674" s="89"/>
      <c r="CR674" s="89"/>
      <c r="CS674" s="89"/>
      <c r="CT674" s="89"/>
      <c r="CU674" s="89"/>
      <c r="CV674" s="89"/>
      <c r="CW674" s="89"/>
      <c r="CX674" s="89"/>
      <c r="CY674" s="89"/>
      <c r="CZ674" s="89"/>
      <c r="DA674" s="89"/>
      <c r="DB674" s="89"/>
      <c r="DC674" s="89"/>
      <c r="DD674" s="89"/>
      <c r="DE674" s="89"/>
      <c r="DF674" s="89"/>
      <c r="DG674" s="89"/>
      <c r="DH674" s="89"/>
      <c r="DI674" s="89"/>
      <c r="DJ674" s="89"/>
      <c r="DK674" s="89"/>
      <c r="DL674" s="89"/>
      <c r="DM674" s="89"/>
      <c r="DN674" s="89"/>
      <c r="DO674" s="90" t="e">
        <f t="shared" si="66"/>
        <v>#DIV/0!</v>
      </c>
      <c r="DP674" s="95"/>
      <c r="DQ674" s="89"/>
      <c r="DR674" s="89"/>
      <c r="DS674" s="89"/>
      <c r="DT674" s="89"/>
      <c r="DU674" s="89"/>
      <c r="DV674" s="101"/>
      <c r="DW674" s="102"/>
      <c r="DX674" s="103"/>
      <c r="DY674" s="90"/>
      <c r="DZ674" s="103"/>
      <c r="EA674" s="103"/>
      <c r="EB674" s="103"/>
      <c r="EC674" s="103"/>
      <c r="ED674" s="103"/>
      <c r="EE674" s="103"/>
      <c r="EF674" s="106" t="e">
        <f t="shared" si="67"/>
        <v>#DIV/0!</v>
      </c>
      <c r="EG674" s="106" t="str">
        <f t="shared" si="68"/>
        <v>NEED TO DEVELOP</v>
      </c>
      <c r="EH674" s="106" t="e">
        <f t="shared" si="69"/>
        <v>#DIV/0!</v>
      </c>
    </row>
    <row r="675" hidden="1" customHeight="1" spans="2:138">
      <c r="B675" s="83" t="s">
        <v>14285</v>
      </c>
      <c r="C675" s="84"/>
      <c r="D675" s="84"/>
      <c r="E675" s="84"/>
      <c r="F675" s="84"/>
      <c r="G675" s="84"/>
      <c r="H675" s="83" t="s">
        <v>14769</v>
      </c>
      <c r="I675" s="86" t="s">
        <v>14770</v>
      </c>
      <c r="J675" s="83" t="s">
        <v>2321</v>
      </c>
      <c r="K675" s="84"/>
      <c r="L675" s="83" t="s">
        <v>14772</v>
      </c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90" t="e">
        <f t="shared" si="64"/>
        <v>#DIV/0!</v>
      </c>
      <c r="AO675" s="89"/>
      <c r="AP675" s="89"/>
      <c r="AQ675" s="89"/>
      <c r="AR675" s="89"/>
      <c r="AS675" s="89"/>
      <c r="AT675" s="89"/>
      <c r="AU675" s="89"/>
      <c r="AV675" s="89"/>
      <c r="AW675" s="89"/>
      <c r="AX675" s="89"/>
      <c r="AY675" s="89"/>
      <c r="AZ675" s="89"/>
      <c r="BA675" s="89"/>
      <c r="BB675" s="89"/>
      <c r="BC675" s="89"/>
      <c r="BD675" s="89">
        <v>8</v>
      </c>
      <c r="BE675" s="89">
        <v>8</v>
      </c>
      <c r="BF675" s="89">
        <v>8</v>
      </c>
      <c r="BG675" s="89">
        <v>8</v>
      </c>
      <c r="BH675" s="89">
        <v>8</v>
      </c>
      <c r="BI675" s="89">
        <v>8</v>
      </c>
      <c r="BJ675" s="89">
        <v>8</v>
      </c>
      <c r="BK675" s="89">
        <v>8</v>
      </c>
      <c r="BL675" s="89">
        <v>8</v>
      </c>
      <c r="BM675" s="89">
        <v>8</v>
      </c>
      <c r="BN675" s="89">
        <v>8</v>
      </c>
      <c r="BO675" s="89">
        <v>8</v>
      </c>
      <c r="BP675" s="89">
        <v>8</v>
      </c>
      <c r="BQ675" s="89">
        <v>8</v>
      </c>
      <c r="BR675" s="89">
        <v>8</v>
      </c>
      <c r="BS675" s="89">
        <v>8</v>
      </c>
      <c r="BT675" s="89">
        <v>8</v>
      </c>
      <c r="BU675" s="89">
        <v>8</v>
      </c>
      <c r="BV675" s="89">
        <v>8</v>
      </c>
      <c r="BW675" s="89">
        <v>7</v>
      </c>
      <c r="BX675" s="89">
        <v>8</v>
      </c>
      <c r="BY675" s="89">
        <v>8</v>
      </c>
      <c r="BZ675" s="89">
        <v>7</v>
      </c>
      <c r="CA675" s="89">
        <v>8</v>
      </c>
      <c r="CB675" s="89">
        <v>7</v>
      </c>
      <c r="CC675" s="89">
        <v>8</v>
      </c>
      <c r="CD675" s="89">
        <v>7</v>
      </c>
      <c r="CE675" s="89">
        <v>7</v>
      </c>
      <c r="CF675" s="90">
        <f t="shared" si="65"/>
        <v>7.81481481481481</v>
      </c>
      <c r="CG675" s="89"/>
      <c r="CH675" s="89"/>
      <c r="CI675" s="89"/>
      <c r="CJ675" s="89"/>
      <c r="CK675" s="89"/>
      <c r="CL675" s="89"/>
      <c r="CM675" s="89"/>
      <c r="CN675" s="89"/>
      <c r="CO675" s="89"/>
      <c r="CP675" s="89"/>
      <c r="CQ675" s="89"/>
      <c r="CR675" s="89"/>
      <c r="CS675" s="89"/>
      <c r="CT675" s="89"/>
      <c r="CU675" s="89"/>
      <c r="CV675" s="89"/>
      <c r="CW675" s="89"/>
      <c r="CX675" s="89"/>
      <c r="CY675" s="89"/>
      <c r="CZ675" s="89"/>
      <c r="DA675" s="89"/>
      <c r="DB675" s="89"/>
      <c r="DC675" s="89"/>
      <c r="DD675" s="89"/>
      <c r="DE675" s="89"/>
      <c r="DF675" s="89"/>
      <c r="DG675" s="89"/>
      <c r="DH675" s="89"/>
      <c r="DI675" s="89"/>
      <c r="DJ675" s="89"/>
      <c r="DK675" s="89"/>
      <c r="DL675" s="89"/>
      <c r="DM675" s="89"/>
      <c r="DN675" s="89"/>
      <c r="DO675" s="90" t="e">
        <f t="shared" si="66"/>
        <v>#DIV/0!</v>
      </c>
      <c r="DP675" s="95"/>
      <c r="DQ675" s="89"/>
      <c r="DR675" s="89"/>
      <c r="DS675" s="89"/>
      <c r="DT675" s="89"/>
      <c r="DU675" s="89"/>
      <c r="DV675" s="101"/>
      <c r="DW675" s="102"/>
      <c r="DX675" s="103"/>
      <c r="DY675" s="90"/>
      <c r="DZ675" s="103"/>
      <c r="EA675" s="103"/>
      <c r="EB675" s="103"/>
      <c r="EC675" s="103"/>
      <c r="ED675" s="103"/>
      <c r="EE675" s="103"/>
      <c r="EF675" s="106" t="e">
        <f t="shared" si="67"/>
        <v>#DIV/0!</v>
      </c>
      <c r="EG675" s="106" t="str">
        <f t="shared" si="68"/>
        <v>NEED TO DEVELOP</v>
      </c>
      <c r="EH675" s="106" t="e">
        <f t="shared" si="69"/>
        <v>#DIV/0!</v>
      </c>
    </row>
    <row r="676" hidden="1" customHeight="1" spans="2:138">
      <c r="B676" s="83" t="s">
        <v>14285</v>
      </c>
      <c r="C676" s="84"/>
      <c r="D676" s="84"/>
      <c r="E676" s="84"/>
      <c r="F676" s="84"/>
      <c r="G676" s="84"/>
      <c r="H676" s="83" t="s">
        <v>14785</v>
      </c>
      <c r="I676" s="86" t="s">
        <v>14786</v>
      </c>
      <c r="J676" s="83" t="s">
        <v>390</v>
      </c>
      <c r="K676" s="84"/>
      <c r="L676" s="83" t="s">
        <v>6424</v>
      </c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90" t="e">
        <f t="shared" si="64"/>
        <v>#DIV/0!</v>
      </c>
      <c r="AO676" s="89"/>
      <c r="AP676" s="89"/>
      <c r="AQ676" s="89"/>
      <c r="AR676" s="89"/>
      <c r="AS676" s="89"/>
      <c r="AT676" s="89"/>
      <c r="AU676" s="89"/>
      <c r="AV676" s="89"/>
      <c r="AW676" s="89"/>
      <c r="AX676" s="89"/>
      <c r="AY676" s="89"/>
      <c r="AZ676" s="89"/>
      <c r="BA676" s="89"/>
      <c r="BB676" s="89"/>
      <c r="BC676" s="89"/>
      <c r="BD676" s="89"/>
      <c r="BE676" s="89"/>
      <c r="BF676" s="89"/>
      <c r="BG676" s="89"/>
      <c r="BH676" s="89"/>
      <c r="BI676" s="89"/>
      <c r="BJ676" s="89"/>
      <c r="BK676" s="89"/>
      <c r="BL676" s="89"/>
      <c r="BM676" s="89"/>
      <c r="BN676" s="89"/>
      <c r="BO676" s="89"/>
      <c r="BP676" s="89"/>
      <c r="BQ676" s="89"/>
      <c r="BR676" s="89"/>
      <c r="BS676" s="89"/>
      <c r="BT676" s="89"/>
      <c r="BU676" s="89"/>
      <c r="BV676" s="89"/>
      <c r="BW676" s="89"/>
      <c r="BX676" s="89"/>
      <c r="BY676" s="89"/>
      <c r="BZ676" s="89"/>
      <c r="CA676" s="89"/>
      <c r="CB676" s="89"/>
      <c r="CC676" s="89"/>
      <c r="CD676" s="89"/>
      <c r="CE676" s="89"/>
      <c r="CF676" s="90" t="e">
        <f t="shared" si="65"/>
        <v>#DIV/0!</v>
      </c>
      <c r="CG676" s="89"/>
      <c r="CH676" s="89"/>
      <c r="CI676" s="89"/>
      <c r="CJ676" s="89"/>
      <c r="CK676" s="89"/>
      <c r="CL676" s="89"/>
      <c r="CM676" s="89"/>
      <c r="CN676" s="89"/>
      <c r="CO676" s="89"/>
      <c r="CP676" s="89"/>
      <c r="CQ676" s="89"/>
      <c r="CR676" s="89"/>
      <c r="CS676" s="89"/>
      <c r="CT676" s="89"/>
      <c r="CU676" s="89"/>
      <c r="CV676" s="89">
        <v>8</v>
      </c>
      <c r="CW676" s="89">
        <v>8</v>
      </c>
      <c r="CX676" s="89">
        <v>8.5</v>
      </c>
      <c r="CY676" s="89">
        <v>8</v>
      </c>
      <c r="CZ676" s="89">
        <v>8.5</v>
      </c>
      <c r="DA676" s="89">
        <v>8.5</v>
      </c>
      <c r="DB676" s="89">
        <v>8</v>
      </c>
      <c r="DC676" s="89">
        <v>8.5</v>
      </c>
      <c r="DD676" s="89">
        <v>8.5</v>
      </c>
      <c r="DE676" s="89">
        <v>8.5</v>
      </c>
      <c r="DF676" s="89">
        <v>9</v>
      </c>
      <c r="DG676" s="89">
        <v>9</v>
      </c>
      <c r="DH676" s="89">
        <v>8.5</v>
      </c>
      <c r="DI676" s="89">
        <v>8.5</v>
      </c>
      <c r="DJ676" s="89">
        <v>8</v>
      </c>
      <c r="DK676" s="89">
        <v>8.5</v>
      </c>
      <c r="DL676" s="89">
        <v>8.5</v>
      </c>
      <c r="DM676" s="89">
        <v>8.5</v>
      </c>
      <c r="DN676" s="89">
        <v>8.5</v>
      </c>
      <c r="DO676" s="90">
        <f t="shared" si="66"/>
        <v>8.42105263157895</v>
      </c>
      <c r="DP676" s="95"/>
      <c r="DQ676" s="89"/>
      <c r="DR676" s="89"/>
      <c r="DS676" s="89"/>
      <c r="DT676" s="89"/>
      <c r="DU676" s="89"/>
      <c r="DV676" s="101"/>
      <c r="DW676" s="102"/>
      <c r="DX676" s="103"/>
      <c r="DY676" s="90"/>
      <c r="DZ676" s="103"/>
      <c r="EA676" s="103"/>
      <c r="EB676" s="103"/>
      <c r="EC676" s="103"/>
      <c r="ED676" s="103"/>
      <c r="EE676" s="103"/>
      <c r="EF676" s="106" t="e">
        <f t="shared" si="67"/>
        <v>#DIV/0!</v>
      </c>
      <c r="EG676" s="106" t="e">
        <f t="shared" si="68"/>
        <v>#DIV/0!</v>
      </c>
      <c r="EH676" s="106" t="str">
        <f t="shared" si="69"/>
        <v>GOOD</v>
      </c>
    </row>
    <row r="677" hidden="1" customHeight="1" spans="2:138">
      <c r="B677" s="83" t="s">
        <v>14285</v>
      </c>
      <c r="C677" s="84"/>
      <c r="D677" s="84"/>
      <c r="E677" s="84"/>
      <c r="F677" s="84"/>
      <c r="G677" s="84"/>
      <c r="H677" s="83" t="s">
        <v>14798</v>
      </c>
      <c r="I677" s="86" t="s">
        <v>14799</v>
      </c>
      <c r="J677" s="83" t="s">
        <v>126</v>
      </c>
      <c r="K677" s="84"/>
      <c r="L677" s="83" t="s">
        <v>774</v>
      </c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90" t="e">
        <f t="shared" ref="AN677:AN740" si="70">AVERAGE(M677:AM677)</f>
        <v>#DIV/0!</v>
      </c>
      <c r="AO677" s="89"/>
      <c r="AP677" s="89"/>
      <c r="AQ677" s="89"/>
      <c r="AR677" s="89"/>
      <c r="AS677" s="89"/>
      <c r="AT677" s="89"/>
      <c r="AU677" s="89"/>
      <c r="AV677" s="89"/>
      <c r="AW677" s="89"/>
      <c r="AX677" s="89"/>
      <c r="AY677" s="89"/>
      <c r="AZ677" s="89"/>
      <c r="BA677" s="89"/>
      <c r="BB677" s="89"/>
      <c r="BC677" s="89"/>
      <c r="BD677" s="89"/>
      <c r="BE677" s="89"/>
      <c r="BF677" s="89"/>
      <c r="BG677" s="89"/>
      <c r="BH677" s="89"/>
      <c r="BI677" s="89"/>
      <c r="BJ677" s="89"/>
      <c r="BK677" s="89"/>
      <c r="BL677" s="89"/>
      <c r="BM677" s="89"/>
      <c r="BN677" s="89"/>
      <c r="BO677" s="89"/>
      <c r="BP677" s="89"/>
      <c r="BQ677" s="89"/>
      <c r="BR677" s="89"/>
      <c r="BS677" s="89"/>
      <c r="BT677" s="89"/>
      <c r="BU677" s="89"/>
      <c r="BV677" s="89"/>
      <c r="BW677" s="89"/>
      <c r="BX677" s="89"/>
      <c r="BY677" s="89"/>
      <c r="BZ677" s="89"/>
      <c r="CA677" s="89"/>
      <c r="CB677" s="89"/>
      <c r="CC677" s="89"/>
      <c r="CD677" s="89"/>
      <c r="CE677" s="89"/>
      <c r="CF677" s="90" t="e">
        <f t="shared" si="65"/>
        <v>#DIV/0!</v>
      </c>
      <c r="CG677" s="89"/>
      <c r="CH677" s="89"/>
      <c r="CI677" s="89"/>
      <c r="CJ677" s="89"/>
      <c r="CK677" s="89"/>
      <c r="CL677" s="89"/>
      <c r="CM677" s="89"/>
      <c r="CN677" s="89"/>
      <c r="CO677" s="89"/>
      <c r="CP677" s="89"/>
      <c r="CQ677" s="89"/>
      <c r="CR677" s="89"/>
      <c r="CS677" s="89"/>
      <c r="CT677" s="89"/>
      <c r="CU677" s="89"/>
      <c r="CV677" s="89"/>
      <c r="CW677" s="89"/>
      <c r="CX677" s="89"/>
      <c r="CY677" s="89"/>
      <c r="CZ677" s="89"/>
      <c r="DA677" s="89"/>
      <c r="DB677" s="89"/>
      <c r="DC677" s="89"/>
      <c r="DD677" s="89"/>
      <c r="DE677" s="89"/>
      <c r="DF677" s="89"/>
      <c r="DG677" s="89"/>
      <c r="DH677" s="89"/>
      <c r="DI677" s="89"/>
      <c r="DJ677" s="89"/>
      <c r="DK677" s="89"/>
      <c r="DL677" s="89"/>
      <c r="DM677" s="89"/>
      <c r="DN677" s="89"/>
      <c r="DO677" s="90" t="e">
        <f t="shared" si="66"/>
        <v>#DIV/0!</v>
      </c>
      <c r="DP677" s="95"/>
      <c r="DQ677" s="89"/>
      <c r="DR677" s="89"/>
      <c r="DS677" s="89"/>
      <c r="DT677" s="89"/>
      <c r="DU677" s="89"/>
      <c r="DV677" s="101"/>
      <c r="DW677" s="102"/>
      <c r="DX677" s="103"/>
      <c r="DY677" s="90"/>
      <c r="DZ677" s="103"/>
      <c r="EA677" s="103"/>
      <c r="EB677" s="103"/>
      <c r="EC677" s="103"/>
      <c r="ED677" s="103"/>
      <c r="EE677" s="103"/>
      <c r="EF677" s="106" t="e">
        <f t="shared" si="67"/>
        <v>#DIV/0!</v>
      </c>
      <c r="EG677" s="106" t="e">
        <f t="shared" si="68"/>
        <v>#DIV/0!</v>
      </c>
      <c r="EH677" s="106" t="e">
        <f t="shared" si="69"/>
        <v>#DIV/0!</v>
      </c>
    </row>
    <row r="678" hidden="1" customHeight="1" spans="2:138">
      <c r="B678" s="83" t="s">
        <v>14285</v>
      </c>
      <c r="C678" s="84"/>
      <c r="D678" s="84"/>
      <c r="E678" s="84"/>
      <c r="F678" s="84"/>
      <c r="G678" s="84"/>
      <c r="H678" s="83" t="s">
        <v>14812</v>
      </c>
      <c r="I678" s="86" t="s">
        <v>14813</v>
      </c>
      <c r="J678" s="83" t="s">
        <v>126</v>
      </c>
      <c r="K678" s="84"/>
      <c r="L678" s="83" t="s">
        <v>6424</v>
      </c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90" t="e">
        <f t="shared" si="70"/>
        <v>#DIV/0!</v>
      </c>
      <c r="AO678" s="89"/>
      <c r="AP678" s="89"/>
      <c r="AQ678" s="89"/>
      <c r="AR678" s="89"/>
      <c r="AS678" s="89"/>
      <c r="AT678" s="89"/>
      <c r="AU678" s="89"/>
      <c r="AV678" s="89"/>
      <c r="AW678" s="89"/>
      <c r="AX678" s="89"/>
      <c r="AY678" s="89"/>
      <c r="AZ678" s="89"/>
      <c r="BA678" s="89"/>
      <c r="BB678" s="89"/>
      <c r="BC678" s="89"/>
      <c r="BD678" s="89"/>
      <c r="BE678" s="89"/>
      <c r="BF678" s="89"/>
      <c r="BG678" s="89"/>
      <c r="BH678" s="89"/>
      <c r="BI678" s="89"/>
      <c r="BJ678" s="89"/>
      <c r="BK678" s="89"/>
      <c r="BL678" s="89"/>
      <c r="BM678" s="89"/>
      <c r="BN678" s="89"/>
      <c r="BO678" s="89"/>
      <c r="BP678" s="89"/>
      <c r="BQ678" s="89"/>
      <c r="BR678" s="89"/>
      <c r="BS678" s="89"/>
      <c r="BT678" s="89"/>
      <c r="BU678" s="89"/>
      <c r="BV678" s="89"/>
      <c r="BW678" s="89"/>
      <c r="BX678" s="89"/>
      <c r="BY678" s="89"/>
      <c r="BZ678" s="89"/>
      <c r="CA678" s="89"/>
      <c r="CB678" s="89"/>
      <c r="CC678" s="89"/>
      <c r="CD678" s="89"/>
      <c r="CE678" s="89"/>
      <c r="CF678" s="90" t="e">
        <f t="shared" si="65"/>
        <v>#DIV/0!</v>
      </c>
      <c r="CG678" s="89"/>
      <c r="CH678" s="89"/>
      <c r="CI678" s="89"/>
      <c r="CJ678" s="89"/>
      <c r="CK678" s="89"/>
      <c r="CL678" s="89"/>
      <c r="CM678" s="89"/>
      <c r="CN678" s="89"/>
      <c r="CO678" s="89"/>
      <c r="CP678" s="89"/>
      <c r="CQ678" s="89"/>
      <c r="CR678" s="89"/>
      <c r="CS678" s="89"/>
      <c r="CT678" s="89"/>
      <c r="CU678" s="89"/>
      <c r="CV678" s="89">
        <v>8.5</v>
      </c>
      <c r="CW678" s="89">
        <v>8.5</v>
      </c>
      <c r="CX678" s="89">
        <v>8.5</v>
      </c>
      <c r="CY678" s="89">
        <v>8.5</v>
      </c>
      <c r="CZ678" s="89">
        <v>8.5</v>
      </c>
      <c r="DA678" s="89">
        <v>8.5</v>
      </c>
      <c r="DB678" s="89">
        <v>8.5</v>
      </c>
      <c r="DC678" s="89">
        <v>8.5</v>
      </c>
      <c r="DD678" s="89">
        <v>8.5</v>
      </c>
      <c r="DE678" s="89"/>
      <c r="DF678" s="89"/>
      <c r="DG678" s="89"/>
      <c r="DH678" s="89"/>
      <c r="DI678" s="89">
        <v>8.5</v>
      </c>
      <c r="DJ678" s="89">
        <v>8.5</v>
      </c>
      <c r="DK678" s="89">
        <v>8.5</v>
      </c>
      <c r="DL678" s="89">
        <v>8.5</v>
      </c>
      <c r="DM678" s="89">
        <v>8.5</v>
      </c>
      <c r="DN678" s="89">
        <v>8.5</v>
      </c>
      <c r="DO678" s="90">
        <f t="shared" si="66"/>
        <v>8.5</v>
      </c>
      <c r="DP678" s="95"/>
      <c r="DQ678" s="89"/>
      <c r="DR678" s="89"/>
      <c r="DS678" s="89"/>
      <c r="DT678" s="89"/>
      <c r="DU678" s="89"/>
      <c r="DV678" s="101"/>
      <c r="DW678" s="102"/>
      <c r="DX678" s="103"/>
      <c r="DY678" s="90"/>
      <c r="DZ678" s="103"/>
      <c r="EA678" s="103"/>
      <c r="EB678" s="103"/>
      <c r="EC678" s="103"/>
      <c r="ED678" s="103"/>
      <c r="EE678" s="103"/>
      <c r="EF678" s="106" t="e">
        <f t="shared" si="67"/>
        <v>#DIV/0!</v>
      </c>
      <c r="EG678" s="106" t="e">
        <f t="shared" si="68"/>
        <v>#DIV/0!</v>
      </c>
      <c r="EH678" s="106" t="str">
        <f t="shared" si="69"/>
        <v>GOOD</v>
      </c>
    </row>
    <row r="679" hidden="1" customHeight="1" spans="2:138">
      <c r="B679" s="83" t="s">
        <v>14285</v>
      </c>
      <c r="C679" s="84"/>
      <c r="D679" s="84"/>
      <c r="E679" s="84"/>
      <c r="F679" s="84"/>
      <c r="G679" s="84"/>
      <c r="H679" s="83" t="s">
        <v>14825</v>
      </c>
      <c r="I679" s="86" t="s">
        <v>14826</v>
      </c>
      <c r="J679" s="83" t="s">
        <v>126</v>
      </c>
      <c r="K679" s="84"/>
      <c r="L679" s="83" t="s">
        <v>1836</v>
      </c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90" t="e">
        <f t="shared" si="70"/>
        <v>#DIV/0!</v>
      </c>
      <c r="AO679" s="89"/>
      <c r="AP679" s="89"/>
      <c r="AQ679" s="89"/>
      <c r="AR679" s="89"/>
      <c r="AS679" s="89"/>
      <c r="AT679" s="89"/>
      <c r="AU679" s="89"/>
      <c r="AV679" s="89"/>
      <c r="AW679" s="89"/>
      <c r="AX679" s="89"/>
      <c r="AY679" s="89"/>
      <c r="AZ679" s="89"/>
      <c r="BA679" s="89"/>
      <c r="BB679" s="89"/>
      <c r="BC679" s="89"/>
      <c r="BD679" s="89"/>
      <c r="BE679" s="89"/>
      <c r="BF679" s="89"/>
      <c r="BG679" s="89"/>
      <c r="BH679" s="89"/>
      <c r="BI679" s="89"/>
      <c r="BJ679" s="89"/>
      <c r="BK679" s="89"/>
      <c r="BL679" s="89"/>
      <c r="BM679" s="89"/>
      <c r="BN679" s="89"/>
      <c r="BO679" s="89"/>
      <c r="BP679" s="89"/>
      <c r="BQ679" s="89"/>
      <c r="BR679" s="89"/>
      <c r="BS679" s="89"/>
      <c r="BT679" s="89"/>
      <c r="BU679" s="89"/>
      <c r="BV679" s="89"/>
      <c r="BW679" s="89"/>
      <c r="BX679" s="89"/>
      <c r="BY679" s="89"/>
      <c r="BZ679" s="89"/>
      <c r="CA679" s="89"/>
      <c r="CB679" s="89"/>
      <c r="CC679" s="89"/>
      <c r="CD679" s="89"/>
      <c r="CE679" s="89"/>
      <c r="CF679" s="90" t="e">
        <f t="shared" si="65"/>
        <v>#DIV/0!</v>
      </c>
      <c r="CG679" s="89"/>
      <c r="CH679" s="89"/>
      <c r="CI679" s="89"/>
      <c r="CJ679" s="89"/>
      <c r="CK679" s="89"/>
      <c r="CL679" s="89"/>
      <c r="CM679" s="89"/>
      <c r="CN679" s="89"/>
      <c r="CO679" s="89"/>
      <c r="CP679" s="89"/>
      <c r="CQ679" s="89"/>
      <c r="CR679" s="89"/>
      <c r="CS679" s="89"/>
      <c r="CT679" s="89"/>
      <c r="CU679" s="89"/>
      <c r="CV679" s="89"/>
      <c r="CW679" s="89"/>
      <c r="CX679" s="89"/>
      <c r="CY679" s="89"/>
      <c r="CZ679" s="89"/>
      <c r="DA679" s="89"/>
      <c r="DB679" s="89"/>
      <c r="DC679" s="89"/>
      <c r="DD679" s="89"/>
      <c r="DE679" s="89"/>
      <c r="DF679" s="89"/>
      <c r="DG679" s="89"/>
      <c r="DH679" s="89"/>
      <c r="DI679" s="89"/>
      <c r="DJ679" s="89"/>
      <c r="DK679" s="89"/>
      <c r="DL679" s="89"/>
      <c r="DM679" s="89"/>
      <c r="DN679" s="89"/>
      <c r="DO679" s="90" t="e">
        <f t="shared" si="66"/>
        <v>#DIV/0!</v>
      </c>
      <c r="DP679" s="95"/>
      <c r="DQ679" s="89"/>
      <c r="DR679" s="89"/>
      <c r="DS679" s="89"/>
      <c r="DT679" s="89"/>
      <c r="DU679" s="89"/>
      <c r="DV679" s="101"/>
      <c r="DW679" s="102"/>
      <c r="DX679" s="103"/>
      <c r="DY679" s="90"/>
      <c r="DZ679" s="103"/>
      <c r="EA679" s="103"/>
      <c r="EB679" s="103"/>
      <c r="EC679" s="103"/>
      <c r="ED679" s="103"/>
      <c r="EE679" s="103"/>
      <c r="EF679" s="106" t="e">
        <f t="shared" si="67"/>
        <v>#DIV/0!</v>
      </c>
      <c r="EG679" s="106" t="e">
        <f t="shared" si="68"/>
        <v>#DIV/0!</v>
      </c>
      <c r="EH679" s="106" t="e">
        <f t="shared" si="69"/>
        <v>#DIV/0!</v>
      </c>
    </row>
    <row r="680" hidden="1" customHeight="1" spans="2:138">
      <c r="B680" s="83" t="s">
        <v>14285</v>
      </c>
      <c r="C680" s="84"/>
      <c r="D680" s="84"/>
      <c r="E680" s="84"/>
      <c r="F680" s="84"/>
      <c r="G680" s="84"/>
      <c r="H680" s="83" t="s">
        <v>14838</v>
      </c>
      <c r="I680" s="86" t="s">
        <v>14839</v>
      </c>
      <c r="J680" s="83" t="s">
        <v>1893</v>
      </c>
      <c r="K680" s="84"/>
      <c r="L680" s="83" t="s">
        <v>14840</v>
      </c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90" t="e">
        <f t="shared" si="70"/>
        <v>#DIV/0!</v>
      </c>
      <c r="AO680" s="89"/>
      <c r="AP680" s="89"/>
      <c r="AQ680" s="89"/>
      <c r="AR680" s="89"/>
      <c r="AS680" s="89"/>
      <c r="AT680" s="89"/>
      <c r="AU680" s="89"/>
      <c r="AV680" s="89"/>
      <c r="AW680" s="89"/>
      <c r="AX680" s="89"/>
      <c r="AY680" s="89"/>
      <c r="AZ680" s="89"/>
      <c r="BA680" s="89"/>
      <c r="BB680" s="89"/>
      <c r="BC680" s="89"/>
      <c r="BD680" s="89"/>
      <c r="BE680" s="89"/>
      <c r="BF680" s="89"/>
      <c r="BG680" s="89"/>
      <c r="BH680" s="89"/>
      <c r="BI680" s="89"/>
      <c r="BJ680" s="89"/>
      <c r="BK680" s="89"/>
      <c r="BL680" s="89"/>
      <c r="BM680" s="89"/>
      <c r="BN680" s="89"/>
      <c r="BO680" s="89"/>
      <c r="BP680" s="89"/>
      <c r="BQ680" s="89"/>
      <c r="BR680" s="89"/>
      <c r="BS680" s="89"/>
      <c r="BT680" s="89"/>
      <c r="BU680" s="89"/>
      <c r="BV680" s="89"/>
      <c r="BW680" s="89"/>
      <c r="BX680" s="89"/>
      <c r="BY680" s="89"/>
      <c r="BZ680" s="89"/>
      <c r="CA680" s="89"/>
      <c r="CB680" s="89"/>
      <c r="CC680" s="89"/>
      <c r="CD680" s="89"/>
      <c r="CE680" s="89"/>
      <c r="CF680" s="90" t="e">
        <f t="shared" si="65"/>
        <v>#DIV/0!</v>
      </c>
      <c r="CG680" s="89"/>
      <c r="CH680" s="89"/>
      <c r="CI680" s="89"/>
      <c r="CJ680" s="89"/>
      <c r="CK680" s="89"/>
      <c r="CL680" s="89"/>
      <c r="CM680" s="89"/>
      <c r="CN680" s="89"/>
      <c r="CO680" s="89"/>
      <c r="CP680" s="89"/>
      <c r="CQ680" s="89"/>
      <c r="CR680" s="89"/>
      <c r="CS680" s="89"/>
      <c r="CT680" s="89"/>
      <c r="CU680" s="89"/>
      <c r="CV680" s="89">
        <v>8</v>
      </c>
      <c r="CW680" s="89">
        <v>8</v>
      </c>
      <c r="CX680" s="89">
        <v>8</v>
      </c>
      <c r="CY680" s="89">
        <v>8</v>
      </c>
      <c r="CZ680" s="89">
        <v>8</v>
      </c>
      <c r="DA680" s="89">
        <v>8</v>
      </c>
      <c r="DB680" s="89">
        <v>8</v>
      </c>
      <c r="DC680" s="89">
        <v>8</v>
      </c>
      <c r="DD680" s="89">
        <v>8</v>
      </c>
      <c r="DE680" s="89"/>
      <c r="DF680" s="89"/>
      <c r="DG680" s="89"/>
      <c r="DH680" s="89"/>
      <c r="DI680" s="89">
        <v>8</v>
      </c>
      <c r="DJ680" s="89">
        <v>8</v>
      </c>
      <c r="DK680" s="89">
        <v>8</v>
      </c>
      <c r="DL680" s="89">
        <v>8</v>
      </c>
      <c r="DM680" s="89">
        <v>8</v>
      </c>
      <c r="DN680" s="89">
        <v>8</v>
      </c>
      <c r="DO680" s="90">
        <f t="shared" si="66"/>
        <v>8</v>
      </c>
      <c r="DP680" s="95"/>
      <c r="DQ680" s="89"/>
      <c r="DR680" s="89"/>
      <c r="DS680" s="89"/>
      <c r="DT680" s="89"/>
      <c r="DU680" s="89"/>
      <c r="DV680" s="101"/>
      <c r="DW680" s="102"/>
      <c r="DX680" s="103"/>
      <c r="DY680" s="90"/>
      <c r="DZ680" s="103"/>
      <c r="EA680" s="103"/>
      <c r="EB680" s="103"/>
      <c r="EC680" s="103"/>
      <c r="ED680" s="103"/>
      <c r="EE680" s="103"/>
      <c r="EF680" s="106" t="e">
        <f t="shared" si="67"/>
        <v>#DIV/0!</v>
      </c>
      <c r="EG680" s="106" t="e">
        <f t="shared" si="68"/>
        <v>#DIV/0!</v>
      </c>
      <c r="EH680" s="106" t="str">
        <f t="shared" si="69"/>
        <v>NEED TO DEVELOP</v>
      </c>
    </row>
    <row r="681" hidden="1" customHeight="1" spans="2:138">
      <c r="B681" s="83" t="s">
        <v>14285</v>
      </c>
      <c r="C681" s="84"/>
      <c r="D681" s="84"/>
      <c r="E681" s="84"/>
      <c r="F681" s="84"/>
      <c r="G681" s="84"/>
      <c r="H681" s="83" t="s">
        <v>14846</v>
      </c>
      <c r="I681" s="86" t="s">
        <v>14847</v>
      </c>
      <c r="J681" s="83" t="s">
        <v>2965</v>
      </c>
      <c r="K681" s="84"/>
      <c r="L681" s="83" t="s">
        <v>14840</v>
      </c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90" t="e">
        <f t="shared" si="70"/>
        <v>#DIV/0!</v>
      </c>
      <c r="AO681" s="89"/>
      <c r="AP681" s="89"/>
      <c r="AQ681" s="89"/>
      <c r="AR681" s="89"/>
      <c r="AS681" s="89"/>
      <c r="AT681" s="89"/>
      <c r="AU681" s="89"/>
      <c r="AV681" s="89"/>
      <c r="AW681" s="89"/>
      <c r="AX681" s="89"/>
      <c r="AY681" s="89"/>
      <c r="AZ681" s="89"/>
      <c r="BA681" s="89"/>
      <c r="BB681" s="89"/>
      <c r="BC681" s="89"/>
      <c r="BD681" s="89"/>
      <c r="BE681" s="89"/>
      <c r="BF681" s="89"/>
      <c r="BG681" s="89"/>
      <c r="BH681" s="89"/>
      <c r="BI681" s="89"/>
      <c r="BJ681" s="89"/>
      <c r="BK681" s="89"/>
      <c r="BL681" s="89"/>
      <c r="BM681" s="89"/>
      <c r="BN681" s="89"/>
      <c r="BO681" s="89"/>
      <c r="BP681" s="89"/>
      <c r="BQ681" s="89"/>
      <c r="BR681" s="89"/>
      <c r="BS681" s="89"/>
      <c r="BT681" s="89"/>
      <c r="BU681" s="89"/>
      <c r="BV681" s="89"/>
      <c r="BW681" s="89"/>
      <c r="BX681" s="89"/>
      <c r="BY681" s="89"/>
      <c r="BZ681" s="89"/>
      <c r="CA681" s="89"/>
      <c r="CB681" s="89"/>
      <c r="CC681" s="89"/>
      <c r="CD681" s="89"/>
      <c r="CE681" s="89"/>
      <c r="CF681" s="90" t="e">
        <f t="shared" si="65"/>
        <v>#DIV/0!</v>
      </c>
      <c r="CG681" s="89"/>
      <c r="CH681" s="89"/>
      <c r="CI681" s="89"/>
      <c r="CJ681" s="89"/>
      <c r="CK681" s="89"/>
      <c r="CL681" s="89"/>
      <c r="CM681" s="89"/>
      <c r="CN681" s="89"/>
      <c r="CO681" s="89"/>
      <c r="CP681" s="89"/>
      <c r="CQ681" s="89"/>
      <c r="CR681" s="89"/>
      <c r="CS681" s="89"/>
      <c r="CT681" s="89"/>
      <c r="CU681" s="89"/>
      <c r="CV681" s="89">
        <v>8</v>
      </c>
      <c r="CW681" s="89">
        <v>8</v>
      </c>
      <c r="CX681" s="89">
        <v>8</v>
      </c>
      <c r="CY681" s="89">
        <v>8</v>
      </c>
      <c r="CZ681" s="89">
        <v>8</v>
      </c>
      <c r="DA681" s="89">
        <v>8</v>
      </c>
      <c r="DB681" s="89">
        <v>8</v>
      </c>
      <c r="DC681" s="89">
        <v>8</v>
      </c>
      <c r="DD681" s="89">
        <v>8</v>
      </c>
      <c r="DE681" s="89"/>
      <c r="DF681" s="89"/>
      <c r="DG681" s="89"/>
      <c r="DH681" s="89"/>
      <c r="DI681" s="89">
        <v>8</v>
      </c>
      <c r="DJ681" s="89">
        <v>8</v>
      </c>
      <c r="DK681" s="89">
        <v>8</v>
      </c>
      <c r="DL681" s="89">
        <v>8</v>
      </c>
      <c r="DM681" s="89">
        <v>8</v>
      </c>
      <c r="DN681" s="89">
        <v>8</v>
      </c>
      <c r="DO681" s="90">
        <f t="shared" si="66"/>
        <v>8</v>
      </c>
      <c r="DP681" s="95"/>
      <c r="DQ681" s="89"/>
      <c r="DR681" s="89"/>
      <c r="DS681" s="89"/>
      <c r="DT681" s="89"/>
      <c r="DU681" s="89"/>
      <c r="DV681" s="101"/>
      <c r="DW681" s="102"/>
      <c r="DX681" s="103"/>
      <c r="DY681" s="90"/>
      <c r="DZ681" s="103"/>
      <c r="EA681" s="103"/>
      <c r="EB681" s="103"/>
      <c r="EC681" s="103"/>
      <c r="ED681" s="103"/>
      <c r="EE681" s="103"/>
      <c r="EF681" s="106" t="e">
        <f t="shared" si="67"/>
        <v>#DIV/0!</v>
      </c>
      <c r="EG681" s="106" t="e">
        <f t="shared" si="68"/>
        <v>#DIV/0!</v>
      </c>
      <c r="EH681" s="106" t="str">
        <f t="shared" si="69"/>
        <v>NEED TO DEVELOP</v>
      </c>
    </row>
    <row r="682" hidden="1" customHeight="1" spans="2:138">
      <c r="B682" s="83" t="s">
        <v>14285</v>
      </c>
      <c r="C682" s="84"/>
      <c r="D682" s="84"/>
      <c r="E682" s="84"/>
      <c r="F682" s="84"/>
      <c r="G682" s="84"/>
      <c r="H682" s="83" t="s">
        <v>14860</v>
      </c>
      <c r="I682" s="86" t="s">
        <v>14861</v>
      </c>
      <c r="J682" s="83" t="s">
        <v>162</v>
      </c>
      <c r="K682" s="84"/>
      <c r="L682" s="83" t="s">
        <v>4886</v>
      </c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90" t="e">
        <f t="shared" si="70"/>
        <v>#DIV/0!</v>
      </c>
      <c r="AO682" s="89"/>
      <c r="AP682" s="89"/>
      <c r="AQ682" s="89"/>
      <c r="AR682" s="89"/>
      <c r="AS682" s="89"/>
      <c r="AT682" s="89"/>
      <c r="AU682" s="89"/>
      <c r="AV682" s="89"/>
      <c r="AW682" s="89"/>
      <c r="AX682" s="89"/>
      <c r="AY682" s="89"/>
      <c r="AZ682" s="89"/>
      <c r="BA682" s="89"/>
      <c r="BB682" s="89"/>
      <c r="BC682" s="89"/>
      <c r="BD682" s="89"/>
      <c r="BE682" s="89"/>
      <c r="BF682" s="89"/>
      <c r="BG682" s="89"/>
      <c r="BH682" s="89"/>
      <c r="BI682" s="89"/>
      <c r="BJ682" s="89"/>
      <c r="BK682" s="89"/>
      <c r="BL682" s="89"/>
      <c r="BM682" s="89"/>
      <c r="BN682" s="89"/>
      <c r="BO682" s="89"/>
      <c r="BP682" s="89"/>
      <c r="BQ682" s="89"/>
      <c r="BR682" s="89"/>
      <c r="BS682" s="89"/>
      <c r="BT682" s="89"/>
      <c r="BU682" s="89"/>
      <c r="BV682" s="89"/>
      <c r="BW682" s="89"/>
      <c r="BX682" s="89"/>
      <c r="BY682" s="89"/>
      <c r="BZ682" s="89"/>
      <c r="CA682" s="89"/>
      <c r="CB682" s="89"/>
      <c r="CC682" s="89"/>
      <c r="CD682" s="89"/>
      <c r="CE682" s="89"/>
      <c r="CF682" s="90" t="e">
        <f t="shared" si="65"/>
        <v>#DIV/0!</v>
      </c>
      <c r="CG682" s="89"/>
      <c r="CH682" s="89"/>
      <c r="CI682" s="89"/>
      <c r="CJ682" s="89"/>
      <c r="CK682" s="89"/>
      <c r="CL682" s="89"/>
      <c r="CM682" s="89"/>
      <c r="CN682" s="89"/>
      <c r="CO682" s="89"/>
      <c r="CP682" s="89"/>
      <c r="CQ682" s="89"/>
      <c r="CR682" s="89"/>
      <c r="CS682" s="89"/>
      <c r="CT682" s="89"/>
      <c r="CU682" s="89"/>
      <c r="CV682" s="89">
        <v>8</v>
      </c>
      <c r="CW682" s="89">
        <v>7</v>
      </c>
      <c r="CX682" s="89">
        <v>8</v>
      </c>
      <c r="CY682" s="89">
        <v>8</v>
      </c>
      <c r="CZ682" s="89">
        <v>8</v>
      </c>
      <c r="DA682" s="89">
        <v>7</v>
      </c>
      <c r="DB682" s="89">
        <v>8</v>
      </c>
      <c r="DC682" s="89">
        <v>8</v>
      </c>
      <c r="DD682" s="89">
        <v>8</v>
      </c>
      <c r="DE682" s="89"/>
      <c r="DF682" s="89"/>
      <c r="DG682" s="89"/>
      <c r="DH682" s="89"/>
      <c r="DI682" s="89">
        <v>8</v>
      </c>
      <c r="DJ682" s="89">
        <v>8</v>
      </c>
      <c r="DK682" s="89">
        <v>8</v>
      </c>
      <c r="DL682" s="89">
        <v>8</v>
      </c>
      <c r="DM682" s="89">
        <v>8</v>
      </c>
      <c r="DN682" s="89">
        <v>8</v>
      </c>
      <c r="DO682" s="90">
        <f t="shared" si="66"/>
        <v>7.86666666666667</v>
      </c>
      <c r="DP682" s="95"/>
      <c r="DQ682" s="89"/>
      <c r="DR682" s="89"/>
      <c r="DS682" s="89"/>
      <c r="DT682" s="89"/>
      <c r="DU682" s="89"/>
      <c r="DV682" s="101"/>
      <c r="DW682" s="102"/>
      <c r="DX682" s="103"/>
      <c r="DY682" s="90"/>
      <c r="DZ682" s="103"/>
      <c r="EA682" s="103"/>
      <c r="EB682" s="103"/>
      <c r="EC682" s="103"/>
      <c r="ED682" s="103"/>
      <c r="EE682" s="103"/>
      <c r="EF682" s="106" t="e">
        <f t="shared" si="67"/>
        <v>#DIV/0!</v>
      </c>
      <c r="EG682" s="106" t="e">
        <f t="shared" si="68"/>
        <v>#DIV/0!</v>
      </c>
      <c r="EH682" s="106" t="str">
        <f t="shared" si="69"/>
        <v>NEED TO DEVELOP</v>
      </c>
    </row>
    <row r="683" hidden="1" customHeight="1" spans="2:138">
      <c r="B683" s="83" t="s">
        <v>14285</v>
      </c>
      <c r="C683" s="84"/>
      <c r="D683" s="84"/>
      <c r="E683" s="84"/>
      <c r="F683" s="84"/>
      <c r="G683" s="84"/>
      <c r="H683" s="83" t="s">
        <v>14874</v>
      </c>
      <c r="I683" s="86" t="s">
        <v>14875</v>
      </c>
      <c r="J683" s="83" t="s">
        <v>162</v>
      </c>
      <c r="K683" s="84"/>
      <c r="L683" s="83" t="s">
        <v>4108</v>
      </c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90" t="e">
        <f t="shared" si="70"/>
        <v>#DIV/0!</v>
      </c>
      <c r="AO683" s="89"/>
      <c r="AP683" s="89"/>
      <c r="AQ683" s="89"/>
      <c r="AR683" s="89"/>
      <c r="AS683" s="89"/>
      <c r="AT683" s="89"/>
      <c r="AU683" s="89"/>
      <c r="AV683" s="89"/>
      <c r="AW683" s="89"/>
      <c r="AX683" s="89"/>
      <c r="AY683" s="89"/>
      <c r="AZ683" s="89"/>
      <c r="BA683" s="89"/>
      <c r="BB683" s="89"/>
      <c r="BC683" s="89"/>
      <c r="BD683" s="89"/>
      <c r="BE683" s="89"/>
      <c r="BF683" s="89"/>
      <c r="BG683" s="89"/>
      <c r="BH683" s="89"/>
      <c r="BI683" s="89"/>
      <c r="BJ683" s="89"/>
      <c r="BK683" s="89"/>
      <c r="BL683" s="89"/>
      <c r="BM683" s="89"/>
      <c r="BN683" s="89"/>
      <c r="BO683" s="89"/>
      <c r="BP683" s="89"/>
      <c r="BQ683" s="89"/>
      <c r="BR683" s="89"/>
      <c r="BS683" s="89"/>
      <c r="BT683" s="89"/>
      <c r="BU683" s="89"/>
      <c r="BV683" s="89"/>
      <c r="BW683" s="89"/>
      <c r="BX683" s="89"/>
      <c r="BY683" s="89"/>
      <c r="BZ683" s="89"/>
      <c r="CA683" s="89"/>
      <c r="CB683" s="89"/>
      <c r="CC683" s="89"/>
      <c r="CD683" s="89"/>
      <c r="CE683" s="89"/>
      <c r="CF683" s="90" t="e">
        <f t="shared" si="65"/>
        <v>#DIV/0!</v>
      </c>
      <c r="CG683" s="89"/>
      <c r="CH683" s="89"/>
      <c r="CI683" s="89"/>
      <c r="CJ683" s="89"/>
      <c r="CK683" s="89"/>
      <c r="CL683" s="89"/>
      <c r="CM683" s="89"/>
      <c r="CN683" s="89"/>
      <c r="CO683" s="89"/>
      <c r="CP683" s="89"/>
      <c r="CQ683" s="89"/>
      <c r="CR683" s="89"/>
      <c r="CS683" s="89"/>
      <c r="CT683" s="89"/>
      <c r="CU683" s="89"/>
      <c r="CV683" s="89">
        <v>8</v>
      </c>
      <c r="CW683" s="89">
        <v>7</v>
      </c>
      <c r="CX683" s="89">
        <v>7</v>
      </c>
      <c r="CY683" s="89">
        <v>7</v>
      </c>
      <c r="CZ683" s="89">
        <v>8</v>
      </c>
      <c r="DA683" s="89">
        <v>8</v>
      </c>
      <c r="DB683" s="89">
        <v>8</v>
      </c>
      <c r="DC683" s="89">
        <v>8</v>
      </c>
      <c r="DD683" s="89">
        <v>7</v>
      </c>
      <c r="DE683" s="89"/>
      <c r="DF683" s="89"/>
      <c r="DG683" s="89"/>
      <c r="DH683" s="89"/>
      <c r="DI683" s="89">
        <v>7</v>
      </c>
      <c r="DJ683" s="89">
        <v>7</v>
      </c>
      <c r="DK683" s="89">
        <v>8</v>
      </c>
      <c r="DL683" s="89">
        <v>8</v>
      </c>
      <c r="DM683" s="89">
        <v>8</v>
      </c>
      <c r="DN683" s="89">
        <v>8</v>
      </c>
      <c r="DO683" s="90">
        <f t="shared" si="66"/>
        <v>7.6</v>
      </c>
      <c r="DP683" s="95"/>
      <c r="DQ683" s="89"/>
      <c r="DR683" s="89"/>
      <c r="DS683" s="89"/>
      <c r="DT683" s="89"/>
      <c r="DU683" s="89"/>
      <c r="DV683" s="101"/>
      <c r="DW683" s="102"/>
      <c r="DX683" s="103"/>
      <c r="DY683" s="90"/>
      <c r="DZ683" s="103"/>
      <c r="EA683" s="103"/>
      <c r="EB683" s="103"/>
      <c r="EC683" s="103"/>
      <c r="ED683" s="103"/>
      <c r="EE683" s="103"/>
      <c r="EF683" s="106" t="e">
        <f t="shared" si="67"/>
        <v>#DIV/0!</v>
      </c>
      <c r="EG683" s="106" t="e">
        <f t="shared" si="68"/>
        <v>#DIV/0!</v>
      </c>
      <c r="EH683" s="106" t="str">
        <f t="shared" si="69"/>
        <v>NEED TO DEVELOP</v>
      </c>
    </row>
    <row r="684" hidden="1" customHeight="1" spans="2:138">
      <c r="B684" s="83" t="s">
        <v>14285</v>
      </c>
      <c r="C684" s="84"/>
      <c r="D684" s="84"/>
      <c r="E684" s="84"/>
      <c r="F684" s="84"/>
      <c r="G684" s="84"/>
      <c r="H684" s="83" t="s">
        <v>14888</v>
      </c>
      <c r="I684" s="86" t="s">
        <v>14889</v>
      </c>
      <c r="J684" s="83" t="s">
        <v>1569</v>
      </c>
      <c r="K684" s="84"/>
      <c r="L684" s="83" t="s">
        <v>4886</v>
      </c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90" t="e">
        <f t="shared" si="70"/>
        <v>#DIV/0!</v>
      </c>
      <c r="AO684" s="89"/>
      <c r="AP684" s="89"/>
      <c r="AQ684" s="89"/>
      <c r="AR684" s="89"/>
      <c r="AS684" s="89"/>
      <c r="AT684" s="89"/>
      <c r="AU684" s="89"/>
      <c r="AV684" s="89"/>
      <c r="AW684" s="89"/>
      <c r="AX684" s="89"/>
      <c r="AY684" s="89"/>
      <c r="AZ684" s="89"/>
      <c r="BA684" s="89"/>
      <c r="BB684" s="89"/>
      <c r="BC684" s="89"/>
      <c r="BD684" s="89"/>
      <c r="BE684" s="89"/>
      <c r="BF684" s="89"/>
      <c r="BG684" s="89"/>
      <c r="BH684" s="89"/>
      <c r="BI684" s="89"/>
      <c r="BJ684" s="89"/>
      <c r="BK684" s="89"/>
      <c r="BL684" s="89"/>
      <c r="BM684" s="89"/>
      <c r="BN684" s="89"/>
      <c r="BO684" s="89"/>
      <c r="BP684" s="89"/>
      <c r="BQ684" s="89"/>
      <c r="BR684" s="89"/>
      <c r="BS684" s="89"/>
      <c r="BT684" s="89"/>
      <c r="BU684" s="89"/>
      <c r="BV684" s="89"/>
      <c r="BW684" s="89"/>
      <c r="BX684" s="89"/>
      <c r="BY684" s="89"/>
      <c r="BZ684" s="89"/>
      <c r="CA684" s="89"/>
      <c r="CB684" s="89"/>
      <c r="CC684" s="89"/>
      <c r="CD684" s="89"/>
      <c r="CE684" s="89"/>
      <c r="CF684" s="90" t="e">
        <f t="shared" si="65"/>
        <v>#DIV/0!</v>
      </c>
      <c r="CG684" s="89"/>
      <c r="CH684" s="89"/>
      <c r="CI684" s="89"/>
      <c r="CJ684" s="89"/>
      <c r="CK684" s="89"/>
      <c r="CL684" s="89"/>
      <c r="CM684" s="89"/>
      <c r="CN684" s="89"/>
      <c r="CO684" s="89"/>
      <c r="CP684" s="89"/>
      <c r="CQ684" s="89"/>
      <c r="CR684" s="89"/>
      <c r="CS684" s="89"/>
      <c r="CT684" s="89"/>
      <c r="CU684" s="89"/>
      <c r="CV684" s="89">
        <v>8</v>
      </c>
      <c r="CW684" s="89">
        <v>8</v>
      </c>
      <c r="CX684" s="89">
        <v>8</v>
      </c>
      <c r="CY684" s="89">
        <v>8</v>
      </c>
      <c r="CZ684" s="89">
        <v>8</v>
      </c>
      <c r="DA684" s="89">
        <v>8</v>
      </c>
      <c r="DB684" s="89">
        <v>8</v>
      </c>
      <c r="DC684" s="89">
        <v>8</v>
      </c>
      <c r="DD684" s="89">
        <v>8</v>
      </c>
      <c r="DE684" s="89"/>
      <c r="DF684" s="89"/>
      <c r="DG684" s="89"/>
      <c r="DH684" s="89"/>
      <c r="DI684" s="89">
        <v>8</v>
      </c>
      <c r="DJ684" s="89">
        <v>8</v>
      </c>
      <c r="DK684" s="89">
        <v>8</v>
      </c>
      <c r="DL684" s="89">
        <v>8</v>
      </c>
      <c r="DM684" s="89">
        <v>8</v>
      </c>
      <c r="DN684" s="89">
        <v>8</v>
      </c>
      <c r="DO684" s="90">
        <f t="shared" si="66"/>
        <v>8</v>
      </c>
      <c r="DP684" s="95"/>
      <c r="DQ684" s="89"/>
      <c r="DR684" s="89"/>
      <c r="DS684" s="89"/>
      <c r="DT684" s="89"/>
      <c r="DU684" s="89"/>
      <c r="DV684" s="101"/>
      <c r="DW684" s="102"/>
      <c r="DX684" s="103"/>
      <c r="DY684" s="90"/>
      <c r="DZ684" s="103"/>
      <c r="EA684" s="103"/>
      <c r="EB684" s="103"/>
      <c r="EC684" s="103"/>
      <c r="ED684" s="103"/>
      <c r="EE684" s="103"/>
      <c r="EF684" s="106" t="e">
        <f t="shared" si="67"/>
        <v>#DIV/0!</v>
      </c>
      <c r="EG684" s="106" t="e">
        <f t="shared" si="68"/>
        <v>#DIV/0!</v>
      </c>
      <c r="EH684" s="106" t="str">
        <f t="shared" si="69"/>
        <v>NEED TO DEVELOP</v>
      </c>
    </row>
    <row r="685" hidden="1" customHeight="1" spans="2:138">
      <c r="B685" s="83" t="s">
        <v>14945</v>
      </c>
      <c r="C685" s="84"/>
      <c r="D685" s="84"/>
      <c r="E685" s="84"/>
      <c r="F685" s="84"/>
      <c r="G685" s="84"/>
      <c r="H685" s="83" t="s">
        <v>14958</v>
      </c>
      <c r="I685" s="86" t="s">
        <v>14959</v>
      </c>
      <c r="J685" s="83" t="s">
        <v>68</v>
      </c>
      <c r="K685" s="84"/>
      <c r="L685" s="83" t="s">
        <v>4319</v>
      </c>
      <c r="M685" s="89">
        <v>8</v>
      </c>
      <c r="N685" s="89">
        <v>8</v>
      </c>
      <c r="O685" s="89">
        <v>8</v>
      </c>
      <c r="P685" s="89">
        <v>9</v>
      </c>
      <c r="Q685" s="89">
        <v>9</v>
      </c>
      <c r="R685" s="89">
        <v>9</v>
      </c>
      <c r="S685" s="89">
        <v>8</v>
      </c>
      <c r="T685" s="89">
        <v>8</v>
      </c>
      <c r="U685" s="89">
        <v>8</v>
      </c>
      <c r="V685" s="89">
        <v>8</v>
      </c>
      <c r="W685" s="89">
        <v>8</v>
      </c>
      <c r="X685" s="89">
        <v>8</v>
      </c>
      <c r="Y685" s="89">
        <v>8</v>
      </c>
      <c r="Z685" s="89">
        <v>8</v>
      </c>
      <c r="AA685" s="89">
        <v>7</v>
      </c>
      <c r="AB685" s="89">
        <v>8</v>
      </c>
      <c r="AC685" s="89">
        <v>8</v>
      </c>
      <c r="AD685" s="89">
        <v>8</v>
      </c>
      <c r="AE685" s="89">
        <v>7</v>
      </c>
      <c r="AF685" s="89">
        <v>8</v>
      </c>
      <c r="AG685" s="89">
        <v>9</v>
      </c>
      <c r="AH685" s="89">
        <v>8</v>
      </c>
      <c r="AI685" s="89">
        <v>8</v>
      </c>
      <c r="AJ685" s="89">
        <v>7</v>
      </c>
      <c r="AK685" s="89">
        <v>8</v>
      </c>
      <c r="AL685" s="89">
        <v>8</v>
      </c>
      <c r="AM685" s="89">
        <v>8</v>
      </c>
      <c r="AN685" s="90">
        <f t="shared" si="70"/>
        <v>8.03703703703704</v>
      </c>
      <c r="AO685" s="89"/>
      <c r="AP685" s="89"/>
      <c r="AQ685" s="89"/>
      <c r="AR685" s="89"/>
      <c r="AS685" s="89"/>
      <c r="AT685" s="89"/>
      <c r="AU685" s="89"/>
      <c r="AV685" s="89"/>
      <c r="AW685" s="89"/>
      <c r="AX685" s="89"/>
      <c r="AY685" s="89">
        <v>1</v>
      </c>
      <c r="AZ685" s="89"/>
      <c r="BA685" s="89"/>
      <c r="BB685" s="89">
        <v>1</v>
      </c>
      <c r="BC685" s="89"/>
      <c r="BD685" s="89"/>
      <c r="BE685" s="89"/>
      <c r="BF685" s="89"/>
      <c r="BG685" s="89"/>
      <c r="BH685" s="89"/>
      <c r="BI685" s="89"/>
      <c r="BJ685" s="89"/>
      <c r="BK685" s="89"/>
      <c r="BL685" s="89"/>
      <c r="BM685" s="89"/>
      <c r="BN685" s="89"/>
      <c r="BO685" s="89"/>
      <c r="BP685" s="89"/>
      <c r="BQ685" s="89"/>
      <c r="BR685" s="89"/>
      <c r="BS685" s="89"/>
      <c r="BT685" s="89"/>
      <c r="BU685" s="89"/>
      <c r="BV685" s="89"/>
      <c r="BW685" s="89"/>
      <c r="BX685" s="89"/>
      <c r="BY685" s="89"/>
      <c r="BZ685" s="89"/>
      <c r="CA685" s="89"/>
      <c r="CB685" s="89"/>
      <c r="CC685" s="89"/>
      <c r="CD685" s="89"/>
      <c r="CE685" s="89"/>
      <c r="CF685" s="90" t="e">
        <f t="shared" si="65"/>
        <v>#DIV/0!</v>
      </c>
      <c r="CG685" s="89"/>
      <c r="CH685" s="89"/>
      <c r="CI685" s="89"/>
      <c r="CJ685" s="89"/>
      <c r="CK685" s="89"/>
      <c r="CL685" s="89"/>
      <c r="CM685" s="89"/>
      <c r="CN685" s="89"/>
      <c r="CO685" s="89"/>
      <c r="CP685" s="89"/>
      <c r="CQ685" s="89"/>
      <c r="CR685" s="89"/>
      <c r="CS685" s="89"/>
      <c r="CT685" s="89"/>
      <c r="CU685" s="89"/>
      <c r="CV685" s="89"/>
      <c r="CW685" s="89"/>
      <c r="CX685" s="89"/>
      <c r="CY685" s="89"/>
      <c r="CZ685" s="89"/>
      <c r="DA685" s="89"/>
      <c r="DB685" s="89"/>
      <c r="DC685" s="89"/>
      <c r="DD685" s="89"/>
      <c r="DE685" s="89"/>
      <c r="DF685" s="89"/>
      <c r="DG685" s="89"/>
      <c r="DH685" s="89"/>
      <c r="DI685" s="89"/>
      <c r="DJ685" s="89"/>
      <c r="DK685" s="89"/>
      <c r="DL685" s="89"/>
      <c r="DM685" s="89"/>
      <c r="DN685" s="89"/>
      <c r="DO685" s="90" t="e">
        <f t="shared" si="66"/>
        <v>#DIV/0!</v>
      </c>
      <c r="DP685" s="95"/>
      <c r="DQ685" s="89"/>
      <c r="DR685" s="89"/>
      <c r="DS685" s="89"/>
      <c r="DT685" s="89"/>
      <c r="DU685" s="89"/>
      <c r="DV685" s="101"/>
      <c r="DW685" s="102"/>
      <c r="DX685" s="103"/>
      <c r="DY685" s="90"/>
      <c r="DZ685" s="103"/>
      <c r="EA685" s="103"/>
      <c r="EB685" s="103"/>
      <c r="EC685" s="103"/>
      <c r="ED685" s="103"/>
      <c r="EE685" s="103"/>
      <c r="EF685" s="106" t="str">
        <f t="shared" si="67"/>
        <v>GOOD</v>
      </c>
      <c r="EG685" s="106" t="e">
        <f t="shared" si="68"/>
        <v>#DIV/0!</v>
      </c>
      <c r="EH685" s="106" t="e">
        <f t="shared" si="69"/>
        <v>#DIV/0!</v>
      </c>
    </row>
    <row r="686" hidden="1" customHeight="1" spans="2:138">
      <c r="B686" s="83" t="s">
        <v>14945</v>
      </c>
      <c r="C686" s="84"/>
      <c r="D686" s="84"/>
      <c r="E686" s="84"/>
      <c r="F686" s="84"/>
      <c r="G686" s="84"/>
      <c r="H686" s="83" t="s">
        <v>14972</v>
      </c>
      <c r="I686" s="86" t="s">
        <v>14973</v>
      </c>
      <c r="J686" s="83" t="s">
        <v>227</v>
      </c>
      <c r="K686" s="84"/>
      <c r="L686" s="83" t="s">
        <v>3457</v>
      </c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90" t="e">
        <f t="shared" si="70"/>
        <v>#DIV/0!</v>
      </c>
      <c r="AO686" s="89"/>
      <c r="AP686" s="89"/>
      <c r="AQ686" s="89"/>
      <c r="AR686" s="89"/>
      <c r="AS686" s="89"/>
      <c r="AT686" s="89"/>
      <c r="AU686" s="89"/>
      <c r="AV686" s="89"/>
      <c r="AW686" s="89"/>
      <c r="AX686" s="89"/>
      <c r="AY686" s="89"/>
      <c r="AZ686" s="89"/>
      <c r="BA686" s="89"/>
      <c r="BB686" s="89"/>
      <c r="BC686" s="89"/>
      <c r="BD686" s="89">
        <v>8</v>
      </c>
      <c r="BE686" s="89">
        <v>8</v>
      </c>
      <c r="BF686" s="89">
        <v>8</v>
      </c>
      <c r="BG686" s="89">
        <v>8</v>
      </c>
      <c r="BH686" s="89">
        <v>8</v>
      </c>
      <c r="BI686" s="89">
        <v>8</v>
      </c>
      <c r="BJ686" s="89">
        <v>8</v>
      </c>
      <c r="BK686" s="89">
        <v>8</v>
      </c>
      <c r="BL686" s="89">
        <v>8</v>
      </c>
      <c r="BM686" s="89">
        <v>8</v>
      </c>
      <c r="BN686" s="89">
        <v>8</v>
      </c>
      <c r="BO686" s="89">
        <v>8</v>
      </c>
      <c r="BP686" s="89">
        <v>8</v>
      </c>
      <c r="BQ686" s="89">
        <v>8</v>
      </c>
      <c r="BR686" s="89">
        <v>8</v>
      </c>
      <c r="BS686" s="89">
        <v>8</v>
      </c>
      <c r="BT686" s="89">
        <v>8</v>
      </c>
      <c r="BU686" s="89">
        <v>8</v>
      </c>
      <c r="BV686" s="89">
        <v>9</v>
      </c>
      <c r="BW686" s="89">
        <v>8</v>
      </c>
      <c r="BX686" s="89">
        <v>9</v>
      </c>
      <c r="BY686" s="89">
        <v>8</v>
      </c>
      <c r="BZ686" s="89">
        <v>7.5</v>
      </c>
      <c r="CA686" s="89">
        <v>8</v>
      </c>
      <c r="CB686" s="89">
        <v>8</v>
      </c>
      <c r="CC686" s="89">
        <v>8</v>
      </c>
      <c r="CD686" s="89">
        <v>8</v>
      </c>
      <c r="CE686" s="89">
        <v>7</v>
      </c>
      <c r="CF686" s="90">
        <f t="shared" si="65"/>
        <v>8.01851851851852</v>
      </c>
      <c r="CG686" s="89"/>
      <c r="CH686" s="89"/>
      <c r="CI686" s="89"/>
      <c r="CJ686" s="89"/>
      <c r="CK686" s="89"/>
      <c r="CL686" s="89"/>
      <c r="CM686" s="89"/>
      <c r="CN686" s="89">
        <v>1</v>
      </c>
      <c r="CO686" s="89"/>
      <c r="CP686" s="89"/>
      <c r="CQ686" s="89">
        <v>1</v>
      </c>
      <c r="CR686" s="89"/>
      <c r="CS686" s="89"/>
      <c r="CT686" s="89"/>
      <c r="CU686" s="89"/>
      <c r="CV686" s="89"/>
      <c r="CW686" s="89"/>
      <c r="CX686" s="89"/>
      <c r="CY686" s="89"/>
      <c r="CZ686" s="89"/>
      <c r="DA686" s="89"/>
      <c r="DB686" s="89"/>
      <c r="DC686" s="89"/>
      <c r="DD686" s="89"/>
      <c r="DE686" s="89"/>
      <c r="DF686" s="89"/>
      <c r="DG686" s="89"/>
      <c r="DH686" s="89"/>
      <c r="DI686" s="89"/>
      <c r="DJ686" s="89"/>
      <c r="DK686" s="89"/>
      <c r="DL686" s="89"/>
      <c r="DM686" s="89"/>
      <c r="DN686" s="89"/>
      <c r="DO686" s="90">
        <f t="shared" si="66"/>
        <v>1</v>
      </c>
      <c r="DP686" s="95"/>
      <c r="DQ686" s="89"/>
      <c r="DR686" s="89"/>
      <c r="DS686" s="89"/>
      <c r="DT686" s="89"/>
      <c r="DU686" s="89"/>
      <c r="DV686" s="101"/>
      <c r="DW686" s="102"/>
      <c r="DX686" s="103"/>
      <c r="DY686" s="90"/>
      <c r="DZ686" s="103"/>
      <c r="EA686" s="103"/>
      <c r="EB686" s="103"/>
      <c r="EC686" s="103"/>
      <c r="ED686" s="103"/>
      <c r="EE686" s="103"/>
      <c r="EF686" s="106" t="e">
        <f t="shared" si="67"/>
        <v>#DIV/0!</v>
      </c>
      <c r="EG686" s="106" t="str">
        <f t="shared" si="68"/>
        <v>GOOD</v>
      </c>
      <c r="EH686" s="106" t="str">
        <f t="shared" si="69"/>
        <v>VERY POOR</v>
      </c>
    </row>
    <row r="687" hidden="1" customHeight="1" spans="2:138">
      <c r="B687" s="83" t="s">
        <v>14945</v>
      </c>
      <c r="C687" s="84"/>
      <c r="D687" s="84"/>
      <c r="E687" s="84"/>
      <c r="F687" s="84"/>
      <c r="G687" s="84"/>
      <c r="H687" s="83" t="s">
        <v>14986</v>
      </c>
      <c r="I687" s="86" t="s">
        <v>14987</v>
      </c>
      <c r="J687" s="83" t="s">
        <v>2083</v>
      </c>
      <c r="K687" s="84"/>
      <c r="L687" s="83" t="s">
        <v>4154</v>
      </c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90" t="e">
        <f t="shared" si="70"/>
        <v>#DIV/0!</v>
      </c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>
        <v>8</v>
      </c>
      <c r="BE687" s="89">
        <v>8</v>
      </c>
      <c r="BF687" s="89">
        <v>8</v>
      </c>
      <c r="BG687" s="89">
        <v>8</v>
      </c>
      <c r="BH687" s="89">
        <v>8</v>
      </c>
      <c r="BI687" s="89">
        <v>8</v>
      </c>
      <c r="BJ687" s="89">
        <v>8</v>
      </c>
      <c r="BK687" s="89">
        <v>7.5</v>
      </c>
      <c r="BL687" s="89">
        <v>7.5</v>
      </c>
      <c r="BM687" s="89">
        <v>7.5</v>
      </c>
      <c r="BN687" s="89">
        <v>7.5</v>
      </c>
      <c r="BO687" s="89">
        <v>7.5</v>
      </c>
      <c r="BP687" s="89">
        <v>7.5</v>
      </c>
      <c r="BQ687" s="89">
        <v>7.5</v>
      </c>
      <c r="BR687" s="89">
        <v>7.5</v>
      </c>
      <c r="BS687" s="89">
        <v>8</v>
      </c>
      <c r="BT687" s="89">
        <v>7.5</v>
      </c>
      <c r="BU687" s="89">
        <v>7</v>
      </c>
      <c r="BV687" s="89">
        <v>8</v>
      </c>
      <c r="BW687" s="89">
        <v>7</v>
      </c>
      <c r="BX687" s="89">
        <v>8.5</v>
      </c>
      <c r="BY687" s="89">
        <v>8</v>
      </c>
      <c r="BZ687" s="89">
        <v>7.5</v>
      </c>
      <c r="CA687" s="89">
        <v>7.5</v>
      </c>
      <c r="CB687" s="89">
        <v>7</v>
      </c>
      <c r="CC687" s="89">
        <v>7</v>
      </c>
      <c r="CD687" s="89">
        <v>8</v>
      </c>
      <c r="CE687" s="89">
        <v>7</v>
      </c>
      <c r="CF687" s="90">
        <f t="shared" si="65"/>
        <v>7.62962962962963</v>
      </c>
      <c r="CG687" s="89">
        <v>1</v>
      </c>
      <c r="CH687" s="89">
        <v>1</v>
      </c>
      <c r="CI687" s="89">
        <v>1</v>
      </c>
      <c r="CJ687" s="89"/>
      <c r="CK687" s="89"/>
      <c r="CL687" s="89">
        <v>1</v>
      </c>
      <c r="CM687" s="89"/>
      <c r="CN687" s="89"/>
      <c r="CO687" s="89"/>
      <c r="CP687" s="89">
        <v>1</v>
      </c>
      <c r="CQ687" s="89">
        <v>1</v>
      </c>
      <c r="CR687" s="89"/>
      <c r="CS687" s="89"/>
      <c r="CT687" s="89"/>
      <c r="CU687" s="89"/>
      <c r="CV687" s="89"/>
      <c r="CW687" s="89"/>
      <c r="CX687" s="89"/>
      <c r="CY687" s="89"/>
      <c r="CZ687" s="89"/>
      <c r="DA687" s="89"/>
      <c r="DB687" s="89"/>
      <c r="DC687" s="89"/>
      <c r="DD687" s="89"/>
      <c r="DE687" s="89"/>
      <c r="DF687" s="89"/>
      <c r="DG687" s="89"/>
      <c r="DH687" s="89"/>
      <c r="DI687" s="89"/>
      <c r="DJ687" s="89"/>
      <c r="DK687" s="89"/>
      <c r="DL687" s="89"/>
      <c r="DM687" s="89"/>
      <c r="DN687" s="89"/>
      <c r="DO687" s="90">
        <f t="shared" si="66"/>
        <v>1</v>
      </c>
      <c r="DP687" s="95"/>
      <c r="DQ687" s="89"/>
      <c r="DR687" s="89"/>
      <c r="DS687" s="89"/>
      <c r="DT687" s="89"/>
      <c r="DU687" s="89"/>
      <c r="DV687" s="101"/>
      <c r="DW687" s="102"/>
      <c r="DX687" s="103"/>
      <c r="DY687" s="90"/>
      <c r="DZ687" s="103"/>
      <c r="EA687" s="103"/>
      <c r="EB687" s="103"/>
      <c r="EC687" s="103"/>
      <c r="ED687" s="103"/>
      <c r="EE687" s="103"/>
      <c r="EF687" s="106" t="e">
        <f t="shared" si="67"/>
        <v>#DIV/0!</v>
      </c>
      <c r="EG687" s="106" t="str">
        <f t="shared" si="68"/>
        <v>NEED TO DEVELOP</v>
      </c>
      <c r="EH687" s="106" t="str">
        <f t="shared" si="69"/>
        <v>VERY POOR</v>
      </c>
    </row>
    <row r="688" hidden="1" customHeight="1" spans="2:138">
      <c r="B688" s="83" t="s">
        <v>14945</v>
      </c>
      <c r="C688" s="84"/>
      <c r="D688" s="84"/>
      <c r="E688" s="84"/>
      <c r="F688" s="84"/>
      <c r="G688" s="84"/>
      <c r="H688" s="83" t="s">
        <v>15013</v>
      </c>
      <c r="I688" s="86" t="s">
        <v>15014</v>
      </c>
      <c r="J688" s="83" t="s">
        <v>263</v>
      </c>
      <c r="K688" s="84"/>
      <c r="L688" s="83" t="s">
        <v>7145</v>
      </c>
      <c r="M688" s="89">
        <v>8</v>
      </c>
      <c r="N688" s="89">
        <v>8</v>
      </c>
      <c r="O688" s="89">
        <v>8</v>
      </c>
      <c r="P688" s="89">
        <v>8</v>
      </c>
      <c r="Q688" s="89">
        <v>8</v>
      </c>
      <c r="R688" s="89">
        <v>8</v>
      </c>
      <c r="S688" s="89">
        <v>8</v>
      </c>
      <c r="T688" s="89">
        <v>8</v>
      </c>
      <c r="U688" s="89">
        <v>8</v>
      </c>
      <c r="V688" s="89">
        <v>8</v>
      </c>
      <c r="W688" s="89">
        <v>8</v>
      </c>
      <c r="X688" s="89">
        <v>8</v>
      </c>
      <c r="Y688" s="89">
        <v>8</v>
      </c>
      <c r="Z688" s="89">
        <v>8</v>
      </c>
      <c r="AA688" s="89">
        <v>8</v>
      </c>
      <c r="AB688" s="89">
        <v>8</v>
      </c>
      <c r="AC688" s="89">
        <v>8</v>
      </c>
      <c r="AD688" s="89">
        <v>8</v>
      </c>
      <c r="AE688" s="89">
        <v>8</v>
      </c>
      <c r="AF688" s="89">
        <v>8</v>
      </c>
      <c r="AG688" s="89">
        <v>8</v>
      </c>
      <c r="AH688" s="89">
        <v>8</v>
      </c>
      <c r="AI688" s="89">
        <v>8</v>
      </c>
      <c r="AJ688" s="89">
        <v>8</v>
      </c>
      <c r="AK688" s="89">
        <v>8</v>
      </c>
      <c r="AL688" s="89">
        <v>8</v>
      </c>
      <c r="AM688" s="89">
        <v>8</v>
      </c>
      <c r="AN688" s="90">
        <f t="shared" si="70"/>
        <v>8</v>
      </c>
      <c r="AO688" s="89"/>
      <c r="AP688" s="89"/>
      <c r="AQ688" s="89"/>
      <c r="AR688" s="89"/>
      <c r="AS688" s="89"/>
      <c r="AT688" s="89"/>
      <c r="AU688" s="89"/>
      <c r="AV688" s="89"/>
      <c r="AW688" s="89"/>
      <c r="AX688" s="89"/>
      <c r="AY688" s="89"/>
      <c r="AZ688" s="89"/>
      <c r="BA688" s="89"/>
      <c r="BB688" s="89"/>
      <c r="BC688" s="89"/>
      <c r="BD688" s="89"/>
      <c r="BE688" s="89"/>
      <c r="BF688" s="89"/>
      <c r="BG688" s="89"/>
      <c r="BH688" s="89"/>
      <c r="BI688" s="89"/>
      <c r="BJ688" s="89"/>
      <c r="BK688" s="89"/>
      <c r="BL688" s="89"/>
      <c r="BM688" s="89"/>
      <c r="BN688" s="89"/>
      <c r="BO688" s="89"/>
      <c r="BP688" s="89"/>
      <c r="BQ688" s="89"/>
      <c r="BR688" s="89"/>
      <c r="BS688" s="89"/>
      <c r="BT688" s="89"/>
      <c r="BU688" s="89"/>
      <c r="BV688" s="89"/>
      <c r="BW688" s="89"/>
      <c r="BX688" s="89"/>
      <c r="BY688" s="89"/>
      <c r="BZ688" s="89"/>
      <c r="CA688" s="89"/>
      <c r="CB688" s="89"/>
      <c r="CC688" s="89"/>
      <c r="CD688" s="89"/>
      <c r="CE688" s="89"/>
      <c r="CF688" s="90" t="e">
        <f t="shared" si="65"/>
        <v>#DIV/0!</v>
      </c>
      <c r="CG688" s="89"/>
      <c r="CH688" s="89"/>
      <c r="CI688" s="89"/>
      <c r="CJ688" s="89"/>
      <c r="CK688" s="89"/>
      <c r="CL688" s="89"/>
      <c r="CM688" s="89"/>
      <c r="CN688" s="89"/>
      <c r="CO688" s="89"/>
      <c r="CP688" s="89"/>
      <c r="CQ688" s="89"/>
      <c r="CR688" s="89"/>
      <c r="CS688" s="89"/>
      <c r="CT688" s="89"/>
      <c r="CU688" s="89"/>
      <c r="CV688" s="89"/>
      <c r="CW688" s="89"/>
      <c r="CX688" s="89"/>
      <c r="CY688" s="89"/>
      <c r="CZ688" s="89"/>
      <c r="DA688" s="89"/>
      <c r="DB688" s="89"/>
      <c r="DC688" s="89"/>
      <c r="DD688" s="89"/>
      <c r="DE688" s="89"/>
      <c r="DF688" s="89"/>
      <c r="DG688" s="89"/>
      <c r="DH688" s="89"/>
      <c r="DI688" s="89"/>
      <c r="DJ688" s="89"/>
      <c r="DK688" s="89"/>
      <c r="DL688" s="89"/>
      <c r="DM688" s="89"/>
      <c r="DN688" s="89"/>
      <c r="DO688" s="90" t="e">
        <f t="shared" si="66"/>
        <v>#DIV/0!</v>
      </c>
      <c r="DP688" s="95"/>
      <c r="DQ688" s="89"/>
      <c r="DR688" s="89"/>
      <c r="DS688" s="89"/>
      <c r="DT688" s="89"/>
      <c r="DU688" s="89"/>
      <c r="DV688" s="101"/>
      <c r="DW688" s="102"/>
      <c r="DX688" s="103"/>
      <c r="DY688" s="90"/>
      <c r="DZ688" s="103"/>
      <c r="EA688" s="103"/>
      <c r="EB688" s="103"/>
      <c r="EC688" s="103"/>
      <c r="ED688" s="103"/>
      <c r="EE688" s="103"/>
      <c r="EF688" s="106" t="str">
        <f t="shared" si="67"/>
        <v>NEED TO DEVELOP</v>
      </c>
      <c r="EG688" s="106" t="e">
        <f t="shared" si="68"/>
        <v>#DIV/0!</v>
      </c>
      <c r="EH688" s="106" t="e">
        <f t="shared" si="69"/>
        <v>#DIV/0!</v>
      </c>
    </row>
    <row r="689" hidden="1" customHeight="1" spans="2:138">
      <c r="B689" s="83" t="s">
        <v>14945</v>
      </c>
      <c r="C689" s="84"/>
      <c r="D689" s="84"/>
      <c r="E689" s="84"/>
      <c r="F689" s="84"/>
      <c r="G689" s="84"/>
      <c r="H689" s="83" t="s">
        <v>15025</v>
      </c>
      <c r="I689" s="86" t="s">
        <v>15026</v>
      </c>
      <c r="J689" s="83" t="s">
        <v>108</v>
      </c>
      <c r="K689" s="84"/>
      <c r="L689" s="83" t="s">
        <v>1906</v>
      </c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90" t="e">
        <f t="shared" si="70"/>
        <v>#DIV/0!</v>
      </c>
      <c r="AO689" s="89"/>
      <c r="AP689" s="89"/>
      <c r="AQ689" s="89"/>
      <c r="AR689" s="89"/>
      <c r="AS689" s="89"/>
      <c r="AT689" s="89"/>
      <c r="AU689" s="89"/>
      <c r="AV689" s="89"/>
      <c r="AW689" s="89"/>
      <c r="AX689" s="89"/>
      <c r="AY689" s="89"/>
      <c r="AZ689" s="89"/>
      <c r="BA689" s="89"/>
      <c r="BB689" s="89"/>
      <c r="BC689" s="89"/>
      <c r="BD689" s="89"/>
      <c r="BE689" s="89"/>
      <c r="BF689" s="89"/>
      <c r="BG689" s="89"/>
      <c r="BH689" s="89"/>
      <c r="BI689" s="89"/>
      <c r="BJ689" s="89"/>
      <c r="BK689" s="89"/>
      <c r="BL689" s="89"/>
      <c r="BM689" s="89"/>
      <c r="BN689" s="89"/>
      <c r="BO689" s="89"/>
      <c r="BP689" s="89"/>
      <c r="BQ689" s="89"/>
      <c r="BR689" s="89"/>
      <c r="BS689" s="89"/>
      <c r="BT689" s="89"/>
      <c r="BU689" s="89"/>
      <c r="BV689" s="89"/>
      <c r="BW689" s="89"/>
      <c r="BX689" s="89"/>
      <c r="BY689" s="89"/>
      <c r="BZ689" s="89"/>
      <c r="CA689" s="89"/>
      <c r="CB689" s="89"/>
      <c r="CC689" s="89"/>
      <c r="CD689" s="89"/>
      <c r="CE689" s="89"/>
      <c r="CF689" s="90" t="e">
        <f t="shared" si="65"/>
        <v>#DIV/0!</v>
      </c>
      <c r="CG689" s="89"/>
      <c r="CH689" s="89"/>
      <c r="CI689" s="89"/>
      <c r="CJ689" s="89"/>
      <c r="CK689" s="89"/>
      <c r="CL689" s="89"/>
      <c r="CM689" s="89"/>
      <c r="CN689" s="89"/>
      <c r="CO689" s="89"/>
      <c r="CP689" s="89"/>
      <c r="CQ689" s="89"/>
      <c r="CR689" s="89"/>
      <c r="CS689" s="89"/>
      <c r="CT689" s="89"/>
      <c r="CU689" s="89"/>
      <c r="CV689" s="89"/>
      <c r="CW689" s="89"/>
      <c r="CX689" s="89"/>
      <c r="CY689" s="89"/>
      <c r="CZ689" s="89"/>
      <c r="DA689" s="89"/>
      <c r="DB689" s="89"/>
      <c r="DC689" s="89"/>
      <c r="DD689" s="89"/>
      <c r="DE689" s="89"/>
      <c r="DF689" s="89"/>
      <c r="DG689" s="89"/>
      <c r="DH689" s="89"/>
      <c r="DI689" s="89"/>
      <c r="DJ689" s="89"/>
      <c r="DK689" s="89"/>
      <c r="DL689" s="89"/>
      <c r="DM689" s="89"/>
      <c r="DN689" s="89"/>
      <c r="DO689" s="90" t="e">
        <f t="shared" si="66"/>
        <v>#DIV/0!</v>
      </c>
      <c r="DP689" s="95"/>
      <c r="DQ689" s="89"/>
      <c r="DR689" s="89"/>
      <c r="DS689" s="89"/>
      <c r="DT689" s="89"/>
      <c r="DU689" s="89"/>
      <c r="DV689" s="101"/>
      <c r="DW689" s="102"/>
      <c r="DX689" s="103"/>
      <c r="DY689" s="90"/>
      <c r="DZ689" s="103"/>
      <c r="EA689" s="103"/>
      <c r="EB689" s="103"/>
      <c r="EC689" s="103"/>
      <c r="ED689" s="103"/>
      <c r="EE689" s="103"/>
      <c r="EF689" s="106" t="e">
        <f t="shared" si="67"/>
        <v>#DIV/0!</v>
      </c>
      <c r="EG689" s="106" t="e">
        <f t="shared" si="68"/>
        <v>#DIV/0!</v>
      </c>
      <c r="EH689" s="106" t="e">
        <f t="shared" si="69"/>
        <v>#DIV/0!</v>
      </c>
    </row>
    <row r="690" hidden="1" customHeight="1" spans="2:138">
      <c r="B690" s="83" t="s">
        <v>14945</v>
      </c>
      <c r="C690" s="84"/>
      <c r="D690" s="84"/>
      <c r="E690" s="84"/>
      <c r="F690" s="84"/>
      <c r="G690" s="84"/>
      <c r="H690" s="83" t="s">
        <v>15038</v>
      </c>
      <c r="I690" s="86" t="s">
        <v>15039</v>
      </c>
      <c r="J690" s="83" t="s">
        <v>2321</v>
      </c>
      <c r="K690" s="84"/>
      <c r="L690" s="83" t="s">
        <v>15040</v>
      </c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90" t="e">
        <f t="shared" si="70"/>
        <v>#DIV/0!</v>
      </c>
      <c r="AO690" s="89"/>
      <c r="AP690" s="89"/>
      <c r="AQ690" s="89"/>
      <c r="AR690" s="89"/>
      <c r="AS690" s="89"/>
      <c r="AT690" s="89"/>
      <c r="AU690" s="89"/>
      <c r="AV690" s="89"/>
      <c r="AW690" s="89"/>
      <c r="AX690" s="89"/>
      <c r="AY690" s="89"/>
      <c r="AZ690" s="89"/>
      <c r="BA690" s="89"/>
      <c r="BB690" s="89"/>
      <c r="BC690" s="89"/>
      <c r="BD690" s="89">
        <v>8</v>
      </c>
      <c r="BE690" s="89">
        <v>8</v>
      </c>
      <c r="BF690" s="89">
        <v>8</v>
      </c>
      <c r="BG690" s="89">
        <v>8</v>
      </c>
      <c r="BH690" s="89">
        <v>8</v>
      </c>
      <c r="BI690" s="89">
        <v>8</v>
      </c>
      <c r="BJ690" s="89">
        <v>8</v>
      </c>
      <c r="BK690" s="89">
        <v>8</v>
      </c>
      <c r="BL690" s="89">
        <v>8</v>
      </c>
      <c r="BM690" s="89">
        <v>8</v>
      </c>
      <c r="BN690" s="89">
        <v>8</v>
      </c>
      <c r="BO690" s="89">
        <v>8</v>
      </c>
      <c r="BP690" s="89">
        <v>8</v>
      </c>
      <c r="BQ690" s="89">
        <v>8</v>
      </c>
      <c r="BR690" s="89">
        <v>8</v>
      </c>
      <c r="BS690" s="89">
        <v>8</v>
      </c>
      <c r="BT690" s="89">
        <v>8</v>
      </c>
      <c r="BU690" s="89">
        <v>8</v>
      </c>
      <c r="BV690" s="89">
        <v>8</v>
      </c>
      <c r="BW690" s="89">
        <v>8</v>
      </c>
      <c r="BX690" s="89">
        <v>8</v>
      </c>
      <c r="BY690" s="89">
        <v>8</v>
      </c>
      <c r="BZ690" s="89">
        <v>8</v>
      </c>
      <c r="CA690" s="89">
        <v>8</v>
      </c>
      <c r="CB690" s="89">
        <v>8</v>
      </c>
      <c r="CC690" s="89">
        <v>8</v>
      </c>
      <c r="CD690" s="89">
        <v>8</v>
      </c>
      <c r="CE690" s="89">
        <v>8</v>
      </c>
      <c r="CF690" s="90">
        <f t="shared" si="65"/>
        <v>8</v>
      </c>
      <c r="CG690" s="89"/>
      <c r="CH690" s="89"/>
      <c r="CI690" s="89"/>
      <c r="CJ690" s="89"/>
      <c r="CK690" s="89"/>
      <c r="CL690" s="89"/>
      <c r="CM690" s="89"/>
      <c r="CN690" s="89"/>
      <c r="CO690" s="89"/>
      <c r="CP690" s="89"/>
      <c r="CQ690" s="89"/>
      <c r="CR690" s="89"/>
      <c r="CS690" s="89"/>
      <c r="CT690" s="89"/>
      <c r="CU690" s="89"/>
      <c r="CV690" s="89"/>
      <c r="CW690" s="89"/>
      <c r="CX690" s="89"/>
      <c r="CY690" s="89"/>
      <c r="CZ690" s="89"/>
      <c r="DA690" s="89"/>
      <c r="DB690" s="89"/>
      <c r="DC690" s="89"/>
      <c r="DD690" s="89"/>
      <c r="DE690" s="89"/>
      <c r="DF690" s="89"/>
      <c r="DG690" s="89"/>
      <c r="DH690" s="89"/>
      <c r="DI690" s="89"/>
      <c r="DJ690" s="89"/>
      <c r="DK690" s="89"/>
      <c r="DL690" s="89"/>
      <c r="DM690" s="89"/>
      <c r="DN690" s="89"/>
      <c r="DO690" s="90" t="e">
        <f t="shared" si="66"/>
        <v>#DIV/0!</v>
      </c>
      <c r="DP690" s="95"/>
      <c r="DQ690" s="89"/>
      <c r="DR690" s="89"/>
      <c r="DS690" s="89"/>
      <c r="DT690" s="89"/>
      <c r="DU690" s="89"/>
      <c r="DV690" s="101"/>
      <c r="DW690" s="102"/>
      <c r="DX690" s="103"/>
      <c r="DY690" s="90"/>
      <c r="DZ690" s="103"/>
      <c r="EA690" s="103"/>
      <c r="EB690" s="103"/>
      <c r="EC690" s="103"/>
      <c r="ED690" s="103"/>
      <c r="EE690" s="103"/>
      <c r="EF690" s="106" t="e">
        <f t="shared" si="67"/>
        <v>#DIV/0!</v>
      </c>
      <c r="EG690" s="106" t="str">
        <f t="shared" si="68"/>
        <v>NEED TO DEVELOP</v>
      </c>
      <c r="EH690" s="106" t="e">
        <f t="shared" si="69"/>
        <v>#DIV/0!</v>
      </c>
    </row>
    <row r="691" hidden="1" customHeight="1" spans="2:138">
      <c r="B691" s="83" t="s">
        <v>14945</v>
      </c>
      <c r="C691" s="84"/>
      <c r="D691" s="84"/>
      <c r="E691" s="84"/>
      <c r="F691" s="84"/>
      <c r="G691" s="84"/>
      <c r="H691" s="83" t="s">
        <v>15053</v>
      </c>
      <c r="I691" s="86" t="s">
        <v>15054</v>
      </c>
      <c r="J691" s="83" t="s">
        <v>390</v>
      </c>
      <c r="K691" s="84"/>
      <c r="L691" s="83" t="s">
        <v>3457</v>
      </c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90" t="e">
        <f t="shared" si="70"/>
        <v>#DIV/0!</v>
      </c>
      <c r="AO691" s="89"/>
      <c r="AP691" s="89"/>
      <c r="AQ691" s="89"/>
      <c r="AR691" s="89"/>
      <c r="AS691" s="89"/>
      <c r="AT691" s="89"/>
      <c r="AU691" s="89"/>
      <c r="AV691" s="89"/>
      <c r="AW691" s="89"/>
      <c r="AX691" s="89"/>
      <c r="AY691" s="89"/>
      <c r="AZ691" s="89"/>
      <c r="BA691" s="89"/>
      <c r="BB691" s="89"/>
      <c r="BC691" s="89"/>
      <c r="BD691" s="89"/>
      <c r="BE691" s="89"/>
      <c r="BF691" s="89"/>
      <c r="BG691" s="89"/>
      <c r="BH691" s="89"/>
      <c r="BI691" s="89"/>
      <c r="BJ691" s="89"/>
      <c r="BK691" s="89"/>
      <c r="BL691" s="89"/>
      <c r="BM691" s="89"/>
      <c r="BN691" s="89"/>
      <c r="BO691" s="89"/>
      <c r="BP691" s="89"/>
      <c r="BQ691" s="89"/>
      <c r="BR691" s="89"/>
      <c r="BS691" s="89"/>
      <c r="BT691" s="89"/>
      <c r="BU691" s="89"/>
      <c r="BV691" s="89"/>
      <c r="BW691" s="89"/>
      <c r="BX691" s="89"/>
      <c r="BY691" s="89"/>
      <c r="BZ691" s="89"/>
      <c r="CA691" s="89"/>
      <c r="CB691" s="89"/>
      <c r="CC691" s="89"/>
      <c r="CD691" s="89"/>
      <c r="CE691" s="89"/>
      <c r="CF691" s="90" t="e">
        <f t="shared" si="65"/>
        <v>#DIV/0!</v>
      </c>
      <c r="CG691" s="89"/>
      <c r="CH691" s="89"/>
      <c r="CI691" s="89"/>
      <c r="CJ691" s="89"/>
      <c r="CK691" s="89"/>
      <c r="CL691" s="89"/>
      <c r="CM691" s="89"/>
      <c r="CN691" s="89"/>
      <c r="CO691" s="89"/>
      <c r="CP691" s="89"/>
      <c r="CQ691" s="89"/>
      <c r="CR691" s="89"/>
      <c r="CS691" s="89"/>
      <c r="CT691" s="89"/>
      <c r="CU691" s="89"/>
      <c r="CV691" s="89">
        <v>8</v>
      </c>
      <c r="CW691" s="89">
        <v>7</v>
      </c>
      <c r="CX691" s="89">
        <v>7</v>
      </c>
      <c r="CY691" s="89">
        <v>7</v>
      </c>
      <c r="CZ691" s="89">
        <v>8</v>
      </c>
      <c r="DA691" s="89">
        <v>8</v>
      </c>
      <c r="DB691" s="89">
        <v>8</v>
      </c>
      <c r="DC691" s="89">
        <v>8</v>
      </c>
      <c r="DD691" s="89">
        <v>7</v>
      </c>
      <c r="DE691" s="89">
        <v>7.5</v>
      </c>
      <c r="DF691" s="89">
        <v>6.5</v>
      </c>
      <c r="DG691" s="89">
        <v>6.5</v>
      </c>
      <c r="DH691" s="89">
        <v>7</v>
      </c>
      <c r="DI691" s="89">
        <v>7</v>
      </c>
      <c r="DJ691" s="89">
        <v>7</v>
      </c>
      <c r="DK691" s="89">
        <v>7</v>
      </c>
      <c r="DL691" s="89">
        <v>7</v>
      </c>
      <c r="DM691" s="89">
        <v>7</v>
      </c>
      <c r="DN691" s="89">
        <v>7</v>
      </c>
      <c r="DO691" s="90">
        <f t="shared" si="66"/>
        <v>7.23684210526316</v>
      </c>
      <c r="DP691" s="95"/>
      <c r="DQ691" s="89">
        <v>1</v>
      </c>
      <c r="DR691" s="89"/>
      <c r="DS691" s="89"/>
      <c r="DT691" s="89"/>
      <c r="DU691" s="89"/>
      <c r="DV691" s="101"/>
      <c r="DW691" s="102"/>
      <c r="DX691" s="103"/>
      <c r="DY691" s="90"/>
      <c r="DZ691" s="103"/>
      <c r="EA691" s="103"/>
      <c r="EB691" s="103"/>
      <c r="EC691" s="103"/>
      <c r="ED691" s="103"/>
      <c r="EE691" s="103"/>
      <c r="EF691" s="106" t="e">
        <f t="shared" si="67"/>
        <v>#DIV/0!</v>
      </c>
      <c r="EG691" s="106" t="e">
        <f t="shared" si="68"/>
        <v>#DIV/0!</v>
      </c>
      <c r="EH691" s="106" t="str">
        <f t="shared" si="69"/>
        <v>NEED TO DEVELOP</v>
      </c>
    </row>
    <row r="692" hidden="1" customHeight="1" spans="2:138">
      <c r="B692" s="83" t="s">
        <v>14945</v>
      </c>
      <c r="C692" s="84"/>
      <c r="D692" s="84"/>
      <c r="E692" s="84"/>
      <c r="F692" s="84"/>
      <c r="G692" s="84"/>
      <c r="H692" s="83" t="s">
        <v>15068</v>
      </c>
      <c r="I692" s="86" t="s">
        <v>15069</v>
      </c>
      <c r="J692" s="83" t="s">
        <v>126</v>
      </c>
      <c r="K692" s="84"/>
      <c r="L692" s="83" t="s">
        <v>608</v>
      </c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90" t="e">
        <f t="shared" si="70"/>
        <v>#DIV/0!</v>
      </c>
      <c r="AO692" s="89"/>
      <c r="AP692" s="89"/>
      <c r="AQ692" s="89"/>
      <c r="AR692" s="89"/>
      <c r="AS692" s="89"/>
      <c r="AT692" s="89"/>
      <c r="AU692" s="89"/>
      <c r="AV692" s="89"/>
      <c r="AW692" s="89"/>
      <c r="AX692" s="89"/>
      <c r="AY692" s="89"/>
      <c r="AZ692" s="89"/>
      <c r="BA692" s="89"/>
      <c r="BB692" s="89"/>
      <c r="BC692" s="89"/>
      <c r="BD692" s="89"/>
      <c r="BE692" s="89"/>
      <c r="BF692" s="89"/>
      <c r="BG692" s="89"/>
      <c r="BH692" s="89"/>
      <c r="BI692" s="89"/>
      <c r="BJ692" s="89"/>
      <c r="BK692" s="89"/>
      <c r="BL692" s="89"/>
      <c r="BM692" s="89"/>
      <c r="BN692" s="89"/>
      <c r="BO692" s="89"/>
      <c r="BP692" s="89"/>
      <c r="BQ692" s="89"/>
      <c r="BR692" s="89"/>
      <c r="BS692" s="89"/>
      <c r="BT692" s="89"/>
      <c r="BU692" s="89"/>
      <c r="BV692" s="89"/>
      <c r="BW692" s="89"/>
      <c r="BX692" s="89"/>
      <c r="BY692" s="89"/>
      <c r="BZ692" s="89"/>
      <c r="CA692" s="89"/>
      <c r="CB692" s="89"/>
      <c r="CC692" s="89"/>
      <c r="CD692" s="89"/>
      <c r="CE692" s="89"/>
      <c r="CF692" s="90" t="e">
        <f t="shared" ref="CF692:CF755" si="71">AVERAGE(BE692:CE692)</f>
        <v>#DIV/0!</v>
      </c>
      <c r="CG692" s="89"/>
      <c r="CH692" s="89"/>
      <c r="CI692" s="89"/>
      <c r="CJ692" s="89"/>
      <c r="CK692" s="89"/>
      <c r="CL692" s="89"/>
      <c r="CM692" s="89"/>
      <c r="CN692" s="89"/>
      <c r="CO692" s="89"/>
      <c r="CP692" s="89"/>
      <c r="CQ692" s="89"/>
      <c r="CR692" s="89"/>
      <c r="CS692" s="89"/>
      <c r="CT692" s="89"/>
      <c r="CU692" s="89"/>
      <c r="CV692" s="89">
        <v>8</v>
      </c>
      <c r="CW692" s="89">
        <v>8</v>
      </c>
      <c r="CX692" s="89">
        <v>8</v>
      </c>
      <c r="CY692" s="89">
        <v>8.5</v>
      </c>
      <c r="CZ692" s="89">
        <v>8</v>
      </c>
      <c r="DA692" s="89">
        <v>7</v>
      </c>
      <c r="DB692" s="89">
        <v>8</v>
      </c>
      <c r="DC692" s="89">
        <v>7</v>
      </c>
      <c r="DD692" s="89">
        <v>8</v>
      </c>
      <c r="DE692" s="89"/>
      <c r="DF692" s="89"/>
      <c r="DG692" s="89"/>
      <c r="DH692" s="89"/>
      <c r="DI692" s="89">
        <v>8</v>
      </c>
      <c r="DJ692" s="89">
        <v>8</v>
      </c>
      <c r="DK692" s="89">
        <v>8</v>
      </c>
      <c r="DL692" s="89">
        <v>8</v>
      </c>
      <c r="DM692" s="89">
        <v>8</v>
      </c>
      <c r="DN692" s="89">
        <v>8.5</v>
      </c>
      <c r="DO692" s="90">
        <f t="shared" si="66"/>
        <v>7.93333333333333</v>
      </c>
      <c r="DP692" s="95"/>
      <c r="DQ692" s="89"/>
      <c r="DR692" s="89"/>
      <c r="DS692" s="89"/>
      <c r="DT692" s="89"/>
      <c r="DU692" s="89"/>
      <c r="DV692" s="101"/>
      <c r="DW692" s="102"/>
      <c r="DX692" s="103"/>
      <c r="DY692" s="90"/>
      <c r="DZ692" s="103"/>
      <c r="EA692" s="103"/>
      <c r="EB692" s="103"/>
      <c r="EC692" s="103"/>
      <c r="ED692" s="103"/>
      <c r="EE692" s="103"/>
      <c r="EF692" s="106" t="e">
        <f t="shared" si="67"/>
        <v>#DIV/0!</v>
      </c>
      <c r="EG692" s="106" t="e">
        <f t="shared" si="68"/>
        <v>#DIV/0!</v>
      </c>
      <c r="EH692" s="106" t="str">
        <f t="shared" si="69"/>
        <v>NEED TO DEVELOP</v>
      </c>
    </row>
    <row r="693" hidden="1" customHeight="1" spans="2:138">
      <c r="B693" s="83" t="s">
        <v>14945</v>
      </c>
      <c r="C693" s="84"/>
      <c r="D693" s="84"/>
      <c r="E693" s="84"/>
      <c r="F693" s="84"/>
      <c r="G693" s="84"/>
      <c r="H693" s="83" t="s">
        <v>15084</v>
      </c>
      <c r="I693" s="86" t="s">
        <v>15085</v>
      </c>
      <c r="J693" s="83" t="s">
        <v>126</v>
      </c>
      <c r="K693" s="84"/>
      <c r="L693" s="83" t="s">
        <v>10355</v>
      </c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90" t="e">
        <f t="shared" si="70"/>
        <v>#DIV/0!</v>
      </c>
      <c r="AO693" s="89"/>
      <c r="AP693" s="89"/>
      <c r="AQ693" s="89"/>
      <c r="AR693" s="89"/>
      <c r="AS693" s="89"/>
      <c r="AT693" s="89"/>
      <c r="AU693" s="89"/>
      <c r="AV693" s="89"/>
      <c r="AW693" s="89"/>
      <c r="AX693" s="89"/>
      <c r="AY693" s="89"/>
      <c r="AZ693" s="89"/>
      <c r="BA693" s="89"/>
      <c r="BB693" s="89"/>
      <c r="BC693" s="89"/>
      <c r="BD693" s="89"/>
      <c r="BE693" s="89"/>
      <c r="BF693" s="89"/>
      <c r="BG693" s="89"/>
      <c r="BH693" s="89"/>
      <c r="BI693" s="89"/>
      <c r="BJ693" s="89"/>
      <c r="BK693" s="89"/>
      <c r="BL693" s="89"/>
      <c r="BM693" s="89"/>
      <c r="BN693" s="89"/>
      <c r="BO693" s="89"/>
      <c r="BP693" s="89"/>
      <c r="BQ693" s="89"/>
      <c r="BR693" s="89"/>
      <c r="BS693" s="89"/>
      <c r="BT693" s="89"/>
      <c r="BU693" s="89"/>
      <c r="BV693" s="89"/>
      <c r="BW693" s="89"/>
      <c r="BX693" s="89"/>
      <c r="BY693" s="89"/>
      <c r="BZ693" s="89"/>
      <c r="CA693" s="89"/>
      <c r="CB693" s="89"/>
      <c r="CC693" s="89"/>
      <c r="CD693" s="89"/>
      <c r="CE693" s="89"/>
      <c r="CF693" s="90" t="e">
        <f t="shared" si="71"/>
        <v>#DIV/0!</v>
      </c>
      <c r="CG693" s="89"/>
      <c r="CH693" s="89"/>
      <c r="CI693" s="89"/>
      <c r="CJ693" s="89"/>
      <c r="CK693" s="89"/>
      <c r="CL693" s="89"/>
      <c r="CM693" s="89"/>
      <c r="CN693" s="89"/>
      <c r="CO693" s="89"/>
      <c r="CP693" s="89"/>
      <c r="CQ693" s="89"/>
      <c r="CR693" s="89"/>
      <c r="CS693" s="89"/>
      <c r="CT693" s="89"/>
      <c r="CU693" s="89"/>
      <c r="CV693" s="89">
        <v>8</v>
      </c>
      <c r="CW693" s="89">
        <v>8</v>
      </c>
      <c r="CX693" s="89">
        <v>8</v>
      </c>
      <c r="CY693" s="89">
        <v>7</v>
      </c>
      <c r="CZ693" s="89">
        <v>7</v>
      </c>
      <c r="DA693" s="89">
        <v>8</v>
      </c>
      <c r="DB693" s="89">
        <v>8</v>
      </c>
      <c r="DC693" s="89">
        <v>8</v>
      </c>
      <c r="DD693" s="89">
        <v>7</v>
      </c>
      <c r="DE693" s="89"/>
      <c r="DF693" s="89"/>
      <c r="DG693" s="89"/>
      <c r="DH693" s="89"/>
      <c r="DI693" s="89">
        <v>8</v>
      </c>
      <c r="DJ693" s="89">
        <v>7</v>
      </c>
      <c r="DK693" s="89">
        <v>8</v>
      </c>
      <c r="DL693" s="89">
        <v>7</v>
      </c>
      <c r="DM693" s="89">
        <v>8</v>
      </c>
      <c r="DN693" s="89">
        <v>8</v>
      </c>
      <c r="DO693" s="90">
        <f t="shared" si="66"/>
        <v>7.66666666666667</v>
      </c>
      <c r="DP693" s="95"/>
      <c r="DQ693" s="89">
        <v>1</v>
      </c>
      <c r="DR693" s="89"/>
      <c r="DS693" s="89"/>
      <c r="DT693" s="89"/>
      <c r="DU693" s="89"/>
      <c r="DV693" s="101"/>
      <c r="DW693" s="102"/>
      <c r="DX693" s="103"/>
      <c r="DY693" s="90"/>
      <c r="DZ693" s="103">
        <v>1</v>
      </c>
      <c r="EA693" s="103"/>
      <c r="EB693" s="103"/>
      <c r="EC693" s="103"/>
      <c r="ED693" s="103"/>
      <c r="EE693" s="103"/>
      <c r="EF693" s="106" t="e">
        <f t="shared" si="67"/>
        <v>#DIV/0!</v>
      </c>
      <c r="EG693" s="106" t="e">
        <f t="shared" si="68"/>
        <v>#DIV/0!</v>
      </c>
      <c r="EH693" s="106" t="str">
        <f t="shared" si="69"/>
        <v>NEED TO DEVELOP</v>
      </c>
    </row>
    <row r="694" hidden="1" customHeight="1" spans="2:138">
      <c r="B694" s="83" t="s">
        <v>14945</v>
      </c>
      <c r="C694" s="84"/>
      <c r="D694" s="84"/>
      <c r="E694" s="84"/>
      <c r="F694" s="84"/>
      <c r="G694" s="84"/>
      <c r="H694" s="83" t="s">
        <v>15098</v>
      </c>
      <c r="I694" s="86" t="s">
        <v>15099</v>
      </c>
      <c r="J694" s="83" t="s">
        <v>126</v>
      </c>
      <c r="K694" s="84"/>
      <c r="L694" s="83" t="s">
        <v>3993</v>
      </c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90" t="e">
        <f t="shared" si="70"/>
        <v>#DIV/0!</v>
      </c>
      <c r="AO694" s="89"/>
      <c r="AP694" s="89"/>
      <c r="AQ694" s="89"/>
      <c r="AR694" s="89"/>
      <c r="AS694" s="89"/>
      <c r="AT694" s="89"/>
      <c r="AU694" s="89"/>
      <c r="AV694" s="89"/>
      <c r="AW694" s="89"/>
      <c r="AX694" s="89"/>
      <c r="AY694" s="89"/>
      <c r="AZ694" s="89"/>
      <c r="BA694" s="89"/>
      <c r="BB694" s="89"/>
      <c r="BC694" s="89"/>
      <c r="BD694" s="89"/>
      <c r="BE694" s="89"/>
      <c r="BF694" s="89"/>
      <c r="BG694" s="89"/>
      <c r="BH694" s="89"/>
      <c r="BI694" s="89"/>
      <c r="BJ694" s="89"/>
      <c r="BK694" s="89"/>
      <c r="BL694" s="89"/>
      <c r="BM694" s="89"/>
      <c r="BN694" s="89"/>
      <c r="BO694" s="89"/>
      <c r="BP694" s="89"/>
      <c r="BQ694" s="89"/>
      <c r="BR694" s="89"/>
      <c r="BS694" s="89"/>
      <c r="BT694" s="89"/>
      <c r="BU694" s="89"/>
      <c r="BV694" s="89"/>
      <c r="BW694" s="89"/>
      <c r="BX694" s="89"/>
      <c r="BY694" s="89"/>
      <c r="BZ694" s="89"/>
      <c r="CA694" s="89"/>
      <c r="CB694" s="89"/>
      <c r="CC694" s="89"/>
      <c r="CD694" s="89"/>
      <c r="CE694" s="89"/>
      <c r="CF694" s="90" t="e">
        <f t="shared" si="71"/>
        <v>#DIV/0!</v>
      </c>
      <c r="CG694" s="89"/>
      <c r="CH694" s="89"/>
      <c r="CI694" s="89"/>
      <c r="CJ694" s="89"/>
      <c r="CK694" s="89"/>
      <c r="CL694" s="89"/>
      <c r="CM694" s="89"/>
      <c r="CN694" s="89"/>
      <c r="CO694" s="89"/>
      <c r="CP694" s="89"/>
      <c r="CQ694" s="89"/>
      <c r="CR694" s="89"/>
      <c r="CS694" s="89"/>
      <c r="CT694" s="89"/>
      <c r="CU694" s="89"/>
      <c r="CV694" s="89">
        <v>8</v>
      </c>
      <c r="CW694" s="89">
        <v>8</v>
      </c>
      <c r="CX694" s="89">
        <v>8</v>
      </c>
      <c r="CY694" s="89">
        <v>8</v>
      </c>
      <c r="CZ694" s="89">
        <v>8</v>
      </c>
      <c r="DA694" s="89">
        <v>8</v>
      </c>
      <c r="DB694" s="89">
        <v>8</v>
      </c>
      <c r="DC694" s="89">
        <v>8</v>
      </c>
      <c r="DD694" s="89">
        <v>8</v>
      </c>
      <c r="DE694" s="89"/>
      <c r="DF694" s="89"/>
      <c r="DG694" s="89"/>
      <c r="DH694" s="89"/>
      <c r="DI694" s="89">
        <v>8</v>
      </c>
      <c r="DJ694" s="89">
        <v>7</v>
      </c>
      <c r="DK694" s="89">
        <v>8</v>
      </c>
      <c r="DL694" s="89">
        <v>7</v>
      </c>
      <c r="DM694" s="89">
        <v>8</v>
      </c>
      <c r="DN694" s="89">
        <v>8</v>
      </c>
      <c r="DO694" s="90">
        <f t="shared" si="66"/>
        <v>7.86666666666667</v>
      </c>
      <c r="DP694" s="95"/>
      <c r="DQ694" s="89">
        <v>1</v>
      </c>
      <c r="DR694" s="89"/>
      <c r="DS694" s="89"/>
      <c r="DT694" s="89"/>
      <c r="DU694" s="89"/>
      <c r="DV694" s="101"/>
      <c r="DW694" s="102"/>
      <c r="DX694" s="103"/>
      <c r="DY694" s="90"/>
      <c r="DZ694" s="103">
        <v>1</v>
      </c>
      <c r="EA694" s="103"/>
      <c r="EB694" s="103"/>
      <c r="EC694" s="103"/>
      <c r="ED694" s="103"/>
      <c r="EE694" s="103"/>
      <c r="EF694" s="106" t="e">
        <f t="shared" si="67"/>
        <v>#DIV/0!</v>
      </c>
      <c r="EG694" s="106" t="e">
        <f t="shared" si="68"/>
        <v>#DIV/0!</v>
      </c>
      <c r="EH694" s="106" t="str">
        <f t="shared" si="69"/>
        <v>NEED TO DEVELOP</v>
      </c>
    </row>
    <row r="695" hidden="1" customHeight="1" spans="2:138">
      <c r="B695" s="83" t="s">
        <v>14945</v>
      </c>
      <c r="C695" s="84"/>
      <c r="D695" s="84"/>
      <c r="E695" s="84"/>
      <c r="F695" s="84"/>
      <c r="G695" s="84"/>
      <c r="H695" s="83" t="s">
        <v>15111</v>
      </c>
      <c r="I695" s="86" t="s">
        <v>15112</v>
      </c>
      <c r="J695" s="83" t="s">
        <v>2965</v>
      </c>
      <c r="K695" s="84"/>
      <c r="L695" s="83" t="s">
        <v>4962</v>
      </c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90" t="e">
        <f t="shared" si="70"/>
        <v>#DIV/0!</v>
      </c>
      <c r="AO695" s="89"/>
      <c r="AP695" s="89"/>
      <c r="AQ695" s="89"/>
      <c r="AR695" s="89"/>
      <c r="AS695" s="89"/>
      <c r="AT695" s="89"/>
      <c r="AU695" s="89"/>
      <c r="AV695" s="89"/>
      <c r="AW695" s="89"/>
      <c r="AX695" s="89"/>
      <c r="AY695" s="89"/>
      <c r="AZ695" s="89"/>
      <c r="BA695" s="89"/>
      <c r="BB695" s="89"/>
      <c r="BC695" s="89"/>
      <c r="BD695" s="89"/>
      <c r="BE695" s="89"/>
      <c r="BF695" s="89"/>
      <c r="BG695" s="89"/>
      <c r="BH695" s="89"/>
      <c r="BI695" s="89"/>
      <c r="BJ695" s="89"/>
      <c r="BK695" s="89"/>
      <c r="BL695" s="89"/>
      <c r="BM695" s="89"/>
      <c r="BN695" s="89"/>
      <c r="BO695" s="89"/>
      <c r="BP695" s="89"/>
      <c r="BQ695" s="89"/>
      <c r="BR695" s="89"/>
      <c r="BS695" s="89"/>
      <c r="BT695" s="89"/>
      <c r="BU695" s="89"/>
      <c r="BV695" s="89"/>
      <c r="BW695" s="89"/>
      <c r="BX695" s="89"/>
      <c r="BY695" s="89"/>
      <c r="BZ695" s="89"/>
      <c r="CA695" s="89"/>
      <c r="CB695" s="89"/>
      <c r="CC695" s="89"/>
      <c r="CD695" s="89"/>
      <c r="CE695" s="89"/>
      <c r="CF695" s="90" t="e">
        <f t="shared" si="71"/>
        <v>#DIV/0!</v>
      </c>
      <c r="CG695" s="89"/>
      <c r="CH695" s="89"/>
      <c r="CI695" s="89"/>
      <c r="CJ695" s="89"/>
      <c r="CK695" s="89"/>
      <c r="CL695" s="89"/>
      <c r="CM695" s="89"/>
      <c r="CN695" s="89"/>
      <c r="CO695" s="89"/>
      <c r="CP695" s="89"/>
      <c r="CQ695" s="89"/>
      <c r="CR695" s="89"/>
      <c r="CS695" s="89"/>
      <c r="CT695" s="89"/>
      <c r="CU695" s="89"/>
      <c r="CV695" s="89">
        <v>8</v>
      </c>
      <c r="CW695" s="89">
        <v>8</v>
      </c>
      <c r="CX695" s="89">
        <v>8</v>
      </c>
      <c r="CY695" s="89">
        <v>8</v>
      </c>
      <c r="CZ695" s="89">
        <v>8</v>
      </c>
      <c r="DA695" s="89">
        <v>8</v>
      </c>
      <c r="DB695" s="89">
        <v>8</v>
      </c>
      <c r="DC695" s="89">
        <v>8</v>
      </c>
      <c r="DD695" s="89">
        <v>8</v>
      </c>
      <c r="DE695" s="89"/>
      <c r="DF695" s="89"/>
      <c r="DG695" s="89"/>
      <c r="DH695" s="89"/>
      <c r="DI695" s="89">
        <v>8</v>
      </c>
      <c r="DJ695" s="89">
        <v>8</v>
      </c>
      <c r="DK695" s="89">
        <v>8</v>
      </c>
      <c r="DL695" s="89">
        <v>8</v>
      </c>
      <c r="DM695" s="89">
        <v>8</v>
      </c>
      <c r="DN695" s="89">
        <v>8</v>
      </c>
      <c r="DO695" s="90">
        <f t="shared" si="66"/>
        <v>8</v>
      </c>
      <c r="DP695" s="95"/>
      <c r="DQ695" s="89"/>
      <c r="DR695" s="89"/>
      <c r="DS695" s="89"/>
      <c r="DT695" s="89"/>
      <c r="DU695" s="89"/>
      <c r="DV695" s="101"/>
      <c r="DW695" s="102"/>
      <c r="DX695" s="103"/>
      <c r="DY695" s="90"/>
      <c r="DZ695" s="103"/>
      <c r="EA695" s="103"/>
      <c r="EB695" s="103"/>
      <c r="EC695" s="103"/>
      <c r="ED695" s="103"/>
      <c r="EE695" s="103"/>
      <c r="EF695" s="106" t="e">
        <f t="shared" si="67"/>
        <v>#DIV/0!</v>
      </c>
      <c r="EG695" s="106" t="e">
        <f t="shared" si="68"/>
        <v>#DIV/0!</v>
      </c>
      <c r="EH695" s="106" t="str">
        <f t="shared" si="69"/>
        <v>NEED TO DEVELOP</v>
      </c>
    </row>
    <row r="696" hidden="1" customHeight="1" spans="2:138">
      <c r="B696" s="83" t="s">
        <v>14945</v>
      </c>
      <c r="C696" s="84"/>
      <c r="D696" s="84"/>
      <c r="E696" s="84"/>
      <c r="F696" s="84"/>
      <c r="G696" s="84"/>
      <c r="H696" s="83" t="s">
        <v>15125</v>
      </c>
      <c r="I696" s="86" t="s">
        <v>15126</v>
      </c>
      <c r="J696" s="83" t="s">
        <v>162</v>
      </c>
      <c r="K696" s="84"/>
      <c r="L696" s="83" t="s">
        <v>608</v>
      </c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90" t="e">
        <f t="shared" si="70"/>
        <v>#DIV/0!</v>
      </c>
      <c r="AO696" s="89"/>
      <c r="AP696" s="89"/>
      <c r="AQ696" s="89"/>
      <c r="AR696" s="89"/>
      <c r="AS696" s="89"/>
      <c r="AT696" s="89"/>
      <c r="AU696" s="89"/>
      <c r="AV696" s="89"/>
      <c r="AW696" s="89"/>
      <c r="AX696" s="89"/>
      <c r="AY696" s="89"/>
      <c r="AZ696" s="89"/>
      <c r="BA696" s="89"/>
      <c r="BB696" s="89"/>
      <c r="BC696" s="89"/>
      <c r="BD696" s="89"/>
      <c r="BE696" s="89"/>
      <c r="BF696" s="89"/>
      <c r="BG696" s="89"/>
      <c r="BH696" s="89"/>
      <c r="BI696" s="89"/>
      <c r="BJ696" s="89"/>
      <c r="BK696" s="89"/>
      <c r="BL696" s="89"/>
      <c r="BM696" s="89"/>
      <c r="BN696" s="89"/>
      <c r="BO696" s="89"/>
      <c r="BP696" s="89"/>
      <c r="BQ696" s="89"/>
      <c r="BR696" s="89"/>
      <c r="BS696" s="89"/>
      <c r="BT696" s="89"/>
      <c r="BU696" s="89"/>
      <c r="BV696" s="89"/>
      <c r="BW696" s="89"/>
      <c r="BX696" s="89"/>
      <c r="BY696" s="89"/>
      <c r="BZ696" s="89"/>
      <c r="CA696" s="89"/>
      <c r="CB696" s="89"/>
      <c r="CC696" s="89"/>
      <c r="CD696" s="89"/>
      <c r="CE696" s="89"/>
      <c r="CF696" s="90" t="e">
        <f t="shared" si="71"/>
        <v>#DIV/0!</v>
      </c>
      <c r="CG696" s="89"/>
      <c r="CH696" s="89"/>
      <c r="CI696" s="89"/>
      <c r="CJ696" s="89"/>
      <c r="CK696" s="89"/>
      <c r="CL696" s="89"/>
      <c r="CM696" s="89"/>
      <c r="CN696" s="89"/>
      <c r="CO696" s="89"/>
      <c r="CP696" s="89"/>
      <c r="CQ696" s="89"/>
      <c r="CR696" s="89"/>
      <c r="CS696" s="89"/>
      <c r="CT696" s="89"/>
      <c r="CU696" s="89"/>
      <c r="CV696" s="89">
        <v>7</v>
      </c>
      <c r="CW696" s="89">
        <v>8</v>
      </c>
      <c r="CX696" s="89">
        <v>8</v>
      </c>
      <c r="CY696" s="89">
        <v>8</v>
      </c>
      <c r="CZ696" s="89">
        <v>8</v>
      </c>
      <c r="DA696" s="89">
        <v>8</v>
      </c>
      <c r="DB696" s="89">
        <v>8</v>
      </c>
      <c r="DC696" s="89">
        <v>8</v>
      </c>
      <c r="DD696" s="89">
        <v>8</v>
      </c>
      <c r="DE696" s="89"/>
      <c r="DF696" s="89"/>
      <c r="DG696" s="89"/>
      <c r="DH696" s="89"/>
      <c r="DI696" s="89">
        <v>8</v>
      </c>
      <c r="DJ696" s="89">
        <v>8</v>
      </c>
      <c r="DK696" s="89">
        <v>8</v>
      </c>
      <c r="DL696" s="89">
        <v>8</v>
      </c>
      <c r="DM696" s="89">
        <v>8</v>
      </c>
      <c r="DN696" s="89">
        <v>8</v>
      </c>
      <c r="DO696" s="90">
        <f t="shared" si="66"/>
        <v>7.93333333333333</v>
      </c>
      <c r="DP696" s="95"/>
      <c r="DQ696" s="89"/>
      <c r="DR696" s="89"/>
      <c r="DS696" s="89"/>
      <c r="DT696" s="89"/>
      <c r="DU696" s="89"/>
      <c r="DV696" s="101"/>
      <c r="DW696" s="102"/>
      <c r="DX696" s="103"/>
      <c r="DY696" s="90"/>
      <c r="DZ696" s="103"/>
      <c r="EA696" s="103"/>
      <c r="EB696" s="103"/>
      <c r="EC696" s="103"/>
      <c r="ED696" s="103"/>
      <c r="EE696" s="103"/>
      <c r="EF696" s="106" t="e">
        <f t="shared" si="67"/>
        <v>#DIV/0!</v>
      </c>
      <c r="EG696" s="106" t="e">
        <f t="shared" si="68"/>
        <v>#DIV/0!</v>
      </c>
      <c r="EH696" s="106" t="str">
        <f t="shared" si="69"/>
        <v>NEED TO DEVELOP</v>
      </c>
    </row>
    <row r="697" hidden="1" customHeight="1" spans="2:138">
      <c r="B697" s="83" t="s">
        <v>14945</v>
      </c>
      <c r="C697" s="84"/>
      <c r="D697" s="84"/>
      <c r="E697" s="84"/>
      <c r="F697" s="84"/>
      <c r="G697" s="84"/>
      <c r="H697" s="83" t="s">
        <v>15139</v>
      </c>
      <c r="I697" s="86" t="s">
        <v>15140</v>
      </c>
      <c r="J697" s="83" t="s">
        <v>162</v>
      </c>
      <c r="K697" s="84"/>
      <c r="L697" s="83" t="s">
        <v>1351</v>
      </c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90" t="e">
        <f t="shared" si="70"/>
        <v>#DIV/0!</v>
      </c>
      <c r="AO697" s="89"/>
      <c r="AP697" s="89"/>
      <c r="AQ697" s="89"/>
      <c r="AR697" s="89"/>
      <c r="AS697" s="89"/>
      <c r="AT697" s="89"/>
      <c r="AU697" s="89"/>
      <c r="AV697" s="89"/>
      <c r="AW697" s="89"/>
      <c r="AX697" s="89"/>
      <c r="AY697" s="89"/>
      <c r="AZ697" s="89"/>
      <c r="BA697" s="89"/>
      <c r="BB697" s="89"/>
      <c r="BC697" s="89"/>
      <c r="BD697" s="89"/>
      <c r="BE697" s="89"/>
      <c r="BF697" s="89"/>
      <c r="BG697" s="89"/>
      <c r="BH697" s="89"/>
      <c r="BI697" s="89"/>
      <c r="BJ697" s="89"/>
      <c r="BK697" s="89"/>
      <c r="BL697" s="89"/>
      <c r="BM697" s="89"/>
      <c r="BN697" s="89"/>
      <c r="BO697" s="89"/>
      <c r="BP697" s="89"/>
      <c r="BQ697" s="89"/>
      <c r="BR697" s="89"/>
      <c r="BS697" s="89"/>
      <c r="BT697" s="89"/>
      <c r="BU697" s="89"/>
      <c r="BV697" s="89"/>
      <c r="BW697" s="89"/>
      <c r="BX697" s="89"/>
      <c r="BY697" s="89"/>
      <c r="BZ697" s="89"/>
      <c r="CA697" s="89"/>
      <c r="CB697" s="89"/>
      <c r="CC697" s="89"/>
      <c r="CD697" s="89"/>
      <c r="CE697" s="89"/>
      <c r="CF697" s="90" t="e">
        <f t="shared" si="71"/>
        <v>#DIV/0!</v>
      </c>
      <c r="CG697" s="89"/>
      <c r="CH697" s="89"/>
      <c r="CI697" s="89"/>
      <c r="CJ697" s="89"/>
      <c r="CK697" s="89"/>
      <c r="CL697" s="89"/>
      <c r="CM697" s="89"/>
      <c r="CN697" s="89"/>
      <c r="CO697" s="89"/>
      <c r="CP697" s="89"/>
      <c r="CQ697" s="89"/>
      <c r="CR697" s="89"/>
      <c r="CS697" s="89"/>
      <c r="CT697" s="89"/>
      <c r="CU697" s="89"/>
      <c r="CV697" s="89">
        <v>8</v>
      </c>
      <c r="CW697" s="89">
        <v>8</v>
      </c>
      <c r="CX697" s="89">
        <v>8</v>
      </c>
      <c r="CY697" s="89">
        <v>8</v>
      </c>
      <c r="CZ697" s="89">
        <v>8</v>
      </c>
      <c r="DA697" s="89">
        <v>8</v>
      </c>
      <c r="DB697" s="89">
        <v>8</v>
      </c>
      <c r="DC697" s="89">
        <v>8</v>
      </c>
      <c r="DD697" s="89">
        <v>8</v>
      </c>
      <c r="DE697" s="89"/>
      <c r="DF697" s="89"/>
      <c r="DG697" s="89"/>
      <c r="DH697" s="89"/>
      <c r="DI697" s="89">
        <v>8</v>
      </c>
      <c r="DJ697" s="89">
        <v>8</v>
      </c>
      <c r="DK697" s="89">
        <v>8</v>
      </c>
      <c r="DL697" s="89">
        <v>8</v>
      </c>
      <c r="DM697" s="89">
        <v>8</v>
      </c>
      <c r="DN697" s="89">
        <v>8</v>
      </c>
      <c r="DO697" s="90">
        <f t="shared" si="66"/>
        <v>8</v>
      </c>
      <c r="DP697" s="95"/>
      <c r="DQ697" s="89"/>
      <c r="DR697" s="89"/>
      <c r="DS697" s="89"/>
      <c r="DT697" s="89"/>
      <c r="DU697" s="89"/>
      <c r="DV697" s="101"/>
      <c r="DW697" s="102"/>
      <c r="DX697" s="103"/>
      <c r="DY697" s="90"/>
      <c r="DZ697" s="103"/>
      <c r="EA697" s="103"/>
      <c r="EB697" s="103"/>
      <c r="EC697" s="103"/>
      <c r="ED697" s="103"/>
      <c r="EE697" s="103"/>
      <c r="EF697" s="106" t="e">
        <f t="shared" si="67"/>
        <v>#DIV/0!</v>
      </c>
      <c r="EG697" s="106" t="e">
        <f t="shared" si="68"/>
        <v>#DIV/0!</v>
      </c>
      <c r="EH697" s="106" t="str">
        <f t="shared" si="69"/>
        <v>NEED TO DEVELOP</v>
      </c>
    </row>
    <row r="698" hidden="1" customHeight="1" spans="2:138">
      <c r="B698" s="83" t="s">
        <v>14945</v>
      </c>
      <c r="C698" s="84"/>
      <c r="D698" s="84"/>
      <c r="E698" s="84"/>
      <c r="F698" s="84"/>
      <c r="G698" s="84"/>
      <c r="H698" s="83" t="s">
        <v>15152</v>
      </c>
      <c r="I698" s="86" t="s">
        <v>15153</v>
      </c>
      <c r="J698" s="83" t="s">
        <v>162</v>
      </c>
      <c r="K698" s="84"/>
      <c r="L698" s="83" t="s">
        <v>15040</v>
      </c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90" t="e">
        <f t="shared" si="70"/>
        <v>#DIV/0!</v>
      </c>
      <c r="AO698" s="89"/>
      <c r="AP698" s="89"/>
      <c r="AQ698" s="89"/>
      <c r="AR698" s="89"/>
      <c r="AS698" s="89"/>
      <c r="AT698" s="89"/>
      <c r="AU698" s="89"/>
      <c r="AV698" s="89"/>
      <c r="AW698" s="89"/>
      <c r="AX698" s="89"/>
      <c r="AY698" s="89"/>
      <c r="AZ698" s="89"/>
      <c r="BA698" s="89"/>
      <c r="BB698" s="89"/>
      <c r="BC698" s="89"/>
      <c r="BD698" s="89"/>
      <c r="BE698" s="89"/>
      <c r="BF698" s="89"/>
      <c r="BG698" s="89"/>
      <c r="BH698" s="89"/>
      <c r="BI698" s="89"/>
      <c r="BJ698" s="89"/>
      <c r="BK698" s="89"/>
      <c r="BL698" s="89"/>
      <c r="BM698" s="89"/>
      <c r="BN698" s="89"/>
      <c r="BO698" s="89"/>
      <c r="BP698" s="89"/>
      <c r="BQ698" s="89"/>
      <c r="BR698" s="89"/>
      <c r="BS698" s="89"/>
      <c r="BT698" s="89"/>
      <c r="BU698" s="89"/>
      <c r="BV698" s="89"/>
      <c r="BW698" s="89"/>
      <c r="BX698" s="89"/>
      <c r="BY698" s="89"/>
      <c r="BZ698" s="89"/>
      <c r="CA698" s="89"/>
      <c r="CB698" s="89"/>
      <c r="CC698" s="89"/>
      <c r="CD698" s="89"/>
      <c r="CE698" s="89"/>
      <c r="CF698" s="90" t="e">
        <f t="shared" si="71"/>
        <v>#DIV/0!</v>
      </c>
      <c r="CG698" s="89"/>
      <c r="CH698" s="89"/>
      <c r="CI698" s="89"/>
      <c r="CJ698" s="89"/>
      <c r="CK698" s="89"/>
      <c r="CL698" s="89"/>
      <c r="CM698" s="89"/>
      <c r="CN698" s="89"/>
      <c r="CO698" s="89"/>
      <c r="CP698" s="89"/>
      <c r="CQ698" s="89"/>
      <c r="CR698" s="89"/>
      <c r="CS698" s="89"/>
      <c r="CT698" s="89"/>
      <c r="CU698" s="89"/>
      <c r="CV698" s="89">
        <v>8</v>
      </c>
      <c r="CW698" s="89">
        <v>8</v>
      </c>
      <c r="CX698" s="89">
        <v>8</v>
      </c>
      <c r="CY698" s="89">
        <v>8</v>
      </c>
      <c r="CZ698" s="89">
        <v>8</v>
      </c>
      <c r="DA698" s="89">
        <v>8</v>
      </c>
      <c r="DB698" s="89">
        <v>8</v>
      </c>
      <c r="DC698" s="89">
        <v>8</v>
      </c>
      <c r="DD698" s="89">
        <v>8</v>
      </c>
      <c r="DE698" s="89"/>
      <c r="DF698" s="89"/>
      <c r="DG698" s="89"/>
      <c r="DH698" s="89"/>
      <c r="DI698" s="89">
        <v>8</v>
      </c>
      <c r="DJ698" s="89">
        <v>8</v>
      </c>
      <c r="DK698" s="89">
        <v>8</v>
      </c>
      <c r="DL698" s="89">
        <v>8</v>
      </c>
      <c r="DM698" s="89">
        <v>8</v>
      </c>
      <c r="DN698" s="89">
        <v>8</v>
      </c>
      <c r="DO698" s="90">
        <f t="shared" si="66"/>
        <v>8</v>
      </c>
      <c r="DP698" s="95"/>
      <c r="DQ698" s="89"/>
      <c r="DR698" s="89"/>
      <c r="DS698" s="89"/>
      <c r="DT698" s="89"/>
      <c r="DU698" s="89"/>
      <c r="DV698" s="101"/>
      <c r="DW698" s="102"/>
      <c r="DX698" s="103"/>
      <c r="DY698" s="90"/>
      <c r="DZ698" s="103"/>
      <c r="EA698" s="103"/>
      <c r="EB698" s="103"/>
      <c r="EC698" s="103"/>
      <c r="ED698" s="103"/>
      <c r="EE698" s="103"/>
      <c r="EF698" s="106" t="e">
        <f t="shared" si="67"/>
        <v>#DIV/0!</v>
      </c>
      <c r="EG698" s="106" t="e">
        <f t="shared" si="68"/>
        <v>#DIV/0!</v>
      </c>
      <c r="EH698" s="106" t="str">
        <f t="shared" si="69"/>
        <v>NEED TO DEVELOP</v>
      </c>
    </row>
    <row r="699" hidden="1" customHeight="1" spans="2:138">
      <c r="B699" s="83" t="s">
        <v>14945</v>
      </c>
      <c r="C699" s="84"/>
      <c r="D699" s="84"/>
      <c r="E699" s="84"/>
      <c r="F699" s="84"/>
      <c r="G699" s="84"/>
      <c r="H699" s="83" t="s">
        <v>15167</v>
      </c>
      <c r="I699" s="86" t="s">
        <v>15168</v>
      </c>
      <c r="J699" s="83" t="s">
        <v>1569</v>
      </c>
      <c r="K699" s="84"/>
      <c r="L699" s="83" t="s">
        <v>4095</v>
      </c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90" t="e">
        <f t="shared" si="70"/>
        <v>#DIV/0!</v>
      </c>
      <c r="AO699" s="89"/>
      <c r="AP699" s="89"/>
      <c r="AQ699" s="89"/>
      <c r="AR699" s="89"/>
      <c r="AS699" s="89"/>
      <c r="AT699" s="89"/>
      <c r="AU699" s="89"/>
      <c r="AV699" s="89"/>
      <c r="AW699" s="89"/>
      <c r="AX699" s="89"/>
      <c r="AY699" s="89"/>
      <c r="AZ699" s="89"/>
      <c r="BA699" s="89"/>
      <c r="BB699" s="89"/>
      <c r="BC699" s="89"/>
      <c r="BD699" s="89"/>
      <c r="BE699" s="89"/>
      <c r="BF699" s="89"/>
      <c r="BG699" s="89"/>
      <c r="BH699" s="89"/>
      <c r="BI699" s="89"/>
      <c r="BJ699" s="89"/>
      <c r="BK699" s="89"/>
      <c r="BL699" s="89"/>
      <c r="BM699" s="89"/>
      <c r="BN699" s="89"/>
      <c r="BO699" s="89"/>
      <c r="BP699" s="89"/>
      <c r="BQ699" s="89"/>
      <c r="BR699" s="89"/>
      <c r="BS699" s="89"/>
      <c r="BT699" s="89"/>
      <c r="BU699" s="89"/>
      <c r="BV699" s="89"/>
      <c r="BW699" s="89"/>
      <c r="BX699" s="89"/>
      <c r="BY699" s="89"/>
      <c r="BZ699" s="89"/>
      <c r="CA699" s="89"/>
      <c r="CB699" s="89"/>
      <c r="CC699" s="89"/>
      <c r="CD699" s="89"/>
      <c r="CE699" s="89"/>
      <c r="CF699" s="90" t="e">
        <f t="shared" si="71"/>
        <v>#DIV/0!</v>
      </c>
      <c r="CG699" s="89"/>
      <c r="CH699" s="89"/>
      <c r="CI699" s="89"/>
      <c r="CJ699" s="89"/>
      <c r="CK699" s="89"/>
      <c r="CL699" s="89"/>
      <c r="CM699" s="89"/>
      <c r="CN699" s="89"/>
      <c r="CO699" s="89"/>
      <c r="CP699" s="89"/>
      <c r="CQ699" s="89"/>
      <c r="CR699" s="89"/>
      <c r="CS699" s="89"/>
      <c r="CT699" s="89"/>
      <c r="CU699" s="89"/>
      <c r="CV699" s="89">
        <v>7</v>
      </c>
      <c r="CW699" s="89">
        <v>7</v>
      </c>
      <c r="CX699" s="89">
        <v>7</v>
      </c>
      <c r="CY699" s="89">
        <v>7</v>
      </c>
      <c r="CZ699" s="89">
        <v>7</v>
      </c>
      <c r="DA699" s="89">
        <v>7</v>
      </c>
      <c r="DB699" s="89">
        <v>7</v>
      </c>
      <c r="DC699" s="89">
        <v>7</v>
      </c>
      <c r="DD699" s="89">
        <v>7</v>
      </c>
      <c r="DE699" s="89"/>
      <c r="DF699" s="89"/>
      <c r="DG699" s="89"/>
      <c r="DH699" s="89"/>
      <c r="DI699" s="89">
        <v>8</v>
      </c>
      <c r="DJ699" s="89">
        <v>7</v>
      </c>
      <c r="DK699" s="89">
        <v>8</v>
      </c>
      <c r="DL699" s="89">
        <v>7</v>
      </c>
      <c r="DM699" s="89">
        <v>6.5</v>
      </c>
      <c r="DN699" s="89">
        <v>8</v>
      </c>
      <c r="DO699" s="90">
        <f t="shared" si="66"/>
        <v>7.16666666666667</v>
      </c>
      <c r="DP699" s="95"/>
      <c r="DQ699" s="89"/>
      <c r="DR699" s="89"/>
      <c r="DS699" s="89"/>
      <c r="DT699" s="89"/>
      <c r="DU699" s="89"/>
      <c r="DV699" s="101"/>
      <c r="DW699" s="102"/>
      <c r="DX699" s="103"/>
      <c r="DY699" s="90"/>
      <c r="DZ699" s="103"/>
      <c r="EA699" s="103"/>
      <c r="EB699" s="103"/>
      <c r="EC699" s="103"/>
      <c r="ED699" s="103"/>
      <c r="EE699" s="103"/>
      <c r="EF699" s="106" t="e">
        <f t="shared" si="67"/>
        <v>#DIV/0!</v>
      </c>
      <c r="EG699" s="106" t="e">
        <f t="shared" si="68"/>
        <v>#DIV/0!</v>
      </c>
      <c r="EH699" s="106" t="str">
        <f t="shared" si="69"/>
        <v>NEED TO DEVELOP</v>
      </c>
    </row>
    <row r="700" hidden="1" customHeight="1" spans="2:138">
      <c r="B700" s="83" t="s">
        <v>2456</v>
      </c>
      <c r="C700" s="84"/>
      <c r="D700" s="84"/>
      <c r="E700" s="84"/>
      <c r="F700" s="84"/>
      <c r="G700" s="84"/>
      <c r="H700" s="83" t="s">
        <v>15193</v>
      </c>
      <c r="I700" s="86" t="s">
        <v>15194</v>
      </c>
      <c r="J700" s="83" t="s">
        <v>68</v>
      </c>
      <c r="K700" s="84"/>
      <c r="L700" s="83" t="s">
        <v>9266</v>
      </c>
      <c r="M700" s="89">
        <v>8</v>
      </c>
      <c r="N700" s="89">
        <v>8</v>
      </c>
      <c r="O700" s="89">
        <v>8</v>
      </c>
      <c r="P700" s="89">
        <v>8</v>
      </c>
      <c r="Q700" s="89">
        <v>8</v>
      </c>
      <c r="R700" s="89">
        <v>8</v>
      </c>
      <c r="S700" s="89">
        <v>8</v>
      </c>
      <c r="T700" s="89">
        <v>8</v>
      </c>
      <c r="U700" s="89">
        <v>8</v>
      </c>
      <c r="V700" s="89">
        <v>8</v>
      </c>
      <c r="W700" s="89">
        <v>8</v>
      </c>
      <c r="X700" s="89">
        <v>8</v>
      </c>
      <c r="Y700" s="89">
        <v>8</v>
      </c>
      <c r="Z700" s="89">
        <v>8</v>
      </c>
      <c r="AA700" s="89">
        <v>8</v>
      </c>
      <c r="AB700" s="89">
        <v>8</v>
      </c>
      <c r="AC700" s="89">
        <v>8</v>
      </c>
      <c r="AD700" s="89">
        <v>8</v>
      </c>
      <c r="AE700" s="89">
        <v>8</v>
      </c>
      <c r="AF700" s="89">
        <v>8</v>
      </c>
      <c r="AG700" s="89">
        <v>8</v>
      </c>
      <c r="AH700" s="89">
        <v>8</v>
      </c>
      <c r="AI700" s="89">
        <v>8</v>
      </c>
      <c r="AJ700" s="89">
        <v>8</v>
      </c>
      <c r="AK700" s="89">
        <v>8</v>
      </c>
      <c r="AL700" s="89">
        <v>8</v>
      </c>
      <c r="AM700" s="89">
        <v>8</v>
      </c>
      <c r="AN700" s="90">
        <f t="shared" si="70"/>
        <v>8</v>
      </c>
      <c r="AO700" s="89"/>
      <c r="AP700" s="89"/>
      <c r="AQ700" s="89"/>
      <c r="AR700" s="89"/>
      <c r="AS700" s="89"/>
      <c r="AT700" s="89"/>
      <c r="AU700" s="89"/>
      <c r="AV700" s="89"/>
      <c r="AW700" s="89"/>
      <c r="AX700" s="89"/>
      <c r="AY700" s="89"/>
      <c r="AZ700" s="89"/>
      <c r="BA700" s="89"/>
      <c r="BB700" s="89"/>
      <c r="BC700" s="89"/>
      <c r="BD700" s="89"/>
      <c r="BE700" s="89"/>
      <c r="BF700" s="89"/>
      <c r="BG700" s="89"/>
      <c r="BH700" s="89"/>
      <c r="BI700" s="89"/>
      <c r="BJ700" s="89"/>
      <c r="BK700" s="89"/>
      <c r="BL700" s="89"/>
      <c r="BM700" s="89"/>
      <c r="BN700" s="89"/>
      <c r="BO700" s="89"/>
      <c r="BP700" s="89"/>
      <c r="BQ700" s="89"/>
      <c r="BR700" s="89"/>
      <c r="BS700" s="89"/>
      <c r="BT700" s="89"/>
      <c r="BU700" s="89"/>
      <c r="BV700" s="89"/>
      <c r="BW700" s="89"/>
      <c r="BX700" s="89"/>
      <c r="BY700" s="89"/>
      <c r="BZ700" s="89"/>
      <c r="CA700" s="89"/>
      <c r="CB700" s="89"/>
      <c r="CC700" s="89"/>
      <c r="CD700" s="89"/>
      <c r="CE700" s="89"/>
      <c r="CF700" s="90" t="e">
        <f t="shared" si="71"/>
        <v>#DIV/0!</v>
      </c>
      <c r="CG700" s="89"/>
      <c r="CH700" s="89"/>
      <c r="CI700" s="89"/>
      <c r="CJ700" s="89"/>
      <c r="CK700" s="89"/>
      <c r="CL700" s="89"/>
      <c r="CM700" s="89"/>
      <c r="CN700" s="89"/>
      <c r="CO700" s="89"/>
      <c r="CP700" s="89"/>
      <c r="CQ700" s="89"/>
      <c r="CR700" s="89"/>
      <c r="CS700" s="89"/>
      <c r="CT700" s="89"/>
      <c r="CU700" s="89"/>
      <c r="CV700" s="89"/>
      <c r="CW700" s="89"/>
      <c r="CX700" s="89"/>
      <c r="CY700" s="89"/>
      <c r="CZ700" s="89"/>
      <c r="DA700" s="89"/>
      <c r="DB700" s="89"/>
      <c r="DC700" s="89"/>
      <c r="DD700" s="89"/>
      <c r="DE700" s="89"/>
      <c r="DF700" s="89"/>
      <c r="DG700" s="89"/>
      <c r="DH700" s="89"/>
      <c r="DI700" s="89"/>
      <c r="DJ700" s="89"/>
      <c r="DK700" s="89"/>
      <c r="DL700" s="89"/>
      <c r="DM700" s="89"/>
      <c r="DN700" s="89"/>
      <c r="DO700" s="90" t="e">
        <f t="shared" si="66"/>
        <v>#DIV/0!</v>
      </c>
      <c r="DP700" s="95"/>
      <c r="DQ700" s="89"/>
      <c r="DR700" s="89"/>
      <c r="DS700" s="89"/>
      <c r="DT700" s="89"/>
      <c r="DU700" s="89"/>
      <c r="DV700" s="101"/>
      <c r="DW700" s="102"/>
      <c r="DX700" s="103"/>
      <c r="DY700" s="90"/>
      <c r="DZ700" s="103"/>
      <c r="EA700" s="103"/>
      <c r="EB700" s="103"/>
      <c r="EC700" s="103"/>
      <c r="ED700" s="103"/>
      <c r="EE700" s="103"/>
      <c r="EF700" s="106" t="str">
        <f t="shared" si="67"/>
        <v>NEED TO DEVELOP</v>
      </c>
      <c r="EG700" s="106" t="e">
        <f t="shared" si="68"/>
        <v>#DIV/0!</v>
      </c>
      <c r="EH700" s="106" t="e">
        <f t="shared" si="69"/>
        <v>#DIV/0!</v>
      </c>
    </row>
    <row r="701" hidden="1" customHeight="1" spans="2:138">
      <c r="B701" s="83" t="s">
        <v>2456</v>
      </c>
      <c r="C701" s="84"/>
      <c r="D701" s="84"/>
      <c r="E701" s="84"/>
      <c r="F701" s="84"/>
      <c r="G701" s="84"/>
      <c r="H701" s="83" t="s">
        <v>15208</v>
      </c>
      <c r="I701" s="86" t="s">
        <v>15209</v>
      </c>
      <c r="J701" s="83" t="s">
        <v>227</v>
      </c>
      <c r="K701" s="84"/>
      <c r="L701" s="83" t="s">
        <v>5862</v>
      </c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90" t="e">
        <f t="shared" si="70"/>
        <v>#DIV/0!</v>
      </c>
      <c r="AO701" s="89"/>
      <c r="AP701" s="89"/>
      <c r="AQ701" s="89"/>
      <c r="AR701" s="89"/>
      <c r="AS701" s="89"/>
      <c r="AT701" s="89"/>
      <c r="AU701" s="89"/>
      <c r="AV701" s="89"/>
      <c r="AW701" s="89"/>
      <c r="AX701" s="89"/>
      <c r="AY701" s="89"/>
      <c r="AZ701" s="89"/>
      <c r="BA701" s="89"/>
      <c r="BB701" s="89"/>
      <c r="BC701" s="89"/>
      <c r="BD701" s="89">
        <v>8</v>
      </c>
      <c r="BE701" s="89">
        <v>8</v>
      </c>
      <c r="BF701" s="89">
        <v>8</v>
      </c>
      <c r="BG701" s="89">
        <v>8</v>
      </c>
      <c r="BH701" s="89">
        <v>8</v>
      </c>
      <c r="BI701" s="89">
        <v>8</v>
      </c>
      <c r="BJ701" s="89">
        <v>8</v>
      </c>
      <c r="BK701" s="89">
        <v>8</v>
      </c>
      <c r="BL701" s="89">
        <v>8</v>
      </c>
      <c r="BM701" s="89">
        <v>8</v>
      </c>
      <c r="BN701" s="89">
        <v>8</v>
      </c>
      <c r="BO701" s="89">
        <v>8</v>
      </c>
      <c r="BP701" s="89">
        <v>8</v>
      </c>
      <c r="BQ701" s="89">
        <v>8</v>
      </c>
      <c r="BR701" s="89">
        <v>8</v>
      </c>
      <c r="BS701" s="89">
        <v>8</v>
      </c>
      <c r="BT701" s="89">
        <v>8</v>
      </c>
      <c r="BU701" s="89">
        <v>8</v>
      </c>
      <c r="BV701" s="89">
        <v>8</v>
      </c>
      <c r="BW701" s="89">
        <v>8</v>
      </c>
      <c r="BX701" s="89">
        <v>8</v>
      </c>
      <c r="BY701" s="89">
        <v>8</v>
      </c>
      <c r="BZ701" s="89">
        <v>8</v>
      </c>
      <c r="CA701" s="89">
        <v>8</v>
      </c>
      <c r="CB701" s="89">
        <v>8</v>
      </c>
      <c r="CC701" s="89">
        <v>8</v>
      </c>
      <c r="CD701" s="89">
        <v>8</v>
      </c>
      <c r="CE701" s="89">
        <v>8</v>
      </c>
      <c r="CF701" s="90">
        <f t="shared" si="71"/>
        <v>8</v>
      </c>
      <c r="CG701" s="89"/>
      <c r="CH701" s="89"/>
      <c r="CI701" s="89"/>
      <c r="CJ701" s="89"/>
      <c r="CK701" s="89"/>
      <c r="CL701" s="89"/>
      <c r="CM701" s="89"/>
      <c r="CN701" s="89"/>
      <c r="CO701" s="89"/>
      <c r="CP701" s="89"/>
      <c r="CQ701" s="89"/>
      <c r="CR701" s="89"/>
      <c r="CS701" s="89"/>
      <c r="CT701" s="89"/>
      <c r="CU701" s="89"/>
      <c r="CV701" s="89"/>
      <c r="CW701" s="89"/>
      <c r="CX701" s="89"/>
      <c r="CY701" s="89"/>
      <c r="CZ701" s="89"/>
      <c r="DA701" s="89"/>
      <c r="DB701" s="89"/>
      <c r="DC701" s="89"/>
      <c r="DD701" s="89"/>
      <c r="DE701" s="89"/>
      <c r="DF701" s="89"/>
      <c r="DG701" s="89"/>
      <c r="DH701" s="89"/>
      <c r="DI701" s="89"/>
      <c r="DJ701" s="89"/>
      <c r="DK701" s="89"/>
      <c r="DL701" s="89"/>
      <c r="DM701" s="89"/>
      <c r="DN701" s="89"/>
      <c r="DO701" s="90" t="e">
        <f t="shared" si="66"/>
        <v>#DIV/0!</v>
      </c>
      <c r="DP701" s="95"/>
      <c r="DQ701" s="89"/>
      <c r="DR701" s="89"/>
      <c r="DS701" s="89"/>
      <c r="DT701" s="89"/>
      <c r="DU701" s="89"/>
      <c r="DV701" s="101"/>
      <c r="DW701" s="102"/>
      <c r="DX701" s="103"/>
      <c r="DY701" s="90"/>
      <c r="DZ701" s="103"/>
      <c r="EA701" s="103"/>
      <c r="EB701" s="103"/>
      <c r="EC701" s="103"/>
      <c r="ED701" s="103"/>
      <c r="EE701" s="103"/>
      <c r="EF701" s="106" t="e">
        <f t="shared" si="67"/>
        <v>#DIV/0!</v>
      </c>
      <c r="EG701" s="106" t="str">
        <f t="shared" si="68"/>
        <v>NEED TO DEVELOP</v>
      </c>
      <c r="EH701" s="106" t="e">
        <f t="shared" si="69"/>
        <v>#DIV/0!</v>
      </c>
    </row>
    <row r="702" hidden="1" customHeight="1" spans="2:138">
      <c r="B702" s="83" t="s">
        <v>2456</v>
      </c>
      <c r="C702" s="84"/>
      <c r="D702" s="84"/>
      <c r="E702" s="84"/>
      <c r="F702" s="84"/>
      <c r="G702" s="84"/>
      <c r="H702" s="83" t="s">
        <v>15221</v>
      </c>
      <c r="I702" s="86" t="s">
        <v>15222</v>
      </c>
      <c r="J702" s="83" t="s">
        <v>2083</v>
      </c>
      <c r="K702" s="84"/>
      <c r="L702" s="83" t="s">
        <v>2244</v>
      </c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90" t="e">
        <f t="shared" si="70"/>
        <v>#DIV/0!</v>
      </c>
      <c r="AO702" s="89"/>
      <c r="AP702" s="89"/>
      <c r="AQ702" s="89"/>
      <c r="AR702" s="89"/>
      <c r="AS702" s="89"/>
      <c r="AT702" s="89"/>
      <c r="AU702" s="89"/>
      <c r="AV702" s="89"/>
      <c r="AW702" s="89"/>
      <c r="AX702" s="89"/>
      <c r="AY702" s="89"/>
      <c r="AZ702" s="89"/>
      <c r="BA702" s="89"/>
      <c r="BB702" s="89"/>
      <c r="BC702" s="89"/>
      <c r="BD702" s="89">
        <v>8</v>
      </c>
      <c r="BE702" s="89">
        <v>8</v>
      </c>
      <c r="BF702" s="89">
        <v>8</v>
      </c>
      <c r="BG702" s="89">
        <v>8</v>
      </c>
      <c r="BH702" s="89">
        <v>8</v>
      </c>
      <c r="BI702" s="89">
        <v>7</v>
      </c>
      <c r="BJ702" s="89">
        <v>7</v>
      </c>
      <c r="BK702" s="89">
        <v>8</v>
      </c>
      <c r="BL702" s="89">
        <v>8</v>
      </c>
      <c r="BM702" s="89">
        <v>8</v>
      </c>
      <c r="BN702" s="89">
        <v>8</v>
      </c>
      <c r="BO702" s="89">
        <v>7</v>
      </c>
      <c r="BP702" s="89">
        <v>7</v>
      </c>
      <c r="BQ702" s="89">
        <v>7</v>
      </c>
      <c r="BR702" s="89">
        <v>7</v>
      </c>
      <c r="BS702" s="89">
        <v>8</v>
      </c>
      <c r="BT702" s="89">
        <v>7</v>
      </c>
      <c r="BU702" s="89">
        <v>7</v>
      </c>
      <c r="BV702" s="89">
        <v>8</v>
      </c>
      <c r="BW702" s="89">
        <v>8</v>
      </c>
      <c r="BX702" s="89">
        <v>8</v>
      </c>
      <c r="BY702" s="89">
        <v>8</v>
      </c>
      <c r="BZ702" s="89">
        <v>7</v>
      </c>
      <c r="CA702" s="89">
        <v>8</v>
      </c>
      <c r="CB702" s="89">
        <v>8</v>
      </c>
      <c r="CC702" s="89">
        <v>7</v>
      </c>
      <c r="CD702" s="89">
        <v>8</v>
      </c>
      <c r="CE702" s="89">
        <v>8</v>
      </c>
      <c r="CF702" s="90">
        <f t="shared" si="71"/>
        <v>7.62962962962963</v>
      </c>
      <c r="CG702" s="89"/>
      <c r="CH702" s="89"/>
      <c r="CI702" s="89"/>
      <c r="CJ702" s="89"/>
      <c r="CK702" s="89"/>
      <c r="CL702" s="89"/>
      <c r="CM702" s="89"/>
      <c r="CN702" s="89"/>
      <c r="CO702" s="89"/>
      <c r="CP702" s="89"/>
      <c r="CQ702" s="89"/>
      <c r="CR702" s="89"/>
      <c r="CS702" s="89"/>
      <c r="CT702" s="89"/>
      <c r="CU702" s="89"/>
      <c r="CV702" s="89"/>
      <c r="CW702" s="89"/>
      <c r="CX702" s="89"/>
      <c r="CY702" s="89"/>
      <c r="CZ702" s="89"/>
      <c r="DA702" s="89"/>
      <c r="DB702" s="89"/>
      <c r="DC702" s="89"/>
      <c r="DD702" s="89"/>
      <c r="DE702" s="89"/>
      <c r="DF702" s="89"/>
      <c r="DG702" s="89"/>
      <c r="DH702" s="89"/>
      <c r="DI702" s="89"/>
      <c r="DJ702" s="89"/>
      <c r="DK702" s="89"/>
      <c r="DL702" s="89"/>
      <c r="DM702" s="89"/>
      <c r="DN702" s="89"/>
      <c r="DO702" s="90" t="e">
        <f t="shared" si="66"/>
        <v>#DIV/0!</v>
      </c>
      <c r="DP702" s="95"/>
      <c r="DQ702" s="89"/>
      <c r="DR702" s="89"/>
      <c r="DS702" s="89"/>
      <c r="DT702" s="89"/>
      <c r="DU702" s="89"/>
      <c r="DV702" s="101"/>
      <c r="DW702" s="102"/>
      <c r="DX702" s="103"/>
      <c r="DY702" s="90"/>
      <c r="DZ702" s="103"/>
      <c r="EA702" s="103"/>
      <c r="EB702" s="103"/>
      <c r="EC702" s="103"/>
      <c r="ED702" s="103"/>
      <c r="EE702" s="103"/>
      <c r="EF702" s="106" t="e">
        <f t="shared" si="67"/>
        <v>#DIV/0!</v>
      </c>
      <c r="EG702" s="106" t="str">
        <f t="shared" si="68"/>
        <v>NEED TO DEVELOP</v>
      </c>
      <c r="EH702" s="106" t="e">
        <f t="shared" si="69"/>
        <v>#DIV/0!</v>
      </c>
    </row>
    <row r="703" hidden="1" customHeight="1" spans="2:138">
      <c r="B703" s="83" t="s">
        <v>2456</v>
      </c>
      <c r="C703" s="84"/>
      <c r="D703" s="84"/>
      <c r="E703" s="84"/>
      <c r="F703" s="84"/>
      <c r="G703" s="84"/>
      <c r="H703" s="83" t="s">
        <v>15249</v>
      </c>
      <c r="I703" s="86" t="s">
        <v>15250</v>
      </c>
      <c r="J703" s="83" t="s">
        <v>263</v>
      </c>
      <c r="K703" s="84"/>
      <c r="L703" s="83" t="s">
        <v>15252</v>
      </c>
      <c r="M703" s="89">
        <v>8</v>
      </c>
      <c r="N703" s="89">
        <v>8</v>
      </c>
      <c r="O703" s="89">
        <v>8</v>
      </c>
      <c r="P703" s="89">
        <v>8</v>
      </c>
      <c r="Q703" s="89">
        <v>8</v>
      </c>
      <c r="R703" s="89">
        <v>8</v>
      </c>
      <c r="S703" s="89">
        <v>8</v>
      </c>
      <c r="T703" s="89">
        <v>8</v>
      </c>
      <c r="U703" s="89">
        <v>8</v>
      </c>
      <c r="V703" s="89">
        <v>8</v>
      </c>
      <c r="W703" s="89">
        <v>8</v>
      </c>
      <c r="X703" s="89">
        <v>8</v>
      </c>
      <c r="Y703" s="89">
        <v>8</v>
      </c>
      <c r="Z703" s="89">
        <v>8</v>
      </c>
      <c r="AA703" s="89">
        <v>8</v>
      </c>
      <c r="AB703" s="89">
        <v>8</v>
      </c>
      <c r="AC703" s="89">
        <v>8</v>
      </c>
      <c r="AD703" s="89">
        <v>8</v>
      </c>
      <c r="AE703" s="89">
        <v>8</v>
      </c>
      <c r="AF703" s="89">
        <v>8</v>
      </c>
      <c r="AG703" s="89">
        <v>8</v>
      </c>
      <c r="AH703" s="89">
        <v>8</v>
      </c>
      <c r="AI703" s="89">
        <v>8</v>
      </c>
      <c r="AJ703" s="89">
        <v>8</v>
      </c>
      <c r="AK703" s="89">
        <v>8</v>
      </c>
      <c r="AL703" s="89">
        <v>8</v>
      </c>
      <c r="AM703" s="89">
        <v>8</v>
      </c>
      <c r="AN703" s="90">
        <f t="shared" si="70"/>
        <v>8</v>
      </c>
      <c r="AO703" s="89"/>
      <c r="AP703" s="89"/>
      <c r="AQ703" s="89"/>
      <c r="AR703" s="89"/>
      <c r="AS703" s="89"/>
      <c r="AT703" s="89"/>
      <c r="AU703" s="89"/>
      <c r="AV703" s="89"/>
      <c r="AW703" s="89"/>
      <c r="AX703" s="89"/>
      <c r="AY703" s="89"/>
      <c r="AZ703" s="89"/>
      <c r="BA703" s="89"/>
      <c r="BB703" s="89"/>
      <c r="BC703" s="89"/>
      <c r="BD703" s="89"/>
      <c r="BE703" s="89"/>
      <c r="BF703" s="89"/>
      <c r="BG703" s="89"/>
      <c r="BH703" s="89"/>
      <c r="BI703" s="89"/>
      <c r="BJ703" s="89"/>
      <c r="BK703" s="89"/>
      <c r="BL703" s="89"/>
      <c r="BM703" s="89"/>
      <c r="BN703" s="89"/>
      <c r="BO703" s="89"/>
      <c r="BP703" s="89"/>
      <c r="BQ703" s="89"/>
      <c r="BR703" s="89"/>
      <c r="BS703" s="89"/>
      <c r="BT703" s="89"/>
      <c r="BU703" s="89"/>
      <c r="BV703" s="89"/>
      <c r="BW703" s="89"/>
      <c r="BX703" s="89"/>
      <c r="BY703" s="89"/>
      <c r="BZ703" s="89"/>
      <c r="CA703" s="89"/>
      <c r="CB703" s="89"/>
      <c r="CC703" s="89"/>
      <c r="CD703" s="89"/>
      <c r="CE703" s="89"/>
      <c r="CF703" s="90" t="e">
        <f t="shared" si="71"/>
        <v>#DIV/0!</v>
      </c>
      <c r="CG703" s="89"/>
      <c r="CH703" s="89"/>
      <c r="CI703" s="89"/>
      <c r="CJ703" s="89"/>
      <c r="CK703" s="89"/>
      <c r="CL703" s="89"/>
      <c r="CM703" s="89"/>
      <c r="CN703" s="89"/>
      <c r="CO703" s="89"/>
      <c r="CP703" s="89"/>
      <c r="CQ703" s="89"/>
      <c r="CR703" s="89"/>
      <c r="CS703" s="89"/>
      <c r="CT703" s="89"/>
      <c r="CU703" s="89"/>
      <c r="CV703" s="89"/>
      <c r="CW703" s="89"/>
      <c r="CX703" s="89"/>
      <c r="CY703" s="89"/>
      <c r="CZ703" s="89"/>
      <c r="DA703" s="89"/>
      <c r="DB703" s="89"/>
      <c r="DC703" s="89"/>
      <c r="DD703" s="89"/>
      <c r="DE703" s="89"/>
      <c r="DF703" s="89"/>
      <c r="DG703" s="89"/>
      <c r="DH703" s="89"/>
      <c r="DI703" s="89"/>
      <c r="DJ703" s="89"/>
      <c r="DK703" s="89"/>
      <c r="DL703" s="89"/>
      <c r="DM703" s="89"/>
      <c r="DN703" s="89"/>
      <c r="DO703" s="90" t="e">
        <f t="shared" si="66"/>
        <v>#DIV/0!</v>
      </c>
      <c r="DP703" s="95"/>
      <c r="DQ703" s="89"/>
      <c r="DR703" s="89"/>
      <c r="DS703" s="89"/>
      <c r="DT703" s="89"/>
      <c r="DU703" s="89"/>
      <c r="DV703" s="101"/>
      <c r="DW703" s="102"/>
      <c r="DX703" s="103"/>
      <c r="DY703" s="90"/>
      <c r="DZ703" s="103"/>
      <c r="EA703" s="103"/>
      <c r="EB703" s="103"/>
      <c r="EC703" s="103"/>
      <c r="ED703" s="103"/>
      <c r="EE703" s="103"/>
      <c r="EF703" s="106" t="str">
        <f t="shared" si="67"/>
        <v>NEED TO DEVELOP</v>
      </c>
      <c r="EG703" s="106" t="e">
        <f t="shared" si="68"/>
        <v>#DIV/0!</v>
      </c>
      <c r="EH703" s="106" t="e">
        <f t="shared" si="69"/>
        <v>#DIV/0!</v>
      </c>
    </row>
    <row r="704" hidden="1" customHeight="1" spans="2:138">
      <c r="B704" s="83" t="s">
        <v>2456</v>
      </c>
      <c r="C704" s="84"/>
      <c r="D704" s="84"/>
      <c r="E704" s="84"/>
      <c r="F704" s="84"/>
      <c r="G704" s="84"/>
      <c r="H704" s="83" t="s">
        <v>15264</v>
      </c>
      <c r="I704" s="86" t="s">
        <v>15265</v>
      </c>
      <c r="J704" s="83" t="s">
        <v>108</v>
      </c>
      <c r="K704" s="84"/>
      <c r="L704" s="83" t="s">
        <v>2291</v>
      </c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90" t="e">
        <f t="shared" si="70"/>
        <v>#DIV/0!</v>
      </c>
      <c r="AO704" s="89"/>
      <c r="AP704" s="89"/>
      <c r="AQ704" s="89"/>
      <c r="AR704" s="89"/>
      <c r="AS704" s="89"/>
      <c r="AT704" s="89"/>
      <c r="AU704" s="89"/>
      <c r="AV704" s="89"/>
      <c r="AW704" s="89"/>
      <c r="AX704" s="89"/>
      <c r="AY704" s="89"/>
      <c r="AZ704" s="89"/>
      <c r="BA704" s="89"/>
      <c r="BB704" s="89"/>
      <c r="BC704" s="89"/>
      <c r="BD704" s="89">
        <v>8</v>
      </c>
      <c r="BE704" s="89">
        <v>8</v>
      </c>
      <c r="BF704" s="89">
        <v>8</v>
      </c>
      <c r="BG704" s="89">
        <v>8</v>
      </c>
      <c r="BH704" s="89">
        <v>8</v>
      </c>
      <c r="BI704" s="89">
        <v>8</v>
      </c>
      <c r="BJ704" s="89">
        <v>8</v>
      </c>
      <c r="BK704" s="89">
        <v>8</v>
      </c>
      <c r="BL704" s="89">
        <v>8</v>
      </c>
      <c r="BM704" s="89">
        <v>8</v>
      </c>
      <c r="BN704" s="89">
        <v>8</v>
      </c>
      <c r="BO704" s="89">
        <v>8</v>
      </c>
      <c r="BP704" s="89">
        <v>8</v>
      </c>
      <c r="BQ704" s="89">
        <v>8</v>
      </c>
      <c r="BR704" s="89">
        <v>8</v>
      </c>
      <c r="BS704" s="89">
        <v>8</v>
      </c>
      <c r="BT704" s="89">
        <v>8</v>
      </c>
      <c r="BU704" s="89">
        <v>8</v>
      </c>
      <c r="BV704" s="89">
        <v>8</v>
      </c>
      <c r="BW704" s="89">
        <v>8</v>
      </c>
      <c r="BX704" s="89">
        <v>8</v>
      </c>
      <c r="BY704" s="89">
        <v>8</v>
      </c>
      <c r="BZ704" s="89">
        <v>8</v>
      </c>
      <c r="CA704" s="89">
        <v>8</v>
      </c>
      <c r="CB704" s="89">
        <v>8</v>
      </c>
      <c r="CC704" s="89">
        <v>8</v>
      </c>
      <c r="CD704" s="89">
        <v>8</v>
      </c>
      <c r="CE704" s="89">
        <v>8</v>
      </c>
      <c r="CF704" s="90">
        <f t="shared" si="71"/>
        <v>8</v>
      </c>
      <c r="CG704" s="89"/>
      <c r="CH704" s="89"/>
      <c r="CI704" s="89"/>
      <c r="CJ704" s="89"/>
      <c r="CK704" s="89"/>
      <c r="CL704" s="89"/>
      <c r="CM704" s="89"/>
      <c r="CN704" s="89"/>
      <c r="CO704" s="89"/>
      <c r="CP704" s="89"/>
      <c r="CQ704" s="89"/>
      <c r="CR704" s="89"/>
      <c r="CS704" s="89"/>
      <c r="CT704" s="89"/>
      <c r="CU704" s="89"/>
      <c r="CV704" s="89"/>
      <c r="CW704" s="89"/>
      <c r="CX704" s="89"/>
      <c r="CY704" s="89"/>
      <c r="CZ704" s="89"/>
      <c r="DA704" s="89"/>
      <c r="DB704" s="89"/>
      <c r="DC704" s="89"/>
      <c r="DD704" s="89"/>
      <c r="DE704" s="89"/>
      <c r="DF704" s="89"/>
      <c r="DG704" s="89"/>
      <c r="DH704" s="89"/>
      <c r="DI704" s="89"/>
      <c r="DJ704" s="89"/>
      <c r="DK704" s="89"/>
      <c r="DL704" s="89"/>
      <c r="DM704" s="89"/>
      <c r="DN704" s="89"/>
      <c r="DO704" s="90" t="e">
        <f t="shared" si="66"/>
        <v>#DIV/0!</v>
      </c>
      <c r="DP704" s="95"/>
      <c r="DQ704" s="89"/>
      <c r="DR704" s="89"/>
      <c r="DS704" s="89"/>
      <c r="DT704" s="89"/>
      <c r="DU704" s="89"/>
      <c r="DV704" s="101"/>
      <c r="DW704" s="102"/>
      <c r="DX704" s="103"/>
      <c r="DY704" s="90"/>
      <c r="DZ704" s="103"/>
      <c r="EA704" s="103"/>
      <c r="EB704" s="103"/>
      <c r="EC704" s="103"/>
      <c r="ED704" s="103"/>
      <c r="EE704" s="103"/>
      <c r="EF704" s="106" t="e">
        <f t="shared" si="67"/>
        <v>#DIV/0!</v>
      </c>
      <c r="EG704" s="106" t="str">
        <f t="shared" si="68"/>
        <v>NEED TO DEVELOP</v>
      </c>
      <c r="EH704" s="106" t="e">
        <f t="shared" si="69"/>
        <v>#DIV/0!</v>
      </c>
    </row>
    <row r="705" hidden="1" customHeight="1" spans="2:138">
      <c r="B705" s="83" t="s">
        <v>2456</v>
      </c>
      <c r="C705" s="84"/>
      <c r="D705" s="84"/>
      <c r="E705" s="84"/>
      <c r="F705" s="84"/>
      <c r="G705" s="84"/>
      <c r="H705" s="83" t="s">
        <v>15276</v>
      </c>
      <c r="I705" s="86" t="s">
        <v>15277</v>
      </c>
      <c r="J705" s="83" t="s">
        <v>2321</v>
      </c>
      <c r="K705" s="84"/>
      <c r="L705" s="83" t="s">
        <v>128</v>
      </c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90" t="e">
        <f t="shared" si="70"/>
        <v>#DIV/0!</v>
      </c>
      <c r="AO705" s="89"/>
      <c r="AP705" s="89"/>
      <c r="AQ705" s="89"/>
      <c r="AR705" s="89"/>
      <c r="AS705" s="89"/>
      <c r="AT705" s="89"/>
      <c r="AU705" s="89"/>
      <c r="AV705" s="89"/>
      <c r="AW705" s="89"/>
      <c r="AX705" s="89"/>
      <c r="AY705" s="89"/>
      <c r="AZ705" s="89"/>
      <c r="BA705" s="89"/>
      <c r="BB705" s="89"/>
      <c r="BC705" s="89"/>
      <c r="BD705" s="89"/>
      <c r="BE705" s="89"/>
      <c r="BF705" s="89"/>
      <c r="BG705" s="89"/>
      <c r="BH705" s="89"/>
      <c r="BI705" s="89"/>
      <c r="BJ705" s="89"/>
      <c r="BK705" s="89"/>
      <c r="BL705" s="89"/>
      <c r="BM705" s="89"/>
      <c r="BN705" s="89"/>
      <c r="BO705" s="89"/>
      <c r="BP705" s="89"/>
      <c r="BQ705" s="89"/>
      <c r="BR705" s="89"/>
      <c r="BS705" s="89"/>
      <c r="BT705" s="89"/>
      <c r="BU705" s="89"/>
      <c r="BV705" s="89"/>
      <c r="BW705" s="89"/>
      <c r="BX705" s="89"/>
      <c r="BY705" s="89"/>
      <c r="BZ705" s="89"/>
      <c r="CA705" s="89"/>
      <c r="CB705" s="89"/>
      <c r="CC705" s="89"/>
      <c r="CD705" s="89"/>
      <c r="CE705" s="89"/>
      <c r="CF705" s="90" t="e">
        <f t="shared" si="71"/>
        <v>#DIV/0!</v>
      </c>
      <c r="CG705" s="89"/>
      <c r="CH705" s="89"/>
      <c r="CI705" s="89"/>
      <c r="CJ705" s="89"/>
      <c r="CK705" s="89"/>
      <c r="CL705" s="89"/>
      <c r="CM705" s="89"/>
      <c r="CN705" s="89"/>
      <c r="CO705" s="89"/>
      <c r="CP705" s="89"/>
      <c r="CQ705" s="89"/>
      <c r="CR705" s="89"/>
      <c r="CS705" s="89"/>
      <c r="CT705" s="89"/>
      <c r="CU705" s="89"/>
      <c r="CV705" s="89"/>
      <c r="CW705" s="89"/>
      <c r="CX705" s="89"/>
      <c r="CY705" s="89"/>
      <c r="CZ705" s="89"/>
      <c r="DA705" s="89"/>
      <c r="DB705" s="89"/>
      <c r="DC705" s="89"/>
      <c r="DD705" s="89"/>
      <c r="DE705" s="89"/>
      <c r="DF705" s="89"/>
      <c r="DG705" s="89"/>
      <c r="DH705" s="89"/>
      <c r="DI705" s="89"/>
      <c r="DJ705" s="89"/>
      <c r="DK705" s="89"/>
      <c r="DL705" s="89"/>
      <c r="DM705" s="89"/>
      <c r="DN705" s="89"/>
      <c r="DO705" s="90" t="e">
        <f t="shared" si="66"/>
        <v>#DIV/0!</v>
      </c>
      <c r="DP705" s="95"/>
      <c r="DQ705" s="89"/>
      <c r="DR705" s="89"/>
      <c r="DS705" s="89"/>
      <c r="DT705" s="89"/>
      <c r="DU705" s="89"/>
      <c r="DV705" s="101"/>
      <c r="DW705" s="102"/>
      <c r="DX705" s="103"/>
      <c r="DY705" s="90"/>
      <c r="DZ705" s="103"/>
      <c r="EA705" s="103"/>
      <c r="EB705" s="103"/>
      <c r="EC705" s="103"/>
      <c r="ED705" s="103"/>
      <c r="EE705" s="103"/>
      <c r="EF705" s="106" t="e">
        <f t="shared" si="67"/>
        <v>#DIV/0!</v>
      </c>
      <c r="EG705" s="106" t="e">
        <f t="shared" si="68"/>
        <v>#DIV/0!</v>
      </c>
      <c r="EH705" s="106" t="e">
        <f t="shared" si="69"/>
        <v>#DIV/0!</v>
      </c>
    </row>
    <row r="706" hidden="1" customHeight="1" spans="2:138">
      <c r="B706" s="83" t="s">
        <v>2456</v>
      </c>
      <c r="C706" s="84"/>
      <c r="D706" s="84"/>
      <c r="E706" s="84"/>
      <c r="F706" s="84"/>
      <c r="G706" s="84"/>
      <c r="H706" s="83" t="s">
        <v>15288</v>
      </c>
      <c r="I706" s="86" t="s">
        <v>15289</v>
      </c>
      <c r="J706" s="83" t="s">
        <v>390</v>
      </c>
      <c r="K706" s="84"/>
      <c r="L706" s="83" t="s">
        <v>2458</v>
      </c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90" t="e">
        <f t="shared" si="70"/>
        <v>#DIV/0!</v>
      </c>
      <c r="AO706" s="89"/>
      <c r="AP706" s="89"/>
      <c r="AQ706" s="89"/>
      <c r="AR706" s="89"/>
      <c r="AS706" s="89"/>
      <c r="AT706" s="89"/>
      <c r="AU706" s="89"/>
      <c r="AV706" s="89"/>
      <c r="AW706" s="89"/>
      <c r="AX706" s="89"/>
      <c r="AY706" s="89"/>
      <c r="AZ706" s="89"/>
      <c r="BA706" s="89"/>
      <c r="BB706" s="89"/>
      <c r="BC706" s="89"/>
      <c r="BD706" s="89"/>
      <c r="BE706" s="89"/>
      <c r="BF706" s="89"/>
      <c r="BG706" s="89"/>
      <c r="BH706" s="89"/>
      <c r="BI706" s="89"/>
      <c r="BJ706" s="89"/>
      <c r="BK706" s="89"/>
      <c r="BL706" s="89"/>
      <c r="BM706" s="89"/>
      <c r="BN706" s="89"/>
      <c r="BO706" s="89"/>
      <c r="BP706" s="89"/>
      <c r="BQ706" s="89"/>
      <c r="BR706" s="89"/>
      <c r="BS706" s="89"/>
      <c r="BT706" s="89"/>
      <c r="BU706" s="89"/>
      <c r="BV706" s="89"/>
      <c r="BW706" s="89"/>
      <c r="BX706" s="89"/>
      <c r="BY706" s="89"/>
      <c r="BZ706" s="89"/>
      <c r="CA706" s="89"/>
      <c r="CB706" s="89"/>
      <c r="CC706" s="89"/>
      <c r="CD706" s="89"/>
      <c r="CE706" s="89"/>
      <c r="CF706" s="90" t="e">
        <f t="shared" si="71"/>
        <v>#DIV/0!</v>
      </c>
      <c r="CG706" s="89"/>
      <c r="CH706" s="89"/>
      <c r="CI706" s="89"/>
      <c r="CJ706" s="89"/>
      <c r="CK706" s="89"/>
      <c r="CL706" s="89"/>
      <c r="CM706" s="89"/>
      <c r="CN706" s="89"/>
      <c r="CO706" s="89"/>
      <c r="CP706" s="89"/>
      <c r="CQ706" s="89"/>
      <c r="CR706" s="89"/>
      <c r="CS706" s="89"/>
      <c r="CT706" s="89"/>
      <c r="CU706" s="89"/>
      <c r="CV706" s="89"/>
      <c r="CW706" s="89"/>
      <c r="CX706" s="89"/>
      <c r="CY706" s="89"/>
      <c r="CZ706" s="89"/>
      <c r="DA706" s="89"/>
      <c r="DB706" s="89"/>
      <c r="DC706" s="89"/>
      <c r="DD706" s="89"/>
      <c r="DE706" s="89"/>
      <c r="DF706" s="89"/>
      <c r="DG706" s="89"/>
      <c r="DH706" s="89"/>
      <c r="DI706" s="89"/>
      <c r="DJ706" s="89"/>
      <c r="DK706" s="89"/>
      <c r="DL706" s="89"/>
      <c r="DM706" s="89"/>
      <c r="DN706" s="89"/>
      <c r="DO706" s="90" t="e">
        <f t="shared" si="66"/>
        <v>#DIV/0!</v>
      </c>
      <c r="DP706" s="90"/>
      <c r="DQ706" s="89"/>
      <c r="DR706" s="89"/>
      <c r="DS706" s="89"/>
      <c r="DT706" s="89"/>
      <c r="DU706" s="89"/>
      <c r="DV706" s="101"/>
      <c r="DW706" s="102"/>
      <c r="DX706" s="103"/>
      <c r="DY706" s="90"/>
      <c r="DZ706" s="103"/>
      <c r="EA706" s="103"/>
      <c r="EB706" s="103"/>
      <c r="EC706" s="103"/>
      <c r="ED706" s="103"/>
      <c r="EE706" s="103"/>
      <c r="EF706" s="106" t="e">
        <f t="shared" si="67"/>
        <v>#DIV/0!</v>
      </c>
      <c r="EG706" s="106" t="e">
        <f t="shared" si="68"/>
        <v>#DIV/0!</v>
      </c>
      <c r="EH706" s="106" t="e">
        <f t="shared" si="69"/>
        <v>#DIV/0!</v>
      </c>
    </row>
    <row r="707" hidden="1" customHeight="1" spans="2:138">
      <c r="B707" s="83" t="s">
        <v>2456</v>
      </c>
      <c r="C707" s="84"/>
      <c r="D707" s="84"/>
      <c r="E707" s="84"/>
      <c r="F707" s="84"/>
      <c r="G707" s="84"/>
      <c r="H707" s="83" t="s">
        <v>15301</v>
      </c>
      <c r="I707" s="86" t="s">
        <v>15302</v>
      </c>
      <c r="J707" s="83" t="s">
        <v>126</v>
      </c>
      <c r="K707" s="84"/>
      <c r="L707" s="83" t="s">
        <v>9526</v>
      </c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90" t="e">
        <f t="shared" si="70"/>
        <v>#DIV/0!</v>
      </c>
      <c r="AO707" s="89"/>
      <c r="AP707" s="89"/>
      <c r="AQ707" s="89"/>
      <c r="AR707" s="89"/>
      <c r="AS707" s="89"/>
      <c r="AT707" s="89"/>
      <c r="AU707" s="89"/>
      <c r="AV707" s="89"/>
      <c r="AW707" s="89"/>
      <c r="AX707" s="89"/>
      <c r="AY707" s="89"/>
      <c r="AZ707" s="89"/>
      <c r="BA707" s="89"/>
      <c r="BB707" s="89"/>
      <c r="BC707" s="89"/>
      <c r="BD707" s="89"/>
      <c r="BE707" s="89"/>
      <c r="BF707" s="89"/>
      <c r="BG707" s="89"/>
      <c r="BH707" s="89"/>
      <c r="BI707" s="89"/>
      <c r="BJ707" s="89"/>
      <c r="BK707" s="89"/>
      <c r="BL707" s="89"/>
      <c r="BM707" s="89"/>
      <c r="BN707" s="89"/>
      <c r="BO707" s="89"/>
      <c r="BP707" s="89"/>
      <c r="BQ707" s="89"/>
      <c r="BR707" s="89"/>
      <c r="BS707" s="89"/>
      <c r="BT707" s="89"/>
      <c r="BU707" s="89"/>
      <c r="BV707" s="89"/>
      <c r="BW707" s="89"/>
      <c r="BX707" s="89"/>
      <c r="BY707" s="89"/>
      <c r="BZ707" s="89"/>
      <c r="CA707" s="89"/>
      <c r="CB707" s="89"/>
      <c r="CC707" s="89"/>
      <c r="CD707" s="89"/>
      <c r="CE707" s="89"/>
      <c r="CF707" s="90" t="e">
        <f t="shared" si="71"/>
        <v>#DIV/0!</v>
      </c>
      <c r="CG707" s="89"/>
      <c r="CH707" s="89"/>
      <c r="CI707" s="89"/>
      <c r="CJ707" s="89"/>
      <c r="CK707" s="89"/>
      <c r="CL707" s="89"/>
      <c r="CM707" s="89"/>
      <c r="CN707" s="89"/>
      <c r="CO707" s="89"/>
      <c r="CP707" s="89"/>
      <c r="CQ707" s="89"/>
      <c r="CR707" s="89"/>
      <c r="CS707" s="89"/>
      <c r="CT707" s="89"/>
      <c r="CU707" s="89"/>
      <c r="CV707" s="89">
        <v>7</v>
      </c>
      <c r="CW707" s="89">
        <v>7</v>
      </c>
      <c r="CX707" s="89">
        <v>8</v>
      </c>
      <c r="CY707" s="89">
        <v>7</v>
      </c>
      <c r="CZ707" s="89">
        <v>7</v>
      </c>
      <c r="DA707" s="89">
        <v>8</v>
      </c>
      <c r="DB707" s="89">
        <v>7</v>
      </c>
      <c r="DC707" s="89">
        <v>8</v>
      </c>
      <c r="DD707" s="89">
        <v>8</v>
      </c>
      <c r="DE707" s="89"/>
      <c r="DF707" s="89"/>
      <c r="DG707" s="89"/>
      <c r="DH707" s="89"/>
      <c r="DI707" s="89">
        <v>8</v>
      </c>
      <c r="DJ707" s="89">
        <v>7</v>
      </c>
      <c r="DK707" s="89">
        <v>7</v>
      </c>
      <c r="DL707" s="89">
        <v>8</v>
      </c>
      <c r="DM707" s="89">
        <v>7</v>
      </c>
      <c r="DN707" s="89">
        <v>7</v>
      </c>
      <c r="DO707" s="90">
        <f t="shared" si="66"/>
        <v>7.4</v>
      </c>
      <c r="DP707" s="95"/>
      <c r="DQ707" s="89"/>
      <c r="DR707" s="89"/>
      <c r="DS707" s="89"/>
      <c r="DT707" s="89"/>
      <c r="DU707" s="89"/>
      <c r="DV707" s="101"/>
      <c r="DW707" s="102"/>
      <c r="DX707" s="103"/>
      <c r="DY707" s="90"/>
      <c r="DZ707" s="103"/>
      <c r="EA707" s="103"/>
      <c r="EB707" s="103"/>
      <c r="EC707" s="103"/>
      <c r="ED707" s="103"/>
      <c r="EE707" s="103"/>
      <c r="EF707" s="106" t="e">
        <f t="shared" si="67"/>
        <v>#DIV/0!</v>
      </c>
      <c r="EG707" s="106" t="e">
        <f t="shared" si="68"/>
        <v>#DIV/0!</v>
      </c>
      <c r="EH707" s="106" t="str">
        <f t="shared" si="69"/>
        <v>NEED TO DEVELOP</v>
      </c>
    </row>
    <row r="708" hidden="1" customHeight="1" spans="2:138">
      <c r="B708" s="83" t="s">
        <v>2456</v>
      </c>
      <c r="C708" s="84"/>
      <c r="D708" s="84"/>
      <c r="E708" s="84"/>
      <c r="F708" s="84"/>
      <c r="G708" s="84"/>
      <c r="H708" s="83" t="s">
        <v>15315</v>
      </c>
      <c r="I708" s="86" t="s">
        <v>15316</v>
      </c>
      <c r="J708" s="83" t="s">
        <v>126</v>
      </c>
      <c r="K708" s="84"/>
      <c r="L708" s="83" t="s">
        <v>6395</v>
      </c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90" t="e">
        <f t="shared" si="70"/>
        <v>#DIV/0!</v>
      </c>
      <c r="AO708" s="89"/>
      <c r="AP708" s="89"/>
      <c r="AQ708" s="89"/>
      <c r="AR708" s="89"/>
      <c r="AS708" s="89"/>
      <c r="AT708" s="89"/>
      <c r="AU708" s="89"/>
      <c r="AV708" s="89"/>
      <c r="AW708" s="89"/>
      <c r="AX708" s="89"/>
      <c r="AY708" s="89"/>
      <c r="AZ708" s="89"/>
      <c r="BA708" s="89"/>
      <c r="BB708" s="89"/>
      <c r="BC708" s="89"/>
      <c r="BD708" s="89"/>
      <c r="BE708" s="89"/>
      <c r="BF708" s="89"/>
      <c r="BG708" s="89"/>
      <c r="BH708" s="89"/>
      <c r="BI708" s="89"/>
      <c r="BJ708" s="89"/>
      <c r="BK708" s="89"/>
      <c r="BL708" s="89"/>
      <c r="BM708" s="89"/>
      <c r="BN708" s="89"/>
      <c r="BO708" s="89"/>
      <c r="BP708" s="89"/>
      <c r="BQ708" s="89"/>
      <c r="BR708" s="89"/>
      <c r="BS708" s="89"/>
      <c r="BT708" s="89"/>
      <c r="BU708" s="89"/>
      <c r="BV708" s="89"/>
      <c r="BW708" s="89"/>
      <c r="BX708" s="89"/>
      <c r="BY708" s="89"/>
      <c r="BZ708" s="89"/>
      <c r="CA708" s="89"/>
      <c r="CB708" s="89"/>
      <c r="CC708" s="89"/>
      <c r="CD708" s="89"/>
      <c r="CE708" s="89"/>
      <c r="CF708" s="90" t="e">
        <f t="shared" si="71"/>
        <v>#DIV/0!</v>
      </c>
      <c r="CG708" s="89"/>
      <c r="CH708" s="89"/>
      <c r="CI708" s="89"/>
      <c r="CJ708" s="89"/>
      <c r="CK708" s="89"/>
      <c r="CL708" s="89"/>
      <c r="CM708" s="89"/>
      <c r="CN708" s="89"/>
      <c r="CO708" s="89"/>
      <c r="CP708" s="89"/>
      <c r="CQ708" s="89"/>
      <c r="CR708" s="89"/>
      <c r="CS708" s="89"/>
      <c r="CT708" s="89"/>
      <c r="CU708" s="89"/>
      <c r="CV708" s="89">
        <v>8</v>
      </c>
      <c r="CW708" s="89">
        <v>8</v>
      </c>
      <c r="CX708" s="89">
        <v>8</v>
      </c>
      <c r="CY708" s="89">
        <v>8</v>
      </c>
      <c r="CZ708" s="89">
        <v>7</v>
      </c>
      <c r="DA708" s="89">
        <v>8</v>
      </c>
      <c r="DB708" s="89">
        <v>8</v>
      </c>
      <c r="DC708" s="89">
        <v>7</v>
      </c>
      <c r="DD708" s="89">
        <v>7</v>
      </c>
      <c r="DE708" s="89"/>
      <c r="DF708" s="89"/>
      <c r="DG708" s="89"/>
      <c r="DH708" s="89"/>
      <c r="DI708" s="89">
        <v>8</v>
      </c>
      <c r="DJ708" s="89">
        <v>8</v>
      </c>
      <c r="DK708" s="89">
        <v>7</v>
      </c>
      <c r="DL708" s="89">
        <v>8</v>
      </c>
      <c r="DM708" s="89">
        <v>7</v>
      </c>
      <c r="DN708" s="89">
        <v>7</v>
      </c>
      <c r="DO708" s="90">
        <f t="shared" si="66"/>
        <v>7.6</v>
      </c>
      <c r="DP708" s="95"/>
      <c r="DQ708" s="89"/>
      <c r="DR708" s="89"/>
      <c r="DS708" s="89"/>
      <c r="DT708" s="89"/>
      <c r="DU708" s="89"/>
      <c r="DV708" s="101"/>
      <c r="DW708" s="102"/>
      <c r="DX708" s="103"/>
      <c r="DY708" s="90"/>
      <c r="DZ708" s="103"/>
      <c r="EA708" s="103"/>
      <c r="EB708" s="103"/>
      <c r="EC708" s="103"/>
      <c r="ED708" s="103"/>
      <c r="EE708" s="103"/>
      <c r="EF708" s="106" t="e">
        <f t="shared" si="67"/>
        <v>#DIV/0!</v>
      </c>
      <c r="EG708" s="106" t="e">
        <f t="shared" si="68"/>
        <v>#DIV/0!</v>
      </c>
      <c r="EH708" s="106" t="str">
        <f t="shared" si="69"/>
        <v>NEED TO DEVELOP</v>
      </c>
    </row>
    <row r="709" hidden="1" customHeight="1" spans="2:138">
      <c r="B709" s="83" t="s">
        <v>2456</v>
      </c>
      <c r="C709" s="84"/>
      <c r="D709" s="84"/>
      <c r="E709" s="84"/>
      <c r="F709" s="84"/>
      <c r="G709" s="84"/>
      <c r="H709" s="83" t="s">
        <v>15329</v>
      </c>
      <c r="I709" s="86" t="s">
        <v>15330</v>
      </c>
      <c r="J709" s="83" t="s">
        <v>126</v>
      </c>
      <c r="K709" s="84"/>
      <c r="L709" s="83" t="s">
        <v>15331</v>
      </c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90" t="e">
        <f t="shared" si="70"/>
        <v>#DIV/0!</v>
      </c>
      <c r="AO709" s="89"/>
      <c r="AP709" s="89"/>
      <c r="AQ709" s="89"/>
      <c r="AR709" s="89"/>
      <c r="AS709" s="89"/>
      <c r="AT709" s="89"/>
      <c r="AU709" s="89"/>
      <c r="AV709" s="89"/>
      <c r="AW709" s="89"/>
      <c r="AX709" s="89"/>
      <c r="AY709" s="89"/>
      <c r="AZ709" s="89"/>
      <c r="BA709" s="89"/>
      <c r="BB709" s="89"/>
      <c r="BC709" s="89"/>
      <c r="BD709" s="89"/>
      <c r="BE709" s="89"/>
      <c r="BF709" s="89"/>
      <c r="BG709" s="89"/>
      <c r="BH709" s="89"/>
      <c r="BI709" s="89"/>
      <c r="BJ709" s="89"/>
      <c r="BK709" s="89"/>
      <c r="BL709" s="89"/>
      <c r="BM709" s="89"/>
      <c r="BN709" s="89"/>
      <c r="BO709" s="89"/>
      <c r="BP709" s="89"/>
      <c r="BQ709" s="89"/>
      <c r="BR709" s="89"/>
      <c r="BS709" s="89"/>
      <c r="BT709" s="89"/>
      <c r="BU709" s="89"/>
      <c r="BV709" s="89"/>
      <c r="BW709" s="89"/>
      <c r="BX709" s="89"/>
      <c r="BY709" s="89"/>
      <c r="BZ709" s="89"/>
      <c r="CA709" s="89"/>
      <c r="CB709" s="89"/>
      <c r="CC709" s="89"/>
      <c r="CD709" s="89"/>
      <c r="CE709" s="89"/>
      <c r="CF709" s="90" t="e">
        <f t="shared" si="71"/>
        <v>#DIV/0!</v>
      </c>
      <c r="CG709" s="89"/>
      <c r="CH709" s="89"/>
      <c r="CI709" s="89"/>
      <c r="CJ709" s="89"/>
      <c r="CK709" s="89"/>
      <c r="CL709" s="89"/>
      <c r="CM709" s="89"/>
      <c r="CN709" s="89"/>
      <c r="CO709" s="89"/>
      <c r="CP709" s="89"/>
      <c r="CQ709" s="89"/>
      <c r="CR709" s="89"/>
      <c r="CS709" s="89"/>
      <c r="CT709" s="89"/>
      <c r="CU709" s="89"/>
      <c r="CV709" s="89">
        <v>7</v>
      </c>
      <c r="CW709" s="89">
        <v>8</v>
      </c>
      <c r="CX709" s="89">
        <v>8</v>
      </c>
      <c r="CY709" s="89">
        <v>7</v>
      </c>
      <c r="CZ709" s="89">
        <v>8</v>
      </c>
      <c r="DA709" s="89">
        <v>8</v>
      </c>
      <c r="DB709" s="89">
        <v>7</v>
      </c>
      <c r="DC709" s="89">
        <v>8</v>
      </c>
      <c r="DD709" s="89">
        <v>7</v>
      </c>
      <c r="DE709" s="89"/>
      <c r="DF709" s="89"/>
      <c r="DG709" s="89"/>
      <c r="DH709" s="89"/>
      <c r="DI709" s="89">
        <v>8</v>
      </c>
      <c r="DJ709" s="89">
        <v>8</v>
      </c>
      <c r="DK709" s="89">
        <v>7</v>
      </c>
      <c r="DL709" s="89">
        <v>8</v>
      </c>
      <c r="DM709" s="89">
        <v>7</v>
      </c>
      <c r="DN709" s="89">
        <v>7</v>
      </c>
      <c r="DO709" s="90">
        <f t="shared" si="66"/>
        <v>7.53333333333333</v>
      </c>
      <c r="DP709" s="95"/>
      <c r="DQ709" s="89"/>
      <c r="DR709" s="89"/>
      <c r="DS709" s="89"/>
      <c r="DT709" s="89"/>
      <c r="DU709" s="89"/>
      <c r="DV709" s="101"/>
      <c r="DW709" s="102"/>
      <c r="DX709" s="103"/>
      <c r="DY709" s="90"/>
      <c r="DZ709" s="103"/>
      <c r="EA709" s="103"/>
      <c r="EB709" s="103"/>
      <c r="EC709" s="103"/>
      <c r="ED709" s="103"/>
      <c r="EE709" s="103"/>
      <c r="EF709" s="106" t="e">
        <f t="shared" si="67"/>
        <v>#DIV/0!</v>
      </c>
      <c r="EG709" s="106" t="e">
        <f t="shared" si="68"/>
        <v>#DIV/0!</v>
      </c>
      <c r="EH709" s="106" t="str">
        <f t="shared" si="69"/>
        <v>NEED TO DEVELOP</v>
      </c>
    </row>
    <row r="710" hidden="1" customHeight="1" spans="2:138">
      <c r="B710" s="83" t="s">
        <v>2456</v>
      </c>
      <c r="C710" s="84"/>
      <c r="D710" s="84"/>
      <c r="E710" s="84"/>
      <c r="F710" s="84"/>
      <c r="G710" s="84"/>
      <c r="H710" s="83" t="s">
        <v>15344</v>
      </c>
      <c r="I710" s="86" t="s">
        <v>15345</v>
      </c>
      <c r="J710" s="83" t="s">
        <v>1893</v>
      </c>
      <c r="K710" s="84"/>
      <c r="L710" s="83" t="s">
        <v>2457</v>
      </c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90" t="e">
        <f t="shared" si="70"/>
        <v>#DIV/0!</v>
      </c>
      <c r="AO710" s="89"/>
      <c r="AP710" s="89"/>
      <c r="AQ710" s="89"/>
      <c r="AR710" s="89"/>
      <c r="AS710" s="89"/>
      <c r="AT710" s="89"/>
      <c r="AU710" s="89"/>
      <c r="AV710" s="89"/>
      <c r="AW710" s="89"/>
      <c r="AX710" s="89"/>
      <c r="AY710" s="89"/>
      <c r="AZ710" s="89"/>
      <c r="BA710" s="89"/>
      <c r="BB710" s="89"/>
      <c r="BC710" s="89"/>
      <c r="BD710" s="89">
        <v>8</v>
      </c>
      <c r="BE710" s="89">
        <v>8</v>
      </c>
      <c r="BF710" s="89">
        <v>8</v>
      </c>
      <c r="BG710" s="89">
        <v>8</v>
      </c>
      <c r="BH710" s="89">
        <v>8</v>
      </c>
      <c r="BI710" s="89">
        <v>8</v>
      </c>
      <c r="BJ710" s="89">
        <v>8</v>
      </c>
      <c r="BK710" s="89">
        <v>8</v>
      </c>
      <c r="BL710" s="89">
        <v>8</v>
      </c>
      <c r="BM710" s="89">
        <v>8</v>
      </c>
      <c r="BN710" s="89">
        <v>8</v>
      </c>
      <c r="BO710" s="89">
        <v>8</v>
      </c>
      <c r="BP710" s="89">
        <v>8</v>
      </c>
      <c r="BQ710" s="89">
        <v>8</v>
      </c>
      <c r="BR710" s="89">
        <v>8</v>
      </c>
      <c r="BS710" s="89">
        <v>8</v>
      </c>
      <c r="BT710" s="89">
        <v>8</v>
      </c>
      <c r="BU710" s="89">
        <v>8</v>
      </c>
      <c r="BV710" s="89">
        <v>8</v>
      </c>
      <c r="BW710" s="89">
        <v>8</v>
      </c>
      <c r="BX710" s="89">
        <v>8</v>
      </c>
      <c r="BY710" s="89">
        <v>8</v>
      </c>
      <c r="BZ710" s="89">
        <v>8</v>
      </c>
      <c r="CA710" s="89">
        <v>8</v>
      </c>
      <c r="CB710" s="89">
        <v>8</v>
      </c>
      <c r="CC710" s="89">
        <v>8</v>
      </c>
      <c r="CD710" s="89">
        <v>8</v>
      </c>
      <c r="CE710" s="89">
        <v>8</v>
      </c>
      <c r="CF710" s="90">
        <f t="shared" si="71"/>
        <v>8</v>
      </c>
      <c r="CG710" s="89"/>
      <c r="CH710" s="89"/>
      <c r="CI710" s="89"/>
      <c r="CJ710" s="89"/>
      <c r="CK710" s="89"/>
      <c r="CL710" s="89"/>
      <c r="CM710" s="89"/>
      <c r="CN710" s="89"/>
      <c r="CO710" s="89"/>
      <c r="CP710" s="89"/>
      <c r="CQ710" s="89"/>
      <c r="CR710" s="89"/>
      <c r="CS710" s="89"/>
      <c r="CT710" s="89"/>
      <c r="CU710" s="89"/>
      <c r="CV710" s="89"/>
      <c r="CW710" s="89"/>
      <c r="CX710" s="89"/>
      <c r="CY710" s="89"/>
      <c r="CZ710" s="89"/>
      <c r="DA710" s="89"/>
      <c r="DB710" s="89"/>
      <c r="DC710" s="89"/>
      <c r="DD710" s="89"/>
      <c r="DE710" s="89"/>
      <c r="DF710" s="89"/>
      <c r="DG710" s="89"/>
      <c r="DH710" s="89"/>
      <c r="DI710" s="89"/>
      <c r="DJ710" s="89"/>
      <c r="DK710" s="89"/>
      <c r="DL710" s="89"/>
      <c r="DM710" s="89"/>
      <c r="DN710" s="89"/>
      <c r="DO710" s="90" t="e">
        <f t="shared" si="66"/>
        <v>#DIV/0!</v>
      </c>
      <c r="DP710" s="95"/>
      <c r="DQ710" s="89"/>
      <c r="DR710" s="89"/>
      <c r="DS710" s="89"/>
      <c r="DT710" s="89"/>
      <c r="DU710" s="89"/>
      <c r="DV710" s="101"/>
      <c r="DW710" s="102"/>
      <c r="DX710" s="103"/>
      <c r="DY710" s="90"/>
      <c r="DZ710" s="103"/>
      <c r="EA710" s="103"/>
      <c r="EB710" s="103"/>
      <c r="EC710" s="103"/>
      <c r="ED710" s="103"/>
      <c r="EE710" s="103"/>
      <c r="EF710" s="106" t="e">
        <f t="shared" si="67"/>
        <v>#DIV/0!</v>
      </c>
      <c r="EG710" s="106" t="str">
        <f t="shared" si="68"/>
        <v>NEED TO DEVELOP</v>
      </c>
      <c r="EH710" s="106" t="e">
        <f t="shared" si="69"/>
        <v>#DIV/0!</v>
      </c>
    </row>
    <row r="711" hidden="1" customHeight="1" spans="2:138">
      <c r="B711" s="83" t="s">
        <v>2456</v>
      </c>
      <c r="C711" s="84"/>
      <c r="D711" s="84"/>
      <c r="E711" s="84"/>
      <c r="F711" s="84"/>
      <c r="G711" s="84"/>
      <c r="H711" s="83" t="s">
        <v>15357</v>
      </c>
      <c r="I711" s="86" t="s">
        <v>15358</v>
      </c>
      <c r="J711" s="83" t="s">
        <v>2965</v>
      </c>
      <c r="K711" s="84"/>
      <c r="L711" s="83" t="s">
        <v>3234</v>
      </c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90" t="e">
        <f t="shared" si="70"/>
        <v>#DIV/0!</v>
      </c>
      <c r="AO711" s="89"/>
      <c r="AP711" s="89"/>
      <c r="AQ711" s="89"/>
      <c r="AR711" s="89"/>
      <c r="AS711" s="89"/>
      <c r="AT711" s="89"/>
      <c r="AU711" s="89"/>
      <c r="AV711" s="89"/>
      <c r="AW711" s="89"/>
      <c r="AX711" s="89"/>
      <c r="AY711" s="89"/>
      <c r="AZ711" s="89"/>
      <c r="BA711" s="89"/>
      <c r="BB711" s="89"/>
      <c r="BC711" s="89"/>
      <c r="BD711" s="89"/>
      <c r="BE711" s="89"/>
      <c r="BF711" s="89"/>
      <c r="BG711" s="89"/>
      <c r="BH711" s="89"/>
      <c r="BI711" s="89"/>
      <c r="BJ711" s="89"/>
      <c r="BK711" s="89"/>
      <c r="BL711" s="89"/>
      <c r="BM711" s="89"/>
      <c r="BN711" s="89"/>
      <c r="BO711" s="89"/>
      <c r="BP711" s="89"/>
      <c r="BQ711" s="89"/>
      <c r="BR711" s="89"/>
      <c r="BS711" s="89"/>
      <c r="BT711" s="89"/>
      <c r="BU711" s="89"/>
      <c r="BV711" s="89"/>
      <c r="BW711" s="89"/>
      <c r="BX711" s="89"/>
      <c r="BY711" s="89"/>
      <c r="BZ711" s="89"/>
      <c r="CA711" s="89"/>
      <c r="CB711" s="89"/>
      <c r="CC711" s="89"/>
      <c r="CD711" s="89"/>
      <c r="CE711" s="89"/>
      <c r="CF711" s="90" t="e">
        <f t="shared" si="71"/>
        <v>#DIV/0!</v>
      </c>
      <c r="CG711" s="89"/>
      <c r="CH711" s="89"/>
      <c r="CI711" s="89"/>
      <c r="CJ711" s="89"/>
      <c r="CK711" s="89"/>
      <c r="CL711" s="89"/>
      <c r="CM711" s="89"/>
      <c r="CN711" s="89"/>
      <c r="CO711" s="89"/>
      <c r="CP711" s="89"/>
      <c r="CQ711" s="89"/>
      <c r="CR711" s="89"/>
      <c r="CS711" s="89"/>
      <c r="CT711" s="89"/>
      <c r="CU711" s="89"/>
      <c r="CV711" s="89">
        <v>8</v>
      </c>
      <c r="CW711" s="89">
        <v>8</v>
      </c>
      <c r="CX711" s="89">
        <v>8</v>
      </c>
      <c r="CY711" s="89">
        <v>8</v>
      </c>
      <c r="CZ711" s="89">
        <v>8</v>
      </c>
      <c r="DA711" s="89">
        <v>8</v>
      </c>
      <c r="DB711" s="89">
        <v>8</v>
      </c>
      <c r="DC711" s="89">
        <v>8</v>
      </c>
      <c r="DD711" s="89">
        <v>8</v>
      </c>
      <c r="DE711" s="89"/>
      <c r="DF711" s="89"/>
      <c r="DG711" s="89"/>
      <c r="DH711" s="89"/>
      <c r="DI711" s="89">
        <v>8</v>
      </c>
      <c r="DJ711" s="89">
        <v>8</v>
      </c>
      <c r="DK711" s="89">
        <v>8</v>
      </c>
      <c r="DL711" s="89">
        <v>8</v>
      </c>
      <c r="DM711" s="89">
        <v>8</v>
      </c>
      <c r="DN711" s="89">
        <v>8</v>
      </c>
      <c r="DO711" s="90">
        <f t="shared" si="66"/>
        <v>8</v>
      </c>
      <c r="DP711" s="95"/>
      <c r="DQ711" s="89"/>
      <c r="DR711" s="89"/>
      <c r="DS711" s="89"/>
      <c r="DT711" s="89"/>
      <c r="DU711" s="89"/>
      <c r="DV711" s="101"/>
      <c r="DW711" s="102"/>
      <c r="DX711" s="103"/>
      <c r="DY711" s="90"/>
      <c r="DZ711" s="103"/>
      <c r="EA711" s="103"/>
      <c r="EB711" s="103"/>
      <c r="EC711" s="103"/>
      <c r="ED711" s="103"/>
      <c r="EE711" s="103"/>
      <c r="EF711" s="106" t="e">
        <f t="shared" si="67"/>
        <v>#DIV/0!</v>
      </c>
      <c r="EG711" s="106" t="e">
        <f t="shared" si="68"/>
        <v>#DIV/0!</v>
      </c>
      <c r="EH711" s="106" t="str">
        <f t="shared" si="69"/>
        <v>NEED TO DEVELOP</v>
      </c>
    </row>
    <row r="712" hidden="1" customHeight="1" spans="2:138">
      <c r="B712" s="83" t="s">
        <v>2456</v>
      </c>
      <c r="C712" s="84"/>
      <c r="D712" s="84"/>
      <c r="E712" s="84"/>
      <c r="F712" s="84"/>
      <c r="G712" s="84"/>
      <c r="H712" s="83" t="s">
        <v>15370</v>
      </c>
      <c r="I712" s="86" t="s">
        <v>15371</v>
      </c>
      <c r="J712" s="83" t="s">
        <v>162</v>
      </c>
      <c r="K712" s="84"/>
      <c r="L712" s="83" t="s">
        <v>4750</v>
      </c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90" t="e">
        <f t="shared" si="70"/>
        <v>#DIV/0!</v>
      </c>
      <c r="AO712" s="89"/>
      <c r="AP712" s="89"/>
      <c r="AQ712" s="89"/>
      <c r="AR712" s="89"/>
      <c r="AS712" s="89"/>
      <c r="AT712" s="89"/>
      <c r="AU712" s="89"/>
      <c r="AV712" s="89"/>
      <c r="AW712" s="89"/>
      <c r="AX712" s="89"/>
      <c r="AY712" s="89"/>
      <c r="AZ712" s="89"/>
      <c r="BA712" s="89"/>
      <c r="BB712" s="89"/>
      <c r="BC712" s="89"/>
      <c r="BD712" s="89"/>
      <c r="BE712" s="89"/>
      <c r="BF712" s="89"/>
      <c r="BG712" s="89"/>
      <c r="BH712" s="89"/>
      <c r="BI712" s="89"/>
      <c r="BJ712" s="89"/>
      <c r="BK712" s="89"/>
      <c r="BL712" s="89"/>
      <c r="BM712" s="89"/>
      <c r="BN712" s="89"/>
      <c r="BO712" s="89"/>
      <c r="BP712" s="89"/>
      <c r="BQ712" s="89"/>
      <c r="BR712" s="89"/>
      <c r="BS712" s="89"/>
      <c r="BT712" s="89"/>
      <c r="BU712" s="89"/>
      <c r="BV712" s="89"/>
      <c r="BW712" s="89"/>
      <c r="BX712" s="89"/>
      <c r="BY712" s="89"/>
      <c r="BZ712" s="89"/>
      <c r="CA712" s="89"/>
      <c r="CB712" s="89"/>
      <c r="CC712" s="89"/>
      <c r="CD712" s="89"/>
      <c r="CE712" s="89"/>
      <c r="CF712" s="90" t="e">
        <f t="shared" si="71"/>
        <v>#DIV/0!</v>
      </c>
      <c r="CG712" s="89"/>
      <c r="CH712" s="89"/>
      <c r="CI712" s="89"/>
      <c r="CJ712" s="89"/>
      <c r="CK712" s="89"/>
      <c r="CL712" s="89"/>
      <c r="CM712" s="89"/>
      <c r="CN712" s="89"/>
      <c r="CO712" s="89"/>
      <c r="CP712" s="89"/>
      <c r="CQ712" s="89"/>
      <c r="CR712" s="89"/>
      <c r="CS712" s="89"/>
      <c r="CT712" s="89"/>
      <c r="CU712" s="89"/>
      <c r="CV712" s="89">
        <v>7</v>
      </c>
      <c r="CW712" s="89">
        <v>7</v>
      </c>
      <c r="CX712" s="89">
        <v>7</v>
      </c>
      <c r="CY712" s="89">
        <v>8</v>
      </c>
      <c r="CZ712" s="89">
        <v>8</v>
      </c>
      <c r="DA712" s="89">
        <v>7</v>
      </c>
      <c r="DB712" s="89">
        <v>7</v>
      </c>
      <c r="DC712" s="89">
        <v>8</v>
      </c>
      <c r="DD712" s="89">
        <v>7</v>
      </c>
      <c r="DE712" s="89"/>
      <c r="DF712" s="89"/>
      <c r="DG712" s="89"/>
      <c r="DH712" s="89"/>
      <c r="DI712" s="89">
        <v>8</v>
      </c>
      <c r="DJ712" s="89">
        <v>8</v>
      </c>
      <c r="DK712" s="89">
        <v>8</v>
      </c>
      <c r="DL712" s="89">
        <v>8</v>
      </c>
      <c r="DM712" s="89">
        <v>8</v>
      </c>
      <c r="DN712" s="89">
        <v>8</v>
      </c>
      <c r="DO712" s="90">
        <f t="shared" ref="DO712:DO766" si="72">AVERAGE(CN712:DN712)</f>
        <v>7.6</v>
      </c>
      <c r="DP712" s="95"/>
      <c r="DQ712" s="89"/>
      <c r="DR712" s="89"/>
      <c r="DS712" s="89"/>
      <c r="DT712" s="89"/>
      <c r="DU712" s="89"/>
      <c r="DV712" s="101"/>
      <c r="DW712" s="102"/>
      <c r="DX712" s="103"/>
      <c r="DY712" s="90"/>
      <c r="DZ712" s="103"/>
      <c r="EA712" s="103"/>
      <c r="EB712" s="103"/>
      <c r="EC712" s="103"/>
      <c r="ED712" s="103"/>
      <c r="EE712" s="103"/>
      <c r="EF712" s="106" t="e">
        <f t="shared" ref="EF712:EF775" si="73">IF(AN712&lt;=2,"VERY POOR",IF(AN712&lt;=6.5,"POOR",IF(AN712&lt;=8,"NEED TO DEVELOP",IF(AN712&lt;=8.9,"GOOD","VERY GOOD"))))</f>
        <v>#DIV/0!</v>
      </c>
      <c r="EG712" s="106" t="e">
        <f t="shared" ref="EG712:EG775" si="74">IF(CF712&lt;=2,"VERY POOR",IF(CF712&lt;=6.5,"POOR",IF(CF712&lt;=8,"NEED TO DEVELOP",IF(CF712&lt;=8.9,"GOOD","VERY GOOD"))))</f>
        <v>#DIV/0!</v>
      </c>
      <c r="EH712" s="106" t="str">
        <f t="shared" ref="EH712:EH775" si="75">IF(DO712&lt;=2,"VERY POOR",IF(DO712&lt;=6.5,"POOR",IF(DO712&lt;=8,"NEED TO DEVELOP",IF(DO712&lt;=8.9,"GOOD","VERY GOOD"))))</f>
        <v>NEED TO DEVELOP</v>
      </c>
    </row>
    <row r="713" hidden="1" customHeight="1" spans="2:138">
      <c r="B713" s="83" t="s">
        <v>2456</v>
      </c>
      <c r="C713" s="84"/>
      <c r="D713" s="84"/>
      <c r="E713" s="84"/>
      <c r="F713" s="84"/>
      <c r="G713" s="84"/>
      <c r="H713" s="83" t="s">
        <v>15384</v>
      </c>
      <c r="I713" s="86" t="s">
        <v>15385</v>
      </c>
      <c r="J713" s="83" t="s">
        <v>162</v>
      </c>
      <c r="K713" s="84"/>
      <c r="L713" s="83" t="s">
        <v>3234</v>
      </c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90" t="e">
        <f t="shared" si="70"/>
        <v>#DIV/0!</v>
      </c>
      <c r="AO713" s="89"/>
      <c r="AP713" s="89"/>
      <c r="AQ713" s="89"/>
      <c r="AR713" s="89"/>
      <c r="AS713" s="89"/>
      <c r="AT713" s="89"/>
      <c r="AU713" s="89"/>
      <c r="AV713" s="89"/>
      <c r="AW713" s="89"/>
      <c r="AX713" s="89"/>
      <c r="AY713" s="89"/>
      <c r="AZ713" s="89"/>
      <c r="BA713" s="89"/>
      <c r="BB713" s="89"/>
      <c r="BC713" s="89"/>
      <c r="BD713" s="89"/>
      <c r="BE713" s="89"/>
      <c r="BF713" s="89"/>
      <c r="BG713" s="89"/>
      <c r="BH713" s="89"/>
      <c r="BI713" s="89"/>
      <c r="BJ713" s="89"/>
      <c r="BK713" s="89"/>
      <c r="BL713" s="89"/>
      <c r="BM713" s="89"/>
      <c r="BN713" s="89"/>
      <c r="BO713" s="89"/>
      <c r="BP713" s="89"/>
      <c r="BQ713" s="89"/>
      <c r="BR713" s="89"/>
      <c r="BS713" s="89"/>
      <c r="BT713" s="89"/>
      <c r="BU713" s="89"/>
      <c r="BV713" s="89"/>
      <c r="BW713" s="89"/>
      <c r="BX713" s="89"/>
      <c r="BY713" s="89"/>
      <c r="BZ713" s="89"/>
      <c r="CA713" s="89"/>
      <c r="CB713" s="89"/>
      <c r="CC713" s="89"/>
      <c r="CD713" s="89"/>
      <c r="CE713" s="89"/>
      <c r="CF713" s="90" t="e">
        <f t="shared" si="71"/>
        <v>#DIV/0!</v>
      </c>
      <c r="CG713" s="89"/>
      <c r="CH713" s="89"/>
      <c r="CI713" s="89"/>
      <c r="CJ713" s="89"/>
      <c r="CK713" s="89"/>
      <c r="CL713" s="89"/>
      <c r="CM713" s="89"/>
      <c r="CN713" s="89"/>
      <c r="CO713" s="89"/>
      <c r="CP713" s="89"/>
      <c r="CQ713" s="89"/>
      <c r="CR713" s="89"/>
      <c r="CS713" s="89"/>
      <c r="CT713" s="89"/>
      <c r="CU713" s="89"/>
      <c r="CV713" s="89"/>
      <c r="CW713" s="89"/>
      <c r="CX713" s="89"/>
      <c r="CY713" s="89"/>
      <c r="CZ713" s="89"/>
      <c r="DA713" s="89"/>
      <c r="DB713" s="89"/>
      <c r="DC713" s="89"/>
      <c r="DD713" s="89"/>
      <c r="DE713" s="89"/>
      <c r="DF713" s="89"/>
      <c r="DG713" s="89"/>
      <c r="DH713" s="89"/>
      <c r="DI713" s="89"/>
      <c r="DJ713" s="89"/>
      <c r="DK713" s="89"/>
      <c r="DL713" s="89"/>
      <c r="DM713" s="89"/>
      <c r="DN713" s="89"/>
      <c r="DO713" s="90" t="e">
        <f t="shared" si="72"/>
        <v>#DIV/0!</v>
      </c>
      <c r="DP713" s="95"/>
      <c r="DQ713" s="89"/>
      <c r="DR713" s="89"/>
      <c r="DS713" s="89"/>
      <c r="DT713" s="89"/>
      <c r="DU713" s="89"/>
      <c r="DV713" s="101"/>
      <c r="DW713" s="102"/>
      <c r="DX713" s="103"/>
      <c r="DY713" s="90"/>
      <c r="DZ713" s="103"/>
      <c r="EA713" s="103"/>
      <c r="EB713" s="103"/>
      <c r="EC713" s="103"/>
      <c r="ED713" s="103"/>
      <c r="EE713" s="103"/>
      <c r="EF713" s="106" t="e">
        <f t="shared" si="73"/>
        <v>#DIV/0!</v>
      </c>
      <c r="EG713" s="106" t="e">
        <f t="shared" si="74"/>
        <v>#DIV/0!</v>
      </c>
      <c r="EH713" s="106" t="e">
        <f t="shared" si="75"/>
        <v>#DIV/0!</v>
      </c>
    </row>
    <row r="714" hidden="1" customHeight="1" spans="2:138">
      <c r="B714" s="83" t="s">
        <v>2456</v>
      </c>
      <c r="C714" s="84"/>
      <c r="D714" s="84"/>
      <c r="E714" s="84"/>
      <c r="F714" s="84"/>
      <c r="G714" s="84"/>
      <c r="H714" s="83" t="s">
        <v>15398</v>
      </c>
      <c r="I714" s="86" t="s">
        <v>15399</v>
      </c>
      <c r="J714" s="83" t="s">
        <v>162</v>
      </c>
      <c r="K714" s="84"/>
      <c r="L714" s="83" t="s">
        <v>2592</v>
      </c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90" t="e">
        <f t="shared" si="70"/>
        <v>#DIV/0!</v>
      </c>
      <c r="AO714" s="89"/>
      <c r="AP714" s="89"/>
      <c r="AQ714" s="89"/>
      <c r="AR714" s="89"/>
      <c r="AS714" s="89"/>
      <c r="AT714" s="89"/>
      <c r="AU714" s="89"/>
      <c r="AV714" s="89"/>
      <c r="AW714" s="89"/>
      <c r="AX714" s="89"/>
      <c r="AY714" s="89"/>
      <c r="AZ714" s="89"/>
      <c r="BA714" s="89"/>
      <c r="BB714" s="89"/>
      <c r="BC714" s="89"/>
      <c r="BD714" s="89"/>
      <c r="BE714" s="89"/>
      <c r="BF714" s="89"/>
      <c r="BG714" s="89"/>
      <c r="BH714" s="89"/>
      <c r="BI714" s="89"/>
      <c r="BJ714" s="89"/>
      <c r="BK714" s="89"/>
      <c r="BL714" s="89"/>
      <c r="BM714" s="89"/>
      <c r="BN714" s="89"/>
      <c r="BO714" s="89"/>
      <c r="BP714" s="89"/>
      <c r="BQ714" s="89"/>
      <c r="BR714" s="89"/>
      <c r="BS714" s="89"/>
      <c r="BT714" s="89"/>
      <c r="BU714" s="89"/>
      <c r="BV714" s="89"/>
      <c r="BW714" s="89"/>
      <c r="BX714" s="89"/>
      <c r="BY714" s="89"/>
      <c r="BZ714" s="89"/>
      <c r="CA714" s="89"/>
      <c r="CB714" s="89"/>
      <c r="CC714" s="89"/>
      <c r="CD714" s="89"/>
      <c r="CE714" s="89"/>
      <c r="CF714" s="90" t="e">
        <f t="shared" si="71"/>
        <v>#DIV/0!</v>
      </c>
      <c r="CG714" s="89"/>
      <c r="CH714" s="89"/>
      <c r="CI714" s="89"/>
      <c r="CJ714" s="89"/>
      <c r="CK714" s="89"/>
      <c r="CL714" s="89"/>
      <c r="CM714" s="89"/>
      <c r="CN714" s="89"/>
      <c r="CO714" s="89"/>
      <c r="CP714" s="89"/>
      <c r="CQ714" s="89"/>
      <c r="CR714" s="89"/>
      <c r="CS714" s="89"/>
      <c r="CT714" s="89"/>
      <c r="CU714" s="89"/>
      <c r="CV714" s="89"/>
      <c r="CW714" s="89"/>
      <c r="CX714" s="89"/>
      <c r="CY714" s="89"/>
      <c r="CZ714" s="89"/>
      <c r="DA714" s="89"/>
      <c r="DB714" s="89"/>
      <c r="DC714" s="89"/>
      <c r="DD714" s="89"/>
      <c r="DE714" s="89"/>
      <c r="DF714" s="89"/>
      <c r="DG714" s="89"/>
      <c r="DH714" s="89"/>
      <c r="DI714" s="89"/>
      <c r="DJ714" s="89"/>
      <c r="DK714" s="89"/>
      <c r="DL714" s="89"/>
      <c r="DM714" s="89"/>
      <c r="DN714" s="89"/>
      <c r="DO714" s="90" t="e">
        <f t="shared" si="72"/>
        <v>#DIV/0!</v>
      </c>
      <c r="DP714" s="95"/>
      <c r="DQ714" s="89"/>
      <c r="DR714" s="89"/>
      <c r="DS714" s="89"/>
      <c r="DT714" s="89"/>
      <c r="DU714" s="89"/>
      <c r="DV714" s="101"/>
      <c r="DW714" s="102"/>
      <c r="DX714" s="103"/>
      <c r="DY714" s="90"/>
      <c r="DZ714" s="103"/>
      <c r="EA714" s="103"/>
      <c r="EB714" s="103"/>
      <c r="EC714" s="103"/>
      <c r="ED714" s="103"/>
      <c r="EE714" s="103"/>
      <c r="EF714" s="106" t="e">
        <f t="shared" si="73"/>
        <v>#DIV/0!</v>
      </c>
      <c r="EG714" s="106" t="e">
        <f t="shared" si="74"/>
        <v>#DIV/0!</v>
      </c>
      <c r="EH714" s="106" t="e">
        <f t="shared" si="75"/>
        <v>#DIV/0!</v>
      </c>
    </row>
    <row r="715" hidden="1" customHeight="1" spans="2:138">
      <c r="B715" s="83" t="s">
        <v>2456</v>
      </c>
      <c r="C715" s="84"/>
      <c r="D715" s="84"/>
      <c r="E715" s="84"/>
      <c r="F715" s="84"/>
      <c r="G715" s="84"/>
      <c r="H715" s="83" t="s">
        <v>15413</v>
      </c>
      <c r="I715" s="86" t="s">
        <v>15414</v>
      </c>
      <c r="J715" s="83" t="s">
        <v>1569</v>
      </c>
      <c r="K715" s="84"/>
      <c r="L715" s="83" t="s">
        <v>8094</v>
      </c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90" t="e">
        <f t="shared" si="70"/>
        <v>#DIV/0!</v>
      </c>
      <c r="AO715" s="89"/>
      <c r="AP715" s="89"/>
      <c r="AQ715" s="89"/>
      <c r="AR715" s="89"/>
      <c r="AS715" s="89"/>
      <c r="AT715" s="89"/>
      <c r="AU715" s="89"/>
      <c r="AV715" s="89"/>
      <c r="AW715" s="89"/>
      <c r="AX715" s="89"/>
      <c r="AY715" s="89"/>
      <c r="AZ715" s="89"/>
      <c r="BA715" s="89"/>
      <c r="BB715" s="89"/>
      <c r="BC715" s="89"/>
      <c r="BD715" s="89"/>
      <c r="BE715" s="89"/>
      <c r="BF715" s="89"/>
      <c r="BG715" s="89"/>
      <c r="BH715" s="89"/>
      <c r="BI715" s="89"/>
      <c r="BJ715" s="89"/>
      <c r="BK715" s="89"/>
      <c r="BL715" s="89"/>
      <c r="BM715" s="89"/>
      <c r="BN715" s="89"/>
      <c r="BO715" s="89"/>
      <c r="BP715" s="89"/>
      <c r="BQ715" s="89"/>
      <c r="BR715" s="89"/>
      <c r="BS715" s="89"/>
      <c r="BT715" s="89"/>
      <c r="BU715" s="89"/>
      <c r="BV715" s="89"/>
      <c r="BW715" s="89"/>
      <c r="BX715" s="89"/>
      <c r="BY715" s="89"/>
      <c r="BZ715" s="89"/>
      <c r="CA715" s="89"/>
      <c r="CB715" s="89"/>
      <c r="CC715" s="89"/>
      <c r="CD715" s="89"/>
      <c r="CE715" s="89"/>
      <c r="CF715" s="90" t="e">
        <f t="shared" si="71"/>
        <v>#DIV/0!</v>
      </c>
      <c r="CG715" s="89"/>
      <c r="CH715" s="89"/>
      <c r="CI715" s="89"/>
      <c r="CJ715" s="89"/>
      <c r="CK715" s="89"/>
      <c r="CL715" s="89"/>
      <c r="CM715" s="89"/>
      <c r="CN715" s="89"/>
      <c r="CO715" s="89"/>
      <c r="CP715" s="89"/>
      <c r="CQ715" s="89"/>
      <c r="CR715" s="89"/>
      <c r="CS715" s="89"/>
      <c r="CT715" s="89"/>
      <c r="CU715" s="89"/>
      <c r="CV715" s="89">
        <v>7</v>
      </c>
      <c r="CW715" s="89">
        <v>6</v>
      </c>
      <c r="CX715" s="89">
        <v>6</v>
      </c>
      <c r="CY715" s="89">
        <v>6</v>
      </c>
      <c r="CZ715" s="89">
        <v>6</v>
      </c>
      <c r="DA715" s="89">
        <v>6</v>
      </c>
      <c r="DB715" s="89">
        <v>6</v>
      </c>
      <c r="DC715" s="89">
        <v>6</v>
      </c>
      <c r="DD715" s="89">
        <v>6</v>
      </c>
      <c r="DE715" s="89"/>
      <c r="DF715" s="89"/>
      <c r="DG715" s="89"/>
      <c r="DH715" s="89"/>
      <c r="DI715" s="89">
        <v>7</v>
      </c>
      <c r="DJ715" s="89">
        <v>7</v>
      </c>
      <c r="DK715" s="89">
        <v>6</v>
      </c>
      <c r="DL715" s="89">
        <v>6</v>
      </c>
      <c r="DM715" s="89">
        <v>6</v>
      </c>
      <c r="DN715" s="89">
        <v>7</v>
      </c>
      <c r="DO715" s="90">
        <f t="shared" si="72"/>
        <v>6.26666666666667</v>
      </c>
      <c r="DP715" s="95"/>
      <c r="DQ715" s="89"/>
      <c r="DR715" s="89"/>
      <c r="DS715" s="89"/>
      <c r="DT715" s="89"/>
      <c r="DU715" s="89"/>
      <c r="DV715" s="101"/>
      <c r="DW715" s="102"/>
      <c r="DX715" s="103"/>
      <c r="DY715" s="90"/>
      <c r="DZ715" s="103"/>
      <c r="EA715" s="103"/>
      <c r="EB715" s="103"/>
      <c r="EC715" s="103"/>
      <c r="ED715" s="103"/>
      <c r="EE715" s="103"/>
      <c r="EF715" s="106" t="e">
        <f t="shared" si="73"/>
        <v>#DIV/0!</v>
      </c>
      <c r="EG715" s="106" t="e">
        <f t="shared" si="74"/>
        <v>#DIV/0!</v>
      </c>
      <c r="EH715" s="106" t="str">
        <f t="shared" si="75"/>
        <v>POOR</v>
      </c>
    </row>
    <row r="716" hidden="1" customHeight="1" spans="2:138">
      <c r="B716" s="83" t="s">
        <v>15449</v>
      </c>
      <c r="C716" s="84"/>
      <c r="D716" s="84"/>
      <c r="E716" s="84"/>
      <c r="F716" s="84"/>
      <c r="G716" s="84"/>
      <c r="H716" s="83" t="s">
        <v>15464</v>
      </c>
      <c r="I716" s="86" t="s">
        <v>15465</v>
      </c>
      <c r="J716" s="83" t="s">
        <v>68</v>
      </c>
      <c r="K716" s="84"/>
      <c r="L716" s="83" t="s">
        <v>14233</v>
      </c>
      <c r="M716" s="89">
        <v>9</v>
      </c>
      <c r="N716" s="89">
        <v>9</v>
      </c>
      <c r="O716" s="89">
        <v>9</v>
      </c>
      <c r="P716" s="89">
        <v>9</v>
      </c>
      <c r="Q716" s="89">
        <v>9</v>
      </c>
      <c r="R716" s="89">
        <v>9</v>
      </c>
      <c r="S716" s="89">
        <v>8</v>
      </c>
      <c r="T716" s="89">
        <v>8</v>
      </c>
      <c r="U716" s="89">
        <v>8</v>
      </c>
      <c r="V716" s="89">
        <v>8</v>
      </c>
      <c r="W716" s="89">
        <v>8</v>
      </c>
      <c r="X716" s="89">
        <v>8</v>
      </c>
      <c r="Y716" s="89">
        <v>8</v>
      </c>
      <c r="Z716" s="89">
        <v>9</v>
      </c>
      <c r="AA716" s="89">
        <v>8</v>
      </c>
      <c r="AB716" s="89">
        <v>8</v>
      </c>
      <c r="AC716" s="89">
        <v>9</v>
      </c>
      <c r="AD716" s="89">
        <v>8</v>
      </c>
      <c r="AE716" s="89">
        <v>8</v>
      </c>
      <c r="AF716" s="89">
        <v>8</v>
      </c>
      <c r="AG716" s="89">
        <v>8</v>
      </c>
      <c r="AH716" s="89">
        <v>8</v>
      </c>
      <c r="AI716" s="89">
        <v>8</v>
      </c>
      <c r="AJ716" s="89">
        <v>8</v>
      </c>
      <c r="AK716" s="89">
        <v>8</v>
      </c>
      <c r="AL716" s="89">
        <v>8</v>
      </c>
      <c r="AM716" s="89">
        <v>8</v>
      </c>
      <c r="AN716" s="90">
        <f t="shared" si="70"/>
        <v>8.2962962962963</v>
      </c>
      <c r="AO716" s="89"/>
      <c r="AP716" s="89"/>
      <c r="AQ716" s="89"/>
      <c r="AR716" s="89"/>
      <c r="AS716" s="89"/>
      <c r="AT716" s="89"/>
      <c r="AU716" s="89"/>
      <c r="AV716" s="89"/>
      <c r="AW716" s="89"/>
      <c r="AX716" s="89"/>
      <c r="AY716" s="89"/>
      <c r="AZ716" s="89"/>
      <c r="BA716" s="89"/>
      <c r="BB716" s="89"/>
      <c r="BC716" s="89"/>
      <c r="BD716" s="89"/>
      <c r="BE716" s="89"/>
      <c r="BF716" s="89"/>
      <c r="BG716" s="89"/>
      <c r="BH716" s="89"/>
      <c r="BI716" s="89"/>
      <c r="BJ716" s="89"/>
      <c r="BK716" s="89"/>
      <c r="BL716" s="89"/>
      <c r="BM716" s="89"/>
      <c r="BN716" s="89"/>
      <c r="BO716" s="89"/>
      <c r="BP716" s="89"/>
      <c r="BQ716" s="89"/>
      <c r="BR716" s="89"/>
      <c r="BS716" s="89"/>
      <c r="BT716" s="89"/>
      <c r="BU716" s="89"/>
      <c r="BV716" s="89"/>
      <c r="BW716" s="89"/>
      <c r="BX716" s="89"/>
      <c r="BY716" s="89"/>
      <c r="BZ716" s="89"/>
      <c r="CA716" s="89"/>
      <c r="CB716" s="89"/>
      <c r="CC716" s="89"/>
      <c r="CD716" s="89"/>
      <c r="CE716" s="89"/>
      <c r="CF716" s="90" t="e">
        <f t="shared" si="71"/>
        <v>#DIV/0!</v>
      </c>
      <c r="CG716" s="89"/>
      <c r="CH716" s="89"/>
      <c r="CI716" s="89"/>
      <c r="CJ716" s="89"/>
      <c r="CK716" s="89"/>
      <c r="CL716" s="89"/>
      <c r="CM716" s="89"/>
      <c r="CN716" s="89"/>
      <c r="CO716" s="89"/>
      <c r="CP716" s="89"/>
      <c r="CQ716" s="89"/>
      <c r="CR716" s="89"/>
      <c r="CS716" s="89"/>
      <c r="CT716" s="89"/>
      <c r="CU716" s="89"/>
      <c r="CV716" s="89"/>
      <c r="CW716" s="89"/>
      <c r="CX716" s="89"/>
      <c r="CY716" s="89"/>
      <c r="CZ716" s="89"/>
      <c r="DA716" s="89"/>
      <c r="DB716" s="89"/>
      <c r="DC716" s="89"/>
      <c r="DD716" s="89"/>
      <c r="DE716" s="89"/>
      <c r="DF716" s="89"/>
      <c r="DG716" s="89"/>
      <c r="DH716" s="89"/>
      <c r="DI716" s="89"/>
      <c r="DJ716" s="89"/>
      <c r="DK716" s="89"/>
      <c r="DL716" s="89"/>
      <c r="DM716" s="89"/>
      <c r="DN716" s="89"/>
      <c r="DO716" s="90" t="e">
        <f t="shared" si="72"/>
        <v>#DIV/0!</v>
      </c>
      <c r="DP716" s="95"/>
      <c r="DQ716" s="89"/>
      <c r="DR716" s="89"/>
      <c r="DS716" s="89"/>
      <c r="DT716" s="89"/>
      <c r="DU716" s="89"/>
      <c r="DV716" s="101"/>
      <c r="DW716" s="102"/>
      <c r="DX716" s="103"/>
      <c r="DY716" s="90"/>
      <c r="DZ716" s="103"/>
      <c r="EA716" s="103"/>
      <c r="EB716" s="103"/>
      <c r="EC716" s="103"/>
      <c r="ED716" s="103"/>
      <c r="EE716" s="103"/>
      <c r="EF716" s="106" t="str">
        <f t="shared" si="73"/>
        <v>GOOD</v>
      </c>
      <c r="EG716" s="106" t="e">
        <f t="shared" si="74"/>
        <v>#DIV/0!</v>
      </c>
      <c r="EH716" s="106" t="e">
        <f t="shared" si="75"/>
        <v>#DIV/0!</v>
      </c>
    </row>
    <row r="717" hidden="1" customHeight="1" spans="2:138">
      <c r="B717" s="83" t="s">
        <v>15449</v>
      </c>
      <c r="C717" s="84"/>
      <c r="D717" s="84"/>
      <c r="E717" s="84"/>
      <c r="F717" s="84"/>
      <c r="G717" s="84"/>
      <c r="H717" s="83" t="s">
        <v>15477</v>
      </c>
      <c r="I717" s="86" t="s">
        <v>15478</v>
      </c>
      <c r="J717" s="83" t="s">
        <v>227</v>
      </c>
      <c r="K717" s="84"/>
      <c r="L717" s="83" t="s">
        <v>2442</v>
      </c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90" t="e">
        <f t="shared" si="70"/>
        <v>#DIV/0!</v>
      </c>
      <c r="AO717" s="89"/>
      <c r="AP717" s="89"/>
      <c r="AQ717" s="89"/>
      <c r="AR717" s="89"/>
      <c r="AS717" s="89"/>
      <c r="AT717" s="89"/>
      <c r="AU717" s="89"/>
      <c r="AV717" s="89"/>
      <c r="AW717" s="89"/>
      <c r="AX717" s="89"/>
      <c r="AY717" s="89"/>
      <c r="AZ717" s="89"/>
      <c r="BA717" s="89"/>
      <c r="BB717" s="89"/>
      <c r="BC717" s="89"/>
      <c r="BD717" s="89"/>
      <c r="BE717" s="89"/>
      <c r="BF717" s="89"/>
      <c r="BG717" s="89"/>
      <c r="BH717" s="89"/>
      <c r="BI717" s="89"/>
      <c r="BJ717" s="89"/>
      <c r="BK717" s="89"/>
      <c r="BL717" s="89"/>
      <c r="BM717" s="89"/>
      <c r="BN717" s="89"/>
      <c r="BO717" s="89"/>
      <c r="BP717" s="89"/>
      <c r="BQ717" s="89"/>
      <c r="BR717" s="89"/>
      <c r="BS717" s="89"/>
      <c r="BT717" s="89"/>
      <c r="BU717" s="89"/>
      <c r="BV717" s="89"/>
      <c r="BW717" s="89"/>
      <c r="BX717" s="89"/>
      <c r="BY717" s="89"/>
      <c r="BZ717" s="89"/>
      <c r="CA717" s="89"/>
      <c r="CB717" s="89"/>
      <c r="CC717" s="89"/>
      <c r="CD717" s="89"/>
      <c r="CE717" s="89"/>
      <c r="CF717" s="90" t="e">
        <f t="shared" si="71"/>
        <v>#DIV/0!</v>
      </c>
      <c r="CG717" s="89"/>
      <c r="CH717" s="89"/>
      <c r="CI717" s="89"/>
      <c r="CJ717" s="89"/>
      <c r="CK717" s="89"/>
      <c r="CL717" s="89"/>
      <c r="CM717" s="89"/>
      <c r="CN717" s="89"/>
      <c r="CO717" s="89"/>
      <c r="CP717" s="89"/>
      <c r="CQ717" s="89"/>
      <c r="CR717" s="89"/>
      <c r="CS717" s="89"/>
      <c r="CT717" s="89"/>
      <c r="CU717" s="89"/>
      <c r="CV717" s="89"/>
      <c r="CW717" s="89"/>
      <c r="CX717" s="89"/>
      <c r="CY717" s="89"/>
      <c r="CZ717" s="89"/>
      <c r="DA717" s="89"/>
      <c r="DB717" s="89"/>
      <c r="DC717" s="89"/>
      <c r="DD717" s="89"/>
      <c r="DE717" s="89"/>
      <c r="DF717" s="89"/>
      <c r="DG717" s="89"/>
      <c r="DH717" s="89"/>
      <c r="DI717" s="89"/>
      <c r="DJ717" s="89"/>
      <c r="DK717" s="89"/>
      <c r="DL717" s="89"/>
      <c r="DM717" s="89"/>
      <c r="DN717" s="89"/>
      <c r="DO717" s="90" t="e">
        <f t="shared" si="72"/>
        <v>#DIV/0!</v>
      </c>
      <c r="DP717" s="95"/>
      <c r="DQ717" s="89"/>
      <c r="DR717" s="89"/>
      <c r="DS717" s="89"/>
      <c r="DT717" s="89"/>
      <c r="DU717" s="89"/>
      <c r="DV717" s="101"/>
      <c r="DW717" s="102"/>
      <c r="DX717" s="103"/>
      <c r="DY717" s="90"/>
      <c r="DZ717" s="103"/>
      <c r="EA717" s="103"/>
      <c r="EB717" s="103"/>
      <c r="EC717" s="103"/>
      <c r="ED717" s="103"/>
      <c r="EE717" s="103"/>
      <c r="EF717" s="106" t="e">
        <f t="shared" si="73"/>
        <v>#DIV/0!</v>
      </c>
      <c r="EG717" s="106" t="e">
        <f t="shared" si="74"/>
        <v>#DIV/0!</v>
      </c>
      <c r="EH717" s="106" t="e">
        <f t="shared" si="75"/>
        <v>#DIV/0!</v>
      </c>
    </row>
    <row r="718" hidden="1" customHeight="1" spans="2:138">
      <c r="B718" s="83" t="s">
        <v>15449</v>
      </c>
      <c r="C718" s="84"/>
      <c r="D718" s="84"/>
      <c r="E718" s="84"/>
      <c r="F718" s="84"/>
      <c r="G718" s="84"/>
      <c r="H718" s="83" t="s">
        <v>15490</v>
      </c>
      <c r="I718" s="86" t="s">
        <v>15491</v>
      </c>
      <c r="J718" s="83" t="s">
        <v>2083</v>
      </c>
      <c r="K718" s="84"/>
      <c r="L718" s="83" t="s">
        <v>5508</v>
      </c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90" t="e">
        <f t="shared" si="70"/>
        <v>#DIV/0!</v>
      </c>
      <c r="AO718" s="89"/>
      <c r="AP718" s="89"/>
      <c r="AQ718" s="89"/>
      <c r="AR718" s="89"/>
      <c r="AS718" s="89"/>
      <c r="AT718" s="89"/>
      <c r="AU718" s="89"/>
      <c r="AV718" s="89"/>
      <c r="AW718" s="89"/>
      <c r="AX718" s="89"/>
      <c r="AY718" s="89"/>
      <c r="AZ718" s="89"/>
      <c r="BA718" s="89"/>
      <c r="BB718" s="89"/>
      <c r="BC718" s="89"/>
      <c r="BD718" s="89">
        <v>7</v>
      </c>
      <c r="BE718" s="89">
        <v>7</v>
      </c>
      <c r="BF718" s="89">
        <v>7</v>
      </c>
      <c r="BG718" s="89">
        <v>7</v>
      </c>
      <c r="BH718" s="89">
        <v>7</v>
      </c>
      <c r="BI718" s="89">
        <v>7</v>
      </c>
      <c r="BJ718" s="89">
        <v>7</v>
      </c>
      <c r="BK718" s="89">
        <v>7</v>
      </c>
      <c r="BL718" s="89">
        <v>7</v>
      </c>
      <c r="BM718" s="89">
        <v>7</v>
      </c>
      <c r="BN718" s="89">
        <v>7</v>
      </c>
      <c r="BO718" s="89">
        <v>7</v>
      </c>
      <c r="BP718" s="89">
        <v>7</v>
      </c>
      <c r="BQ718" s="89">
        <v>7</v>
      </c>
      <c r="BR718" s="89">
        <v>7</v>
      </c>
      <c r="BS718" s="89">
        <v>7</v>
      </c>
      <c r="BT718" s="89">
        <v>7</v>
      </c>
      <c r="BU718" s="89">
        <v>7</v>
      </c>
      <c r="BV718" s="89">
        <v>8</v>
      </c>
      <c r="BW718" s="89">
        <v>7</v>
      </c>
      <c r="BX718" s="89">
        <v>7</v>
      </c>
      <c r="BY718" s="89">
        <v>8</v>
      </c>
      <c r="BZ718" s="89">
        <v>7</v>
      </c>
      <c r="CA718" s="89">
        <v>7</v>
      </c>
      <c r="CB718" s="89">
        <v>7</v>
      </c>
      <c r="CC718" s="89">
        <v>7</v>
      </c>
      <c r="CD718" s="89">
        <v>7</v>
      </c>
      <c r="CE718" s="89">
        <v>7</v>
      </c>
      <c r="CF718" s="90">
        <f t="shared" si="71"/>
        <v>7.07407407407407</v>
      </c>
      <c r="CG718" s="89"/>
      <c r="CH718" s="89"/>
      <c r="CI718" s="89"/>
      <c r="CJ718" s="89"/>
      <c r="CK718" s="89"/>
      <c r="CL718" s="89"/>
      <c r="CM718" s="89"/>
      <c r="CN718" s="89"/>
      <c r="CO718" s="89"/>
      <c r="CP718" s="89"/>
      <c r="CQ718" s="89"/>
      <c r="CR718" s="89"/>
      <c r="CS718" s="89"/>
      <c r="CT718" s="89"/>
      <c r="CU718" s="89"/>
      <c r="CV718" s="89"/>
      <c r="CW718" s="89"/>
      <c r="CX718" s="89"/>
      <c r="CY718" s="89"/>
      <c r="CZ718" s="89"/>
      <c r="DA718" s="89"/>
      <c r="DB718" s="89"/>
      <c r="DC718" s="89"/>
      <c r="DD718" s="89"/>
      <c r="DE718" s="89"/>
      <c r="DF718" s="89"/>
      <c r="DG718" s="89"/>
      <c r="DH718" s="89"/>
      <c r="DI718" s="89"/>
      <c r="DJ718" s="89"/>
      <c r="DK718" s="89"/>
      <c r="DL718" s="89"/>
      <c r="DM718" s="89"/>
      <c r="DN718" s="89"/>
      <c r="DO718" s="90" t="e">
        <f t="shared" si="72"/>
        <v>#DIV/0!</v>
      </c>
      <c r="DP718" s="95"/>
      <c r="DQ718" s="89"/>
      <c r="DR718" s="89"/>
      <c r="DS718" s="89"/>
      <c r="DT718" s="89"/>
      <c r="DU718" s="89"/>
      <c r="DV718" s="101"/>
      <c r="DW718" s="102"/>
      <c r="DX718" s="103"/>
      <c r="DY718" s="90"/>
      <c r="DZ718" s="103"/>
      <c r="EA718" s="103"/>
      <c r="EB718" s="103"/>
      <c r="EC718" s="103"/>
      <c r="ED718" s="103"/>
      <c r="EE718" s="103"/>
      <c r="EF718" s="106" t="e">
        <f t="shared" si="73"/>
        <v>#DIV/0!</v>
      </c>
      <c r="EG718" s="106" t="str">
        <f t="shared" si="74"/>
        <v>NEED TO DEVELOP</v>
      </c>
      <c r="EH718" s="106" t="e">
        <f t="shared" si="75"/>
        <v>#DIV/0!</v>
      </c>
    </row>
    <row r="719" hidden="1" customHeight="1" spans="2:138">
      <c r="B719" s="83" t="s">
        <v>15449</v>
      </c>
      <c r="C719" s="84"/>
      <c r="D719" s="84"/>
      <c r="E719" s="84"/>
      <c r="F719" s="84"/>
      <c r="G719" s="84"/>
      <c r="H719" s="83" t="s">
        <v>15515</v>
      </c>
      <c r="I719" s="86" t="s">
        <v>15516</v>
      </c>
      <c r="J719" s="83" t="s">
        <v>263</v>
      </c>
      <c r="K719" s="84"/>
      <c r="L719" s="83" t="s">
        <v>406</v>
      </c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90" t="e">
        <f t="shared" si="70"/>
        <v>#DIV/0!</v>
      </c>
      <c r="AO719" s="89"/>
      <c r="AP719" s="89"/>
      <c r="AQ719" s="89"/>
      <c r="AR719" s="89"/>
      <c r="AS719" s="89"/>
      <c r="AT719" s="89"/>
      <c r="AU719" s="89"/>
      <c r="AV719" s="89"/>
      <c r="AW719" s="89"/>
      <c r="AX719" s="89"/>
      <c r="AY719" s="89"/>
      <c r="AZ719" s="89"/>
      <c r="BA719" s="89"/>
      <c r="BB719" s="89"/>
      <c r="BC719" s="89"/>
      <c r="BD719" s="89"/>
      <c r="BE719" s="89"/>
      <c r="BF719" s="89"/>
      <c r="BG719" s="89"/>
      <c r="BH719" s="89"/>
      <c r="BI719" s="89"/>
      <c r="BJ719" s="89"/>
      <c r="BK719" s="89"/>
      <c r="BL719" s="89"/>
      <c r="BM719" s="89"/>
      <c r="BN719" s="89"/>
      <c r="BO719" s="89"/>
      <c r="BP719" s="89"/>
      <c r="BQ719" s="89"/>
      <c r="BR719" s="89"/>
      <c r="BS719" s="89"/>
      <c r="BT719" s="89"/>
      <c r="BU719" s="89"/>
      <c r="BV719" s="89"/>
      <c r="BW719" s="89"/>
      <c r="BX719" s="89"/>
      <c r="BY719" s="89"/>
      <c r="BZ719" s="89"/>
      <c r="CA719" s="89"/>
      <c r="CB719" s="89"/>
      <c r="CC719" s="89"/>
      <c r="CD719" s="89"/>
      <c r="CE719" s="89"/>
      <c r="CF719" s="90" t="e">
        <f t="shared" si="71"/>
        <v>#DIV/0!</v>
      </c>
      <c r="CG719" s="89"/>
      <c r="CH719" s="89"/>
      <c r="CI719" s="89"/>
      <c r="CJ719" s="89"/>
      <c r="CK719" s="89"/>
      <c r="CL719" s="89"/>
      <c r="CM719" s="89"/>
      <c r="CN719" s="89"/>
      <c r="CO719" s="89"/>
      <c r="CP719" s="89"/>
      <c r="CQ719" s="89"/>
      <c r="CR719" s="89"/>
      <c r="CS719" s="89"/>
      <c r="CT719" s="89"/>
      <c r="CU719" s="89"/>
      <c r="CV719" s="89"/>
      <c r="CW719" s="89"/>
      <c r="CX719" s="89"/>
      <c r="CY719" s="89"/>
      <c r="CZ719" s="89"/>
      <c r="DA719" s="89"/>
      <c r="DB719" s="89"/>
      <c r="DC719" s="89"/>
      <c r="DD719" s="89"/>
      <c r="DE719" s="89"/>
      <c r="DF719" s="89"/>
      <c r="DG719" s="89"/>
      <c r="DH719" s="89"/>
      <c r="DI719" s="89"/>
      <c r="DJ719" s="89"/>
      <c r="DK719" s="89"/>
      <c r="DL719" s="89"/>
      <c r="DM719" s="89"/>
      <c r="DN719" s="89"/>
      <c r="DO719" s="90" t="e">
        <f t="shared" si="72"/>
        <v>#DIV/0!</v>
      </c>
      <c r="DP719" s="95"/>
      <c r="DQ719" s="89"/>
      <c r="DR719" s="89"/>
      <c r="DS719" s="89"/>
      <c r="DT719" s="89"/>
      <c r="DU719" s="89"/>
      <c r="DV719" s="101"/>
      <c r="DW719" s="102"/>
      <c r="DX719" s="103"/>
      <c r="DY719" s="90"/>
      <c r="DZ719" s="103"/>
      <c r="EA719" s="103"/>
      <c r="EB719" s="103"/>
      <c r="EC719" s="103"/>
      <c r="ED719" s="103"/>
      <c r="EE719" s="103"/>
      <c r="EF719" s="106" t="e">
        <f t="shared" si="73"/>
        <v>#DIV/0!</v>
      </c>
      <c r="EG719" s="106" t="e">
        <f t="shared" si="74"/>
        <v>#DIV/0!</v>
      </c>
      <c r="EH719" s="106" t="e">
        <f t="shared" si="75"/>
        <v>#DIV/0!</v>
      </c>
    </row>
    <row r="720" hidden="1" customHeight="1" spans="2:138">
      <c r="B720" s="83" t="s">
        <v>15449</v>
      </c>
      <c r="C720" s="84"/>
      <c r="D720" s="84"/>
      <c r="E720" s="84"/>
      <c r="F720" s="84"/>
      <c r="G720" s="84"/>
      <c r="H720" s="83" t="s">
        <v>15528</v>
      </c>
      <c r="I720" s="86" t="s">
        <v>15529</v>
      </c>
      <c r="J720" s="83" t="s">
        <v>108</v>
      </c>
      <c r="K720" s="84"/>
      <c r="L720" s="83" t="s">
        <v>70</v>
      </c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90" t="e">
        <f t="shared" si="70"/>
        <v>#DIV/0!</v>
      </c>
      <c r="AO720" s="89"/>
      <c r="AP720" s="89"/>
      <c r="AQ720" s="89"/>
      <c r="AR720" s="89"/>
      <c r="AS720" s="89"/>
      <c r="AT720" s="89"/>
      <c r="AU720" s="89"/>
      <c r="AV720" s="89"/>
      <c r="AW720" s="89"/>
      <c r="AX720" s="89"/>
      <c r="AY720" s="89"/>
      <c r="AZ720" s="89"/>
      <c r="BA720" s="89"/>
      <c r="BB720" s="89"/>
      <c r="BC720" s="89"/>
      <c r="BD720" s="89"/>
      <c r="BE720" s="89"/>
      <c r="BF720" s="89"/>
      <c r="BG720" s="89"/>
      <c r="BH720" s="89"/>
      <c r="BI720" s="89"/>
      <c r="BJ720" s="89"/>
      <c r="BK720" s="89"/>
      <c r="BL720" s="89"/>
      <c r="BM720" s="89"/>
      <c r="BN720" s="89"/>
      <c r="BO720" s="89"/>
      <c r="BP720" s="89"/>
      <c r="BQ720" s="89"/>
      <c r="BR720" s="89"/>
      <c r="BS720" s="89"/>
      <c r="BT720" s="89"/>
      <c r="BU720" s="89"/>
      <c r="BV720" s="89"/>
      <c r="BW720" s="89"/>
      <c r="BX720" s="89"/>
      <c r="BY720" s="89"/>
      <c r="BZ720" s="89"/>
      <c r="CA720" s="89"/>
      <c r="CB720" s="89"/>
      <c r="CC720" s="89"/>
      <c r="CD720" s="89"/>
      <c r="CE720" s="89"/>
      <c r="CF720" s="90" t="e">
        <f t="shared" si="71"/>
        <v>#DIV/0!</v>
      </c>
      <c r="CG720" s="89"/>
      <c r="CH720" s="89"/>
      <c r="CI720" s="89"/>
      <c r="CJ720" s="89"/>
      <c r="CK720" s="89"/>
      <c r="CL720" s="89"/>
      <c r="CM720" s="89"/>
      <c r="CN720" s="89"/>
      <c r="CO720" s="89"/>
      <c r="CP720" s="89"/>
      <c r="CQ720" s="89"/>
      <c r="CR720" s="89"/>
      <c r="CS720" s="89"/>
      <c r="CT720" s="89"/>
      <c r="CU720" s="89"/>
      <c r="CV720" s="89"/>
      <c r="CW720" s="89"/>
      <c r="CX720" s="89"/>
      <c r="CY720" s="89"/>
      <c r="CZ720" s="89"/>
      <c r="DA720" s="89"/>
      <c r="DB720" s="89"/>
      <c r="DC720" s="89"/>
      <c r="DD720" s="89"/>
      <c r="DE720" s="89"/>
      <c r="DF720" s="89"/>
      <c r="DG720" s="89"/>
      <c r="DH720" s="89"/>
      <c r="DI720" s="89"/>
      <c r="DJ720" s="89"/>
      <c r="DK720" s="89"/>
      <c r="DL720" s="89"/>
      <c r="DM720" s="89"/>
      <c r="DN720" s="89"/>
      <c r="DO720" s="90" t="e">
        <f t="shared" si="72"/>
        <v>#DIV/0!</v>
      </c>
      <c r="DP720" s="95"/>
      <c r="DQ720" s="89"/>
      <c r="DR720" s="89"/>
      <c r="DS720" s="89"/>
      <c r="DT720" s="89"/>
      <c r="DU720" s="89"/>
      <c r="DV720" s="101"/>
      <c r="DW720" s="102"/>
      <c r="DX720" s="103"/>
      <c r="DY720" s="90"/>
      <c r="DZ720" s="103"/>
      <c r="EA720" s="103"/>
      <c r="EB720" s="103"/>
      <c r="EC720" s="103"/>
      <c r="ED720" s="103"/>
      <c r="EE720" s="103"/>
      <c r="EF720" s="106" t="e">
        <f t="shared" si="73"/>
        <v>#DIV/0!</v>
      </c>
      <c r="EG720" s="106" t="e">
        <f t="shared" si="74"/>
        <v>#DIV/0!</v>
      </c>
      <c r="EH720" s="106" t="e">
        <f t="shared" si="75"/>
        <v>#DIV/0!</v>
      </c>
    </row>
    <row r="721" hidden="1" customHeight="1" spans="2:138">
      <c r="B721" s="83" t="s">
        <v>15449</v>
      </c>
      <c r="C721" s="84"/>
      <c r="D721" s="84"/>
      <c r="E721" s="84"/>
      <c r="F721" s="84"/>
      <c r="G721" s="84"/>
      <c r="H721" s="83" t="s">
        <v>15538</v>
      </c>
      <c r="I721" s="86" t="s">
        <v>15539</v>
      </c>
      <c r="J721" s="83" t="s">
        <v>2321</v>
      </c>
      <c r="K721" s="84"/>
      <c r="L721" s="83" t="s">
        <v>2168</v>
      </c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90" t="e">
        <f t="shared" si="70"/>
        <v>#DIV/0!</v>
      </c>
      <c r="AO721" s="89"/>
      <c r="AP721" s="89"/>
      <c r="AQ721" s="89"/>
      <c r="AR721" s="89"/>
      <c r="AS721" s="89"/>
      <c r="AT721" s="89"/>
      <c r="AU721" s="89"/>
      <c r="AV721" s="89"/>
      <c r="AW721" s="89"/>
      <c r="AX721" s="89"/>
      <c r="AY721" s="89"/>
      <c r="AZ721" s="89"/>
      <c r="BA721" s="89"/>
      <c r="BB721" s="89"/>
      <c r="BC721" s="89"/>
      <c r="BD721" s="89"/>
      <c r="BE721" s="89"/>
      <c r="BF721" s="89"/>
      <c r="BG721" s="89"/>
      <c r="BH721" s="89"/>
      <c r="BI721" s="89"/>
      <c r="BJ721" s="89"/>
      <c r="BK721" s="89"/>
      <c r="BL721" s="89"/>
      <c r="BM721" s="89"/>
      <c r="BN721" s="89"/>
      <c r="BO721" s="89"/>
      <c r="BP721" s="89"/>
      <c r="BQ721" s="89"/>
      <c r="BR721" s="89"/>
      <c r="BS721" s="89"/>
      <c r="BT721" s="89"/>
      <c r="BU721" s="89"/>
      <c r="BV721" s="89"/>
      <c r="BW721" s="89"/>
      <c r="BX721" s="89"/>
      <c r="BY721" s="89"/>
      <c r="BZ721" s="89"/>
      <c r="CA721" s="89"/>
      <c r="CB721" s="89"/>
      <c r="CC721" s="89"/>
      <c r="CD721" s="89"/>
      <c r="CE721" s="89"/>
      <c r="CF721" s="90" t="e">
        <f t="shared" si="71"/>
        <v>#DIV/0!</v>
      </c>
      <c r="CG721" s="89"/>
      <c r="CH721" s="89"/>
      <c r="CI721" s="89"/>
      <c r="CJ721" s="89"/>
      <c r="CK721" s="89"/>
      <c r="CL721" s="89"/>
      <c r="CM721" s="89"/>
      <c r="CN721" s="89"/>
      <c r="CO721" s="89"/>
      <c r="CP721" s="89"/>
      <c r="CQ721" s="89"/>
      <c r="CR721" s="89"/>
      <c r="CS721" s="89"/>
      <c r="CT721" s="89"/>
      <c r="CU721" s="89"/>
      <c r="CV721" s="89"/>
      <c r="CW721" s="89"/>
      <c r="CX721" s="89"/>
      <c r="CY721" s="89"/>
      <c r="CZ721" s="89"/>
      <c r="DA721" s="89"/>
      <c r="DB721" s="89"/>
      <c r="DC721" s="89"/>
      <c r="DD721" s="89"/>
      <c r="DE721" s="89"/>
      <c r="DF721" s="89"/>
      <c r="DG721" s="89"/>
      <c r="DH721" s="89"/>
      <c r="DI721" s="89"/>
      <c r="DJ721" s="89"/>
      <c r="DK721" s="89"/>
      <c r="DL721" s="89"/>
      <c r="DM721" s="89"/>
      <c r="DN721" s="89"/>
      <c r="DO721" s="90" t="e">
        <f t="shared" si="72"/>
        <v>#DIV/0!</v>
      </c>
      <c r="DP721" s="95"/>
      <c r="DQ721" s="89"/>
      <c r="DR721" s="89"/>
      <c r="DS721" s="89"/>
      <c r="DT721" s="89"/>
      <c r="DU721" s="89"/>
      <c r="DV721" s="101"/>
      <c r="DW721" s="102"/>
      <c r="DX721" s="103"/>
      <c r="DY721" s="90"/>
      <c r="DZ721" s="103"/>
      <c r="EA721" s="103"/>
      <c r="EB721" s="103"/>
      <c r="EC721" s="103"/>
      <c r="ED721" s="103"/>
      <c r="EE721" s="103"/>
      <c r="EF721" s="106" t="e">
        <f t="shared" si="73"/>
        <v>#DIV/0!</v>
      </c>
      <c r="EG721" s="106" t="e">
        <f t="shared" si="74"/>
        <v>#DIV/0!</v>
      </c>
      <c r="EH721" s="106" t="e">
        <f t="shared" si="75"/>
        <v>#DIV/0!</v>
      </c>
    </row>
    <row r="722" hidden="1" customHeight="1" spans="2:138">
      <c r="B722" s="83" t="s">
        <v>15449</v>
      </c>
      <c r="C722" s="84"/>
      <c r="D722" s="84"/>
      <c r="E722" s="84"/>
      <c r="F722" s="84"/>
      <c r="G722" s="84"/>
      <c r="H722" s="83" t="s">
        <v>15552</v>
      </c>
      <c r="I722" s="86" t="s">
        <v>15553</v>
      </c>
      <c r="J722" s="83" t="s">
        <v>390</v>
      </c>
      <c r="K722" s="84"/>
      <c r="L722" s="83" t="s">
        <v>6517</v>
      </c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90" t="e">
        <f t="shared" si="70"/>
        <v>#DIV/0!</v>
      </c>
      <c r="AO722" s="89"/>
      <c r="AP722" s="89"/>
      <c r="AQ722" s="89"/>
      <c r="AR722" s="89"/>
      <c r="AS722" s="89"/>
      <c r="AT722" s="89"/>
      <c r="AU722" s="89"/>
      <c r="AV722" s="89"/>
      <c r="AW722" s="89"/>
      <c r="AX722" s="89"/>
      <c r="AY722" s="89"/>
      <c r="AZ722" s="89"/>
      <c r="BA722" s="89"/>
      <c r="BB722" s="89"/>
      <c r="BC722" s="89"/>
      <c r="BD722" s="89"/>
      <c r="BE722" s="89"/>
      <c r="BF722" s="89"/>
      <c r="BG722" s="89"/>
      <c r="BH722" s="89"/>
      <c r="BI722" s="89"/>
      <c r="BJ722" s="89"/>
      <c r="BK722" s="89"/>
      <c r="BL722" s="89"/>
      <c r="BM722" s="89"/>
      <c r="BN722" s="89"/>
      <c r="BO722" s="89"/>
      <c r="BP722" s="89"/>
      <c r="BQ722" s="89"/>
      <c r="BR722" s="89"/>
      <c r="BS722" s="89"/>
      <c r="BT722" s="89"/>
      <c r="BU722" s="89"/>
      <c r="BV722" s="89"/>
      <c r="BW722" s="89"/>
      <c r="BX722" s="89"/>
      <c r="BY722" s="89"/>
      <c r="BZ722" s="89"/>
      <c r="CA722" s="89"/>
      <c r="CB722" s="89"/>
      <c r="CC722" s="89"/>
      <c r="CD722" s="89"/>
      <c r="CE722" s="89"/>
      <c r="CF722" s="90" t="e">
        <f t="shared" si="71"/>
        <v>#DIV/0!</v>
      </c>
      <c r="CG722" s="89"/>
      <c r="CH722" s="89"/>
      <c r="CI722" s="89"/>
      <c r="CJ722" s="89"/>
      <c r="CK722" s="89"/>
      <c r="CL722" s="89"/>
      <c r="CM722" s="89"/>
      <c r="CN722" s="89"/>
      <c r="CO722" s="89"/>
      <c r="CP722" s="89"/>
      <c r="CQ722" s="89"/>
      <c r="CR722" s="89"/>
      <c r="CS722" s="89"/>
      <c r="CT722" s="89"/>
      <c r="CU722" s="89"/>
      <c r="CV722" s="89">
        <v>8</v>
      </c>
      <c r="CW722" s="89">
        <v>8</v>
      </c>
      <c r="CX722" s="89">
        <v>8</v>
      </c>
      <c r="CY722" s="89">
        <v>9</v>
      </c>
      <c r="CZ722" s="89">
        <v>9</v>
      </c>
      <c r="DA722" s="89">
        <v>8</v>
      </c>
      <c r="DB722" s="89">
        <v>9</v>
      </c>
      <c r="DC722" s="89">
        <v>9</v>
      </c>
      <c r="DD722" s="89">
        <v>8</v>
      </c>
      <c r="DE722" s="89">
        <v>9</v>
      </c>
      <c r="DF722" s="89">
        <v>8</v>
      </c>
      <c r="DG722" s="89">
        <v>8</v>
      </c>
      <c r="DH722" s="89">
        <v>8</v>
      </c>
      <c r="DI722" s="89">
        <v>9</v>
      </c>
      <c r="DJ722" s="89">
        <v>9</v>
      </c>
      <c r="DK722" s="89">
        <v>8</v>
      </c>
      <c r="DL722" s="89">
        <v>9</v>
      </c>
      <c r="DM722" s="89">
        <v>8</v>
      </c>
      <c r="DN722" s="89">
        <v>8</v>
      </c>
      <c r="DO722" s="90">
        <f t="shared" si="72"/>
        <v>8.42105263157895</v>
      </c>
      <c r="DP722" s="95"/>
      <c r="DQ722" s="89"/>
      <c r="DR722" s="89"/>
      <c r="DS722" s="89"/>
      <c r="DT722" s="89"/>
      <c r="DU722" s="89"/>
      <c r="DV722" s="101"/>
      <c r="DW722" s="102"/>
      <c r="DX722" s="103"/>
      <c r="DY722" s="90"/>
      <c r="DZ722" s="103"/>
      <c r="EA722" s="103"/>
      <c r="EB722" s="103"/>
      <c r="EC722" s="103"/>
      <c r="ED722" s="103"/>
      <c r="EE722" s="103"/>
      <c r="EF722" s="106" t="e">
        <f t="shared" si="73"/>
        <v>#DIV/0!</v>
      </c>
      <c r="EG722" s="106" t="e">
        <f t="shared" si="74"/>
        <v>#DIV/0!</v>
      </c>
      <c r="EH722" s="106" t="str">
        <f t="shared" si="75"/>
        <v>GOOD</v>
      </c>
    </row>
    <row r="723" hidden="1" customHeight="1" spans="2:138">
      <c r="B723" s="83" t="s">
        <v>15449</v>
      </c>
      <c r="C723" s="84"/>
      <c r="D723" s="84"/>
      <c r="E723" s="84"/>
      <c r="F723" s="84"/>
      <c r="G723" s="84"/>
      <c r="H723" s="83" t="s">
        <v>15566</v>
      </c>
      <c r="I723" s="86" t="s">
        <v>15567</v>
      </c>
      <c r="J723" s="83" t="s">
        <v>126</v>
      </c>
      <c r="K723" s="84"/>
      <c r="L723" s="83" t="s">
        <v>15568</v>
      </c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90" t="e">
        <f t="shared" si="70"/>
        <v>#DIV/0!</v>
      </c>
      <c r="AO723" s="89"/>
      <c r="AP723" s="89"/>
      <c r="AQ723" s="89"/>
      <c r="AR723" s="89"/>
      <c r="AS723" s="89"/>
      <c r="AT723" s="89"/>
      <c r="AU723" s="89"/>
      <c r="AV723" s="89"/>
      <c r="AW723" s="89"/>
      <c r="AX723" s="89"/>
      <c r="AY723" s="89"/>
      <c r="AZ723" s="89"/>
      <c r="BA723" s="89"/>
      <c r="BB723" s="89"/>
      <c r="BC723" s="89"/>
      <c r="BD723" s="89"/>
      <c r="BE723" s="89"/>
      <c r="BF723" s="89"/>
      <c r="BG723" s="89"/>
      <c r="BH723" s="89"/>
      <c r="BI723" s="89"/>
      <c r="BJ723" s="89"/>
      <c r="BK723" s="89"/>
      <c r="BL723" s="89"/>
      <c r="BM723" s="89"/>
      <c r="BN723" s="89"/>
      <c r="BO723" s="89"/>
      <c r="BP723" s="89"/>
      <c r="BQ723" s="89"/>
      <c r="BR723" s="89"/>
      <c r="BS723" s="89"/>
      <c r="BT723" s="89"/>
      <c r="BU723" s="89"/>
      <c r="BV723" s="89"/>
      <c r="BW723" s="89"/>
      <c r="BX723" s="89"/>
      <c r="BY723" s="89"/>
      <c r="BZ723" s="89"/>
      <c r="CA723" s="89"/>
      <c r="CB723" s="89"/>
      <c r="CC723" s="89"/>
      <c r="CD723" s="89"/>
      <c r="CE723" s="89"/>
      <c r="CF723" s="90" t="e">
        <f t="shared" si="71"/>
        <v>#DIV/0!</v>
      </c>
      <c r="CG723" s="89"/>
      <c r="CH723" s="89"/>
      <c r="CI723" s="89"/>
      <c r="CJ723" s="89"/>
      <c r="CK723" s="89"/>
      <c r="CL723" s="89"/>
      <c r="CM723" s="89"/>
      <c r="CN723" s="89"/>
      <c r="CO723" s="89"/>
      <c r="CP723" s="89"/>
      <c r="CQ723" s="89"/>
      <c r="CR723" s="89"/>
      <c r="CS723" s="89"/>
      <c r="CT723" s="89"/>
      <c r="CU723" s="89"/>
      <c r="CV723" s="89">
        <v>7</v>
      </c>
      <c r="CW723" s="89">
        <v>7</v>
      </c>
      <c r="CX723" s="89">
        <v>7</v>
      </c>
      <c r="CY723" s="89">
        <v>7</v>
      </c>
      <c r="CZ723" s="89">
        <v>7</v>
      </c>
      <c r="DA723" s="89">
        <v>7</v>
      </c>
      <c r="DB723" s="89">
        <v>7</v>
      </c>
      <c r="DC723" s="89">
        <v>7</v>
      </c>
      <c r="DD723" s="89">
        <v>7</v>
      </c>
      <c r="DE723" s="89"/>
      <c r="DF723" s="89"/>
      <c r="DG723" s="89"/>
      <c r="DH723" s="89"/>
      <c r="DI723" s="89">
        <v>7</v>
      </c>
      <c r="DJ723" s="89">
        <v>7</v>
      </c>
      <c r="DK723" s="89">
        <v>7</v>
      </c>
      <c r="DL723" s="89">
        <v>7</v>
      </c>
      <c r="DM723" s="89">
        <v>7</v>
      </c>
      <c r="DN723" s="89">
        <v>7</v>
      </c>
      <c r="DO723" s="90">
        <f t="shared" si="72"/>
        <v>7</v>
      </c>
      <c r="DP723" s="95"/>
      <c r="DQ723" s="89"/>
      <c r="DR723" s="89"/>
      <c r="DS723" s="89"/>
      <c r="DT723" s="89"/>
      <c r="DU723" s="89"/>
      <c r="DV723" s="101"/>
      <c r="DW723" s="102"/>
      <c r="DX723" s="103"/>
      <c r="DY723" s="90"/>
      <c r="DZ723" s="103"/>
      <c r="EA723" s="103"/>
      <c r="EB723" s="103"/>
      <c r="EC723" s="103"/>
      <c r="ED723" s="103"/>
      <c r="EE723" s="103"/>
      <c r="EF723" s="106" t="e">
        <f t="shared" si="73"/>
        <v>#DIV/0!</v>
      </c>
      <c r="EG723" s="106" t="e">
        <f t="shared" si="74"/>
        <v>#DIV/0!</v>
      </c>
      <c r="EH723" s="106" t="str">
        <f t="shared" si="75"/>
        <v>NEED TO DEVELOP</v>
      </c>
    </row>
    <row r="724" hidden="1" customHeight="1" spans="2:138">
      <c r="B724" s="83" t="s">
        <v>15449</v>
      </c>
      <c r="C724" s="84"/>
      <c r="D724" s="84"/>
      <c r="E724" s="84"/>
      <c r="F724" s="84"/>
      <c r="G724" s="84"/>
      <c r="H724" s="83" t="s">
        <v>15578</v>
      </c>
      <c r="I724" s="86" t="s">
        <v>15579</v>
      </c>
      <c r="J724" s="83" t="s">
        <v>126</v>
      </c>
      <c r="K724" s="84"/>
      <c r="L724" s="83" t="s">
        <v>5680</v>
      </c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90" t="e">
        <f t="shared" si="70"/>
        <v>#DIV/0!</v>
      </c>
      <c r="AO724" s="89"/>
      <c r="AP724" s="89"/>
      <c r="AQ724" s="89"/>
      <c r="AR724" s="89"/>
      <c r="AS724" s="89"/>
      <c r="AT724" s="89"/>
      <c r="AU724" s="89"/>
      <c r="AV724" s="89"/>
      <c r="AW724" s="89"/>
      <c r="AX724" s="89"/>
      <c r="AY724" s="89"/>
      <c r="AZ724" s="89"/>
      <c r="BA724" s="89"/>
      <c r="BB724" s="89"/>
      <c r="BC724" s="89"/>
      <c r="BD724" s="89"/>
      <c r="BE724" s="89"/>
      <c r="BF724" s="89"/>
      <c r="BG724" s="89"/>
      <c r="BH724" s="89"/>
      <c r="BI724" s="89"/>
      <c r="BJ724" s="89"/>
      <c r="BK724" s="89"/>
      <c r="BL724" s="89"/>
      <c r="BM724" s="89"/>
      <c r="BN724" s="89"/>
      <c r="BO724" s="89"/>
      <c r="BP724" s="89"/>
      <c r="BQ724" s="89"/>
      <c r="BR724" s="89"/>
      <c r="BS724" s="89"/>
      <c r="BT724" s="89"/>
      <c r="BU724" s="89"/>
      <c r="BV724" s="89"/>
      <c r="BW724" s="89"/>
      <c r="BX724" s="89"/>
      <c r="BY724" s="89"/>
      <c r="BZ724" s="89"/>
      <c r="CA724" s="89"/>
      <c r="CB724" s="89"/>
      <c r="CC724" s="89"/>
      <c r="CD724" s="89"/>
      <c r="CE724" s="89"/>
      <c r="CF724" s="90" t="e">
        <f t="shared" si="71"/>
        <v>#DIV/0!</v>
      </c>
      <c r="CG724" s="89"/>
      <c r="CH724" s="89"/>
      <c r="CI724" s="89"/>
      <c r="CJ724" s="89"/>
      <c r="CK724" s="89"/>
      <c r="CL724" s="89"/>
      <c r="CM724" s="89"/>
      <c r="CN724" s="89"/>
      <c r="CO724" s="89"/>
      <c r="CP724" s="89"/>
      <c r="CQ724" s="89"/>
      <c r="CR724" s="89"/>
      <c r="CS724" s="89"/>
      <c r="CT724" s="89"/>
      <c r="CU724" s="89"/>
      <c r="CV724" s="89">
        <v>7</v>
      </c>
      <c r="CW724" s="89">
        <v>7</v>
      </c>
      <c r="CX724" s="89">
        <v>7</v>
      </c>
      <c r="CY724" s="89">
        <v>7</v>
      </c>
      <c r="CZ724" s="89">
        <v>7</v>
      </c>
      <c r="DA724" s="89">
        <v>7</v>
      </c>
      <c r="DB724" s="89">
        <v>7</v>
      </c>
      <c r="DC724" s="89">
        <v>7</v>
      </c>
      <c r="DD724" s="89">
        <v>7</v>
      </c>
      <c r="DE724" s="89"/>
      <c r="DF724" s="89"/>
      <c r="DG724" s="89"/>
      <c r="DH724" s="89"/>
      <c r="DI724" s="89">
        <v>7</v>
      </c>
      <c r="DJ724" s="89">
        <v>7</v>
      </c>
      <c r="DK724" s="89">
        <v>7</v>
      </c>
      <c r="DL724" s="89">
        <v>7</v>
      </c>
      <c r="DM724" s="89">
        <v>7</v>
      </c>
      <c r="DN724" s="89">
        <v>7</v>
      </c>
      <c r="DO724" s="90">
        <f t="shared" si="72"/>
        <v>7</v>
      </c>
      <c r="DP724" s="95"/>
      <c r="DQ724" s="89"/>
      <c r="DR724" s="89"/>
      <c r="DS724" s="89"/>
      <c r="DT724" s="89"/>
      <c r="DU724" s="89"/>
      <c r="DV724" s="101"/>
      <c r="DW724" s="102"/>
      <c r="DX724" s="103"/>
      <c r="DY724" s="90"/>
      <c r="DZ724" s="103"/>
      <c r="EA724" s="103"/>
      <c r="EB724" s="103"/>
      <c r="EC724" s="103"/>
      <c r="ED724" s="103"/>
      <c r="EE724" s="103"/>
      <c r="EF724" s="106" t="e">
        <f t="shared" si="73"/>
        <v>#DIV/0!</v>
      </c>
      <c r="EG724" s="106" t="e">
        <f t="shared" si="74"/>
        <v>#DIV/0!</v>
      </c>
      <c r="EH724" s="106" t="str">
        <f t="shared" si="75"/>
        <v>NEED TO DEVELOP</v>
      </c>
    </row>
    <row r="725" hidden="1" customHeight="1" spans="2:138">
      <c r="B725" s="83" t="s">
        <v>15449</v>
      </c>
      <c r="C725" s="84"/>
      <c r="D725" s="84"/>
      <c r="E725" s="84"/>
      <c r="F725" s="84"/>
      <c r="G725" s="84"/>
      <c r="H725" s="83" t="s">
        <v>15591</v>
      </c>
      <c r="I725" s="86" t="s">
        <v>15592</v>
      </c>
      <c r="J725" s="83" t="s">
        <v>126</v>
      </c>
      <c r="K725" s="84"/>
      <c r="L725" s="83" t="s">
        <v>3871</v>
      </c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90" t="e">
        <f t="shared" si="70"/>
        <v>#DIV/0!</v>
      </c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 s="89"/>
      <c r="BH725" s="89"/>
      <c r="BI725" s="89"/>
      <c r="BJ725" s="89"/>
      <c r="BK725" s="89"/>
      <c r="BL725" s="89"/>
      <c r="BM725" s="89"/>
      <c r="BN725" s="89"/>
      <c r="BO725" s="89"/>
      <c r="BP725" s="89"/>
      <c r="BQ725" s="89"/>
      <c r="BR725" s="89"/>
      <c r="BS725" s="89"/>
      <c r="BT725" s="89"/>
      <c r="BU725" s="89"/>
      <c r="BV725" s="89"/>
      <c r="BW725" s="89"/>
      <c r="BX725" s="89"/>
      <c r="BY725" s="89"/>
      <c r="BZ725" s="89"/>
      <c r="CA725" s="89"/>
      <c r="CB725" s="89"/>
      <c r="CC725" s="89"/>
      <c r="CD725" s="89"/>
      <c r="CE725" s="89"/>
      <c r="CF725" s="90" t="e">
        <f t="shared" si="71"/>
        <v>#DIV/0!</v>
      </c>
      <c r="CG725" s="89"/>
      <c r="CH725" s="89"/>
      <c r="CI725" s="89"/>
      <c r="CJ725" s="89"/>
      <c r="CK725" s="89"/>
      <c r="CL725" s="89"/>
      <c r="CM725" s="89"/>
      <c r="CN725" s="89"/>
      <c r="CO725" s="89"/>
      <c r="CP725" s="89"/>
      <c r="CQ725" s="89"/>
      <c r="CR725" s="89"/>
      <c r="CS725" s="89"/>
      <c r="CT725" s="89"/>
      <c r="CU725" s="89"/>
      <c r="CV725" s="89"/>
      <c r="CW725" s="89"/>
      <c r="CX725" s="89"/>
      <c r="CY725" s="89"/>
      <c r="CZ725" s="89"/>
      <c r="DA725" s="89"/>
      <c r="DB725" s="89"/>
      <c r="DC725" s="89"/>
      <c r="DD725" s="89"/>
      <c r="DE725" s="89"/>
      <c r="DF725" s="89"/>
      <c r="DG725" s="89"/>
      <c r="DH725" s="89"/>
      <c r="DI725" s="89"/>
      <c r="DJ725" s="89"/>
      <c r="DK725" s="89"/>
      <c r="DL725" s="89"/>
      <c r="DM725" s="89"/>
      <c r="DN725" s="89"/>
      <c r="DO725" s="90" t="e">
        <f t="shared" si="72"/>
        <v>#DIV/0!</v>
      </c>
      <c r="DP725" s="95"/>
      <c r="DQ725" s="89"/>
      <c r="DR725" s="89"/>
      <c r="DS725" s="89"/>
      <c r="DT725" s="89"/>
      <c r="DU725" s="89"/>
      <c r="DV725" s="101"/>
      <c r="DW725" s="102"/>
      <c r="DX725" s="103"/>
      <c r="DY725" s="90"/>
      <c r="DZ725" s="103"/>
      <c r="EA725" s="103"/>
      <c r="EB725" s="103"/>
      <c r="EC725" s="103"/>
      <c r="ED725" s="103"/>
      <c r="EE725" s="103"/>
      <c r="EF725" s="106" t="e">
        <f t="shared" si="73"/>
        <v>#DIV/0!</v>
      </c>
      <c r="EG725" s="106" t="e">
        <f t="shared" si="74"/>
        <v>#DIV/0!</v>
      </c>
      <c r="EH725" s="106" t="e">
        <f t="shared" si="75"/>
        <v>#DIV/0!</v>
      </c>
    </row>
    <row r="726" hidden="1" customHeight="1" spans="2:138">
      <c r="B726" s="83" t="s">
        <v>15449</v>
      </c>
      <c r="C726" s="84"/>
      <c r="D726" s="84"/>
      <c r="E726" s="84"/>
      <c r="F726" s="84"/>
      <c r="G726" s="84"/>
      <c r="H726" s="83" t="s">
        <v>15606</v>
      </c>
      <c r="I726" s="86" t="s">
        <v>15607</v>
      </c>
      <c r="J726" s="83" t="s">
        <v>162</v>
      </c>
      <c r="K726" s="84"/>
      <c r="L726" s="83" t="s">
        <v>15568</v>
      </c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90" t="e">
        <f t="shared" si="70"/>
        <v>#DIV/0!</v>
      </c>
      <c r="AO726" s="89"/>
      <c r="AP726" s="89"/>
      <c r="AQ726" s="89"/>
      <c r="AR726" s="89"/>
      <c r="AS726" s="89"/>
      <c r="AT726" s="89"/>
      <c r="AU726" s="89"/>
      <c r="AV726" s="89"/>
      <c r="AW726" s="89"/>
      <c r="AX726" s="89"/>
      <c r="AY726" s="89"/>
      <c r="AZ726" s="89"/>
      <c r="BA726" s="89"/>
      <c r="BB726" s="89"/>
      <c r="BC726" s="89"/>
      <c r="BD726" s="89"/>
      <c r="BE726" s="89"/>
      <c r="BF726" s="89"/>
      <c r="BG726" s="89"/>
      <c r="BH726" s="89"/>
      <c r="BI726" s="89"/>
      <c r="BJ726" s="89"/>
      <c r="BK726" s="89"/>
      <c r="BL726" s="89"/>
      <c r="BM726" s="89"/>
      <c r="BN726" s="89"/>
      <c r="BO726" s="89"/>
      <c r="BP726" s="89"/>
      <c r="BQ726" s="89"/>
      <c r="BR726" s="89"/>
      <c r="BS726" s="89"/>
      <c r="BT726" s="89"/>
      <c r="BU726" s="89"/>
      <c r="BV726" s="89"/>
      <c r="BW726" s="89"/>
      <c r="BX726" s="89"/>
      <c r="BY726" s="89"/>
      <c r="BZ726" s="89"/>
      <c r="CA726" s="89"/>
      <c r="CB726" s="89"/>
      <c r="CC726" s="89"/>
      <c r="CD726" s="89"/>
      <c r="CE726" s="89"/>
      <c r="CF726" s="90" t="e">
        <f t="shared" si="71"/>
        <v>#DIV/0!</v>
      </c>
      <c r="CG726" s="89"/>
      <c r="CH726" s="89"/>
      <c r="CI726" s="89"/>
      <c r="CJ726" s="89"/>
      <c r="CK726" s="89"/>
      <c r="CL726" s="89"/>
      <c r="CM726" s="89"/>
      <c r="CN726" s="89"/>
      <c r="CO726" s="89"/>
      <c r="CP726" s="89"/>
      <c r="CQ726" s="89"/>
      <c r="CR726" s="89"/>
      <c r="CS726" s="89"/>
      <c r="CT726" s="89"/>
      <c r="CU726" s="89"/>
      <c r="CV726" s="89">
        <v>5</v>
      </c>
      <c r="CW726" s="89">
        <v>6</v>
      </c>
      <c r="CX726" s="89">
        <v>7</v>
      </c>
      <c r="CY726" s="89">
        <v>6</v>
      </c>
      <c r="CZ726" s="89">
        <v>5</v>
      </c>
      <c r="DA726" s="89">
        <v>5</v>
      </c>
      <c r="DB726" s="89">
        <v>6</v>
      </c>
      <c r="DC726" s="89">
        <v>6</v>
      </c>
      <c r="DD726" s="89">
        <v>5</v>
      </c>
      <c r="DE726" s="89"/>
      <c r="DF726" s="89"/>
      <c r="DG726" s="89"/>
      <c r="DH726" s="89"/>
      <c r="DI726" s="89">
        <v>6</v>
      </c>
      <c r="DJ726" s="89">
        <v>6</v>
      </c>
      <c r="DK726" s="89">
        <v>6</v>
      </c>
      <c r="DL726" s="89">
        <v>6</v>
      </c>
      <c r="DM726" s="89">
        <v>6</v>
      </c>
      <c r="DN726" s="89">
        <v>6</v>
      </c>
      <c r="DO726" s="90">
        <f t="shared" si="72"/>
        <v>5.8</v>
      </c>
      <c r="DP726" s="95"/>
      <c r="DQ726" s="89"/>
      <c r="DR726" s="89"/>
      <c r="DS726" s="89"/>
      <c r="DT726" s="89"/>
      <c r="DU726" s="89"/>
      <c r="DV726" s="101"/>
      <c r="DW726" s="102"/>
      <c r="DX726" s="103"/>
      <c r="DY726" s="90"/>
      <c r="DZ726" s="103"/>
      <c r="EA726" s="103"/>
      <c r="EB726" s="103"/>
      <c r="EC726" s="103"/>
      <c r="ED726" s="103"/>
      <c r="EE726" s="103"/>
      <c r="EF726" s="106" t="e">
        <f t="shared" si="73"/>
        <v>#DIV/0!</v>
      </c>
      <c r="EG726" s="106" t="e">
        <f t="shared" si="74"/>
        <v>#DIV/0!</v>
      </c>
      <c r="EH726" s="106" t="str">
        <f t="shared" si="75"/>
        <v>POOR</v>
      </c>
    </row>
    <row r="727" hidden="1" customHeight="1" spans="2:138">
      <c r="B727" s="83" t="s">
        <v>15449</v>
      </c>
      <c r="C727" s="84"/>
      <c r="D727" s="84"/>
      <c r="E727" s="84"/>
      <c r="F727" s="84"/>
      <c r="G727" s="84"/>
      <c r="H727" s="83" t="s">
        <v>15620</v>
      </c>
      <c r="I727" s="86" t="s">
        <v>15621</v>
      </c>
      <c r="J727" s="83" t="s">
        <v>162</v>
      </c>
      <c r="K727" s="84"/>
      <c r="L727" s="83" t="s">
        <v>3468</v>
      </c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90" t="e">
        <f t="shared" si="70"/>
        <v>#DIV/0!</v>
      </c>
      <c r="AO727" s="89"/>
      <c r="AP727" s="89"/>
      <c r="AQ727" s="89"/>
      <c r="AR727" s="89"/>
      <c r="AS727" s="89"/>
      <c r="AT727" s="89"/>
      <c r="AU727" s="89"/>
      <c r="AV727" s="89"/>
      <c r="AW727" s="89"/>
      <c r="AX727" s="89"/>
      <c r="AY727" s="89"/>
      <c r="AZ727" s="89"/>
      <c r="BA727" s="89"/>
      <c r="BB727" s="89"/>
      <c r="BC727" s="89"/>
      <c r="BD727" s="89"/>
      <c r="BE727" s="89"/>
      <c r="BF727" s="89"/>
      <c r="BG727" s="89"/>
      <c r="BH727" s="89"/>
      <c r="BI727" s="89"/>
      <c r="BJ727" s="89"/>
      <c r="BK727" s="89"/>
      <c r="BL727" s="89"/>
      <c r="BM727" s="89"/>
      <c r="BN727" s="89"/>
      <c r="BO727" s="89"/>
      <c r="BP727" s="89"/>
      <c r="BQ727" s="89"/>
      <c r="BR727" s="89"/>
      <c r="BS727" s="89"/>
      <c r="BT727" s="89"/>
      <c r="BU727" s="89"/>
      <c r="BV727" s="89"/>
      <c r="BW727" s="89"/>
      <c r="BX727" s="89"/>
      <c r="BY727" s="89"/>
      <c r="BZ727" s="89"/>
      <c r="CA727" s="89"/>
      <c r="CB727" s="89"/>
      <c r="CC727" s="89"/>
      <c r="CD727" s="89"/>
      <c r="CE727" s="89"/>
      <c r="CF727" s="90" t="e">
        <f t="shared" si="71"/>
        <v>#DIV/0!</v>
      </c>
      <c r="CG727" s="89"/>
      <c r="CH727" s="89"/>
      <c r="CI727" s="89"/>
      <c r="CJ727" s="89"/>
      <c r="CK727" s="89"/>
      <c r="CL727" s="89"/>
      <c r="CM727" s="89"/>
      <c r="CN727" s="89"/>
      <c r="CO727" s="89"/>
      <c r="CP727" s="89"/>
      <c r="CQ727" s="89"/>
      <c r="CR727" s="89"/>
      <c r="CS727" s="89"/>
      <c r="CT727" s="89"/>
      <c r="CU727" s="89"/>
      <c r="CV727" s="89">
        <v>5</v>
      </c>
      <c r="CW727" s="89">
        <v>6</v>
      </c>
      <c r="CX727" s="89">
        <v>7</v>
      </c>
      <c r="CY727" s="89">
        <v>7</v>
      </c>
      <c r="CZ727" s="89">
        <v>5</v>
      </c>
      <c r="DA727" s="89">
        <v>5</v>
      </c>
      <c r="DB727" s="89">
        <v>6</v>
      </c>
      <c r="DC727" s="89">
        <v>6</v>
      </c>
      <c r="DD727" s="89">
        <v>5</v>
      </c>
      <c r="DE727" s="89"/>
      <c r="DF727" s="89"/>
      <c r="DG727" s="89"/>
      <c r="DH727" s="89"/>
      <c r="DI727" s="89">
        <v>6</v>
      </c>
      <c r="DJ727" s="89">
        <v>6</v>
      </c>
      <c r="DK727" s="89">
        <v>6</v>
      </c>
      <c r="DL727" s="89">
        <v>6</v>
      </c>
      <c r="DM727" s="89">
        <v>6</v>
      </c>
      <c r="DN727" s="89">
        <v>6</v>
      </c>
      <c r="DO727" s="90">
        <f t="shared" si="72"/>
        <v>5.86666666666667</v>
      </c>
      <c r="DP727" s="95"/>
      <c r="DQ727" s="89"/>
      <c r="DR727" s="89"/>
      <c r="DS727" s="89"/>
      <c r="DT727" s="89"/>
      <c r="DU727" s="89"/>
      <c r="DV727" s="101"/>
      <c r="DW727" s="102"/>
      <c r="DX727" s="103"/>
      <c r="DY727" s="90"/>
      <c r="DZ727" s="103"/>
      <c r="EA727" s="103"/>
      <c r="EB727" s="103"/>
      <c r="EC727" s="103"/>
      <c r="ED727" s="103"/>
      <c r="EE727" s="103"/>
      <c r="EF727" s="106" t="e">
        <f t="shared" si="73"/>
        <v>#DIV/0!</v>
      </c>
      <c r="EG727" s="106" t="e">
        <f t="shared" si="74"/>
        <v>#DIV/0!</v>
      </c>
      <c r="EH727" s="106" t="str">
        <f t="shared" si="75"/>
        <v>POOR</v>
      </c>
    </row>
    <row r="728" hidden="1" customHeight="1" spans="2:138">
      <c r="B728" s="83" t="s">
        <v>15449</v>
      </c>
      <c r="C728" s="84"/>
      <c r="D728" s="84"/>
      <c r="E728" s="84"/>
      <c r="F728" s="84"/>
      <c r="G728" s="84"/>
      <c r="H728" s="83" t="s">
        <v>15634</v>
      </c>
      <c r="I728" s="86" t="s">
        <v>15635</v>
      </c>
      <c r="J728" s="83" t="s">
        <v>162</v>
      </c>
      <c r="K728" s="84"/>
      <c r="L728" s="83" t="s">
        <v>3468</v>
      </c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90" t="e">
        <f t="shared" si="70"/>
        <v>#DIV/0!</v>
      </c>
      <c r="AO728" s="89"/>
      <c r="AP728" s="89"/>
      <c r="AQ728" s="89"/>
      <c r="AR728" s="89"/>
      <c r="AS728" s="89"/>
      <c r="AT728" s="89"/>
      <c r="AU728" s="89"/>
      <c r="AV728" s="89"/>
      <c r="AW728" s="89"/>
      <c r="AX728" s="89"/>
      <c r="AY728" s="89"/>
      <c r="AZ728" s="89"/>
      <c r="BA728" s="89"/>
      <c r="BB728" s="89"/>
      <c r="BC728" s="89"/>
      <c r="BD728" s="89"/>
      <c r="BE728" s="89"/>
      <c r="BF728" s="89"/>
      <c r="BG728" s="89"/>
      <c r="BH728" s="89"/>
      <c r="BI728" s="89"/>
      <c r="BJ728" s="89"/>
      <c r="BK728" s="89"/>
      <c r="BL728" s="89"/>
      <c r="BM728" s="89"/>
      <c r="BN728" s="89"/>
      <c r="BO728" s="89"/>
      <c r="BP728" s="89"/>
      <c r="BQ728" s="89"/>
      <c r="BR728" s="89"/>
      <c r="BS728" s="89"/>
      <c r="BT728" s="89"/>
      <c r="BU728" s="89"/>
      <c r="BV728" s="89"/>
      <c r="BW728" s="89"/>
      <c r="BX728" s="89"/>
      <c r="BY728" s="89"/>
      <c r="BZ728" s="89"/>
      <c r="CA728" s="89"/>
      <c r="CB728" s="89"/>
      <c r="CC728" s="89"/>
      <c r="CD728" s="89"/>
      <c r="CE728" s="89"/>
      <c r="CF728" s="90" t="e">
        <f t="shared" si="71"/>
        <v>#DIV/0!</v>
      </c>
      <c r="CG728" s="89"/>
      <c r="CH728" s="89"/>
      <c r="CI728" s="89"/>
      <c r="CJ728" s="89"/>
      <c r="CK728" s="89"/>
      <c r="CL728" s="89"/>
      <c r="CM728" s="89"/>
      <c r="CN728" s="89"/>
      <c r="CO728" s="89"/>
      <c r="CP728" s="89"/>
      <c r="CQ728" s="89"/>
      <c r="CR728" s="89"/>
      <c r="CS728" s="89"/>
      <c r="CT728" s="89"/>
      <c r="CU728" s="89"/>
      <c r="CV728" s="89">
        <v>5</v>
      </c>
      <c r="CW728" s="89">
        <v>6</v>
      </c>
      <c r="CX728" s="89">
        <v>7</v>
      </c>
      <c r="CY728" s="89">
        <v>7</v>
      </c>
      <c r="CZ728" s="89">
        <v>6</v>
      </c>
      <c r="DA728" s="89">
        <v>5</v>
      </c>
      <c r="DB728" s="89">
        <v>6</v>
      </c>
      <c r="DC728" s="89">
        <v>5</v>
      </c>
      <c r="DD728" s="89">
        <v>5</v>
      </c>
      <c r="DE728" s="89"/>
      <c r="DF728" s="89"/>
      <c r="DG728" s="89"/>
      <c r="DH728" s="89"/>
      <c r="DI728" s="89">
        <v>6</v>
      </c>
      <c r="DJ728" s="89">
        <v>6</v>
      </c>
      <c r="DK728" s="89">
        <v>6</v>
      </c>
      <c r="DL728" s="89">
        <v>6</v>
      </c>
      <c r="DM728" s="89">
        <v>6</v>
      </c>
      <c r="DN728" s="89">
        <v>6</v>
      </c>
      <c r="DO728" s="90">
        <f t="shared" si="72"/>
        <v>5.86666666666667</v>
      </c>
      <c r="DP728" s="95"/>
      <c r="DQ728" s="89"/>
      <c r="DR728" s="89"/>
      <c r="DS728" s="89"/>
      <c r="DT728" s="89"/>
      <c r="DU728" s="89"/>
      <c r="DV728" s="101"/>
      <c r="DW728" s="102"/>
      <c r="DX728" s="103"/>
      <c r="DY728" s="90"/>
      <c r="DZ728" s="103"/>
      <c r="EA728" s="103"/>
      <c r="EB728" s="103"/>
      <c r="EC728" s="103"/>
      <c r="ED728" s="103"/>
      <c r="EE728" s="103"/>
      <c r="EF728" s="106" t="e">
        <f t="shared" si="73"/>
        <v>#DIV/0!</v>
      </c>
      <c r="EG728" s="106" t="e">
        <f t="shared" si="74"/>
        <v>#DIV/0!</v>
      </c>
      <c r="EH728" s="106" t="str">
        <f t="shared" si="75"/>
        <v>POOR</v>
      </c>
    </row>
    <row r="729" hidden="1" customHeight="1" spans="2:138">
      <c r="B729" s="83" t="s">
        <v>15449</v>
      </c>
      <c r="C729" s="84"/>
      <c r="D729" s="84"/>
      <c r="E729" s="84"/>
      <c r="F729" s="84"/>
      <c r="G729" s="84"/>
      <c r="H729" s="83" t="s">
        <v>15648</v>
      </c>
      <c r="I729" s="86" t="s">
        <v>15649</v>
      </c>
      <c r="J729" s="83" t="s">
        <v>1569</v>
      </c>
      <c r="K729" s="84"/>
      <c r="L729" s="83" t="s">
        <v>4109</v>
      </c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90" t="e">
        <f t="shared" si="70"/>
        <v>#DIV/0!</v>
      </c>
      <c r="AO729" s="89"/>
      <c r="AP729" s="89"/>
      <c r="AQ729" s="89"/>
      <c r="AR729" s="89"/>
      <c r="AS729" s="89"/>
      <c r="AT729" s="89"/>
      <c r="AU729" s="89"/>
      <c r="AV729" s="89"/>
      <c r="AW729" s="89"/>
      <c r="AX729" s="89"/>
      <c r="AY729" s="89"/>
      <c r="AZ729" s="89"/>
      <c r="BA729" s="89"/>
      <c r="BB729" s="89"/>
      <c r="BC729" s="89"/>
      <c r="BD729" s="89"/>
      <c r="BE729" s="89"/>
      <c r="BF729" s="89"/>
      <c r="BG729" s="89"/>
      <c r="BH729" s="89"/>
      <c r="BI729" s="89"/>
      <c r="BJ729" s="89"/>
      <c r="BK729" s="89"/>
      <c r="BL729" s="89"/>
      <c r="BM729" s="89"/>
      <c r="BN729" s="89"/>
      <c r="BO729" s="89"/>
      <c r="BP729" s="89"/>
      <c r="BQ729" s="89"/>
      <c r="BR729" s="89"/>
      <c r="BS729" s="89"/>
      <c r="BT729" s="89"/>
      <c r="BU729" s="89"/>
      <c r="BV729" s="89"/>
      <c r="BW729" s="89"/>
      <c r="BX729" s="89"/>
      <c r="BY729" s="89"/>
      <c r="BZ729" s="89"/>
      <c r="CA729" s="89"/>
      <c r="CB729" s="89"/>
      <c r="CC729" s="89"/>
      <c r="CD729" s="89"/>
      <c r="CE729" s="89"/>
      <c r="CF729" s="90" t="e">
        <f t="shared" si="71"/>
        <v>#DIV/0!</v>
      </c>
      <c r="CG729" s="89"/>
      <c r="CH729" s="89"/>
      <c r="CI729" s="89"/>
      <c r="CJ729" s="89"/>
      <c r="CK729" s="89"/>
      <c r="CL729" s="89"/>
      <c r="CM729" s="89"/>
      <c r="CN729" s="89"/>
      <c r="CO729" s="89"/>
      <c r="CP729" s="89"/>
      <c r="CQ729" s="89"/>
      <c r="CR729" s="89"/>
      <c r="CS729" s="89"/>
      <c r="CT729" s="89"/>
      <c r="CU729" s="89"/>
      <c r="CV729" s="89">
        <v>7</v>
      </c>
      <c r="CW729" s="89">
        <v>7</v>
      </c>
      <c r="CX729" s="89">
        <v>7</v>
      </c>
      <c r="CY729" s="89">
        <v>7</v>
      </c>
      <c r="CZ729" s="89">
        <v>7</v>
      </c>
      <c r="DA729" s="89">
        <v>7</v>
      </c>
      <c r="DB729" s="89">
        <v>7</v>
      </c>
      <c r="DC729" s="89">
        <v>7</v>
      </c>
      <c r="DD729" s="89">
        <v>7</v>
      </c>
      <c r="DE729" s="89"/>
      <c r="DF729" s="89"/>
      <c r="DG729" s="89"/>
      <c r="DH729" s="89"/>
      <c r="DI729" s="89">
        <v>7</v>
      </c>
      <c r="DJ729" s="89">
        <v>7</v>
      </c>
      <c r="DK729" s="89">
        <v>7</v>
      </c>
      <c r="DL729" s="89">
        <v>7</v>
      </c>
      <c r="DM729" s="89">
        <v>7</v>
      </c>
      <c r="DN729" s="89">
        <v>7</v>
      </c>
      <c r="DO729" s="90">
        <f t="shared" si="72"/>
        <v>7</v>
      </c>
      <c r="DP729" s="95"/>
      <c r="DQ729" s="89"/>
      <c r="DR729" s="89"/>
      <c r="DS729" s="89"/>
      <c r="DT729" s="89"/>
      <c r="DU729" s="89"/>
      <c r="DV729" s="101"/>
      <c r="DW729" s="102"/>
      <c r="DX729" s="103"/>
      <c r="DY729" s="90"/>
      <c r="DZ729" s="103"/>
      <c r="EA729" s="103"/>
      <c r="EB729" s="103"/>
      <c r="EC729" s="103"/>
      <c r="ED729" s="103"/>
      <c r="EE729" s="103"/>
      <c r="EF729" s="106" t="e">
        <f t="shared" si="73"/>
        <v>#DIV/0!</v>
      </c>
      <c r="EG729" s="106" t="e">
        <f t="shared" si="74"/>
        <v>#DIV/0!</v>
      </c>
      <c r="EH729" s="106" t="str">
        <f t="shared" si="75"/>
        <v>NEED TO DEVELOP</v>
      </c>
    </row>
    <row r="730" hidden="1" customHeight="1" spans="2:138">
      <c r="B730" s="83" t="s">
        <v>1971</v>
      </c>
      <c r="C730" s="84"/>
      <c r="D730" s="84"/>
      <c r="E730" s="84"/>
      <c r="F730" s="84"/>
      <c r="G730" s="84"/>
      <c r="H730" s="83" t="s">
        <v>15671</v>
      </c>
      <c r="I730" s="86" t="s">
        <v>15672</v>
      </c>
      <c r="J730" s="83" t="s">
        <v>68</v>
      </c>
      <c r="K730" s="84"/>
      <c r="L730" s="83" t="s">
        <v>1852</v>
      </c>
      <c r="M730" s="89">
        <v>7</v>
      </c>
      <c r="N730" s="89">
        <v>7</v>
      </c>
      <c r="O730" s="89">
        <v>7</v>
      </c>
      <c r="P730" s="89">
        <v>8</v>
      </c>
      <c r="Q730" s="89">
        <v>8</v>
      </c>
      <c r="R730" s="89">
        <v>8</v>
      </c>
      <c r="S730" s="89">
        <v>8</v>
      </c>
      <c r="T730" s="89">
        <v>8</v>
      </c>
      <c r="U730" s="89">
        <v>8</v>
      </c>
      <c r="V730" s="89">
        <v>7</v>
      </c>
      <c r="W730" s="89">
        <v>7</v>
      </c>
      <c r="X730" s="89">
        <v>7</v>
      </c>
      <c r="Y730" s="89">
        <v>7</v>
      </c>
      <c r="Z730" s="89">
        <v>7</v>
      </c>
      <c r="AA730" s="89">
        <v>7</v>
      </c>
      <c r="AB730" s="89">
        <v>8</v>
      </c>
      <c r="AC730" s="89">
        <v>8</v>
      </c>
      <c r="AD730" s="89">
        <v>8</v>
      </c>
      <c r="AE730" s="89">
        <v>7</v>
      </c>
      <c r="AF730" s="89">
        <v>8</v>
      </c>
      <c r="AG730" s="89">
        <v>8</v>
      </c>
      <c r="AH730" s="89">
        <v>8</v>
      </c>
      <c r="AI730" s="89">
        <v>7</v>
      </c>
      <c r="AJ730" s="89">
        <v>7</v>
      </c>
      <c r="AK730" s="89">
        <v>8</v>
      </c>
      <c r="AL730" s="89">
        <v>7</v>
      </c>
      <c r="AM730" s="89">
        <v>8</v>
      </c>
      <c r="AN730" s="90">
        <f t="shared" si="70"/>
        <v>7.51851851851852</v>
      </c>
      <c r="AO730" s="89"/>
      <c r="AP730" s="89"/>
      <c r="AQ730" s="89"/>
      <c r="AR730" s="89"/>
      <c r="AS730" s="89"/>
      <c r="AT730" s="89"/>
      <c r="AU730" s="89"/>
      <c r="AV730" s="89"/>
      <c r="AW730" s="89">
        <v>1</v>
      </c>
      <c r="AX730" s="89"/>
      <c r="AY730" s="89"/>
      <c r="AZ730" s="89"/>
      <c r="BA730" s="89"/>
      <c r="BB730" s="89">
        <v>1</v>
      </c>
      <c r="BC730" s="89"/>
      <c r="BD730" s="89"/>
      <c r="BE730" s="89"/>
      <c r="BF730" s="89"/>
      <c r="BG730" s="89"/>
      <c r="BH730" s="89"/>
      <c r="BI730" s="89"/>
      <c r="BJ730" s="89"/>
      <c r="BK730" s="89"/>
      <c r="BL730" s="89"/>
      <c r="BM730" s="89"/>
      <c r="BN730" s="89"/>
      <c r="BO730" s="89"/>
      <c r="BP730" s="89"/>
      <c r="BQ730" s="89"/>
      <c r="BR730" s="89"/>
      <c r="BS730" s="89"/>
      <c r="BT730" s="89"/>
      <c r="BU730" s="89"/>
      <c r="BV730" s="89"/>
      <c r="BW730" s="89"/>
      <c r="BX730" s="89"/>
      <c r="BY730" s="89"/>
      <c r="BZ730" s="89"/>
      <c r="CA730" s="89"/>
      <c r="CB730" s="89"/>
      <c r="CC730" s="89"/>
      <c r="CD730" s="89"/>
      <c r="CE730" s="89"/>
      <c r="CF730" s="90" t="e">
        <f t="shared" si="71"/>
        <v>#DIV/0!</v>
      </c>
      <c r="CG730" s="89"/>
      <c r="CH730" s="89"/>
      <c r="CI730" s="89"/>
      <c r="CJ730" s="89"/>
      <c r="CK730" s="89"/>
      <c r="CL730" s="89"/>
      <c r="CM730" s="89"/>
      <c r="CN730" s="89"/>
      <c r="CO730" s="89"/>
      <c r="CP730" s="89"/>
      <c r="CQ730" s="89"/>
      <c r="CR730" s="89"/>
      <c r="CS730" s="89"/>
      <c r="CT730" s="89"/>
      <c r="CU730" s="89"/>
      <c r="CV730" s="89"/>
      <c r="CW730" s="89"/>
      <c r="CX730" s="89"/>
      <c r="CY730" s="89"/>
      <c r="CZ730" s="89"/>
      <c r="DA730" s="89"/>
      <c r="DB730" s="89"/>
      <c r="DC730" s="89"/>
      <c r="DD730" s="89"/>
      <c r="DE730" s="89"/>
      <c r="DF730" s="89"/>
      <c r="DG730" s="89"/>
      <c r="DH730" s="89"/>
      <c r="DI730" s="89"/>
      <c r="DJ730" s="89"/>
      <c r="DK730" s="89"/>
      <c r="DL730" s="89"/>
      <c r="DM730" s="89"/>
      <c r="DN730" s="89"/>
      <c r="DO730" s="90" t="e">
        <f t="shared" si="72"/>
        <v>#DIV/0!</v>
      </c>
      <c r="DP730" s="95"/>
      <c r="DQ730" s="89"/>
      <c r="DR730" s="89"/>
      <c r="DS730" s="89"/>
      <c r="DT730" s="89"/>
      <c r="DU730" s="89"/>
      <c r="DV730" s="101"/>
      <c r="DW730" s="102"/>
      <c r="DX730" s="103"/>
      <c r="DY730" s="90"/>
      <c r="DZ730" s="103"/>
      <c r="EA730" s="103"/>
      <c r="EB730" s="103"/>
      <c r="EC730" s="103"/>
      <c r="ED730" s="103"/>
      <c r="EE730" s="103"/>
      <c r="EF730" s="106" t="str">
        <f t="shared" si="73"/>
        <v>NEED TO DEVELOP</v>
      </c>
      <c r="EG730" s="106" t="e">
        <f t="shared" si="74"/>
        <v>#DIV/0!</v>
      </c>
      <c r="EH730" s="106" t="e">
        <f t="shared" si="75"/>
        <v>#DIV/0!</v>
      </c>
    </row>
    <row r="731" hidden="1" customHeight="1" spans="2:138">
      <c r="B731" s="83" t="s">
        <v>1971</v>
      </c>
      <c r="C731" s="84"/>
      <c r="D731" s="84"/>
      <c r="E731" s="84"/>
      <c r="F731" s="84"/>
      <c r="G731" s="84"/>
      <c r="H731" s="83" t="s">
        <v>15685</v>
      </c>
      <c r="I731" s="86" t="s">
        <v>15686</v>
      </c>
      <c r="J731" s="83" t="s">
        <v>227</v>
      </c>
      <c r="K731" s="84"/>
      <c r="L731" s="83" t="s">
        <v>5444</v>
      </c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90" t="e">
        <f t="shared" si="70"/>
        <v>#DIV/0!</v>
      </c>
      <c r="AO731" s="89"/>
      <c r="AP731" s="89"/>
      <c r="AQ731" s="89"/>
      <c r="AR731" s="89"/>
      <c r="AS731" s="89"/>
      <c r="AT731" s="89"/>
      <c r="AU731" s="89"/>
      <c r="AV731" s="89"/>
      <c r="AW731" s="89"/>
      <c r="AX731" s="89"/>
      <c r="AY731" s="89"/>
      <c r="AZ731" s="89"/>
      <c r="BA731" s="89"/>
      <c r="BB731" s="89"/>
      <c r="BC731" s="89"/>
      <c r="BD731" s="89">
        <v>7</v>
      </c>
      <c r="BE731" s="89">
        <v>7</v>
      </c>
      <c r="BF731" s="89">
        <v>7</v>
      </c>
      <c r="BG731" s="89">
        <v>7</v>
      </c>
      <c r="BH731" s="89">
        <v>7</v>
      </c>
      <c r="BI731" s="89">
        <v>7</v>
      </c>
      <c r="BJ731" s="89">
        <v>7</v>
      </c>
      <c r="BK731" s="89">
        <v>7</v>
      </c>
      <c r="BL731" s="89">
        <v>7</v>
      </c>
      <c r="BM731" s="89">
        <v>7</v>
      </c>
      <c r="BN731" s="89">
        <v>7</v>
      </c>
      <c r="BO731" s="89">
        <v>8</v>
      </c>
      <c r="BP731" s="89">
        <v>8</v>
      </c>
      <c r="BQ731" s="89">
        <v>8</v>
      </c>
      <c r="BR731" s="89">
        <v>8</v>
      </c>
      <c r="BS731" s="89">
        <v>8</v>
      </c>
      <c r="BT731" s="89">
        <v>7</v>
      </c>
      <c r="BU731" s="89">
        <v>7</v>
      </c>
      <c r="BV731" s="89">
        <v>7</v>
      </c>
      <c r="BW731" s="89">
        <v>7</v>
      </c>
      <c r="BX731" s="89">
        <v>7</v>
      </c>
      <c r="BY731" s="89">
        <v>7</v>
      </c>
      <c r="BZ731" s="89">
        <v>7</v>
      </c>
      <c r="CA731" s="89">
        <v>7</v>
      </c>
      <c r="CB731" s="89">
        <v>7</v>
      </c>
      <c r="CC731" s="89">
        <v>7</v>
      </c>
      <c r="CD731" s="89">
        <v>7</v>
      </c>
      <c r="CE731" s="89">
        <v>7</v>
      </c>
      <c r="CF731" s="90">
        <f t="shared" si="71"/>
        <v>7.18518518518519</v>
      </c>
      <c r="CG731" s="89"/>
      <c r="CH731" s="89"/>
      <c r="CI731" s="89"/>
      <c r="CJ731" s="89"/>
      <c r="CK731" s="89"/>
      <c r="CL731" s="89"/>
      <c r="CM731" s="89"/>
      <c r="CN731" s="89"/>
      <c r="CO731" s="89">
        <v>1</v>
      </c>
      <c r="CP731" s="89"/>
      <c r="CQ731" s="89">
        <v>1</v>
      </c>
      <c r="CR731" s="89"/>
      <c r="CS731" s="89"/>
      <c r="CT731" s="89"/>
      <c r="CU731" s="89"/>
      <c r="CV731" s="89"/>
      <c r="CW731" s="89"/>
      <c r="CX731" s="89"/>
      <c r="CY731" s="89"/>
      <c r="CZ731" s="89"/>
      <c r="DA731" s="89"/>
      <c r="DB731" s="89"/>
      <c r="DC731" s="89"/>
      <c r="DD731" s="89"/>
      <c r="DE731" s="89"/>
      <c r="DF731" s="89"/>
      <c r="DG731" s="89"/>
      <c r="DH731" s="89"/>
      <c r="DI731" s="89"/>
      <c r="DJ731" s="89"/>
      <c r="DK731" s="89"/>
      <c r="DL731" s="89"/>
      <c r="DM731" s="89"/>
      <c r="DN731" s="89"/>
      <c r="DO731" s="90">
        <f t="shared" si="72"/>
        <v>1</v>
      </c>
      <c r="DP731" s="95"/>
      <c r="DQ731" s="89"/>
      <c r="DR731" s="89"/>
      <c r="DS731" s="89"/>
      <c r="DT731" s="89"/>
      <c r="DU731" s="89"/>
      <c r="DV731" s="101"/>
      <c r="DW731" s="102"/>
      <c r="DX731" s="103"/>
      <c r="DY731" s="90"/>
      <c r="DZ731" s="103"/>
      <c r="EA731" s="103"/>
      <c r="EB731" s="103"/>
      <c r="EC731" s="103"/>
      <c r="ED731" s="103"/>
      <c r="EE731" s="103"/>
      <c r="EF731" s="106" t="e">
        <f t="shared" si="73"/>
        <v>#DIV/0!</v>
      </c>
      <c r="EG731" s="106" t="str">
        <f t="shared" si="74"/>
        <v>NEED TO DEVELOP</v>
      </c>
      <c r="EH731" s="106" t="str">
        <f t="shared" si="75"/>
        <v>VERY POOR</v>
      </c>
    </row>
    <row r="732" hidden="1" customHeight="1" spans="2:138">
      <c r="B732" s="83" t="s">
        <v>1971</v>
      </c>
      <c r="C732" s="84"/>
      <c r="D732" s="84"/>
      <c r="E732" s="84"/>
      <c r="F732" s="84"/>
      <c r="G732" s="84"/>
      <c r="H732" s="83" t="s">
        <v>15700</v>
      </c>
      <c r="I732" s="86" t="s">
        <v>15701</v>
      </c>
      <c r="J732" s="83" t="s">
        <v>2083</v>
      </c>
      <c r="K732" s="84"/>
      <c r="L732" s="83" t="s">
        <v>4006</v>
      </c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90" t="e">
        <f t="shared" si="70"/>
        <v>#DIV/0!</v>
      </c>
      <c r="AO732" s="89"/>
      <c r="AP732" s="89"/>
      <c r="AQ732" s="89"/>
      <c r="AR732" s="89"/>
      <c r="AS732" s="89"/>
      <c r="AT732" s="89"/>
      <c r="AU732" s="89"/>
      <c r="AV732" s="89"/>
      <c r="AW732" s="89"/>
      <c r="AX732" s="89"/>
      <c r="AY732" s="89"/>
      <c r="AZ732" s="89"/>
      <c r="BA732" s="89"/>
      <c r="BB732" s="89"/>
      <c r="BC732" s="89"/>
      <c r="BD732" s="89">
        <v>7</v>
      </c>
      <c r="BE732" s="89">
        <v>7</v>
      </c>
      <c r="BF732" s="89">
        <v>7</v>
      </c>
      <c r="BG732" s="89">
        <v>7</v>
      </c>
      <c r="BH732" s="89">
        <v>7</v>
      </c>
      <c r="BI732" s="89">
        <v>7</v>
      </c>
      <c r="BJ732" s="89">
        <v>7</v>
      </c>
      <c r="BK732" s="89">
        <v>7</v>
      </c>
      <c r="BL732" s="89">
        <v>7</v>
      </c>
      <c r="BM732" s="89">
        <v>7</v>
      </c>
      <c r="BN732" s="89">
        <v>7</v>
      </c>
      <c r="BO732" s="89">
        <v>7</v>
      </c>
      <c r="BP732" s="89">
        <v>7</v>
      </c>
      <c r="BQ732" s="89">
        <v>7</v>
      </c>
      <c r="BR732" s="89">
        <v>7</v>
      </c>
      <c r="BS732" s="89">
        <v>7</v>
      </c>
      <c r="BT732" s="89">
        <v>7</v>
      </c>
      <c r="BU732" s="89">
        <v>7</v>
      </c>
      <c r="BV732" s="89">
        <v>7</v>
      </c>
      <c r="BW732" s="89">
        <v>7</v>
      </c>
      <c r="BX732" s="89">
        <v>7</v>
      </c>
      <c r="BY732" s="89">
        <v>7</v>
      </c>
      <c r="BZ732" s="89">
        <v>7</v>
      </c>
      <c r="CA732" s="89">
        <v>7</v>
      </c>
      <c r="CB732" s="89">
        <v>7</v>
      </c>
      <c r="CC732" s="89">
        <v>7</v>
      </c>
      <c r="CD732" s="89">
        <v>7</v>
      </c>
      <c r="CE732" s="89">
        <v>7</v>
      </c>
      <c r="CF732" s="90">
        <f t="shared" si="71"/>
        <v>7</v>
      </c>
      <c r="CG732" s="89"/>
      <c r="CH732" s="89"/>
      <c r="CI732" s="89"/>
      <c r="CJ732" s="89"/>
      <c r="CK732" s="89"/>
      <c r="CL732" s="89"/>
      <c r="CM732" s="89"/>
      <c r="CN732" s="89"/>
      <c r="CO732" s="89"/>
      <c r="CP732" s="89"/>
      <c r="CQ732" s="89"/>
      <c r="CR732" s="89"/>
      <c r="CS732" s="89"/>
      <c r="CT732" s="89"/>
      <c r="CU732" s="89">
        <v>1</v>
      </c>
      <c r="CV732" s="89"/>
      <c r="CW732" s="89"/>
      <c r="CX732" s="89"/>
      <c r="CY732" s="89"/>
      <c r="CZ732" s="89"/>
      <c r="DA732" s="89"/>
      <c r="DB732" s="89"/>
      <c r="DC732" s="89"/>
      <c r="DD732" s="89"/>
      <c r="DE732" s="89"/>
      <c r="DF732" s="89"/>
      <c r="DG732" s="89"/>
      <c r="DH732" s="89"/>
      <c r="DI732" s="89"/>
      <c r="DJ732" s="89"/>
      <c r="DK732" s="89"/>
      <c r="DL732" s="89"/>
      <c r="DM732" s="89"/>
      <c r="DN732" s="89"/>
      <c r="DO732" s="90">
        <f t="shared" si="72"/>
        <v>1</v>
      </c>
      <c r="DP732" s="95"/>
      <c r="DQ732" s="89"/>
      <c r="DR732" s="89"/>
      <c r="DS732" s="89"/>
      <c r="DT732" s="89"/>
      <c r="DU732" s="89"/>
      <c r="DV732" s="101"/>
      <c r="DW732" s="102"/>
      <c r="DX732" s="103"/>
      <c r="DY732" s="90"/>
      <c r="DZ732" s="103"/>
      <c r="EA732" s="103"/>
      <c r="EB732" s="103"/>
      <c r="EC732" s="103"/>
      <c r="ED732" s="103"/>
      <c r="EE732" s="103"/>
      <c r="EF732" s="106" t="e">
        <f t="shared" si="73"/>
        <v>#DIV/0!</v>
      </c>
      <c r="EG732" s="106" t="str">
        <f t="shared" si="74"/>
        <v>NEED TO DEVELOP</v>
      </c>
      <c r="EH732" s="106" t="str">
        <f t="shared" si="75"/>
        <v>VERY POOR</v>
      </c>
    </row>
    <row r="733" hidden="1" customHeight="1" spans="2:138">
      <c r="B733" s="83" t="s">
        <v>1971</v>
      </c>
      <c r="C733" s="84"/>
      <c r="D733" s="84"/>
      <c r="E733" s="84"/>
      <c r="F733" s="84"/>
      <c r="G733" s="84"/>
      <c r="H733" s="83" t="s">
        <v>15731</v>
      </c>
      <c r="I733" s="86" t="s">
        <v>15732</v>
      </c>
      <c r="J733" s="83" t="s">
        <v>263</v>
      </c>
      <c r="K733" s="84"/>
      <c r="L733" s="83" t="s">
        <v>8775</v>
      </c>
      <c r="M733" s="89">
        <v>8</v>
      </c>
      <c r="N733" s="89">
        <v>8</v>
      </c>
      <c r="O733" s="89">
        <v>7</v>
      </c>
      <c r="P733" s="89">
        <v>8</v>
      </c>
      <c r="Q733" s="89">
        <v>8</v>
      </c>
      <c r="R733" s="89">
        <v>8</v>
      </c>
      <c r="S733" s="89">
        <v>8</v>
      </c>
      <c r="T733" s="89">
        <v>8</v>
      </c>
      <c r="U733" s="89">
        <v>8</v>
      </c>
      <c r="V733" s="89">
        <v>8</v>
      </c>
      <c r="W733" s="89">
        <v>8</v>
      </c>
      <c r="X733" s="89">
        <v>7</v>
      </c>
      <c r="Y733" s="89">
        <v>8</v>
      </c>
      <c r="Z733" s="89">
        <v>8</v>
      </c>
      <c r="AA733" s="89">
        <v>8</v>
      </c>
      <c r="AB733" s="89">
        <v>8</v>
      </c>
      <c r="AC733" s="89">
        <v>8</v>
      </c>
      <c r="AD733" s="89">
        <v>8</v>
      </c>
      <c r="AE733" s="89">
        <v>8</v>
      </c>
      <c r="AF733" s="89">
        <v>7</v>
      </c>
      <c r="AG733" s="89">
        <v>8</v>
      </c>
      <c r="AH733" s="89">
        <v>8</v>
      </c>
      <c r="AI733" s="89">
        <v>8</v>
      </c>
      <c r="AJ733" s="89">
        <v>8</v>
      </c>
      <c r="AK733" s="89">
        <v>8</v>
      </c>
      <c r="AL733" s="89">
        <v>8</v>
      </c>
      <c r="AM733" s="89">
        <v>7</v>
      </c>
      <c r="AN733" s="90">
        <f t="shared" si="70"/>
        <v>7.85185185185185</v>
      </c>
      <c r="AO733" s="89"/>
      <c r="AP733" s="89"/>
      <c r="AQ733" s="89"/>
      <c r="AR733" s="89"/>
      <c r="AS733" s="89"/>
      <c r="AT733" s="89"/>
      <c r="AU733" s="89"/>
      <c r="AV733" s="89"/>
      <c r="AW733" s="89"/>
      <c r="AX733" s="89"/>
      <c r="AY733" s="89"/>
      <c r="AZ733" s="89"/>
      <c r="BA733" s="89"/>
      <c r="BB733" s="89"/>
      <c r="BC733" s="89"/>
      <c r="BD733" s="89"/>
      <c r="BE733" s="89"/>
      <c r="BF733" s="89"/>
      <c r="BG733" s="89"/>
      <c r="BH733" s="89"/>
      <c r="BI733" s="89"/>
      <c r="BJ733" s="89"/>
      <c r="BK733" s="89"/>
      <c r="BL733" s="89"/>
      <c r="BM733" s="89"/>
      <c r="BN733" s="89"/>
      <c r="BO733" s="89"/>
      <c r="BP733" s="89"/>
      <c r="BQ733" s="89"/>
      <c r="BR733" s="89"/>
      <c r="BS733" s="89"/>
      <c r="BT733" s="89"/>
      <c r="BU733" s="89"/>
      <c r="BV733" s="89"/>
      <c r="BW733" s="89"/>
      <c r="BX733" s="89"/>
      <c r="BY733" s="89"/>
      <c r="BZ733" s="89"/>
      <c r="CA733" s="89"/>
      <c r="CB733" s="89"/>
      <c r="CC733" s="89"/>
      <c r="CD733" s="89"/>
      <c r="CE733" s="89"/>
      <c r="CF733" s="90" t="e">
        <f t="shared" si="71"/>
        <v>#DIV/0!</v>
      </c>
      <c r="CG733" s="89"/>
      <c r="CH733" s="89"/>
      <c r="CI733" s="89"/>
      <c r="CJ733" s="89"/>
      <c r="CK733" s="89"/>
      <c r="CL733" s="89"/>
      <c r="CM733" s="89"/>
      <c r="CN733" s="89"/>
      <c r="CO733" s="89"/>
      <c r="CP733" s="89"/>
      <c r="CQ733" s="89"/>
      <c r="CR733" s="89"/>
      <c r="CS733" s="89"/>
      <c r="CT733" s="89"/>
      <c r="CU733" s="89"/>
      <c r="CV733" s="89"/>
      <c r="CW733" s="89"/>
      <c r="CX733" s="89"/>
      <c r="CY733" s="89"/>
      <c r="CZ733" s="89"/>
      <c r="DA733" s="89"/>
      <c r="DB733" s="89"/>
      <c r="DC733" s="89"/>
      <c r="DD733" s="89"/>
      <c r="DE733" s="89"/>
      <c r="DF733" s="89"/>
      <c r="DG733" s="89"/>
      <c r="DH733" s="89"/>
      <c r="DI733" s="89"/>
      <c r="DJ733" s="89"/>
      <c r="DK733" s="89"/>
      <c r="DL733" s="89"/>
      <c r="DM733" s="89"/>
      <c r="DN733" s="89"/>
      <c r="DO733" s="90" t="e">
        <f t="shared" si="72"/>
        <v>#DIV/0!</v>
      </c>
      <c r="DP733" s="95"/>
      <c r="DQ733" s="89"/>
      <c r="DR733" s="89"/>
      <c r="DS733" s="89"/>
      <c r="DT733" s="89"/>
      <c r="DU733" s="89"/>
      <c r="DV733" s="101"/>
      <c r="DW733" s="102"/>
      <c r="DX733" s="103"/>
      <c r="DY733" s="90"/>
      <c r="DZ733" s="103"/>
      <c r="EA733" s="103"/>
      <c r="EB733" s="103"/>
      <c r="EC733" s="103"/>
      <c r="ED733" s="103"/>
      <c r="EE733" s="103"/>
      <c r="EF733" s="106" t="str">
        <f t="shared" si="73"/>
        <v>NEED TO DEVELOP</v>
      </c>
      <c r="EG733" s="106" t="e">
        <f t="shared" si="74"/>
        <v>#DIV/0!</v>
      </c>
      <c r="EH733" s="106" t="e">
        <f t="shared" si="75"/>
        <v>#DIV/0!</v>
      </c>
    </row>
    <row r="734" hidden="1" customHeight="1" spans="2:138">
      <c r="B734" s="83" t="s">
        <v>1971</v>
      </c>
      <c r="C734" s="84"/>
      <c r="D734" s="84"/>
      <c r="E734" s="84"/>
      <c r="F734" s="84"/>
      <c r="G734" s="84"/>
      <c r="H734" s="83" t="s">
        <v>15742</v>
      </c>
      <c r="I734" s="86" t="s">
        <v>15743</v>
      </c>
      <c r="J734" s="83" t="s">
        <v>108</v>
      </c>
      <c r="K734" s="84"/>
      <c r="L734" s="83" t="s">
        <v>2487</v>
      </c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90" t="e">
        <f t="shared" si="70"/>
        <v>#DIV/0!</v>
      </c>
      <c r="AO734" s="89"/>
      <c r="AP734" s="89"/>
      <c r="AQ734" s="89"/>
      <c r="AR734" s="89"/>
      <c r="AS734" s="89"/>
      <c r="AT734" s="89"/>
      <c r="AU734" s="89"/>
      <c r="AV734" s="89"/>
      <c r="AW734" s="89"/>
      <c r="AX734" s="89"/>
      <c r="AY734" s="89"/>
      <c r="AZ734" s="89"/>
      <c r="BA734" s="89"/>
      <c r="BB734" s="89"/>
      <c r="BC734" s="89"/>
      <c r="BD734" s="89"/>
      <c r="BE734" s="89"/>
      <c r="BF734" s="89"/>
      <c r="BG734" s="89"/>
      <c r="BH734" s="89"/>
      <c r="BI734" s="89"/>
      <c r="BJ734" s="89"/>
      <c r="BK734" s="89"/>
      <c r="BL734" s="89"/>
      <c r="BM734" s="89"/>
      <c r="BN734" s="89"/>
      <c r="BO734" s="89"/>
      <c r="BP734" s="89"/>
      <c r="BQ734" s="89"/>
      <c r="BR734" s="89"/>
      <c r="BS734" s="89"/>
      <c r="BT734" s="89"/>
      <c r="BU734" s="89"/>
      <c r="BV734" s="89"/>
      <c r="BW734" s="89"/>
      <c r="BX734" s="89"/>
      <c r="BY734" s="89"/>
      <c r="BZ734" s="89"/>
      <c r="CA734" s="89"/>
      <c r="CB734" s="89"/>
      <c r="CC734" s="89"/>
      <c r="CD734" s="89"/>
      <c r="CE734" s="89"/>
      <c r="CF734" s="90" t="e">
        <f t="shared" si="71"/>
        <v>#DIV/0!</v>
      </c>
      <c r="CG734" s="89"/>
      <c r="CH734" s="89"/>
      <c r="CI734" s="89"/>
      <c r="CJ734" s="89"/>
      <c r="CK734" s="89"/>
      <c r="CL734" s="89"/>
      <c r="CM734" s="89"/>
      <c r="CN734" s="89"/>
      <c r="CO734" s="89"/>
      <c r="CP734" s="89"/>
      <c r="CQ734" s="89"/>
      <c r="CR734" s="89"/>
      <c r="CS734" s="89"/>
      <c r="CT734" s="89"/>
      <c r="CU734" s="89"/>
      <c r="CV734" s="89"/>
      <c r="CW734" s="89"/>
      <c r="CX734" s="89"/>
      <c r="CY734" s="89"/>
      <c r="CZ734" s="89"/>
      <c r="DA734" s="89"/>
      <c r="DB734" s="89"/>
      <c r="DC734" s="89"/>
      <c r="DD734" s="89"/>
      <c r="DE734" s="89"/>
      <c r="DF734" s="89"/>
      <c r="DG734" s="89"/>
      <c r="DH734" s="89"/>
      <c r="DI734" s="89"/>
      <c r="DJ734" s="89"/>
      <c r="DK734" s="89"/>
      <c r="DL734" s="89"/>
      <c r="DM734" s="89"/>
      <c r="DN734" s="89"/>
      <c r="DO734" s="90" t="e">
        <f t="shared" si="72"/>
        <v>#DIV/0!</v>
      </c>
      <c r="DP734" s="95"/>
      <c r="DQ734" s="89"/>
      <c r="DR734" s="89"/>
      <c r="DS734" s="89"/>
      <c r="DT734" s="89"/>
      <c r="DU734" s="89"/>
      <c r="DV734" s="101"/>
      <c r="DW734" s="102"/>
      <c r="DX734" s="103"/>
      <c r="DY734" s="90"/>
      <c r="DZ734" s="103"/>
      <c r="EA734" s="103"/>
      <c r="EB734" s="103"/>
      <c r="EC734" s="103"/>
      <c r="ED734" s="103"/>
      <c r="EE734" s="103"/>
      <c r="EF734" s="106" t="e">
        <f t="shared" si="73"/>
        <v>#DIV/0!</v>
      </c>
      <c r="EG734" s="106" t="e">
        <f t="shared" si="74"/>
        <v>#DIV/0!</v>
      </c>
      <c r="EH734" s="106" t="e">
        <f t="shared" si="75"/>
        <v>#DIV/0!</v>
      </c>
    </row>
    <row r="735" hidden="1" customHeight="1" spans="2:138">
      <c r="B735" s="83" t="s">
        <v>1971</v>
      </c>
      <c r="C735" s="84"/>
      <c r="D735" s="84"/>
      <c r="E735" s="84"/>
      <c r="F735" s="84"/>
      <c r="G735" s="84"/>
      <c r="H735" s="83" t="s">
        <v>15753</v>
      </c>
      <c r="I735" s="86" t="s">
        <v>15754</v>
      </c>
      <c r="J735" s="83" t="s">
        <v>2321</v>
      </c>
      <c r="K735" s="84"/>
      <c r="L735" s="83" t="s">
        <v>4006</v>
      </c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90" t="e">
        <f t="shared" si="70"/>
        <v>#DIV/0!</v>
      </c>
      <c r="AO735" s="89"/>
      <c r="AP735" s="89"/>
      <c r="AQ735" s="89"/>
      <c r="AR735" s="89"/>
      <c r="AS735" s="89"/>
      <c r="AT735" s="89"/>
      <c r="AU735" s="89"/>
      <c r="AV735" s="89"/>
      <c r="AW735" s="89"/>
      <c r="AX735" s="89"/>
      <c r="AY735" s="89"/>
      <c r="AZ735" s="89"/>
      <c r="BA735" s="89"/>
      <c r="BB735" s="89"/>
      <c r="BC735" s="89"/>
      <c r="BD735" s="89">
        <v>8</v>
      </c>
      <c r="BE735" s="89">
        <v>8</v>
      </c>
      <c r="BF735" s="89">
        <v>8</v>
      </c>
      <c r="BG735" s="89">
        <v>7</v>
      </c>
      <c r="BH735" s="89">
        <v>7</v>
      </c>
      <c r="BI735" s="89">
        <v>8</v>
      </c>
      <c r="BJ735" s="89">
        <v>8</v>
      </c>
      <c r="BK735" s="89">
        <v>8</v>
      </c>
      <c r="BL735" s="89">
        <v>7</v>
      </c>
      <c r="BM735" s="89">
        <v>7</v>
      </c>
      <c r="BN735" s="89">
        <v>7</v>
      </c>
      <c r="BO735" s="89">
        <v>8</v>
      </c>
      <c r="BP735" s="89">
        <v>7</v>
      </c>
      <c r="BQ735" s="89">
        <v>8</v>
      </c>
      <c r="BR735" s="89">
        <v>7</v>
      </c>
      <c r="BS735" s="89">
        <v>8</v>
      </c>
      <c r="BT735" s="89">
        <v>8</v>
      </c>
      <c r="BU735" s="89">
        <v>7</v>
      </c>
      <c r="BV735" s="89">
        <v>8</v>
      </c>
      <c r="BW735" s="89">
        <v>7</v>
      </c>
      <c r="BX735" s="89">
        <v>7</v>
      </c>
      <c r="BY735" s="89">
        <v>8</v>
      </c>
      <c r="BZ735" s="89">
        <v>8</v>
      </c>
      <c r="CA735" s="89">
        <v>8</v>
      </c>
      <c r="CB735" s="89">
        <v>8</v>
      </c>
      <c r="CC735" s="89">
        <v>8</v>
      </c>
      <c r="CD735" s="89">
        <v>7</v>
      </c>
      <c r="CE735" s="89">
        <v>7</v>
      </c>
      <c r="CF735" s="90">
        <f t="shared" si="71"/>
        <v>7.55555555555556</v>
      </c>
      <c r="CG735" s="89"/>
      <c r="CH735" s="89"/>
      <c r="CI735" s="89"/>
      <c r="CJ735" s="89"/>
      <c r="CK735" s="89"/>
      <c r="CL735" s="89"/>
      <c r="CM735" s="89"/>
      <c r="CN735" s="89"/>
      <c r="CO735" s="89"/>
      <c r="CP735" s="89"/>
      <c r="CQ735" s="89"/>
      <c r="CR735" s="89"/>
      <c r="CS735" s="89"/>
      <c r="CT735" s="89"/>
      <c r="CU735" s="89"/>
      <c r="CV735" s="89"/>
      <c r="CW735" s="89"/>
      <c r="CX735" s="89"/>
      <c r="CY735" s="89"/>
      <c r="CZ735" s="89"/>
      <c r="DA735" s="89"/>
      <c r="DB735" s="89"/>
      <c r="DC735" s="89"/>
      <c r="DD735" s="89"/>
      <c r="DE735" s="89"/>
      <c r="DF735" s="89"/>
      <c r="DG735" s="89"/>
      <c r="DH735" s="89"/>
      <c r="DI735" s="89"/>
      <c r="DJ735" s="89"/>
      <c r="DK735" s="89"/>
      <c r="DL735" s="89"/>
      <c r="DM735" s="89"/>
      <c r="DN735" s="89"/>
      <c r="DO735" s="90" t="e">
        <f t="shared" si="72"/>
        <v>#DIV/0!</v>
      </c>
      <c r="DP735" s="95"/>
      <c r="DQ735" s="89"/>
      <c r="DR735" s="89"/>
      <c r="DS735" s="89"/>
      <c r="DT735" s="89"/>
      <c r="DU735" s="89"/>
      <c r="DV735" s="101"/>
      <c r="DW735" s="102"/>
      <c r="DX735" s="103"/>
      <c r="DY735" s="90"/>
      <c r="DZ735" s="103"/>
      <c r="EA735" s="103"/>
      <c r="EB735" s="103"/>
      <c r="EC735" s="103"/>
      <c r="ED735" s="103"/>
      <c r="EE735" s="103"/>
      <c r="EF735" s="106" t="e">
        <f t="shared" si="73"/>
        <v>#DIV/0!</v>
      </c>
      <c r="EG735" s="106" t="str">
        <f t="shared" si="74"/>
        <v>NEED TO DEVELOP</v>
      </c>
      <c r="EH735" s="106" t="e">
        <f t="shared" si="75"/>
        <v>#DIV/0!</v>
      </c>
    </row>
    <row r="736" hidden="1" customHeight="1" spans="2:138">
      <c r="B736" s="83" t="s">
        <v>1971</v>
      </c>
      <c r="C736" s="84"/>
      <c r="D736" s="84"/>
      <c r="E736" s="84"/>
      <c r="F736" s="84"/>
      <c r="G736" s="84"/>
      <c r="H736" s="83" t="s">
        <v>15766</v>
      </c>
      <c r="I736" s="86" t="s">
        <v>15767</v>
      </c>
      <c r="J736" s="83" t="s">
        <v>390</v>
      </c>
      <c r="K736" s="84"/>
      <c r="L736" s="83" t="s">
        <v>9366</v>
      </c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90" t="e">
        <f t="shared" si="70"/>
        <v>#DIV/0!</v>
      </c>
      <c r="AO736" s="89"/>
      <c r="AP736" s="89"/>
      <c r="AQ736" s="89"/>
      <c r="AR736" s="89"/>
      <c r="AS736" s="89"/>
      <c r="AT736" s="89"/>
      <c r="AU736" s="89"/>
      <c r="AV736" s="89"/>
      <c r="AW736" s="89"/>
      <c r="AX736" s="89"/>
      <c r="AY736" s="89"/>
      <c r="AZ736" s="89"/>
      <c r="BA736" s="89"/>
      <c r="BB736" s="89"/>
      <c r="BC736" s="89"/>
      <c r="BD736" s="89"/>
      <c r="BE736" s="89"/>
      <c r="BF736" s="89"/>
      <c r="BG736" s="89"/>
      <c r="BH736" s="89"/>
      <c r="BI736" s="89"/>
      <c r="BJ736" s="89"/>
      <c r="BK736" s="89"/>
      <c r="BL736" s="89"/>
      <c r="BM736" s="89"/>
      <c r="BN736" s="89"/>
      <c r="BO736" s="89"/>
      <c r="BP736" s="89"/>
      <c r="BQ736" s="89"/>
      <c r="BR736" s="89"/>
      <c r="BS736" s="89"/>
      <c r="BT736" s="89"/>
      <c r="BU736" s="89"/>
      <c r="BV736" s="89"/>
      <c r="BW736" s="89"/>
      <c r="BX736" s="89"/>
      <c r="BY736" s="89"/>
      <c r="BZ736" s="89"/>
      <c r="CA736" s="89"/>
      <c r="CB736" s="89"/>
      <c r="CC736" s="89"/>
      <c r="CD736" s="89"/>
      <c r="CE736" s="89"/>
      <c r="CF736" s="90" t="e">
        <f t="shared" si="71"/>
        <v>#DIV/0!</v>
      </c>
      <c r="CG736" s="89"/>
      <c r="CH736" s="89"/>
      <c r="CI736" s="89"/>
      <c r="CJ736" s="89"/>
      <c r="CK736" s="89"/>
      <c r="CL736" s="89"/>
      <c r="CM736" s="89"/>
      <c r="CN736" s="89"/>
      <c r="CO736" s="89"/>
      <c r="CP736" s="89"/>
      <c r="CQ736" s="89"/>
      <c r="CR736" s="89"/>
      <c r="CS736" s="89"/>
      <c r="CT736" s="89"/>
      <c r="CU736" s="89"/>
      <c r="CV736" s="89">
        <v>8</v>
      </c>
      <c r="CW736" s="89">
        <v>7</v>
      </c>
      <c r="CX736" s="89">
        <v>7</v>
      </c>
      <c r="CY736" s="89">
        <v>7</v>
      </c>
      <c r="CZ736" s="89">
        <v>7</v>
      </c>
      <c r="DA736" s="89">
        <v>7</v>
      </c>
      <c r="DB736" s="89">
        <v>8</v>
      </c>
      <c r="DC736" s="89">
        <v>7</v>
      </c>
      <c r="DD736" s="89">
        <v>7</v>
      </c>
      <c r="DE736" s="89">
        <v>7</v>
      </c>
      <c r="DF736" s="89">
        <v>7</v>
      </c>
      <c r="DG736" s="89">
        <v>7</v>
      </c>
      <c r="DH736" s="89">
        <v>7</v>
      </c>
      <c r="DI736" s="89">
        <v>8</v>
      </c>
      <c r="DJ736" s="89">
        <v>7</v>
      </c>
      <c r="DK736" s="89">
        <v>7</v>
      </c>
      <c r="DL736" s="89">
        <v>7</v>
      </c>
      <c r="DM736" s="89">
        <v>7</v>
      </c>
      <c r="DN736" s="89">
        <v>7</v>
      </c>
      <c r="DO736" s="90">
        <f t="shared" si="72"/>
        <v>7.15789473684211</v>
      </c>
      <c r="DP736" s="95"/>
      <c r="DQ736" s="89"/>
      <c r="DR736" s="89"/>
      <c r="DS736" s="89"/>
      <c r="DT736" s="89"/>
      <c r="DU736" s="89"/>
      <c r="DV736" s="101"/>
      <c r="DW736" s="102" t="s">
        <v>26935</v>
      </c>
      <c r="DX736" s="103"/>
      <c r="DY736" s="90"/>
      <c r="DZ736" s="103">
        <v>1</v>
      </c>
      <c r="EA736" s="103"/>
      <c r="EB736" s="103"/>
      <c r="EC736" s="103"/>
      <c r="ED736" s="103"/>
      <c r="EE736" s="103"/>
      <c r="EF736" s="106" t="e">
        <f t="shared" si="73"/>
        <v>#DIV/0!</v>
      </c>
      <c r="EG736" s="106" t="e">
        <f t="shared" si="74"/>
        <v>#DIV/0!</v>
      </c>
      <c r="EH736" s="106" t="str">
        <f t="shared" si="75"/>
        <v>NEED TO DEVELOP</v>
      </c>
    </row>
    <row r="737" hidden="1" customHeight="1" spans="2:138">
      <c r="B737" s="83" t="s">
        <v>1971</v>
      </c>
      <c r="C737" s="84"/>
      <c r="D737" s="84"/>
      <c r="E737" s="84"/>
      <c r="F737" s="84"/>
      <c r="G737" s="84"/>
      <c r="H737" s="83" t="s">
        <v>15780</v>
      </c>
      <c r="I737" s="86" t="s">
        <v>15781</v>
      </c>
      <c r="J737" s="83" t="s">
        <v>126</v>
      </c>
      <c r="K737" s="84"/>
      <c r="L737" s="83" t="s">
        <v>1206</v>
      </c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90" t="e">
        <f t="shared" si="70"/>
        <v>#DIV/0!</v>
      </c>
      <c r="AO737" s="89"/>
      <c r="AP737" s="89"/>
      <c r="AQ737" s="89"/>
      <c r="AR737" s="89"/>
      <c r="AS737" s="89"/>
      <c r="AT737" s="89"/>
      <c r="AU737" s="89"/>
      <c r="AV737" s="89"/>
      <c r="AW737" s="89"/>
      <c r="AX737" s="89"/>
      <c r="AY737" s="89"/>
      <c r="AZ737" s="89"/>
      <c r="BA737" s="89"/>
      <c r="BB737" s="89"/>
      <c r="BC737" s="89"/>
      <c r="BD737" s="89"/>
      <c r="BE737" s="89"/>
      <c r="BF737" s="89"/>
      <c r="BG737" s="89"/>
      <c r="BH737" s="89"/>
      <c r="BI737" s="89"/>
      <c r="BJ737" s="89"/>
      <c r="BK737" s="89"/>
      <c r="BL737" s="89"/>
      <c r="BM737" s="89"/>
      <c r="BN737" s="89"/>
      <c r="BO737" s="89"/>
      <c r="BP737" s="89"/>
      <c r="BQ737" s="89"/>
      <c r="BR737" s="89"/>
      <c r="BS737" s="89"/>
      <c r="BT737" s="89"/>
      <c r="BU737" s="89"/>
      <c r="BV737" s="89"/>
      <c r="BW737" s="89"/>
      <c r="BX737" s="89"/>
      <c r="BY737" s="89"/>
      <c r="BZ737" s="89"/>
      <c r="CA737" s="89"/>
      <c r="CB737" s="89"/>
      <c r="CC737" s="89"/>
      <c r="CD737" s="89"/>
      <c r="CE737" s="89"/>
      <c r="CF737" s="90" t="e">
        <f t="shared" si="71"/>
        <v>#DIV/0!</v>
      </c>
      <c r="CG737" s="89"/>
      <c r="CH737" s="89"/>
      <c r="CI737" s="89"/>
      <c r="CJ737" s="89"/>
      <c r="CK737" s="89"/>
      <c r="CL737" s="89"/>
      <c r="CM737" s="89"/>
      <c r="CN737" s="89"/>
      <c r="CO737" s="89"/>
      <c r="CP737" s="89"/>
      <c r="CQ737" s="89"/>
      <c r="CR737" s="89"/>
      <c r="CS737" s="89"/>
      <c r="CT737" s="89"/>
      <c r="CU737" s="89"/>
      <c r="CV737" s="89">
        <v>7</v>
      </c>
      <c r="CW737" s="89">
        <v>7</v>
      </c>
      <c r="CX737" s="89">
        <v>7</v>
      </c>
      <c r="CY737" s="89">
        <v>7</v>
      </c>
      <c r="CZ737" s="89">
        <v>7</v>
      </c>
      <c r="DA737" s="89">
        <v>7</v>
      </c>
      <c r="DB737" s="89">
        <v>7</v>
      </c>
      <c r="DC737" s="89">
        <v>7</v>
      </c>
      <c r="DD737" s="89">
        <v>7</v>
      </c>
      <c r="DE737" s="89"/>
      <c r="DF737" s="89"/>
      <c r="DG737" s="89"/>
      <c r="DH737" s="89"/>
      <c r="DI737" s="89">
        <v>7</v>
      </c>
      <c r="DJ737" s="89">
        <v>6</v>
      </c>
      <c r="DK737" s="89">
        <v>7</v>
      </c>
      <c r="DL737" s="89">
        <v>7</v>
      </c>
      <c r="DM737" s="89">
        <v>7</v>
      </c>
      <c r="DN737" s="89">
        <v>7</v>
      </c>
      <c r="DO737" s="90">
        <f t="shared" si="72"/>
        <v>6.93333333333333</v>
      </c>
      <c r="DP737" s="90"/>
      <c r="DQ737" s="89"/>
      <c r="DR737" s="89"/>
      <c r="DS737" s="89"/>
      <c r="DT737" s="89"/>
      <c r="DU737" s="89">
        <v>1</v>
      </c>
      <c r="DV737" s="101"/>
      <c r="DW737" s="102" t="s">
        <v>26935</v>
      </c>
      <c r="DX737" s="103"/>
      <c r="DY737" s="90"/>
      <c r="DZ737" s="103">
        <v>1</v>
      </c>
      <c r="EA737" s="103"/>
      <c r="EB737" s="103"/>
      <c r="EC737" s="103"/>
      <c r="ED737" s="103"/>
      <c r="EE737" s="103"/>
      <c r="EF737" s="106" t="e">
        <f t="shared" si="73"/>
        <v>#DIV/0!</v>
      </c>
      <c r="EG737" s="106" t="e">
        <f t="shared" si="74"/>
        <v>#DIV/0!</v>
      </c>
      <c r="EH737" s="106" t="str">
        <f t="shared" si="75"/>
        <v>NEED TO DEVELOP</v>
      </c>
    </row>
    <row r="738" hidden="1" customHeight="1" spans="2:138">
      <c r="B738" s="83" t="s">
        <v>1971</v>
      </c>
      <c r="C738" s="84"/>
      <c r="D738" s="84"/>
      <c r="E738" s="84"/>
      <c r="F738" s="84"/>
      <c r="G738" s="84"/>
      <c r="H738" s="83" t="s">
        <v>15795</v>
      </c>
      <c r="I738" s="86" t="s">
        <v>15796</v>
      </c>
      <c r="J738" s="83" t="s">
        <v>126</v>
      </c>
      <c r="K738" s="84"/>
      <c r="L738" s="83" t="s">
        <v>1206</v>
      </c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90" t="e">
        <f t="shared" si="70"/>
        <v>#DIV/0!</v>
      </c>
      <c r="AO738" s="89"/>
      <c r="AP738" s="89"/>
      <c r="AQ738" s="89"/>
      <c r="AR738" s="89"/>
      <c r="AS738" s="89"/>
      <c r="AT738" s="89"/>
      <c r="AU738" s="89"/>
      <c r="AV738" s="89"/>
      <c r="AW738" s="89"/>
      <c r="AX738" s="89"/>
      <c r="AY738" s="89"/>
      <c r="AZ738" s="89"/>
      <c r="BA738" s="89"/>
      <c r="BB738" s="89"/>
      <c r="BC738" s="89"/>
      <c r="BD738" s="89"/>
      <c r="BE738" s="89"/>
      <c r="BF738" s="89"/>
      <c r="BG738" s="89"/>
      <c r="BH738" s="89"/>
      <c r="BI738" s="89"/>
      <c r="BJ738" s="89"/>
      <c r="BK738" s="89"/>
      <c r="BL738" s="89"/>
      <c r="BM738" s="89"/>
      <c r="BN738" s="89"/>
      <c r="BO738" s="89"/>
      <c r="BP738" s="89"/>
      <c r="BQ738" s="89"/>
      <c r="BR738" s="89"/>
      <c r="BS738" s="89"/>
      <c r="BT738" s="89"/>
      <c r="BU738" s="89"/>
      <c r="BV738" s="89"/>
      <c r="BW738" s="89"/>
      <c r="BX738" s="89"/>
      <c r="BY738" s="89"/>
      <c r="BZ738" s="89"/>
      <c r="CA738" s="89"/>
      <c r="CB738" s="89"/>
      <c r="CC738" s="89"/>
      <c r="CD738" s="89"/>
      <c r="CE738" s="89"/>
      <c r="CF738" s="90" t="e">
        <f t="shared" si="71"/>
        <v>#DIV/0!</v>
      </c>
      <c r="CG738" s="89"/>
      <c r="CH738" s="89"/>
      <c r="CI738" s="89"/>
      <c r="CJ738" s="89"/>
      <c r="CK738" s="89"/>
      <c r="CL738" s="89"/>
      <c r="CM738" s="89"/>
      <c r="CN738" s="89"/>
      <c r="CO738" s="89"/>
      <c r="CP738" s="89"/>
      <c r="CQ738" s="89"/>
      <c r="CR738" s="89"/>
      <c r="CS738" s="89"/>
      <c r="CT738" s="89"/>
      <c r="CU738" s="89"/>
      <c r="CV738" s="89">
        <v>7</v>
      </c>
      <c r="CW738" s="89">
        <v>7</v>
      </c>
      <c r="CX738" s="89">
        <v>7</v>
      </c>
      <c r="CY738" s="89">
        <v>7</v>
      </c>
      <c r="CZ738" s="89">
        <v>7</v>
      </c>
      <c r="DA738" s="89">
        <v>7</v>
      </c>
      <c r="DB738" s="89">
        <v>7</v>
      </c>
      <c r="DC738" s="89">
        <v>7</v>
      </c>
      <c r="DD738" s="89">
        <v>7</v>
      </c>
      <c r="DE738" s="89"/>
      <c r="DF738" s="89"/>
      <c r="DG738" s="89"/>
      <c r="DH738" s="89"/>
      <c r="DI738" s="89">
        <v>7</v>
      </c>
      <c r="DJ738" s="89">
        <v>6</v>
      </c>
      <c r="DK738" s="89">
        <v>7</v>
      </c>
      <c r="DL738" s="89">
        <v>7</v>
      </c>
      <c r="DM738" s="89">
        <v>7</v>
      </c>
      <c r="DN738" s="89">
        <v>7</v>
      </c>
      <c r="DO738" s="90">
        <f t="shared" si="72"/>
        <v>6.93333333333333</v>
      </c>
      <c r="DP738" s="95"/>
      <c r="DQ738" s="89"/>
      <c r="DR738" s="89"/>
      <c r="DS738" s="89"/>
      <c r="DT738" s="89"/>
      <c r="DU738" s="89">
        <v>1</v>
      </c>
      <c r="DV738" s="101"/>
      <c r="DW738" s="102" t="s">
        <v>26935</v>
      </c>
      <c r="DX738" s="103"/>
      <c r="DY738" s="90"/>
      <c r="DZ738" s="103">
        <v>1</v>
      </c>
      <c r="EA738" s="103"/>
      <c r="EB738" s="103"/>
      <c r="EC738" s="103"/>
      <c r="ED738" s="103"/>
      <c r="EE738" s="103"/>
      <c r="EF738" s="106" t="e">
        <f t="shared" si="73"/>
        <v>#DIV/0!</v>
      </c>
      <c r="EG738" s="106" t="e">
        <f t="shared" si="74"/>
        <v>#DIV/0!</v>
      </c>
      <c r="EH738" s="106" t="str">
        <f t="shared" si="75"/>
        <v>NEED TO DEVELOP</v>
      </c>
    </row>
    <row r="739" hidden="1" customHeight="1" spans="2:138">
      <c r="B739" s="83" t="s">
        <v>1971</v>
      </c>
      <c r="C739" s="84"/>
      <c r="D739" s="84"/>
      <c r="E739" s="84"/>
      <c r="F739" s="84"/>
      <c r="G739" s="84"/>
      <c r="H739" s="83" t="s">
        <v>15808</v>
      </c>
      <c r="I739" s="86" t="s">
        <v>15809</v>
      </c>
      <c r="J739" s="83" t="s">
        <v>126</v>
      </c>
      <c r="K739" s="84"/>
      <c r="L739" s="83" t="s">
        <v>4319</v>
      </c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90" t="e">
        <f t="shared" si="70"/>
        <v>#DIV/0!</v>
      </c>
      <c r="AO739" s="89"/>
      <c r="AP739" s="89"/>
      <c r="AQ739" s="89"/>
      <c r="AR739" s="89"/>
      <c r="AS739" s="89"/>
      <c r="AT739" s="89"/>
      <c r="AU739" s="89"/>
      <c r="AV739" s="89"/>
      <c r="AW739" s="89"/>
      <c r="AX739" s="89"/>
      <c r="AY739" s="89"/>
      <c r="AZ739" s="89"/>
      <c r="BA739" s="89"/>
      <c r="BB739" s="89"/>
      <c r="BC739" s="89"/>
      <c r="BD739" s="89"/>
      <c r="BE739" s="89"/>
      <c r="BF739" s="89"/>
      <c r="BG739" s="89"/>
      <c r="BH739" s="89"/>
      <c r="BI739" s="89"/>
      <c r="BJ739" s="89"/>
      <c r="BK739" s="89"/>
      <c r="BL739" s="89"/>
      <c r="BM739" s="89"/>
      <c r="BN739" s="89"/>
      <c r="BO739" s="89"/>
      <c r="BP739" s="89"/>
      <c r="BQ739" s="89"/>
      <c r="BR739" s="89"/>
      <c r="BS739" s="89"/>
      <c r="BT739" s="89"/>
      <c r="BU739" s="89"/>
      <c r="BV739" s="89"/>
      <c r="BW739" s="89"/>
      <c r="BX739" s="89"/>
      <c r="BY739" s="89"/>
      <c r="BZ739" s="89"/>
      <c r="CA739" s="89"/>
      <c r="CB739" s="89"/>
      <c r="CC739" s="89"/>
      <c r="CD739" s="89"/>
      <c r="CE739" s="89"/>
      <c r="CF739" s="90" t="e">
        <f t="shared" si="71"/>
        <v>#DIV/0!</v>
      </c>
      <c r="CG739" s="89"/>
      <c r="CH739" s="89"/>
      <c r="CI739" s="89"/>
      <c r="CJ739" s="89"/>
      <c r="CK739" s="89"/>
      <c r="CL739" s="89"/>
      <c r="CM739" s="89"/>
      <c r="CN739" s="89"/>
      <c r="CO739" s="89"/>
      <c r="CP739" s="89"/>
      <c r="CQ739" s="89"/>
      <c r="CR739" s="89"/>
      <c r="CS739" s="89"/>
      <c r="CT739" s="89"/>
      <c r="CU739" s="89"/>
      <c r="CV739" s="89">
        <v>7</v>
      </c>
      <c r="CW739" s="89">
        <v>7</v>
      </c>
      <c r="CX739" s="89">
        <v>7</v>
      </c>
      <c r="CY739" s="89">
        <v>7</v>
      </c>
      <c r="CZ739" s="89">
        <v>7</v>
      </c>
      <c r="DA739" s="89">
        <v>7</v>
      </c>
      <c r="DB739" s="89">
        <v>7</v>
      </c>
      <c r="DC739" s="89">
        <v>7</v>
      </c>
      <c r="DD739" s="89">
        <v>7</v>
      </c>
      <c r="DE739" s="89"/>
      <c r="DF739" s="89"/>
      <c r="DG739" s="89"/>
      <c r="DH739" s="89"/>
      <c r="DI739" s="89">
        <v>8</v>
      </c>
      <c r="DJ739" s="89">
        <v>7</v>
      </c>
      <c r="DK739" s="89">
        <v>7</v>
      </c>
      <c r="DL739" s="89">
        <v>7</v>
      </c>
      <c r="DM739" s="89">
        <v>7</v>
      </c>
      <c r="DN739" s="89">
        <v>7</v>
      </c>
      <c r="DO739" s="90">
        <f t="shared" si="72"/>
        <v>7.06666666666667</v>
      </c>
      <c r="DP739" s="95"/>
      <c r="DQ739" s="89"/>
      <c r="DR739" s="89"/>
      <c r="DS739" s="89"/>
      <c r="DT739" s="89"/>
      <c r="DU739" s="89">
        <v>1</v>
      </c>
      <c r="DV739" s="101"/>
      <c r="DW739" s="102" t="s">
        <v>26935</v>
      </c>
      <c r="DX739" s="103"/>
      <c r="DY739" s="90"/>
      <c r="DZ739" s="103">
        <v>1</v>
      </c>
      <c r="EA739" s="103"/>
      <c r="EB739" s="103"/>
      <c r="EC739" s="103"/>
      <c r="ED739" s="103"/>
      <c r="EE739" s="103"/>
      <c r="EF739" s="106" t="e">
        <f t="shared" si="73"/>
        <v>#DIV/0!</v>
      </c>
      <c r="EG739" s="106" t="e">
        <f t="shared" si="74"/>
        <v>#DIV/0!</v>
      </c>
      <c r="EH739" s="106" t="str">
        <f t="shared" si="75"/>
        <v>NEED TO DEVELOP</v>
      </c>
    </row>
    <row r="740" hidden="1" customHeight="1" spans="2:138">
      <c r="B740" s="83" t="s">
        <v>1971</v>
      </c>
      <c r="C740" s="84"/>
      <c r="D740" s="84"/>
      <c r="E740" s="84"/>
      <c r="F740" s="84"/>
      <c r="G740" s="84"/>
      <c r="H740" s="83" t="s">
        <v>15823</v>
      </c>
      <c r="I740" s="86" t="s">
        <v>15824</v>
      </c>
      <c r="J740" s="83" t="s">
        <v>1893</v>
      </c>
      <c r="K740" s="84"/>
      <c r="L740" s="83" t="s">
        <v>4962</v>
      </c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90" t="e">
        <f t="shared" si="70"/>
        <v>#DIV/0!</v>
      </c>
      <c r="AO740" s="89"/>
      <c r="AP740" s="89"/>
      <c r="AQ740" s="89"/>
      <c r="AR740" s="89"/>
      <c r="AS740" s="89"/>
      <c r="AT740" s="89"/>
      <c r="AU740" s="89"/>
      <c r="AV740" s="89"/>
      <c r="AW740" s="89"/>
      <c r="AX740" s="89"/>
      <c r="AY740" s="89"/>
      <c r="AZ740" s="89"/>
      <c r="BA740" s="89"/>
      <c r="BB740" s="89"/>
      <c r="BC740" s="89"/>
      <c r="BD740" s="89"/>
      <c r="BE740" s="89"/>
      <c r="BF740" s="89"/>
      <c r="BG740" s="89"/>
      <c r="BH740" s="89"/>
      <c r="BI740" s="89"/>
      <c r="BJ740" s="89"/>
      <c r="BK740" s="89"/>
      <c r="BL740" s="89"/>
      <c r="BM740" s="89"/>
      <c r="BN740" s="89"/>
      <c r="BO740" s="89"/>
      <c r="BP740" s="89"/>
      <c r="BQ740" s="89"/>
      <c r="BR740" s="89"/>
      <c r="BS740" s="89"/>
      <c r="BT740" s="89"/>
      <c r="BU740" s="89"/>
      <c r="BV740" s="89"/>
      <c r="BW740" s="89"/>
      <c r="BX740" s="89"/>
      <c r="BY740" s="89"/>
      <c r="BZ740" s="89"/>
      <c r="CA740" s="89"/>
      <c r="CB740" s="89"/>
      <c r="CC740" s="89"/>
      <c r="CD740" s="89"/>
      <c r="CE740" s="89"/>
      <c r="CF740" s="90" t="e">
        <f t="shared" si="71"/>
        <v>#DIV/0!</v>
      </c>
      <c r="CG740" s="89"/>
      <c r="CH740" s="89"/>
      <c r="CI740" s="89"/>
      <c r="CJ740" s="89"/>
      <c r="CK740" s="89"/>
      <c r="CL740" s="89"/>
      <c r="CM740" s="89"/>
      <c r="CN740" s="89"/>
      <c r="CO740" s="89"/>
      <c r="CP740" s="89"/>
      <c r="CQ740" s="89"/>
      <c r="CR740" s="89"/>
      <c r="CS740" s="89"/>
      <c r="CT740" s="89"/>
      <c r="CU740" s="89"/>
      <c r="CV740" s="89">
        <v>8</v>
      </c>
      <c r="CW740" s="89">
        <v>7</v>
      </c>
      <c r="CX740" s="89">
        <v>8</v>
      </c>
      <c r="CY740" s="89">
        <v>8</v>
      </c>
      <c r="CZ740" s="89">
        <v>8</v>
      </c>
      <c r="DA740" s="89">
        <v>7</v>
      </c>
      <c r="DB740" s="89">
        <v>8</v>
      </c>
      <c r="DC740" s="89">
        <v>7</v>
      </c>
      <c r="DD740" s="89">
        <v>7</v>
      </c>
      <c r="DE740" s="89"/>
      <c r="DF740" s="89"/>
      <c r="DG740" s="89"/>
      <c r="DH740" s="89"/>
      <c r="DI740" s="89">
        <v>8</v>
      </c>
      <c r="DJ740" s="89">
        <v>8</v>
      </c>
      <c r="DK740" s="89">
        <v>7</v>
      </c>
      <c r="DL740" s="89">
        <v>8</v>
      </c>
      <c r="DM740" s="89">
        <v>7</v>
      </c>
      <c r="DN740" s="89">
        <v>8</v>
      </c>
      <c r="DO740" s="90">
        <f t="shared" si="72"/>
        <v>7.6</v>
      </c>
      <c r="DP740" s="95"/>
      <c r="DQ740" s="89"/>
      <c r="DR740" s="89"/>
      <c r="DS740" s="89"/>
      <c r="DT740" s="89"/>
      <c r="DU740" s="89"/>
      <c r="DV740" s="101"/>
      <c r="DW740" s="102"/>
      <c r="DX740" s="103"/>
      <c r="DY740" s="90"/>
      <c r="DZ740" s="103"/>
      <c r="EA740" s="103"/>
      <c r="EB740" s="103"/>
      <c r="EC740" s="103"/>
      <c r="ED740" s="103"/>
      <c r="EE740" s="103"/>
      <c r="EF740" s="106" t="e">
        <f t="shared" si="73"/>
        <v>#DIV/0!</v>
      </c>
      <c r="EG740" s="106" t="e">
        <f t="shared" si="74"/>
        <v>#DIV/0!</v>
      </c>
      <c r="EH740" s="106" t="str">
        <f t="shared" si="75"/>
        <v>NEED TO DEVELOP</v>
      </c>
    </row>
    <row r="741" hidden="1" customHeight="1" spans="2:138">
      <c r="B741" s="83" t="s">
        <v>1971</v>
      </c>
      <c r="C741" s="84"/>
      <c r="D741" s="84"/>
      <c r="E741" s="84"/>
      <c r="F741" s="84"/>
      <c r="G741" s="84"/>
      <c r="H741" s="83" t="s">
        <v>15833</v>
      </c>
      <c r="I741" s="86" t="s">
        <v>15834</v>
      </c>
      <c r="J741" s="83" t="s">
        <v>162</v>
      </c>
      <c r="K741" s="84"/>
      <c r="L741" s="83" t="s">
        <v>14429</v>
      </c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90" t="e">
        <f t="shared" ref="AN741:AN804" si="76">AVERAGE(M741:AM741)</f>
        <v>#DIV/0!</v>
      </c>
      <c r="AO741" s="89"/>
      <c r="AP741" s="89"/>
      <c r="AQ741" s="89"/>
      <c r="AR741" s="89"/>
      <c r="AS741" s="89"/>
      <c r="AT741" s="89"/>
      <c r="AU741" s="89"/>
      <c r="AV741" s="89"/>
      <c r="AW741" s="89"/>
      <c r="AX741" s="89"/>
      <c r="AY741" s="89"/>
      <c r="AZ741" s="89"/>
      <c r="BA741" s="89"/>
      <c r="BB741" s="89"/>
      <c r="BC741" s="89"/>
      <c r="BD741" s="89"/>
      <c r="BE741" s="89"/>
      <c r="BF741" s="89"/>
      <c r="BG741" s="89"/>
      <c r="BH741" s="89"/>
      <c r="BI741" s="89"/>
      <c r="BJ741" s="89"/>
      <c r="BK741" s="89"/>
      <c r="BL741" s="89"/>
      <c r="BM741" s="89"/>
      <c r="BN741" s="89"/>
      <c r="BO741" s="89"/>
      <c r="BP741" s="89"/>
      <c r="BQ741" s="89"/>
      <c r="BR741" s="89"/>
      <c r="BS741" s="89"/>
      <c r="BT741" s="89"/>
      <c r="BU741" s="89"/>
      <c r="BV741" s="89"/>
      <c r="BW741" s="89"/>
      <c r="BX741" s="89"/>
      <c r="BY741" s="89"/>
      <c r="BZ741" s="89"/>
      <c r="CA741" s="89"/>
      <c r="CB741" s="89"/>
      <c r="CC741" s="89"/>
      <c r="CD741" s="89"/>
      <c r="CE741" s="89"/>
      <c r="CF741" s="90" t="e">
        <f t="shared" si="71"/>
        <v>#DIV/0!</v>
      </c>
      <c r="CG741" s="89"/>
      <c r="CH741" s="89"/>
      <c r="CI741" s="89"/>
      <c r="CJ741" s="89"/>
      <c r="CK741" s="89"/>
      <c r="CL741" s="89"/>
      <c r="CM741" s="89"/>
      <c r="CN741" s="89"/>
      <c r="CO741" s="89"/>
      <c r="CP741" s="89"/>
      <c r="CQ741" s="89"/>
      <c r="CR741" s="89"/>
      <c r="CS741" s="89"/>
      <c r="CT741" s="89"/>
      <c r="CU741" s="89"/>
      <c r="CV741" s="89">
        <v>8</v>
      </c>
      <c r="CW741" s="89">
        <v>7</v>
      </c>
      <c r="CX741" s="89">
        <v>8</v>
      </c>
      <c r="CY741" s="89">
        <v>8</v>
      </c>
      <c r="CZ741" s="89">
        <v>7</v>
      </c>
      <c r="DA741" s="89">
        <v>8</v>
      </c>
      <c r="DB741" s="89">
        <v>8</v>
      </c>
      <c r="DC741" s="89">
        <v>8</v>
      </c>
      <c r="DD741" s="89">
        <v>7</v>
      </c>
      <c r="DE741" s="89"/>
      <c r="DF741" s="89"/>
      <c r="DG741" s="89"/>
      <c r="DH741" s="89"/>
      <c r="DI741" s="89">
        <v>8</v>
      </c>
      <c r="DJ741" s="89">
        <v>8</v>
      </c>
      <c r="DK741" s="89">
        <v>7</v>
      </c>
      <c r="DL741" s="89">
        <v>8</v>
      </c>
      <c r="DM741" s="89">
        <v>7</v>
      </c>
      <c r="DN741" s="89">
        <v>8</v>
      </c>
      <c r="DO741" s="90">
        <f t="shared" si="72"/>
        <v>7.66666666666667</v>
      </c>
      <c r="DP741" s="95"/>
      <c r="DQ741" s="89"/>
      <c r="DR741" s="89"/>
      <c r="DS741" s="89"/>
      <c r="DT741" s="89"/>
      <c r="DU741" s="89"/>
      <c r="DV741" s="101"/>
      <c r="DW741" s="102"/>
      <c r="DX741" s="103"/>
      <c r="DY741" s="90"/>
      <c r="DZ741" s="103"/>
      <c r="EA741" s="103"/>
      <c r="EB741" s="103"/>
      <c r="EC741" s="103"/>
      <c r="ED741" s="103"/>
      <c r="EE741" s="103"/>
      <c r="EF741" s="106" t="e">
        <f t="shared" si="73"/>
        <v>#DIV/0!</v>
      </c>
      <c r="EG741" s="106" t="e">
        <f t="shared" si="74"/>
        <v>#DIV/0!</v>
      </c>
      <c r="EH741" s="106" t="str">
        <f t="shared" si="75"/>
        <v>NEED TO DEVELOP</v>
      </c>
    </row>
    <row r="742" hidden="1" customHeight="1" spans="2:138">
      <c r="B742" s="83" t="s">
        <v>1971</v>
      </c>
      <c r="C742" s="84"/>
      <c r="D742" s="84"/>
      <c r="E742" s="84"/>
      <c r="F742" s="84"/>
      <c r="G742" s="84"/>
      <c r="H742" s="83" t="s">
        <v>15848</v>
      </c>
      <c r="I742" s="86" t="s">
        <v>15849</v>
      </c>
      <c r="J742" s="83" t="s">
        <v>162</v>
      </c>
      <c r="K742" s="84"/>
      <c r="L742" s="83" t="s">
        <v>15850</v>
      </c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90" t="e">
        <f t="shared" si="76"/>
        <v>#DIV/0!</v>
      </c>
      <c r="AO742" s="89"/>
      <c r="AP742" s="89"/>
      <c r="AQ742" s="89"/>
      <c r="AR742" s="89"/>
      <c r="AS742" s="89"/>
      <c r="AT742" s="89"/>
      <c r="AU742" s="89"/>
      <c r="AV742" s="89"/>
      <c r="AW742" s="89"/>
      <c r="AX742" s="89"/>
      <c r="AY742" s="89"/>
      <c r="AZ742" s="89"/>
      <c r="BA742" s="89"/>
      <c r="BB742" s="89"/>
      <c r="BC742" s="89"/>
      <c r="BD742" s="89"/>
      <c r="BE742" s="89"/>
      <c r="BF742" s="89"/>
      <c r="BG742" s="89"/>
      <c r="BH742" s="89"/>
      <c r="BI742" s="89"/>
      <c r="BJ742" s="89"/>
      <c r="BK742" s="89"/>
      <c r="BL742" s="89"/>
      <c r="BM742" s="89"/>
      <c r="BN742" s="89"/>
      <c r="BO742" s="89"/>
      <c r="BP742" s="89"/>
      <c r="BQ742" s="89"/>
      <c r="BR742" s="89"/>
      <c r="BS742" s="89"/>
      <c r="BT742" s="89"/>
      <c r="BU742" s="89"/>
      <c r="BV742" s="89"/>
      <c r="BW742" s="89"/>
      <c r="BX742" s="89"/>
      <c r="BY742" s="89"/>
      <c r="BZ742" s="89"/>
      <c r="CA742" s="89"/>
      <c r="CB742" s="89"/>
      <c r="CC742" s="89"/>
      <c r="CD742" s="89"/>
      <c r="CE742" s="89"/>
      <c r="CF742" s="90" t="e">
        <f t="shared" si="71"/>
        <v>#DIV/0!</v>
      </c>
      <c r="CG742" s="89"/>
      <c r="CH742" s="89"/>
      <c r="CI742" s="89"/>
      <c r="CJ742" s="89"/>
      <c r="CK742" s="89"/>
      <c r="CL742" s="89"/>
      <c r="CM742" s="89"/>
      <c r="CN742" s="89"/>
      <c r="CO742" s="89"/>
      <c r="CP742" s="89"/>
      <c r="CQ742" s="89"/>
      <c r="CR742" s="89"/>
      <c r="CS742" s="89"/>
      <c r="CT742" s="89"/>
      <c r="CU742" s="89"/>
      <c r="CV742" s="89">
        <v>8</v>
      </c>
      <c r="CW742" s="89">
        <v>7</v>
      </c>
      <c r="CX742" s="89">
        <v>8</v>
      </c>
      <c r="CY742" s="89">
        <v>8</v>
      </c>
      <c r="CZ742" s="89">
        <v>7</v>
      </c>
      <c r="DA742" s="89">
        <v>8</v>
      </c>
      <c r="DB742" s="89">
        <v>7</v>
      </c>
      <c r="DC742" s="89">
        <v>8</v>
      </c>
      <c r="DD742" s="89">
        <v>7</v>
      </c>
      <c r="DE742" s="89"/>
      <c r="DF742" s="89"/>
      <c r="DG742" s="89"/>
      <c r="DH742" s="89"/>
      <c r="DI742" s="89">
        <v>8</v>
      </c>
      <c r="DJ742" s="89">
        <v>7</v>
      </c>
      <c r="DK742" s="89">
        <v>8</v>
      </c>
      <c r="DL742" s="89">
        <v>7</v>
      </c>
      <c r="DM742" s="89">
        <v>7</v>
      </c>
      <c r="DN742" s="89">
        <v>8</v>
      </c>
      <c r="DO742" s="90">
        <f t="shared" si="72"/>
        <v>7.53333333333333</v>
      </c>
      <c r="DP742" s="95"/>
      <c r="DQ742" s="89"/>
      <c r="DR742" s="89"/>
      <c r="DS742" s="89"/>
      <c r="DT742" s="89"/>
      <c r="DU742" s="89"/>
      <c r="DV742" s="101"/>
      <c r="DW742" s="102"/>
      <c r="DX742" s="103"/>
      <c r="DY742" s="90"/>
      <c r="DZ742" s="103"/>
      <c r="EA742" s="103"/>
      <c r="EB742" s="103"/>
      <c r="EC742" s="103"/>
      <c r="ED742" s="103"/>
      <c r="EE742" s="103"/>
      <c r="EF742" s="106" t="e">
        <f t="shared" si="73"/>
        <v>#DIV/0!</v>
      </c>
      <c r="EG742" s="106" t="e">
        <f t="shared" si="74"/>
        <v>#DIV/0!</v>
      </c>
      <c r="EH742" s="106" t="str">
        <f t="shared" si="75"/>
        <v>NEED TO DEVELOP</v>
      </c>
    </row>
    <row r="743" hidden="1" customHeight="1" spans="2:138">
      <c r="B743" s="83" t="s">
        <v>1971</v>
      </c>
      <c r="C743" s="84"/>
      <c r="D743" s="84"/>
      <c r="E743" s="84"/>
      <c r="F743" s="84"/>
      <c r="G743" s="84"/>
      <c r="H743" s="83" t="s">
        <v>15864</v>
      </c>
      <c r="I743" s="86" t="s">
        <v>15865</v>
      </c>
      <c r="J743" s="83" t="s">
        <v>162</v>
      </c>
      <c r="K743" s="84"/>
      <c r="L743" s="83" t="s">
        <v>7711</v>
      </c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90" t="e">
        <f t="shared" si="76"/>
        <v>#DIV/0!</v>
      </c>
      <c r="AO743" s="89"/>
      <c r="AP743" s="89"/>
      <c r="AQ743" s="89"/>
      <c r="AR743" s="89"/>
      <c r="AS743" s="89"/>
      <c r="AT743" s="89"/>
      <c r="AU743" s="89"/>
      <c r="AV743" s="89"/>
      <c r="AW743" s="89"/>
      <c r="AX743" s="89"/>
      <c r="AY743" s="89"/>
      <c r="AZ743" s="89"/>
      <c r="BA743" s="89"/>
      <c r="BB743" s="89"/>
      <c r="BC743" s="89"/>
      <c r="BD743" s="89"/>
      <c r="BE743" s="89"/>
      <c r="BF743" s="89"/>
      <c r="BG743" s="89"/>
      <c r="BH743" s="89"/>
      <c r="BI743" s="89"/>
      <c r="BJ743" s="89"/>
      <c r="BK743" s="89"/>
      <c r="BL743" s="89"/>
      <c r="BM743" s="89"/>
      <c r="BN743" s="89"/>
      <c r="BO743" s="89"/>
      <c r="BP743" s="89"/>
      <c r="BQ743" s="89"/>
      <c r="BR743" s="89"/>
      <c r="BS743" s="89"/>
      <c r="BT743" s="89"/>
      <c r="BU743" s="89"/>
      <c r="BV743" s="89"/>
      <c r="BW743" s="89"/>
      <c r="BX743" s="89"/>
      <c r="BY743" s="89"/>
      <c r="BZ743" s="89"/>
      <c r="CA743" s="89"/>
      <c r="CB743" s="89"/>
      <c r="CC743" s="89"/>
      <c r="CD743" s="89"/>
      <c r="CE743" s="89"/>
      <c r="CF743" s="90" t="e">
        <f t="shared" si="71"/>
        <v>#DIV/0!</v>
      </c>
      <c r="CG743" s="89"/>
      <c r="CH743" s="89"/>
      <c r="CI743" s="89"/>
      <c r="CJ743" s="89"/>
      <c r="CK743" s="89"/>
      <c r="CL743" s="89"/>
      <c r="CM743" s="89"/>
      <c r="CN743" s="89"/>
      <c r="CO743" s="89"/>
      <c r="CP743" s="89"/>
      <c r="CQ743" s="89"/>
      <c r="CR743" s="89"/>
      <c r="CS743" s="89"/>
      <c r="CT743" s="89"/>
      <c r="CU743" s="89"/>
      <c r="CV743" s="89">
        <v>8</v>
      </c>
      <c r="CW743" s="89">
        <v>7</v>
      </c>
      <c r="CX743" s="89">
        <v>8</v>
      </c>
      <c r="CY743" s="89">
        <v>8</v>
      </c>
      <c r="CZ743" s="89">
        <v>8</v>
      </c>
      <c r="DA743" s="89">
        <v>7</v>
      </c>
      <c r="DB743" s="89">
        <v>7</v>
      </c>
      <c r="DC743" s="89">
        <v>8</v>
      </c>
      <c r="DD743" s="89">
        <v>8</v>
      </c>
      <c r="DE743" s="89"/>
      <c r="DF743" s="89"/>
      <c r="DG743" s="89"/>
      <c r="DH743" s="89"/>
      <c r="DI743" s="89">
        <v>8</v>
      </c>
      <c r="DJ743" s="89">
        <v>8</v>
      </c>
      <c r="DK743" s="89">
        <v>8</v>
      </c>
      <c r="DL743" s="89">
        <v>8</v>
      </c>
      <c r="DM743" s="89">
        <v>7</v>
      </c>
      <c r="DN743" s="89">
        <v>8</v>
      </c>
      <c r="DO743" s="90">
        <f t="shared" si="72"/>
        <v>7.73333333333333</v>
      </c>
      <c r="DP743" s="95"/>
      <c r="DQ743" s="89"/>
      <c r="DR743" s="89"/>
      <c r="DS743" s="89"/>
      <c r="DT743" s="89"/>
      <c r="DU743" s="89"/>
      <c r="DV743" s="101"/>
      <c r="DW743" s="102"/>
      <c r="DX743" s="103"/>
      <c r="DY743" s="90"/>
      <c r="DZ743" s="103"/>
      <c r="EA743" s="103"/>
      <c r="EB743" s="103"/>
      <c r="EC743" s="103"/>
      <c r="ED743" s="103"/>
      <c r="EE743" s="103"/>
      <c r="EF743" s="106" t="e">
        <f t="shared" si="73"/>
        <v>#DIV/0!</v>
      </c>
      <c r="EG743" s="106" t="e">
        <f t="shared" si="74"/>
        <v>#DIV/0!</v>
      </c>
      <c r="EH743" s="106" t="str">
        <f t="shared" si="75"/>
        <v>NEED TO DEVELOP</v>
      </c>
    </row>
    <row r="744" hidden="1" customHeight="1" spans="2:138">
      <c r="B744" s="83" t="s">
        <v>1971</v>
      </c>
      <c r="C744" s="84"/>
      <c r="D744" s="84"/>
      <c r="E744" s="84"/>
      <c r="F744" s="84"/>
      <c r="G744" s="84"/>
      <c r="H744" s="83" t="s">
        <v>15881</v>
      </c>
      <c r="I744" s="86" t="s">
        <v>15882</v>
      </c>
      <c r="J744" s="83" t="s">
        <v>1569</v>
      </c>
      <c r="K744" s="84"/>
      <c r="L744" s="83" t="s">
        <v>8123</v>
      </c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90" t="e">
        <f t="shared" si="76"/>
        <v>#DIV/0!</v>
      </c>
      <c r="AO744" s="89"/>
      <c r="AP744" s="89"/>
      <c r="AQ744" s="89"/>
      <c r="AR744" s="89"/>
      <c r="AS744" s="89"/>
      <c r="AT744" s="89"/>
      <c r="AU744" s="89"/>
      <c r="AV744" s="89"/>
      <c r="AW744" s="89"/>
      <c r="AX744" s="89"/>
      <c r="AY744" s="89"/>
      <c r="AZ744" s="89"/>
      <c r="BA744" s="89"/>
      <c r="BB744" s="89"/>
      <c r="BC744" s="89"/>
      <c r="BD744" s="89"/>
      <c r="BE744" s="89"/>
      <c r="BF744" s="89"/>
      <c r="BG744" s="89"/>
      <c r="BH744" s="89"/>
      <c r="BI744" s="89"/>
      <c r="BJ744" s="89"/>
      <c r="BK744" s="89"/>
      <c r="BL744" s="89"/>
      <c r="BM744" s="89"/>
      <c r="BN744" s="89"/>
      <c r="BO744" s="89"/>
      <c r="BP744" s="89"/>
      <c r="BQ744" s="89"/>
      <c r="BR744" s="89"/>
      <c r="BS744" s="89"/>
      <c r="BT744" s="89"/>
      <c r="BU744" s="89"/>
      <c r="BV744" s="89"/>
      <c r="BW744" s="89"/>
      <c r="BX744" s="89"/>
      <c r="BY744" s="89"/>
      <c r="BZ744" s="89"/>
      <c r="CA744" s="89"/>
      <c r="CB744" s="89"/>
      <c r="CC744" s="89"/>
      <c r="CD744" s="89"/>
      <c r="CE744" s="89"/>
      <c r="CF744" s="90" t="e">
        <f t="shared" si="71"/>
        <v>#DIV/0!</v>
      </c>
      <c r="CG744" s="89"/>
      <c r="CH744" s="89"/>
      <c r="CI744" s="89"/>
      <c r="CJ744" s="89"/>
      <c r="CK744" s="89"/>
      <c r="CL744" s="89"/>
      <c r="CM744" s="89"/>
      <c r="CN744" s="89"/>
      <c r="CO744" s="89"/>
      <c r="CP744" s="89"/>
      <c r="CQ744" s="89"/>
      <c r="CR744" s="89"/>
      <c r="CS744" s="89"/>
      <c r="CT744" s="89"/>
      <c r="CU744" s="89"/>
      <c r="CV744" s="89">
        <v>7</v>
      </c>
      <c r="CW744" s="89">
        <v>7</v>
      </c>
      <c r="CX744" s="89">
        <v>7</v>
      </c>
      <c r="CY744" s="89">
        <v>7</v>
      </c>
      <c r="CZ744" s="89">
        <v>7</v>
      </c>
      <c r="DA744" s="89">
        <v>7</v>
      </c>
      <c r="DB744" s="89">
        <v>7</v>
      </c>
      <c r="DC744" s="89">
        <v>7</v>
      </c>
      <c r="DD744" s="89">
        <v>7</v>
      </c>
      <c r="DE744" s="89"/>
      <c r="DF744" s="89"/>
      <c r="DG744" s="89"/>
      <c r="DH744" s="89"/>
      <c r="DI744" s="89">
        <v>7</v>
      </c>
      <c r="DJ744" s="89">
        <v>7</v>
      </c>
      <c r="DK744" s="89">
        <v>7</v>
      </c>
      <c r="DL744" s="89">
        <v>7</v>
      </c>
      <c r="DM744" s="89">
        <v>7</v>
      </c>
      <c r="DN744" s="89">
        <v>7</v>
      </c>
      <c r="DO744" s="90">
        <f t="shared" si="72"/>
        <v>7</v>
      </c>
      <c r="DP744" s="95"/>
      <c r="DQ744" s="89"/>
      <c r="DR744" s="89"/>
      <c r="DS744" s="89"/>
      <c r="DT744" s="89"/>
      <c r="DU744" s="89"/>
      <c r="DV744" s="101"/>
      <c r="DW744" s="102" t="s">
        <v>26935</v>
      </c>
      <c r="DX744" s="103"/>
      <c r="DY744" s="90"/>
      <c r="DZ744" s="103">
        <v>1</v>
      </c>
      <c r="EA744" s="103"/>
      <c r="EB744" s="103"/>
      <c r="EC744" s="103"/>
      <c r="ED744" s="103"/>
      <c r="EE744" s="103"/>
      <c r="EF744" s="106" t="e">
        <f t="shared" si="73"/>
        <v>#DIV/0!</v>
      </c>
      <c r="EG744" s="106" t="e">
        <f t="shared" si="74"/>
        <v>#DIV/0!</v>
      </c>
      <c r="EH744" s="106" t="str">
        <f t="shared" si="75"/>
        <v>NEED TO DEVELOP</v>
      </c>
    </row>
    <row r="745" hidden="1" customHeight="1" spans="2:138">
      <c r="B745" s="83" t="s">
        <v>2772</v>
      </c>
      <c r="C745" s="84"/>
      <c r="D745" s="84"/>
      <c r="E745" s="84"/>
      <c r="F745" s="84"/>
      <c r="G745" s="84"/>
      <c r="H745" s="83" t="s">
        <v>15916</v>
      </c>
      <c r="I745" s="86" t="s">
        <v>15917</v>
      </c>
      <c r="J745" s="83" t="s">
        <v>68</v>
      </c>
      <c r="K745" s="84"/>
      <c r="L745" s="83" t="s">
        <v>2457</v>
      </c>
      <c r="M745" s="89">
        <v>8</v>
      </c>
      <c r="N745" s="89">
        <v>8</v>
      </c>
      <c r="O745" s="89">
        <v>8</v>
      </c>
      <c r="P745" s="89">
        <v>8</v>
      </c>
      <c r="Q745" s="89">
        <v>8</v>
      </c>
      <c r="R745" s="89">
        <v>8</v>
      </c>
      <c r="S745" s="89">
        <v>8</v>
      </c>
      <c r="T745" s="89">
        <v>8</v>
      </c>
      <c r="U745" s="89">
        <v>8</v>
      </c>
      <c r="V745" s="89">
        <v>8</v>
      </c>
      <c r="W745" s="89">
        <v>8</v>
      </c>
      <c r="X745" s="89">
        <v>8</v>
      </c>
      <c r="Y745" s="89">
        <v>7.5</v>
      </c>
      <c r="Z745" s="89">
        <v>8</v>
      </c>
      <c r="AA745" s="89">
        <v>8</v>
      </c>
      <c r="AB745" s="89">
        <v>8</v>
      </c>
      <c r="AC745" s="89">
        <v>8</v>
      </c>
      <c r="AD745" s="89">
        <v>8</v>
      </c>
      <c r="AE745" s="89">
        <v>8</v>
      </c>
      <c r="AF745" s="89">
        <v>7.5</v>
      </c>
      <c r="AG745" s="89">
        <v>8</v>
      </c>
      <c r="AH745" s="89">
        <v>8</v>
      </c>
      <c r="AI745" s="89">
        <v>8</v>
      </c>
      <c r="AJ745" s="89">
        <v>7.5</v>
      </c>
      <c r="AK745" s="89">
        <v>8</v>
      </c>
      <c r="AL745" s="89">
        <v>7.5</v>
      </c>
      <c r="AM745" s="89">
        <v>8</v>
      </c>
      <c r="AN745" s="90">
        <f t="shared" si="76"/>
        <v>7.92592592592593</v>
      </c>
      <c r="AO745" s="89"/>
      <c r="AP745" s="89"/>
      <c r="AQ745" s="89"/>
      <c r="AR745" s="89"/>
      <c r="AS745" s="89"/>
      <c r="AT745" s="89"/>
      <c r="AU745" s="89"/>
      <c r="AV745" s="89"/>
      <c r="AW745" s="89"/>
      <c r="AX745" s="89"/>
      <c r="AY745" s="89"/>
      <c r="AZ745" s="89"/>
      <c r="BA745" s="89"/>
      <c r="BB745" s="89"/>
      <c r="BC745" s="89"/>
      <c r="BD745" s="89"/>
      <c r="BE745" s="89"/>
      <c r="BF745" s="89"/>
      <c r="BG745" s="89"/>
      <c r="BH745" s="89"/>
      <c r="BI745" s="89"/>
      <c r="BJ745" s="89"/>
      <c r="BK745" s="89"/>
      <c r="BL745" s="89"/>
      <c r="BM745" s="89"/>
      <c r="BN745" s="89"/>
      <c r="BO745" s="89"/>
      <c r="BP745" s="89"/>
      <c r="BQ745" s="89"/>
      <c r="BR745" s="89"/>
      <c r="BS745" s="89"/>
      <c r="BT745" s="89"/>
      <c r="BU745" s="89"/>
      <c r="BV745" s="89"/>
      <c r="BW745" s="89"/>
      <c r="BX745" s="89"/>
      <c r="BY745" s="89"/>
      <c r="BZ745" s="89"/>
      <c r="CA745" s="89"/>
      <c r="CB745" s="89"/>
      <c r="CC745" s="89"/>
      <c r="CD745" s="89"/>
      <c r="CE745" s="89"/>
      <c r="CF745" s="90" t="e">
        <f t="shared" si="71"/>
        <v>#DIV/0!</v>
      </c>
      <c r="CG745" s="89"/>
      <c r="CH745" s="89"/>
      <c r="CI745" s="89"/>
      <c r="CJ745" s="89"/>
      <c r="CK745" s="89"/>
      <c r="CL745" s="89"/>
      <c r="CM745" s="89"/>
      <c r="CN745" s="89"/>
      <c r="CO745" s="89"/>
      <c r="CP745" s="89"/>
      <c r="CQ745" s="89"/>
      <c r="CR745" s="89"/>
      <c r="CS745" s="89"/>
      <c r="CT745" s="89"/>
      <c r="CU745" s="89"/>
      <c r="CV745" s="89"/>
      <c r="CW745" s="89"/>
      <c r="CX745" s="89"/>
      <c r="CY745" s="89"/>
      <c r="CZ745" s="89"/>
      <c r="DA745" s="89"/>
      <c r="DB745" s="89"/>
      <c r="DC745" s="89"/>
      <c r="DD745" s="89"/>
      <c r="DE745" s="89"/>
      <c r="DF745" s="89"/>
      <c r="DG745" s="89"/>
      <c r="DH745" s="89"/>
      <c r="DI745" s="89"/>
      <c r="DJ745" s="89"/>
      <c r="DK745" s="89"/>
      <c r="DL745" s="89"/>
      <c r="DM745" s="89"/>
      <c r="DN745" s="89"/>
      <c r="DO745" s="90" t="e">
        <f t="shared" si="72"/>
        <v>#DIV/0!</v>
      </c>
      <c r="DP745" s="95"/>
      <c r="DQ745" s="89"/>
      <c r="DR745" s="89"/>
      <c r="DS745" s="89"/>
      <c r="DT745" s="89"/>
      <c r="DU745" s="89"/>
      <c r="DV745" s="101"/>
      <c r="DW745" s="102"/>
      <c r="DX745" s="103"/>
      <c r="DY745" s="90"/>
      <c r="DZ745" s="103"/>
      <c r="EA745" s="103"/>
      <c r="EB745" s="103"/>
      <c r="EC745" s="103"/>
      <c r="ED745" s="103"/>
      <c r="EE745" s="103"/>
      <c r="EF745" s="106" t="str">
        <f t="shared" si="73"/>
        <v>NEED TO DEVELOP</v>
      </c>
      <c r="EG745" s="106" t="e">
        <f t="shared" si="74"/>
        <v>#DIV/0!</v>
      </c>
      <c r="EH745" s="106" t="e">
        <f t="shared" si="75"/>
        <v>#DIV/0!</v>
      </c>
    </row>
    <row r="746" hidden="1" customHeight="1" spans="2:138">
      <c r="B746" s="83" t="s">
        <v>2772</v>
      </c>
      <c r="C746" s="84"/>
      <c r="D746" s="84"/>
      <c r="E746" s="84"/>
      <c r="F746" s="84"/>
      <c r="G746" s="84"/>
      <c r="H746" s="83" t="s">
        <v>15932</v>
      </c>
      <c r="I746" s="86" t="s">
        <v>15933</v>
      </c>
      <c r="J746" s="83" t="s">
        <v>227</v>
      </c>
      <c r="K746" s="84"/>
      <c r="L746" s="83" t="s">
        <v>14396</v>
      </c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90" t="e">
        <f t="shared" si="76"/>
        <v>#DIV/0!</v>
      </c>
      <c r="AO746" s="89"/>
      <c r="AP746" s="89"/>
      <c r="AQ746" s="89"/>
      <c r="AR746" s="89"/>
      <c r="AS746" s="89"/>
      <c r="AT746" s="89"/>
      <c r="AU746" s="89"/>
      <c r="AV746" s="89"/>
      <c r="AW746" s="89"/>
      <c r="AX746" s="89"/>
      <c r="AY746" s="89"/>
      <c r="AZ746" s="89"/>
      <c r="BA746" s="89"/>
      <c r="BB746" s="89"/>
      <c r="BC746" s="89"/>
      <c r="BD746" s="89">
        <v>8</v>
      </c>
      <c r="BE746" s="89">
        <v>8</v>
      </c>
      <c r="BF746" s="89">
        <v>8</v>
      </c>
      <c r="BG746" s="89">
        <v>8</v>
      </c>
      <c r="BH746" s="89">
        <v>8</v>
      </c>
      <c r="BI746" s="89">
        <v>8</v>
      </c>
      <c r="BJ746" s="89">
        <v>8</v>
      </c>
      <c r="BK746" s="89">
        <v>8</v>
      </c>
      <c r="BL746" s="89">
        <v>8</v>
      </c>
      <c r="BM746" s="89">
        <v>8</v>
      </c>
      <c r="BN746" s="89">
        <v>8</v>
      </c>
      <c r="BO746" s="89">
        <v>8</v>
      </c>
      <c r="BP746" s="89">
        <v>8</v>
      </c>
      <c r="BQ746" s="89">
        <v>8</v>
      </c>
      <c r="BR746" s="89">
        <v>8</v>
      </c>
      <c r="BS746" s="89">
        <v>8</v>
      </c>
      <c r="BT746" s="89">
        <v>8</v>
      </c>
      <c r="BU746" s="89">
        <v>8</v>
      </c>
      <c r="BV746" s="89">
        <v>8</v>
      </c>
      <c r="BW746" s="89">
        <v>8</v>
      </c>
      <c r="BX746" s="89">
        <v>8</v>
      </c>
      <c r="BY746" s="89">
        <v>8</v>
      </c>
      <c r="BZ746" s="89">
        <v>8</v>
      </c>
      <c r="CA746" s="89">
        <v>8</v>
      </c>
      <c r="CB746" s="89">
        <v>8</v>
      </c>
      <c r="CC746" s="89">
        <v>8</v>
      </c>
      <c r="CD746" s="89">
        <v>8</v>
      </c>
      <c r="CE746" s="89">
        <v>8</v>
      </c>
      <c r="CF746" s="90">
        <f t="shared" si="71"/>
        <v>8</v>
      </c>
      <c r="CG746" s="89"/>
      <c r="CH746" s="89"/>
      <c r="CI746" s="89"/>
      <c r="CJ746" s="89"/>
      <c r="CK746" s="89"/>
      <c r="CL746" s="89"/>
      <c r="CM746" s="89"/>
      <c r="CN746" s="89"/>
      <c r="CO746" s="89"/>
      <c r="CP746" s="89"/>
      <c r="CQ746" s="89"/>
      <c r="CR746" s="89"/>
      <c r="CS746" s="89"/>
      <c r="CT746" s="89"/>
      <c r="CU746" s="89"/>
      <c r="CV746" s="89"/>
      <c r="CW746" s="89"/>
      <c r="CX746" s="89"/>
      <c r="CY746" s="89"/>
      <c r="CZ746" s="89"/>
      <c r="DA746" s="89"/>
      <c r="DB746" s="89"/>
      <c r="DC746" s="89"/>
      <c r="DD746" s="89"/>
      <c r="DE746" s="89"/>
      <c r="DF746" s="89"/>
      <c r="DG746" s="89"/>
      <c r="DH746" s="89"/>
      <c r="DI746" s="89"/>
      <c r="DJ746" s="89"/>
      <c r="DK746" s="89"/>
      <c r="DL746" s="89"/>
      <c r="DM746" s="89"/>
      <c r="DN746" s="89"/>
      <c r="DO746" s="90" t="e">
        <f t="shared" si="72"/>
        <v>#DIV/0!</v>
      </c>
      <c r="DP746" s="95"/>
      <c r="DQ746" s="89"/>
      <c r="DR746" s="89"/>
      <c r="DS746" s="89"/>
      <c r="DT746" s="89"/>
      <c r="DU746" s="89"/>
      <c r="DV746" s="101"/>
      <c r="DW746" s="102"/>
      <c r="DX746" s="103"/>
      <c r="DY746" s="90"/>
      <c r="DZ746" s="103"/>
      <c r="EA746" s="103"/>
      <c r="EB746" s="103"/>
      <c r="EC746" s="103"/>
      <c r="ED746" s="103"/>
      <c r="EE746" s="103"/>
      <c r="EF746" s="106" t="e">
        <f t="shared" si="73"/>
        <v>#DIV/0!</v>
      </c>
      <c r="EG746" s="106" t="str">
        <f t="shared" si="74"/>
        <v>NEED TO DEVELOP</v>
      </c>
      <c r="EH746" s="106" t="e">
        <f t="shared" si="75"/>
        <v>#DIV/0!</v>
      </c>
    </row>
    <row r="747" hidden="1" customHeight="1" spans="2:138">
      <c r="B747" s="83" t="s">
        <v>2772</v>
      </c>
      <c r="C747" s="84"/>
      <c r="D747" s="84"/>
      <c r="E747" s="84"/>
      <c r="F747" s="84"/>
      <c r="G747" s="84"/>
      <c r="H747" s="83" t="s">
        <v>15946</v>
      </c>
      <c r="I747" s="86" t="s">
        <v>15947</v>
      </c>
      <c r="J747" s="83" t="s">
        <v>2083</v>
      </c>
      <c r="K747" s="84"/>
      <c r="L747" s="83" t="s">
        <v>2212</v>
      </c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90" t="e">
        <f t="shared" si="76"/>
        <v>#DIV/0!</v>
      </c>
      <c r="AO747" s="89"/>
      <c r="AP747" s="89"/>
      <c r="AQ747" s="89"/>
      <c r="AR747" s="89"/>
      <c r="AS747" s="89"/>
      <c r="AT747" s="89"/>
      <c r="AU747" s="89"/>
      <c r="AV747" s="89"/>
      <c r="AW747" s="89"/>
      <c r="AX747" s="89"/>
      <c r="AY747" s="89"/>
      <c r="AZ747" s="89"/>
      <c r="BA747" s="89"/>
      <c r="BB747" s="89"/>
      <c r="BC747" s="89"/>
      <c r="BD747" s="89"/>
      <c r="BE747" s="89"/>
      <c r="BF747" s="89"/>
      <c r="BG747" s="89"/>
      <c r="BH747" s="89"/>
      <c r="BI747" s="89"/>
      <c r="BJ747" s="89"/>
      <c r="BK747" s="89"/>
      <c r="BL747" s="89"/>
      <c r="BM747" s="89"/>
      <c r="BN747" s="89"/>
      <c r="BO747" s="89"/>
      <c r="BP747" s="89"/>
      <c r="BQ747" s="89"/>
      <c r="BR747" s="89"/>
      <c r="BS747" s="89"/>
      <c r="BT747" s="89"/>
      <c r="BU747" s="89"/>
      <c r="BV747" s="89"/>
      <c r="BW747" s="89"/>
      <c r="BX747" s="89"/>
      <c r="BY747" s="89"/>
      <c r="BZ747" s="89"/>
      <c r="CA747" s="89"/>
      <c r="CB747" s="89"/>
      <c r="CC747" s="89"/>
      <c r="CD747" s="89"/>
      <c r="CE747" s="89"/>
      <c r="CF747" s="90" t="e">
        <f t="shared" si="71"/>
        <v>#DIV/0!</v>
      </c>
      <c r="CG747" s="89"/>
      <c r="CH747" s="89"/>
      <c r="CI747" s="89"/>
      <c r="CJ747" s="89"/>
      <c r="CK747" s="89"/>
      <c r="CL747" s="89"/>
      <c r="CM747" s="89"/>
      <c r="CN747" s="89"/>
      <c r="CO747" s="89"/>
      <c r="CP747" s="89"/>
      <c r="CQ747" s="89"/>
      <c r="CR747" s="89"/>
      <c r="CS747" s="89"/>
      <c r="CT747" s="89"/>
      <c r="CU747" s="89"/>
      <c r="CV747" s="89"/>
      <c r="CW747" s="89"/>
      <c r="CX747" s="89"/>
      <c r="CY747" s="89"/>
      <c r="CZ747" s="89"/>
      <c r="DA747" s="89"/>
      <c r="DB747" s="89"/>
      <c r="DC747" s="89"/>
      <c r="DD747" s="89"/>
      <c r="DE747" s="89"/>
      <c r="DF747" s="89"/>
      <c r="DG747" s="89"/>
      <c r="DH747" s="89"/>
      <c r="DI747" s="89"/>
      <c r="DJ747" s="89"/>
      <c r="DK747" s="89"/>
      <c r="DL747" s="89"/>
      <c r="DM747" s="89"/>
      <c r="DN747" s="89"/>
      <c r="DO747" s="90" t="e">
        <f t="shared" si="72"/>
        <v>#DIV/0!</v>
      </c>
      <c r="DP747" s="95"/>
      <c r="DQ747" s="89"/>
      <c r="DR747" s="89"/>
      <c r="DS747" s="89"/>
      <c r="DT747" s="89"/>
      <c r="DU747" s="89"/>
      <c r="DV747" s="101"/>
      <c r="DW747" s="102"/>
      <c r="DX747" s="103"/>
      <c r="DY747" s="90"/>
      <c r="DZ747" s="103"/>
      <c r="EA747" s="103"/>
      <c r="EB747" s="103"/>
      <c r="EC747" s="103"/>
      <c r="ED747" s="103"/>
      <c r="EE747" s="103"/>
      <c r="EF747" s="106" t="e">
        <f t="shared" si="73"/>
        <v>#DIV/0!</v>
      </c>
      <c r="EG747" s="106" t="e">
        <f t="shared" si="74"/>
        <v>#DIV/0!</v>
      </c>
      <c r="EH747" s="106" t="e">
        <f t="shared" si="75"/>
        <v>#DIV/0!</v>
      </c>
    </row>
    <row r="748" hidden="1" customHeight="1" spans="2:138">
      <c r="B748" s="83" t="s">
        <v>2772</v>
      </c>
      <c r="C748" s="84"/>
      <c r="D748" s="84"/>
      <c r="E748" s="84"/>
      <c r="F748" s="84"/>
      <c r="G748" s="84"/>
      <c r="H748" s="83" t="s">
        <v>15959</v>
      </c>
      <c r="I748" s="86" t="s">
        <v>15960</v>
      </c>
      <c r="J748" s="83" t="s">
        <v>2083</v>
      </c>
      <c r="K748" s="84"/>
      <c r="L748" s="83" t="s">
        <v>670</v>
      </c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90" t="e">
        <f t="shared" si="76"/>
        <v>#DIV/0!</v>
      </c>
      <c r="AO748" s="89"/>
      <c r="AP748" s="89"/>
      <c r="AQ748" s="89"/>
      <c r="AR748" s="89"/>
      <c r="AS748" s="89"/>
      <c r="AT748" s="89"/>
      <c r="AU748" s="89"/>
      <c r="AV748" s="89"/>
      <c r="AW748" s="89"/>
      <c r="AX748" s="89"/>
      <c r="AY748" s="89"/>
      <c r="AZ748" s="89"/>
      <c r="BA748" s="89"/>
      <c r="BB748" s="89"/>
      <c r="BC748" s="89"/>
      <c r="BD748" s="89"/>
      <c r="BE748" s="89"/>
      <c r="BF748" s="89"/>
      <c r="BG748" s="89"/>
      <c r="BH748" s="89"/>
      <c r="BI748" s="89"/>
      <c r="BJ748" s="89"/>
      <c r="BK748" s="89"/>
      <c r="BL748" s="89"/>
      <c r="BM748" s="89"/>
      <c r="BN748" s="89"/>
      <c r="BO748" s="89"/>
      <c r="BP748" s="89"/>
      <c r="BQ748" s="89"/>
      <c r="BR748" s="89"/>
      <c r="BS748" s="89"/>
      <c r="BT748" s="89"/>
      <c r="BU748" s="89"/>
      <c r="BV748" s="89"/>
      <c r="BW748" s="89"/>
      <c r="BX748" s="89"/>
      <c r="BY748" s="89"/>
      <c r="BZ748" s="89"/>
      <c r="CA748" s="89"/>
      <c r="CB748" s="89"/>
      <c r="CC748" s="89"/>
      <c r="CD748" s="89"/>
      <c r="CE748" s="89"/>
      <c r="CF748" s="90" t="e">
        <f t="shared" si="71"/>
        <v>#DIV/0!</v>
      </c>
      <c r="CG748" s="89"/>
      <c r="CH748" s="89"/>
      <c r="CI748" s="89"/>
      <c r="CJ748" s="89"/>
      <c r="CK748" s="89"/>
      <c r="CL748" s="89"/>
      <c r="CM748" s="89"/>
      <c r="CN748" s="89"/>
      <c r="CO748" s="89"/>
      <c r="CP748" s="89"/>
      <c r="CQ748" s="89"/>
      <c r="CR748" s="89"/>
      <c r="CS748" s="89"/>
      <c r="CT748" s="89"/>
      <c r="CU748" s="89"/>
      <c r="CV748" s="89"/>
      <c r="CW748" s="89"/>
      <c r="CX748" s="89"/>
      <c r="CY748" s="89"/>
      <c r="CZ748" s="89"/>
      <c r="DA748" s="89"/>
      <c r="DB748" s="89"/>
      <c r="DC748" s="89"/>
      <c r="DD748" s="89"/>
      <c r="DE748" s="89"/>
      <c r="DF748" s="89"/>
      <c r="DG748" s="89"/>
      <c r="DH748" s="89"/>
      <c r="DI748" s="89"/>
      <c r="DJ748" s="89"/>
      <c r="DK748" s="89"/>
      <c r="DL748" s="89"/>
      <c r="DM748" s="89"/>
      <c r="DN748" s="89"/>
      <c r="DO748" s="90" t="e">
        <f t="shared" si="72"/>
        <v>#DIV/0!</v>
      </c>
      <c r="DP748" s="95"/>
      <c r="DQ748" s="89"/>
      <c r="DR748" s="89"/>
      <c r="DS748" s="89"/>
      <c r="DT748" s="89"/>
      <c r="DU748" s="89"/>
      <c r="DV748" s="101"/>
      <c r="DW748" s="102"/>
      <c r="DX748" s="103"/>
      <c r="DY748" s="90"/>
      <c r="DZ748" s="103"/>
      <c r="EA748" s="103"/>
      <c r="EB748" s="103"/>
      <c r="EC748" s="103"/>
      <c r="ED748" s="103"/>
      <c r="EE748" s="103"/>
      <c r="EF748" s="106" t="e">
        <f t="shared" si="73"/>
        <v>#DIV/0!</v>
      </c>
      <c r="EG748" s="106" t="e">
        <f t="shared" si="74"/>
        <v>#DIV/0!</v>
      </c>
      <c r="EH748" s="106" t="e">
        <f t="shared" si="75"/>
        <v>#DIV/0!</v>
      </c>
    </row>
    <row r="749" hidden="1" customHeight="1" spans="2:138">
      <c r="B749" s="83" t="s">
        <v>2772</v>
      </c>
      <c r="C749" s="84"/>
      <c r="D749" s="84"/>
      <c r="E749" s="84"/>
      <c r="F749" s="84"/>
      <c r="G749" s="84"/>
      <c r="H749" s="83" t="s">
        <v>15984</v>
      </c>
      <c r="I749" s="86" t="s">
        <v>15985</v>
      </c>
      <c r="J749" s="83" t="s">
        <v>263</v>
      </c>
      <c r="K749" s="84"/>
      <c r="L749" s="83" t="s">
        <v>1687</v>
      </c>
      <c r="M749" s="89">
        <v>8</v>
      </c>
      <c r="N749" s="89">
        <v>8</v>
      </c>
      <c r="O749" s="89">
        <v>8</v>
      </c>
      <c r="P749" s="89">
        <v>8</v>
      </c>
      <c r="Q749" s="89">
        <v>8</v>
      </c>
      <c r="R749" s="89">
        <v>8</v>
      </c>
      <c r="S749" s="89">
        <v>8</v>
      </c>
      <c r="T749" s="89">
        <v>8</v>
      </c>
      <c r="U749" s="89">
        <v>8</v>
      </c>
      <c r="V749" s="89">
        <v>8</v>
      </c>
      <c r="W749" s="89">
        <v>8</v>
      </c>
      <c r="X749" s="89">
        <v>8</v>
      </c>
      <c r="Y749" s="89">
        <v>8</v>
      </c>
      <c r="Z749" s="89">
        <v>8</v>
      </c>
      <c r="AA749" s="89">
        <v>8</v>
      </c>
      <c r="AB749" s="89">
        <v>8</v>
      </c>
      <c r="AC749" s="89">
        <v>8</v>
      </c>
      <c r="AD749" s="89">
        <v>8</v>
      </c>
      <c r="AE749" s="89">
        <v>8</v>
      </c>
      <c r="AF749" s="89">
        <v>8</v>
      </c>
      <c r="AG749" s="89">
        <v>9</v>
      </c>
      <c r="AH749" s="89">
        <v>8</v>
      </c>
      <c r="AI749" s="89">
        <v>8</v>
      </c>
      <c r="AJ749" s="89">
        <v>8</v>
      </c>
      <c r="AK749" s="89">
        <v>8</v>
      </c>
      <c r="AL749" s="89">
        <v>8</v>
      </c>
      <c r="AM749" s="89">
        <v>8</v>
      </c>
      <c r="AN749" s="90">
        <f t="shared" si="76"/>
        <v>8.03703703703704</v>
      </c>
      <c r="AO749" s="89">
        <v>1</v>
      </c>
      <c r="AP749" s="89"/>
      <c r="AQ749" s="89"/>
      <c r="AR749" s="89"/>
      <c r="AS749" s="89">
        <v>1</v>
      </c>
      <c r="AT749" s="89"/>
      <c r="AU749" s="89"/>
      <c r="AV749" s="89">
        <v>1</v>
      </c>
      <c r="AW749" s="89"/>
      <c r="AX749" s="89"/>
      <c r="AY749" s="89">
        <v>1</v>
      </c>
      <c r="AZ749" s="89"/>
      <c r="BA749" s="89"/>
      <c r="BB749" s="89"/>
      <c r="BC749" s="89">
        <v>1</v>
      </c>
      <c r="BD749" s="89"/>
      <c r="BE749" s="89"/>
      <c r="BF749" s="89"/>
      <c r="BG749" s="89"/>
      <c r="BH749" s="89"/>
      <c r="BI749" s="89"/>
      <c r="BJ749" s="89"/>
      <c r="BK749" s="89"/>
      <c r="BL749" s="89"/>
      <c r="BM749" s="89"/>
      <c r="BN749" s="89"/>
      <c r="BO749" s="89"/>
      <c r="BP749" s="89"/>
      <c r="BQ749" s="89"/>
      <c r="BR749" s="89"/>
      <c r="BS749" s="89"/>
      <c r="BT749" s="89"/>
      <c r="BU749" s="89"/>
      <c r="BV749" s="89"/>
      <c r="BW749" s="89"/>
      <c r="BX749" s="89"/>
      <c r="BY749" s="89"/>
      <c r="BZ749" s="89"/>
      <c r="CA749" s="89"/>
      <c r="CB749" s="89"/>
      <c r="CC749" s="89"/>
      <c r="CD749" s="89"/>
      <c r="CE749" s="89"/>
      <c r="CF749" s="90" t="e">
        <f t="shared" si="71"/>
        <v>#DIV/0!</v>
      </c>
      <c r="CG749" s="89"/>
      <c r="CH749" s="89"/>
      <c r="CI749" s="89"/>
      <c r="CJ749" s="89"/>
      <c r="CK749" s="89"/>
      <c r="CL749" s="89"/>
      <c r="CM749" s="89"/>
      <c r="CN749" s="89"/>
      <c r="CO749" s="89"/>
      <c r="CP749" s="89"/>
      <c r="CQ749" s="89"/>
      <c r="CR749" s="89"/>
      <c r="CS749" s="89"/>
      <c r="CT749" s="89"/>
      <c r="CU749" s="89"/>
      <c r="CV749" s="89"/>
      <c r="CW749" s="89"/>
      <c r="CX749" s="89"/>
      <c r="CY749" s="89"/>
      <c r="CZ749" s="89"/>
      <c r="DA749" s="89"/>
      <c r="DB749" s="89"/>
      <c r="DC749" s="89"/>
      <c r="DD749" s="89"/>
      <c r="DE749" s="89"/>
      <c r="DF749" s="89"/>
      <c r="DG749" s="89"/>
      <c r="DH749" s="89"/>
      <c r="DI749" s="89"/>
      <c r="DJ749" s="89"/>
      <c r="DK749" s="89"/>
      <c r="DL749" s="89"/>
      <c r="DM749" s="89"/>
      <c r="DN749" s="89"/>
      <c r="DO749" s="90" t="e">
        <f t="shared" si="72"/>
        <v>#DIV/0!</v>
      </c>
      <c r="DP749" s="95"/>
      <c r="DQ749" s="89"/>
      <c r="DR749" s="89"/>
      <c r="DS749" s="89"/>
      <c r="DT749" s="89"/>
      <c r="DU749" s="89"/>
      <c r="DV749" s="101"/>
      <c r="DW749" s="102"/>
      <c r="DX749" s="103"/>
      <c r="DY749" s="90"/>
      <c r="DZ749" s="103"/>
      <c r="EA749" s="103"/>
      <c r="EB749" s="103"/>
      <c r="EC749" s="103"/>
      <c r="ED749" s="103"/>
      <c r="EE749" s="103"/>
      <c r="EF749" s="106" t="str">
        <f t="shared" si="73"/>
        <v>GOOD</v>
      </c>
      <c r="EG749" s="106" t="e">
        <f t="shared" si="74"/>
        <v>#DIV/0!</v>
      </c>
      <c r="EH749" s="106" t="e">
        <f t="shared" si="75"/>
        <v>#DIV/0!</v>
      </c>
    </row>
    <row r="750" hidden="1" customHeight="1" spans="2:138">
      <c r="B750" s="83" t="s">
        <v>2772</v>
      </c>
      <c r="C750" s="84"/>
      <c r="D750" s="84"/>
      <c r="E750" s="84"/>
      <c r="F750" s="84"/>
      <c r="G750" s="84"/>
      <c r="H750" s="83" t="s">
        <v>15998</v>
      </c>
      <c r="I750" s="86" t="s">
        <v>15999</v>
      </c>
      <c r="J750" s="83" t="s">
        <v>108</v>
      </c>
      <c r="K750" s="84"/>
      <c r="L750" s="83" t="s">
        <v>111</v>
      </c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90" t="e">
        <f t="shared" si="76"/>
        <v>#DIV/0!</v>
      </c>
      <c r="AO750" s="89"/>
      <c r="AP750" s="89"/>
      <c r="AQ750" s="89"/>
      <c r="AR750" s="89"/>
      <c r="AS750" s="89"/>
      <c r="AT750" s="89"/>
      <c r="AU750" s="89"/>
      <c r="AV750" s="89"/>
      <c r="AW750" s="89"/>
      <c r="AX750" s="89"/>
      <c r="AY750" s="89"/>
      <c r="AZ750" s="89"/>
      <c r="BA750" s="89"/>
      <c r="BB750" s="89"/>
      <c r="BC750" s="89"/>
      <c r="BD750" s="89"/>
      <c r="BE750" s="89"/>
      <c r="BF750" s="89"/>
      <c r="BG750" s="89"/>
      <c r="BH750" s="89"/>
      <c r="BI750" s="89"/>
      <c r="BJ750" s="89"/>
      <c r="BK750" s="89"/>
      <c r="BL750" s="89"/>
      <c r="BM750" s="89"/>
      <c r="BN750" s="89"/>
      <c r="BO750" s="89"/>
      <c r="BP750" s="89"/>
      <c r="BQ750" s="89"/>
      <c r="BR750" s="89"/>
      <c r="BS750" s="89"/>
      <c r="BT750" s="89"/>
      <c r="BU750" s="89"/>
      <c r="BV750" s="89"/>
      <c r="BW750" s="89"/>
      <c r="BX750" s="89"/>
      <c r="BY750" s="89"/>
      <c r="BZ750" s="89"/>
      <c r="CA750" s="89"/>
      <c r="CB750" s="89"/>
      <c r="CC750" s="89"/>
      <c r="CD750" s="89"/>
      <c r="CE750" s="89"/>
      <c r="CF750" s="90" t="e">
        <f t="shared" si="71"/>
        <v>#DIV/0!</v>
      </c>
      <c r="CG750" s="89"/>
      <c r="CH750" s="89"/>
      <c r="CI750" s="89"/>
      <c r="CJ750" s="89"/>
      <c r="CK750" s="89"/>
      <c r="CL750" s="89"/>
      <c r="CM750" s="89"/>
      <c r="CN750" s="89"/>
      <c r="CO750" s="89"/>
      <c r="CP750" s="89"/>
      <c r="CQ750" s="89"/>
      <c r="CR750" s="89"/>
      <c r="CS750" s="89"/>
      <c r="CT750" s="89"/>
      <c r="CU750" s="89"/>
      <c r="CV750" s="89"/>
      <c r="CW750" s="89"/>
      <c r="CX750" s="89"/>
      <c r="CY750" s="89"/>
      <c r="CZ750" s="89"/>
      <c r="DA750" s="89"/>
      <c r="DB750" s="89"/>
      <c r="DC750" s="89"/>
      <c r="DD750" s="89"/>
      <c r="DE750" s="89"/>
      <c r="DF750" s="89"/>
      <c r="DG750" s="89"/>
      <c r="DH750" s="89"/>
      <c r="DI750" s="89"/>
      <c r="DJ750" s="89"/>
      <c r="DK750" s="89"/>
      <c r="DL750" s="89"/>
      <c r="DM750" s="89"/>
      <c r="DN750" s="89"/>
      <c r="DO750" s="90" t="e">
        <f t="shared" si="72"/>
        <v>#DIV/0!</v>
      </c>
      <c r="DP750" s="95"/>
      <c r="DQ750" s="89"/>
      <c r="DR750" s="89"/>
      <c r="DS750" s="89"/>
      <c r="DT750" s="89"/>
      <c r="DU750" s="89"/>
      <c r="DV750" s="101"/>
      <c r="DW750" s="102"/>
      <c r="DX750" s="103"/>
      <c r="DY750" s="90"/>
      <c r="DZ750" s="103"/>
      <c r="EA750" s="103"/>
      <c r="EB750" s="103"/>
      <c r="EC750" s="103"/>
      <c r="ED750" s="103"/>
      <c r="EE750" s="103"/>
      <c r="EF750" s="106" t="e">
        <f t="shared" si="73"/>
        <v>#DIV/0!</v>
      </c>
      <c r="EG750" s="106" t="e">
        <f t="shared" si="74"/>
        <v>#DIV/0!</v>
      </c>
      <c r="EH750" s="106" t="e">
        <f t="shared" si="75"/>
        <v>#DIV/0!</v>
      </c>
    </row>
    <row r="751" hidden="1" customHeight="1" spans="2:138">
      <c r="B751" s="83" t="s">
        <v>2772</v>
      </c>
      <c r="C751" s="84"/>
      <c r="D751" s="84"/>
      <c r="E751" s="84"/>
      <c r="F751" s="84"/>
      <c r="G751" s="84"/>
      <c r="H751" s="83" t="s">
        <v>16012</v>
      </c>
      <c r="I751" s="86" t="s">
        <v>16013</v>
      </c>
      <c r="J751" s="83" t="s">
        <v>108</v>
      </c>
      <c r="K751" s="84"/>
      <c r="L751" s="83" t="s">
        <v>1322</v>
      </c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90" t="e">
        <f t="shared" si="76"/>
        <v>#DIV/0!</v>
      </c>
      <c r="AO751" s="89"/>
      <c r="AP751" s="89"/>
      <c r="AQ751" s="89"/>
      <c r="AR751" s="89"/>
      <c r="AS751" s="89"/>
      <c r="AT751" s="89"/>
      <c r="AU751" s="89"/>
      <c r="AV751" s="89"/>
      <c r="AW751" s="89"/>
      <c r="AX751" s="89"/>
      <c r="AY751" s="89"/>
      <c r="AZ751" s="89"/>
      <c r="BA751" s="89"/>
      <c r="BB751" s="89"/>
      <c r="BC751" s="89"/>
      <c r="BD751" s="89">
        <v>8</v>
      </c>
      <c r="BE751" s="89">
        <v>8</v>
      </c>
      <c r="BF751" s="89">
        <v>8</v>
      </c>
      <c r="BG751" s="89">
        <v>8</v>
      </c>
      <c r="BH751" s="89">
        <v>8</v>
      </c>
      <c r="BI751" s="89">
        <v>8</v>
      </c>
      <c r="BJ751" s="89">
        <v>8</v>
      </c>
      <c r="BK751" s="89">
        <v>8</v>
      </c>
      <c r="BL751" s="89">
        <v>8</v>
      </c>
      <c r="BM751" s="89">
        <v>8</v>
      </c>
      <c r="BN751" s="89">
        <v>8</v>
      </c>
      <c r="BO751" s="89">
        <v>8</v>
      </c>
      <c r="BP751" s="89">
        <v>8</v>
      </c>
      <c r="BQ751" s="89">
        <v>8</v>
      </c>
      <c r="BR751" s="89">
        <v>8</v>
      </c>
      <c r="BS751" s="89">
        <v>8</v>
      </c>
      <c r="BT751" s="89">
        <v>8</v>
      </c>
      <c r="BU751" s="89">
        <v>8</v>
      </c>
      <c r="BV751" s="89">
        <v>8</v>
      </c>
      <c r="BW751" s="89">
        <v>8</v>
      </c>
      <c r="BX751" s="89">
        <v>8</v>
      </c>
      <c r="BY751" s="89">
        <v>9</v>
      </c>
      <c r="BZ751" s="89">
        <v>8</v>
      </c>
      <c r="CA751" s="89">
        <v>8</v>
      </c>
      <c r="CB751" s="89">
        <v>8</v>
      </c>
      <c r="CC751" s="89">
        <v>8</v>
      </c>
      <c r="CD751" s="89">
        <v>8</v>
      </c>
      <c r="CE751" s="89">
        <v>7.5</v>
      </c>
      <c r="CF751" s="90">
        <f t="shared" si="71"/>
        <v>8.01851851851852</v>
      </c>
      <c r="CG751" s="89"/>
      <c r="CH751" s="89"/>
      <c r="CI751" s="89"/>
      <c r="CJ751" s="89"/>
      <c r="CK751" s="89"/>
      <c r="CL751" s="89"/>
      <c r="CM751" s="89"/>
      <c r="CN751" s="89"/>
      <c r="CO751" s="89"/>
      <c r="CP751" s="89"/>
      <c r="CQ751" s="89"/>
      <c r="CR751" s="89"/>
      <c r="CS751" s="89"/>
      <c r="CT751" s="89"/>
      <c r="CU751" s="89"/>
      <c r="CV751" s="89"/>
      <c r="CW751" s="89"/>
      <c r="CX751" s="89"/>
      <c r="CY751" s="89"/>
      <c r="CZ751" s="89"/>
      <c r="DA751" s="89"/>
      <c r="DB751" s="89"/>
      <c r="DC751" s="89"/>
      <c r="DD751" s="89"/>
      <c r="DE751" s="89"/>
      <c r="DF751" s="89"/>
      <c r="DG751" s="89"/>
      <c r="DH751" s="89"/>
      <c r="DI751" s="89"/>
      <c r="DJ751" s="89"/>
      <c r="DK751" s="89"/>
      <c r="DL751" s="89"/>
      <c r="DM751" s="89"/>
      <c r="DN751" s="89"/>
      <c r="DO751" s="90" t="e">
        <f t="shared" si="72"/>
        <v>#DIV/0!</v>
      </c>
      <c r="DP751" s="95"/>
      <c r="DQ751" s="89"/>
      <c r="DR751" s="89"/>
      <c r="DS751" s="89"/>
      <c r="DT751" s="89"/>
      <c r="DU751" s="89"/>
      <c r="DV751" s="101"/>
      <c r="DW751" s="102"/>
      <c r="DX751" s="103"/>
      <c r="DY751" s="90"/>
      <c r="DZ751" s="103"/>
      <c r="EA751" s="103"/>
      <c r="EB751" s="103"/>
      <c r="EC751" s="103"/>
      <c r="ED751" s="103"/>
      <c r="EE751" s="103"/>
      <c r="EF751" s="106" t="e">
        <f t="shared" si="73"/>
        <v>#DIV/0!</v>
      </c>
      <c r="EG751" s="106" t="str">
        <f t="shared" si="74"/>
        <v>GOOD</v>
      </c>
      <c r="EH751" s="106" t="e">
        <f t="shared" si="75"/>
        <v>#DIV/0!</v>
      </c>
    </row>
    <row r="752" hidden="1" customHeight="1" spans="2:138">
      <c r="B752" s="83" t="s">
        <v>2772</v>
      </c>
      <c r="C752" s="84"/>
      <c r="D752" s="84"/>
      <c r="E752" s="84"/>
      <c r="F752" s="84"/>
      <c r="G752" s="84"/>
      <c r="H752" s="83" t="s">
        <v>16026</v>
      </c>
      <c r="I752" s="86" t="s">
        <v>16027</v>
      </c>
      <c r="J752" s="83" t="s">
        <v>108</v>
      </c>
      <c r="K752" s="84"/>
      <c r="L752" s="83" t="s">
        <v>3871</v>
      </c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90" t="e">
        <f t="shared" si="76"/>
        <v>#DIV/0!</v>
      </c>
      <c r="AO752" s="89"/>
      <c r="AP752" s="89"/>
      <c r="AQ752" s="89"/>
      <c r="AR752" s="89"/>
      <c r="AS752" s="89"/>
      <c r="AT752" s="89"/>
      <c r="AU752" s="89"/>
      <c r="AV752" s="89"/>
      <c r="AW752" s="89"/>
      <c r="AX752" s="89"/>
      <c r="AY752" s="89"/>
      <c r="AZ752" s="89"/>
      <c r="BA752" s="89"/>
      <c r="BB752" s="89"/>
      <c r="BC752" s="89"/>
      <c r="BD752" s="89"/>
      <c r="BE752" s="89"/>
      <c r="BF752" s="89"/>
      <c r="BG752" s="89"/>
      <c r="BH752" s="89"/>
      <c r="BI752" s="89"/>
      <c r="BJ752" s="89"/>
      <c r="BK752" s="89"/>
      <c r="BL752" s="89"/>
      <c r="BM752" s="89"/>
      <c r="BN752" s="89"/>
      <c r="BO752" s="89"/>
      <c r="BP752" s="89"/>
      <c r="BQ752" s="89"/>
      <c r="BR752" s="89"/>
      <c r="BS752" s="89"/>
      <c r="BT752" s="89"/>
      <c r="BU752" s="89"/>
      <c r="BV752" s="89"/>
      <c r="BW752" s="89"/>
      <c r="BX752" s="89"/>
      <c r="BY752" s="89"/>
      <c r="BZ752" s="89"/>
      <c r="CA752" s="89"/>
      <c r="CB752" s="89"/>
      <c r="CC752" s="89"/>
      <c r="CD752" s="89"/>
      <c r="CE752" s="89"/>
      <c r="CF752" s="90" t="e">
        <f t="shared" si="71"/>
        <v>#DIV/0!</v>
      </c>
      <c r="CG752" s="89"/>
      <c r="CH752" s="89"/>
      <c r="CI752" s="89"/>
      <c r="CJ752" s="89"/>
      <c r="CK752" s="89"/>
      <c r="CL752" s="89"/>
      <c r="CM752" s="89"/>
      <c r="CN752" s="89"/>
      <c r="CO752" s="89"/>
      <c r="CP752" s="89"/>
      <c r="CQ752" s="89"/>
      <c r="CR752" s="89"/>
      <c r="CS752" s="89"/>
      <c r="CT752" s="89"/>
      <c r="CU752" s="89"/>
      <c r="CV752" s="89"/>
      <c r="CW752" s="89"/>
      <c r="CX752" s="89"/>
      <c r="CY752" s="89"/>
      <c r="CZ752" s="89"/>
      <c r="DA752" s="89"/>
      <c r="DB752" s="89"/>
      <c r="DC752" s="89"/>
      <c r="DD752" s="89"/>
      <c r="DE752" s="89"/>
      <c r="DF752" s="89"/>
      <c r="DG752" s="89"/>
      <c r="DH752" s="89"/>
      <c r="DI752" s="89"/>
      <c r="DJ752" s="89"/>
      <c r="DK752" s="89"/>
      <c r="DL752" s="89"/>
      <c r="DM752" s="89"/>
      <c r="DN752" s="89"/>
      <c r="DO752" s="90" t="e">
        <f t="shared" si="72"/>
        <v>#DIV/0!</v>
      </c>
      <c r="DP752" s="95"/>
      <c r="DQ752" s="89"/>
      <c r="DR752" s="89"/>
      <c r="DS752" s="89"/>
      <c r="DT752" s="89"/>
      <c r="DU752" s="89"/>
      <c r="DV752" s="101"/>
      <c r="DW752" s="102"/>
      <c r="DX752" s="103"/>
      <c r="DY752" s="90"/>
      <c r="DZ752" s="103"/>
      <c r="EA752" s="103"/>
      <c r="EB752" s="103"/>
      <c r="EC752" s="103"/>
      <c r="ED752" s="103"/>
      <c r="EE752" s="103"/>
      <c r="EF752" s="106" t="e">
        <f t="shared" si="73"/>
        <v>#DIV/0!</v>
      </c>
      <c r="EG752" s="106" t="e">
        <f t="shared" si="74"/>
        <v>#DIV/0!</v>
      </c>
      <c r="EH752" s="106" t="e">
        <f t="shared" si="75"/>
        <v>#DIV/0!</v>
      </c>
    </row>
    <row r="753" hidden="1" customHeight="1" spans="2:138">
      <c r="B753" s="83" t="s">
        <v>2772</v>
      </c>
      <c r="C753" s="84"/>
      <c r="D753" s="84"/>
      <c r="E753" s="84"/>
      <c r="F753" s="84"/>
      <c r="G753" s="84"/>
      <c r="H753" s="83" t="s">
        <v>16041</v>
      </c>
      <c r="I753" s="86" t="s">
        <v>16042</v>
      </c>
      <c r="J753" s="83" t="s">
        <v>16043</v>
      </c>
      <c r="K753" s="84"/>
      <c r="L753" s="83" t="s">
        <v>2212</v>
      </c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90" t="e">
        <f t="shared" si="76"/>
        <v>#DIV/0!</v>
      </c>
      <c r="AO753" s="89"/>
      <c r="AP753" s="89"/>
      <c r="AQ753" s="89"/>
      <c r="AR753" s="89"/>
      <c r="AS753" s="89"/>
      <c r="AT753" s="89"/>
      <c r="AU753" s="89"/>
      <c r="AV753" s="89"/>
      <c r="AW753" s="89"/>
      <c r="AX753" s="89"/>
      <c r="AY753" s="89"/>
      <c r="AZ753" s="89"/>
      <c r="BA753" s="89"/>
      <c r="BB753" s="89"/>
      <c r="BC753" s="89"/>
      <c r="BD753" s="89"/>
      <c r="BE753" s="89"/>
      <c r="BF753" s="89"/>
      <c r="BG753" s="89"/>
      <c r="BH753" s="89"/>
      <c r="BI753" s="89"/>
      <c r="BJ753" s="89"/>
      <c r="BK753" s="89"/>
      <c r="BL753" s="89"/>
      <c r="BM753" s="89"/>
      <c r="BN753" s="89"/>
      <c r="BO753" s="89"/>
      <c r="BP753" s="89"/>
      <c r="BQ753" s="89"/>
      <c r="BR753" s="89"/>
      <c r="BS753" s="89"/>
      <c r="BT753" s="89"/>
      <c r="BU753" s="89"/>
      <c r="BV753" s="89"/>
      <c r="BW753" s="89"/>
      <c r="BX753" s="89"/>
      <c r="BY753" s="89"/>
      <c r="BZ753" s="89"/>
      <c r="CA753" s="89"/>
      <c r="CB753" s="89"/>
      <c r="CC753" s="89"/>
      <c r="CD753" s="89"/>
      <c r="CE753" s="89"/>
      <c r="CF753" s="90" t="e">
        <f t="shared" si="71"/>
        <v>#DIV/0!</v>
      </c>
      <c r="CG753" s="89"/>
      <c r="CH753" s="89"/>
      <c r="CI753" s="89"/>
      <c r="CJ753" s="89"/>
      <c r="CK753" s="89"/>
      <c r="CL753" s="89"/>
      <c r="CM753" s="89"/>
      <c r="CN753" s="89"/>
      <c r="CO753" s="89"/>
      <c r="CP753" s="89"/>
      <c r="CQ753" s="89"/>
      <c r="CR753" s="89"/>
      <c r="CS753" s="89"/>
      <c r="CT753" s="89"/>
      <c r="CU753" s="89"/>
      <c r="CV753" s="89"/>
      <c r="CW753" s="89"/>
      <c r="CX753" s="89"/>
      <c r="CY753" s="89"/>
      <c r="CZ753" s="89"/>
      <c r="DA753" s="89"/>
      <c r="DB753" s="89"/>
      <c r="DC753" s="89"/>
      <c r="DD753" s="89"/>
      <c r="DE753" s="89"/>
      <c r="DF753" s="89"/>
      <c r="DG753" s="89"/>
      <c r="DH753" s="89"/>
      <c r="DI753" s="89"/>
      <c r="DJ753" s="89"/>
      <c r="DK753" s="89"/>
      <c r="DL753" s="89"/>
      <c r="DM753" s="89"/>
      <c r="DN753" s="89"/>
      <c r="DO753" s="90" t="e">
        <f t="shared" si="72"/>
        <v>#DIV/0!</v>
      </c>
      <c r="DP753" s="95"/>
      <c r="DQ753" s="89"/>
      <c r="DR753" s="89"/>
      <c r="DS753" s="89"/>
      <c r="DT753" s="89"/>
      <c r="DU753" s="89"/>
      <c r="DV753" s="101"/>
      <c r="DW753" s="102"/>
      <c r="DX753" s="103"/>
      <c r="DY753" s="90"/>
      <c r="DZ753" s="103"/>
      <c r="EA753" s="103"/>
      <c r="EB753" s="103"/>
      <c r="EC753" s="103"/>
      <c r="ED753" s="103"/>
      <c r="EE753" s="103"/>
      <c r="EF753" s="106" t="e">
        <f t="shared" si="73"/>
        <v>#DIV/0!</v>
      </c>
      <c r="EG753" s="106" t="e">
        <f t="shared" si="74"/>
        <v>#DIV/0!</v>
      </c>
      <c r="EH753" s="106" t="e">
        <f t="shared" si="75"/>
        <v>#DIV/0!</v>
      </c>
    </row>
    <row r="754" hidden="1" customHeight="1" spans="2:138">
      <c r="B754" s="83" t="s">
        <v>2772</v>
      </c>
      <c r="C754" s="84"/>
      <c r="D754" s="84"/>
      <c r="E754" s="84"/>
      <c r="F754" s="84"/>
      <c r="G754" s="84"/>
      <c r="H754" s="83" t="s">
        <v>16055</v>
      </c>
      <c r="I754" s="86" t="s">
        <v>16056</v>
      </c>
      <c r="J754" s="83" t="s">
        <v>2321</v>
      </c>
      <c r="K754" s="84"/>
      <c r="L754" s="83" t="s">
        <v>12475</v>
      </c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90" t="e">
        <f t="shared" si="76"/>
        <v>#DIV/0!</v>
      </c>
      <c r="AO754" s="89"/>
      <c r="AP754" s="89"/>
      <c r="AQ754" s="89"/>
      <c r="AR754" s="89"/>
      <c r="AS754" s="89"/>
      <c r="AT754" s="89"/>
      <c r="AU754" s="89"/>
      <c r="AV754" s="89"/>
      <c r="AW754" s="89"/>
      <c r="AX754" s="89"/>
      <c r="AY754" s="89"/>
      <c r="AZ754" s="89"/>
      <c r="BA754" s="89"/>
      <c r="BB754" s="89"/>
      <c r="BC754" s="89"/>
      <c r="BD754" s="89">
        <v>8</v>
      </c>
      <c r="BE754" s="89">
        <v>8</v>
      </c>
      <c r="BF754" s="89">
        <v>8</v>
      </c>
      <c r="BG754" s="89">
        <v>8</v>
      </c>
      <c r="BH754" s="89">
        <v>8</v>
      </c>
      <c r="BI754" s="89">
        <v>9</v>
      </c>
      <c r="BJ754" s="89">
        <v>8</v>
      </c>
      <c r="BK754" s="89">
        <v>8</v>
      </c>
      <c r="BL754" s="89">
        <v>8</v>
      </c>
      <c r="BM754" s="89">
        <v>8</v>
      </c>
      <c r="BN754" s="89">
        <v>8</v>
      </c>
      <c r="BO754" s="89">
        <v>8</v>
      </c>
      <c r="BP754" s="89">
        <v>8</v>
      </c>
      <c r="BQ754" s="89">
        <v>8</v>
      </c>
      <c r="BR754" s="89">
        <v>8</v>
      </c>
      <c r="BS754" s="89">
        <v>8</v>
      </c>
      <c r="BT754" s="89">
        <v>8</v>
      </c>
      <c r="BU754" s="89">
        <v>8</v>
      </c>
      <c r="BV754" s="89">
        <v>8</v>
      </c>
      <c r="BW754" s="89">
        <v>8</v>
      </c>
      <c r="BX754" s="89">
        <v>8</v>
      </c>
      <c r="BY754" s="89">
        <v>8</v>
      </c>
      <c r="BZ754" s="89">
        <v>8</v>
      </c>
      <c r="CA754" s="89">
        <v>8</v>
      </c>
      <c r="CB754" s="89">
        <v>8</v>
      </c>
      <c r="CC754" s="89">
        <v>8</v>
      </c>
      <c r="CD754" s="89">
        <v>8</v>
      </c>
      <c r="CE754" s="89">
        <v>7.5</v>
      </c>
      <c r="CF754" s="90">
        <f t="shared" si="71"/>
        <v>8.01851851851852</v>
      </c>
      <c r="CG754" s="89"/>
      <c r="CH754" s="89"/>
      <c r="CI754" s="89"/>
      <c r="CJ754" s="89"/>
      <c r="CK754" s="89"/>
      <c r="CL754" s="89"/>
      <c r="CM754" s="89"/>
      <c r="CN754" s="89"/>
      <c r="CO754" s="89"/>
      <c r="CP754" s="89"/>
      <c r="CQ754" s="89"/>
      <c r="CR754" s="89"/>
      <c r="CS754" s="89"/>
      <c r="CT754" s="89"/>
      <c r="CU754" s="89"/>
      <c r="CV754" s="89"/>
      <c r="CW754" s="89"/>
      <c r="CX754" s="89"/>
      <c r="CY754" s="89"/>
      <c r="CZ754" s="89"/>
      <c r="DA754" s="89"/>
      <c r="DB754" s="89"/>
      <c r="DC754" s="89"/>
      <c r="DD754" s="89"/>
      <c r="DE754" s="89"/>
      <c r="DF754" s="89"/>
      <c r="DG754" s="89"/>
      <c r="DH754" s="89"/>
      <c r="DI754" s="89"/>
      <c r="DJ754" s="89"/>
      <c r="DK754" s="89"/>
      <c r="DL754" s="89"/>
      <c r="DM754" s="89"/>
      <c r="DN754" s="89"/>
      <c r="DO754" s="90" t="e">
        <f t="shared" si="72"/>
        <v>#DIV/0!</v>
      </c>
      <c r="DP754" s="90"/>
      <c r="DQ754" s="89"/>
      <c r="DR754" s="89"/>
      <c r="DS754" s="89"/>
      <c r="DT754" s="89"/>
      <c r="DU754" s="89"/>
      <c r="DV754" s="101"/>
      <c r="DW754" s="102"/>
      <c r="DX754" s="103"/>
      <c r="DY754" s="90"/>
      <c r="DZ754" s="103"/>
      <c r="EA754" s="103"/>
      <c r="EB754" s="103"/>
      <c r="EC754" s="103"/>
      <c r="ED754" s="103"/>
      <c r="EE754" s="103"/>
      <c r="EF754" s="106" t="e">
        <f t="shared" si="73"/>
        <v>#DIV/0!</v>
      </c>
      <c r="EG754" s="106" t="str">
        <f t="shared" si="74"/>
        <v>GOOD</v>
      </c>
      <c r="EH754" s="106" t="e">
        <f t="shared" si="75"/>
        <v>#DIV/0!</v>
      </c>
    </row>
    <row r="755" hidden="1" customHeight="1" spans="2:138">
      <c r="B755" s="83" t="s">
        <v>2772</v>
      </c>
      <c r="C755" s="84"/>
      <c r="D755" s="84"/>
      <c r="E755" s="84"/>
      <c r="F755" s="84"/>
      <c r="G755" s="84"/>
      <c r="H755" s="83" t="s">
        <v>16068</v>
      </c>
      <c r="I755" s="86" t="s">
        <v>16069</v>
      </c>
      <c r="J755" s="83" t="s">
        <v>390</v>
      </c>
      <c r="K755" s="84"/>
      <c r="L755" s="83" t="s">
        <v>5508</v>
      </c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90" t="e">
        <f t="shared" si="76"/>
        <v>#DIV/0!</v>
      </c>
      <c r="AO755" s="89"/>
      <c r="AP755" s="89"/>
      <c r="AQ755" s="89"/>
      <c r="AR755" s="89"/>
      <c r="AS755" s="89"/>
      <c r="AT755" s="89"/>
      <c r="AU755" s="89"/>
      <c r="AV755" s="89"/>
      <c r="AW755" s="89"/>
      <c r="AX755" s="89"/>
      <c r="AY755" s="89"/>
      <c r="AZ755" s="89"/>
      <c r="BA755" s="89"/>
      <c r="BB755" s="89"/>
      <c r="BC755" s="89"/>
      <c r="BD755" s="89"/>
      <c r="BE755" s="89"/>
      <c r="BF755" s="89"/>
      <c r="BG755" s="89"/>
      <c r="BH755" s="89"/>
      <c r="BI755" s="89"/>
      <c r="BJ755" s="89"/>
      <c r="BK755" s="89"/>
      <c r="BL755" s="89"/>
      <c r="BM755" s="89"/>
      <c r="BN755" s="89"/>
      <c r="BO755" s="89"/>
      <c r="BP755" s="89"/>
      <c r="BQ755" s="89"/>
      <c r="BR755" s="89"/>
      <c r="BS755" s="89"/>
      <c r="BT755" s="89"/>
      <c r="BU755" s="89"/>
      <c r="BV755" s="89"/>
      <c r="BW755" s="89"/>
      <c r="BX755" s="89"/>
      <c r="BY755" s="89"/>
      <c r="BZ755" s="89"/>
      <c r="CA755" s="89"/>
      <c r="CB755" s="89"/>
      <c r="CC755" s="89"/>
      <c r="CD755" s="89"/>
      <c r="CE755" s="89"/>
      <c r="CF755" s="90" t="e">
        <f t="shared" si="71"/>
        <v>#DIV/0!</v>
      </c>
      <c r="CG755" s="89"/>
      <c r="CH755" s="89"/>
      <c r="CI755" s="89"/>
      <c r="CJ755" s="89"/>
      <c r="CK755" s="89"/>
      <c r="CL755" s="89"/>
      <c r="CM755" s="89"/>
      <c r="CN755" s="89"/>
      <c r="CO755" s="89"/>
      <c r="CP755" s="89"/>
      <c r="CQ755" s="89"/>
      <c r="CR755" s="89"/>
      <c r="CS755" s="89"/>
      <c r="CT755" s="89"/>
      <c r="CU755" s="89"/>
      <c r="CV755" s="89">
        <v>8</v>
      </c>
      <c r="CW755" s="89">
        <v>8</v>
      </c>
      <c r="CX755" s="89">
        <v>8</v>
      </c>
      <c r="CY755" s="89">
        <v>8</v>
      </c>
      <c r="CZ755" s="89">
        <v>8</v>
      </c>
      <c r="DA755" s="89">
        <v>8</v>
      </c>
      <c r="DB755" s="89">
        <v>8</v>
      </c>
      <c r="DC755" s="89">
        <v>8</v>
      </c>
      <c r="DD755" s="89">
        <v>8</v>
      </c>
      <c r="DE755" s="89">
        <v>7.5</v>
      </c>
      <c r="DF755" s="89">
        <v>8</v>
      </c>
      <c r="DG755" s="89">
        <v>8</v>
      </c>
      <c r="DH755" s="89">
        <v>8</v>
      </c>
      <c r="DI755" s="89">
        <v>8</v>
      </c>
      <c r="DJ755" s="89">
        <v>8</v>
      </c>
      <c r="DK755" s="89">
        <v>8</v>
      </c>
      <c r="DL755" s="89">
        <v>8</v>
      </c>
      <c r="DM755" s="89">
        <v>8</v>
      </c>
      <c r="DN755" s="89">
        <v>8</v>
      </c>
      <c r="DO755" s="90">
        <f t="shared" si="72"/>
        <v>7.97368421052632</v>
      </c>
      <c r="DP755" s="89"/>
      <c r="DQ755" s="89"/>
      <c r="DR755" s="89"/>
      <c r="DS755" s="89"/>
      <c r="DT755" s="89"/>
      <c r="DU755" s="89"/>
      <c r="DV755" s="101"/>
      <c r="DW755" s="102"/>
      <c r="DX755" s="103"/>
      <c r="DY755" s="90"/>
      <c r="DZ755" s="103"/>
      <c r="EA755" s="103"/>
      <c r="EB755" s="103"/>
      <c r="EC755" s="103"/>
      <c r="ED755" s="103"/>
      <c r="EE755" s="103"/>
      <c r="EF755" s="106" t="e">
        <f t="shared" si="73"/>
        <v>#DIV/0!</v>
      </c>
      <c r="EG755" s="106" t="e">
        <f t="shared" si="74"/>
        <v>#DIV/0!</v>
      </c>
      <c r="EH755" s="106" t="str">
        <f t="shared" si="75"/>
        <v>NEED TO DEVELOP</v>
      </c>
    </row>
    <row r="756" hidden="1" customHeight="1" spans="2:138">
      <c r="B756" s="83" t="s">
        <v>2772</v>
      </c>
      <c r="C756" s="84"/>
      <c r="D756" s="84"/>
      <c r="E756" s="84"/>
      <c r="F756" s="84"/>
      <c r="G756" s="84"/>
      <c r="H756" s="83" t="s">
        <v>16081</v>
      </c>
      <c r="I756" s="86" t="s">
        <v>16082</v>
      </c>
      <c r="J756" s="83" t="s">
        <v>390</v>
      </c>
      <c r="K756" s="84"/>
      <c r="L756" s="83" t="s">
        <v>576</v>
      </c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90" t="e">
        <f t="shared" si="76"/>
        <v>#DIV/0!</v>
      </c>
      <c r="AO756" s="89"/>
      <c r="AP756" s="89"/>
      <c r="AQ756" s="89"/>
      <c r="AR756" s="89"/>
      <c r="AS756" s="89"/>
      <c r="AT756" s="89"/>
      <c r="AU756" s="89"/>
      <c r="AV756" s="89"/>
      <c r="AW756" s="89"/>
      <c r="AX756" s="89"/>
      <c r="AY756" s="89"/>
      <c r="AZ756" s="89"/>
      <c r="BA756" s="89"/>
      <c r="BB756" s="89"/>
      <c r="BC756" s="89"/>
      <c r="BD756" s="89"/>
      <c r="BE756" s="89"/>
      <c r="BF756" s="89"/>
      <c r="BG756" s="89"/>
      <c r="BH756" s="89"/>
      <c r="BI756" s="89"/>
      <c r="BJ756" s="89"/>
      <c r="BK756" s="89"/>
      <c r="BL756" s="89"/>
      <c r="BM756" s="89"/>
      <c r="BN756" s="89"/>
      <c r="BO756" s="89"/>
      <c r="BP756" s="89"/>
      <c r="BQ756" s="89"/>
      <c r="BR756" s="89"/>
      <c r="BS756" s="89"/>
      <c r="BT756" s="89"/>
      <c r="BU756" s="89"/>
      <c r="BV756" s="89"/>
      <c r="BW756" s="89"/>
      <c r="BX756" s="89"/>
      <c r="BY756" s="89"/>
      <c r="BZ756" s="89"/>
      <c r="CA756" s="89"/>
      <c r="CB756" s="89"/>
      <c r="CC756" s="89"/>
      <c r="CD756" s="89"/>
      <c r="CE756" s="89"/>
      <c r="CF756" s="90" t="e">
        <f t="shared" ref="CF756:CF819" si="77">AVERAGE(BE756:CE756)</f>
        <v>#DIV/0!</v>
      </c>
      <c r="CG756" s="89"/>
      <c r="CH756" s="89"/>
      <c r="CI756" s="89"/>
      <c r="CJ756" s="89"/>
      <c r="CK756" s="89"/>
      <c r="CL756" s="89"/>
      <c r="CM756" s="89"/>
      <c r="CN756" s="89"/>
      <c r="CO756" s="89"/>
      <c r="CP756" s="89"/>
      <c r="CQ756" s="89"/>
      <c r="CR756" s="89"/>
      <c r="CS756" s="89"/>
      <c r="CT756" s="89"/>
      <c r="CU756" s="89"/>
      <c r="CV756" s="89"/>
      <c r="CW756" s="89"/>
      <c r="CX756" s="89"/>
      <c r="CY756" s="89"/>
      <c r="CZ756" s="89"/>
      <c r="DA756" s="89"/>
      <c r="DB756" s="89"/>
      <c r="DC756" s="89"/>
      <c r="DD756" s="89"/>
      <c r="DE756" s="89"/>
      <c r="DF756" s="89"/>
      <c r="DG756" s="89"/>
      <c r="DH756" s="89"/>
      <c r="DI756" s="89"/>
      <c r="DJ756" s="89"/>
      <c r="DK756" s="89"/>
      <c r="DL756" s="89"/>
      <c r="DM756" s="89"/>
      <c r="DN756" s="89"/>
      <c r="DO756" s="90" t="e">
        <f t="shared" si="72"/>
        <v>#DIV/0!</v>
      </c>
      <c r="DP756" s="89"/>
      <c r="DQ756" s="89"/>
      <c r="DR756" s="89"/>
      <c r="DS756" s="89"/>
      <c r="DT756" s="89"/>
      <c r="DU756" s="89"/>
      <c r="DV756" s="101"/>
      <c r="DW756" s="102"/>
      <c r="DX756" s="103"/>
      <c r="DY756" s="90"/>
      <c r="DZ756" s="103"/>
      <c r="EA756" s="103"/>
      <c r="EB756" s="103"/>
      <c r="EC756" s="103"/>
      <c r="ED756" s="103"/>
      <c r="EE756" s="103"/>
      <c r="EF756" s="106" t="e">
        <f t="shared" si="73"/>
        <v>#DIV/0!</v>
      </c>
      <c r="EG756" s="106" t="e">
        <f t="shared" si="74"/>
        <v>#DIV/0!</v>
      </c>
      <c r="EH756" s="106" t="e">
        <f t="shared" si="75"/>
        <v>#DIV/0!</v>
      </c>
    </row>
    <row r="757" hidden="1" customHeight="1" spans="2:138">
      <c r="B757" s="83" t="s">
        <v>2772</v>
      </c>
      <c r="C757" s="84"/>
      <c r="D757" s="84"/>
      <c r="E757" s="84"/>
      <c r="F757" s="84"/>
      <c r="G757" s="84"/>
      <c r="H757" s="83" t="s">
        <v>16094</v>
      </c>
      <c r="I757" s="86" t="s">
        <v>16095</v>
      </c>
      <c r="J757" s="83" t="s">
        <v>126</v>
      </c>
      <c r="K757" s="84"/>
      <c r="L757" s="83" t="s">
        <v>670</v>
      </c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90" t="e">
        <f t="shared" si="76"/>
        <v>#DIV/0!</v>
      </c>
      <c r="AO757" s="89"/>
      <c r="AP757" s="89"/>
      <c r="AQ757" s="89"/>
      <c r="AR757" s="89"/>
      <c r="AS757" s="89"/>
      <c r="AT757" s="89"/>
      <c r="AU757" s="89"/>
      <c r="AV757" s="89"/>
      <c r="AW757" s="89"/>
      <c r="AX757" s="89"/>
      <c r="AY757" s="89"/>
      <c r="AZ757" s="89"/>
      <c r="BA757" s="89"/>
      <c r="BB757" s="89"/>
      <c r="BC757" s="89"/>
      <c r="BD757" s="89"/>
      <c r="BE757" s="89"/>
      <c r="BF757" s="89"/>
      <c r="BG757" s="89"/>
      <c r="BH757" s="89"/>
      <c r="BI757" s="89"/>
      <c r="BJ757" s="89"/>
      <c r="BK757" s="89"/>
      <c r="BL757" s="89"/>
      <c r="BM757" s="89"/>
      <c r="BN757" s="89"/>
      <c r="BO757" s="89"/>
      <c r="BP757" s="89"/>
      <c r="BQ757" s="89"/>
      <c r="BR757" s="89"/>
      <c r="BS757" s="89"/>
      <c r="BT757" s="89"/>
      <c r="BU757" s="89"/>
      <c r="BV757" s="89"/>
      <c r="BW757" s="89"/>
      <c r="BX757" s="89"/>
      <c r="BY757" s="89"/>
      <c r="BZ757" s="89"/>
      <c r="CA757" s="89"/>
      <c r="CB757" s="89"/>
      <c r="CC757" s="89"/>
      <c r="CD757" s="89"/>
      <c r="CE757" s="89"/>
      <c r="CF757" s="90" t="e">
        <f t="shared" si="77"/>
        <v>#DIV/0!</v>
      </c>
      <c r="CG757" s="89"/>
      <c r="CH757" s="89"/>
      <c r="CI757" s="89"/>
      <c r="CJ757" s="89"/>
      <c r="CK757" s="89"/>
      <c r="CL757" s="89"/>
      <c r="CM757" s="89"/>
      <c r="CN757" s="89"/>
      <c r="CO757" s="89"/>
      <c r="CP757" s="89"/>
      <c r="CQ757" s="89"/>
      <c r="CR757" s="89"/>
      <c r="CS757" s="89"/>
      <c r="CT757" s="89"/>
      <c r="CU757" s="89"/>
      <c r="CV757" s="89">
        <v>8</v>
      </c>
      <c r="CW757" s="89">
        <v>8</v>
      </c>
      <c r="CX757" s="89">
        <v>8</v>
      </c>
      <c r="CY757" s="89">
        <v>8</v>
      </c>
      <c r="CZ757" s="89">
        <v>8</v>
      </c>
      <c r="DA757" s="89">
        <v>8</v>
      </c>
      <c r="DB757" s="89">
        <v>8</v>
      </c>
      <c r="DC757" s="89">
        <v>8</v>
      </c>
      <c r="DD757" s="89">
        <v>8</v>
      </c>
      <c r="DE757" s="89"/>
      <c r="DF757" s="89"/>
      <c r="DG757" s="89"/>
      <c r="DH757" s="89"/>
      <c r="DI757" s="89">
        <v>8</v>
      </c>
      <c r="DJ757" s="89">
        <v>8</v>
      </c>
      <c r="DK757" s="89">
        <v>8</v>
      </c>
      <c r="DL757" s="89">
        <v>8</v>
      </c>
      <c r="DM757" s="89">
        <v>8</v>
      </c>
      <c r="DN757" s="89">
        <v>8</v>
      </c>
      <c r="DO757" s="90">
        <f t="shared" si="72"/>
        <v>8</v>
      </c>
      <c r="DP757" s="95"/>
      <c r="DQ757" s="89"/>
      <c r="DR757" s="89"/>
      <c r="DS757" s="89"/>
      <c r="DT757" s="89"/>
      <c r="DU757" s="89"/>
      <c r="DV757" s="101"/>
      <c r="DW757" s="102"/>
      <c r="DX757" s="103"/>
      <c r="DY757" s="90"/>
      <c r="DZ757" s="103"/>
      <c r="EA757" s="103"/>
      <c r="EB757" s="103"/>
      <c r="EC757" s="103"/>
      <c r="ED757" s="103"/>
      <c r="EE757" s="103"/>
      <c r="EF757" s="106" t="e">
        <f t="shared" si="73"/>
        <v>#DIV/0!</v>
      </c>
      <c r="EG757" s="106" t="e">
        <f t="shared" si="74"/>
        <v>#DIV/0!</v>
      </c>
      <c r="EH757" s="106" t="str">
        <f t="shared" si="75"/>
        <v>NEED TO DEVELOP</v>
      </c>
    </row>
    <row r="758" hidden="1" customHeight="1" spans="2:138">
      <c r="B758" s="83" t="s">
        <v>2772</v>
      </c>
      <c r="C758" s="84"/>
      <c r="D758" s="84"/>
      <c r="E758" s="84"/>
      <c r="F758" s="84"/>
      <c r="G758" s="84"/>
      <c r="H758" s="83" t="s">
        <v>16110</v>
      </c>
      <c r="I758" s="86" t="s">
        <v>16111</v>
      </c>
      <c r="J758" s="83" t="s">
        <v>126</v>
      </c>
      <c r="K758" s="84"/>
      <c r="L758" s="83" t="s">
        <v>16112</v>
      </c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90" t="e">
        <f t="shared" si="76"/>
        <v>#DIV/0!</v>
      </c>
      <c r="AO758" s="89"/>
      <c r="AP758" s="89"/>
      <c r="AQ758" s="89"/>
      <c r="AR758" s="89"/>
      <c r="AS758" s="89"/>
      <c r="AT758" s="89"/>
      <c r="AU758" s="89"/>
      <c r="AV758" s="89"/>
      <c r="AW758" s="89"/>
      <c r="AX758" s="89"/>
      <c r="AY758" s="89"/>
      <c r="AZ758" s="89"/>
      <c r="BA758" s="89"/>
      <c r="BB758" s="89"/>
      <c r="BC758" s="89"/>
      <c r="BD758" s="89"/>
      <c r="BE758" s="89"/>
      <c r="BF758" s="89"/>
      <c r="BG758" s="89"/>
      <c r="BH758" s="89"/>
      <c r="BI758" s="89"/>
      <c r="BJ758" s="89"/>
      <c r="BK758" s="89"/>
      <c r="BL758" s="89"/>
      <c r="BM758" s="89"/>
      <c r="BN758" s="89"/>
      <c r="BO758" s="89"/>
      <c r="BP758" s="89"/>
      <c r="BQ758" s="89"/>
      <c r="BR758" s="89"/>
      <c r="BS758" s="89"/>
      <c r="BT758" s="89"/>
      <c r="BU758" s="89"/>
      <c r="BV758" s="89"/>
      <c r="BW758" s="89"/>
      <c r="BX758" s="89"/>
      <c r="BY758" s="89"/>
      <c r="BZ758" s="89"/>
      <c r="CA758" s="89"/>
      <c r="CB758" s="89"/>
      <c r="CC758" s="89"/>
      <c r="CD758" s="89"/>
      <c r="CE758" s="89"/>
      <c r="CF758" s="90" t="e">
        <f t="shared" si="77"/>
        <v>#DIV/0!</v>
      </c>
      <c r="CG758" s="89"/>
      <c r="CH758" s="89"/>
      <c r="CI758" s="89"/>
      <c r="CJ758" s="89"/>
      <c r="CK758" s="89"/>
      <c r="CL758" s="89"/>
      <c r="CM758" s="89"/>
      <c r="CN758" s="89"/>
      <c r="CO758" s="89"/>
      <c r="CP758" s="89"/>
      <c r="CQ758" s="89"/>
      <c r="CR758" s="89"/>
      <c r="CS758" s="89"/>
      <c r="CT758" s="89"/>
      <c r="CU758" s="89"/>
      <c r="CV758" s="89"/>
      <c r="CW758" s="89"/>
      <c r="CX758" s="89"/>
      <c r="CY758" s="89"/>
      <c r="CZ758" s="89"/>
      <c r="DA758" s="89"/>
      <c r="DB758" s="89"/>
      <c r="DC758" s="89"/>
      <c r="DD758" s="89"/>
      <c r="DE758" s="89"/>
      <c r="DF758" s="89"/>
      <c r="DG758" s="89"/>
      <c r="DH758" s="89"/>
      <c r="DI758" s="89"/>
      <c r="DJ758" s="89"/>
      <c r="DK758" s="89"/>
      <c r="DL758" s="89"/>
      <c r="DM758" s="89"/>
      <c r="DN758" s="89"/>
      <c r="DO758" s="90" t="e">
        <f t="shared" si="72"/>
        <v>#DIV/0!</v>
      </c>
      <c r="DP758" s="95"/>
      <c r="DQ758" s="89"/>
      <c r="DR758" s="89"/>
      <c r="DS758" s="89"/>
      <c r="DT758" s="89"/>
      <c r="DU758" s="89"/>
      <c r="DV758" s="101"/>
      <c r="DW758" s="102"/>
      <c r="DX758" s="103"/>
      <c r="DY758" s="90"/>
      <c r="DZ758" s="103"/>
      <c r="EA758" s="103"/>
      <c r="EB758" s="103"/>
      <c r="EC758" s="103"/>
      <c r="ED758" s="103"/>
      <c r="EE758" s="103"/>
      <c r="EF758" s="106" t="e">
        <f t="shared" si="73"/>
        <v>#DIV/0!</v>
      </c>
      <c r="EG758" s="106" t="e">
        <f t="shared" si="74"/>
        <v>#DIV/0!</v>
      </c>
      <c r="EH758" s="106" t="e">
        <f t="shared" si="75"/>
        <v>#DIV/0!</v>
      </c>
    </row>
    <row r="759" hidden="1" customHeight="1" spans="2:138">
      <c r="B759" s="83" t="s">
        <v>2772</v>
      </c>
      <c r="C759" s="84"/>
      <c r="D759" s="84"/>
      <c r="E759" s="84"/>
      <c r="F759" s="84"/>
      <c r="G759" s="84"/>
      <c r="H759" s="83" t="s">
        <v>16126</v>
      </c>
      <c r="I759" s="86" t="s">
        <v>16127</v>
      </c>
      <c r="J759" s="83" t="s">
        <v>126</v>
      </c>
      <c r="K759" s="84"/>
      <c r="L759" s="83" t="s">
        <v>2457</v>
      </c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90" t="e">
        <f t="shared" si="76"/>
        <v>#DIV/0!</v>
      </c>
      <c r="AO759" s="89"/>
      <c r="AP759" s="89"/>
      <c r="AQ759" s="89"/>
      <c r="AR759" s="89"/>
      <c r="AS759" s="89"/>
      <c r="AT759" s="89"/>
      <c r="AU759" s="89"/>
      <c r="AV759" s="89"/>
      <c r="AW759" s="89"/>
      <c r="AX759" s="89"/>
      <c r="AY759" s="89"/>
      <c r="AZ759" s="89"/>
      <c r="BA759" s="89"/>
      <c r="BB759" s="89"/>
      <c r="BC759" s="89"/>
      <c r="BD759" s="89"/>
      <c r="BE759" s="89"/>
      <c r="BF759" s="89"/>
      <c r="BG759" s="89"/>
      <c r="BH759" s="89"/>
      <c r="BI759" s="89"/>
      <c r="BJ759" s="89"/>
      <c r="BK759" s="89"/>
      <c r="BL759" s="89"/>
      <c r="BM759" s="89"/>
      <c r="BN759" s="89"/>
      <c r="BO759" s="89"/>
      <c r="BP759" s="89"/>
      <c r="BQ759" s="89"/>
      <c r="BR759" s="89"/>
      <c r="BS759" s="89"/>
      <c r="BT759" s="89"/>
      <c r="BU759" s="89"/>
      <c r="BV759" s="89"/>
      <c r="BW759" s="89"/>
      <c r="BX759" s="89"/>
      <c r="BY759" s="89"/>
      <c r="BZ759" s="89"/>
      <c r="CA759" s="89"/>
      <c r="CB759" s="89"/>
      <c r="CC759" s="89"/>
      <c r="CD759" s="89"/>
      <c r="CE759" s="89"/>
      <c r="CF759" s="90" t="e">
        <f t="shared" si="77"/>
        <v>#DIV/0!</v>
      </c>
      <c r="CG759" s="89"/>
      <c r="CH759" s="89"/>
      <c r="CI759" s="89"/>
      <c r="CJ759" s="89"/>
      <c r="CK759" s="89"/>
      <c r="CL759" s="89"/>
      <c r="CM759" s="89"/>
      <c r="CN759" s="89"/>
      <c r="CO759" s="89"/>
      <c r="CP759" s="89"/>
      <c r="CQ759" s="89"/>
      <c r="CR759" s="89"/>
      <c r="CS759" s="89"/>
      <c r="CT759" s="89"/>
      <c r="CU759" s="89"/>
      <c r="CV759" s="89">
        <v>8</v>
      </c>
      <c r="CW759" s="89">
        <v>8</v>
      </c>
      <c r="CX759" s="89">
        <v>8</v>
      </c>
      <c r="CY759" s="89">
        <v>8</v>
      </c>
      <c r="CZ759" s="89">
        <v>8</v>
      </c>
      <c r="DA759" s="89">
        <v>8</v>
      </c>
      <c r="DB759" s="89">
        <v>8</v>
      </c>
      <c r="DC759" s="89">
        <v>8</v>
      </c>
      <c r="DD759" s="89">
        <v>8</v>
      </c>
      <c r="DE759" s="89"/>
      <c r="DF759" s="89"/>
      <c r="DG759" s="89"/>
      <c r="DH759" s="89"/>
      <c r="DI759" s="89">
        <v>8</v>
      </c>
      <c r="DJ759" s="89">
        <v>8</v>
      </c>
      <c r="DK759" s="89">
        <v>8</v>
      </c>
      <c r="DL759" s="89">
        <v>8</v>
      </c>
      <c r="DM759" s="89">
        <v>8</v>
      </c>
      <c r="DN759" s="89">
        <v>8</v>
      </c>
      <c r="DO759" s="90">
        <f t="shared" si="72"/>
        <v>8</v>
      </c>
      <c r="DP759" s="95"/>
      <c r="DQ759" s="89"/>
      <c r="DR759" s="89"/>
      <c r="DS759" s="89"/>
      <c r="DT759" s="89"/>
      <c r="DU759" s="89"/>
      <c r="DV759" s="101"/>
      <c r="DW759" s="102"/>
      <c r="DX759" s="103"/>
      <c r="DY759" s="90"/>
      <c r="DZ759" s="103"/>
      <c r="EA759" s="103"/>
      <c r="EB759" s="103"/>
      <c r="EC759" s="103"/>
      <c r="ED759" s="103"/>
      <c r="EE759" s="103"/>
      <c r="EF759" s="106" t="e">
        <f t="shared" si="73"/>
        <v>#DIV/0!</v>
      </c>
      <c r="EG759" s="106" t="e">
        <f t="shared" si="74"/>
        <v>#DIV/0!</v>
      </c>
      <c r="EH759" s="106" t="str">
        <f t="shared" si="75"/>
        <v>NEED TO DEVELOP</v>
      </c>
    </row>
    <row r="760" hidden="1" customHeight="1" spans="2:138">
      <c r="B760" s="83" t="s">
        <v>2772</v>
      </c>
      <c r="C760" s="84"/>
      <c r="D760" s="84"/>
      <c r="E760" s="84"/>
      <c r="F760" s="84"/>
      <c r="G760" s="84"/>
      <c r="H760" s="83" t="s">
        <v>16140</v>
      </c>
      <c r="I760" s="86" t="s">
        <v>16141</v>
      </c>
      <c r="J760" s="83" t="s">
        <v>1893</v>
      </c>
      <c r="K760" s="84"/>
      <c r="L760" s="83" t="s">
        <v>486</v>
      </c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90" t="e">
        <f t="shared" si="76"/>
        <v>#DIV/0!</v>
      </c>
      <c r="AO760" s="89"/>
      <c r="AP760" s="89"/>
      <c r="AQ760" s="89"/>
      <c r="AR760" s="89"/>
      <c r="AS760" s="89"/>
      <c r="AT760" s="89"/>
      <c r="AU760" s="89"/>
      <c r="AV760" s="89"/>
      <c r="AW760" s="89"/>
      <c r="AX760" s="89"/>
      <c r="AY760" s="89"/>
      <c r="AZ760" s="89"/>
      <c r="BA760" s="89"/>
      <c r="BB760" s="89"/>
      <c r="BC760" s="89"/>
      <c r="BD760" s="89">
        <v>8</v>
      </c>
      <c r="BE760" s="89">
        <v>8</v>
      </c>
      <c r="BF760" s="89">
        <v>8</v>
      </c>
      <c r="BG760" s="89">
        <v>9</v>
      </c>
      <c r="BH760" s="89">
        <v>8</v>
      </c>
      <c r="BI760" s="89">
        <v>8</v>
      </c>
      <c r="BJ760" s="89">
        <v>8</v>
      </c>
      <c r="BK760" s="89">
        <v>8</v>
      </c>
      <c r="BL760" s="89">
        <v>8</v>
      </c>
      <c r="BM760" s="89">
        <v>8</v>
      </c>
      <c r="BN760" s="89">
        <v>8</v>
      </c>
      <c r="BO760" s="89">
        <v>8</v>
      </c>
      <c r="BP760" s="89">
        <v>8</v>
      </c>
      <c r="BQ760" s="89">
        <v>8</v>
      </c>
      <c r="BR760" s="89">
        <v>8</v>
      </c>
      <c r="BS760" s="89">
        <v>8</v>
      </c>
      <c r="BT760" s="89">
        <v>8</v>
      </c>
      <c r="BU760" s="89">
        <v>8</v>
      </c>
      <c r="BV760" s="89">
        <v>8</v>
      </c>
      <c r="BW760" s="89">
        <v>8</v>
      </c>
      <c r="BX760" s="89">
        <v>8</v>
      </c>
      <c r="BY760" s="89">
        <v>8</v>
      </c>
      <c r="BZ760" s="89">
        <v>8</v>
      </c>
      <c r="CA760" s="89">
        <v>8</v>
      </c>
      <c r="CB760" s="89">
        <v>8</v>
      </c>
      <c r="CC760" s="89">
        <v>8</v>
      </c>
      <c r="CD760" s="89">
        <v>8</v>
      </c>
      <c r="CE760" s="89">
        <v>8</v>
      </c>
      <c r="CF760" s="90">
        <f t="shared" si="77"/>
        <v>8.03703703703704</v>
      </c>
      <c r="CG760" s="89">
        <v>1</v>
      </c>
      <c r="CH760" s="89"/>
      <c r="CI760" s="89"/>
      <c r="CJ760" s="89"/>
      <c r="CK760" s="89">
        <v>1</v>
      </c>
      <c r="CL760" s="89">
        <v>1</v>
      </c>
      <c r="CM760" s="89"/>
      <c r="CN760" s="89">
        <v>1</v>
      </c>
      <c r="CO760" s="89"/>
      <c r="CP760" s="89"/>
      <c r="CQ760" s="89"/>
      <c r="CR760" s="89"/>
      <c r="CS760" s="89"/>
      <c r="CT760" s="89"/>
      <c r="CU760" s="89">
        <v>1</v>
      </c>
      <c r="CV760" s="89"/>
      <c r="CW760" s="89"/>
      <c r="CX760" s="89"/>
      <c r="CY760" s="89"/>
      <c r="CZ760" s="89"/>
      <c r="DA760" s="89"/>
      <c r="DB760" s="89"/>
      <c r="DC760" s="89"/>
      <c r="DD760" s="89"/>
      <c r="DE760" s="89"/>
      <c r="DF760" s="89"/>
      <c r="DG760" s="89"/>
      <c r="DH760" s="89"/>
      <c r="DI760" s="89"/>
      <c r="DJ760" s="89"/>
      <c r="DK760" s="89"/>
      <c r="DL760" s="89"/>
      <c r="DM760" s="89"/>
      <c r="DN760" s="89"/>
      <c r="DO760" s="90">
        <f t="shared" si="72"/>
        <v>1</v>
      </c>
      <c r="DP760" s="95"/>
      <c r="DQ760" s="89"/>
      <c r="DR760" s="89"/>
      <c r="DS760" s="89"/>
      <c r="DT760" s="89"/>
      <c r="DU760" s="89"/>
      <c r="DV760" s="101"/>
      <c r="DW760" s="102"/>
      <c r="DX760" s="103"/>
      <c r="DY760" s="90"/>
      <c r="DZ760" s="103"/>
      <c r="EA760" s="103"/>
      <c r="EB760" s="103"/>
      <c r="EC760" s="103"/>
      <c r="ED760" s="103"/>
      <c r="EE760" s="103"/>
      <c r="EF760" s="106" t="e">
        <f t="shared" si="73"/>
        <v>#DIV/0!</v>
      </c>
      <c r="EG760" s="106" t="str">
        <f t="shared" si="74"/>
        <v>GOOD</v>
      </c>
      <c r="EH760" s="106" t="str">
        <f t="shared" si="75"/>
        <v>VERY POOR</v>
      </c>
    </row>
    <row r="761" hidden="1" customHeight="1" spans="2:138">
      <c r="B761" s="83" t="s">
        <v>2772</v>
      </c>
      <c r="C761" s="84"/>
      <c r="D761" s="84"/>
      <c r="E761" s="84"/>
      <c r="F761" s="84"/>
      <c r="G761" s="84"/>
      <c r="H761" s="83" t="s">
        <v>16151</v>
      </c>
      <c r="I761" s="86" t="s">
        <v>16152</v>
      </c>
      <c r="J761" s="83" t="s">
        <v>1893</v>
      </c>
      <c r="K761" s="84"/>
      <c r="L761" s="83" t="s">
        <v>3575</v>
      </c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90" t="e">
        <f t="shared" si="76"/>
        <v>#DIV/0!</v>
      </c>
      <c r="AO761" s="89"/>
      <c r="AP761" s="89"/>
      <c r="AQ761" s="89"/>
      <c r="AR761" s="89"/>
      <c r="AS761" s="89"/>
      <c r="AT761" s="89"/>
      <c r="AU761" s="89"/>
      <c r="AV761" s="89"/>
      <c r="AW761" s="89"/>
      <c r="AX761" s="89"/>
      <c r="AY761" s="89"/>
      <c r="AZ761" s="89"/>
      <c r="BA761" s="89"/>
      <c r="BB761" s="89"/>
      <c r="BC761" s="89"/>
      <c r="BD761" s="89"/>
      <c r="BE761" s="89"/>
      <c r="BF761" s="89"/>
      <c r="BG761" s="89"/>
      <c r="BH761" s="89"/>
      <c r="BI761" s="89"/>
      <c r="BJ761" s="89"/>
      <c r="BK761" s="89"/>
      <c r="BL761" s="89"/>
      <c r="BM761" s="89"/>
      <c r="BN761" s="89"/>
      <c r="BO761" s="89"/>
      <c r="BP761" s="89"/>
      <c r="BQ761" s="89"/>
      <c r="BR761" s="89"/>
      <c r="BS761" s="89"/>
      <c r="BT761" s="89"/>
      <c r="BU761" s="89"/>
      <c r="BV761" s="89"/>
      <c r="BW761" s="89"/>
      <c r="BX761" s="89"/>
      <c r="BY761" s="89"/>
      <c r="BZ761" s="89"/>
      <c r="CA761" s="89"/>
      <c r="CB761" s="89"/>
      <c r="CC761" s="89"/>
      <c r="CD761" s="89"/>
      <c r="CE761" s="89"/>
      <c r="CF761" s="90" t="e">
        <f t="shared" si="77"/>
        <v>#DIV/0!</v>
      </c>
      <c r="CG761" s="89"/>
      <c r="CH761" s="89"/>
      <c r="CI761" s="89"/>
      <c r="CJ761" s="89"/>
      <c r="CK761" s="89"/>
      <c r="CL761" s="89"/>
      <c r="CM761" s="89"/>
      <c r="CN761" s="89"/>
      <c r="CO761" s="89"/>
      <c r="CP761" s="89"/>
      <c r="CQ761" s="89"/>
      <c r="CR761" s="89"/>
      <c r="CS761" s="89"/>
      <c r="CT761" s="89"/>
      <c r="CU761" s="89"/>
      <c r="CV761" s="89"/>
      <c r="CW761" s="89"/>
      <c r="CX761" s="89"/>
      <c r="CY761" s="89"/>
      <c r="CZ761" s="89"/>
      <c r="DA761" s="89"/>
      <c r="DB761" s="89"/>
      <c r="DC761" s="89"/>
      <c r="DD761" s="89"/>
      <c r="DE761" s="89"/>
      <c r="DF761" s="89"/>
      <c r="DG761" s="89"/>
      <c r="DH761" s="89"/>
      <c r="DI761" s="89"/>
      <c r="DJ761" s="89"/>
      <c r="DK761" s="89"/>
      <c r="DL761" s="89"/>
      <c r="DM761" s="89"/>
      <c r="DN761" s="89"/>
      <c r="DO761" s="90" t="e">
        <f t="shared" si="72"/>
        <v>#DIV/0!</v>
      </c>
      <c r="DP761" s="95"/>
      <c r="DQ761" s="89"/>
      <c r="DR761" s="89"/>
      <c r="DS761" s="89"/>
      <c r="DT761" s="89"/>
      <c r="DU761" s="89"/>
      <c r="DV761" s="101"/>
      <c r="DW761" s="102"/>
      <c r="DX761" s="103"/>
      <c r="DY761" s="90"/>
      <c r="DZ761" s="103"/>
      <c r="EA761" s="103"/>
      <c r="EB761" s="103"/>
      <c r="EC761" s="103"/>
      <c r="ED761" s="103"/>
      <c r="EE761" s="103"/>
      <c r="EF761" s="106" t="e">
        <f t="shared" si="73"/>
        <v>#DIV/0!</v>
      </c>
      <c r="EG761" s="106" t="e">
        <f t="shared" si="74"/>
        <v>#DIV/0!</v>
      </c>
      <c r="EH761" s="106" t="e">
        <f t="shared" si="75"/>
        <v>#DIV/0!</v>
      </c>
    </row>
    <row r="762" hidden="1" customHeight="1" spans="2:138">
      <c r="B762" s="83" t="s">
        <v>2772</v>
      </c>
      <c r="C762" s="84"/>
      <c r="D762" s="84"/>
      <c r="E762" s="84"/>
      <c r="F762" s="84"/>
      <c r="G762" s="84"/>
      <c r="H762" s="83" t="s">
        <v>16157</v>
      </c>
      <c r="I762" s="86" t="s">
        <v>16158</v>
      </c>
      <c r="J762" s="83" t="s">
        <v>2965</v>
      </c>
      <c r="K762" s="84"/>
      <c r="L762" s="83" t="s">
        <v>1852</v>
      </c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90" t="e">
        <f t="shared" si="76"/>
        <v>#DIV/0!</v>
      </c>
      <c r="AO762" s="89"/>
      <c r="AP762" s="89"/>
      <c r="AQ762" s="89"/>
      <c r="AR762" s="89"/>
      <c r="AS762" s="89"/>
      <c r="AT762" s="89"/>
      <c r="AU762" s="89"/>
      <c r="AV762" s="89"/>
      <c r="AW762" s="89"/>
      <c r="AX762" s="89"/>
      <c r="AY762" s="89"/>
      <c r="AZ762" s="89"/>
      <c r="BA762" s="89"/>
      <c r="BB762" s="89"/>
      <c r="BC762" s="89"/>
      <c r="BD762" s="89"/>
      <c r="BE762" s="89"/>
      <c r="BF762" s="89"/>
      <c r="BG762" s="89"/>
      <c r="BH762" s="89"/>
      <c r="BI762" s="89"/>
      <c r="BJ762" s="89"/>
      <c r="BK762" s="89"/>
      <c r="BL762" s="89"/>
      <c r="BM762" s="89"/>
      <c r="BN762" s="89"/>
      <c r="BO762" s="89"/>
      <c r="BP762" s="89"/>
      <c r="BQ762" s="89"/>
      <c r="BR762" s="89"/>
      <c r="BS762" s="89"/>
      <c r="BT762" s="89"/>
      <c r="BU762" s="89"/>
      <c r="BV762" s="89"/>
      <c r="BW762" s="89"/>
      <c r="BX762" s="89"/>
      <c r="BY762" s="89"/>
      <c r="BZ762" s="89"/>
      <c r="CA762" s="89"/>
      <c r="CB762" s="89"/>
      <c r="CC762" s="89"/>
      <c r="CD762" s="89"/>
      <c r="CE762" s="89"/>
      <c r="CF762" s="90" t="e">
        <f t="shared" si="77"/>
        <v>#DIV/0!</v>
      </c>
      <c r="CG762" s="89"/>
      <c r="CH762" s="89"/>
      <c r="CI762" s="89"/>
      <c r="CJ762" s="89"/>
      <c r="CK762" s="89"/>
      <c r="CL762" s="89"/>
      <c r="CM762" s="89"/>
      <c r="CN762" s="89"/>
      <c r="CO762" s="89"/>
      <c r="CP762" s="89"/>
      <c r="CQ762" s="89"/>
      <c r="CR762" s="89"/>
      <c r="CS762" s="89"/>
      <c r="CT762" s="89"/>
      <c r="CU762" s="89"/>
      <c r="CV762" s="89">
        <v>8</v>
      </c>
      <c r="CW762" s="89">
        <v>8</v>
      </c>
      <c r="CX762" s="89">
        <v>8</v>
      </c>
      <c r="CY762" s="89">
        <v>8</v>
      </c>
      <c r="CZ762" s="89">
        <v>8</v>
      </c>
      <c r="DA762" s="89">
        <v>8</v>
      </c>
      <c r="DB762" s="89">
        <v>8</v>
      </c>
      <c r="DC762" s="89">
        <v>8</v>
      </c>
      <c r="DD762" s="89">
        <v>8</v>
      </c>
      <c r="DE762" s="89"/>
      <c r="DF762" s="89"/>
      <c r="DG762" s="89"/>
      <c r="DH762" s="89"/>
      <c r="DI762" s="89">
        <v>8</v>
      </c>
      <c r="DJ762" s="89">
        <v>8</v>
      </c>
      <c r="DK762" s="89">
        <v>8</v>
      </c>
      <c r="DL762" s="89">
        <v>9</v>
      </c>
      <c r="DM762" s="89">
        <v>8</v>
      </c>
      <c r="DN762" s="89">
        <v>8</v>
      </c>
      <c r="DO762" s="90">
        <f t="shared" si="72"/>
        <v>8.06666666666667</v>
      </c>
      <c r="DP762" s="95"/>
      <c r="DQ762" s="89"/>
      <c r="DR762" s="89"/>
      <c r="DS762" s="89"/>
      <c r="DT762" s="89"/>
      <c r="DU762" s="89">
        <v>1</v>
      </c>
      <c r="DV762" s="101"/>
      <c r="DW762" s="102" t="s">
        <v>26935</v>
      </c>
      <c r="DX762" s="103"/>
      <c r="DY762" s="90"/>
      <c r="DZ762" s="103" t="s">
        <v>26935</v>
      </c>
      <c r="EA762" s="103"/>
      <c r="EB762" s="103"/>
      <c r="EC762" s="103" t="s">
        <v>26935</v>
      </c>
      <c r="ED762" s="103"/>
      <c r="EE762" s="103"/>
      <c r="EF762" s="106" t="e">
        <f t="shared" si="73"/>
        <v>#DIV/0!</v>
      </c>
      <c r="EG762" s="106" t="e">
        <f t="shared" si="74"/>
        <v>#DIV/0!</v>
      </c>
      <c r="EH762" s="106" t="str">
        <f t="shared" si="75"/>
        <v>GOOD</v>
      </c>
    </row>
    <row r="763" hidden="1" customHeight="1" spans="2:138">
      <c r="B763" s="83" t="s">
        <v>2772</v>
      </c>
      <c r="C763" s="84"/>
      <c r="D763" s="84"/>
      <c r="E763" s="84"/>
      <c r="F763" s="84"/>
      <c r="G763" s="84"/>
      <c r="H763" s="83" t="s">
        <v>16172</v>
      </c>
      <c r="I763" s="86" t="s">
        <v>16173</v>
      </c>
      <c r="J763" s="83" t="s">
        <v>162</v>
      </c>
      <c r="K763" s="84"/>
      <c r="L763" s="83" t="s">
        <v>8094</v>
      </c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90" t="e">
        <f t="shared" si="76"/>
        <v>#DIV/0!</v>
      </c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 s="89"/>
      <c r="BH763" s="89"/>
      <c r="BI763" s="89"/>
      <c r="BJ763" s="89"/>
      <c r="BK763" s="89"/>
      <c r="BL763" s="89"/>
      <c r="BM763" s="89"/>
      <c r="BN763" s="89"/>
      <c r="BO763" s="89"/>
      <c r="BP763" s="89"/>
      <c r="BQ763" s="89"/>
      <c r="BR763" s="89"/>
      <c r="BS763" s="89"/>
      <c r="BT763" s="89"/>
      <c r="BU763" s="89"/>
      <c r="BV763" s="89"/>
      <c r="BW763" s="89"/>
      <c r="BX763" s="89"/>
      <c r="BY763" s="89"/>
      <c r="BZ763" s="89"/>
      <c r="CA763" s="89"/>
      <c r="CB763" s="89"/>
      <c r="CC763" s="89"/>
      <c r="CD763" s="89"/>
      <c r="CE763" s="89"/>
      <c r="CF763" s="90" t="e">
        <f t="shared" si="77"/>
        <v>#DIV/0!</v>
      </c>
      <c r="CG763" s="89"/>
      <c r="CH763" s="89"/>
      <c r="CI763" s="89"/>
      <c r="CJ763" s="89"/>
      <c r="CK763" s="89"/>
      <c r="CL763" s="89"/>
      <c r="CM763" s="89"/>
      <c r="CN763" s="89"/>
      <c r="CO763" s="89"/>
      <c r="CP763" s="89"/>
      <c r="CQ763" s="89"/>
      <c r="CR763" s="89"/>
      <c r="CS763" s="89"/>
      <c r="CT763" s="89"/>
      <c r="CU763" s="89"/>
      <c r="CV763" s="89">
        <v>8</v>
      </c>
      <c r="CW763" s="89">
        <v>8</v>
      </c>
      <c r="CX763" s="89">
        <v>8</v>
      </c>
      <c r="CY763" s="89">
        <v>8</v>
      </c>
      <c r="CZ763" s="89">
        <v>8</v>
      </c>
      <c r="DA763" s="89">
        <v>8</v>
      </c>
      <c r="DB763" s="89">
        <v>8</v>
      </c>
      <c r="DC763" s="89">
        <v>8</v>
      </c>
      <c r="DD763" s="89">
        <v>8</v>
      </c>
      <c r="DE763" s="89"/>
      <c r="DF763" s="89"/>
      <c r="DG763" s="89"/>
      <c r="DH763" s="89"/>
      <c r="DI763" s="89">
        <v>8</v>
      </c>
      <c r="DJ763" s="89">
        <v>8</v>
      </c>
      <c r="DK763" s="89">
        <v>8</v>
      </c>
      <c r="DL763" s="89">
        <v>8</v>
      </c>
      <c r="DM763" s="89">
        <v>8</v>
      </c>
      <c r="DN763" s="89">
        <v>8</v>
      </c>
      <c r="DO763" s="90">
        <f t="shared" si="72"/>
        <v>8</v>
      </c>
      <c r="DP763" s="95"/>
      <c r="DQ763" s="89"/>
      <c r="DR763" s="89"/>
      <c r="DS763" s="89"/>
      <c r="DT763" s="89"/>
      <c r="DU763" s="89"/>
      <c r="DV763" s="101"/>
      <c r="DW763" s="102"/>
      <c r="DX763" s="103"/>
      <c r="DY763" s="90"/>
      <c r="DZ763" s="103"/>
      <c r="EA763" s="103"/>
      <c r="EB763" s="103"/>
      <c r="EC763" s="103"/>
      <c r="ED763" s="103"/>
      <c r="EE763" s="103"/>
      <c r="EF763" s="106" t="e">
        <f t="shared" si="73"/>
        <v>#DIV/0!</v>
      </c>
      <c r="EG763" s="106" t="e">
        <f t="shared" si="74"/>
        <v>#DIV/0!</v>
      </c>
      <c r="EH763" s="106" t="str">
        <f t="shared" si="75"/>
        <v>NEED TO DEVELOP</v>
      </c>
    </row>
    <row r="764" ht="17.25" hidden="1" spans="2:138">
      <c r="B764" s="83" t="s">
        <v>2772</v>
      </c>
      <c r="C764" s="84"/>
      <c r="D764" s="84"/>
      <c r="E764" s="84"/>
      <c r="F764" s="84"/>
      <c r="G764" s="84"/>
      <c r="H764" s="83" t="s">
        <v>16183</v>
      </c>
      <c r="I764" s="86" t="s">
        <v>16184</v>
      </c>
      <c r="J764" s="83" t="s">
        <v>162</v>
      </c>
      <c r="K764" s="84"/>
      <c r="L764" s="83" t="s">
        <v>2212</v>
      </c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90" t="e">
        <f t="shared" si="76"/>
        <v>#DIV/0!</v>
      </c>
      <c r="AO764" s="89"/>
      <c r="AP764" s="89"/>
      <c r="AQ764" s="89"/>
      <c r="AR764" s="89"/>
      <c r="AS764" s="89"/>
      <c r="AT764" s="89"/>
      <c r="AU764" s="89"/>
      <c r="AV764" s="89"/>
      <c r="AW764" s="89"/>
      <c r="AX764" s="89"/>
      <c r="AY764" s="89"/>
      <c r="AZ764" s="89"/>
      <c r="BA764" s="89"/>
      <c r="BB764" s="89"/>
      <c r="BC764" s="89"/>
      <c r="BD764" s="89"/>
      <c r="BE764" s="89"/>
      <c r="BF764" s="89"/>
      <c r="BG764" s="89"/>
      <c r="BH764" s="89"/>
      <c r="BI764" s="89"/>
      <c r="BJ764" s="89"/>
      <c r="BK764" s="89"/>
      <c r="BL764" s="89"/>
      <c r="BM764" s="89"/>
      <c r="BN764" s="89"/>
      <c r="BO764" s="89"/>
      <c r="BP764" s="89"/>
      <c r="BQ764" s="89"/>
      <c r="BR764" s="89"/>
      <c r="BS764" s="89"/>
      <c r="BT764" s="89"/>
      <c r="BU764" s="89"/>
      <c r="BV764" s="89"/>
      <c r="BW764" s="89"/>
      <c r="BX764" s="89"/>
      <c r="BY764" s="89"/>
      <c r="BZ764" s="89"/>
      <c r="CA764" s="89"/>
      <c r="CB764" s="89"/>
      <c r="CC764" s="89"/>
      <c r="CD764" s="89"/>
      <c r="CE764" s="89"/>
      <c r="CF764" s="90" t="e">
        <f t="shared" si="77"/>
        <v>#DIV/0!</v>
      </c>
      <c r="CG764" s="89"/>
      <c r="CH764" s="89"/>
      <c r="CI764" s="89"/>
      <c r="CJ764" s="89"/>
      <c r="CK764" s="89"/>
      <c r="CL764" s="89"/>
      <c r="CM764" s="89"/>
      <c r="CN764" s="89"/>
      <c r="CO764" s="89"/>
      <c r="CP764" s="89"/>
      <c r="CQ764" s="89"/>
      <c r="CR764" s="89"/>
      <c r="CS764" s="89"/>
      <c r="CT764" s="89"/>
      <c r="CU764" s="89"/>
      <c r="CV764" s="89"/>
      <c r="CW764" s="89"/>
      <c r="CX764" s="89"/>
      <c r="CY764" s="89"/>
      <c r="CZ764" s="89"/>
      <c r="DA764" s="89"/>
      <c r="DB764" s="89"/>
      <c r="DC764" s="89"/>
      <c r="DD764" s="89"/>
      <c r="DE764" s="89"/>
      <c r="DF764" s="89"/>
      <c r="DG764" s="89"/>
      <c r="DH764" s="89"/>
      <c r="DI764" s="89"/>
      <c r="DJ764" s="89"/>
      <c r="DK764" s="89"/>
      <c r="DL764" s="89"/>
      <c r="DM764" s="89"/>
      <c r="DN764" s="89"/>
      <c r="DO764" s="90" t="e">
        <f t="shared" si="72"/>
        <v>#DIV/0!</v>
      </c>
      <c r="DP764" s="89"/>
      <c r="DQ764" s="89"/>
      <c r="DR764" s="89"/>
      <c r="DS764" s="89"/>
      <c r="DT764" s="89"/>
      <c r="DU764" s="89"/>
      <c r="DV764" s="110"/>
      <c r="DW764" s="110"/>
      <c r="DX764" s="103"/>
      <c r="DY764" s="89"/>
      <c r="DZ764" s="103"/>
      <c r="EA764" s="103"/>
      <c r="EB764" s="103"/>
      <c r="EC764" s="103"/>
      <c r="ED764" s="103"/>
      <c r="EE764" s="103"/>
      <c r="EF764" s="106" t="e">
        <f t="shared" si="73"/>
        <v>#DIV/0!</v>
      </c>
      <c r="EG764" s="106" t="e">
        <f t="shared" si="74"/>
        <v>#DIV/0!</v>
      </c>
      <c r="EH764" s="106" t="e">
        <f t="shared" si="75"/>
        <v>#DIV/0!</v>
      </c>
    </row>
    <row r="765" hidden="1" customHeight="1" spans="2:138">
      <c r="B765" s="83" t="s">
        <v>2772</v>
      </c>
      <c r="C765" s="84"/>
      <c r="D765" s="84"/>
      <c r="E765" s="84"/>
      <c r="F765" s="84"/>
      <c r="G765" s="84"/>
      <c r="H765" s="83" t="s">
        <v>16195</v>
      </c>
      <c r="I765" s="86" t="s">
        <v>16196</v>
      </c>
      <c r="J765" s="83" t="s">
        <v>162</v>
      </c>
      <c r="K765" s="84"/>
      <c r="L765" s="83" t="s">
        <v>3262</v>
      </c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90" t="e">
        <f t="shared" si="76"/>
        <v>#DIV/0!</v>
      </c>
      <c r="AO765" s="89"/>
      <c r="AP765" s="89"/>
      <c r="AQ765" s="89"/>
      <c r="AR765" s="89"/>
      <c r="AS765" s="89"/>
      <c r="AT765" s="89"/>
      <c r="AU765" s="89"/>
      <c r="AV765" s="89"/>
      <c r="AW765" s="89"/>
      <c r="AX765" s="89"/>
      <c r="AY765" s="89"/>
      <c r="AZ765" s="89"/>
      <c r="BA765" s="89"/>
      <c r="BB765" s="89"/>
      <c r="BC765" s="89"/>
      <c r="BD765" s="89"/>
      <c r="BE765" s="89"/>
      <c r="BF765" s="89"/>
      <c r="BG765" s="89"/>
      <c r="BH765" s="89"/>
      <c r="BI765" s="89"/>
      <c r="BJ765" s="89"/>
      <c r="BK765" s="89"/>
      <c r="BL765" s="89"/>
      <c r="BM765" s="89"/>
      <c r="BN765" s="89"/>
      <c r="BO765" s="89"/>
      <c r="BP765" s="89"/>
      <c r="BQ765" s="89"/>
      <c r="BR765" s="89"/>
      <c r="BS765" s="89"/>
      <c r="BT765" s="89"/>
      <c r="BU765" s="89"/>
      <c r="BV765" s="89"/>
      <c r="BW765" s="89"/>
      <c r="BX765" s="89"/>
      <c r="BY765" s="89"/>
      <c r="BZ765" s="89"/>
      <c r="CA765" s="89"/>
      <c r="CB765" s="89"/>
      <c r="CC765" s="89"/>
      <c r="CD765" s="89"/>
      <c r="CE765" s="89"/>
      <c r="CF765" s="90" t="e">
        <f t="shared" si="77"/>
        <v>#DIV/0!</v>
      </c>
      <c r="CG765" s="89"/>
      <c r="CH765" s="89"/>
      <c r="CI765" s="89"/>
      <c r="CJ765" s="89"/>
      <c r="CK765" s="89"/>
      <c r="CL765" s="89"/>
      <c r="CM765" s="89"/>
      <c r="CN765" s="89"/>
      <c r="CO765" s="89"/>
      <c r="CP765" s="89"/>
      <c r="CQ765" s="89"/>
      <c r="CR765" s="89"/>
      <c r="CS765" s="89"/>
      <c r="CT765" s="89"/>
      <c r="CU765" s="89"/>
      <c r="CV765" s="89">
        <v>8</v>
      </c>
      <c r="CW765" s="89">
        <v>8</v>
      </c>
      <c r="CX765" s="89">
        <v>8</v>
      </c>
      <c r="CY765" s="89">
        <v>8</v>
      </c>
      <c r="CZ765" s="89">
        <v>8</v>
      </c>
      <c r="DA765" s="89">
        <v>8</v>
      </c>
      <c r="DB765" s="89">
        <v>8</v>
      </c>
      <c r="DC765" s="89">
        <v>8</v>
      </c>
      <c r="DD765" s="89">
        <v>8</v>
      </c>
      <c r="DE765" s="89"/>
      <c r="DF765" s="89"/>
      <c r="DG765" s="89"/>
      <c r="DH765" s="89"/>
      <c r="DI765" s="89">
        <v>8</v>
      </c>
      <c r="DJ765" s="89">
        <v>8</v>
      </c>
      <c r="DK765" s="89">
        <v>8</v>
      </c>
      <c r="DL765" s="89">
        <v>8</v>
      </c>
      <c r="DM765" s="89">
        <v>8</v>
      </c>
      <c r="DN765" s="89">
        <v>8</v>
      </c>
      <c r="DO765" s="90">
        <f t="shared" si="72"/>
        <v>8</v>
      </c>
      <c r="DP765" s="89"/>
      <c r="DQ765" s="89"/>
      <c r="DR765" s="89"/>
      <c r="DS765" s="89"/>
      <c r="DT765" s="89"/>
      <c r="DU765" s="89"/>
      <c r="DV765" s="110"/>
      <c r="DW765" s="110"/>
      <c r="DX765" s="103"/>
      <c r="DY765" s="89"/>
      <c r="DZ765" s="103"/>
      <c r="EA765" s="103"/>
      <c r="EB765" s="103"/>
      <c r="EC765" s="103"/>
      <c r="ED765" s="103"/>
      <c r="EE765" s="103"/>
      <c r="EF765" s="106" t="e">
        <f t="shared" si="73"/>
        <v>#DIV/0!</v>
      </c>
      <c r="EG765" s="106" t="e">
        <f t="shared" si="74"/>
        <v>#DIV/0!</v>
      </c>
      <c r="EH765" s="106" t="str">
        <f t="shared" si="75"/>
        <v>NEED TO DEVELOP</v>
      </c>
    </row>
    <row r="766" hidden="1" customHeight="1" spans="2:138">
      <c r="B766" s="83" t="s">
        <v>2772</v>
      </c>
      <c r="C766" s="84"/>
      <c r="D766" s="84"/>
      <c r="E766" s="84"/>
      <c r="F766" s="84"/>
      <c r="G766" s="84"/>
      <c r="H766" s="83" t="s">
        <v>16210</v>
      </c>
      <c r="I766" s="86" t="s">
        <v>16211</v>
      </c>
      <c r="J766" s="83" t="s">
        <v>162</v>
      </c>
      <c r="K766" s="84"/>
      <c r="L766" s="83" t="s">
        <v>111</v>
      </c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90" t="e">
        <f t="shared" si="76"/>
        <v>#DIV/0!</v>
      </c>
      <c r="AO766" s="89"/>
      <c r="AP766" s="89"/>
      <c r="AQ766" s="89"/>
      <c r="AR766" s="89"/>
      <c r="AS766" s="89"/>
      <c r="AT766" s="89"/>
      <c r="AU766" s="89"/>
      <c r="AV766" s="89"/>
      <c r="AW766" s="89"/>
      <c r="AX766" s="89"/>
      <c r="AY766" s="89"/>
      <c r="AZ766" s="89"/>
      <c r="BA766" s="89"/>
      <c r="BB766" s="89"/>
      <c r="BC766" s="89"/>
      <c r="BD766" s="89"/>
      <c r="BE766" s="89"/>
      <c r="BF766" s="89"/>
      <c r="BG766" s="89"/>
      <c r="BH766" s="89"/>
      <c r="BI766" s="89"/>
      <c r="BJ766" s="89"/>
      <c r="BK766" s="89"/>
      <c r="BL766" s="89"/>
      <c r="BM766" s="89"/>
      <c r="BN766" s="89"/>
      <c r="BO766" s="89"/>
      <c r="BP766" s="89"/>
      <c r="BQ766" s="89"/>
      <c r="BR766" s="89"/>
      <c r="BS766" s="89"/>
      <c r="BT766" s="89"/>
      <c r="BU766" s="89"/>
      <c r="BV766" s="89"/>
      <c r="BW766" s="89"/>
      <c r="BX766" s="89"/>
      <c r="BY766" s="89"/>
      <c r="BZ766" s="89"/>
      <c r="CA766" s="89"/>
      <c r="CB766" s="89"/>
      <c r="CC766" s="89"/>
      <c r="CD766" s="89"/>
      <c r="CE766" s="89"/>
      <c r="CF766" s="90" t="e">
        <f t="shared" si="77"/>
        <v>#DIV/0!</v>
      </c>
      <c r="CG766" s="89"/>
      <c r="CH766" s="89"/>
      <c r="CI766" s="89"/>
      <c r="CJ766" s="89"/>
      <c r="CK766" s="89"/>
      <c r="CL766" s="89"/>
      <c r="CM766" s="89"/>
      <c r="CN766" s="89"/>
      <c r="CO766" s="89"/>
      <c r="CP766" s="89"/>
      <c r="CQ766" s="89"/>
      <c r="CR766" s="89"/>
      <c r="CS766" s="89"/>
      <c r="CT766" s="89"/>
      <c r="CU766" s="89"/>
      <c r="CV766" s="89"/>
      <c r="CW766" s="89"/>
      <c r="CX766" s="89"/>
      <c r="CY766" s="89"/>
      <c r="CZ766" s="89"/>
      <c r="DA766" s="89"/>
      <c r="DB766" s="89"/>
      <c r="DC766" s="89"/>
      <c r="DD766" s="89"/>
      <c r="DE766" s="89"/>
      <c r="DF766" s="89"/>
      <c r="DG766" s="89"/>
      <c r="DH766" s="89"/>
      <c r="DI766" s="89"/>
      <c r="DJ766" s="89"/>
      <c r="DK766" s="89"/>
      <c r="DL766" s="89"/>
      <c r="DM766" s="89"/>
      <c r="DN766" s="89"/>
      <c r="DO766" s="90" t="e">
        <f t="shared" si="72"/>
        <v>#DIV/0!</v>
      </c>
      <c r="DP766" s="89"/>
      <c r="DQ766" s="89"/>
      <c r="DR766" s="89"/>
      <c r="DS766" s="89"/>
      <c r="DT766" s="89"/>
      <c r="DU766" s="89"/>
      <c r="DV766" s="110"/>
      <c r="DW766" s="110"/>
      <c r="DX766" s="103"/>
      <c r="DY766" s="89"/>
      <c r="DZ766" s="103"/>
      <c r="EA766" s="103"/>
      <c r="EB766" s="103"/>
      <c r="EC766" s="103"/>
      <c r="ED766" s="103"/>
      <c r="EE766" s="103"/>
      <c r="EF766" s="106" t="e">
        <f t="shared" si="73"/>
        <v>#DIV/0!</v>
      </c>
      <c r="EG766" s="106" t="e">
        <f t="shared" si="74"/>
        <v>#DIV/0!</v>
      </c>
      <c r="EH766" s="106" t="e">
        <f t="shared" si="75"/>
        <v>#DIV/0!</v>
      </c>
    </row>
    <row r="767" hidden="1" customHeight="1" spans="2:138">
      <c r="B767" s="83" t="s">
        <v>2772</v>
      </c>
      <c r="C767" s="84"/>
      <c r="D767" s="84"/>
      <c r="E767" s="84"/>
      <c r="F767" s="84"/>
      <c r="G767" s="84"/>
      <c r="H767" s="83" t="s">
        <v>16224</v>
      </c>
      <c r="I767" s="86" t="s">
        <v>16225</v>
      </c>
      <c r="J767" s="83" t="s">
        <v>1569</v>
      </c>
      <c r="K767" s="84"/>
      <c r="L767" s="83" t="s">
        <v>1189</v>
      </c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90" t="e">
        <f t="shared" si="76"/>
        <v>#DIV/0!</v>
      </c>
      <c r="AO767" s="89"/>
      <c r="AP767" s="89"/>
      <c r="AQ767" s="89"/>
      <c r="AR767" s="89"/>
      <c r="AS767" s="89"/>
      <c r="AT767" s="89"/>
      <c r="AU767" s="89"/>
      <c r="AV767" s="89"/>
      <c r="AW767" s="89"/>
      <c r="AX767" s="89"/>
      <c r="AY767" s="89"/>
      <c r="AZ767" s="89"/>
      <c r="BA767" s="89"/>
      <c r="BB767" s="89"/>
      <c r="BC767" s="89"/>
      <c r="BD767" s="89"/>
      <c r="BE767" s="89"/>
      <c r="BF767" s="89"/>
      <c r="BG767" s="89"/>
      <c r="BH767" s="89"/>
      <c r="BI767" s="89"/>
      <c r="BJ767" s="89"/>
      <c r="BK767" s="89"/>
      <c r="BL767" s="89"/>
      <c r="BM767" s="89"/>
      <c r="BN767" s="89"/>
      <c r="BO767" s="89"/>
      <c r="BP767" s="89"/>
      <c r="BQ767" s="89"/>
      <c r="BR767" s="89"/>
      <c r="BS767" s="89"/>
      <c r="BT767" s="89"/>
      <c r="BU767" s="89"/>
      <c r="BV767" s="89"/>
      <c r="BW767" s="89"/>
      <c r="BX767" s="89"/>
      <c r="BY767" s="89"/>
      <c r="BZ767" s="89"/>
      <c r="CA767" s="89"/>
      <c r="CB767" s="89"/>
      <c r="CC767" s="89"/>
      <c r="CD767" s="89"/>
      <c r="CE767" s="89"/>
      <c r="CF767" s="90" t="e">
        <f t="shared" si="77"/>
        <v>#DIV/0!</v>
      </c>
      <c r="CG767" s="89"/>
      <c r="CH767" s="89"/>
      <c r="CI767" s="89"/>
      <c r="CJ767" s="89"/>
      <c r="CK767" s="89"/>
      <c r="CL767" s="89"/>
      <c r="CM767" s="89"/>
      <c r="CN767" s="89"/>
      <c r="CO767" s="89"/>
      <c r="CP767" s="89"/>
      <c r="CQ767" s="89"/>
      <c r="CR767" s="89"/>
      <c r="CS767" s="89"/>
      <c r="CT767" s="89"/>
      <c r="CU767" s="89"/>
      <c r="CV767" s="89">
        <v>8</v>
      </c>
      <c r="CW767" s="89">
        <v>8</v>
      </c>
      <c r="CX767" s="89">
        <v>8</v>
      </c>
      <c r="CY767" s="89">
        <v>8</v>
      </c>
      <c r="CZ767" s="89">
        <v>8</v>
      </c>
      <c r="DA767" s="89">
        <v>8</v>
      </c>
      <c r="DB767" s="89">
        <v>8</v>
      </c>
      <c r="DC767" s="89">
        <v>8</v>
      </c>
      <c r="DD767" s="89">
        <v>7.5</v>
      </c>
      <c r="DE767" s="89"/>
      <c r="DF767" s="89"/>
      <c r="DG767" s="89"/>
      <c r="DH767" s="89"/>
      <c r="DI767" s="89">
        <v>8</v>
      </c>
      <c r="DJ767" s="89">
        <v>8</v>
      </c>
      <c r="DK767" s="89">
        <v>8</v>
      </c>
      <c r="DL767" s="89">
        <v>8</v>
      </c>
      <c r="DM767" s="89">
        <v>8</v>
      </c>
      <c r="DN767" s="89">
        <v>7.5</v>
      </c>
      <c r="DO767" s="90" t="s">
        <v>26937</v>
      </c>
      <c r="DP767" s="89"/>
      <c r="DQ767" s="89"/>
      <c r="DR767" s="89"/>
      <c r="DS767" s="89"/>
      <c r="DT767" s="89"/>
      <c r="DU767" s="89"/>
      <c r="DV767" s="110"/>
      <c r="DW767" s="110"/>
      <c r="DX767" s="103"/>
      <c r="DY767" s="89"/>
      <c r="DZ767" s="103"/>
      <c r="EA767" s="103"/>
      <c r="EB767" s="103"/>
      <c r="EC767" s="103"/>
      <c r="ED767" s="103"/>
      <c r="EE767" s="103"/>
      <c r="EF767" s="106" t="e">
        <f t="shared" si="73"/>
        <v>#DIV/0!</v>
      </c>
      <c r="EG767" s="106" t="e">
        <f t="shared" si="74"/>
        <v>#DIV/0!</v>
      </c>
      <c r="EH767" s="106" t="str">
        <f t="shared" si="75"/>
        <v>VERY GOOD</v>
      </c>
    </row>
    <row r="768" hidden="1" customHeight="1" spans="2:138">
      <c r="B768" s="83" t="s">
        <v>16258</v>
      </c>
      <c r="C768" s="84"/>
      <c r="D768" s="84"/>
      <c r="E768" s="84"/>
      <c r="F768" s="84"/>
      <c r="G768" s="84"/>
      <c r="H768" s="83" t="s">
        <v>16271</v>
      </c>
      <c r="I768" s="86" t="s">
        <v>16272</v>
      </c>
      <c r="J768" s="83" t="s">
        <v>68</v>
      </c>
      <c r="K768" s="84"/>
      <c r="L768" s="83" t="s">
        <v>3393</v>
      </c>
      <c r="M768" s="89">
        <v>8</v>
      </c>
      <c r="N768" s="89">
        <v>7</v>
      </c>
      <c r="O768" s="89">
        <v>8</v>
      </c>
      <c r="P768" s="89">
        <v>8</v>
      </c>
      <c r="Q768" s="89">
        <v>7</v>
      </c>
      <c r="R768" s="89">
        <v>7</v>
      </c>
      <c r="S768" s="89">
        <v>8</v>
      </c>
      <c r="T768" s="89">
        <v>8</v>
      </c>
      <c r="U768" s="89">
        <v>7</v>
      </c>
      <c r="V768" s="89">
        <v>8</v>
      </c>
      <c r="W768" s="89">
        <v>8</v>
      </c>
      <c r="X768" s="89">
        <v>7</v>
      </c>
      <c r="Y768" s="89">
        <v>8</v>
      </c>
      <c r="Z768" s="89">
        <v>8</v>
      </c>
      <c r="AA768" s="89">
        <v>8</v>
      </c>
      <c r="AB768" s="89">
        <v>8</v>
      </c>
      <c r="AC768" s="89">
        <v>8</v>
      </c>
      <c r="AD768" s="89">
        <v>7</v>
      </c>
      <c r="AE768" s="89">
        <v>8</v>
      </c>
      <c r="AF768" s="89">
        <v>7</v>
      </c>
      <c r="AG768" s="89">
        <v>8</v>
      </c>
      <c r="AH768" s="89">
        <v>7</v>
      </c>
      <c r="AI768" s="89">
        <v>7</v>
      </c>
      <c r="AJ768" s="89">
        <v>8</v>
      </c>
      <c r="AK768" s="89">
        <v>8</v>
      </c>
      <c r="AL768" s="89">
        <v>7</v>
      </c>
      <c r="AM768" s="89">
        <v>7</v>
      </c>
      <c r="AN768" s="90">
        <f t="shared" si="76"/>
        <v>7.59259259259259</v>
      </c>
      <c r="AO768" s="89"/>
      <c r="AP768" s="89"/>
      <c r="AQ768" s="89"/>
      <c r="AR768" s="89"/>
      <c r="AS768" s="89"/>
      <c r="AT768" s="89"/>
      <c r="AU768" s="89"/>
      <c r="AV768" s="89"/>
      <c r="AW768" s="89"/>
      <c r="AX768" s="89"/>
      <c r="AY768" s="89"/>
      <c r="AZ768" s="89"/>
      <c r="BA768" s="89"/>
      <c r="BB768" s="89"/>
      <c r="BC768" s="89"/>
      <c r="BD768" s="89"/>
      <c r="BE768" s="89"/>
      <c r="BF768" s="89"/>
      <c r="BG768" s="89"/>
      <c r="BH768" s="89"/>
      <c r="BI768" s="89"/>
      <c r="BJ768" s="89"/>
      <c r="BK768" s="89"/>
      <c r="BL768" s="89"/>
      <c r="BM768" s="89"/>
      <c r="BN768" s="89"/>
      <c r="BO768" s="89"/>
      <c r="BP768" s="89"/>
      <c r="BQ768" s="89"/>
      <c r="BR768" s="89"/>
      <c r="BS768" s="89"/>
      <c r="BT768" s="89"/>
      <c r="BU768" s="89"/>
      <c r="BV768" s="89"/>
      <c r="BW768" s="89"/>
      <c r="BX768" s="89"/>
      <c r="BY768" s="89"/>
      <c r="BZ768" s="89"/>
      <c r="CA768" s="89"/>
      <c r="CB768" s="89"/>
      <c r="CC768" s="89"/>
      <c r="CD768" s="89"/>
      <c r="CE768" s="89"/>
      <c r="CF768" s="90" t="e">
        <f t="shared" si="77"/>
        <v>#DIV/0!</v>
      </c>
      <c r="CG768" s="89"/>
      <c r="CH768" s="89"/>
      <c r="CI768" s="89"/>
      <c r="CJ768" s="89"/>
      <c r="CK768" s="89"/>
      <c r="CL768" s="89"/>
      <c r="CM768" s="89"/>
      <c r="CN768" s="89"/>
      <c r="CO768" s="89"/>
      <c r="CP768" s="89"/>
      <c r="CQ768" s="89"/>
      <c r="CR768" s="89"/>
      <c r="CS768" s="89"/>
      <c r="CT768" s="89"/>
      <c r="CU768" s="89"/>
      <c r="CV768" s="89"/>
      <c r="CW768" s="89"/>
      <c r="CX768" s="89"/>
      <c r="CY768" s="89"/>
      <c r="CZ768" s="89"/>
      <c r="DA768" s="89"/>
      <c r="DB768" s="89"/>
      <c r="DC768" s="89"/>
      <c r="DD768" s="89"/>
      <c r="DE768" s="89"/>
      <c r="DF768" s="89"/>
      <c r="DG768" s="89"/>
      <c r="DH768" s="89"/>
      <c r="DI768" s="89"/>
      <c r="DJ768" s="89"/>
      <c r="DK768" s="89"/>
      <c r="DL768" s="89"/>
      <c r="DM768" s="89"/>
      <c r="DN768" s="89"/>
      <c r="DO768" s="90" t="e">
        <f t="shared" ref="DO768:DO799" si="78">AVERAGE(CN768:DN768)</f>
        <v>#DIV/0!</v>
      </c>
      <c r="DP768" s="95"/>
      <c r="DQ768" s="89"/>
      <c r="DR768" s="89"/>
      <c r="DS768" s="89"/>
      <c r="DT768" s="89"/>
      <c r="DU768" s="89"/>
      <c r="DV768" s="101"/>
      <c r="DW768" s="102"/>
      <c r="DX768" s="103"/>
      <c r="DY768" s="90"/>
      <c r="DZ768" s="103"/>
      <c r="EA768" s="103"/>
      <c r="EB768" s="103"/>
      <c r="EC768" s="103"/>
      <c r="ED768" s="103"/>
      <c r="EE768" s="103"/>
      <c r="EF768" s="106" t="str">
        <f t="shared" si="73"/>
        <v>NEED TO DEVELOP</v>
      </c>
      <c r="EG768" s="106" t="e">
        <f t="shared" si="74"/>
        <v>#DIV/0!</v>
      </c>
      <c r="EH768" s="106" t="e">
        <f t="shared" si="75"/>
        <v>#DIV/0!</v>
      </c>
    </row>
    <row r="769" hidden="1" customHeight="1" spans="2:138">
      <c r="B769" s="83" t="s">
        <v>16258</v>
      </c>
      <c r="C769" s="84"/>
      <c r="D769" s="84"/>
      <c r="E769" s="84"/>
      <c r="F769" s="84"/>
      <c r="G769" s="84"/>
      <c r="H769" s="83" t="s">
        <v>16285</v>
      </c>
      <c r="I769" s="86" t="s">
        <v>16286</v>
      </c>
      <c r="J769" s="83" t="s">
        <v>227</v>
      </c>
      <c r="K769" s="84"/>
      <c r="L769" s="83" t="s">
        <v>3234</v>
      </c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90" t="e">
        <f t="shared" si="76"/>
        <v>#DIV/0!</v>
      </c>
      <c r="AO769" s="89"/>
      <c r="AP769" s="89"/>
      <c r="AQ769" s="89"/>
      <c r="AR769" s="89"/>
      <c r="AS769" s="89"/>
      <c r="AT769" s="89"/>
      <c r="AU769" s="89"/>
      <c r="AV769" s="89"/>
      <c r="AW769" s="89"/>
      <c r="AX769" s="89"/>
      <c r="AY769" s="89"/>
      <c r="AZ769" s="89"/>
      <c r="BA769" s="89"/>
      <c r="BB769" s="89"/>
      <c r="BC769" s="89"/>
      <c r="BD769" s="89">
        <v>8</v>
      </c>
      <c r="BE769" s="89">
        <v>8</v>
      </c>
      <c r="BF769" s="89">
        <v>8</v>
      </c>
      <c r="BG769" s="89">
        <v>8</v>
      </c>
      <c r="BH769" s="89">
        <v>8</v>
      </c>
      <c r="BI769" s="89">
        <v>8</v>
      </c>
      <c r="BJ769" s="89">
        <v>8</v>
      </c>
      <c r="BK769" s="89">
        <v>8</v>
      </c>
      <c r="BL769" s="89">
        <v>8</v>
      </c>
      <c r="BM769" s="89">
        <v>8</v>
      </c>
      <c r="BN769" s="89">
        <v>8</v>
      </c>
      <c r="BO769" s="89">
        <v>8</v>
      </c>
      <c r="BP769" s="89">
        <v>8</v>
      </c>
      <c r="BQ769" s="89">
        <v>8</v>
      </c>
      <c r="BR769" s="89">
        <v>8</v>
      </c>
      <c r="BS769" s="89">
        <v>8</v>
      </c>
      <c r="BT769" s="89">
        <v>8</v>
      </c>
      <c r="BU769" s="89">
        <v>8</v>
      </c>
      <c r="BV769" s="89">
        <v>8</v>
      </c>
      <c r="BW769" s="89">
        <v>8</v>
      </c>
      <c r="BX769" s="89">
        <v>8</v>
      </c>
      <c r="BY769" s="89">
        <v>8</v>
      </c>
      <c r="BZ769" s="89">
        <v>8</v>
      </c>
      <c r="CA769" s="89">
        <v>8</v>
      </c>
      <c r="CB769" s="89">
        <v>8</v>
      </c>
      <c r="CC769" s="89">
        <v>9</v>
      </c>
      <c r="CD769" s="89">
        <v>8</v>
      </c>
      <c r="CE769" s="89">
        <v>8</v>
      </c>
      <c r="CF769" s="90">
        <f t="shared" si="77"/>
        <v>8.03703703703704</v>
      </c>
      <c r="CG769" s="89"/>
      <c r="CH769" s="89"/>
      <c r="CI769" s="89"/>
      <c r="CJ769" s="89"/>
      <c r="CK769" s="89"/>
      <c r="CL769" s="89"/>
      <c r="CM769" s="89"/>
      <c r="CN769" s="89"/>
      <c r="CO769" s="89"/>
      <c r="CP769" s="89"/>
      <c r="CQ769" s="89"/>
      <c r="CR769" s="89"/>
      <c r="CS769" s="89"/>
      <c r="CT769" s="89"/>
      <c r="CU769" s="89"/>
      <c r="CV769" s="89"/>
      <c r="CW769" s="89"/>
      <c r="CX769" s="89"/>
      <c r="CY769" s="89"/>
      <c r="CZ769" s="89"/>
      <c r="DA769" s="89"/>
      <c r="DB769" s="89"/>
      <c r="DC769" s="89"/>
      <c r="DD769" s="89"/>
      <c r="DE769" s="89"/>
      <c r="DF769" s="89"/>
      <c r="DG769" s="89"/>
      <c r="DH769" s="89"/>
      <c r="DI769" s="89"/>
      <c r="DJ769" s="89"/>
      <c r="DK769" s="89"/>
      <c r="DL769" s="89"/>
      <c r="DM769" s="89"/>
      <c r="DN769" s="89"/>
      <c r="DO769" s="90" t="e">
        <f t="shared" si="78"/>
        <v>#DIV/0!</v>
      </c>
      <c r="DP769" s="89"/>
      <c r="DQ769" s="89"/>
      <c r="DR769" s="89"/>
      <c r="DS769" s="89"/>
      <c r="DT769" s="89"/>
      <c r="DU769" s="89"/>
      <c r="DV769" s="101"/>
      <c r="DW769" s="102"/>
      <c r="DX769" s="103"/>
      <c r="DY769" s="90"/>
      <c r="DZ769" s="103"/>
      <c r="EA769" s="103"/>
      <c r="EB769" s="103"/>
      <c r="EC769" s="103"/>
      <c r="ED769" s="103"/>
      <c r="EE769" s="103"/>
      <c r="EF769" s="106" t="e">
        <f t="shared" si="73"/>
        <v>#DIV/0!</v>
      </c>
      <c r="EG769" s="106" t="str">
        <f t="shared" si="74"/>
        <v>GOOD</v>
      </c>
      <c r="EH769" s="106" t="e">
        <f t="shared" si="75"/>
        <v>#DIV/0!</v>
      </c>
    </row>
    <row r="770" hidden="1" customHeight="1" spans="2:138">
      <c r="B770" s="83" t="s">
        <v>16258</v>
      </c>
      <c r="C770" s="84"/>
      <c r="D770" s="84"/>
      <c r="E770" s="84"/>
      <c r="F770" s="84"/>
      <c r="G770" s="84"/>
      <c r="H770" s="83" t="s">
        <v>16298</v>
      </c>
      <c r="I770" s="86" t="s">
        <v>16299</v>
      </c>
      <c r="J770" s="83" t="s">
        <v>2083</v>
      </c>
      <c r="K770" s="84"/>
      <c r="L770" s="83" t="s">
        <v>3559</v>
      </c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90" t="e">
        <f t="shared" si="76"/>
        <v>#DIV/0!</v>
      </c>
      <c r="AO770" s="89"/>
      <c r="AP770" s="89"/>
      <c r="AQ770" s="89"/>
      <c r="AR770" s="89"/>
      <c r="AS770" s="89"/>
      <c r="AT770" s="89"/>
      <c r="AU770" s="89"/>
      <c r="AV770" s="89"/>
      <c r="AW770" s="89"/>
      <c r="AX770" s="89"/>
      <c r="AY770" s="89"/>
      <c r="AZ770" s="89"/>
      <c r="BA770" s="89"/>
      <c r="BB770" s="89"/>
      <c r="BC770" s="89"/>
      <c r="BD770" s="89">
        <v>8</v>
      </c>
      <c r="BE770" s="89">
        <v>8</v>
      </c>
      <c r="BF770" s="89">
        <v>8</v>
      </c>
      <c r="BG770" s="89">
        <v>7</v>
      </c>
      <c r="BH770" s="89">
        <v>8</v>
      </c>
      <c r="BI770" s="89">
        <v>8</v>
      </c>
      <c r="BJ770" s="89">
        <v>8</v>
      </c>
      <c r="BK770" s="89">
        <v>8</v>
      </c>
      <c r="BL770" s="89">
        <v>7</v>
      </c>
      <c r="BM770" s="89">
        <v>8</v>
      </c>
      <c r="BN770" s="89">
        <v>7</v>
      </c>
      <c r="BO770" s="89">
        <v>8</v>
      </c>
      <c r="BP770" s="89">
        <v>7</v>
      </c>
      <c r="BQ770" s="89">
        <v>8</v>
      </c>
      <c r="BR770" s="89">
        <v>7</v>
      </c>
      <c r="BS770" s="89">
        <v>8</v>
      </c>
      <c r="BT770" s="89">
        <v>8</v>
      </c>
      <c r="BU770" s="89">
        <v>8</v>
      </c>
      <c r="BV770" s="89">
        <v>8</v>
      </c>
      <c r="BW770" s="89">
        <v>7</v>
      </c>
      <c r="BX770" s="89">
        <v>8</v>
      </c>
      <c r="BY770" s="89">
        <v>7</v>
      </c>
      <c r="BZ770" s="89">
        <v>7</v>
      </c>
      <c r="CA770" s="89">
        <v>8</v>
      </c>
      <c r="CB770" s="89">
        <v>7</v>
      </c>
      <c r="CC770" s="89">
        <v>7</v>
      </c>
      <c r="CD770" s="89">
        <v>8</v>
      </c>
      <c r="CE770" s="89">
        <v>8</v>
      </c>
      <c r="CF770" s="90">
        <f t="shared" si="77"/>
        <v>7.62962962962963</v>
      </c>
      <c r="CG770" s="89"/>
      <c r="CH770" s="89"/>
      <c r="CI770" s="89"/>
      <c r="CJ770" s="89"/>
      <c r="CK770" s="89"/>
      <c r="CL770" s="89"/>
      <c r="CM770" s="89"/>
      <c r="CN770" s="89"/>
      <c r="CO770" s="89"/>
      <c r="CP770" s="89"/>
      <c r="CQ770" s="89"/>
      <c r="CR770" s="89"/>
      <c r="CS770" s="89"/>
      <c r="CT770" s="89"/>
      <c r="CU770" s="89"/>
      <c r="CV770" s="89"/>
      <c r="CW770" s="89"/>
      <c r="CX770" s="89"/>
      <c r="CY770" s="89"/>
      <c r="CZ770" s="89"/>
      <c r="DA770" s="89"/>
      <c r="DB770" s="89"/>
      <c r="DC770" s="89"/>
      <c r="DD770" s="89"/>
      <c r="DE770" s="89"/>
      <c r="DF770" s="89"/>
      <c r="DG770" s="89"/>
      <c r="DH770" s="89"/>
      <c r="DI770" s="89"/>
      <c r="DJ770" s="89"/>
      <c r="DK770" s="89"/>
      <c r="DL770" s="89"/>
      <c r="DM770" s="89"/>
      <c r="DN770" s="89"/>
      <c r="DO770" s="90" t="e">
        <f t="shared" si="78"/>
        <v>#DIV/0!</v>
      </c>
      <c r="DP770" s="89"/>
      <c r="DQ770" s="89"/>
      <c r="DR770" s="89"/>
      <c r="DS770" s="89"/>
      <c r="DT770" s="89"/>
      <c r="DU770" s="89"/>
      <c r="DV770" s="101"/>
      <c r="DW770" s="102"/>
      <c r="DX770" s="103"/>
      <c r="DY770" s="90"/>
      <c r="DZ770" s="103"/>
      <c r="EA770" s="103"/>
      <c r="EB770" s="103"/>
      <c r="EC770" s="103"/>
      <c r="ED770" s="103"/>
      <c r="EE770" s="103"/>
      <c r="EF770" s="106" t="e">
        <f t="shared" si="73"/>
        <v>#DIV/0!</v>
      </c>
      <c r="EG770" s="106" t="str">
        <f t="shared" si="74"/>
        <v>NEED TO DEVELOP</v>
      </c>
      <c r="EH770" s="106" t="e">
        <f t="shared" si="75"/>
        <v>#DIV/0!</v>
      </c>
    </row>
    <row r="771" hidden="1" customHeight="1" spans="2:138">
      <c r="B771" s="83" t="s">
        <v>16258</v>
      </c>
      <c r="C771" s="84"/>
      <c r="D771" s="84"/>
      <c r="E771" s="84"/>
      <c r="F771" s="84"/>
      <c r="G771" s="84"/>
      <c r="H771" s="83" t="s">
        <v>16326</v>
      </c>
      <c r="I771" s="86" t="s">
        <v>11777</v>
      </c>
      <c r="J771" s="83" t="s">
        <v>263</v>
      </c>
      <c r="K771" s="84"/>
      <c r="L771" s="83" t="s">
        <v>16327</v>
      </c>
      <c r="M771" s="89">
        <v>8</v>
      </c>
      <c r="N771" s="89">
        <v>8</v>
      </c>
      <c r="O771" s="89">
        <v>8</v>
      </c>
      <c r="P771" s="89">
        <v>8</v>
      </c>
      <c r="Q771" s="89">
        <v>8</v>
      </c>
      <c r="R771" s="89">
        <v>8</v>
      </c>
      <c r="S771" s="89">
        <v>8</v>
      </c>
      <c r="T771" s="89">
        <v>8</v>
      </c>
      <c r="U771" s="89">
        <v>8</v>
      </c>
      <c r="V771" s="89">
        <v>8</v>
      </c>
      <c r="W771" s="89">
        <v>8</v>
      </c>
      <c r="X771" s="89">
        <v>8</v>
      </c>
      <c r="Y771" s="89">
        <v>8</v>
      </c>
      <c r="Z771" s="89">
        <v>8</v>
      </c>
      <c r="AA771" s="89">
        <v>8</v>
      </c>
      <c r="AB771" s="89">
        <v>8</v>
      </c>
      <c r="AC771" s="89">
        <v>8</v>
      </c>
      <c r="AD771" s="89">
        <v>8</v>
      </c>
      <c r="AE771" s="89">
        <v>8</v>
      </c>
      <c r="AF771" s="89">
        <v>8</v>
      </c>
      <c r="AG771" s="89">
        <v>8</v>
      </c>
      <c r="AH771" s="89">
        <v>8</v>
      </c>
      <c r="AI771" s="89">
        <v>8</v>
      </c>
      <c r="AJ771" s="89">
        <v>7</v>
      </c>
      <c r="AK771" s="89">
        <v>7</v>
      </c>
      <c r="AL771" s="89">
        <v>7</v>
      </c>
      <c r="AM771" s="89">
        <v>7</v>
      </c>
      <c r="AN771" s="90">
        <f t="shared" si="76"/>
        <v>7.85185185185185</v>
      </c>
      <c r="AO771" s="89"/>
      <c r="AP771" s="89"/>
      <c r="AQ771" s="89"/>
      <c r="AR771" s="89"/>
      <c r="AS771" s="89"/>
      <c r="AT771" s="89"/>
      <c r="AU771" s="89"/>
      <c r="AV771" s="89"/>
      <c r="AW771" s="89"/>
      <c r="AX771" s="89"/>
      <c r="AY771" s="89"/>
      <c r="AZ771" s="89"/>
      <c r="BA771" s="89"/>
      <c r="BB771" s="89"/>
      <c r="BC771" s="89"/>
      <c r="BD771" s="89"/>
      <c r="BE771" s="89"/>
      <c r="BF771" s="89"/>
      <c r="BG771" s="89"/>
      <c r="BH771" s="89"/>
      <c r="BI771" s="89"/>
      <c r="BJ771" s="89"/>
      <c r="BK771" s="89"/>
      <c r="BL771" s="89"/>
      <c r="BM771" s="89"/>
      <c r="BN771" s="89"/>
      <c r="BO771" s="89"/>
      <c r="BP771" s="89"/>
      <c r="BQ771" s="89"/>
      <c r="BR771" s="89"/>
      <c r="BS771" s="89"/>
      <c r="BT771" s="89"/>
      <c r="BU771" s="89"/>
      <c r="BV771" s="89"/>
      <c r="BW771" s="89"/>
      <c r="BX771" s="89"/>
      <c r="BY771" s="89"/>
      <c r="BZ771" s="89"/>
      <c r="CA771" s="89"/>
      <c r="CB771" s="89"/>
      <c r="CC771" s="89"/>
      <c r="CD771" s="89"/>
      <c r="CE771" s="89"/>
      <c r="CF771" s="90" t="e">
        <f t="shared" si="77"/>
        <v>#DIV/0!</v>
      </c>
      <c r="CG771" s="89"/>
      <c r="CH771" s="89"/>
      <c r="CI771" s="89"/>
      <c r="CJ771" s="89"/>
      <c r="CK771" s="89"/>
      <c r="CL771" s="89"/>
      <c r="CM771" s="89"/>
      <c r="CN771" s="89"/>
      <c r="CO771" s="89"/>
      <c r="CP771" s="89"/>
      <c r="CQ771" s="89"/>
      <c r="CR771" s="89"/>
      <c r="CS771" s="89"/>
      <c r="CT771" s="89"/>
      <c r="CU771" s="89"/>
      <c r="CV771" s="89"/>
      <c r="CW771" s="89"/>
      <c r="CX771" s="89"/>
      <c r="CY771" s="89"/>
      <c r="CZ771" s="89"/>
      <c r="DA771" s="89"/>
      <c r="DB771" s="89"/>
      <c r="DC771" s="89"/>
      <c r="DD771" s="89"/>
      <c r="DE771" s="89"/>
      <c r="DF771" s="89"/>
      <c r="DG771" s="89"/>
      <c r="DH771" s="89"/>
      <c r="DI771" s="89"/>
      <c r="DJ771" s="89"/>
      <c r="DK771" s="89"/>
      <c r="DL771" s="89"/>
      <c r="DM771" s="89"/>
      <c r="DN771" s="89"/>
      <c r="DO771" s="90" t="e">
        <f t="shared" si="78"/>
        <v>#DIV/0!</v>
      </c>
      <c r="DP771" s="89"/>
      <c r="DQ771" s="89"/>
      <c r="DR771" s="89"/>
      <c r="DS771" s="89"/>
      <c r="DT771" s="89"/>
      <c r="DU771" s="89"/>
      <c r="DV771" s="101"/>
      <c r="DW771" s="102"/>
      <c r="DX771" s="103"/>
      <c r="DY771" s="90"/>
      <c r="DZ771" s="103"/>
      <c r="EA771" s="103"/>
      <c r="EB771" s="103"/>
      <c r="EC771" s="103"/>
      <c r="ED771" s="103"/>
      <c r="EE771" s="103"/>
      <c r="EF771" s="106" t="str">
        <f t="shared" si="73"/>
        <v>NEED TO DEVELOP</v>
      </c>
      <c r="EG771" s="106" t="e">
        <f t="shared" si="74"/>
        <v>#DIV/0!</v>
      </c>
      <c r="EH771" s="106" t="e">
        <f t="shared" si="75"/>
        <v>#DIV/0!</v>
      </c>
    </row>
    <row r="772" hidden="1" customHeight="1" spans="2:138">
      <c r="B772" s="83" t="s">
        <v>16258</v>
      </c>
      <c r="C772" s="84"/>
      <c r="D772" s="84"/>
      <c r="E772" s="84"/>
      <c r="F772" s="84"/>
      <c r="G772" s="84"/>
      <c r="H772" s="83" t="s">
        <v>16338</v>
      </c>
      <c r="I772" s="86" t="s">
        <v>16339</v>
      </c>
      <c r="J772" s="83" t="s">
        <v>108</v>
      </c>
      <c r="K772" s="84"/>
      <c r="L772" s="83" t="s">
        <v>4169</v>
      </c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90" t="e">
        <f t="shared" si="76"/>
        <v>#DIV/0!</v>
      </c>
      <c r="AO772" s="89"/>
      <c r="AP772" s="89"/>
      <c r="AQ772" s="89"/>
      <c r="AR772" s="89"/>
      <c r="AS772" s="89"/>
      <c r="AT772" s="89"/>
      <c r="AU772" s="89"/>
      <c r="AV772" s="89"/>
      <c r="AW772" s="89"/>
      <c r="AX772" s="89"/>
      <c r="AY772" s="89"/>
      <c r="AZ772" s="89"/>
      <c r="BA772" s="89"/>
      <c r="BB772" s="89"/>
      <c r="BC772" s="89"/>
      <c r="BD772" s="89">
        <v>8</v>
      </c>
      <c r="BE772" s="89">
        <v>8</v>
      </c>
      <c r="BF772" s="89">
        <v>8</v>
      </c>
      <c r="BG772" s="89">
        <v>8</v>
      </c>
      <c r="BH772" s="89">
        <v>9</v>
      </c>
      <c r="BI772" s="89">
        <v>8</v>
      </c>
      <c r="BJ772" s="89">
        <v>9</v>
      </c>
      <c r="BK772" s="89">
        <v>8</v>
      </c>
      <c r="BL772" s="89">
        <v>8</v>
      </c>
      <c r="BM772" s="89">
        <v>9</v>
      </c>
      <c r="BN772" s="89">
        <v>8</v>
      </c>
      <c r="BO772" s="89">
        <v>8</v>
      </c>
      <c r="BP772" s="89">
        <v>8</v>
      </c>
      <c r="BQ772" s="89">
        <v>8</v>
      </c>
      <c r="BR772" s="89">
        <v>8</v>
      </c>
      <c r="BS772" s="89">
        <v>8</v>
      </c>
      <c r="BT772" s="89">
        <v>7</v>
      </c>
      <c r="BU772" s="89">
        <v>8</v>
      </c>
      <c r="BV772" s="89">
        <v>8</v>
      </c>
      <c r="BW772" s="89">
        <v>8</v>
      </c>
      <c r="BX772" s="89">
        <v>8</v>
      </c>
      <c r="BY772" s="89">
        <v>7</v>
      </c>
      <c r="BZ772" s="89">
        <v>8</v>
      </c>
      <c r="CA772" s="89">
        <v>8</v>
      </c>
      <c r="CB772" s="89">
        <v>8</v>
      </c>
      <c r="CC772" s="89">
        <v>8</v>
      </c>
      <c r="CD772" s="89">
        <v>7</v>
      </c>
      <c r="CE772" s="89">
        <v>7</v>
      </c>
      <c r="CF772" s="90">
        <f t="shared" si="77"/>
        <v>7.96296296296296</v>
      </c>
      <c r="CG772" s="89"/>
      <c r="CH772" s="89"/>
      <c r="CI772" s="89"/>
      <c r="CJ772" s="89"/>
      <c r="CK772" s="89"/>
      <c r="CL772" s="89"/>
      <c r="CM772" s="89"/>
      <c r="CN772" s="89"/>
      <c r="CO772" s="89"/>
      <c r="CP772" s="89"/>
      <c r="CQ772" s="89"/>
      <c r="CR772" s="89"/>
      <c r="CS772" s="89"/>
      <c r="CT772" s="89"/>
      <c r="CU772" s="89"/>
      <c r="CV772" s="89"/>
      <c r="CW772" s="89"/>
      <c r="CX772" s="89"/>
      <c r="CY772" s="89"/>
      <c r="CZ772" s="89"/>
      <c r="DA772" s="89"/>
      <c r="DB772" s="89"/>
      <c r="DC772" s="89"/>
      <c r="DD772" s="89"/>
      <c r="DE772" s="89"/>
      <c r="DF772" s="89"/>
      <c r="DG772" s="89"/>
      <c r="DH772" s="89"/>
      <c r="DI772" s="89"/>
      <c r="DJ772" s="89"/>
      <c r="DK772" s="89"/>
      <c r="DL772" s="89"/>
      <c r="DM772" s="89"/>
      <c r="DN772" s="89"/>
      <c r="DO772" s="90" t="e">
        <f t="shared" si="78"/>
        <v>#DIV/0!</v>
      </c>
      <c r="DP772" s="89"/>
      <c r="DQ772" s="89"/>
      <c r="DR772" s="89"/>
      <c r="DS772" s="89"/>
      <c r="DT772" s="89"/>
      <c r="DU772" s="89"/>
      <c r="DV772" s="110"/>
      <c r="DW772" s="110"/>
      <c r="DX772" s="103"/>
      <c r="DY772" s="89"/>
      <c r="DZ772" s="103"/>
      <c r="EA772" s="103"/>
      <c r="EB772" s="103"/>
      <c r="EC772" s="103"/>
      <c r="ED772" s="103"/>
      <c r="EE772" s="103"/>
      <c r="EF772" s="106" t="e">
        <f t="shared" si="73"/>
        <v>#DIV/0!</v>
      </c>
      <c r="EG772" s="106" t="str">
        <f t="shared" si="74"/>
        <v>NEED TO DEVELOP</v>
      </c>
      <c r="EH772" s="106" t="e">
        <f t="shared" si="75"/>
        <v>#DIV/0!</v>
      </c>
    </row>
    <row r="773" hidden="1" customHeight="1" spans="2:138">
      <c r="B773" s="83" t="s">
        <v>16258</v>
      </c>
      <c r="C773" s="84"/>
      <c r="D773" s="84"/>
      <c r="E773" s="84"/>
      <c r="F773" s="84"/>
      <c r="G773" s="84"/>
      <c r="H773" s="83" t="s">
        <v>16352</v>
      </c>
      <c r="I773" s="86" t="s">
        <v>16353</v>
      </c>
      <c r="J773" s="83" t="s">
        <v>2321</v>
      </c>
      <c r="K773" s="84"/>
      <c r="L773" s="83" t="s">
        <v>2168</v>
      </c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90" t="e">
        <f t="shared" si="76"/>
        <v>#DIV/0!</v>
      </c>
      <c r="AO773" s="89"/>
      <c r="AP773" s="89"/>
      <c r="AQ773" s="89"/>
      <c r="AR773" s="89"/>
      <c r="AS773" s="89"/>
      <c r="AT773" s="89"/>
      <c r="AU773" s="89"/>
      <c r="AV773" s="89"/>
      <c r="AW773" s="89"/>
      <c r="AX773" s="89"/>
      <c r="AY773" s="89"/>
      <c r="AZ773" s="89"/>
      <c r="BA773" s="89"/>
      <c r="BB773" s="89"/>
      <c r="BC773" s="89"/>
      <c r="BD773" s="89"/>
      <c r="BE773" s="89"/>
      <c r="BF773" s="89"/>
      <c r="BG773" s="89"/>
      <c r="BH773" s="89"/>
      <c r="BI773" s="89"/>
      <c r="BJ773" s="89"/>
      <c r="BK773" s="89"/>
      <c r="BL773" s="89"/>
      <c r="BM773" s="89"/>
      <c r="BN773" s="89"/>
      <c r="BO773" s="89"/>
      <c r="BP773" s="89"/>
      <c r="BQ773" s="89"/>
      <c r="BR773" s="89"/>
      <c r="BS773" s="89"/>
      <c r="BT773" s="89"/>
      <c r="BU773" s="89"/>
      <c r="BV773" s="89"/>
      <c r="BW773" s="89"/>
      <c r="BX773" s="89"/>
      <c r="BY773" s="89"/>
      <c r="BZ773" s="89"/>
      <c r="CA773" s="89"/>
      <c r="CB773" s="89"/>
      <c r="CC773" s="89"/>
      <c r="CD773" s="89"/>
      <c r="CE773" s="89"/>
      <c r="CF773" s="90" t="e">
        <f t="shared" si="77"/>
        <v>#DIV/0!</v>
      </c>
      <c r="CG773" s="89"/>
      <c r="CH773" s="89"/>
      <c r="CI773" s="89"/>
      <c r="CJ773" s="89"/>
      <c r="CK773" s="89"/>
      <c r="CL773" s="89"/>
      <c r="CM773" s="89"/>
      <c r="CN773" s="89"/>
      <c r="CO773" s="89"/>
      <c r="CP773" s="89"/>
      <c r="CQ773" s="89"/>
      <c r="CR773" s="89"/>
      <c r="CS773" s="89"/>
      <c r="CT773" s="89"/>
      <c r="CU773" s="89"/>
      <c r="CV773" s="89"/>
      <c r="CW773" s="89"/>
      <c r="CX773" s="89"/>
      <c r="CY773" s="89"/>
      <c r="CZ773" s="89"/>
      <c r="DA773" s="89"/>
      <c r="DB773" s="89"/>
      <c r="DC773" s="89"/>
      <c r="DD773" s="89"/>
      <c r="DE773" s="89"/>
      <c r="DF773" s="89"/>
      <c r="DG773" s="89"/>
      <c r="DH773" s="89"/>
      <c r="DI773" s="89"/>
      <c r="DJ773" s="89"/>
      <c r="DK773" s="89"/>
      <c r="DL773" s="89"/>
      <c r="DM773" s="89"/>
      <c r="DN773" s="89"/>
      <c r="DO773" s="90" t="e">
        <f t="shared" si="78"/>
        <v>#DIV/0!</v>
      </c>
      <c r="DP773" s="89"/>
      <c r="DQ773" s="89"/>
      <c r="DR773" s="89"/>
      <c r="DS773" s="89"/>
      <c r="DT773" s="89"/>
      <c r="DU773" s="89"/>
      <c r="DV773" s="110"/>
      <c r="DW773" s="110"/>
      <c r="DX773" s="103"/>
      <c r="DY773" s="89"/>
      <c r="DZ773" s="103"/>
      <c r="EA773" s="103"/>
      <c r="EB773" s="103"/>
      <c r="EC773" s="103"/>
      <c r="ED773" s="103"/>
      <c r="EE773" s="103"/>
      <c r="EF773" s="106" t="e">
        <f t="shared" si="73"/>
        <v>#DIV/0!</v>
      </c>
      <c r="EG773" s="106" t="e">
        <f t="shared" si="74"/>
        <v>#DIV/0!</v>
      </c>
      <c r="EH773" s="106" t="e">
        <f t="shared" si="75"/>
        <v>#DIV/0!</v>
      </c>
    </row>
    <row r="774" hidden="1" customHeight="1" spans="2:138">
      <c r="B774" s="83" t="s">
        <v>16258</v>
      </c>
      <c r="C774" s="84"/>
      <c r="D774" s="84"/>
      <c r="E774" s="84"/>
      <c r="F774" s="84"/>
      <c r="G774" s="84"/>
      <c r="H774" s="83" t="s">
        <v>16366</v>
      </c>
      <c r="I774" s="86" t="s">
        <v>16367</v>
      </c>
      <c r="J774" s="83" t="s">
        <v>390</v>
      </c>
      <c r="K774" s="84"/>
      <c r="L774" s="83" t="s">
        <v>4537</v>
      </c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90" t="e">
        <f t="shared" si="76"/>
        <v>#DIV/0!</v>
      </c>
      <c r="AO774" s="89"/>
      <c r="AP774" s="89"/>
      <c r="AQ774" s="89"/>
      <c r="AR774" s="89"/>
      <c r="AS774" s="89"/>
      <c r="AT774" s="89"/>
      <c r="AU774" s="89"/>
      <c r="AV774" s="89"/>
      <c r="AW774" s="89"/>
      <c r="AX774" s="89"/>
      <c r="AY774" s="89"/>
      <c r="AZ774" s="89"/>
      <c r="BA774" s="89"/>
      <c r="BB774" s="89"/>
      <c r="BC774" s="89"/>
      <c r="BD774" s="89"/>
      <c r="BE774" s="89"/>
      <c r="BF774" s="89"/>
      <c r="BG774" s="89"/>
      <c r="BH774" s="89"/>
      <c r="BI774" s="89"/>
      <c r="BJ774" s="89"/>
      <c r="BK774" s="89"/>
      <c r="BL774" s="89"/>
      <c r="BM774" s="89"/>
      <c r="BN774" s="89"/>
      <c r="BO774" s="89"/>
      <c r="BP774" s="89"/>
      <c r="BQ774" s="89"/>
      <c r="BR774" s="89"/>
      <c r="BS774" s="89"/>
      <c r="BT774" s="89"/>
      <c r="BU774" s="89"/>
      <c r="BV774" s="89"/>
      <c r="BW774" s="89"/>
      <c r="BX774" s="89"/>
      <c r="BY774" s="89"/>
      <c r="BZ774" s="89"/>
      <c r="CA774" s="89"/>
      <c r="CB774" s="89"/>
      <c r="CC774" s="89"/>
      <c r="CD774" s="89"/>
      <c r="CE774" s="89"/>
      <c r="CF774" s="90" t="e">
        <f t="shared" si="77"/>
        <v>#DIV/0!</v>
      </c>
      <c r="CG774" s="89"/>
      <c r="CH774" s="89"/>
      <c r="CI774" s="89"/>
      <c r="CJ774" s="89"/>
      <c r="CK774" s="89"/>
      <c r="CL774" s="89"/>
      <c r="CM774" s="89"/>
      <c r="CN774" s="89"/>
      <c r="CO774" s="89"/>
      <c r="CP774" s="89"/>
      <c r="CQ774" s="89"/>
      <c r="CR774" s="89"/>
      <c r="CS774" s="89"/>
      <c r="CT774" s="89"/>
      <c r="CU774" s="89"/>
      <c r="CV774" s="89">
        <v>8</v>
      </c>
      <c r="CW774" s="89">
        <v>7</v>
      </c>
      <c r="CX774" s="89">
        <v>9</v>
      </c>
      <c r="CY774" s="89">
        <v>9</v>
      </c>
      <c r="CZ774" s="89">
        <v>8</v>
      </c>
      <c r="DA774" s="89">
        <v>8</v>
      </c>
      <c r="DB774" s="89">
        <v>8</v>
      </c>
      <c r="DC774" s="89">
        <v>8</v>
      </c>
      <c r="DD774" s="89">
        <v>8</v>
      </c>
      <c r="DE774" s="89">
        <v>8</v>
      </c>
      <c r="DF774" s="89">
        <v>8</v>
      </c>
      <c r="DG774" s="89">
        <v>8</v>
      </c>
      <c r="DH774" s="89">
        <v>8</v>
      </c>
      <c r="DI774" s="89">
        <v>8</v>
      </c>
      <c r="DJ774" s="89">
        <v>8</v>
      </c>
      <c r="DK774" s="89">
        <v>8</v>
      </c>
      <c r="DL774" s="89">
        <v>8</v>
      </c>
      <c r="DM774" s="89">
        <v>8</v>
      </c>
      <c r="DN774" s="89">
        <v>8</v>
      </c>
      <c r="DO774" s="90">
        <f t="shared" si="78"/>
        <v>8.05263157894737</v>
      </c>
      <c r="DP774" s="95"/>
      <c r="DQ774" s="89"/>
      <c r="DR774" s="89"/>
      <c r="DS774" s="89"/>
      <c r="DT774" s="89"/>
      <c r="DU774" s="89"/>
      <c r="DV774" s="101"/>
      <c r="DW774" s="102"/>
      <c r="DX774" s="103"/>
      <c r="DY774" s="90"/>
      <c r="DZ774" s="103"/>
      <c r="EA774" s="103"/>
      <c r="EB774" s="103"/>
      <c r="EC774" s="103"/>
      <c r="ED774" s="103"/>
      <c r="EE774" s="103"/>
      <c r="EF774" s="106" t="e">
        <f t="shared" si="73"/>
        <v>#DIV/0!</v>
      </c>
      <c r="EG774" s="106" t="e">
        <f t="shared" si="74"/>
        <v>#DIV/0!</v>
      </c>
      <c r="EH774" s="106" t="str">
        <f t="shared" si="75"/>
        <v>GOOD</v>
      </c>
    </row>
    <row r="775" hidden="1" customHeight="1" spans="2:138">
      <c r="B775" s="83" t="s">
        <v>16258</v>
      </c>
      <c r="C775" s="84"/>
      <c r="D775" s="84"/>
      <c r="E775" s="84"/>
      <c r="F775" s="84"/>
      <c r="G775" s="84"/>
      <c r="H775" s="83" t="s">
        <v>16380</v>
      </c>
      <c r="I775" s="86" t="s">
        <v>16381</v>
      </c>
      <c r="J775" s="83" t="s">
        <v>126</v>
      </c>
      <c r="K775" s="84"/>
      <c r="L775" s="83" t="s">
        <v>2244</v>
      </c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90" t="e">
        <f t="shared" si="76"/>
        <v>#DIV/0!</v>
      </c>
      <c r="AO775" s="89"/>
      <c r="AP775" s="89"/>
      <c r="AQ775" s="89"/>
      <c r="AR775" s="89"/>
      <c r="AS775" s="89"/>
      <c r="AT775" s="89"/>
      <c r="AU775" s="89"/>
      <c r="AV775" s="89"/>
      <c r="AW775" s="89"/>
      <c r="AX775" s="89"/>
      <c r="AY775" s="89"/>
      <c r="AZ775" s="89"/>
      <c r="BA775" s="89"/>
      <c r="BB775" s="89"/>
      <c r="BC775" s="89"/>
      <c r="BD775" s="89"/>
      <c r="BE775" s="89"/>
      <c r="BF775" s="89"/>
      <c r="BG775" s="89"/>
      <c r="BH775" s="89"/>
      <c r="BI775" s="89"/>
      <c r="BJ775" s="89"/>
      <c r="BK775" s="89"/>
      <c r="BL775" s="89"/>
      <c r="BM775" s="89"/>
      <c r="BN775" s="89"/>
      <c r="BO775" s="89"/>
      <c r="BP775" s="89"/>
      <c r="BQ775" s="89"/>
      <c r="BR775" s="89"/>
      <c r="BS775" s="89"/>
      <c r="BT775" s="89"/>
      <c r="BU775" s="89"/>
      <c r="BV775" s="89"/>
      <c r="BW775" s="89"/>
      <c r="BX775" s="89"/>
      <c r="BY775" s="89"/>
      <c r="BZ775" s="89"/>
      <c r="CA775" s="89"/>
      <c r="CB775" s="89"/>
      <c r="CC775" s="89"/>
      <c r="CD775" s="89"/>
      <c r="CE775" s="89"/>
      <c r="CF775" s="90" t="e">
        <f t="shared" si="77"/>
        <v>#DIV/0!</v>
      </c>
      <c r="CG775" s="89"/>
      <c r="CH775" s="89"/>
      <c r="CI775" s="89"/>
      <c r="CJ775" s="89"/>
      <c r="CK775" s="89"/>
      <c r="CL775" s="89"/>
      <c r="CM775" s="89"/>
      <c r="CN775" s="89"/>
      <c r="CO775" s="89"/>
      <c r="CP775" s="89"/>
      <c r="CQ775" s="89"/>
      <c r="CR775" s="89"/>
      <c r="CS775" s="89"/>
      <c r="CT775" s="89"/>
      <c r="CU775" s="89"/>
      <c r="CV775" s="89">
        <v>8</v>
      </c>
      <c r="CW775" s="89">
        <v>7</v>
      </c>
      <c r="CX775" s="89">
        <v>8</v>
      </c>
      <c r="CY775" s="89">
        <v>8</v>
      </c>
      <c r="CZ775" s="89">
        <v>8</v>
      </c>
      <c r="DA775" s="89">
        <v>8</v>
      </c>
      <c r="DB775" s="89">
        <v>8</v>
      </c>
      <c r="DC775" s="89">
        <v>8</v>
      </c>
      <c r="DD775" s="89">
        <v>7</v>
      </c>
      <c r="DE775" s="89"/>
      <c r="DF775" s="89"/>
      <c r="DG775" s="89"/>
      <c r="DH775" s="89"/>
      <c r="DI775" s="89">
        <v>8</v>
      </c>
      <c r="DJ775" s="89">
        <v>8</v>
      </c>
      <c r="DK775" s="89">
        <v>8</v>
      </c>
      <c r="DL775" s="89">
        <v>8</v>
      </c>
      <c r="DM775" s="89">
        <v>8</v>
      </c>
      <c r="DN775" s="89">
        <v>7</v>
      </c>
      <c r="DO775" s="90">
        <f t="shared" si="78"/>
        <v>7.8</v>
      </c>
      <c r="DP775" s="95"/>
      <c r="DQ775" s="89"/>
      <c r="DR775" s="89"/>
      <c r="DS775" s="89"/>
      <c r="DT775" s="89"/>
      <c r="DU775" s="89"/>
      <c r="DV775" s="101"/>
      <c r="DW775" s="102"/>
      <c r="DX775" s="103"/>
      <c r="DY775" s="90"/>
      <c r="DZ775" s="103"/>
      <c r="EA775" s="103"/>
      <c r="EB775" s="103"/>
      <c r="EC775" s="103"/>
      <c r="ED775" s="103"/>
      <c r="EE775" s="103"/>
      <c r="EF775" s="106" t="e">
        <f t="shared" si="73"/>
        <v>#DIV/0!</v>
      </c>
      <c r="EG775" s="106" t="e">
        <f t="shared" si="74"/>
        <v>#DIV/0!</v>
      </c>
      <c r="EH775" s="106" t="str">
        <f t="shared" si="75"/>
        <v>NEED TO DEVELOP</v>
      </c>
    </row>
    <row r="776" hidden="1" customHeight="1" spans="2:138">
      <c r="B776" s="83" t="s">
        <v>16258</v>
      </c>
      <c r="C776" s="84"/>
      <c r="D776" s="84"/>
      <c r="E776" s="84"/>
      <c r="F776" s="84"/>
      <c r="G776" s="84"/>
      <c r="H776" s="83" t="s">
        <v>16394</v>
      </c>
      <c r="I776" s="86" t="s">
        <v>16395</v>
      </c>
      <c r="J776" s="83" t="s">
        <v>126</v>
      </c>
      <c r="K776" s="84"/>
      <c r="L776" s="83" t="s">
        <v>576</v>
      </c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90" t="e">
        <f t="shared" si="76"/>
        <v>#DIV/0!</v>
      </c>
      <c r="AO776" s="89"/>
      <c r="AP776" s="89"/>
      <c r="AQ776" s="89"/>
      <c r="AR776" s="89"/>
      <c r="AS776" s="89"/>
      <c r="AT776" s="89"/>
      <c r="AU776" s="89"/>
      <c r="AV776" s="89"/>
      <c r="AW776" s="89"/>
      <c r="AX776" s="89"/>
      <c r="AY776" s="89"/>
      <c r="AZ776" s="89"/>
      <c r="BA776" s="89"/>
      <c r="BB776" s="89"/>
      <c r="BC776" s="89"/>
      <c r="BD776" s="89"/>
      <c r="BE776" s="89"/>
      <c r="BF776" s="89"/>
      <c r="BG776" s="89"/>
      <c r="BH776" s="89"/>
      <c r="BI776" s="89"/>
      <c r="BJ776" s="89"/>
      <c r="BK776" s="89"/>
      <c r="BL776" s="89"/>
      <c r="BM776" s="89"/>
      <c r="BN776" s="89"/>
      <c r="BO776" s="89"/>
      <c r="BP776" s="89"/>
      <c r="BQ776" s="89"/>
      <c r="BR776" s="89"/>
      <c r="BS776" s="89"/>
      <c r="BT776" s="89"/>
      <c r="BU776" s="89"/>
      <c r="BV776" s="89"/>
      <c r="BW776" s="89"/>
      <c r="BX776" s="89"/>
      <c r="BY776" s="89"/>
      <c r="BZ776" s="89"/>
      <c r="CA776" s="89"/>
      <c r="CB776" s="89"/>
      <c r="CC776" s="89"/>
      <c r="CD776" s="89"/>
      <c r="CE776" s="89"/>
      <c r="CF776" s="90" t="e">
        <f t="shared" si="77"/>
        <v>#DIV/0!</v>
      </c>
      <c r="CG776" s="89"/>
      <c r="CH776" s="89"/>
      <c r="CI776" s="89"/>
      <c r="CJ776" s="89"/>
      <c r="CK776" s="89"/>
      <c r="CL776" s="89"/>
      <c r="CM776" s="89"/>
      <c r="CN776" s="89"/>
      <c r="CO776" s="89"/>
      <c r="CP776" s="89"/>
      <c r="CQ776" s="89"/>
      <c r="CR776" s="89"/>
      <c r="CS776" s="89"/>
      <c r="CT776" s="89"/>
      <c r="CU776" s="89"/>
      <c r="CV776" s="89"/>
      <c r="CW776" s="89"/>
      <c r="CX776" s="89"/>
      <c r="CY776" s="89"/>
      <c r="CZ776" s="89"/>
      <c r="DA776" s="89"/>
      <c r="DB776" s="89"/>
      <c r="DC776" s="89"/>
      <c r="DD776" s="89"/>
      <c r="DE776" s="89"/>
      <c r="DF776" s="89"/>
      <c r="DG776" s="89"/>
      <c r="DH776" s="89"/>
      <c r="DI776" s="89"/>
      <c r="DJ776" s="89"/>
      <c r="DK776" s="89"/>
      <c r="DL776" s="89"/>
      <c r="DM776" s="89"/>
      <c r="DN776" s="89"/>
      <c r="DO776" s="90" t="e">
        <f t="shared" si="78"/>
        <v>#DIV/0!</v>
      </c>
      <c r="DP776" s="95"/>
      <c r="DQ776" s="89"/>
      <c r="DR776" s="89"/>
      <c r="DS776" s="89"/>
      <c r="DT776" s="89"/>
      <c r="DU776" s="89"/>
      <c r="DV776" s="101"/>
      <c r="DW776" s="102"/>
      <c r="DX776" s="103"/>
      <c r="DY776" s="90"/>
      <c r="DZ776" s="103"/>
      <c r="EA776" s="103"/>
      <c r="EB776" s="103"/>
      <c r="EC776" s="103"/>
      <c r="ED776" s="103"/>
      <c r="EE776" s="103"/>
      <c r="EF776" s="106" t="e">
        <f t="shared" ref="EF776:EF839" si="79">IF(AN776&lt;=2,"VERY POOR",IF(AN776&lt;=6.5,"POOR",IF(AN776&lt;=8,"NEED TO DEVELOP",IF(AN776&lt;=8.9,"GOOD","VERY GOOD"))))</f>
        <v>#DIV/0!</v>
      </c>
      <c r="EG776" s="106" t="e">
        <f t="shared" ref="EG776:EG839" si="80">IF(CF776&lt;=2,"VERY POOR",IF(CF776&lt;=6.5,"POOR",IF(CF776&lt;=8,"NEED TO DEVELOP",IF(CF776&lt;=8.9,"GOOD","VERY GOOD"))))</f>
        <v>#DIV/0!</v>
      </c>
      <c r="EH776" s="106" t="e">
        <f t="shared" ref="EH776:EH839" si="81">IF(DO776&lt;=2,"VERY POOR",IF(DO776&lt;=6.5,"POOR",IF(DO776&lt;=8,"NEED TO DEVELOP",IF(DO776&lt;=8.9,"GOOD","VERY GOOD"))))</f>
        <v>#DIV/0!</v>
      </c>
    </row>
    <row r="777" hidden="1" customHeight="1" spans="2:138">
      <c r="B777" s="83" t="s">
        <v>16258</v>
      </c>
      <c r="C777" s="84"/>
      <c r="D777" s="84"/>
      <c r="E777" s="84"/>
      <c r="F777" s="84"/>
      <c r="G777" s="84"/>
      <c r="H777" s="83" t="s">
        <v>16405</v>
      </c>
      <c r="I777" s="86" t="s">
        <v>16406</v>
      </c>
      <c r="J777" s="83" t="s">
        <v>126</v>
      </c>
      <c r="K777" s="84"/>
      <c r="L777" s="83" t="s">
        <v>7928</v>
      </c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90" t="e">
        <f t="shared" si="76"/>
        <v>#DIV/0!</v>
      </c>
      <c r="AO777" s="89"/>
      <c r="AP777" s="89"/>
      <c r="AQ777" s="89"/>
      <c r="AR777" s="89"/>
      <c r="AS777" s="89"/>
      <c r="AT777" s="89"/>
      <c r="AU777" s="89"/>
      <c r="AV777" s="89"/>
      <c r="AW777" s="89"/>
      <c r="AX777" s="89"/>
      <c r="AY777" s="89"/>
      <c r="AZ777" s="89"/>
      <c r="BA777" s="89"/>
      <c r="BB777" s="89"/>
      <c r="BC777" s="89"/>
      <c r="BD777" s="89"/>
      <c r="BE777" s="89"/>
      <c r="BF777" s="89"/>
      <c r="BG777" s="89"/>
      <c r="BH777" s="89"/>
      <c r="BI777" s="89"/>
      <c r="BJ777" s="89"/>
      <c r="BK777" s="89"/>
      <c r="BL777" s="89"/>
      <c r="BM777" s="89"/>
      <c r="BN777" s="89"/>
      <c r="BO777" s="89"/>
      <c r="BP777" s="89"/>
      <c r="BQ777" s="89"/>
      <c r="BR777" s="89"/>
      <c r="BS777" s="89"/>
      <c r="BT777" s="89"/>
      <c r="BU777" s="89"/>
      <c r="BV777" s="89"/>
      <c r="BW777" s="89"/>
      <c r="BX777" s="89"/>
      <c r="BY777" s="89"/>
      <c r="BZ777" s="89"/>
      <c r="CA777" s="89"/>
      <c r="CB777" s="89"/>
      <c r="CC777" s="89"/>
      <c r="CD777" s="89"/>
      <c r="CE777" s="89"/>
      <c r="CF777" s="90" t="e">
        <f t="shared" si="77"/>
        <v>#DIV/0!</v>
      </c>
      <c r="CG777" s="89"/>
      <c r="CH777" s="89"/>
      <c r="CI777" s="89"/>
      <c r="CJ777" s="89"/>
      <c r="CK777" s="89"/>
      <c r="CL777" s="89"/>
      <c r="CM777" s="89"/>
      <c r="CN777" s="89"/>
      <c r="CO777" s="89"/>
      <c r="CP777" s="89"/>
      <c r="CQ777" s="89"/>
      <c r="CR777" s="89"/>
      <c r="CS777" s="89"/>
      <c r="CT777" s="89"/>
      <c r="CU777" s="89"/>
      <c r="CV777" s="89">
        <v>8</v>
      </c>
      <c r="CW777" s="89">
        <v>8</v>
      </c>
      <c r="CX777" s="89">
        <v>8</v>
      </c>
      <c r="CY777" s="89">
        <v>8</v>
      </c>
      <c r="CZ777" s="89">
        <v>8</v>
      </c>
      <c r="DA777" s="89">
        <v>8</v>
      </c>
      <c r="DB777" s="89">
        <v>8</v>
      </c>
      <c r="DC777" s="89">
        <v>8</v>
      </c>
      <c r="DD777" s="89">
        <v>8</v>
      </c>
      <c r="DE777" s="89"/>
      <c r="DF777" s="89"/>
      <c r="DG777" s="89"/>
      <c r="DH777" s="89"/>
      <c r="DI777" s="89">
        <v>8</v>
      </c>
      <c r="DJ777" s="89">
        <v>8</v>
      </c>
      <c r="DK777" s="89">
        <v>8</v>
      </c>
      <c r="DL777" s="89">
        <v>8</v>
      </c>
      <c r="DM777" s="89">
        <v>8</v>
      </c>
      <c r="DN777" s="89">
        <v>8</v>
      </c>
      <c r="DO777" s="90">
        <f t="shared" si="78"/>
        <v>8</v>
      </c>
      <c r="DP777" s="95"/>
      <c r="DQ777" s="89"/>
      <c r="DR777" s="89"/>
      <c r="DS777" s="89"/>
      <c r="DT777" s="89"/>
      <c r="DU777" s="89"/>
      <c r="DV777" s="101"/>
      <c r="DW777" s="102"/>
      <c r="DX777" s="103"/>
      <c r="DY777" s="90"/>
      <c r="DZ777" s="103"/>
      <c r="EA777" s="103"/>
      <c r="EB777" s="103"/>
      <c r="EC777" s="103"/>
      <c r="ED777" s="103"/>
      <c r="EE777" s="103"/>
      <c r="EF777" s="106" t="e">
        <f t="shared" si="79"/>
        <v>#DIV/0!</v>
      </c>
      <c r="EG777" s="106" t="e">
        <f t="shared" si="80"/>
        <v>#DIV/0!</v>
      </c>
      <c r="EH777" s="106" t="str">
        <f t="shared" si="81"/>
        <v>NEED TO DEVELOP</v>
      </c>
    </row>
    <row r="778" hidden="1" customHeight="1" spans="2:138">
      <c r="B778" s="83" t="s">
        <v>16258</v>
      </c>
      <c r="C778" s="84"/>
      <c r="D778" s="84"/>
      <c r="E778" s="84"/>
      <c r="F778" s="84"/>
      <c r="G778" s="84"/>
      <c r="H778" s="83" t="s">
        <v>16420</v>
      </c>
      <c r="I778" s="86" t="s">
        <v>16421</v>
      </c>
      <c r="J778" s="83" t="s">
        <v>1893</v>
      </c>
      <c r="K778" s="84"/>
      <c r="L778" s="83" t="s">
        <v>4599</v>
      </c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90" t="e">
        <f t="shared" si="76"/>
        <v>#DIV/0!</v>
      </c>
      <c r="AO778" s="89"/>
      <c r="AP778" s="89"/>
      <c r="AQ778" s="89"/>
      <c r="AR778" s="89"/>
      <c r="AS778" s="89"/>
      <c r="AT778" s="89"/>
      <c r="AU778" s="89"/>
      <c r="AV778" s="89"/>
      <c r="AW778" s="89"/>
      <c r="AX778" s="89"/>
      <c r="AY778" s="89"/>
      <c r="AZ778" s="89"/>
      <c r="BA778" s="89"/>
      <c r="BB778" s="89"/>
      <c r="BC778" s="89"/>
      <c r="BD778" s="89"/>
      <c r="BE778" s="89"/>
      <c r="BF778" s="89"/>
      <c r="BG778" s="89"/>
      <c r="BH778" s="89"/>
      <c r="BI778" s="89"/>
      <c r="BJ778" s="89"/>
      <c r="BK778" s="89"/>
      <c r="BL778" s="89"/>
      <c r="BM778" s="89"/>
      <c r="BN778" s="89"/>
      <c r="BO778" s="89"/>
      <c r="BP778" s="89"/>
      <c r="BQ778" s="89"/>
      <c r="BR778" s="89"/>
      <c r="BS778" s="89"/>
      <c r="BT778" s="89"/>
      <c r="BU778" s="89"/>
      <c r="BV778" s="89"/>
      <c r="BW778" s="89"/>
      <c r="BX778" s="89"/>
      <c r="BY778" s="89"/>
      <c r="BZ778" s="89"/>
      <c r="CA778" s="89"/>
      <c r="CB778" s="89"/>
      <c r="CC778" s="89"/>
      <c r="CD778" s="89"/>
      <c r="CE778" s="89"/>
      <c r="CF778" s="90" t="e">
        <f t="shared" si="77"/>
        <v>#DIV/0!</v>
      </c>
      <c r="CG778" s="89"/>
      <c r="CH778" s="89"/>
      <c r="CI778" s="89"/>
      <c r="CJ778" s="89"/>
      <c r="CK778" s="89"/>
      <c r="CL778" s="89"/>
      <c r="CM778" s="89"/>
      <c r="CN778" s="89"/>
      <c r="CO778" s="89"/>
      <c r="CP778" s="89"/>
      <c r="CQ778" s="89"/>
      <c r="CR778" s="89"/>
      <c r="CS778" s="89"/>
      <c r="CT778" s="89"/>
      <c r="CU778" s="89"/>
      <c r="CV778" s="89">
        <v>8</v>
      </c>
      <c r="CW778" s="89">
        <v>7</v>
      </c>
      <c r="CX778" s="89">
        <v>8</v>
      </c>
      <c r="CY778" s="89">
        <v>8</v>
      </c>
      <c r="CZ778" s="89">
        <v>8</v>
      </c>
      <c r="DA778" s="89">
        <v>8</v>
      </c>
      <c r="DB778" s="89">
        <v>8</v>
      </c>
      <c r="DC778" s="89">
        <v>7</v>
      </c>
      <c r="DD778" s="89">
        <v>7</v>
      </c>
      <c r="DE778" s="89"/>
      <c r="DF778" s="89"/>
      <c r="DG778" s="89"/>
      <c r="DH778" s="89"/>
      <c r="DI778" s="89">
        <v>8</v>
      </c>
      <c r="DJ778" s="89">
        <v>8</v>
      </c>
      <c r="DK778" s="89">
        <v>8</v>
      </c>
      <c r="DL778" s="89">
        <v>8</v>
      </c>
      <c r="DM778" s="89">
        <v>7</v>
      </c>
      <c r="DN778" s="89">
        <v>8</v>
      </c>
      <c r="DO778" s="90">
        <f t="shared" si="78"/>
        <v>7.73333333333333</v>
      </c>
      <c r="DP778" s="95"/>
      <c r="DQ778" s="89"/>
      <c r="DR778" s="89"/>
      <c r="DS778" s="89"/>
      <c r="DT778" s="89"/>
      <c r="DU778" s="89"/>
      <c r="DV778" s="101"/>
      <c r="DW778" s="102"/>
      <c r="DX778" s="103"/>
      <c r="DY778" s="90"/>
      <c r="DZ778" s="103"/>
      <c r="EA778" s="103"/>
      <c r="EB778" s="103"/>
      <c r="EC778" s="103"/>
      <c r="ED778" s="103"/>
      <c r="EE778" s="103"/>
      <c r="EF778" s="106" t="e">
        <f t="shared" si="79"/>
        <v>#DIV/0!</v>
      </c>
      <c r="EG778" s="106" t="e">
        <f t="shared" si="80"/>
        <v>#DIV/0!</v>
      </c>
      <c r="EH778" s="106" t="str">
        <f t="shared" si="81"/>
        <v>NEED TO DEVELOP</v>
      </c>
    </row>
    <row r="779" hidden="1" customHeight="1" spans="2:138">
      <c r="B779" s="83" t="s">
        <v>16258</v>
      </c>
      <c r="C779" s="84"/>
      <c r="D779" s="84"/>
      <c r="E779" s="84"/>
      <c r="F779" s="84"/>
      <c r="G779" s="84"/>
      <c r="H779" s="83" t="s">
        <v>16432</v>
      </c>
      <c r="I779" s="86" t="s">
        <v>16433</v>
      </c>
      <c r="J779" s="83" t="s">
        <v>2965</v>
      </c>
      <c r="K779" s="84"/>
      <c r="L779" s="83" t="s">
        <v>3468</v>
      </c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90" t="e">
        <f t="shared" si="76"/>
        <v>#DIV/0!</v>
      </c>
      <c r="AO779" s="89"/>
      <c r="AP779" s="89"/>
      <c r="AQ779" s="89"/>
      <c r="AR779" s="89"/>
      <c r="AS779" s="89"/>
      <c r="AT779" s="89"/>
      <c r="AU779" s="89"/>
      <c r="AV779" s="89"/>
      <c r="AW779" s="89"/>
      <c r="AX779" s="89"/>
      <c r="AY779" s="89"/>
      <c r="AZ779" s="89"/>
      <c r="BA779" s="89"/>
      <c r="BB779" s="89"/>
      <c r="BC779" s="89"/>
      <c r="BD779" s="89"/>
      <c r="BE779" s="89"/>
      <c r="BF779" s="89"/>
      <c r="BG779" s="89"/>
      <c r="BH779" s="89"/>
      <c r="BI779" s="89"/>
      <c r="BJ779" s="89"/>
      <c r="BK779" s="89"/>
      <c r="BL779" s="89"/>
      <c r="BM779" s="89"/>
      <c r="BN779" s="89"/>
      <c r="BO779" s="89"/>
      <c r="BP779" s="89"/>
      <c r="BQ779" s="89"/>
      <c r="BR779" s="89"/>
      <c r="BS779" s="89"/>
      <c r="BT779" s="89"/>
      <c r="BU779" s="89"/>
      <c r="BV779" s="89"/>
      <c r="BW779" s="89"/>
      <c r="BX779" s="89"/>
      <c r="BY779" s="89"/>
      <c r="BZ779" s="89"/>
      <c r="CA779" s="89"/>
      <c r="CB779" s="89"/>
      <c r="CC779" s="89"/>
      <c r="CD779" s="89"/>
      <c r="CE779" s="89"/>
      <c r="CF779" s="90" t="e">
        <f t="shared" si="77"/>
        <v>#DIV/0!</v>
      </c>
      <c r="CG779" s="89"/>
      <c r="CH779" s="89"/>
      <c r="CI779" s="89"/>
      <c r="CJ779" s="89"/>
      <c r="CK779" s="89"/>
      <c r="CL779" s="89"/>
      <c r="CM779" s="89"/>
      <c r="CN779" s="89"/>
      <c r="CO779" s="89"/>
      <c r="CP779" s="89"/>
      <c r="CQ779" s="89"/>
      <c r="CR779" s="89"/>
      <c r="CS779" s="89"/>
      <c r="CT779" s="89"/>
      <c r="CU779" s="89"/>
      <c r="CV779" s="89">
        <v>8</v>
      </c>
      <c r="CW779" s="89">
        <v>7</v>
      </c>
      <c r="CX779" s="89">
        <v>8</v>
      </c>
      <c r="CY779" s="89">
        <v>8</v>
      </c>
      <c r="CZ779" s="89">
        <v>8</v>
      </c>
      <c r="DA779" s="89">
        <v>8</v>
      </c>
      <c r="DB779" s="89">
        <v>8</v>
      </c>
      <c r="DC779" s="89">
        <v>8</v>
      </c>
      <c r="DD779" s="89">
        <v>7</v>
      </c>
      <c r="DE779" s="89"/>
      <c r="DF779" s="89"/>
      <c r="DG779" s="89"/>
      <c r="DH779" s="89"/>
      <c r="DI779" s="89">
        <v>8</v>
      </c>
      <c r="DJ779" s="89">
        <v>8</v>
      </c>
      <c r="DK779" s="89">
        <v>8</v>
      </c>
      <c r="DL779" s="89">
        <v>8</v>
      </c>
      <c r="DM779" s="89">
        <v>8</v>
      </c>
      <c r="DN779" s="89">
        <v>8</v>
      </c>
      <c r="DO779" s="90">
        <f t="shared" si="78"/>
        <v>7.86666666666667</v>
      </c>
      <c r="DP779" s="95"/>
      <c r="DQ779" s="89"/>
      <c r="DR779" s="89"/>
      <c r="DS779" s="89"/>
      <c r="DT779" s="89"/>
      <c r="DU779" s="89"/>
      <c r="DV779" s="101"/>
      <c r="DW779" s="102"/>
      <c r="DX779" s="103"/>
      <c r="DY779" s="90"/>
      <c r="DZ779" s="103"/>
      <c r="EA779" s="103"/>
      <c r="EB779" s="103"/>
      <c r="EC779" s="103"/>
      <c r="ED779" s="103"/>
      <c r="EE779" s="103"/>
      <c r="EF779" s="106" t="e">
        <f t="shared" si="79"/>
        <v>#DIV/0!</v>
      </c>
      <c r="EG779" s="106" t="e">
        <f t="shared" si="80"/>
        <v>#DIV/0!</v>
      </c>
      <c r="EH779" s="106" t="str">
        <f t="shared" si="81"/>
        <v>NEED TO DEVELOP</v>
      </c>
    </row>
    <row r="780" hidden="1" customHeight="1" spans="2:138">
      <c r="B780" s="83" t="s">
        <v>16258</v>
      </c>
      <c r="C780" s="84"/>
      <c r="D780" s="84"/>
      <c r="E780" s="84"/>
      <c r="F780" s="84"/>
      <c r="G780" s="84"/>
      <c r="H780" s="83" t="s">
        <v>16446</v>
      </c>
      <c r="I780" s="86" t="s">
        <v>16447</v>
      </c>
      <c r="J780" s="83" t="s">
        <v>162</v>
      </c>
      <c r="K780" s="84"/>
      <c r="L780" s="83" t="s">
        <v>2290</v>
      </c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90" t="e">
        <f t="shared" si="76"/>
        <v>#DIV/0!</v>
      </c>
      <c r="AO780" s="89"/>
      <c r="AP780" s="89"/>
      <c r="AQ780" s="89"/>
      <c r="AR780" s="89"/>
      <c r="AS780" s="89"/>
      <c r="AT780" s="89"/>
      <c r="AU780" s="89"/>
      <c r="AV780" s="89"/>
      <c r="AW780" s="89"/>
      <c r="AX780" s="89"/>
      <c r="AY780" s="89"/>
      <c r="AZ780" s="89"/>
      <c r="BA780" s="89"/>
      <c r="BB780" s="89"/>
      <c r="BC780" s="89"/>
      <c r="BD780" s="89"/>
      <c r="BE780" s="89"/>
      <c r="BF780" s="89"/>
      <c r="BG780" s="89"/>
      <c r="BH780" s="89"/>
      <c r="BI780" s="89"/>
      <c r="BJ780" s="89"/>
      <c r="BK780" s="89"/>
      <c r="BL780" s="89"/>
      <c r="BM780" s="89"/>
      <c r="BN780" s="89"/>
      <c r="BO780" s="89"/>
      <c r="BP780" s="89"/>
      <c r="BQ780" s="89"/>
      <c r="BR780" s="89"/>
      <c r="BS780" s="89"/>
      <c r="BT780" s="89"/>
      <c r="BU780" s="89"/>
      <c r="BV780" s="89"/>
      <c r="BW780" s="89"/>
      <c r="BX780" s="89"/>
      <c r="BY780" s="89"/>
      <c r="BZ780" s="89"/>
      <c r="CA780" s="89"/>
      <c r="CB780" s="89"/>
      <c r="CC780" s="89"/>
      <c r="CD780" s="89"/>
      <c r="CE780" s="89"/>
      <c r="CF780" s="90" t="e">
        <f t="shared" si="77"/>
        <v>#DIV/0!</v>
      </c>
      <c r="CG780" s="89"/>
      <c r="CH780" s="89"/>
      <c r="CI780" s="89"/>
      <c r="CJ780" s="89"/>
      <c r="CK780" s="89"/>
      <c r="CL780" s="89"/>
      <c r="CM780" s="89"/>
      <c r="CN780" s="89"/>
      <c r="CO780" s="89"/>
      <c r="CP780" s="89"/>
      <c r="CQ780" s="89"/>
      <c r="CR780" s="89"/>
      <c r="CS780" s="89"/>
      <c r="CT780" s="89"/>
      <c r="CU780" s="89"/>
      <c r="CV780" s="89">
        <v>8</v>
      </c>
      <c r="CW780" s="89">
        <v>8</v>
      </c>
      <c r="CX780" s="89">
        <v>8</v>
      </c>
      <c r="CY780" s="89">
        <v>8</v>
      </c>
      <c r="CZ780" s="89">
        <v>8</v>
      </c>
      <c r="DA780" s="89">
        <v>7</v>
      </c>
      <c r="DB780" s="89">
        <v>7</v>
      </c>
      <c r="DC780" s="89">
        <v>8</v>
      </c>
      <c r="DD780" s="89">
        <v>7</v>
      </c>
      <c r="DE780" s="89"/>
      <c r="DF780" s="89"/>
      <c r="DG780" s="89"/>
      <c r="DH780" s="89"/>
      <c r="DI780" s="89">
        <v>8</v>
      </c>
      <c r="DJ780" s="89">
        <v>7</v>
      </c>
      <c r="DK780" s="89">
        <v>8</v>
      </c>
      <c r="DL780" s="89">
        <v>8</v>
      </c>
      <c r="DM780" s="89">
        <v>8</v>
      </c>
      <c r="DN780" s="89">
        <v>8</v>
      </c>
      <c r="DO780" s="90">
        <f t="shared" si="78"/>
        <v>7.73333333333333</v>
      </c>
      <c r="DP780" s="95"/>
      <c r="DQ780" s="89"/>
      <c r="DR780" s="89"/>
      <c r="DS780" s="89"/>
      <c r="DT780" s="89"/>
      <c r="DU780" s="89"/>
      <c r="DV780" s="101"/>
      <c r="DW780" s="102"/>
      <c r="DX780" s="103"/>
      <c r="DY780" s="90"/>
      <c r="DZ780" s="103"/>
      <c r="EA780" s="103"/>
      <c r="EB780" s="103"/>
      <c r="EC780" s="103"/>
      <c r="ED780" s="103"/>
      <c r="EE780" s="103"/>
      <c r="EF780" s="106" t="e">
        <f t="shared" si="79"/>
        <v>#DIV/0!</v>
      </c>
      <c r="EG780" s="106" t="e">
        <f t="shared" si="80"/>
        <v>#DIV/0!</v>
      </c>
      <c r="EH780" s="106" t="str">
        <f t="shared" si="81"/>
        <v>NEED TO DEVELOP</v>
      </c>
    </row>
    <row r="781" hidden="1" customHeight="1" spans="2:138">
      <c r="B781" s="83" t="s">
        <v>16258</v>
      </c>
      <c r="C781" s="84"/>
      <c r="D781" s="84"/>
      <c r="E781" s="84"/>
      <c r="F781" s="84"/>
      <c r="G781" s="84"/>
      <c r="H781" s="83" t="s">
        <v>16461</v>
      </c>
      <c r="I781" s="86" t="s">
        <v>16462</v>
      </c>
      <c r="J781" s="83" t="s">
        <v>162</v>
      </c>
      <c r="K781" s="84"/>
      <c r="L781" s="83" t="s">
        <v>16464</v>
      </c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90" t="e">
        <f t="shared" si="76"/>
        <v>#DIV/0!</v>
      </c>
      <c r="AO781" s="89"/>
      <c r="AP781" s="89"/>
      <c r="AQ781" s="89"/>
      <c r="AR781" s="89"/>
      <c r="AS781" s="89"/>
      <c r="AT781" s="89"/>
      <c r="AU781" s="89"/>
      <c r="AV781" s="89"/>
      <c r="AW781" s="89"/>
      <c r="AX781" s="89"/>
      <c r="AY781" s="89"/>
      <c r="AZ781" s="89"/>
      <c r="BA781" s="89"/>
      <c r="BB781" s="89"/>
      <c r="BC781" s="89"/>
      <c r="BD781" s="89"/>
      <c r="BE781" s="89"/>
      <c r="BF781" s="89"/>
      <c r="BG781" s="89"/>
      <c r="BH781" s="89"/>
      <c r="BI781" s="89"/>
      <c r="BJ781" s="89"/>
      <c r="BK781" s="89"/>
      <c r="BL781" s="89"/>
      <c r="BM781" s="89"/>
      <c r="BN781" s="89"/>
      <c r="BO781" s="89"/>
      <c r="BP781" s="89"/>
      <c r="BQ781" s="89"/>
      <c r="BR781" s="89"/>
      <c r="BS781" s="89"/>
      <c r="BT781" s="89"/>
      <c r="BU781" s="89"/>
      <c r="BV781" s="89"/>
      <c r="BW781" s="89"/>
      <c r="BX781" s="89"/>
      <c r="BY781" s="89"/>
      <c r="BZ781" s="89"/>
      <c r="CA781" s="89"/>
      <c r="CB781" s="89"/>
      <c r="CC781" s="89"/>
      <c r="CD781" s="89"/>
      <c r="CE781" s="89"/>
      <c r="CF781" s="90" t="e">
        <f t="shared" si="77"/>
        <v>#DIV/0!</v>
      </c>
      <c r="CG781" s="89"/>
      <c r="CH781" s="89"/>
      <c r="CI781" s="89"/>
      <c r="CJ781" s="89"/>
      <c r="CK781" s="89"/>
      <c r="CL781" s="89"/>
      <c r="CM781" s="89"/>
      <c r="CN781" s="89"/>
      <c r="CO781" s="89"/>
      <c r="CP781" s="89"/>
      <c r="CQ781" s="89"/>
      <c r="CR781" s="89"/>
      <c r="CS781" s="89"/>
      <c r="CT781" s="89"/>
      <c r="CU781" s="89"/>
      <c r="CV781" s="89">
        <v>8</v>
      </c>
      <c r="CW781" s="89">
        <v>8</v>
      </c>
      <c r="CX781" s="89">
        <v>8</v>
      </c>
      <c r="CY781" s="89">
        <v>8</v>
      </c>
      <c r="CZ781" s="89">
        <v>8</v>
      </c>
      <c r="DA781" s="89">
        <v>8</v>
      </c>
      <c r="DB781" s="89">
        <v>8</v>
      </c>
      <c r="DC781" s="89">
        <v>9</v>
      </c>
      <c r="DD781" s="89">
        <v>8</v>
      </c>
      <c r="DE781" s="89"/>
      <c r="DF781" s="89"/>
      <c r="DG781" s="89"/>
      <c r="DH781" s="89"/>
      <c r="DI781" s="89">
        <v>8</v>
      </c>
      <c r="DJ781" s="89">
        <v>8</v>
      </c>
      <c r="DK781" s="89">
        <v>9</v>
      </c>
      <c r="DL781" s="89">
        <v>8</v>
      </c>
      <c r="DM781" s="89">
        <v>8</v>
      </c>
      <c r="DN781" s="89">
        <v>9</v>
      </c>
      <c r="DO781" s="90">
        <f t="shared" si="78"/>
        <v>8.2</v>
      </c>
      <c r="DP781" s="95"/>
      <c r="DQ781" s="89"/>
      <c r="DR781" s="89"/>
      <c r="DS781" s="89"/>
      <c r="DT781" s="89"/>
      <c r="DU781" s="89"/>
      <c r="DV781" s="101"/>
      <c r="DW781" s="102"/>
      <c r="DX781" s="103"/>
      <c r="DY781" s="90"/>
      <c r="DZ781" s="103"/>
      <c r="EA781" s="103"/>
      <c r="EB781" s="103"/>
      <c r="EC781" s="103"/>
      <c r="ED781" s="103"/>
      <c r="EE781" s="103"/>
      <c r="EF781" s="106" t="e">
        <f t="shared" si="79"/>
        <v>#DIV/0!</v>
      </c>
      <c r="EG781" s="106" t="e">
        <f t="shared" si="80"/>
        <v>#DIV/0!</v>
      </c>
      <c r="EH781" s="106" t="str">
        <f t="shared" si="81"/>
        <v>GOOD</v>
      </c>
    </row>
    <row r="782" hidden="1" customHeight="1" spans="2:138">
      <c r="B782" s="83" t="s">
        <v>16258</v>
      </c>
      <c r="C782" s="84"/>
      <c r="D782" s="84"/>
      <c r="E782" s="84"/>
      <c r="F782" s="84"/>
      <c r="G782" s="84"/>
      <c r="H782" s="83" t="s">
        <v>16475</v>
      </c>
      <c r="I782" s="86" t="s">
        <v>16476</v>
      </c>
      <c r="J782" s="83" t="s">
        <v>162</v>
      </c>
      <c r="K782" s="84"/>
      <c r="L782" s="83" t="s">
        <v>1234</v>
      </c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90" t="e">
        <f t="shared" si="76"/>
        <v>#DIV/0!</v>
      </c>
      <c r="AO782" s="89"/>
      <c r="AP782" s="89"/>
      <c r="AQ782" s="89"/>
      <c r="AR782" s="89"/>
      <c r="AS782" s="89"/>
      <c r="AT782" s="89"/>
      <c r="AU782" s="89"/>
      <c r="AV782" s="89"/>
      <c r="AW782" s="89"/>
      <c r="AX782" s="89"/>
      <c r="AY782" s="89"/>
      <c r="AZ782" s="89"/>
      <c r="BA782" s="89"/>
      <c r="BB782" s="89"/>
      <c r="BC782" s="89"/>
      <c r="BD782" s="89"/>
      <c r="BE782" s="89"/>
      <c r="BF782" s="89"/>
      <c r="BG782" s="89"/>
      <c r="BH782" s="89"/>
      <c r="BI782" s="89"/>
      <c r="BJ782" s="89"/>
      <c r="BK782" s="89"/>
      <c r="BL782" s="89"/>
      <c r="BM782" s="89"/>
      <c r="BN782" s="89"/>
      <c r="BO782" s="89"/>
      <c r="BP782" s="89"/>
      <c r="BQ782" s="89"/>
      <c r="BR782" s="89"/>
      <c r="BS782" s="89"/>
      <c r="BT782" s="89"/>
      <c r="BU782" s="89"/>
      <c r="BV782" s="89"/>
      <c r="BW782" s="89"/>
      <c r="BX782" s="89"/>
      <c r="BY782" s="89"/>
      <c r="BZ782" s="89"/>
      <c r="CA782" s="89"/>
      <c r="CB782" s="89"/>
      <c r="CC782" s="89"/>
      <c r="CD782" s="89"/>
      <c r="CE782" s="89"/>
      <c r="CF782" s="90" t="e">
        <f t="shared" si="77"/>
        <v>#DIV/0!</v>
      </c>
      <c r="CG782" s="89"/>
      <c r="CH782" s="89"/>
      <c r="CI782" s="89"/>
      <c r="CJ782" s="89"/>
      <c r="CK782" s="89"/>
      <c r="CL782" s="89"/>
      <c r="CM782" s="89"/>
      <c r="CN782" s="89"/>
      <c r="CO782" s="89"/>
      <c r="CP782" s="89"/>
      <c r="CQ782" s="89"/>
      <c r="CR782" s="89"/>
      <c r="CS782" s="89"/>
      <c r="CT782" s="89"/>
      <c r="CU782" s="89"/>
      <c r="CV782" s="89">
        <v>8</v>
      </c>
      <c r="CW782" s="89">
        <v>8</v>
      </c>
      <c r="CX782" s="89">
        <v>8</v>
      </c>
      <c r="CY782" s="89">
        <v>8</v>
      </c>
      <c r="CZ782" s="89">
        <v>8</v>
      </c>
      <c r="DA782" s="89">
        <v>7</v>
      </c>
      <c r="DB782" s="89">
        <v>8</v>
      </c>
      <c r="DC782" s="89">
        <v>8</v>
      </c>
      <c r="DD782" s="89">
        <v>7</v>
      </c>
      <c r="DE782" s="89"/>
      <c r="DF782" s="89"/>
      <c r="DG782" s="89"/>
      <c r="DH782" s="89"/>
      <c r="DI782" s="89">
        <v>8</v>
      </c>
      <c r="DJ782" s="89">
        <v>7</v>
      </c>
      <c r="DK782" s="89">
        <v>8</v>
      </c>
      <c r="DL782" s="89">
        <v>8</v>
      </c>
      <c r="DM782" s="89">
        <v>8</v>
      </c>
      <c r="DN782" s="89">
        <v>8</v>
      </c>
      <c r="DO782" s="90">
        <f t="shared" si="78"/>
        <v>7.8</v>
      </c>
      <c r="DP782" s="95"/>
      <c r="DQ782" s="89"/>
      <c r="DR782" s="89"/>
      <c r="DS782" s="89"/>
      <c r="DT782" s="89"/>
      <c r="DU782" s="89"/>
      <c r="DV782" s="101"/>
      <c r="DW782" s="102"/>
      <c r="DX782" s="103"/>
      <c r="DY782" s="90"/>
      <c r="DZ782" s="103"/>
      <c r="EA782" s="103"/>
      <c r="EB782" s="103"/>
      <c r="EC782" s="103"/>
      <c r="ED782" s="103"/>
      <c r="EE782" s="103"/>
      <c r="EF782" s="106" t="e">
        <f t="shared" si="79"/>
        <v>#DIV/0!</v>
      </c>
      <c r="EG782" s="106" t="e">
        <f t="shared" si="80"/>
        <v>#DIV/0!</v>
      </c>
      <c r="EH782" s="106" t="str">
        <f t="shared" si="81"/>
        <v>NEED TO DEVELOP</v>
      </c>
    </row>
    <row r="783" hidden="1" customHeight="1" spans="2:138">
      <c r="B783" s="83" t="s">
        <v>16258</v>
      </c>
      <c r="C783" s="84"/>
      <c r="D783" s="84"/>
      <c r="E783" s="84"/>
      <c r="F783" s="84"/>
      <c r="G783" s="84"/>
      <c r="H783" s="83" t="s">
        <v>16490</v>
      </c>
      <c r="I783" s="86" t="s">
        <v>16491</v>
      </c>
      <c r="J783" s="83" t="s">
        <v>1569</v>
      </c>
      <c r="K783" s="84"/>
      <c r="L783" s="83" t="s">
        <v>2290</v>
      </c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90" t="e">
        <f t="shared" si="76"/>
        <v>#DIV/0!</v>
      </c>
      <c r="AO783" s="89"/>
      <c r="AP783" s="89"/>
      <c r="AQ783" s="89"/>
      <c r="AR783" s="89"/>
      <c r="AS783" s="89"/>
      <c r="AT783" s="89"/>
      <c r="AU783" s="89"/>
      <c r="AV783" s="89"/>
      <c r="AW783" s="89"/>
      <c r="AX783" s="89"/>
      <c r="AY783" s="89"/>
      <c r="AZ783" s="89"/>
      <c r="BA783" s="89"/>
      <c r="BB783" s="89"/>
      <c r="BC783" s="89"/>
      <c r="BD783" s="89"/>
      <c r="BE783" s="89"/>
      <c r="BF783" s="89"/>
      <c r="BG783" s="89"/>
      <c r="BH783" s="89"/>
      <c r="BI783" s="89"/>
      <c r="BJ783" s="89"/>
      <c r="BK783" s="89"/>
      <c r="BL783" s="89"/>
      <c r="BM783" s="89"/>
      <c r="BN783" s="89"/>
      <c r="BO783" s="89"/>
      <c r="BP783" s="89"/>
      <c r="BQ783" s="89"/>
      <c r="BR783" s="89"/>
      <c r="BS783" s="89"/>
      <c r="BT783" s="89"/>
      <c r="BU783" s="89"/>
      <c r="BV783" s="89"/>
      <c r="BW783" s="89"/>
      <c r="BX783" s="89"/>
      <c r="BY783" s="89"/>
      <c r="BZ783" s="89"/>
      <c r="CA783" s="89"/>
      <c r="CB783" s="89"/>
      <c r="CC783" s="89"/>
      <c r="CD783" s="89"/>
      <c r="CE783" s="89"/>
      <c r="CF783" s="90" t="e">
        <f t="shared" si="77"/>
        <v>#DIV/0!</v>
      </c>
      <c r="CG783" s="89"/>
      <c r="CH783" s="89"/>
      <c r="CI783" s="89"/>
      <c r="CJ783" s="89"/>
      <c r="CK783" s="89"/>
      <c r="CL783" s="89"/>
      <c r="CM783" s="89"/>
      <c r="CN783" s="89"/>
      <c r="CO783" s="89"/>
      <c r="CP783" s="89"/>
      <c r="CQ783" s="89"/>
      <c r="CR783" s="89"/>
      <c r="CS783" s="89"/>
      <c r="CT783" s="89"/>
      <c r="CU783" s="89"/>
      <c r="CV783" s="89">
        <v>8</v>
      </c>
      <c r="CW783" s="89">
        <v>8</v>
      </c>
      <c r="CX783" s="89">
        <v>8</v>
      </c>
      <c r="CY783" s="89">
        <v>9</v>
      </c>
      <c r="CZ783" s="89">
        <v>8</v>
      </c>
      <c r="DA783" s="89">
        <v>7</v>
      </c>
      <c r="DB783" s="89">
        <v>8</v>
      </c>
      <c r="DC783" s="89">
        <v>8</v>
      </c>
      <c r="DD783" s="89">
        <v>7</v>
      </c>
      <c r="DE783" s="89"/>
      <c r="DF783" s="89"/>
      <c r="DG783" s="89"/>
      <c r="DH783" s="89"/>
      <c r="DI783" s="89">
        <v>8</v>
      </c>
      <c r="DJ783" s="89">
        <v>8</v>
      </c>
      <c r="DK783" s="89">
        <v>8</v>
      </c>
      <c r="DL783" s="89">
        <v>8</v>
      </c>
      <c r="DM783" s="89">
        <v>8</v>
      </c>
      <c r="DN783" s="89">
        <v>9</v>
      </c>
      <c r="DO783" s="90">
        <f t="shared" si="78"/>
        <v>8</v>
      </c>
      <c r="DP783" s="95"/>
      <c r="DQ783" s="89"/>
      <c r="DR783" s="89"/>
      <c r="DS783" s="89"/>
      <c r="DT783" s="89"/>
      <c r="DU783" s="89"/>
      <c r="DV783" s="101"/>
      <c r="DW783" s="102"/>
      <c r="DX783" s="103"/>
      <c r="DY783" s="90"/>
      <c r="DZ783" s="103"/>
      <c r="EA783" s="103"/>
      <c r="EB783" s="103"/>
      <c r="EC783" s="103"/>
      <c r="ED783" s="103"/>
      <c r="EE783" s="103"/>
      <c r="EF783" s="106" t="e">
        <f t="shared" si="79"/>
        <v>#DIV/0!</v>
      </c>
      <c r="EG783" s="106" t="e">
        <f t="shared" si="80"/>
        <v>#DIV/0!</v>
      </c>
      <c r="EH783" s="106" t="str">
        <f t="shared" si="81"/>
        <v>NEED TO DEVELOP</v>
      </c>
    </row>
    <row r="784" hidden="1" customHeight="1" spans="2:138">
      <c r="B784" s="83" t="s">
        <v>16503</v>
      </c>
      <c r="C784" s="84"/>
      <c r="D784" s="84"/>
      <c r="E784" s="84"/>
      <c r="F784" s="84"/>
      <c r="G784" s="84"/>
      <c r="H784" s="83" t="s">
        <v>16517</v>
      </c>
      <c r="I784" s="86" t="s">
        <v>16518</v>
      </c>
      <c r="J784" s="83" t="s">
        <v>68</v>
      </c>
      <c r="K784" s="84"/>
      <c r="L784" s="83" t="s">
        <v>2291</v>
      </c>
      <c r="M784" s="89">
        <v>8</v>
      </c>
      <c r="N784" s="89">
        <v>8</v>
      </c>
      <c r="O784" s="89">
        <v>8</v>
      </c>
      <c r="P784" s="89">
        <v>8</v>
      </c>
      <c r="Q784" s="89">
        <v>8</v>
      </c>
      <c r="R784" s="89">
        <v>8</v>
      </c>
      <c r="S784" s="89">
        <v>8</v>
      </c>
      <c r="T784" s="89">
        <v>8</v>
      </c>
      <c r="U784" s="89">
        <v>8</v>
      </c>
      <c r="V784" s="89">
        <v>8</v>
      </c>
      <c r="W784" s="89">
        <v>8</v>
      </c>
      <c r="X784" s="89">
        <v>8</v>
      </c>
      <c r="Y784" s="89">
        <v>8</v>
      </c>
      <c r="Z784" s="89">
        <v>8</v>
      </c>
      <c r="AA784" s="89">
        <v>8</v>
      </c>
      <c r="AB784" s="89">
        <v>8</v>
      </c>
      <c r="AC784" s="89">
        <v>8</v>
      </c>
      <c r="AD784" s="89">
        <v>8</v>
      </c>
      <c r="AE784" s="89">
        <v>8</v>
      </c>
      <c r="AF784" s="89">
        <v>8</v>
      </c>
      <c r="AG784" s="89">
        <v>8</v>
      </c>
      <c r="AH784" s="89">
        <v>8</v>
      </c>
      <c r="AI784" s="89">
        <v>8</v>
      </c>
      <c r="AJ784" s="89">
        <v>8</v>
      </c>
      <c r="AK784" s="89">
        <v>8</v>
      </c>
      <c r="AL784" s="89">
        <v>8</v>
      </c>
      <c r="AM784" s="89">
        <v>8</v>
      </c>
      <c r="AN784" s="90">
        <f t="shared" si="76"/>
        <v>8</v>
      </c>
      <c r="AO784" s="89"/>
      <c r="AP784" s="89"/>
      <c r="AQ784" s="89"/>
      <c r="AR784" s="89"/>
      <c r="AS784" s="89"/>
      <c r="AT784" s="89"/>
      <c r="AU784" s="89"/>
      <c r="AV784" s="89"/>
      <c r="AW784" s="89"/>
      <c r="AX784" s="89"/>
      <c r="AY784" s="89"/>
      <c r="AZ784" s="89"/>
      <c r="BA784" s="89"/>
      <c r="BB784" s="89"/>
      <c r="BC784" s="89"/>
      <c r="BD784" s="89"/>
      <c r="BE784" s="89"/>
      <c r="BF784" s="89"/>
      <c r="BG784" s="89"/>
      <c r="BH784" s="89"/>
      <c r="BI784" s="89"/>
      <c r="BJ784" s="89"/>
      <c r="BK784" s="89"/>
      <c r="BL784" s="89"/>
      <c r="BM784" s="89"/>
      <c r="BN784" s="89"/>
      <c r="BO784" s="89"/>
      <c r="BP784" s="89"/>
      <c r="BQ784" s="89"/>
      <c r="BR784" s="89"/>
      <c r="BS784" s="89"/>
      <c r="BT784" s="89"/>
      <c r="BU784" s="89"/>
      <c r="BV784" s="89"/>
      <c r="BW784" s="89"/>
      <c r="BX784" s="89"/>
      <c r="BY784" s="89"/>
      <c r="BZ784" s="89"/>
      <c r="CA784" s="89"/>
      <c r="CB784" s="89"/>
      <c r="CC784" s="89"/>
      <c r="CD784" s="89"/>
      <c r="CE784" s="89"/>
      <c r="CF784" s="90" t="e">
        <f t="shared" si="77"/>
        <v>#DIV/0!</v>
      </c>
      <c r="CG784" s="89"/>
      <c r="CH784" s="89"/>
      <c r="CI784" s="89"/>
      <c r="CJ784" s="89"/>
      <c r="CK784" s="89"/>
      <c r="CL784" s="89"/>
      <c r="CM784" s="89"/>
      <c r="CN784" s="89"/>
      <c r="CO784" s="89"/>
      <c r="CP784" s="89"/>
      <c r="CQ784" s="89"/>
      <c r="CR784" s="89"/>
      <c r="CS784" s="89"/>
      <c r="CT784" s="89"/>
      <c r="CU784" s="89"/>
      <c r="CV784" s="89"/>
      <c r="CW784" s="89"/>
      <c r="CX784" s="89"/>
      <c r="CY784" s="89"/>
      <c r="CZ784" s="89"/>
      <c r="DA784" s="89"/>
      <c r="DB784" s="89"/>
      <c r="DC784" s="89"/>
      <c r="DD784" s="89"/>
      <c r="DE784" s="89"/>
      <c r="DF784" s="89"/>
      <c r="DG784" s="89"/>
      <c r="DH784" s="89"/>
      <c r="DI784" s="89"/>
      <c r="DJ784" s="89"/>
      <c r="DK784" s="89"/>
      <c r="DL784" s="89"/>
      <c r="DM784" s="89"/>
      <c r="DN784" s="89"/>
      <c r="DO784" s="90" t="e">
        <f t="shared" si="78"/>
        <v>#DIV/0!</v>
      </c>
      <c r="DP784" s="95"/>
      <c r="DQ784" s="89"/>
      <c r="DR784" s="89"/>
      <c r="DS784" s="89"/>
      <c r="DT784" s="89"/>
      <c r="DU784" s="89"/>
      <c r="DV784" s="101"/>
      <c r="DW784" s="102"/>
      <c r="DX784" s="103"/>
      <c r="DY784" s="90"/>
      <c r="DZ784" s="103"/>
      <c r="EA784" s="103"/>
      <c r="EB784" s="103"/>
      <c r="EC784" s="103"/>
      <c r="ED784" s="103"/>
      <c r="EE784" s="103"/>
      <c r="EF784" s="106" t="str">
        <f t="shared" si="79"/>
        <v>NEED TO DEVELOP</v>
      </c>
      <c r="EG784" s="106" t="e">
        <f t="shared" si="80"/>
        <v>#DIV/0!</v>
      </c>
      <c r="EH784" s="106" t="e">
        <f t="shared" si="81"/>
        <v>#DIV/0!</v>
      </c>
    </row>
    <row r="785" hidden="1" customHeight="1" spans="2:138">
      <c r="B785" s="83" t="s">
        <v>16503</v>
      </c>
      <c r="C785" s="84"/>
      <c r="D785" s="84"/>
      <c r="E785" s="84"/>
      <c r="F785" s="84"/>
      <c r="G785" s="84"/>
      <c r="H785" s="83" t="s">
        <v>16530</v>
      </c>
      <c r="I785" s="86" t="s">
        <v>16531</v>
      </c>
      <c r="J785" s="83" t="s">
        <v>227</v>
      </c>
      <c r="K785" s="84"/>
      <c r="L785" s="83" t="s">
        <v>3457</v>
      </c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90" t="e">
        <f t="shared" si="76"/>
        <v>#DIV/0!</v>
      </c>
      <c r="AO785" s="89"/>
      <c r="AP785" s="89"/>
      <c r="AQ785" s="89"/>
      <c r="AR785" s="89"/>
      <c r="AS785" s="89"/>
      <c r="AT785" s="89"/>
      <c r="AU785" s="89"/>
      <c r="AV785" s="89"/>
      <c r="AW785" s="89"/>
      <c r="AX785" s="89"/>
      <c r="AY785" s="89"/>
      <c r="AZ785" s="89"/>
      <c r="BA785" s="89"/>
      <c r="BB785" s="89"/>
      <c r="BC785" s="89"/>
      <c r="BD785" s="89">
        <v>7</v>
      </c>
      <c r="BE785" s="89">
        <v>7</v>
      </c>
      <c r="BF785" s="89">
        <v>7</v>
      </c>
      <c r="BG785" s="89">
        <v>7</v>
      </c>
      <c r="BH785" s="89">
        <v>7</v>
      </c>
      <c r="BI785" s="89">
        <v>8</v>
      </c>
      <c r="BJ785" s="89">
        <v>8</v>
      </c>
      <c r="BK785" s="89">
        <v>7</v>
      </c>
      <c r="BL785" s="89">
        <v>7</v>
      </c>
      <c r="BM785" s="89">
        <v>7</v>
      </c>
      <c r="BN785" s="89">
        <v>7</v>
      </c>
      <c r="BO785" s="89">
        <v>7</v>
      </c>
      <c r="BP785" s="89">
        <v>7</v>
      </c>
      <c r="BQ785" s="89">
        <v>7</v>
      </c>
      <c r="BR785" s="89">
        <v>7</v>
      </c>
      <c r="BS785" s="89">
        <v>8</v>
      </c>
      <c r="BT785" s="89">
        <v>8</v>
      </c>
      <c r="BU785" s="89">
        <v>8</v>
      </c>
      <c r="BV785" s="89">
        <v>8</v>
      </c>
      <c r="BW785" s="89">
        <v>7</v>
      </c>
      <c r="BX785" s="89">
        <v>8</v>
      </c>
      <c r="BY785" s="89">
        <v>8</v>
      </c>
      <c r="BZ785" s="89">
        <v>8</v>
      </c>
      <c r="CA785" s="89">
        <v>7</v>
      </c>
      <c r="CB785" s="89">
        <v>8</v>
      </c>
      <c r="CC785" s="89">
        <v>8</v>
      </c>
      <c r="CD785" s="89">
        <v>8</v>
      </c>
      <c r="CE785" s="89">
        <v>8</v>
      </c>
      <c r="CF785" s="90">
        <f t="shared" si="77"/>
        <v>7.48148148148148</v>
      </c>
      <c r="CG785" s="89"/>
      <c r="CH785" s="89"/>
      <c r="CI785" s="89"/>
      <c r="CJ785" s="89"/>
      <c r="CK785" s="89"/>
      <c r="CL785" s="89"/>
      <c r="CM785" s="89"/>
      <c r="CN785" s="89"/>
      <c r="CO785" s="89"/>
      <c r="CP785" s="89"/>
      <c r="CQ785" s="89"/>
      <c r="CR785" s="89"/>
      <c r="CS785" s="89"/>
      <c r="CT785" s="89"/>
      <c r="CU785" s="89"/>
      <c r="CV785" s="89"/>
      <c r="CW785" s="89"/>
      <c r="CX785" s="89"/>
      <c r="CY785" s="89"/>
      <c r="CZ785" s="89"/>
      <c r="DA785" s="89"/>
      <c r="DB785" s="89"/>
      <c r="DC785" s="89"/>
      <c r="DD785" s="89"/>
      <c r="DE785" s="89"/>
      <c r="DF785" s="89"/>
      <c r="DG785" s="89"/>
      <c r="DH785" s="89"/>
      <c r="DI785" s="89"/>
      <c r="DJ785" s="89"/>
      <c r="DK785" s="89"/>
      <c r="DL785" s="89"/>
      <c r="DM785" s="89"/>
      <c r="DN785" s="89"/>
      <c r="DO785" s="90" t="e">
        <f t="shared" si="78"/>
        <v>#DIV/0!</v>
      </c>
      <c r="DP785" s="95"/>
      <c r="DQ785" s="89"/>
      <c r="DR785" s="89"/>
      <c r="DS785" s="89"/>
      <c r="DT785" s="89"/>
      <c r="DU785" s="89"/>
      <c r="DV785" s="101"/>
      <c r="DW785" s="102"/>
      <c r="DX785" s="103"/>
      <c r="DY785" s="90"/>
      <c r="DZ785" s="103"/>
      <c r="EA785" s="103"/>
      <c r="EB785" s="103"/>
      <c r="EC785" s="103"/>
      <c r="ED785" s="103"/>
      <c r="EE785" s="103"/>
      <c r="EF785" s="106" t="e">
        <f t="shared" si="79"/>
        <v>#DIV/0!</v>
      </c>
      <c r="EG785" s="106" t="str">
        <f t="shared" si="80"/>
        <v>NEED TO DEVELOP</v>
      </c>
      <c r="EH785" s="106" t="e">
        <f t="shared" si="81"/>
        <v>#DIV/0!</v>
      </c>
    </row>
    <row r="786" hidden="1" customHeight="1" spans="2:138">
      <c r="B786" s="83" t="s">
        <v>16503</v>
      </c>
      <c r="C786" s="84"/>
      <c r="D786" s="84"/>
      <c r="E786" s="84"/>
      <c r="F786" s="84"/>
      <c r="G786" s="84"/>
      <c r="H786" s="83" t="s">
        <v>16543</v>
      </c>
      <c r="I786" s="86" t="s">
        <v>16544</v>
      </c>
      <c r="J786" s="83" t="s">
        <v>2083</v>
      </c>
      <c r="K786" s="84"/>
      <c r="L786" s="83" t="s">
        <v>5724</v>
      </c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90" t="e">
        <f t="shared" si="76"/>
        <v>#DIV/0!</v>
      </c>
      <c r="AO786" s="89"/>
      <c r="AP786" s="89"/>
      <c r="AQ786" s="89"/>
      <c r="AR786" s="89"/>
      <c r="AS786" s="89"/>
      <c r="AT786" s="89"/>
      <c r="AU786" s="89"/>
      <c r="AV786" s="89"/>
      <c r="AW786" s="89"/>
      <c r="AX786" s="89"/>
      <c r="AY786" s="89"/>
      <c r="AZ786" s="89"/>
      <c r="BA786" s="89"/>
      <c r="BB786" s="89"/>
      <c r="BC786" s="89"/>
      <c r="BD786" s="89">
        <v>8</v>
      </c>
      <c r="BE786" s="89">
        <v>8</v>
      </c>
      <c r="BF786" s="89">
        <v>8</v>
      </c>
      <c r="BG786" s="89">
        <v>8</v>
      </c>
      <c r="BH786" s="89">
        <v>8</v>
      </c>
      <c r="BI786" s="89">
        <v>8</v>
      </c>
      <c r="BJ786" s="89">
        <v>8</v>
      </c>
      <c r="BK786" s="89">
        <v>8</v>
      </c>
      <c r="BL786" s="89">
        <v>8</v>
      </c>
      <c r="BM786" s="89">
        <v>8</v>
      </c>
      <c r="BN786" s="89">
        <v>8</v>
      </c>
      <c r="BO786" s="89">
        <v>8</v>
      </c>
      <c r="BP786" s="89">
        <v>8</v>
      </c>
      <c r="BQ786" s="89">
        <v>8</v>
      </c>
      <c r="BR786" s="89">
        <v>8</v>
      </c>
      <c r="BS786" s="89">
        <v>8</v>
      </c>
      <c r="BT786" s="89">
        <v>8</v>
      </c>
      <c r="BU786" s="89">
        <v>8</v>
      </c>
      <c r="BV786" s="89">
        <v>8</v>
      </c>
      <c r="BW786" s="89">
        <v>8</v>
      </c>
      <c r="BX786" s="89">
        <v>8</v>
      </c>
      <c r="BY786" s="89">
        <v>8</v>
      </c>
      <c r="BZ786" s="89">
        <v>8</v>
      </c>
      <c r="CA786" s="89">
        <v>8</v>
      </c>
      <c r="CB786" s="89">
        <v>8</v>
      </c>
      <c r="CC786" s="89">
        <v>8</v>
      </c>
      <c r="CD786" s="89">
        <v>8</v>
      </c>
      <c r="CE786" s="89">
        <v>8</v>
      </c>
      <c r="CF786" s="90">
        <f t="shared" si="77"/>
        <v>8</v>
      </c>
      <c r="CG786" s="89"/>
      <c r="CH786" s="89"/>
      <c r="CI786" s="89"/>
      <c r="CJ786" s="89"/>
      <c r="CK786" s="89"/>
      <c r="CL786" s="89"/>
      <c r="CM786" s="89"/>
      <c r="CN786" s="89"/>
      <c r="CO786" s="89"/>
      <c r="CP786" s="89"/>
      <c r="CQ786" s="89"/>
      <c r="CR786" s="89"/>
      <c r="CS786" s="89"/>
      <c r="CT786" s="89"/>
      <c r="CU786" s="89"/>
      <c r="CV786" s="89"/>
      <c r="CW786" s="89"/>
      <c r="CX786" s="89"/>
      <c r="CY786" s="89"/>
      <c r="CZ786" s="89"/>
      <c r="DA786" s="89"/>
      <c r="DB786" s="89"/>
      <c r="DC786" s="89"/>
      <c r="DD786" s="89"/>
      <c r="DE786" s="89"/>
      <c r="DF786" s="89"/>
      <c r="DG786" s="89"/>
      <c r="DH786" s="89"/>
      <c r="DI786" s="89"/>
      <c r="DJ786" s="89"/>
      <c r="DK786" s="89"/>
      <c r="DL786" s="89"/>
      <c r="DM786" s="89"/>
      <c r="DN786" s="89"/>
      <c r="DO786" s="90" t="e">
        <f t="shared" si="78"/>
        <v>#DIV/0!</v>
      </c>
      <c r="DP786" s="95"/>
      <c r="DQ786" s="89"/>
      <c r="DR786" s="89"/>
      <c r="DS786" s="89"/>
      <c r="DT786" s="89"/>
      <c r="DU786" s="89"/>
      <c r="DV786" s="101"/>
      <c r="DW786" s="102"/>
      <c r="DX786" s="103"/>
      <c r="DY786" s="90"/>
      <c r="DZ786" s="103"/>
      <c r="EA786" s="103"/>
      <c r="EB786" s="103"/>
      <c r="EC786" s="103"/>
      <c r="ED786" s="103"/>
      <c r="EE786" s="103"/>
      <c r="EF786" s="106" t="e">
        <f t="shared" si="79"/>
        <v>#DIV/0!</v>
      </c>
      <c r="EG786" s="106" t="str">
        <f t="shared" si="80"/>
        <v>NEED TO DEVELOP</v>
      </c>
      <c r="EH786" s="106" t="e">
        <f t="shared" si="81"/>
        <v>#DIV/0!</v>
      </c>
    </row>
    <row r="787" hidden="1" customHeight="1" spans="2:138">
      <c r="B787" s="83" t="s">
        <v>16503</v>
      </c>
      <c r="C787" s="84"/>
      <c r="D787" s="84"/>
      <c r="E787" s="84"/>
      <c r="F787" s="84"/>
      <c r="G787" s="84"/>
      <c r="H787" s="83" t="s">
        <v>16559</v>
      </c>
      <c r="I787" s="86" t="s">
        <v>16560</v>
      </c>
      <c r="J787" s="83" t="s">
        <v>263</v>
      </c>
      <c r="K787" s="84"/>
      <c r="L787" s="83" t="s">
        <v>11303</v>
      </c>
      <c r="M787" s="89">
        <v>8</v>
      </c>
      <c r="N787" s="89">
        <v>8</v>
      </c>
      <c r="O787" s="89">
        <v>8</v>
      </c>
      <c r="P787" s="89">
        <v>8</v>
      </c>
      <c r="Q787" s="89">
        <v>8</v>
      </c>
      <c r="R787" s="89">
        <v>8</v>
      </c>
      <c r="S787" s="89">
        <v>8</v>
      </c>
      <c r="T787" s="89">
        <v>8</v>
      </c>
      <c r="U787" s="89">
        <v>8</v>
      </c>
      <c r="V787" s="89">
        <v>7</v>
      </c>
      <c r="W787" s="89">
        <v>7</v>
      </c>
      <c r="X787" s="89">
        <v>7</v>
      </c>
      <c r="Y787" s="89">
        <v>7</v>
      </c>
      <c r="Z787" s="89">
        <v>8</v>
      </c>
      <c r="AA787" s="89">
        <v>8</v>
      </c>
      <c r="AB787" s="89">
        <v>8</v>
      </c>
      <c r="AC787" s="89">
        <v>8</v>
      </c>
      <c r="AD787" s="89">
        <v>7</v>
      </c>
      <c r="AE787" s="89">
        <v>8</v>
      </c>
      <c r="AF787" s="89">
        <v>8</v>
      </c>
      <c r="AG787" s="89">
        <v>7</v>
      </c>
      <c r="AH787" s="89">
        <v>8</v>
      </c>
      <c r="AI787" s="89">
        <v>8</v>
      </c>
      <c r="AJ787" s="89">
        <v>8</v>
      </c>
      <c r="AK787" s="89">
        <v>8</v>
      </c>
      <c r="AL787" s="89">
        <v>7</v>
      </c>
      <c r="AM787" s="89">
        <v>8</v>
      </c>
      <c r="AN787" s="90">
        <f t="shared" si="76"/>
        <v>7.74074074074074</v>
      </c>
      <c r="AO787" s="89"/>
      <c r="AP787" s="89"/>
      <c r="AQ787" s="89"/>
      <c r="AR787" s="89"/>
      <c r="AS787" s="89"/>
      <c r="AT787" s="89"/>
      <c r="AU787" s="89"/>
      <c r="AV787" s="89"/>
      <c r="AW787" s="89"/>
      <c r="AX787" s="89"/>
      <c r="AY787" s="89"/>
      <c r="AZ787" s="89"/>
      <c r="BA787" s="89"/>
      <c r="BB787" s="89"/>
      <c r="BC787" s="89"/>
      <c r="BD787" s="89"/>
      <c r="BE787" s="89"/>
      <c r="BF787" s="89"/>
      <c r="BG787" s="89"/>
      <c r="BH787" s="89"/>
      <c r="BI787" s="89"/>
      <c r="BJ787" s="89"/>
      <c r="BK787" s="89"/>
      <c r="BL787" s="89"/>
      <c r="BM787" s="89"/>
      <c r="BN787" s="89"/>
      <c r="BO787" s="89"/>
      <c r="BP787" s="89"/>
      <c r="BQ787" s="89"/>
      <c r="BR787" s="89"/>
      <c r="BS787" s="89"/>
      <c r="BT787" s="89"/>
      <c r="BU787" s="89"/>
      <c r="BV787" s="89"/>
      <c r="BW787" s="89"/>
      <c r="BX787" s="89"/>
      <c r="BY787" s="89"/>
      <c r="BZ787" s="89"/>
      <c r="CA787" s="89"/>
      <c r="CB787" s="89"/>
      <c r="CC787" s="89"/>
      <c r="CD787" s="89"/>
      <c r="CE787" s="89"/>
      <c r="CF787" s="90" t="e">
        <f t="shared" si="77"/>
        <v>#DIV/0!</v>
      </c>
      <c r="CG787" s="89"/>
      <c r="CH787" s="89"/>
      <c r="CI787" s="89"/>
      <c r="CJ787" s="89"/>
      <c r="CK787" s="89"/>
      <c r="CL787" s="89"/>
      <c r="CM787" s="89"/>
      <c r="CN787" s="89"/>
      <c r="CO787" s="89"/>
      <c r="CP787" s="89"/>
      <c r="CQ787" s="89"/>
      <c r="CR787" s="89"/>
      <c r="CS787" s="89"/>
      <c r="CT787" s="89"/>
      <c r="CU787" s="89"/>
      <c r="CV787" s="89"/>
      <c r="CW787" s="89"/>
      <c r="CX787" s="89"/>
      <c r="CY787" s="89"/>
      <c r="CZ787" s="89"/>
      <c r="DA787" s="89"/>
      <c r="DB787" s="89"/>
      <c r="DC787" s="89"/>
      <c r="DD787" s="89"/>
      <c r="DE787" s="89"/>
      <c r="DF787" s="89"/>
      <c r="DG787" s="89"/>
      <c r="DH787" s="89"/>
      <c r="DI787" s="89"/>
      <c r="DJ787" s="89"/>
      <c r="DK787" s="89"/>
      <c r="DL787" s="89"/>
      <c r="DM787" s="89"/>
      <c r="DN787" s="89"/>
      <c r="DO787" s="90" t="e">
        <f t="shared" si="78"/>
        <v>#DIV/0!</v>
      </c>
      <c r="DP787" s="95"/>
      <c r="DQ787" s="89"/>
      <c r="DR787" s="89"/>
      <c r="DS787" s="89"/>
      <c r="DT787" s="89"/>
      <c r="DU787" s="89"/>
      <c r="DV787" s="101"/>
      <c r="DW787" s="102"/>
      <c r="DX787" s="103"/>
      <c r="DY787" s="90"/>
      <c r="DZ787" s="103"/>
      <c r="EA787" s="103"/>
      <c r="EB787" s="103"/>
      <c r="EC787" s="103"/>
      <c r="ED787" s="103"/>
      <c r="EE787" s="103"/>
      <c r="EF787" s="106" t="str">
        <f t="shared" si="79"/>
        <v>NEED TO DEVELOP</v>
      </c>
      <c r="EG787" s="106" t="e">
        <f t="shared" si="80"/>
        <v>#DIV/0!</v>
      </c>
      <c r="EH787" s="106" t="e">
        <f t="shared" si="81"/>
        <v>#DIV/0!</v>
      </c>
    </row>
    <row r="788" hidden="1" customHeight="1" spans="2:138">
      <c r="B788" s="83" t="s">
        <v>16503</v>
      </c>
      <c r="C788" s="84"/>
      <c r="D788" s="84"/>
      <c r="E788" s="84"/>
      <c r="F788" s="84"/>
      <c r="G788" s="84"/>
      <c r="H788" s="83" t="s">
        <v>16570</v>
      </c>
      <c r="I788" s="86" t="s">
        <v>16571</v>
      </c>
      <c r="J788" s="83" t="s">
        <v>108</v>
      </c>
      <c r="K788" s="84"/>
      <c r="L788" s="83" t="s">
        <v>5002</v>
      </c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90" t="e">
        <f t="shared" si="76"/>
        <v>#DIV/0!</v>
      </c>
      <c r="AO788" s="89"/>
      <c r="AP788" s="89"/>
      <c r="AQ788" s="89"/>
      <c r="AR788" s="89"/>
      <c r="AS788" s="89"/>
      <c r="AT788" s="89"/>
      <c r="AU788" s="89"/>
      <c r="AV788" s="89"/>
      <c r="AW788" s="89"/>
      <c r="AX788" s="89"/>
      <c r="AY788" s="89"/>
      <c r="AZ788" s="89"/>
      <c r="BA788" s="89"/>
      <c r="BB788" s="89"/>
      <c r="BC788" s="89"/>
      <c r="BD788" s="89">
        <v>8</v>
      </c>
      <c r="BE788" s="89">
        <v>8</v>
      </c>
      <c r="BF788" s="89">
        <v>8</v>
      </c>
      <c r="BG788" s="89">
        <v>8</v>
      </c>
      <c r="BH788" s="89">
        <v>8</v>
      </c>
      <c r="BI788" s="89">
        <v>8</v>
      </c>
      <c r="BJ788" s="89">
        <v>8</v>
      </c>
      <c r="BK788" s="89">
        <v>8</v>
      </c>
      <c r="BL788" s="89">
        <v>8</v>
      </c>
      <c r="BM788" s="89">
        <v>8</v>
      </c>
      <c r="BN788" s="89">
        <v>8</v>
      </c>
      <c r="BO788" s="89">
        <v>8</v>
      </c>
      <c r="BP788" s="89">
        <v>8</v>
      </c>
      <c r="BQ788" s="89">
        <v>8</v>
      </c>
      <c r="BR788" s="89">
        <v>8</v>
      </c>
      <c r="BS788" s="89">
        <v>8</v>
      </c>
      <c r="BT788" s="89">
        <v>8</v>
      </c>
      <c r="BU788" s="89">
        <v>8</v>
      </c>
      <c r="BV788" s="89">
        <v>8</v>
      </c>
      <c r="BW788" s="89">
        <v>8</v>
      </c>
      <c r="BX788" s="89">
        <v>8</v>
      </c>
      <c r="BY788" s="89">
        <v>8</v>
      </c>
      <c r="BZ788" s="89">
        <v>8</v>
      </c>
      <c r="CA788" s="89">
        <v>8</v>
      </c>
      <c r="CB788" s="89">
        <v>8</v>
      </c>
      <c r="CC788" s="89">
        <v>8</v>
      </c>
      <c r="CD788" s="89">
        <v>8</v>
      </c>
      <c r="CE788" s="89">
        <v>8</v>
      </c>
      <c r="CF788" s="90">
        <f t="shared" si="77"/>
        <v>8</v>
      </c>
      <c r="CG788" s="89"/>
      <c r="CH788" s="89"/>
      <c r="CI788" s="89"/>
      <c r="CJ788" s="89"/>
      <c r="CK788" s="89"/>
      <c r="CL788" s="89"/>
      <c r="CM788" s="89"/>
      <c r="CN788" s="89"/>
      <c r="CO788" s="89"/>
      <c r="CP788" s="89"/>
      <c r="CQ788" s="89"/>
      <c r="CR788" s="89"/>
      <c r="CS788" s="89"/>
      <c r="CT788" s="89"/>
      <c r="CU788" s="89"/>
      <c r="CV788" s="89"/>
      <c r="CW788" s="89"/>
      <c r="CX788" s="89"/>
      <c r="CY788" s="89"/>
      <c r="CZ788" s="89"/>
      <c r="DA788" s="89"/>
      <c r="DB788" s="89"/>
      <c r="DC788" s="89"/>
      <c r="DD788" s="89"/>
      <c r="DE788" s="89"/>
      <c r="DF788" s="89"/>
      <c r="DG788" s="89"/>
      <c r="DH788" s="89"/>
      <c r="DI788" s="89"/>
      <c r="DJ788" s="89"/>
      <c r="DK788" s="89"/>
      <c r="DL788" s="89"/>
      <c r="DM788" s="89"/>
      <c r="DN788" s="89"/>
      <c r="DO788" s="90" t="e">
        <f t="shared" si="78"/>
        <v>#DIV/0!</v>
      </c>
      <c r="DP788" s="95"/>
      <c r="DQ788" s="89"/>
      <c r="DR788" s="89"/>
      <c r="DS788" s="89"/>
      <c r="DT788" s="89"/>
      <c r="DU788" s="89"/>
      <c r="DV788" s="101"/>
      <c r="DW788" s="102"/>
      <c r="DX788" s="103"/>
      <c r="DY788" s="90"/>
      <c r="DZ788" s="103"/>
      <c r="EA788" s="103"/>
      <c r="EB788" s="103"/>
      <c r="EC788" s="103"/>
      <c r="ED788" s="103"/>
      <c r="EE788" s="103"/>
      <c r="EF788" s="106" t="e">
        <f t="shared" si="79"/>
        <v>#DIV/0!</v>
      </c>
      <c r="EG788" s="106" t="str">
        <f t="shared" si="80"/>
        <v>NEED TO DEVELOP</v>
      </c>
      <c r="EH788" s="106" t="e">
        <f t="shared" si="81"/>
        <v>#DIV/0!</v>
      </c>
    </row>
    <row r="789" hidden="1" customHeight="1" spans="2:138">
      <c r="B789" s="83" t="s">
        <v>16503</v>
      </c>
      <c r="C789" s="84"/>
      <c r="D789" s="84"/>
      <c r="E789" s="84"/>
      <c r="F789" s="84"/>
      <c r="G789" s="84"/>
      <c r="H789" s="83" t="s">
        <v>16583</v>
      </c>
      <c r="I789" s="86" t="s">
        <v>16584</v>
      </c>
      <c r="J789" s="83" t="s">
        <v>2321</v>
      </c>
      <c r="K789" s="84"/>
      <c r="L789" s="83" t="s">
        <v>13635</v>
      </c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90" t="e">
        <f t="shared" si="76"/>
        <v>#DIV/0!</v>
      </c>
      <c r="AO789" s="89"/>
      <c r="AP789" s="89"/>
      <c r="AQ789" s="89"/>
      <c r="AR789" s="89"/>
      <c r="AS789" s="89"/>
      <c r="AT789" s="89"/>
      <c r="AU789" s="89"/>
      <c r="AV789" s="89"/>
      <c r="AW789" s="89"/>
      <c r="AX789" s="89"/>
      <c r="AY789" s="89"/>
      <c r="AZ789" s="89"/>
      <c r="BA789" s="89"/>
      <c r="BB789" s="89"/>
      <c r="BC789" s="89"/>
      <c r="BD789" s="89">
        <v>8</v>
      </c>
      <c r="BE789" s="89">
        <v>8</v>
      </c>
      <c r="BF789" s="89">
        <v>8</v>
      </c>
      <c r="BG789" s="89">
        <v>8</v>
      </c>
      <c r="BH789" s="89">
        <v>8</v>
      </c>
      <c r="BI789" s="89">
        <v>8</v>
      </c>
      <c r="BJ789" s="89">
        <v>8</v>
      </c>
      <c r="BK789" s="89">
        <v>8</v>
      </c>
      <c r="BL789" s="89">
        <v>8</v>
      </c>
      <c r="BM789" s="89">
        <v>8</v>
      </c>
      <c r="BN789" s="89">
        <v>8</v>
      </c>
      <c r="BO789" s="89">
        <v>8</v>
      </c>
      <c r="BP789" s="89">
        <v>8</v>
      </c>
      <c r="BQ789" s="89">
        <v>8</v>
      </c>
      <c r="BR789" s="89">
        <v>8</v>
      </c>
      <c r="BS789" s="89">
        <v>8</v>
      </c>
      <c r="BT789" s="89">
        <v>8</v>
      </c>
      <c r="BU789" s="89">
        <v>8</v>
      </c>
      <c r="BV789" s="89">
        <v>8</v>
      </c>
      <c r="BW789" s="89">
        <v>8</v>
      </c>
      <c r="BX789" s="89">
        <v>8</v>
      </c>
      <c r="BY789" s="89">
        <v>8</v>
      </c>
      <c r="BZ789" s="89">
        <v>7.5</v>
      </c>
      <c r="CA789" s="89">
        <v>7.5</v>
      </c>
      <c r="CB789" s="89">
        <v>8</v>
      </c>
      <c r="CC789" s="89">
        <v>8</v>
      </c>
      <c r="CD789" s="89">
        <v>8</v>
      </c>
      <c r="CE789" s="89">
        <v>7.5</v>
      </c>
      <c r="CF789" s="90">
        <f t="shared" si="77"/>
        <v>7.94444444444444</v>
      </c>
      <c r="CG789" s="89"/>
      <c r="CH789" s="89"/>
      <c r="CI789" s="89"/>
      <c r="CJ789" s="89"/>
      <c r="CK789" s="89"/>
      <c r="CL789" s="89"/>
      <c r="CM789" s="89"/>
      <c r="CN789" s="89"/>
      <c r="CO789" s="89"/>
      <c r="CP789" s="89"/>
      <c r="CQ789" s="89"/>
      <c r="CR789" s="89"/>
      <c r="CS789" s="89"/>
      <c r="CT789" s="89"/>
      <c r="CU789" s="89"/>
      <c r="CV789" s="89"/>
      <c r="CW789" s="89"/>
      <c r="CX789" s="89"/>
      <c r="CY789" s="89"/>
      <c r="CZ789" s="89"/>
      <c r="DA789" s="89"/>
      <c r="DB789" s="89"/>
      <c r="DC789" s="89"/>
      <c r="DD789" s="89"/>
      <c r="DE789" s="89"/>
      <c r="DF789" s="89"/>
      <c r="DG789" s="89"/>
      <c r="DH789" s="89"/>
      <c r="DI789" s="89"/>
      <c r="DJ789" s="89"/>
      <c r="DK789" s="89"/>
      <c r="DL789" s="89"/>
      <c r="DM789" s="89"/>
      <c r="DN789" s="89"/>
      <c r="DO789" s="90" t="e">
        <f t="shared" si="78"/>
        <v>#DIV/0!</v>
      </c>
      <c r="DP789" s="95"/>
      <c r="DQ789" s="89"/>
      <c r="DR789" s="89"/>
      <c r="DS789" s="89"/>
      <c r="DT789" s="89"/>
      <c r="DU789" s="89"/>
      <c r="DV789" s="101"/>
      <c r="DW789" s="102"/>
      <c r="DX789" s="103"/>
      <c r="DY789" s="90"/>
      <c r="DZ789" s="103"/>
      <c r="EA789" s="103"/>
      <c r="EB789" s="103"/>
      <c r="EC789" s="103"/>
      <c r="ED789" s="103"/>
      <c r="EE789" s="103"/>
      <c r="EF789" s="106" t="e">
        <f t="shared" si="79"/>
        <v>#DIV/0!</v>
      </c>
      <c r="EG789" s="106" t="str">
        <f t="shared" si="80"/>
        <v>NEED TO DEVELOP</v>
      </c>
      <c r="EH789" s="106" t="e">
        <f t="shared" si="81"/>
        <v>#DIV/0!</v>
      </c>
    </row>
    <row r="790" hidden="1" customHeight="1" spans="2:138">
      <c r="B790" s="83" t="s">
        <v>16503</v>
      </c>
      <c r="C790" s="84"/>
      <c r="D790" s="84"/>
      <c r="E790" s="84"/>
      <c r="F790" s="84"/>
      <c r="G790" s="84"/>
      <c r="H790" s="83" t="s">
        <v>16596</v>
      </c>
      <c r="I790" s="86" t="s">
        <v>16597</v>
      </c>
      <c r="J790" s="83" t="s">
        <v>390</v>
      </c>
      <c r="K790" s="84"/>
      <c r="L790" s="83" t="s">
        <v>2640</v>
      </c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90" t="e">
        <f t="shared" si="76"/>
        <v>#DIV/0!</v>
      </c>
      <c r="AO790" s="89"/>
      <c r="AP790" s="89"/>
      <c r="AQ790" s="89"/>
      <c r="AR790" s="89"/>
      <c r="AS790" s="89"/>
      <c r="AT790" s="89"/>
      <c r="AU790" s="89"/>
      <c r="AV790" s="89"/>
      <c r="AW790" s="89"/>
      <c r="AX790" s="89"/>
      <c r="AY790" s="89"/>
      <c r="AZ790" s="89"/>
      <c r="BA790" s="89"/>
      <c r="BB790" s="89"/>
      <c r="BC790" s="89"/>
      <c r="BD790" s="89"/>
      <c r="BE790" s="89"/>
      <c r="BF790" s="89"/>
      <c r="BG790" s="89"/>
      <c r="BH790" s="89"/>
      <c r="BI790" s="89"/>
      <c r="BJ790" s="89"/>
      <c r="BK790" s="89"/>
      <c r="BL790" s="89"/>
      <c r="BM790" s="89"/>
      <c r="BN790" s="89"/>
      <c r="BO790" s="89"/>
      <c r="BP790" s="89"/>
      <c r="BQ790" s="89"/>
      <c r="BR790" s="89"/>
      <c r="BS790" s="89"/>
      <c r="BT790" s="89"/>
      <c r="BU790" s="89"/>
      <c r="BV790" s="89"/>
      <c r="BW790" s="89"/>
      <c r="BX790" s="89"/>
      <c r="BY790" s="89"/>
      <c r="BZ790" s="89"/>
      <c r="CA790" s="89"/>
      <c r="CB790" s="89"/>
      <c r="CC790" s="89"/>
      <c r="CD790" s="89"/>
      <c r="CE790" s="89"/>
      <c r="CF790" s="90" t="e">
        <f t="shared" si="77"/>
        <v>#DIV/0!</v>
      </c>
      <c r="CG790" s="89"/>
      <c r="CH790" s="89"/>
      <c r="CI790" s="89"/>
      <c r="CJ790" s="89"/>
      <c r="CK790" s="89"/>
      <c r="CL790" s="89"/>
      <c r="CM790" s="89"/>
      <c r="CN790" s="89"/>
      <c r="CO790" s="89"/>
      <c r="CP790" s="89"/>
      <c r="CQ790" s="89"/>
      <c r="CR790" s="89"/>
      <c r="CS790" s="89"/>
      <c r="CT790" s="89"/>
      <c r="CU790" s="89"/>
      <c r="CV790" s="89">
        <v>8</v>
      </c>
      <c r="CW790" s="89">
        <v>8</v>
      </c>
      <c r="CX790" s="89">
        <v>8</v>
      </c>
      <c r="CY790" s="89">
        <v>7</v>
      </c>
      <c r="CZ790" s="89">
        <v>7</v>
      </c>
      <c r="DA790" s="89">
        <v>7</v>
      </c>
      <c r="DB790" s="89">
        <v>8</v>
      </c>
      <c r="DC790" s="89">
        <v>8</v>
      </c>
      <c r="DD790" s="89">
        <v>8</v>
      </c>
      <c r="DE790" s="89">
        <v>8</v>
      </c>
      <c r="DF790" s="89">
        <v>8</v>
      </c>
      <c r="DG790" s="89">
        <v>7</v>
      </c>
      <c r="DH790" s="89">
        <v>7</v>
      </c>
      <c r="DI790" s="89">
        <v>8</v>
      </c>
      <c r="DJ790" s="89">
        <v>8</v>
      </c>
      <c r="DK790" s="89">
        <v>7</v>
      </c>
      <c r="DL790" s="89">
        <v>7</v>
      </c>
      <c r="DM790" s="89">
        <v>7</v>
      </c>
      <c r="DN790" s="89">
        <v>7</v>
      </c>
      <c r="DO790" s="90">
        <f t="shared" si="78"/>
        <v>7.52631578947368</v>
      </c>
      <c r="DP790" s="95"/>
      <c r="DQ790" s="89"/>
      <c r="DR790" s="89"/>
      <c r="DS790" s="89"/>
      <c r="DT790" s="89"/>
      <c r="DU790" s="89"/>
      <c r="DV790" s="101"/>
      <c r="DW790" s="102"/>
      <c r="DX790" s="103"/>
      <c r="DY790" s="90"/>
      <c r="DZ790" s="103"/>
      <c r="EA790" s="103"/>
      <c r="EB790" s="103"/>
      <c r="EC790" s="103"/>
      <c r="ED790" s="103"/>
      <c r="EE790" s="103"/>
      <c r="EF790" s="106" t="e">
        <f t="shared" si="79"/>
        <v>#DIV/0!</v>
      </c>
      <c r="EG790" s="106" t="e">
        <f t="shared" si="80"/>
        <v>#DIV/0!</v>
      </c>
      <c r="EH790" s="106" t="str">
        <f t="shared" si="81"/>
        <v>NEED TO DEVELOP</v>
      </c>
    </row>
    <row r="791" hidden="1" customHeight="1" spans="2:138">
      <c r="B791" s="83" t="s">
        <v>16503</v>
      </c>
      <c r="C791" s="84"/>
      <c r="D791" s="84"/>
      <c r="E791" s="84"/>
      <c r="F791" s="84"/>
      <c r="G791" s="84"/>
      <c r="H791" s="83" t="s">
        <v>16609</v>
      </c>
      <c r="I791" s="86" t="s">
        <v>16610</v>
      </c>
      <c r="J791" s="83" t="s">
        <v>126</v>
      </c>
      <c r="K791" s="84"/>
      <c r="L791" s="83" t="s">
        <v>14396</v>
      </c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90" t="e">
        <f t="shared" si="76"/>
        <v>#DIV/0!</v>
      </c>
      <c r="AO791" s="89"/>
      <c r="AP791" s="89"/>
      <c r="AQ791" s="89"/>
      <c r="AR791" s="89"/>
      <c r="AS791" s="89"/>
      <c r="AT791" s="89"/>
      <c r="AU791" s="89"/>
      <c r="AV791" s="89"/>
      <c r="AW791" s="89"/>
      <c r="AX791" s="89"/>
      <c r="AY791" s="89"/>
      <c r="AZ791" s="89"/>
      <c r="BA791" s="89"/>
      <c r="BB791" s="89"/>
      <c r="BC791" s="89"/>
      <c r="BD791" s="89"/>
      <c r="BE791" s="89"/>
      <c r="BF791" s="89"/>
      <c r="BG791" s="89"/>
      <c r="BH791" s="89"/>
      <c r="BI791" s="89"/>
      <c r="BJ791" s="89"/>
      <c r="BK791" s="89"/>
      <c r="BL791" s="89"/>
      <c r="BM791" s="89"/>
      <c r="BN791" s="89"/>
      <c r="BO791" s="89"/>
      <c r="BP791" s="89"/>
      <c r="BQ791" s="89"/>
      <c r="BR791" s="89"/>
      <c r="BS791" s="89"/>
      <c r="BT791" s="89"/>
      <c r="BU791" s="89"/>
      <c r="BV791" s="89"/>
      <c r="BW791" s="89"/>
      <c r="BX791" s="89"/>
      <c r="BY791" s="89"/>
      <c r="BZ791" s="89"/>
      <c r="CA791" s="89"/>
      <c r="CB791" s="89"/>
      <c r="CC791" s="89"/>
      <c r="CD791" s="89"/>
      <c r="CE791" s="89"/>
      <c r="CF791" s="90" t="e">
        <f t="shared" si="77"/>
        <v>#DIV/0!</v>
      </c>
      <c r="CG791" s="89"/>
      <c r="CH791" s="89"/>
      <c r="CI791" s="89"/>
      <c r="CJ791" s="89"/>
      <c r="CK791" s="89"/>
      <c r="CL791" s="89"/>
      <c r="CM791" s="89"/>
      <c r="CN791" s="89"/>
      <c r="CO791" s="89"/>
      <c r="CP791" s="89"/>
      <c r="CQ791" s="89"/>
      <c r="CR791" s="89"/>
      <c r="CS791" s="89"/>
      <c r="CT791" s="89"/>
      <c r="CU791" s="89"/>
      <c r="CV791" s="89">
        <v>8</v>
      </c>
      <c r="CW791" s="89">
        <v>8</v>
      </c>
      <c r="CX791" s="89">
        <v>8</v>
      </c>
      <c r="CY791" s="89">
        <v>7</v>
      </c>
      <c r="CZ791" s="89">
        <v>7</v>
      </c>
      <c r="DA791" s="89">
        <v>8</v>
      </c>
      <c r="DB791" s="89">
        <v>8</v>
      </c>
      <c r="DC791" s="89">
        <v>8</v>
      </c>
      <c r="DD791" s="89">
        <v>8</v>
      </c>
      <c r="DE791" s="89"/>
      <c r="DF791" s="89"/>
      <c r="DG791" s="89"/>
      <c r="DH791" s="89"/>
      <c r="DI791" s="89">
        <v>8</v>
      </c>
      <c r="DJ791" s="89">
        <v>8</v>
      </c>
      <c r="DK791" s="89">
        <v>8</v>
      </c>
      <c r="DL791" s="89">
        <v>7</v>
      </c>
      <c r="DM791" s="89">
        <v>8</v>
      </c>
      <c r="DN791" s="89">
        <v>8</v>
      </c>
      <c r="DO791" s="90">
        <f t="shared" si="78"/>
        <v>7.8</v>
      </c>
      <c r="DP791" s="95"/>
      <c r="DQ791" s="89"/>
      <c r="DR791" s="89"/>
      <c r="DS791" s="89"/>
      <c r="DT791" s="89"/>
      <c r="DU791" s="89"/>
      <c r="DV791" s="101"/>
      <c r="DW791" s="102"/>
      <c r="DX791" s="103"/>
      <c r="DY791" s="90"/>
      <c r="DZ791" s="103"/>
      <c r="EA791" s="103"/>
      <c r="EB791" s="103"/>
      <c r="EC791" s="103"/>
      <c r="ED791" s="103"/>
      <c r="EE791" s="103"/>
      <c r="EF791" s="106" t="e">
        <f t="shared" si="79"/>
        <v>#DIV/0!</v>
      </c>
      <c r="EG791" s="106" t="e">
        <f t="shared" si="80"/>
        <v>#DIV/0!</v>
      </c>
      <c r="EH791" s="106" t="str">
        <f t="shared" si="81"/>
        <v>NEED TO DEVELOP</v>
      </c>
    </row>
    <row r="792" hidden="1" customHeight="1" spans="2:138">
      <c r="B792" s="83" t="s">
        <v>16503</v>
      </c>
      <c r="C792" s="84"/>
      <c r="D792" s="84"/>
      <c r="E792" s="84"/>
      <c r="F792" s="84"/>
      <c r="G792" s="84"/>
      <c r="H792" s="83" t="s">
        <v>16622</v>
      </c>
      <c r="I792" s="86" t="s">
        <v>16623</v>
      </c>
      <c r="J792" s="83" t="s">
        <v>126</v>
      </c>
      <c r="K792" s="84"/>
      <c r="L792" s="83" t="s">
        <v>3457</v>
      </c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90" t="e">
        <f t="shared" si="76"/>
        <v>#DIV/0!</v>
      </c>
      <c r="AO792" s="89"/>
      <c r="AP792" s="89"/>
      <c r="AQ792" s="89"/>
      <c r="AR792" s="89"/>
      <c r="AS792" s="89"/>
      <c r="AT792" s="89"/>
      <c r="AU792" s="89"/>
      <c r="AV792" s="89"/>
      <c r="AW792" s="89"/>
      <c r="AX792" s="89"/>
      <c r="AY792" s="89"/>
      <c r="AZ792" s="89"/>
      <c r="BA792" s="89"/>
      <c r="BB792" s="89"/>
      <c r="BC792" s="89"/>
      <c r="BD792" s="89"/>
      <c r="BE792" s="89"/>
      <c r="BF792" s="89"/>
      <c r="BG792" s="89"/>
      <c r="BH792" s="89"/>
      <c r="BI792" s="89"/>
      <c r="BJ792" s="89"/>
      <c r="BK792" s="89"/>
      <c r="BL792" s="89"/>
      <c r="BM792" s="89"/>
      <c r="BN792" s="89"/>
      <c r="BO792" s="89"/>
      <c r="BP792" s="89"/>
      <c r="BQ792" s="89"/>
      <c r="BR792" s="89"/>
      <c r="BS792" s="89"/>
      <c r="BT792" s="89"/>
      <c r="BU792" s="89"/>
      <c r="BV792" s="89"/>
      <c r="BW792" s="89"/>
      <c r="BX792" s="89"/>
      <c r="BY792" s="89"/>
      <c r="BZ792" s="89"/>
      <c r="CA792" s="89"/>
      <c r="CB792" s="89"/>
      <c r="CC792" s="89"/>
      <c r="CD792" s="89"/>
      <c r="CE792" s="89"/>
      <c r="CF792" s="90" t="e">
        <f t="shared" si="77"/>
        <v>#DIV/0!</v>
      </c>
      <c r="CG792" s="89"/>
      <c r="CH792" s="89"/>
      <c r="CI792" s="89"/>
      <c r="CJ792" s="89"/>
      <c r="CK792" s="89"/>
      <c r="CL792" s="89"/>
      <c r="CM792" s="89"/>
      <c r="CN792" s="89"/>
      <c r="CO792" s="89"/>
      <c r="CP792" s="89"/>
      <c r="CQ792" s="89"/>
      <c r="CR792" s="89"/>
      <c r="CS792" s="89"/>
      <c r="CT792" s="89"/>
      <c r="CU792" s="89"/>
      <c r="CV792" s="89">
        <v>8</v>
      </c>
      <c r="CW792" s="89">
        <v>8</v>
      </c>
      <c r="CX792" s="89">
        <v>8</v>
      </c>
      <c r="CY792" s="89">
        <v>7</v>
      </c>
      <c r="CZ792" s="89">
        <v>7</v>
      </c>
      <c r="DA792" s="89">
        <v>8</v>
      </c>
      <c r="DB792" s="89">
        <v>8</v>
      </c>
      <c r="DC792" s="89">
        <v>7</v>
      </c>
      <c r="DD792" s="89">
        <v>8</v>
      </c>
      <c r="DE792" s="89"/>
      <c r="DF792" s="89"/>
      <c r="DG792" s="89"/>
      <c r="DH792" s="89"/>
      <c r="DI792" s="89">
        <v>7</v>
      </c>
      <c r="DJ792" s="89">
        <v>7</v>
      </c>
      <c r="DK792" s="89">
        <v>7</v>
      </c>
      <c r="DL792" s="89">
        <v>7</v>
      </c>
      <c r="DM792" s="89">
        <v>7</v>
      </c>
      <c r="DN792" s="89">
        <v>7</v>
      </c>
      <c r="DO792" s="90">
        <f t="shared" si="78"/>
        <v>7.4</v>
      </c>
      <c r="DP792" s="95"/>
      <c r="DQ792" s="89"/>
      <c r="DR792" s="89"/>
      <c r="DS792" s="89"/>
      <c r="DT792" s="89"/>
      <c r="DU792" s="89"/>
      <c r="DV792" s="101"/>
      <c r="DW792" s="102"/>
      <c r="DX792" s="103"/>
      <c r="DY792" s="90"/>
      <c r="DZ792" s="103"/>
      <c r="EA792" s="103"/>
      <c r="EB792" s="103"/>
      <c r="EC792" s="103"/>
      <c r="ED792" s="103"/>
      <c r="EE792" s="103"/>
      <c r="EF792" s="106" t="e">
        <f t="shared" si="79"/>
        <v>#DIV/0!</v>
      </c>
      <c r="EG792" s="106" t="e">
        <f t="shared" si="80"/>
        <v>#DIV/0!</v>
      </c>
      <c r="EH792" s="106" t="str">
        <f t="shared" si="81"/>
        <v>NEED TO DEVELOP</v>
      </c>
    </row>
    <row r="793" hidden="1" customHeight="1" spans="2:138">
      <c r="B793" s="83" t="s">
        <v>16503</v>
      </c>
      <c r="C793" s="84"/>
      <c r="D793" s="84"/>
      <c r="E793" s="84"/>
      <c r="F793" s="84"/>
      <c r="G793" s="84"/>
      <c r="H793" s="83" t="s">
        <v>16635</v>
      </c>
      <c r="I793" s="86" t="s">
        <v>16636</v>
      </c>
      <c r="J793" s="83" t="s">
        <v>126</v>
      </c>
      <c r="K793" s="84"/>
      <c r="L793" s="83" t="s">
        <v>11475</v>
      </c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90" t="e">
        <f t="shared" si="76"/>
        <v>#DIV/0!</v>
      </c>
      <c r="AO793" s="89"/>
      <c r="AP793" s="89"/>
      <c r="AQ793" s="89"/>
      <c r="AR793" s="89"/>
      <c r="AS793" s="89"/>
      <c r="AT793" s="89"/>
      <c r="AU793" s="89"/>
      <c r="AV793" s="89"/>
      <c r="AW793" s="89"/>
      <c r="AX793" s="89"/>
      <c r="AY793" s="89"/>
      <c r="AZ793" s="89"/>
      <c r="BA793" s="89"/>
      <c r="BB793" s="89"/>
      <c r="BC793" s="89"/>
      <c r="BD793" s="89"/>
      <c r="BE793" s="89"/>
      <c r="BF793" s="89"/>
      <c r="BG793" s="89"/>
      <c r="BH793" s="89"/>
      <c r="BI793" s="89"/>
      <c r="BJ793" s="89"/>
      <c r="BK793" s="89"/>
      <c r="BL793" s="89"/>
      <c r="BM793" s="89"/>
      <c r="BN793" s="89"/>
      <c r="BO793" s="89"/>
      <c r="BP793" s="89"/>
      <c r="BQ793" s="89"/>
      <c r="BR793" s="89"/>
      <c r="BS793" s="89"/>
      <c r="BT793" s="89"/>
      <c r="BU793" s="89"/>
      <c r="BV793" s="89"/>
      <c r="BW793" s="89"/>
      <c r="BX793" s="89"/>
      <c r="BY793" s="89"/>
      <c r="BZ793" s="89"/>
      <c r="CA793" s="89"/>
      <c r="CB793" s="89"/>
      <c r="CC793" s="89"/>
      <c r="CD793" s="89"/>
      <c r="CE793" s="89"/>
      <c r="CF793" s="90" t="e">
        <f t="shared" si="77"/>
        <v>#DIV/0!</v>
      </c>
      <c r="CG793" s="89"/>
      <c r="CH793" s="89"/>
      <c r="CI793" s="89"/>
      <c r="CJ793" s="89"/>
      <c r="CK793" s="89"/>
      <c r="CL793" s="89"/>
      <c r="CM793" s="89"/>
      <c r="CN793" s="89"/>
      <c r="CO793" s="89"/>
      <c r="CP793" s="89"/>
      <c r="CQ793" s="89"/>
      <c r="CR793" s="89"/>
      <c r="CS793" s="89"/>
      <c r="CT793" s="89"/>
      <c r="CU793" s="89"/>
      <c r="CV793" s="89">
        <v>7</v>
      </c>
      <c r="CW793" s="89">
        <v>7</v>
      </c>
      <c r="CX793" s="89">
        <v>7</v>
      </c>
      <c r="CY793" s="89">
        <v>7</v>
      </c>
      <c r="CZ793" s="89">
        <v>7</v>
      </c>
      <c r="DA793" s="89">
        <v>7</v>
      </c>
      <c r="DB793" s="89">
        <v>7</v>
      </c>
      <c r="DC793" s="89">
        <v>7</v>
      </c>
      <c r="DD793" s="89">
        <v>7</v>
      </c>
      <c r="DE793" s="89"/>
      <c r="DF793" s="89"/>
      <c r="DG793" s="89"/>
      <c r="DH793" s="89"/>
      <c r="DI793" s="89">
        <v>7</v>
      </c>
      <c r="DJ793" s="89">
        <v>7</v>
      </c>
      <c r="DK793" s="89">
        <v>7</v>
      </c>
      <c r="DL793" s="89">
        <v>7</v>
      </c>
      <c r="DM793" s="89">
        <v>7</v>
      </c>
      <c r="DN793" s="89">
        <v>7</v>
      </c>
      <c r="DO793" s="90">
        <f t="shared" si="78"/>
        <v>7</v>
      </c>
      <c r="DP793" s="95"/>
      <c r="DQ793" s="89"/>
      <c r="DR793" s="89"/>
      <c r="DS793" s="89"/>
      <c r="DT793" s="89"/>
      <c r="DU793" s="89"/>
      <c r="DV793" s="101"/>
      <c r="DW793" s="102"/>
      <c r="DX793" s="103"/>
      <c r="DY793" s="90"/>
      <c r="DZ793" s="103"/>
      <c r="EA793" s="103"/>
      <c r="EB793" s="103"/>
      <c r="EC793" s="103"/>
      <c r="ED793" s="103"/>
      <c r="EE793" s="103"/>
      <c r="EF793" s="106" t="e">
        <f t="shared" si="79"/>
        <v>#DIV/0!</v>
      </c>
      <c r="EG793" s="106" t="e">
        <f t="shared" si="80"/>
        <v>#DIV/0!</v>
      </c>
      <c r="EH793" s="106" t="str">
        <f t="shared" si="81"/>
        <v>NEED TO DEVELOP</v>
      </c>
    </row>
    <row r="794" hidden="1" customHeight="1" spans="2:138">
      <c r="B794" s="83" t="s">
        <v>16503</v>
      </c>
      <c r="C794" s="84"/>
      <c r="D794" s="84"/>
      <c r="E794" s="84"/>
      <c r="F794" s="84"/>
      <c r="G794" s="84"/>
      <c r="H794" s="83" t="s">
        <v>16651</v>
      </c>
      <c r="I794" s="86" t="s">
        <v>16652</v>
      </c>
      <c r="J794" s="83" t="s">
        <v>1893</v>
      </c>
      <c r="K794" s="84"/>
      <c r="L794" s="83" t="s">
        <v>10244</v>
      </c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90" t="e">
        <f t="shared" si="76"/>
        <v>#DIV/0!</v>
      </c>
      <c r="AO794" s="89"/>
      <c r="AP794" s="89"/>
      <c r="AQ794" s="89"/>
      <c r="AR794" s="89"/>
      <c r="AS794" s="89"/>
      <c r="AT794" s="89"/>
      <c r="AU794" s="89"/>
      <c r="AV794" s="89"/>
      <c r="AW794" s="89"/>
      <c r="AX794" s="89"/>
      <c r="AY794" s="89"/>
      <c r="AZ794" s="89"/>
      <c r="BA794" s="89"/>
      <c r="BB794" s="89"/>
      <c r="BC794" s="89"/>
      <c r="BD794" s="89"/>
      <c r="BE794" s="89"/>
      <c r="BF794" s="89"/>
      <c r="BG794" s="89"/>
      <c r="BH794" s="89"/>
      <c r="BI794" s="89"/>
      <c r="BJ794" s="89"/>
      <c r="BK794" s="89"/>
      <c r="BL794" s="89"/>
      <c r="BM794" s="89"/>
      <c r="BN794" s="89"/>
      <c r="BO794" s="89"/>
      <c r="BP794" s="89"/>
      <c r="BQ794" s="89"/>
      <c r="BR794" s="89"/>
      <c r="BS794" s="89"/>
      <c r="BT794" s="89"/>
      <c r="BU794" s="89"/>
      <c r="BV794" s="89"/>
      <c r="BW794" s="89"/>
      <c r="BX794" s="89"/>
      <c r="BY794" s="89"/>
      <c r="BZ794" s="89"/>
      <c r="CA794" s="89"/>
      <c r="CB794" s="89"/>
      <c r="CC794" s="89"/>
      <c r="CD794" s="89"/>
      <c r="CE794" s="89"/>
      <c r="CF794" s="90" t="e">
        <f t="shared" si="77"/>
        <v>#DIV/0!</v>
      </c>
      <c r="CG794" s="89"/>
      <c r="CH794" s="89"/>
      <c r="CI794" s="89"/>
      <c r="CJ794" s="89"/>
      <c r="CK794" s="89"/>
      <c r="CL794" s="89"/>
      <c r="CM794" s="89"/>
      <c r="CN794" s="89"/>
      <c r="CO794" s="89"/>
      <c r="CP794" s="89"/>
      <c r="CQ794" s="89"/>
      <c r="CR794" s="89"/>
      <c r="CS794" s="89"/>
      <c r="CT794" s="89"/>
      <c r="CU794" s="89"/>
      <c r="CV794" s="89"/>
      <c r="CW794" s="89"/>
      <c r="CX794" s="89"/>
      <c r="CY794" s="89"/>
      <c r="CZ794" s="89"/>
      <c r="DA794" s="89"/>
      <c r="DB794" s="89"/>
      <c r="DC794" s="89"/>
      <c r="DD794" s="89"/>
      <c r="DE794" s="89"/>
      <c r="DF794" s="89"/>
      <c r="DG794" s="89"/>
      <c r="DH794" s="89"/>
      <c r="DI794" s="89"/>
      <c r="DJ794" s="89"/>
      <c r="DK794" s="89"/>
      <c r="DL794" s="89"/>
      <c r="DM794" s="89"/>
      <c r="DN794" s="89"/>
      <c r="DO794" s="90" t="e">
        <f t="shared" si="78"/>
        <v>#DIV/0!</v>
      </c>
      <c r="DP794" s="95"/>
      <c r="DQ794" s="89"/>
      <c r="DR794" s="89"/>
      <c r="DS794" s="89"/>
      <c r="DT794" s="89"/>
      <c r="DU794" s="89"/>
      <c r="DV794" s="101"/>
      <c r="DW794" s="102"/>
      <c r="DX794" s="103"/>
      <c r="DY794" s="90"/>
      <c r="DZ794" s="103"/>
      <c r="EA794" s="103"/>
      <c r="EB794" s="103"/>
      <c r="EC794" s="103"/>
      <c r="ED794" s="103"/>
      <c r="EE794" s="103"/>
      <c r="EF794" s="106" t="e">
        <f t="shared" si="79"/>
        <v>#DIV/0!</v>
      </c>
      <c r="EG794" s="106" t="e">
        <f t="shared" si="80"/>
        <v>#DIV/0!</v>
      </c>
      <c r="EH794" s="106" t="e">
        <f t="shared" si="81"/>
        <v>#DIV/0!</v>
      </c>
    </row>
    <row r="795" hidden="1" customHeight="1" spans="2:138">
      <c r="B795" s="83" t="s">
        <v>16503</v>
      </c>
      <c r="C795" s="84"/>
      <c r="D795" s="84"/>
      <c r="E795" s="84"/>
      <c r="F795" s="84"/>
      <c r="G795" s="84"/>
      <c r="H795" s="83" t="s">
        <v>16658</v>
      </c>
      <c r="I795" s="86" t="s">
        <v>16659</v>
      </c>
      <c r="J795" s="83" t="s">
        <v>2965</v>
      </c>
      <c r="K795" s="84"/>
      <c r="L795" s="83" t="s">
        <v>3977</v>
      </c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90" t="e">
        <f t="shared" si="76"/>
        <v>#DIV/0!</v>
      </c>
      <c r="AO795" s="89"/>
      <c r="AP795" s="89"/>
      <c r="AQ795" s="89"/>
      <c r="AR795" s="89"/>
      <c r="AS795" s="89"/>
      <c r="AT795" s="89"/>
      <c r="AU795" s="89"/>
      <c r="AV795" s="89"/>
      <c r="AW795" s="89"/>
      <c r="AX795" s="89"/>
      <c r="AY795" s="89"/>
      <c r="AZ795" s="89"/>
      <c r="BA795" s="89"/>
      <c r="BB795" s="89"/>
      <c r="BC795" s="89"/>
      <c r="BD795" s="89"/>
      <c r="BE795" s="89"/>
      <c r="BF795" s="89"/>
      <c r="BG795" s="89"/>
      <c r="BH795" s="89"/>
      <c r="BI795" s="89"/>
      <c r="BJ795" s="89"/>
      <c r="BK795" s="89"/>
      <c r="BL795" s="89"/>
      <c r="BM795" s="89"/>
      <c r="BN795" s="89"/>
      <c r="BO795" s="89"/>
      <c r="BP795" s="89"/>
      <c r="BQ795" s="89"/>
      <c r="BR795" s="89"/>
      <c r="BS795" s="89"/>
      <c r="BT795" s="89"/>
      <c r="BU795" s="89"/>
      <c r="BV795" s="89"/>
      <c r="BW795" s="89"/>
      <c r="BX795" s="89"/>
      <c r="BY795" s="89"/>
      <c r="BZ795" s="89"/>
      <c r="CA795" s="89"/>
      <c r="CB795" s="89"/>
      <c r="CC795" s="89"/>
      <c r="CD795" s="89"/>
      <c r="CE795" s="89"/>
      <c r="CF795" s="90" t="e">
        <f t="shared" si="77"/>
        <v>#DIV/0!</v>
      </c>
      <c r="CG795" s="89"/>
      <c r="CH795" s="89"/>
      <c r="CI795" s="89"/>
      <c r="CJ795" s="89"/>
      <c r="CK795" s="89"/>
      <c r="CL795" s="89"/>
      <c r="CM795" s="89"/>
      <c r="CN795" s="89"/>
      <c r="CO795" s="89"/>
      <c r="CP795" s="89"/>
      <c r="CQ795" s="89"/>
      <c r="CR795" s="89"/>
      <c r="CS795" s="89"/>
      <c r="CT795" s="89"/>
      <c r="CU795" s="89"/>
      <c r="CV795" s="89">
        <v>8</v>
      </c>
      <c r="CW795" s="89">
        <v>8</v>
      </c>
      <c r="CX795" s="89">
        <v>8</v>
      </c>
      <c r="CY795" s="89">
        <v>8</v>
      </c>
      <c r="CZ795" s="89">
        <v>8</v>
      </c>
      <c r="DA795" s="89">
        <v>8</v>
      </c>
      <c r="DB795" s="89">
        <v>8</v>
      </c>
      <c r="DC795" s="89">
        <v>8</v>
      </c>
      <c r="DD795" s="89">
        <v>7</v>
      </c>
      <c r="DE795" s="89"/>
      <c r="DF795" s="89"/>
      <c r="DG795" s="89"/>
      <c r="DH795" s="89"/>
      <c r="DI795" s="89">
        <v>8</v>
      </c>
      <c r="DJ795" s="89">
        <v>8</v>
      </c>
      <c r="DK795" s="89">
        <v>8</v>
      </c>
      <c r="DL795" s="89">
        <v>8</v>
      </c>
      <c r="DM795" s="89">
        <v>7</v>
      </c>
      <c r="DN795" s="89">
        <v>8</v>
      </c>
      <c r="DO795" s="90">
        <f t="shared" si="78"/>
        <v>7.86666666666667</v>
      </c>
      <c r="DP795" s="95"/>
      <c r="DQ795" s="89"/>
      <c r="DR795" s="89"/>
      <c r="DS795" s="89"/>
      <c r="DT795" s="89"/>
      <c r="DU795" s="89"/>
      <c r="DV795" s="101"/>
      <c r="DW795" s="102"/>
      <c r="DX795" s="103"/>
      <c r="DY795" s="90"/>
      <c r="DZ795" s="103"/>
      <c r="EA795" s="103"/>
      <c r="EB795" s="103"/>
      <c r="EC795" s="103"/>
      <c r="ED795" s="103"/>
      <c r="EE795" s="103"/>
      <c r="EF795" s="106" t="e">
        <f t="shared" si="79"/>
        <v>#DIV/0!</v>
      </c>
      <c r="EG795" s="106" t="e">
        <f t="shared" si="80"/>
        <v>#DIV/0!</v>
      </c>
      <c r="EH795" s="106" t="str">
        <f t="shared" si="81"/>
        <v>NEED TO DEVELOP</v>
      </c>
    </row>
    <row r="796" hidden="1" customHeight="1" spans="2:138">
      <c r="B796" s="83" t="s">
        <v>16503</v>
      </c>
      <c r="C796" s="84"/>
      <c r="D796" s="84"/>
      <c r="E796" s="84"/>
      <c r="F796" s="84"/>
      <c r="G796" s="84"/>
      <c r="H796" s="83" t="s">
        <v>16673</v>
      </c>
      <c r="I796" s="86" t="s">
        <v>16674</v>
      </c>
      <c r="J796" s="83" t="s">
        <v>162</v>
      </c>
      <c r="K796" s="84"/>
      <c r="L796" s="83" t="s">
        <v>7637</v>
      </c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90" t="e">
        <f t="shared" si="76"/>
        <v>#DIV/0!</v>
      </c>
      <c r="AO796" s="89"/>
      <c r="AP796" s="89"/>
      <c r="AQ796" s="89"/>
      <c r="AR796" s="89"/>
      <c r="AS796" s="89"/>
      <c r="AT796" s="89"/>
      <c r="AU796" s="89"/>
      <c r="AV796" s="89"/>
      <c r="AW796" s="89"/>
      <c r="AX796" s="89"/>
      <c r="AY796" s="89"/>
      <c r="AZ796" s="89"/>
      <c r="BA796" s="89"/>
      <c r="BB796" s="89"/>
      <c r="BC796" s="89"/>
      <c r="BD796" s="89"/>
      <c r="BE796" s="89"/>
      <c r="BF796" s="89"/>
      <c r="BG796" s="89"/>
      <c r="BH796" s="89"/>
      <c r="BI796" s="89"/>
      <c r="BJ796" s="89"/>
      <c r="BK796" s="89"/>
      <c r="BL796" s="89"/>
      <c r="BM796" s="89"/>
      <c r="BN796" s="89"/>
      <c r="BO796" s="89"/>
      <c r="BP796" s="89"/>
      <c r="BQ796" s="89"/>
      <c r="BR796" s="89"/>
      <c r="BS796" s="89"/>
      <c r="BT796" s="89"/>
      <c r="BU796" s="89"/>
      <c r="BV796" s="89"/>
      <c r="BW796" s="89"/>
      <c r="BX796" s="89"/>
      <c r="BY796" s="89"/>
      <c r="BZ796" s="89"/>
      <c r="CA796" s="89"/>
      <c r="CB796" s="89"/>
      <c r="CC796" s="89"/>
      <c r="CD796" s="89"/>
      <c r="CE796" s="89"/>
      <c r="CF796" s="90" t="e">
        <f t="shared" si="77"/>
        <v>#DIV/0!</v>
      </c>
      <c r="CG796" s="89"/>
      <c r="CH796" s="89"/>
      <c r="CI796" s="89"/>
      <c r="CJ796" s="89"/>
      <c r="CK796" s="89"/>
      <c r="CL796" s="89"/>
      <c r="CM796" s="89"/>
      <c r="CN796" s="89"/>
      <c r="CO796" s="89"/>
      <c r="CP796" s="89"/>
      <c r="CQ796" s="89"/>
      <c r="CR796" s="89"/>
      <c r="CS796" s="89"/>
      <c r="CT796" s="89"/>
      <c r="CU796" s="89"/>
      <c r="CV796" s="89">
        <v>8</v>
      </c>
      <c r="CW796" s="89">
        <v>8</v>
      </c>
      <c r="CX796" s="89">
        <v>7</v>
      </c>
      <c r="CY796" s="89">
        <v>8</v>
      </c>
      <c r="CZ796" s="89">
        <v>8</v>
      </c>
      <c r="DA796" s="89">
        <v>8</v>
      </c>
      <c r="DB796" s="89">
        <v>7</v>
      </c>
      <c r="DC796" s="89">
        <v>7</v>
      </c>
      <c r="DD796" s="89">
        <v>7</v>
      </c>
      <c r="DE796" s="89"/>
      <c r="DF796" s="89"/>
      <c r="DG796" s="89"/>
      <c r="DH796" s="89"/>
      <c r="DI796" s="89">
        <v>8</v>
      </c>
      <c r="DJ796" s="89">
        <v>8</v>
      </c>
      <c r="DK796" s="89">
        <v>8</v>
      </c>
      <c r="DL796" s="89">
        <v>8</v>
      </c>
      <c r="DM796" s="89">
        <v>7</v>
      </c>
      <c r="DN796" s="89">
        <v>8</v>
      </c>
      <c r="DO796" s="90">
        <f t="shared" si="78"/>
        <v>7.66666666666667</v>
      </c>
      <c r="DP796" s="95"/>
      <c r="DQ796" s="89"/>
      <c r="DR796" s="89"/>
      <c r="DS796" s="89"/>
      <c r="DT796" s="89"/>
      <c r="DU796" s="89"/>
      <c r="DV796" s="101"/>
      <c r="DW796" s="102"/>
      <c r="DX796" s="103"/>
      <c r="DY796" s="90"/>
      <c r="DZ796" s="103"/>
      <c r="EA796" s="103"/>
      <c r="EB796" s="103"/>
      <c r="EC796" s="103"/>
      <c r="ED796" s="103"/>
      <c r="EE796" s="103"/>
      <c r="EF796" s="106" t="e">
        <f t="shared" si="79"/>
        <v>#DIV/0!</v>
      </c>
      <c r="EG796" s="106" t="e">
        <f t="shared" si="80"/>
        <v>#DIV/0!</v>
      </c>
      <c r="EH796" s="106" t="str">
        <f t="shared" si="81"/>
        <v>NEED TO DEVELOP</v>
      </c>
    </row>
    <row r="797" hidden="1" customHeight="1" spans="2:138">
      <c r="B797" s="83" t="s">
        <v>16503</v>
      </c>
      <c r="C797" s="84"/>
      <c r="D797" s="84"/>
      <c r="E797" s="84"/>
      <c r="F797" s="84"/>
      <c r="G797" s="84"/>
      <c r="H797" s="83" t="s">
        <v>16686</v>
      </c>
      <c r="I797" s="86" t="s">
        <v>16687</v>
      </c>
      <c r="J797" s="83" t="s">
        <v>162</v>
      </c>
      <c r="K797" s="84"/>
      <c r="L797" s="83" t="s">
        <v>11865</v>
      </c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90" t="e">
        <f t="shared" si="76"/>
        <v>#DIV/0!</v>
      </c>
      <c r="AO797" s="89"/>
      <c r="AP797" s="89"/>
      <c r="AQ797" s="89"/>
      <c r="AR797" s="89"/>
      <c r="AS797" s="89"/>
      <c r="AT797" s="89"/>
      <c r="AU797" s="89"/>
      <c r="AV797" s="89"/>
      <c r="AW797" s="89"/>
      <c r="AX797" s="89"/>
      <c r="AY797" s="89"/>
      <c r="AZ797" s="89"/>
      <c r="BA797" s="89"/>
      <c r="BB797" s="89"/>
      <c r="BC797" s="89"/>
      <c r="BD797" s="89"/>
      <c r="BE797" s="89"/>
      <c r="BF797" s="89"/>
      <c r="BG797" s="89"/>
      <c r="BH797" s="89"/>
      <c r="BI797" s="89"/>
      <c r="BJ797" s="89"/>
      <c r="BK797" s="89"/>
      <c r="BL797" s="89"/>
      <c r="BM797" s="89"/>
      <c r="BN797" s="89"/>
      <c r="BO797" s="89"/>
      <c r="BP797" s="89"/>
      <c r="BQ797" s="89"/>
      <c r="BR797" s="89"/>
      <c r="BS797" s="89"/>
      <c r="BT797" s="89"/>
      <c r="BU797" s="89"/>
      <c r="BV797" s="89"/>
      <c r="BW797" s="89"/>
      <c r="BX797" s="89"/>
      <c r="BY797" s="89"/>
      <c r="BZ797" s="89"/>
      <c r="CA797" s="89"/>
      <c r="CB797" s="89"/>
      <c r="CC797" s="89"/>
      <c r="CD797" s="89"/>
      <c r="CE797" s="89"/>
      <c r="CF797" s="90" t="e">
        <f t="shared" si="77"/>
        <v>#DIV/0!</v>
      </c>
      <c r="CG797" s="89"/>
      <c r="CH797" s="89"/>
      <c r="CI797" s="89"/>
      <c r="CJ797" s="89"/>
      <c r="CK797" s="89"/>
      <c r="CL797" s="89"/>
      <c r="CM797" s="89"/>
      <c r="CN797" s="89"/>
      <c r="CO797" s="89"/>
      <c r="CP797" s="89"/>
      <c r="CQ797" s="89"/>
      <c r="CR797" s="89"/>
      <c r="CS797" s="89"/>
      <c r="CT797" s="89"/>
      <c r="CU797" s="89"/>
      <c r="CV797" s="89">
        <v>7</v>
      </c>
      <c r="CW797" s="89">
        <v>7</v>
      </c>
      <c r="CX797" s="89">
        <v>7</v>
      </c>
      <c r="CY797" s="89">
        <v>8</v>
      </c>
      <c r="CZ797" s="89">
        <v>8</v>
      </c>
      <c r="DA797" s="89">
        <v>8</v>
      </c>
      <c r="DB797" s="89">
        <v>7</v>
      </c>
      <c r="DC797" s="89">
        <v>8</v>
      </c>
      <c r="DD797" s="89">
        <v>7</v>
      </c>
      <c r="DE797" s="89"/>
      <c r="DF797" s="89"/>
      <c r="DG797" s="89"/>
      <c r="DH797" s="89"/>
      <c r="DI797" s="89">
        <v>8</v>
      </c>
      <c r="DJ797" s="89">
        <v>8</v>
      </c>
      <c r="DK797" s="89">
        <v>8</v>
      </c>
      <c r="DL797" s="89">
        <v>8</v>
      </c>
      <c r="DM797" s="89">
        <v>8</v>
      </c>
      <c r="DN797" s="89">
        <v>8</v>
      </c>
      <c r="DO797" s="90">
        <f t="shared" si="78"/>
        <v>7.66666666666667</v>
      </c>
      <c r="DP797" s="95"/>
      <c r="DQ797" s="89"/>
      <c r="DR797" s="89"/>
      <c r="DS797" s="89"/>
      <c r="DT797" s="89"/>
      <c r="DU797" s="89"/>
      <c r="DV797" s="101"/>
      <c r="DW797" s="102"/>
      <c r="DX797" s="103"/>
      <c r="DY797" s="90"/>
      <c r="DZ797" s="103"/>
      <c r="EA797" s="103"/>
      <c r="EB797" s="103"/>
      <c r="EC797" s="103"/>
      <c r="ED797" s="103"/>
      <c r="EE797" s="103"/>
      <c r="EF797" s="106" t="e">
        <f t="shared" si="79"/>
        <v>#DIV/0!</v>
      </c>
      <c r="EG797" s="106" t="e">
        <f t="shared" si="80"/>
        <v>#DIV/0!</v>
      </c>
      <c r="EH797" s="106" t="str">
        <f t="shared" si="81"/>
        <v>NEED TO DEVELOP</v>
      </c>
    </row>
    <row r="798" hidden="1" customHeight="1" spans="2:138">
      <c r="B798" s="83" t="s">
        <v>16503</v>
      </c>
      <c r="C798" s="84"/>
      <c r="D798" s="84"/>
      <c r="E798" s="84"/>
      <c r="F798" s="84"/>
      <c r="G798" s="84"/>
      <c r="H798" s="83" t="s">
        <v>16698</v>
      </c>
      <c r="I798" s="86" t="s">
        <v>16699</v>
      </c>
      <c r="J798" s="83" t="s">
        <v>162</v>
      </c>
      <c r="K798" s="84"/>
      <c r="L798" s="83" t="s">
        <v>2350</v>
      </c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90" t="e">
        <f t="shared" si="76"/>
        <v>#DIV/0!</v>
      </c>
      <c r="AO798" s="89"/>
      <c r="AP798" s="89"/>
      <c r="AQ798" s="89"/>
      <c r="AR798" s="89"/>
      <c r="AS798" s="89"/>
      <c r="AT798" s="89"/>
      <c r="AU798" s="89"/>
      <c r="AV798" s="89"/>
      <c r="AW798" s="89"/>
      <c r="AX798" s="89"/>
      <c r="AY798" s="89"/>
      <c r="AZ798" s="89"/>
      <c r="BA798" s="89"/>
      <c r="BB798" s="89"/>
      <c r="BC798" s="89"/>
      <c r="BD798" s="89"/>
      <c r="BE798" s="89"/>
      <c r="BF798" s="89"/>
      <c r="BG798" s="89"/>
      <c r="BH798" s="89"/>
      <c r="BI798" s="89"/>
      <c r="BJ798" s="89"/>
      <c r="BK798" s="89"/>
      <c r="BL798" s="89"/>
      <c r="BM798" s="89"/>
      <c r="BN798" s="89"/>
      <c r="BO798" s="89"/>
      <c r="BP798" s="89"/>
      <c r="BQ798" s="89"/>
      <c r="BR798" s="89"/>
      <c r="BS798" s="89"/>
      <c r="BT798" s="89"/>
      <c r="BU798" s="89"/>
      <c r="BV798" s="89"/>
      <c r="BW798" s="89"/>
      <c r="BX798" s="89"/>
      <c r="BY798" s="89"/>
      <c r="BZ798" s="89"/>
      <c r="CA798" s="89"/>
      <c r="CB798" s="89"/>
      <c r="CC798" s="89"/>
      <c r="CD798" s="89"/>
      <c r="CE798" s="89"/>
      <c r="CF798" s="90" t="e">
        <f t="shared" si="77"/>
        <v>#DIV/0!</v>
      </c>
      <c r="CG798" s="89"/>
      <c r="CH798" s="89"/>
      <c r="CI798" s="89"/>
      <c r="CJ798" s="89"/>
      <c r="CK798" s="89"/>
      <c r="CL798" s="89"/>
      <c r="CM798" s="89"/>
      <c r="CN798" s="89"/>
      <c r="CO798" s="89"/>
      <c r="CP798" s="89"/>
      <c r="CQ798" s="89"/>
      <c r="CR798" s="89"/>
      <c r="CS798" s="89"/>
      <c r="CT798" s="89"/>
      <c r="CU798" s="89"/>
      <c r="CV798" s="89">
        <v>8</v>
      </c>
      <c r="CW798" s="89">
        <v>7</v>
      </c>
      <c r="CX798" s="89">
        <v>8</v>
      </c>
      <c r="CY798" s="89">
        <v>8</v>
      </c>
      <c r="CZ798" s="89">
        <v>7</v>
      </c>
      <c r="DA798" s="89">
        <v>7</v>
      </c>
      <c r="DB798" s="89">
        <v>7</v>
      </c>
      <c r="DC798" s="89">
        <v>8</v>
      </c>
      <c r="DD798" s="89">
        <v>8</v>
      </c>
      <c r="DE798" s="89"/>
      <c r="DF798" s="89"/>
      <c r="DG798" s="89"/>
      <c r="DH798" s="89"/>
      <c r="DI798" s="89">
        <v>8</v>
      </c>
      <c r="DJ798" s="89">
        <v>8</v>
      </c>
      <c r="DK798" s="89">
        <v>8</v>
      </c>
      <c r="DL798" s="89">
        <v>8</v>
      </c>
      <c r="DM798" s="89">
        <v>8</v>
      </c>
      <c r="DN798" s="89">
        <v>8</v>
      </c>
      <c r="DO798" s="90">
        <f t="shared" si="78"/>
        <v>7.73333333333333</v>
      </c>
      <c r="DP798" s="95"/>
      <c r="DQ798" s="89"/>
      <c r="DR798" s="89"/>
      <c r="DS798" s="89"/>
      <c r="DT798" s="89"/>
      <c r="DU798" s="89"/>
      <c r="DV798" s="101"/>
      <c r="DW798" s="102"/>
      <c r="DX798" s="103"/>
      <c r="DY798" s="90"/>
      <c r="DZ798" s="103"/>
      <c r="EA798" s="103"/>
      <c r="EB798" s="103"/>
      <c r="EC798" s="103"/>
      <c r="ED798" s="103"/>
      <c r="EE798" s="103"/>
      <c r="EF798" s="106" t="e">
        <f t="shared" si="79"/>
        <v>#DIV/0!</v>
      </c>
      <c r="EG798" s="106" t="e">
        <f t="shared" si="80"/>
        <v>#DIV/0!</v>
      </c>
      <c r="EH798" s="106" t="str">
        <f t="shared" si="81"/>
        <v>NEED TO DEVELOP</v>
      </c>
    </row>
    <row r="799" hidden="1" customHeight="1" spans="2:138">
      <c r="B799" s="83" t="s">
        <v>16503</v>
      </c>
      <c r="C799" s="84"/>
      <c r="D799" s="84"/>
      <c r="E799" s="84"/>
      <c r="F799" s="84"/>
      <c r="G799" s="84"/>
      <c r="H799" s="83" t="s">
        <v>16710</v>
      </c>
      <c r="I799" s="86" t="s">
        <v>16711</v>
      </c>
      <c r="J799" s="83" t="s">
        <v>1569</v>
      </c>
      <c r="K799" s="84"/>
      <c r="L799" s="83" t="s">
        <v>3521</v>
      </c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90" t="e">
        <f t="shared" si="76"/>
        <v>#DIV/0!</v>
      </c>
      <c r="AO799" s="89"/>
      <c r="AP799" s="89"/>
      <c r="AQ799" s="89"/>
      <c r="AR799" s="89"/>
      <c r="AS799" s="89"/>
      <c r="AT799" s="89"/>
      <c r="AU799" s="89"/>
      <c r="AV799" s="89"/>
      <c r="AW799" s="89"/>
      <c r="AX799" s="89"/>
      <c r="AY799" s="89"/>
      <c r="AZ799" s="89"/>
      <c r="BA799" s="89"/>
      <c r="BB799" s="89"/>
      <c r="BC799" s="89"/>
      <c r="BD799" s="89"/>
      <c r="BE799" s="89"/>
      <c r="BF799" s="89"/>
      <c r="BG799" s="89"/>
      <c r="BH799" s="89"/>
      <c r="BI799" s="89"/>
      <c r="BJ799" s="89"/>
      <c r="BK799" s="89"/>
      <c r="BL799" s="89"/>
      <c r="BM799" s="89"/>
      <c r="BN799" s="89"/>
      <c r="BO799" s="89"/>
      <c r="BP799" s="89"/>
      <c r="BQ799" s="89"/>
      <c r="BR799" s="89"/>
      <c r="BS799" s="89"/>
      <c r="BT799" s="89"/>
      <c r="BU799" s="89"/>
      <c r="BV799" s="89"/>
      <c r="BW799" s="89"/>
      <c r="BX799" s="89"/>
      <c r="BY799" s="89"/>
      <c r="BZ799" s="89"/>
      <c r="CA799" s="89"/>
      <c r="CB799" s="89"/>
      <c r="CC799" s="89"/>
      <c r="CD799" s="89"/>
      <c r="CE799" s="89"/>
      <c r="CF799" s="90" t="e">
        <f t="shared" si="77"/>
        <v>#DIV/0!</v>
      </c>
      <c r="CG799" s="89"/>
      <c r="CH799" s="89"/>
      <c r="CI799" s="89"/>
      <c r="CJ799" s="89"/>
      <c r="CK799" s="89"/>
      <c r="CL799" s="89"/>
      <c r="CM799" s="89"/>
      <c r="CN799" s="89"/>
      <c r="CO799" s="89"/>
      <c r="CP799" s="89"/>
      <c r="CQ799" s="89"/>
      <c r="CR799" s="89"/>
      <c r="CS799" s="89"/>
      <c r="CT799" s="89"/>
      <c r="CU799" s="89"/>
      <c r="CV799" s="89">
        <v>8</v>
      </c>
      <c r="CW799" s="89">
        <v>8</v>
      </c>
      <c r="CX799" s="89">
        <v>8</v>
      </c>
      <c r="CY799" s="89">
        <v>7</v>
      </c>
      <c r="CZ799" s="89">
        <v>7</v>
      </c>
      <c r="DA799" s="89">
        <v>8</v>
      </c>
      <c r="DB799" s="89">
        <v>8</v>
      </c>
      <c r="DC799" s="89">
        <v>8</v>
      </c>
      <c r="DD799" s="89">
        <v>8</v>
      </c>
      <c r="DE799" s="89"/>
      <c r="DF799" s="89"/>
      <c r="DG799" s="89"/>
      <c r="DH799" s="89"/>
      <c r="DI799" s="89">
        <v>8</v>
      </c>
      <c r="DJ799" s="89">
        <v>8</v>
      </c>
      <c r="DK799" s="89">
        <v>8</v>
      </c>
      <c r="DL799" s="89">
        <v>7</v>
      </c>
      <c r="DM799" s="89">
        <v>8</v>
      </c>
      <c r="DN799" s="89">
        <v>7</v>
      </c>
      <c r="DO799" s="90">
        <f t="shared" si="78"/>
        <v>7.73333333333333</v>
      </c>
      <c r="DP799" s="95"/>
      <c r="DQ799" s="89"/>
      <c r="DR799" s="89"/>
      <c r="DS799" s="89"/>
      <c r="DT799" s="89"/>
      <c r="DU799" s="89"/>
      <c r="DV799" s="101"/>
      <c r="DW799" s="102"/>
      <c r="DX799" s="103"/>
      <c r="DY799" s="90"/>
      <c r="DZ799" s="103"/>
      <c r="EA799" s="103"/>
      <c r="EB799" s="103"/>
      <c r="EC799" s="103"/>
      <c r="ED799" s="103"/>
      <c r="EE799" s="103"/>
      <c r="EF799" s="106" t="e">
        <f t="shared" si="79"/>
        <v>#DIV/0!</v>
      </c>
      <c r="EG799" s="106" t="e">
        <f t="shared" si="80"/>
        <v>#DIV/0!</v>
      </c>
      <c r="EH799" s="106" t="str">
        <f t="shared" si="81"/>
        <v>NEED TO DEVELOP</v>
      </c>
    </row>
    <row r="800" hidden="1" customHeight="1" spans="2:138">
      <c r="B800" s="83" t="s">
        <v>16735</v>
      </c>
      <c r="C800" s="84"/>
      <c r="D800" s="84"/>
      <c r="E800" s="84"/>
      <c r="F800" s="84"/>
      <c r="G800" s="84"/>
      <c r="H800" s="83" t="s">
        <v>16747</v>
      </c>
      <c r="I800" s="86" t="s">
        <v>16748</v>
      </c>
      <c r="J800" s="83" t="s">
        <v>68</v>
      </c>
      <c r="K800" s="84"/>
      <c r="L800" s="83" t="s">
        <v>5058</v>
      </c>
      <c r="M800" s="89">
        <v>8</v>
      </c>
      <c r="N800" s="89">
        <v>8</v>
      </c>
      <c r="O800" s="89">
        <v>8</v>
      </c>
      <c r="P800" s="89">
        <v>9</v>
      </c>
      <c r="Q800" s="89">
        <v>8</v>
      </c>
      <c r="R800" s="89">
        <v>8</v>
      </c>
      <c r="S800" s="89">
        <v>8</v>
      </c>
      <c r="T800" s="89">
        <v>8</v>
      </c>
      <c r="U800" s="89">
        <v>8</v>
      </c>
      <c r="V800" s="89">
        <v>8</v>
      </c>
      <c r="W800" s="89">
        <v>8</v>
      </c>
      <c r="X800" s="89">
        <v>8</v>
      </c>
      <c r="Y800" s="89">
        <v>8</v>
      </c>
      <c r="Z800" s="89">
        <v>8</v>
      </c>
      <c r="AA800" s="89">
        <v>8</v>
      </c>
      <c r="AB800" s="89">
        <v>8</v>
      </c>
      <c r="AC800" s="89">
        <v>8</v>
      </c>
      <c r="AD800" s="89">
        <v>8</v>
      </c>
      <c r="AE800" s="89">
        <v>8</v>
      </c>
      <c r="AF800" s="89">
        <v>8</v>
      </c>
      <c r="AG800" s="89">
        <v>8</v>
      </c>
      <c r="AH800" s="89">
        <v>8</v>
      </c>
      <c r="AI800" s="89">
        <v>8</v>
      </c>
      <c r="AJ800" s="89">
        <v>8</v>
      </c>
      <c r="AK800" s="89">
        <v>8</v>
      </c>
      <c r="AL800" s="89">
        <v>8</v>
      </c>
      <c r="AM800" s="89">
        <v>8</v>
      </c>
      <c r="AN800" s="90">
        <f t="shared" si="76"/>
        <v>8.03703703703704</v>
      </c>
      <c r="AO800" s="89"/>
      <c r="AP800" s="89"/>
      <c r="AQ800" s="89"/>
      <c r="AR800" s="89"/>
      <c r="AS800" s="89"/>
      <c r="AT800" s="89"/>
      <c r="AU800" s="89"/>
      <c r="AV800" s="89"/>
      <c r="AW800" s="89"/>
      <c r="AX800" s="89"/>
      <c r="AY800" s="89"/>
      <c r="AZ800" s="89"/>
      <c r="BA800" s="89"/>
      <c r="BB800" s="89"/>
      <c r="BC800" s="89"/>
      <c r="BD800" s="89"/>
      <c r="BE800" s="89"/>
      <c r="BF800" s="89"/>
      <c r="BG800" s="89"/>
      <c r="BH800" s="89"/>
      <c r="BI800" s="89"/>
      <c r="BJ800" s="89"/>
      <c r="BK800" s="89"/>
      <c r="BL800" s="89"/>
      <c r="BM800" s="89"/>
      <c r="BN800" s="89"/>
      <c r="BO800" s="89"/>
      <c r="BP800" s="89"/>
      <c r="BQ800" s="89"/>
      <c r="BR800" s="89"/>
      <c r="BS800" s="89"/>
      <c r="BT800" s="89"/>
      <c r="BU800" s="89"/>
      <c r="BV800" s="89"/>
      <c r="BW800" s="89"/>
      <c r="BX800" s="89"/>
      <c r="BY800" s="89"/>
      <c r="BZ800" s="89"/>
      <c r="CA800" s="89"/>
      <c r="CB800" s="89"/>
      <c r="CC800" s="89"/>
      <c r="CD800" s="89"/>
      <c r="CE800" s="89"/>
      <c r="CF800" s="90" t="e">
        <f t="shared" si="77"/>
        <v>#DIV/0!</v>
      </c>
      <c r="CG800" s="89"/>
      <c r="CH800" s="89"/>
      <c r="CI800" s="89"/>
      <c r="CJ800" s="89"/>
      <c r="CK800" s="89"/>
      <c r="CL800" s="89"/>
      <c r="CM800" s="89"/>
      <c r="CN800" s="89"/>
      <c r="CO800" s="89"/>
      <c r="CP800" s="89"/>
      <c r="CQ800" s="89"/>
      <c r="CR800" s="89"/>
      <c r="CS800" s="89"/>
      <c r="CT800" s="89"/>
      <c r="CU800" s="89"/>
      <c r="CV800" s="89"/>
      <c r="CW800" s="89"/>
      <c r="CX800" s="89"/>
      <c r="CY800" s="89"/>
      <c r="CZ800" s="89"/>
      <c r="DA800" s="89"/>
      <c r="DB800" s="89"/>
      <c r="DC800" s="89"/>
      <c r="DD800" s="89"/>
      <c r="DE800" s="89"/>
      <c r="DF800" s="89"/>
      <c r="DG800" s="89"/>
      <c r="DH800" s="89"/>
      <c r="DI800" s="89"/>
      <c r="DJ800" s="89"/>
      <c r="DK800" s="89"/>
      <c r="DL800" s="89"/>
      <c r="DM800" s="89"/>
      <c r="DN800" s="89"/>
      <c r="DO800" s="90" t="e">
        <f t="shared" ref="DO800:DO831" si="82">AVERAGE(CN800:DN800)</f>
        <v>#DIV/0!</v>
      </c>
      <c r="DP800" s="95"/>
      <c r="DQ800" s="89"/>
      <c r="DR800" s="89"/>
      <c r="DS800" s="89"/>
      <c r="DT800" s="89"/>
      <c r="DU800" s="89"/>
      <c r="DV800" s="101"/>
      <c r="DW800" s="102"/>
      <c r="DX800" s="103"/>
      <c r="DY800" s="90"/>
      <c r="DZ800" s="103"/>
      <c r="EA800" s="103"/>
      <c r="EB800" s="103"/>
      <c r="EC800" s="103"/>
      <c r="ED800" s="103"/>
      <c r="EE800" s="103"/>
      <c r="EF800" s="106" t="str">
        <f t="shared" si="79"/>
        <v>GOOD</v>
      </c>
      <c r="EG800" s="106" t="e">
        <f t="shared" si="80"/>
        <v>#DIV/0!</v>
      </c>
      <c r="EH800" s="106" t="e">
        <f t="shared" si="81"/>
        <v>#DIV/0!</v>
      </c>
    </row>
    <row r="801" hidden="1" customHeight="1" spans="2:138">
      <c r="B801" s="83" t="s">
        <v>16735</v>
      </c>
      <c r="C801" s="84"/>
      <c r="D801" s="84"/>
      <c r="E801" s="84"/>
      <c r="F801" s="84"/>
      <c r="G801" s="84"/>
      <c r="H801" s="83" t="s">
        <v>16762</v>
      </c>
      <c r="I801" s="86" t="s">
        <v>16763</v>
      </c>
      <c r="J801" s="83" t="s">
        <v>227</v>
      </c>
      <c r="K801" s="84"/>
      <c r="L801" s="83" t="s">
        <v>12265</v>
      </c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90" t="e">
        <f t="shared" si="76"/>
        <v>#DIV/0!</v>
      </c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>
        <v>8</v>
      </c>
      <c r="BE801" s="89">
        <v>8</v>
      </c>
      <c r="BF801" s="89">
        <v>8</v>
      </c>
      <c r="BG801" s="89">
        <v>8</v>
      </c>
      <c r="BH801" s="89">
        <v>8</v>
      </c>
      <c r="BI801" s="89">
        <v>9</v>
      </c>
      <c r="BJ801" s="89">
        <v>9</v>
      </c>
      <c r="BK801" s="89">
        <v>8</v>
      </c>
      <c r="BL801" s="89">
        <v>8</v>
      </c>
      <c r="BM801" s="89">
        <v>8</v>
      </c>
      <c r="BN801" s="89">
        <v>8</v>
      </c>
      <c r="BO801" s="89">
        <v>8</v>
      </c>
      <c r="BP801" s="89">
        <v>8</v>
      </c>
      <c r="BQ801" s="89">
        <v>8</v>
      </c>
      <c r="BR801" s="89">
        <v>8</v>
      </c>
      <c r="BS801" s="89">
        <v>8</v>
      </c>
      <c r="BT801" s="89">
        <v>8</v>
      </c>
      <c r="BU801" s="89">
        <v>8</v>
      </c>
      <c r="BV801" s="89">
        <v>8</v>
      </c>
      <c r="BW801" s="89">
        <v>8</v>
      </c>
      <c r="BX801" s="89">
        <v>9</v>
      </c>
      <c r="BY801" s="89">
        <v>8</v>
      </c>
      <c r="BZ801" s="89">
        <v>8</v>
      </c>
      <c r="CA801" s="89">
        <v>8</v>
      </c>
      <c r="CB801" s="89">
        <v>8</v>
      </c>
      <c r="CC801" s="89">
        <v>8</v>
      </c>
      <c r="CD801" s="89">
        <v>8</v>
      </c>
      <c r="CE801" s="89">
        <v>8</v>
      </c>
      <c r="CF801" s="90">
        <f t="shared" si="77"/>
        <v>8.11111111111111</v>
      </c>
      <c r="CG801" s="89"/>
      <c r="CH801" s="89"/>
      <c r="CI801" s="89"/>
      <c r="CJ801" s="89"/>
      <c r="CK801" s="89"/>
      <c r="CL801" s="89"/>
      <c r="CM801" s="89"/>
      <c r="CN801" s="89"/>
      <c r="CO801" s="89"/>
      <c r="CP801" s="89"/>
      <c r="CQ801" s="89"/>
      <c r="CR801" s="89"/>
      <c r="CS801" s="89"/>
      <c r="CT801" s="89"/>
      <c r="CU801" s="89"/>
      <c r="CV801" s="89"/>
      <c r="CW801" s="89"/>
      <c r="CX801" s="89"/>
      <c r="CY801" s="89"/>
      <c r="CZ801" s="89"/>
      <c r="DA801" s="89"/>
      <c r="DB801" s="89"/>
      <c r="DC801" s="89"/>
      <c r="DD801" s="89"/>
      <c r="DE801" s="89"/>
      <c r="DF801" s="89"/>
      <c r="DG801" s="89"/>
      <c r="DH801" s="89"/>
      <c r="DI801" s="89"/>
      <c r="DJ801" s="89"/>
      <c r="DK801" s="89"/>
      <c r="DL801" s="89"/>
      <c r="DM801" s="89"/>
      <c r="DN801" s="89"/>
      <c r="DO801" s="90" t="e">
        <f t="shared" si="82"/>
        <v>#DIV/0!</v>
      </c>
      <c r="DP801" s="95"/>
      <c r="DQ801" s="89"/>
      <c r="DR801" s="89"/>
      <c r="DS801" s="89"/>
      <c r="DT801" s="89"/>
      <c r="DU801" s="89"/>
      <c r="DV801" s="101"/>
      <c r="DW801" s="102"/>
      <c r="DX801" s="103"/>
      <c r="DY801" s="90"/>
      <c r="DZ801" s="103"/>
      <c r="EA801" s="103"/>
      <c r="EB801" s="103"/>
      <c r="EC801" s="103"/>
      <c r="ED801" s="103"/>
      <c r="EE801" s="103"/>
      <c r="EF801" s="106" t="e">
        <f t="shared" si="79"/>
        <v>#DIV/0!</v>
      </c>
      <c r="EG801" s="106" t="str">
        <f t="shared" si="80"/>
        <v>GOOD</v>
      </c>
      <c r="EH801" s="106" t="e">
        <f t="shared" si="81"/>
        <v>#DIV/0!</v>
      </c>
    </row>
    <row r="802" hidden="1" customHeight="1" spans="2:138">
      <c r="B802" s="83" t="s">
        <v>16735</v>
      </c>
      <c r="C802" s="84"/>
      <c r="D802" s="84"/>
      <c r="E802" s="84"/>
      <c r="F802" s="84"/>
      <c r="G802" s="84"/>
      <c r="H802" s="83" t="s">
        <v>16776</v>
      </c>
      <c r="I802" s="86" t="s">
        <v>16777</v>
      </c>
      <c r="J802" s="83" t="s">
        <v>2083</v>
      </c>
      <c r="K802" s="84"/>
      <c r="L802" s="83" t="s">
        <v>700</v>
      </c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90" t="e">
        <f t="shared" si="76"/>
        <v>#DIV/0!</v>
      </c>
      <c r="AO802" s="89"/>
      <c r="AP802" s="89"/>
      <c r="AQ802" s="89"/>
      <c r="AR802" s="89"/>
      <c r="AS802" s="89"/>
      <c r="AT802" s="89"/>
      <c r="AU802" s="89"/>
      <c r="AV802" s="89"/>
      <c r="AW802" s="89"/>
      <c r="AX802" s="89"/>
      <c r="AY802" s="89"/>
      <c r="AZ802" s="89"/>
      <c r="BA802" s="89"/>
      <c r="BB802" s="89"/>
      <c r="BC802" s="89"/>
      <c r="BD802" s="89">
        <v>8</v>
      </c>
      <c r="BE802" s="89">
        <v>8</v>
      </c>
      <c r="BF802" s="89">
        <v>9</v>
      </c>
      <c r="BG802" s="89">
        <v>8</v>
      </c>
      <c r="BH802" s="89">
        <v>8</v>
      </c>
      <c r="BI802" s="89">
        <v>8</v>
      </c>
      <c r="BJ802" s="89">
        <v>9</v>
      </c>
      <c r="BK802" s="89">
        <v>8</v>
      </c>
      <c r="BL802" s="89">
        <v>8</v>
      </c>
      <c r="BM802" s="89">
        <v>8</v>
      </c>
      <c r="BN802" s="89">
        <v>8</v>
      </c>
      <c r="BO802" s="89">
        <v>8</v>
      </c>
      <c r="BP802" s="89">
        <v>8</v>
      </c>
      <c r="BQ802" s="89">
        <v>8</v>
      </c>
      <c r="BR802" s="89">
        <v>8</v>
      </c>
      <c r="BS802" s="89">
        <v>8</v>
      </c>
      <c r="BT802" s="89">
        <v>8</v>
      </c>
      <c r="BU802" s="89">
        <v>8</v>
      </c>
      <c r="BV802" s="89">
        <v>8</v>
      </c>
      <c r="BW802" s="89">
        <v>8</v>
      </c>
      <c r="BX802" s="89">
        <v>9</v>
      </c>
      <c r="BY802" s="89">
        <v>9</v>
      </c>
      <c r="BZ802" s="89">
        <v>8</v>
      </c>
      <c r="CA802" s="89">
        <v>8</v>
      </c>
      <c r="CB802" s="89">
        <v>8</v>
      </c>
      <c r="CC802" s="89">
        <v>8</v>
      </c>
      <c r="CD802" s="89">
        <v>8</v>
      </c>
      <c r="CE802" s="89">
        <v>8</v>
      </c>
      <c r="CF802" s="90">
        <f t="shared" si="77"/>
        <v>8.14814814814815</v>
      </c>
      <c r="CG802" s="89"/>
      <c r="CH802" s="89"/>
      <c r="CI802" s="89"/>
      <c r="CJ802" s="89"/>
      <c r="CK802" s="89"/>
      <c r="CL802" s="89"/>
      <c r="CM802" s="89"/>
      <c r="CN802" s="89"/>
      <c r="CO802" s="89"/>
      <c r="CP802" s="89"/>
      <c r="CQ802" s="89"/>
      <c r="CR802" s="89"/>
      <c r="CS802" s="89"/>
      <c r="CT802" s="89"/>
      <c r="CU802" s="89"/>
      <c r="CV802" s="89"/>
      <c r="CW802" s="89"/>
      <c r="CX802" s="89"/>
      <c r="CY802" s="89"/>
      <c r="CZ802" s="89"/>
      <c r="DA802" s="89"/>
      <c r="DB802" s="89"/>
      <c r="DC802" s="89"/>
      <c r="DD802" s="89"/>
      <c r="DE802" s="89"/>
      <c r="DF802" s="89"/>
      <c r="DG802" s="89"/>
      <c r="DH802" s="89"/>
      <c r="DI802" s="89"/>
      <c r="DJ802" s="89"/>
      <c r="DK802" s="89"/>
      <c r="DL802" s="89"/>
      <c r="DM802" s="89"/>
      <c r="DN802" s="89"/>
      <c r="DO802" s="90" t="e">
        <f t="shared" si="82"/>
        <v>#DIV/0!</v>
      </c>
      <c r="DP802" s="95"/>
      <c r="DQ802" s="89"/>
      <c r="DR802" s="89"/>
      <c r="DS802" s="89"/>
      <c r="DT802" s="89"/>
      <c r="DU802" s="89"/>
      <c r="DV802" s="101"/>
      <c r="DW802" s="102"/>
      <c r="DX802" s="103"/>
      <c r="DY802" s="90"/>
      <c r="DZ802" s="103"/>
      <c r="EA802" s="103"/>
      <c r="EB802" s="103"/>
      <c r="EC802" s="103"/>
      <c r="ED802" s="103"/>
      <c r="EE802" s="103"/>
      <c r="EF802" s="106" t="e">
        <f t="shared" si="79"/>
        <v>#DIV/0!</v>
      </c>
      <c r="EG802" s="106" t="str">
        <f t="shared" si="80"/>
        <v>GOOD</v>
      </c>
      <c r="EH802" s="106" t="e">
        <f t="shared" si="81"/>
        <v>#DIV/0!</v>
      </c>
    </row>
    <row r="803" hidden="1" customHeight="1" spans="2:138">
      <c r="B803" s="83" t="s">
        <v>16735</v>
      </c>
      <c r="C803" s="84"/>
      <c r="D803" s="84"/>
      <c r="E803" s="84"/>
      <c r="F803" s="84"/>
      <c r="G803" s="84"/>
      <c r="H803" s="83" t="s">
        <v>16790</v>
      </c>
      <c r="I803" s="86" t="s">
        <v>16791</v>
      </c>
      <c r="J803" s="83" t="s">
        <v>263</v>
      </c>
      <c r="K803" s="84"/>
      <c r="L803" s="83" t="s">
        <v>6517</v>
      </c>
      <c r="M803" s="89">
        <v>8</v>
      </c>
      <c r="N803" s="89">
        <v>8</v>
      </c>
      <c r="O803" s="89">
        <v>8</v>
      </c>
      <c r="P803" s="89">
        <v>8</v>
      </c>
      <c r="Q803" s="89">
        <v>8</v>
      </c>
      <c r="R803" s="89">
        <v>8</v>
      </c>
      <c r="S803" s="89">
        <v>8</v>
      </c>
      <c r="T803" s="89">
        <v>8</v>
      </c>
      <c r="U803" s="89">
        <v>8</v>
      </c>
      <c r="V803" s="89">
        <v>8</v>
      </c>
      <c r="W803" s="89">
        <v>8</v>
      </c>
      <c r="X803" s="89">
        <v>8</v>
      </c>
      <c r="Y803" s="89">
        <v>8</v>
      </c>
      <c r="Z803" s="89">
        <v>8</v>
      </c>
      <c r="AA803" s="89">
        <v>8</v>
      </c>
      <c r="AB803" s="89">
        <v>8</v>
      </c>
      <c r="AC803" s="89">
        <v>8</v>
      </c>
      <c r="AD803" s="89">
        <v>8</v>
      </c>
      <c r="AE803" s="89">
        <v>8</v>
      </c>
      <c r="AF803" s="89">
        <v>8</v>
      </c>
      <c r="AG803" s="89">
        <v>8</v>
      </c>
      <c r="AH803" s="89">
        <v>8</v>
      </c>
      <c r="AI803" s="89">
        <v>8</v>
      </c>
      <c r="AJ803" s="89">
        <v>8</v>
      </c>
      <c r="AK803" s="89">
        <v>8</v>
      </c>
      <c r="AL803" s="89">
        <v>8</v>
      </c>
      <c r="AM803" s="89">
        <v>7</v>
      </c>
      <c r="AN803" s="90">
        <f t="shared" si="76"/>
        <v>7.96296296296296</v>
      </c>
      <c r="AO803" s="89"/>
      <c r="AP803" s="89"/>
      <c r="AQ803" s="89"/>
      <c r="AR803" s="89"/>
      <c r="AS803" s="89"/>
      <c r="AT803" s="89"/>
      <c r="AU803" s="89"/>
      <c r="AV803" s="89"/>
      <c r="AW803" s="89"/>
      <c r="AX803" s="89"/>
      <c r="AY803" s="89"/>
      <c r="AZ803" s="89"/>
      <c r="BA803" s="89"/>
      <c r="BB803" s="89"/>
      <c r="BC803" s="89"/>
      <c r="BD803" s="89"/>
      <c r="BE803" s="89"/>
      <c r="BF803" s="89"/>
      <c r="BG803" s="89"/>
      <c r="BH803" s="89"/>
      <c r="BI803" s="89"/>
      <c r="BJ803" s="89"/>
      <c r="BK803" s="89"/>
      <c r="BL803" s="89"/>
      <c r="BM803" s="89"/>
      <c r="BN803" s="89"/>
      <c r="BO803" s="89"/>
      <c r="BP803" s="89"/>
      <c r="BQ803" s="89"/>
      <c r="BR803" s="89"/>
      <c r="BS803" s="89"/>
      <c r="BT803" s="89"/>
      <c r="BU803" s="89"/>
      <c r="BV803" s="89"/>
      <c r="BW803" s="89"/>
      <c r="BX803" s="89"/>
      <c r="BY803" s="89"/>
      <c r="BZ803" s="89"/>
      <c r="CA803" s="89"/>
      <c r="CB803" s="89"/>
      <c r="CC803" s="89"/>
      <c r="CD803" s="89"/>
      <c r="CE803" s="89"/>
      <c r="CF803" s="90" t="e">
        <f t="shared" si="77"/>
        <v>#DIV/0!</v>
      </c>
      <c r="CG803" s="89"/>
      <c r="CH803" s="89"/>
      <c r="CI803" s="89"/>
      <c r="CJ803" s="89"/>
      <c r="CK803" s="89"/>
      <c r="CL803" s="89"/>
      <c r="CM803" s="89"/>
      <c r="CN803" s="89"/>
      <c r="CO803" s="89"/>
      <c r="CP803" s="89"/>
      <c r="CQ803" s="89"/>
      <c r="CR803" s="89"/>
      <c r="CS803" s="89"/>
      <c r="CT803" s="89"/>
      <c r="CU803" s="89"/>
      <c r="CV803" s="89"/>
      <c r="CW803" s="89"/>
      <c r="CX803" s="89"/>
      <c r="CY803" s="89"/>
      <c r="CZ803" s="89"/>
      <c r="DA803" s="89"/>
      <c r="DB803" s="89"/>
      <c r="DC803" s="89"/>
      <c r="DD803" s="89"/>
      <c r="DE803" s="89"/>
      <c r="DF803" s="89"/>
      <c r="DG803" s="89"/>
      <c r="DH803" s="89"/>
      <c r="DI803" s="89"/>
      <c r="DJ803" s="89"/>
      <c r="DK803" s="89"/>
      <c r="DL803" s="89"/>
      <c r="DM803" s="89"/>
      <c r="DN803" s="89"/>
      <c r="DO803" s="90" t="e">
        <f t="shared" si="82"/>
        <v>#DIV/0!</v>
      </c>
      <c r="DP803" s="95"/>
      <c r="DQ803" s="89"/>
      <c r="DR803" s="89"/>
      <c r="DS803" s="89"/>
      <c r="DT803" s="89"/>
      <c r="DU803" s="89"/>
      <c r="DV803" s="101"/>
      <c r="DW803" s="102"/>
      <c r="DX803" s="103"/>
      <c r="DY803" s="90"/>
      <c r="DZ803" s="103"/>
      <c r="EA803" s="103"/>
      <c r="EB803" s="103"/>
      <c r="EC803" s="103"/>
      <c r="ED803" s="103"/>
      <c r="EE803" s="103"/>
      <c r="EF803" s="106" t="str">
        <f t="shared" si="79"/>
        <v>NEED TO DEVELOP</v>
      </c>
      <c r="EG803" s="106" t="e">
        <f t="shared" si="80"/>
        <v>#DIV/0!</v>
      </c>
      <c r="EH803" s="106" t="e">
        <f t="shared" si="81"/>
        <v>#DIV/0!</v>
      </c>
    </row>
    <row r="804" hidden="1" customHeight="1" spans="2:138">
      <c r="B804" s="83" t="s">
        <v>16735</v>
      </c>
      <c r="C804" s="84"/>
      <c r="D804" s="84"/>
      <c r="E804" s="84"/>
      <c r="F804" s="84"/>
      <c r="G804" s="84"/>
      <c r="H804" s="83" t="s">
        <v>16802</v>
      </c>
      <c r="I804" s="86" t="s">
        <v>16803</v>
      </c>
      <c r="J804" s="83" t="s">
        <v>108</v>
      </c>
      <c r="K804" s="84"/>
      <c r="L804" s="83" t="s">
        <v>7908</v>
      </c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90" t="e">
        <f t="shared" si="76"/>
        <v>#DIV/0!</v>
      </c>
      <c r="AO804" s="89"/>
      <c r="AP804" s="89"/>
      <c r="AQ804" s="89"/>
      <c r="AR804" s="89"/>
      <c r="AS804" s="89"/>
      <c r="AT804" s="89"/>
      <c r="AU804" s="89"/>
      <c r="AV804" s="89"/>
      <c r="AW804" s="89"/>
      <c r="AX804" s="89"/>
      <c r="AY804" s="89"/>
      <c r="AZ804" s="89"/>
      <c r="BA804" s="89"/>
      <c r="BB804" s="89"/>
      <c r="BC804" s="89"/>
      <c r="BD804" s="89">
        <v>8</v>
      </c>
      <c r="BE804" s="89">
        <v>8</v>
      </c>
      <c r="BF804" s="89">
        <v>8</v>
      </c>
      <c r="BG804" s="89">
        <v>8</v>
      </c>
      <c r="BH804" s="89">
        <v>8</v>
      </c>
      <c r="BI804" s="89">
        <v>8</v>
      </c>
      <c r="BJ804" s="89">
        <v>8</v>
      </c>
      <c r="BK804" s="89">
        <v>8</v>
      </c>
      <c r="BL804" s="89">
        <v>8</v>
      </c>
      <c r="BM804" s="89">
        <v>8</v>
      </c>
      <c r="BN804" s="89">
        <v>8</v>
      </c>
      <c r="BO804" s="89">
        <v>8</v>
      </c>
      <c r="BP804" s="89">
        <v>8</v>
      </c>
      <c r="BQ804" s="89">
        <v>8</v>
      </c>
      <c r="BR804" s="89">
        <v>8</v>
      </c>
      <c r="BS804" s="89">
        <v>8</v>
      </c>
      <c r="BT804" s="89">
        <v>8</v>
      </c>
      <c r="BU804" s="89">
        <v>8</v>
      </c>
      <c r="BV804" s="89">
        <v>8</v>
      </c>
      <c r="BW804" s="89">
        <v>8</v>
      </c>
      <c r="BX804" s="89">
        <v>8</v>
      </c>
      <c r="BY804" s="89">
        <v>8</v>
      </c>
      <c r="BZ804" s="89">
        <v>8</v>
      </c>
      <c r="CA804" s="89">
        <v>8</v>
      </c>
      <c r="CB804" s="89">
        <v>8</v>
      </c>
      <c r="CC804" s="89">
        <v>8</v>
      </c>
      <c r="CD804" s="89">
        <v>8</v>
      </c>
      <c r="CE804" s="89">
        <v>7</v>
      </c>
      <c r="CF804" s="90">
        <f t="shared" si="77"/>
        <v>7.96296296296296</v>
      </c>
      <c r="CG804" s="89"/>
      <c r="CH804" s="89"/>
      <c r="CI804" s="89"/>
      <c r="CJ804" s="89"/>
      <c r="CK804" s="89"/>
      <c r="CL804" s="89"/>
      <c r="CM804" s="89"/>
      <c r="CN804" s="89"/>
      <c r="CO804" s="89"/>
      <c r="CP804" s="89"/>
      <c r="CQ804" s="89"/>
      <c r="CR804" s="89"/>
      <c r="CS804" s="89"/>
      <c r="CT804" s="89"/>
      <c r="CU804" s="89"/>
      <c r="CV804" s="89"/>
      <c r="CW804" s="89"/>
      <c r="CX804" s="89"/>
      <c r="CY804" s="89"/>
      <c r="CZ804" s="89"/>
      <c r="DA804" s="89"/>
      <c r="DB804" s="89"/>
      <c r="DC804" s="89"/>
      <c r="DD804" s="89"/>
      <c r="DE804" s="89"/>
      <c r="DF804" s="89"/>
      <c r="DG804" s="89"/>
      <c r="DH804" s="89"/>
      <c r="DI804" s="89"/>
      <c r="DJ804" s="89"/>
      <c r="DK804" s="89"/>
      <c r="DL804" s="89"/>
      <c r="DM804" s="89"/>
      <c r="DN804" s="89"/>
      <c r="DO804" s="90" t="e">
        <f t="shared" si="82"/>
        <v>#DIV/0!</v>
      </c>
      <c r="DP804" s="95"/>
      <c r="DQ804" s="89"/>
      <c r="DR804" s="89"/>
      <c r="DS804" s="89"/>
      <c r="DT804" s="89"/>
      <c r="DU804" s="89"/>
      <c r="DV804" s="101"/>
      <c r="DW804" s="102"/>
      <c r="DX804" s="103"/>
      <c r="DY804" s="90"/>
      <c r="DZ804" s="103"/>
      <c r="EA804" s="103"/>
      <c r="EB804" s="103"/>
      <c r="EC804" s="103"/>
      <c r="ED804" s="103"/>
      <c r="EE804" s="103"/>
      <c r="EF804" s="106" t="e">
        <f t="shared" si="79"/>
        <v>#DIV/0!</v>
      </c>
      <c r="EG804" s="106" t="str">
        <f t="shared" si="80"/>
        <v>NEED TO DEVELOP</v>
      </c>
      <c r="EH804" s="106" t="e">
        <f t="shared" si="81"/>
        <v>#DIV/0!</v>
      </c>
    </row>
    <row r="805" hidden="1" customHeight="1" spans="2:138">
      <c r="B805" s="83" t="s">
        <v>16735</v>
      </c>
      <c r="C805" s="84"/>
      <c r="D805" s="84"/>
      <c r="E805" s="84"/>
      <c r="F805" s="84"/>
      <c r="G805" s="84"/>
      <c r="H805" s="83" t="s">
        <v>16815</v>
      </c>
      <c r="I805" s="86" t="s">
        <v>16816</v>
      </c>
      <c r="J805" s="83" t="s">
        <v>2321</v>
      </c>
      <c r="K805" s="84"/>
      <c r="L805" s="83" t="s">
        <v>374</v>
      </c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90" t="e">
        <f t="shared" ref="AN805:AN868" si="83">AVERAGE(M805:AM805)</f>
        <v>#DIV/0!</v>
      </c>
      <c r="AO805" s="89"/>
      <c r="AP805" s="89"/>
      <c r="AQ805" s="89"/>
      <c r="AR805" s="89"/>
      <c r="AS805" s="89"/>
      <c r="AT805" s="89"/>
      <c r="AU805" s="89"/>
      <c r="AV805" s="89"/>
      <c r="AW805" s="89"/>
      <c r="AX805" s="89"/>
      <c r="AY805" s="89"/>
      <c r="AZ805" s="89"/>
      <c r="BA805" s="89"/>
      <c r="BB805" s="89"/>
      <c r="BC805" s="89"/>
      <c r="BD805" s="89">
        <v>7</v>
      </c>
      <c r="BE805" s="89">
        <v>7</v>
      </c>
      <c r="BF805" s="89">
        <v>7</v>
      </c>
      <c r="BG805" s="89">
        <v>7</v>
      </c>
      <c r="BH805" s="89">
        <v>7</v>
      </c>
      <c r="BI805" s="89">
        <v>7</v>
      </c>
      <c r="BJ805" s="89">
        <v>7</v>
      </c>
      <c r="BK805" s="89">
        <v>7</v>
      </c>
      <c r="BL805" s="89">
        <v>7</v>
      </c>
      <c r="BM805" s="89">
        <v>7</v>
      </c>
      <c r="BN805" s="89">
        <v>7</v>
      </c>
      <c r="BO805" s="89">
        <v>7</v>
      </c>
      <c r="BP805" s="89">
        <v>7</v>
      </c>
      <c r="BQ805" s="89">
        <v>7</v>
      </c>
      <c r="BR805" s="89">
        <v>7</v>
      </c>
      <c r="BS805" s="89">
        <v>7</v>
      </c>
      <c r="BT805" s="89">
        <v>7</v>
      </c>
      <c r="BU805" s="89">
        <v>7</v>
      </c>
      <c r="BV805" s="89">
        <v>7</v>
      </c>
      <c r="BW805" s="89">
        <v>7</v>
      </c>
      <c r="BX805" s="89">
        <v>7</v>
      </c>
      <c r="BY805" s="89">
        <v>7</v>
      </c>
      <c r="BZ805" s="89">
        <v>7</v>
      </c>
      <c r="CA805" s="89">
        <v>7</v>
      </c>
      <c r="CB805" s="89">
        <v>7</v>
      </c>
      <c r="CC805" s="89">
        <v>7</v>
      </c>
      <c r="CD805" s="89">
        <v>7</v>
      </c>
      <c r="CE805" s="89">
        <v>6</v>
      </c>
      <c r="CF805" s="90">
        <f t="shared" si="77"/>
        <v>6.96296296296296</v>
      </c>
      <c r="CG805" s="89"/>
      <c r="CH805" s="89"/>
      <c r="CI805" s="89"/>
      <c r="CJ805" s="89"/>
      <c r="CK805" s="89"/>
      <c r="CL805" s="89"/>
      <c r="CM805" s="89"/>
      <c r="CN805" s="89"/>
      <c r="CO805" s="89"/>
      <c r="CP805" s="89"/>
      <c r="CQ805" s="89"/>
      <c r="CR805" s="89"/>
      <c r="CS805" s="89"/>
      <c r="CT805" s="89"/>
      <c r="CU805" s="89"/>
      <c r="CV805" s="89"/>
      <c r="CW805" s="89"/>
      <c r="CX805" s="89"/>
      <c r="CY805" s="89"/>
      <c r="CZ805" s="89"/>
      <c r="DA805" s="89"/>
      <c r="DB805" s="89"/>
      <c r="DC805" s="89"/>
      <c r="DD805" s="89"/>
      <c r="DE805" s="89"/>
      <c r="DF805" s="89"/>
      <c r="DG805" s="89"/>
      <c r="DH805" s="89"/>
      <c r="DI805" s="89"/>
      <c r="DJ805" s="89"/>
      <c r="DK805" s="89"/>
      <c r="DL805" s="89"/>
      <c r="DM805" s="89"/>
      <c r="DN805" s="89"/>
      <c r="DO805" s="90" t="e">
        <f t="shared" si="82"/>
        <v>#DIV/0!</v>
      </c>
      <c r="DP805" s="95"/>
      <c r="DQ805" s="89"/>
      <c r="DR805" s="89"/>
      <c r="DS805" s="89"/>
      <c r="DT805" s="89"/>
      <c r="DU805" s="89"/>
      <c r="DV805" s="101"/>
      <c r="DW805" s="102"/>
      <c r="DX805" s="103"/>
      <c r="DY805" s="90"/>
      <c r="DZ805" s="103"/>
      <c r="EA805" s="103"/>
      <c r="EB805" s="103"/>
      <c r="EC805" s="103"/>
      <c r="ED805" s="103"/>
      <c r="EE805" s="103"/>
      <c r="EF805" s="106" t="e">
        <f t="shared" si="79"/>
        <v>#DIV/0!</v>
      </c>
      <c r="EG805" s="106" t="str">
        <f t="shared" si="80"/>
        <v>NEED TO DEVELOP</v>
      </c>
      <c r="EH805" s="106" t="e">
        <f t="shared" si="81"/>
        <v>#DIV/0!</v>
      </c>
    </row>
    <row r="806" hidden="1" customHeight="1" spans="2:138">
      <c r="B806" s="83" t="s">
        <v>16735</v>
      </c>
      <c r="C806" s="84"/>
      <c r="D806" s="84"/>
      <c r="E806" s="84"/>
      <c r="F806" s="84"/>
      <c r="G806" s="84"/>
      <c r="H806" s="83" t="s">
        <v>16826</v>
      </c>
      <c r="I806" s="86" t="s">
        <v>11777</v>
      </c>
      <c r="J806" s="83" t="s">
        <v>390</v>
      </c>
      <c r="K806" s="84"/>
      <c r="L806" s="83" t="s">
        <v>5300</v>
      </c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90" t="e">
        <f t="shared" si="83"/>
        <v>#DIV/0!</v>
      </c>
      <c r="AO806" s="89"/>
      <c r="AP806" s="89"/>
      <c r="AQ806" s="89"/>
      <c r="AR806" s="89"/>
      <c r="AS806" s="89"/>
      <c r="AT806" s="89"/>
      <c r="AU806" s="89"/>
      <c r="AV806" s="89"/>
      <c r="AW806" s="89"/>
      <c r="AX806" s="89"/>
      <c r="AY806" s="89"/>
      <c r="AZ806" s="89"/>
      <c r="BA806" s="89"/>
      <c r="BB806" s="89"/>
      <c r="BC806" s="89"/>
      <c r="BD806" s="89"/>
      <c r="BE806" s="89"/>
      <c r="BF806" s="89"/>
      <c r="BG806" s="89"/>
      <c r="BH806" s="89"/>
      <c r="BI806" s="89"/>
      <c r="BJ806" s="89"/>
      <c r="BK806" s="89"/>
      <c r="BL806" s="89"/>
      <c r="BM806" s="89"/>
      <c r="BN806" s="89"/>
      <c r="BO806" s="89"/>
      <c r="BP806" s="89"/>
      <c r="BQ806" s="89"/>
      <c r="BR806" s="89"/>
      <c r="BS806" s="89"/>
      <c r="BT806" s="89"/>
      <c r="BU806" s="89"/>
      <c r="BV806" s="89"/>
      <c r="BW806" s="89"/>
      <c r="BX806" s="89"/>
      <c r="BY806" s="89"/>
      <c r="BZ806" s="89"/>
      <c r="CA806" s="89"/>
      <c r="CB806" s="89"/>
      <c r="CC806" s="89"/>
      <c r="CD806" s="89"/>
      <c r="CE806" s="89"/>
      <c r="CF806" s="90" t="e">
        <f t="shared" si="77"/>
        <v>#DIV/0!</v>
      </c>
      <c r="CG806" s="89"/>
      <c r="CH806" s="89"/>
      <c r="CI806" s="89"/>
      <c r="CJ806" s="89"/>
      <c r="CK806" s="89"/>
      <c r="CL806" s="89"/>
      <c r="CM806" s="89"/>
      <c r="CN806" s="89"/>
      <c r="CO806" s="89"/>
      <c r="CP806" s="89"/>
      <c r="CQ806" s="89"/>
      <c r="CR806" s="89"/>
      <c r="CS806" s="89"/>
      <c r="CT806" s="89"/>
      <c r="CU806" s="89"/>
      <c r="CV806" s="89">
        <v>8</v>
      </c>
      <c r="CW806" s="89">
        <v>8</v>
      </c>
      <c r="CX806" s="89">
        <v>8</v>
      </c>
      <c r="CY806" s="89">
        <v>8</v>
      </c>
      <c r="CZ806" s="89">
        <v>8</v>
      </c>
      <c r="DA806" s="89">
        <v>8</v>
      </c>
      <c r="DB806" s="89">
        <v>8</v>
      </c>
      <c r="DC806" s="89">
        <v>8</v>
      </c>
      <c r="DD806" s="89">
        <v>8</v>
      </c>
      <c r="DE806" s="89">
        <v>8</v>
      </c>
      <c r="DF806" s="89">
        <v>8</v>
      </c>
      <c r="DG806" s="89">
        <v>8</v>
      </c>
      <c r="DH806" s="89">
        <v>8</v>
      </c>
      <c r="DI806" s="89">
        <v>8</v>
      </c>
      <c r="DJ806" s="89">
        <v>8</v>
      </c>
      <c r="DK806" s="89">
        <v>8</v>
      </c>
      <c r="DL806" s="89">
        <v>8</v>
      </c>
      <c r="DM806" s="89">
        <v>8</v>
      </c>
      <c r="DN806" s="89">
        <v>8</v>
      </c>
      <c r="DO806" s="90">
        <f t="shared" si="82"/>
        <v>8</v>
      </c>
      <c r="DP806" s="95"/>
      <c r="DQ806" s="89"/>
      <c r="DR806" s="89"/>
      <c r="DS806" s="89"/>
      <c r="DT806" s="89"/>
      <c r="DU806" s="89"/>
      <c r="DV806" s="101"/>
      <c r="DW806" s="102"/>
      <c r="DX806" s="103"/>
      <c r="DY806" s="90"/>
      <c r="DZ806" s="103"/>
      <c r="EA806" s="103"/>
      <c r="EB806" s="103"/>
      <c r="EC806" s="103"/>
      <c r="ED806" s="103"/>
      <c r="EE806" s="103"/>
      <c r="EF806" s="106" t="e">
        <f t="shared" si="79"/>
        <v>#DIV/0!</v>
      </c>
      <c r="EG806" s="106" t="e">
        <f t="shared" si="80"/>
        <v>#DIV/0!</v>
      </c>
      <c r="EH806" s="106" t="str">
        <f t="shared" si="81"/>
        <v>NEED TO DEVELOP</v>
      </c>
    </row>
    <row r="807" hidden="1" customHeight="1" spans="2:138">
      <c r="B807" s="83" t="s">
        <v>16735</v>
      </c>
      <c r="C807" s="84"/>
      <c r="D807" s="84"/>
      <c r="E807" s="84"/>
      <c r="F807" s="84"/>
      <c r="G807" s="84"/>
      <c r="H807" s="83" t="s">
        <v>16839</v>
      </c>
      <c r="I807" s="86" t="s">
        <v>16840</v>
      </c>
      <c r="J807" s="83" t="s">
        <v>126</v>
      </c>
      <c r="K807" s="84"/>
      <c r="L807" s="83" t="s">
        <v>2921</v>
      </c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90" t="e">
        <f t="shared" si="83"/>
        <v>#DIV/0!</v>
      </c>
      <c r="AO807" s="89"/>
      <c r="AP807" s="89"/>
      <c r="AQ807" s="89"/>
      <c r="AR807" s="89"/>
      <c r="AS807" s="89"/>
      <c r="AT807" s="89"/>
      <c r="AU807" s="89"/>
      <c r="AV807" s="89"/>
      <c r="AW807" s="89"/>
      <c r="AX807" s="89"/>
      <c r="AY807" s="89"/>
      <c r="AZ807" s="89"/>
      <c r="BA807" s="89"/>
      <c r="BB807" s="89"/>
      <c r="BC807" s="89"/>
      <c r="BD807" s="89"/>
      <c r="BE807" s="89"/>
      <c r="BF807" s="89"/>
      <c r="BG807" s="89"/>
      <c r="BH807" s="89"/>
      <c r="BI807" s="89"/>
      <c r="BJ807" s="89"/>
      <c r="BK807" s="89"/>
      <c r="BL807" s="89"/>
      <c r="BM807" s="89"/>
      <c r="BN807" s="89"/>
      <c r="BO807" s="89"/>
      <c r="BP807" s="89"/>
      <c r="BQ807" s="89"/>
      <c r="BR807" s="89"/>
      <c r="BS807" s="89"/>
      <c r="BT807" s="89"/>
      <c r="BU807" s="89"/>
      <c r="BV807" s="89"/>
      <c r="BW807" s="89"/>
      <c r="BX807" s="89"/>
      <c r="BY807" s="89"/>
      <c r="BZ807" s="89"/>
      <c r="CA807" s="89"/>
      <c r="CB807" s="89"/>
      <c r="CC807" s="89"/>
      <c r="CD807" s="89"/>
      <c r="CE807" s="89"/>
      <c r="CF807" s="90" t="e">
        <f t="shared" si="77"/>
        <v>#DIV/0!</v>
      </c>
      <c r="CG807" s="89"/>
      <c r="CH807" s="89"/>
      <c r="CI807" s="89"/>
      <c r="CJ807" s="89"/>
      <c r="CK807" s="89"/>
      <c r="CL807" s="89"/>
      <c r="CM807" s="89"/>
      <c r="CN807" s="89"/>
      <c r="CO807" s="89"/>
      <c r="CP807" s="89"/>
      <c r="CQ807" s="89"/>
      <c r="CR807" s="89"/>
      <c r="CS807" s="89"/>
      <c r="CT807" s="89"/>
      <c r="CU807" s="89"/>
      <c r="CV807" s="89">
        <v>8</v>
      </c>
      <c r="CW807" s="89">
        <v>8</v>
      </c>
      <c r="CX807" s="89">
        <v>8</v>
      </c>
      <c r="CY807" s="89">
        <v>8</v>
      </c>
      <c r="CZ807" s="89">
        <v>8</v>
      </c>
      <c r="DA807" s="89">
        <v>8</v>
      </c>
      <c r="DB807" s="89">
        <v>8</v>
      </c>
      <c r="DC807" s="89">
        <v>8</v>
      </c>
      <c r="DD807" s="89">
        <v>8</v>
      </c>
      <c r="DE807" s="89"/>
      <c r="DF807" s="89"/>
      <c r="DG807" s="89"/>
      <c r="DH807" s="89"/>
      <c r="DI807" s="89">
        <v>8</v>
      </c>
      <c r="DJ807" s="89">
        <v>8</v>
      </c>
      <c r="DK807" s="89">
        <v>8</v>
      </c>
      <c r="DL807" s="89">
        <v>8</v>
      </c>
      <c r="DM807" s="89">
        <v>8</v>
      </c>
      <c r="DN807" s="89">
        <v>8</v>
      </c>
      <c r="DO807" s="90">
        <f t="shared" si="82"/>
        <v>8</v>
      </c>
      <c r="DP807" s="95"/>
      <c r="DQ807" s="89"/>
      <c r="DR807" s="89"/>
      <c r="DS807" s="89"/>
      <c r="DT807" s="89"/>
      <c r="DU807" s="89"/>
      <c r="DV807" s="101"/>
      <c r="DW807" s="102"/>
      <c r="DX807" s="103"/>
      <c r="DY807" s="90"/>
      <c r="DZ807" s="103"/>
      <c r="EA807" s="103"/>
      <c r="EB807" s="103"/>
      <c r="EC807" s="103"/>
      <c r="ED807" s="103"/>
      <c r="EE807" s="103"/>
      <c r="EF807" s="106" t="e">
        <f t="shared" si="79"/>
        <v>#DIV/0!</v>
      </c>
      <c r="EG807" s="106" t="e">
        <f t="shared" si="80"/>
        <v>#DIV/0!</v>
      </c>
      <c r="EH807" s="106" t="str">
        <f t="shared" si="81"/>
        <v>NEED TO DEVELOP</v>
      </c>
    </row>
    <row r="808" hidden="1" customHeight="1" spans="2:138">
      <c r="B808" s="83" t="s">
        <v>16735</v>
      </c>
      <c r="C808" s="84"/>
      <c r="D808" s="84"/>
      <c r="E808" s="84"/>
      <c r="F808" s="84"/>
      <c r="G808" s="84"/>
      <c r="H808" s="83" t="s">
        <v>16853</v>
      </c>
      <c r="I808" s="86" t="s">
        <v>16854</v>
      </c>
      <c r="J808" s="83" t="s">
        <v>126</v>
      </c>
      <c r="K808" s="84"/>
      <c r="L808" s="83" t="s">
        <v>6974</v>
      </c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90" t="e">
        <f t="shared" si="83"/>
        <v>#DIV/0!</v>
      </c>
      <c r="AO808" s="89"/>
      <c r="AP808" s="89"/>
      <c r="AQ808" s="89"/>
      <c r="AR808" s="89"/>
      <c r="AS808" s="89"/>
      <c r="AT808" s="89"/>
      <c r="AU808" s="89"/>
      <c r="AV808" s="89"/>
      <c r="AW808" s="89"/>
      <c r="AX808" s="89"/>
      <c r="AY808" s="89"/>
      <c r="AZ808" s="89"/>
      <c r="BA808" s="89"/>
      <c r="BB808" s="89"/>
      <c r="BC808" s="89"/>
      <c r="BD808" s="89"/>
      <c r="BE808" s="89"/>
      <c r="BF808" s="89"/>
      <c r="BG808" s="89"/>
      <c r="BH808" s="89"/>
      <c r="BI808" s="89"/>
      <c r="BJ808" s="89"/>
      <c r="BK808" s="89"/>
      <c r="BL808" s="89"/>
      <c r="BM808" s="89"/>
      <c r="BN808" s="89"/>
      <c r="BO808" s="89"/>
      <c r="BP808" s="89"/>
      <c r="BQ808" s="89"/>
      <c r="BR808" s="89"/>
      <c r="BS808" s="89"/>
      <c r="BT808" s="89"/>
      <c r="BU808" s="89"/>
      <c r="BV808" s="89"/>
      <c r="BW808" s="89"/>
      <c r="BX808" s="89"/>
      <c r="BY808" s="89"/>
      <c r="BZ808" s="89"/>
      <c r="CA808" s="89"/>
      <c r="CB808" s="89"/>
      <c r="CC808" s="89"/>
      <c r="CD808" s="89"/>
      <c r="CE808" s="89"/>
      <c r="CF808" s="90" t="e">
        <f t="shared" si="77"/>
        <v>#DIV/0!</v>
      </c>
      <c r="CG808" s="89"/>
      <c r="CH808" s="89"/>
      <c r="CI808" s="89"/>
      <c r="CJ808" s="89"/>
      <c r="CK808" s="89"/>
      <c r="CL808" s="89"/>
      <c r="CM808" s="89"/>
      <c r="CN808" s="89"/>
      <c r="CO808" s="89"/>
      <c r="CP808" s="89"/>
      <c r="CQ808" s="89"/>
      <c r="CR808" s="89"/>
      <c r="CS808" s="89"/>
      <c r="CT808" s="89"/>
      <c r="CU808" s="89"/>
      <c r="CV808" s="89">
        <v>8</v>
      </c>
      <c r="CW808" s="89">
        <v>8</v>
      </c>
      <c r="CX808" s="89">
        <v>8</v>
      </c>
      <c r="CY808" s="89">
        <v>8</v>
      </c>
      <c r="CZ808" s="89">
        <v>8</v>
      </c>
      <c r="DA808" s="89">
        <v>8</v>
      </c>
      <c r="DB808" s="89">
        <v>8</v>
      </c>
      <c r="DC808" s="89">
        <v>8</v>
      </c>
      <c r="DD808" s="89">
        <v>8</v>
      </c>
      <c r="DE808" s="89"/>
      <c r="DF808" s="89"/>
      <c r="DG808" s="89"/>
      <c r="DH808" s="89"/>
      <c r="DI808" s="89">
        <v>8</v>
      </c>
      <c r="DJ808" s="89">
        <v>8</v>
      </c>
      <c r="DK808" s="89">
        <v>8</v>
      </c>
      <c r="DL808" s="89">
        <v>8</v>
      </c>
      <c r="DM808" s="89">
        <v>8</v>
      </c>
      <c r="DN808" s="89">
        <v>8</v>
      </c>
      <c r="DO808" s="90">
        <f t="shared" si="82"/>
        <v>8</v>
      </c>
      <c r="DP808" s="95"/>
      <c r="DQ808" s="89"/>
      <c r="DR808" s="89"/>
      <c r="DS808" s="89"/>
      <c r="DT808" s="89"/>
      <c r="DU808" s="89"/>
      <c r="DV808" s="101"/>
      <c r="DW808" s="102"/>
      <c r="DX808" s="103"/>
      <c r="DY808" s="90"/>
      <c r="DZ808" s="103"/>
      <c r="EA808" s="103"/>
      <c r="EB808" s="103"/>
      <c r="EC808" s="103"/>
      <c r="ED808" s="103"/>
      <c r="EE808" s="103"/>
      <c r="EF808" s="106" t="e">
        <f t="shared" si="79"/>
        <v>#DIV/0!</v>
      </c>
      <c r="EG808" s="106" t="e">
        <f t="shared" si="80"/>
        <v>#DIV/0!</v>
      </c>
      <c r="EH808" s="106" t="str">
        <f t="shared" si="81"/>
        <v>NEED TO DEVELOP</v>
      </c>
    </row>
    <row r="809" hidden="1" customHeight="1" spans="2:138">
      <c r="B809" s="83" t="s">
        <v>16735</v>
      </c>
      <c r="C809" s="84"/>
      <c r="D809" s="84"/>
      <c r="E809" s="84"/>
      <c r="F809" s="84"/>
      <c r="G809" s="84"/>
      <c r="H809" s="83" t="s">
        <v>16868</v>
      </c>
      <c r="I809" s="86" t="s">
        <v>16869</v>
      </c>
      <c r="J809" s="83" t="s">
        <v>126</v>
      </c>
      <c r="K809" s="84"/>
      <c r="L809" s="83" t="s">
        <v>8163</v>
      </c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90" t="e">
        <f t="shared" si="83"/>
        <v>#DIV/0!</v>
      </c>
      <c r="AO809" s="89"/>
      <c r="AP809" s="89"/>
      <c r="AQ809" s="89"/>
      <c r="AR809" s="89"/>
      <c r="AS809" s="89"/>
      <c r="AT809" s="89"/>
      <c r="AU809" s="89"/>
      <c r="AV809" s="89"/>
      <c r="AW809" s="89"/>
      <c r="AX809" s="89"/>
      <c r="AY809" s="89"/>
      <c r="AZ809" s="89"/>
      <c r="BA809" s="89"/>
      <c r="BB809" s="89"/>
      <c r="BC809" s="89"/>
      <c r="BD809" s="89"/>
      <c r="BE809" s="89"/>
      <c r="BF809" s="89"/>
      <c r="BG809" s="89"/>
      <c r="BH809" s="89"/>
      <c r="BI809" s="89"/>
      <c r="BJ809" s="89"/>
      <c r="BK809" s="89"/>
      <c r="BL809" s="89"/>
      <c r="BM809" s="89"/>
      <c r="BN809" s="89"/>
      <c r="BO809" s="89"/>
      <c r="BP809" s="89"/>
      <c r="BQ809" s="89"/>
      <c r="BR809" s="89"/>
      <c r="BS809" s="89"/>
      <c r="BT809" s="89"/>
      <c r="BU809" s="89"/>
      <c r="BV809" s="89"/>
      <c r="BW809" s="89"/>
      <c r="BX809" s="89"/>
      <c r="BY809" s="89"/>
      <c r="BZ809" s="89"/>
      <c r="CA809" s="89"/>
      <c r="CB809" s="89"/>
      <c r="CC809" s="89"/>
      <c r="CD809" s="89"/>
      <c r="CE809" s="89"/>
      <c r="CF809" s="90" t="e">
        <f t="shared" si="77"/>
        <v>#DIV/0!</v>
      </c>
      <c r="CG809" s="89"/>
      <c r="CH809" s="89"/>
      <c r="CI809" s="89"/>
      <c r="CJ809" s="89"/>
      <c r="CK809" s="89"/>
      <c r="CL809" s="89"/>
      <c r="CM809" s="89"/>
      <c r="CN809" s="89"/>
      <c r="CO809" s="89"/>
      <c r="CP809" s="89"/>
      <c r="CQ809" s="89"/>
      <c r="CR809" s="89"/>
      <c r="CS809" s="89"/>
      <c r="CT809" s="89"/>
      <c r="CU809" s="89"/>
      <c r="CV809" s="89">
        <v>8</v>
      </c>
      <c r="CW809" s="89">
        <v>8</v>
      </c>
      <c r="CX809" s="89">
        <v>8</v>
      </c>
      <c r="CY809" s="89">
        <v>7</v>
      </c>
      <c r="CZ809" s="89">
        <v>7</v>
      </c>
      <c r="DA809" s="89">
        <v>8</v>
      </c>
      <c r="DB809" s="89">
        <v>7</v>
      </c>
      <c r="DC809" s="89">
        <v>8</v>
      </c>
      <c r="DD809" s="89">
        <v>8</v>
      </c>
      <c r="DE809" s="89"/>
      <c r="DF809" s="89"/>
      <c r="DG809" s="89"/>
      <c r="DH809" s="89"/>
      <c r="DI809" s="89">
        <v>8</v>
      </c>
      <c r="DJ809" s="89">
        <v>8</v>
      </c>
      <c r="DK809" s="89">
        <v>7</v>
      </c>
      <c r="DL809" s="89">
        <v>8</v>
      </c>
      <c r="DM809" s="89">
        <v>8</v>
      </c>
      <c r="DN809" s="89">
        <v>8</v>
      </c>
      <c r="DO809" s="90">
        <f t="shared" si="82"/>
        <v>7.73333333333333</v>
      </c>
      <c r="DP809" s="95"/>
      <c r="DQ809" s="89"/>
      <c r="DR809" s="89"/>
      <c r="DS809" s="89"/>
      <c r="DT809" s="89"/>
      <c r="DU809" s="89"/>
      <c r="DV809" s="101"/>
      <c r="DW809" s="102"/>
      <c r="DX809" s="103"/>
      <c r="DY809" s="90"/>
      <c r="DZ809" s="103"/>
      <c r="EA809" s="103"/>
      <c r="EB809" s="103"/>
      <c r="EC809" s="103"/>
      <c r="ED809" s="103"/>
      <c r="EE809" s="103"/>
      <c r="EF809" s="106" t="e">
        <f t="shared" si="79"/>
        <v>#DIV/0!</v>
      </c>
      <c r="EG809" s="106" t="e">
        <f t="shared" si="80"/>
        <v>#DIV/0!</v>
      </c>
      <c r="EH809" s="106" t="str">
        <f t="shared" si="81"/>
        <v>NEED TO DEVELOP</v>
      </c>
    </row>
    <row r="810" hidden="1" customHeight="1" spans="2:138">
      <c r="B810" s="83" t="s">
        <v>16735</v>
      </c>
      <c r="C810" s="84"/>
      <c r="D810" s="84"/>
      <c r="E810" s="84"/>
      <c r="F810" s="84"/>
      <c r="G810" s="84"/>
      <c r="H810" s="83" t="s">
        <v>16881</v>
      </c>
      <c r="I810" s="86" t="s">
        <v>16882</v>
      </c>
      <c r="J810" s="83" t="s">
        <v>162</v>
      </c>
      <c r="K810" s="84"/>
      <c r="L810" s="83" t="s">
        <v>2891</v>
      </c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90" t="e">
        <f t="shared" si="83"/>
        <v>#DIV/0!</v>
      </c>
      <c r="AO810" s="89"/>
      <c r="AP810" s="89"/>
      <c r="AQ810" s="89"/>
      <c r="AR810" s="89"/>
      <c r="AS810" s="89"/>
      <c r="AT810" s="89"/>
      <c r="AU810" s="89"/>
      <c r="AV810" s="89"/>
      <c r="AW810" s="89"/>
      <c r="AX810" s="89"/>
      <c r="AY810" s="89"/>
      <c r="AZ810" s="89"/>
      <c r="BA810" s="89"/>
      <c r="BB810" s="89"/>
      <c r="BC810" s="89"/>
      <c r="BD810" s="89"/>
      <c r="BE810" s="89"/>
      <c r="BF810" s="89"/>
      <c r="BG810" s="89"/>
      <c r="BH810" s="89"/>
      <c r="BI810" s="89"/>
      <c r="BJ810" s="89"/>
      <c r="BK810" s="89"/>
      <c r="BL810" s="89"/>
      <c r="BM810" s="89"/>
      <c r="BN810" s="89"/>
      <c r="BO810" s="89"/>
      <c r="BP810" s="89"/>
      <c r="BQ810" s="89"/>
      <c r="BR810" s="89"/>
      <c r="BS810" s="89"/>
      <c r="BT810" s="89"/>
      <c r="BU810" s="89"/>
      <c r="BV810" s="89"/>
      <c r="BW810" s="89"/>
      <c r="BX810" s="89"/>
      <c r="BY810" s="89"/>
      <c r="BZ810" s="89"/>
      <c r="CA810" s="89"/>
      <c r="CB810" s="89"/>
      <c r="CC810" s="89"/>
      <c r="CD810" s="89"/>
      <c r="CE810" s="89"/>
      <c r="CF810" s="90" t="e">
        <f t="shared" si="77"/>
        <v>#DIV/0!</v>
      </c>
      <c r="CG810" s="89"/>
      <c r="CH810" s="89"/>
      <c r="CI810" s="89"/>
      <c r="CJ810" s="89"/>
      <c r="CK810" s="89"/>
      <c r="CL810" s="89"/>
      <c r="CM810" s="89"/>
      <c r="CN810" s="89"/>
      <c r="CO810" s="89"/>
      <c r="CP810" s="89"/>
      <c r="CQ810" s="89"/>
      <c r="CR810" s="89"/>
      <c r="CS810" s="89"/>
      <c r="CT810" s="89"/>
      <c r="CU810" s="89"/>
      <c r="CV810" s="89">
        <v>7</v>
      </c>
      <c r="CW810" s="89">
        <v>8</v>
      </c>
      <c r="CX810" s="89">
        <v>7</v>
      </c>
      <c r="CY810" s="89">
        <v>9</v>
      </c>
      <c r="CZ810" s="89">
        <v>8</v>
      </c>
      <c r="DA810" s="89">
        <v>7</v>
      </c>
      <c r="DB810" s="89">
        <v>7</v>
      </c>
      <c r="DC810" s="89">
        <v>7</v>
      </c>
      <c r="DD810" s="89">
        <v>7</v>
      </c>
      <c r="DE810" s="89"/>
      <c r="DF810" s="89"/>
      <c r="DG810" s="89"/>
      <c r="DH810" s="89"/>
      <c r="DI810" s="89">
        <v>7</v>
      </c>
      <c r="DJ810" s="89">
        <v>7</v>
      </c>
      <c r="DK810" s="89">
        <v>7</v>
      </c>
      <c r="DL810" s="89">
        <v>7</v>
      </c>
      <c r="DM810" s="89">
        <v>7</v>
      </c>
      <c r="DN810" s="89">
        <v>7</v>
      </c>
      <c r="DO810" s="90">
        <f t="shared" si="82"/>
        <v>7.26666666666667</v>
      </c>
      <c r="DP810" s="95"/>
      <c r="DQ810" s="89"/>
      <c r="DR810" s="89"/>
      <c r="DS810" s="89"/>
      <c r="DT810" s="89"/>
      <c r="DU810" s="89"/>
      <c r="DV810" s="101"/>
      <c r="DW810" s="102"/>
      <c r="DX810" s="103"/>
      <c r="DY810" s="90"/>
      <c r="DZ810" s="103"/>
      <c r="EA810" s="103"/>
      <c r="EB810" s="103"/>
      <c r="EC810" s="103"/>
      <c r="ED810" s="103"/>
      <c r="EE810" s="103"/>
      <c r="EF810" s="106" t="e">
        <f t="shared" si="79"/>
        <v>#DIV/0!</v>
      </c>
      <c r="EG810" s="106" t="e">
        <f t="shared" si="80"/>
        <v>#DIV/0!</v>
      </c>
      <c r="EH810" s="106" t="str">
        <f t="shared" si="81"/>
        <v>NEED TO DEVELOP</v>
      </c>
    </row>
    <row r="811" hidden="1" customHeight="1" spans="2:138">
      <c r="B811" s="83" t="s">
        <v>16735</v>
      </c>
      <c r="C811" s="84"/>
      <c r="D811" s="84"/>
      <c r="E811" s="84"/>
      <c r="F811" s="84"/>
      <c r="G811" s="84"/>
      <c r="H811" s="83" t="s">
        <v>16895</v>
      </c>
      <c r="I811" s="86" t="s">
        <v>16896</v>
      </c>
      <c r="J811" s="83" t="s">
        <v>162</v>
      </c>
      <c r="K811" s="84"/>
      <c r="L811" s="83" t="s">
        <v>4930</v>
      </c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90" t="e">
        <f t="shared" si="83"/>
        <v>#DIV/0!</v>
      </c>
      <c r="AO811" s="89"/>
      <c r="AP811" s="89"/>
      <c r="AQ811" s="89"/>
      <c r="AR811" s="89"/>
      <c r="AS811" s="89"/>
      <c r="AT811" s="89"/>
      <c r="AU811" s="89"/>
      <c r="AV811" s="89"/>
      <c r="AW811" s="89"/>
      <c r="AX811" s="89"/>
      <c r="AY811" s="89"/>
      <c r="AZ811" s="89"/>
      <c r="BA811" s="89"/>
      <c r="BB811" s="89"/>
      <c r="BC811" s="89"/>
      <c r="BD811" s="89"/>
      <c r="BE811" s="89"/>
      <c r="BF811" s="89"/>
      <c r="BG811" s="89"/>
      <c r="BH811" s="89"/>
      <c r="BI811" s="89"/>
      <c r="BJ811" s="89"/>
      <c r="BK811" s="89"/>
      <c r="BL811" s="89"/>
      <c r="BM811" s="89"/>
      <c r="BN811" s="89"/>
      <c r="BO811" s="89"/>
      <c r="BP811" s="89"/>
      <c r="BQ811" s="89"/>
      <c r="BR811" s="89"/>
      <c r="BS811" s="89"/>
      <c r="BT811" s="89"/>
      <c r="BU811" s="89"/>
      <c r="BV811" s="89"/>
      <c r="BW811" s="89"/>
      <c r="BX811" s="89"/>
      <c r="BY811" s="89"/>
      <c r="BZ811" s="89"/>
      <c r="CA811" s="89"/>
      <c r="CB811" s="89"/>
      <c r="CC811" s="89"/>
      <c r="CD811" s="89"/>
      <c r="CE811" s="89"/>
      <c r="CF811" s="90" t="e">
        <f t="shared" si="77"/>
        <v>#DIV/0!</v>
      </c>
      <c r="CG811" s="89"/>
      <c r="CH811" s="89"/>
      <c r="CI811" s="89"/>
      <c r="CJ811" s="89"/>
      <c r="CK811" s="89"/>
      <c r="CL811" s="89"/>
      <c r="CM811" s="89"/>
      <c r="CN811" s="89"/>
      <c r="CO811" s="89"/>
      <c r="CP811" s="89"/>
      <c r="CQ811" s="89"/>
      <c r="CR811" s="89"/>
      <c r="CS811" s="89"/>
      <c r="CT811" s="89"/>
      <c r="CU811" s="89"/>
      <c r="CV811" s="89">
        <v>8</v>
      </c>
      <c r="CW811" s="89">
        <v>8</v>
      </c>
      <c r="CX811" s="89">
        <v>8</v>
      </c>
      <c r="CY811" s="89">
        <v>9</v>
      </c>
      <c r="CZ811" s="89">
        <v>9</v>
      </c>
      <c r="DA811" s="89">
        <v>8</v>
      </c>
      <c r="DB811" s="89">
        <v>8</v>
      </c>
      <c r="DC811" s="89">
        <v>8</v>
      </c>
      <c r="DD811" s="89">
        <v>8</v>
      </c>
      <c r="DE811" s="89"/>
      <c r="DF811" s="89"/>
      <c r="DG811" s="89"/>
      <c r="DH811" s="89"/>
      <c r="DI811" s="89">
        <v>8</v>
      </c>
      <c r="DJ811" s="89">
        <v>8</v>
      </c>
      <c r="DK811" s="89">
        <v>8</v>
      </c>
      <c r="DL811" s="89">
        <v>8</v>
      </c>
      <c r="DM811" s="89">
        <v>8</v>
      </c>
      <c r="DN811" s="89">
        <v>8</v>
      </c>
      <c r="DO811" s="90">
        <f t="shared" si="82"/>
        <v>8.13333333333333</v>
      </c>
      <c r="DP811" s="95"/>
      <c r="DQ811" s="89"/>
      <c r="DR811" s="89"/>
      <c r="DS811" s="89"/>
      <c r="DT811" s="89"/>
      <c r="DU811" s="89"/>
      <c r="DV811" s="101"/>
      <c r="DW811" s="102"/>
      <c r="DX811" s="103"/>
      <c r="DY811" s="90"/>
      <c r="DZ811" s="103"/>
      <c r="EA811" s="103"/>
      <c r="EB811" s="103"/>
      <c r="EC811" s="103"/>
      <c r="ED811" s="103"/>
      <c r="EE811" s="103"/>
      <c r="EF811" s="106" t="e">
        <f t="shared" si="79"/>
        <v>#DIV/0!</v>
      </c>
      <c r="EG811" s="106" t="e">
        <f t="shared" si="80"/>
        <v>#DIV/0!</v>
      </c>
      <c r="EH811" s="106" t="str">
        <f t="shared" si="81"/>
        <v>GOOD</v>
      </c>
    </row>
    <row r="812" hidden="1" customHeight="1" spans="2:138">
      <c r="B812" s="83" t="s">
        <v>16735</v>
      </c>
      <c r="C812" s="84"/>
      <c r="D812" s="84"/>
      <c r="E812" s="84"/>
      <c r="F812" s="84"/>
      <c r="G812" s="84"/>
      <c r="H812" s="83" t="s">
        <v>16909</v>
      </c>
      <c r="I812" s="86" t="s">
        <v>16910</v>
      </c>
      <c r="J812" s="83" t="s">
        <v>162</v>
      </c>
      <c r="K812" s="84"/>
      <c r="L812" s="83" t="s">
        <v>3964</v>
      </c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90" t="e">
        <f t="shared" si="83"/>
        <v>#DIV/0!</v>
      </c>
      <c r="AO812" s="89"/>
      <c r="AP812" s="89"/>
      <c r="AQ812" s="89"/>
      <c r="AR812" s="89"/>
      <c r="AS812" s="89"/>
      <c r="AT812" s="89"/>
      <c r="AU812" s="89"/>
      <c r="AV812" s="89"/>
      <c r="AW812" s="89"/>
      <c r="AX812" s="89"/>
      <c r="AY812" s="89"/>
      <c r="AZ812" s="89"/>
      <c r="BA812" s="89"/>
      <c r="BB812" s="89"/>
      <c r="BC812" s="89"/>
      <c r="BD812" s="89"/>
      <c r="BE812" s="89"/>
      <c r="BF812" s="89"/>
      <c r="BG812" s="89"/>
      <c r="BH812" s="89"/>
      <c r="BI812" s="89"/>
      <c r="BJ812" s="89"/>
      <c r="BK812" s="89"/>
      <c r="BL812" s="89"/>
      <c r="BM812" s="89"/>
      <c r="BN812" s="89"/>
      <c r="BO812" s="89"/>
      <c r="BP812" s="89"/>
      <c r="BQ812" s="89"/>
      <c r="BR812" s="89"/>
      <c r="BS812" s="89"/>
      <c r="BT812" s="89"/>
      <c r="BU812" s="89"/>
      <c r="BV812" s="89"/>
      <c r="BW812" s="89"/>
      <c r="BX812" s="89"/>
      <c r="BY812" s="89"/>
      <c r="BZ812" s="89"/>
      <c r="CA812" s="89"/>
      <c r="CB812" s="89"/>
      <c r="CC812" s="89"/>
      <c r="CD812" s="89"/>
      <c r="CE812" s="89"/>
      <c r="CF812" s="90" t="e">
        <f t="shared" si="77"/>
        <v>#DIV/0!</v>
      </c>
      <c r="CG812" s="89"/>
      <c r="CH812" s="89"/>
      <c r="CI812" s="89"/>
      <c r="CJ812" s="89"/>
      <c r="CK812" s="89"/>
      <c r="CL812" s="89"/>
      <c r="CM812" s="89"/>
      <c r="CN812" s="89"/>
      <c r="CO812" s="89"/>
      <c r="CP812" s="89"/>
      <c r="CQ812" s="89"/>
      <c r="CR812" s="89"/>
      <c r="CS812" s="89"/>
      <c r="CT812" s="89"/>
      <c r="CU812" s="89"/>
      <c r="CV812" s="89">
        <v>8</v>
      </c>
      <c r="CW812" s="89">
        <v>8</v>
      </c>
      <c r="CX812" s="89">
        <v>7</v>
      </c>
      <c r="CY812" s="89">
        <v>9</v>
      </c>
      <c r="CZ812" s="89">
        <v>9</v>
      </c>
      <c r="DA812" s="89">
        <v>8</v>
      </c>
      <c r="DB812" s="89">
        <v>8</v>
      </c>
      <c r="DC812" s="89">
        <v>8</v>
      </c>
      <c r="DD812" s="89">
        <v>8</v>
      </c>
      <c r="DE812" s="89"/>
      <c r="DF812" s="89"/>
      <c r="DG812" s="89"/>
      <c r="DH812" s="89"/>
      <c r="DI812" s="89">
        <v>8</v>
      </c>
      <c r="DJ812" s="89">
        <v>8</v>
      </c>
      <c r="DK812" s="89">
        <v>8</v>
      </c>
      <c r="DL812" s="89">
        <v>8</v>
      </c>
      <c r="DM812" s="89">
        <v>8</v>
      </c>
      <c r="DN812" s="89">
        <v>8</v>
      </c>
      <c r="DO812" s="90">
        <f t="shared" si="82"/>
        <v>8.06666666666667</v>
      </c>
      <c r="DP812" s="95"/>
      <c r="DQ812" s="89"/>
      <c r="DR812" s="89"/>
      <c r="DS812" s="89"/>
      <c r="DT812" s="89"/>
      <c r="DU812" s="89"/>
      <c r="DV812" s="101"/>
      <c r="DW812" s="102"/>
      <c r="DX812" s="103"/>
      <c r="DY812" s="90"/>
      <c r="DZ812" s="103"/>
      <c r="EA812" s="103"/>
      <c r="EB812" s="103"/>
      <c r="EC812" s="103"/>
      <c r="ED812" s="103"/>
      <c r="EE812" s="103"/>
      <c r="EF812" s="106" t="e">
        <f t="shared" si="79"/>
        <v>#DIV/0!</v>
      </c>
      <c r="EG812" s="106" t="e">
        <f t="shared" si="80"/>
        <v>#DIV/0!</v>
      </c>
      <c r="EH812" s="106" t="str">
        <f t="shared" si="81"/>
        <v>GOOD</v>
      </c>
    </row>
    <row r="813" hidden="1" customHeight="1" spans="2:138">
      <c r="B813" s="83" t="s">
        <v>16735</v>
      </c>
      <c r="C813" s="84"/>
      <c r="D813" s="84"/>
      <c r="E813" s="84"/>
      <c r="F813" s="84"/>
      <c r="G813" s="84"/>
      <c r="H813" s="83" t="s">
        <v>16922</v>
      </c>
      <c r="I813" s="86" t="s">
        <v>16923</v>
      </c>
      <c r="J813" s="83" t="s">
        <v>1569</v>
      </c>
      <c r="K813" s="84"/>
      <c r="L813" s="83" t="s">
        <v>374</v>
      </c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90" t="e">
        <f t="shared" si="83"/>
        <v>#DIV/0!</v>
      </c>
      <c r="AO813" s="89"/>
      <c r="AP813" s="89"/>
      <c r="AQ813" s="89"/>
      <c r="AR813" s="89"/>
      <c r="AS813" s="89"/>
      <c r="AT813" s="89"/>
      <c r="AU813" s="89"/>
      <c r="AV813" s="89"/>
      <c r="AW813" s="89"/>
      <c r="AX813" s="89"/>
      <c r="AY813" s="89"/>
      <c r="AZ813" s="89"/>
      <c r="BA813" s="89"/>
      <c r="BB813" s="89"/>
      <c r="BC813" s="89"/>
      <c r="BD813" s="89"/>
      <c r="BE813" s="89"/>
      <c r="BF813" s="89"/>
      <c r="BG813" s="89"/>
      <c r="BH813" s="89"/>
      <c r="BI813" s="89"/>
      <c r="BJ813" s="89"/>
      <c r="BK813" s="89"/>
      <c r="BL813" s="89"/>
      <c r="BM813" s="89"/>
      <c r="BN813" s="89"/>
      <c r="BO813" s="89"/>
      <c r="BP813" s="89"/>
      <c r="BQ813" s="89"/>
      <c r="BR813" s="89"/>
      <c r="BS813" s="89"/>
      <c r="BT813" s="89"/>
      <c r="BU813" s="89"/>
      <c r="BV813" s="89"/>
      <c r="BW813" s="89"/>
      <c r="BX813" s="89"/>
      <c r="BY813" s="89"/>
      <c r="BZ813" s="89"/>
      <c r="CA813" s="89"/>
      <c r="CB813" s="89"/>
      <c r="CC813" s="89"/>
      <c r="CD813" s="89"/>
      <c r="CE813" s="89"/>
      <c r="CF813" s="90" t="e">
        <f t="shared" si="77"/>
        <v>#DIV/0!</v>
      </c>
      <c r="CG813" s="89"/>
      <c r="CH813" s="89"/>
      <c r="CI813" s="89"/>
      <c r="CJ813" s="89"/>
      <c r="CK813" s="89"/>
      <c r="CL813" s="89"/>
      <c r="CM813" s="89"/>
      <c r="CN813" s="89"/>
      <c r="CO813" s="89"/>
      <c r="CP813" s="89"/>
      <c r="CQ813" s="89"/>
      <c r="CR813" s="89"/>
      <c r="CS813" s="89"/>
      <c r="CT813" s="89"/>
      <c r="CU813" s="89"/>
      <c r="CV813" s="89">
        <v>8</v>
      </c>
      <c r="CW813" s="89">
        <v>7</v>
      </c>
      <c r="CX813" s="89">
        <v>8</v>
      </c>
      <c r="CY813" s="89">
        <v>8</v>
      </c>
      <c r="CZ813" s="89">
        <v>7</v>
      </c>
      <c r="DA813" s="89">
        <v>7</v>
      </c>
      <c r="DB813" s="89">
        <v>8</v>
      </c>
      <c r="DC813" s="89">
        <v>8</v>
      </c>
      <c r="DD813" s="89">
        <v>8</v>
      </c>
      <c r="DE813" s="89"/>
      <c r="DF813" s="89"/>
      <c r="DG813" s="89"/>
      <c r="DH813" s="89"/>
      <c r="DI813" s="89">
        <v>8</v>
      </c>
      <c r="DJ813" s="89">
        <v>8</v>
      </c>
      <c r="DK813" s="89">
        <v>8</v>
      </c>
      <c r="DL813" s="89">
        <v>8</v>
      </c>
      <c r="DM813" s="89">
        <v>8</v>
      </c>
      <c r="DN813" s="89">
        <v>7</v>
      </c>
      <c r="DO813" s="90">
        <f t="shared" si="82"/>
        <v>7.73333333333333</v>
      </c>
      <c r="DP813" s="95"/>
      <c r="DQ813" s="89"/>
      <c r="DR813" s="89"/>
      <c r="DS813" s="89"/>
      <c r="DT813" s="89"/>
      <c r="DU813" s="89"/>
      <c r="DV813" s="101"/>
      <c r="DW813" s="102"/>
      <c r="DX813" s="103"/>
      <c r="DY813" s="90"/>
      <c r="DZ813" s="103"/>
      <c r="EA813" s="103"/>
      <c r="EB813" s="103"/>
      <c r="EC813" s="103"/>
      <c r="ED813" s="103"/>
      <c r="EE813" s="103"/>
      <c r="EF813" s="106" t="e">
        <f t="shared" si="79"/>
        <v>#DIV/0!</v>
      </c>
      <c r="EG813" s="106" t="e">
        <f t="shared" si="80"/>
        <v>#DIV/0!</v>
      </c>
      <c r="EH813" s="106" t="str">
        <f t="shared" si="81"/>
        <v>NEED TO DEVELOP</v>
      </c>
    </row>
    <row r="814" hidden="1" customHeight="1" spans="2:138">
      <c r="B814" s="83" t="s">
        <v>3130</v>
      </c>
      <c r="C814" s="84"/>
      <c r="D814" s="84"/>
      <c r="E814" s="84"/>
      <c r="F814" s="84"/>
      <c r="G814" s="84"/>
      <c r="H814" s="83" t="s">
        <v>16948</v>
      </c>
      <c r="I814" s="86" t="s">
        <v>16949</v>
      </c>
      <c r="J814" s="83" t="s">
        <v>68</v>
      </c>
      <c r="K814" s="84"/>
      <c r="L814" s="83" t="s">
        <v>7682</v>
      </c>
      <c r="M814" s="89">
        <v>8</v>
      </c>
      <c r="N814" s="89">
        <v>8</v>
      </c>
      <c r="O814" s="89">
        <v>9</v>
      </c>
      <c r="P814" s="89">
        <v>9</v>
      </c>
      <c r="Q814" s="89">
        <v>8</v>
      </c>
      <c r="R814" s="89">
        <v>8</v>
      </c>
      <c r="S814" s="89">
        <v>8</v>
      </c>
      <c r="T814" s="89">
        <v>8</v>
      </c>
      <c r="U814" s="89">
        <v>9</v>
      </c>
      <c r="V814" s="89">
        <v>9</v>
      </c>
      <c r="W814" s="89">
        <v>8</v>
      </c>
      <c r="X814" s="89">
        <v>8</v>
      </c>
      <c r="Y814" s="89">
        <v>9</v>
      </c>
      <c r="Z814" s="89">
        <v>8</v>
      </c>
      <c r="AA814" s="89">
        <v>8</v>
      </c>
      <c r="AB814" s="89">
        <v>8</v>
      </c>
      <c r="AC814" s="89">
        <v>8</v>
      </c>
      <c r="AD814" s="89">
        <v>9</v>
      </c>
      <c r="AE814" s="89">
        <v>9</v>
      </c>
      <c r="AF814" s="89">
        <v>8</v>
      </c>
      <c r="AG814" s="89">
        <v>9</v>
      </c>
      <c r="AH814" s="89">
        <v>8</v>
      </c>
      <c r="AI814" s="89">
        <v>9</v>
      </c>
      <c r="AJ814" s="89">
        <v>8</v>
      </c>
      <c r="AK814" s="89">
        <v>9</v>
      </c>
      <c r="AL814" s="89">
        <v>9</v>
      </c>
      <c r="AM814" s="89">
        <v>8</v>
      </c>
      <c r="AN814" s="90">
        <f t="shared" si="83"/>
        <v>8.40740740740741</v>
      </c>
      <c r="AO814" s="89"/>
      <c r="AP814" s="89"/>
      <c r="AQ814" s="89"/>
      <c r="AR814" s="89"/>
      <c r="AS814" s="89"/>
      <c r="AT814" s="89"/>
      <c r="AU814" s="89"/>
      <c r="AV814" s="89"/>
      <c r="AW814" s="89"/>
      <c r="AX814" s="89"/>
      <c r="AY814" s="89"/>
      <c r="AZ814" s="89"/>
      <c r="BA814" s="89"/>
      <c r="BB814" s="89"/>
      <c r="BC814" s="89"/>
      <c r="BD814" s="89"/>
      <c r="BE814" s="89"/>
      <c r="BF814" s="89"/>
      <c r="BG814" s="89"/>
      <c r="BH814" s="89"/>
      <c r="BI814" s="89"/>
      <c r="BJ814" s="89"/>
      <c r="BK814" s="89"/>
      <c r="BL814" s="89"/>
      <c r="BM814" s="89"/>
      <c r="BN814" s="89"/>
      <c r="BO814" s="89"/>
      <c r="BP814" s="89"/>
      <c r="BQ814" s="89"/>
      <c r="BR814" s="89"/>
      <c r="BS814" s="89"/>
      <c r="BT814" s="89"/>
      <c r="BU814" s="89"/>
      <c r="BV814" s="89"/>
      <c r="BW814" s="89"/>
      <c r="BX814" s="89"/>
      <c r="BY814" s="89"/>
      <c r="BZ814" s="89"/>
      <c r="CA814" s="89"/>
      <c r="CB814" s="89"/>
      <c r="CC814" s="89"/>
      <c r="CD814" s="89"/>
      <c r="CE814" s="89"/>
      <c r="CF814" s="90" t="e">
        <f t="shared" si="77"/>
        <v>#DIV/0!</v>
      </c>
      <c r="CG814" s="89"/>
      <c r="CH814" s="89"/>
      <c r="CI814" s="89"/>
      <c r="CJ814" s="89"/>
      <c r="CK814" s="89"/>
      <c r="CL814" s="89"/>
      <c r="CM814" s="89"/>
      <c r="CN814" s="89"/>
      <c r="CO814" s="89"/>
      <c r="CP814" s="89"/>
      <c r="CQ814" s="89"/>
      <c r="CR814" s="89"/>
      <c r="CS814" s="89"/>
      <c r="CT814" s="89"/>
      <c r="CU814" s="89"/>
      <c r="CV814" s="89"/>
      <c r="CW814" s="89"/>
      <c r="CX814" s="89"/>
      <c r="CY814" s="89"/>
      <c r="CZ814" s="89"/>
      <c r="DA814" s="89"/>
      <c r="DB814" s="89"/>
      <c r="DC814" s="89"/>
      <c r="DD814" s="89"/>
      <c r="DE814" s="89"/>
      <c r="DF814" s="89"/>
      <c r="DG814" s="89"/>
      <c r="DH814" s="89"/>
      <c r="DI814" s="89"/>
      <c r="DJ814" s="89"/>
      <c r="DK814" s="89"/>
      <c r="DL814" s="89"/>
      <c r="DM814" s="89"/>
      <c r="DN814" s="89"/>
      <c r="DO814" s="90" t="e">
        <f t="shared" si="82"/>
        <v>#DIV/0!</v>
      </c>
      <c r="DP814" s="95"/>
      <c r="DQ814" s="89"/>
      <c r="DR814" s="89"/>
      <c r="DS814" s="89"/>
      <c r="DT814" s="89"/>
      <c r="DU814" s="89"/>
      <c r="DV814" s="101"/>
      <c r="DW814" s="102"/>
      <c r="DX814" s="103"/>
      <c r="DY814" s="90"/>
      <c r="DZ814" s="103"/>
      <c r="EA814" s="103"/>
      <c r="EB814" s="103"/>
      <c r="EC814" s="103"/>
      <c r="ED814" s="103"/>
      <c r="EE814" s="103"/>
      <c r="EF814" s="106" t="str">
        <f t="shared" si="79"/>
        <v>GOOD</v>
      </c>
      <c r="EG814" s="106" t="e">
        <f t="shared" si="80"/>
        <v>#DIV/0!</v>
      </c>
      <c r="EH814" s="106" t="e">
        <f t="shared" si="81"/>
        <v>#DIV/0!</v>
      </c>
    </row>
    <row r="815" hidden="1" customHeight="1" spans="2:138">
      <c r="B815" s="83" t="s">
        <v>3130</v>
      </c>
      <c r="C815" s="84"/>
      <c r="D815" s="84"/>
      <c r="E815" s="84"/>
      <c r="F815" s="84"/>
      <c r="G815" s="84"/>
      <c r="H815" s="83" t="s">
        <v>16964</v>
      </c>
      <c r="I815" s="86" t="s">
        <v>16965</v>
      </c>
      <c r="J815" s="83" t="s">
        <v>227</v>
      </c>
      <c r="K815" s="84"/>
      <c r="L815" s="83" t="s">
        <v>7750</v>
      </c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90" t="e">
        <f t="shared" si="83"/>
        <v>#DIV/0!</v>
      </c>
      <c r="AO815" s="89"/>
      <c r="AP815" s="89"/>
      <c r="AQ815" s="89"/>
      <c r="AR815" s="89"/>
      <c r="AS815" s="89"/>
      <c r="AT815" s="89"/>
      <c r="AU815" s="89"/>
      <c r="AV815" s="89"/>
      <c r="AW815" s="89"/>
      <c r="AX815" s="89"/>
      <c r="AY815" s="89"/>
      <c r="AZ815" s="89"/>
      <c r="BA815" s="89"/>
      <c r="BB815" s="89"/>
      <c r="BC815" s="89"/>
      <c r="BD815" s="89">
        <v>7</v>
      </c>
      <c r="BE815" s="89">
        <v>8</v>
      </c>
      <c r="BF815" s="89">
        <v>8</v>
      </c>
      <c r="BG815" s="89">
        <v>8</v>
      </c>
      <c r="BH815" s="89">
        <v>8</v>
      </c>
      <c r="BI815" s="89">
        <v>7</v>
      </c>
      <c r="BJ815" s="89">
        <v>8</v>
      </c>
      <c r="BK815" s="89">
        <v>8</v>
      </c>
      <c r="BL815" s="89">
        <v>8</v>
      </c>
      <c r="BM815" s="89">
        <v>7</v>
      </c>
      <c r="BN815" s="89">
        <v>7</v>
      </c>
      <c r="BO815" s="89">
        <v>8</v>
      </c>
      <c r="BP815" s="89">
        <v>8</v>
      </c>
      <c r="BQ815" s="89">
        <v>7</v>
      </c>
      <c r="BR815" s="89">
        <v>7</v>
      </c>
      <c r="BS815" s="89">
        <v>8</v>
      </c>
      <c r="BT815" s="89">
        <v>8</v>
      </c>
      <c r="BU815" s="89">
        <v>8</v>
      </c>
      <c r="BV815" s="89">
        <v>8</v>
      </c>
      <c r="BW815" s="89">
        <v>8</v>
      </c>
      <c r="BX815" s="89">
        <v>8</v>
      </c>
      <c r="BY815" s="89">
        <v>8</v>
      </c>
      <c r="BZ815" s="89">
        <v>8</v>
      </c>
      <c r="CA815" s="89">
        <v>8</v>
      </c>
      <c r="CB815" s="89">
        <v>8</v>
      </c>
      <c r="CC815" s="89">
        <v>8</v>
      </c>
      <c r="CD815" s="89">
        <v>8</v>
      </c>
      <c r="CE815" s="89">
        <v>7</v>
      </c>
      <c r="CF815" s="90">
        <f t="shared" si="77"/>
        <v>7.77777777777778</v>
      </c>
      <c r="CG815" s="89"/>
      <c r="CH815" s="89"/>
      <c r="CI815" s="89"/>
      <c r="CJ815" s="89"/>
      <c r="CK815" s="89"/>
      <c r="CL815" s="89"/>
      <c r="CM815" s="89"/>
      <c r="CN815" s="89"/>
      <c r="CO815" s="89"/>
      <c r="CP815" s="89"/>
      <c r="CQ815" s="89"/>
      <c r="CR815" s="89"/>
      <c r="CS815" s="89"/>
      <c r="CT815" s="89"/>
      <c r="CU815" s="89"/>
      <c r="CV815" s="89"/>
      <c r="CW815" s="89"/>
      <c r="CX815" s="89"/>
      <c r="CY815" s="89"/>
      <c r="CZ815" s="89"/>
      <c r="DA815" s="89"/>
      <c r="DB815" s="89"/>
      <c r="DC815" s="89"/>
      <c r="DD815" s="89"/>
      <c r="DE815" s="89"/>
      <c r="DF815" s="89"/>
      <c r="DG815" s="89"/>
      <c r="DH815" s="89"/>
      <c r="DI815" s="89"/>
      <c r="DJ815" s="89"/>
      <c r="DK815" s="89"/>
      <c r="DL815" s="89"/>
      <c r="DM815" s="89"/>
      <c r="DN815" s="89"/>
      <c r="DO815" s="90" t="e">
        <f t="shared" si="82"/>
        <v>#DIV/0!</v>
      </c>
      <c r="DP815" s="95"/>
      <c r="DQ815" s="89"/>
      <c r="DR815" s="89"/>
      <c r="DS815" s="89"/>
      <c r="DT815" s="89"/>
      <c r="DU815" s="89"/>
      <c r="DV815" s="101"/>
      <c r="DW815" s="102"/>
      <c r="DX815" s="103"/>
      <c r="DY815" s="90"/>
      <c r="DZ815" s="103"/>
      <c r="EA815" s="103"/>
      <c r="EB815" s="103"/>
      <c r="EC815" s="103"/>
      <c r="ED815" s="103"/>
      <c r="EE815" s="103"/>
      <c r="EF815" s="106" t="e">
        <f t="shared" si="79"/>
        <v>#DIV/0!</v>
      </c>
      <c r="EG815" s="106" t="str">
        <f t="shared" si="80"/>
        <v>NEED TO DEVELOP</v>
      </c>
      <c r="EH815" s="106" t="e">
        <f t="shared" si="81"/>
        <v>#DIV/0!</v>
      </c>
    </row>
    <row r="816" hidden="1" customHeight="1" spans="2:138">
      <c r="B816" s="83" t="s">
        <v>3130</v>
      </c>
      <c r="C816" s="84"/>
      <c r="D816" s="84"/>
      <c r="E816" s="84"/>
      <c r="F816" s="84"/>
      <c r="G816" s="84"/>
      <c r="H816" s="83" t="s">
        <v>16977</v>
      </c>
      <c r="I816" s="86" t="s">
        <v>16978</v>
      </c>
      <c r="J816" s="83" t="s">
        <v>2083</v>
      </c>
      <c r="K816" s="84"/>
      <c r="L816" s="83" t="s">
        <v>7711</v>
      </c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90" t="e">
        <f t="shared" si="83"/>
        <v>#DIV/0!</v>
      </c>
      <c r="AO816" s="89"/>
      <c r="AP816" s="89"/>
      <c r="AQ816" s="89"/>
      <c r="AR816" s="89"/>
      <c r="AS816" s="89"/>
      <c r="AT816" s="89"/>
      <c r="AU816" s="89"/>
      <c r="AV816" s="89"/>
      <c r="AW816" s="89"/>
      <c r="AX816" s="89"/>
      <c r="AY816" s="89"/>
      <c r="AZ816" s="89"/>
      <c r="BA816" s="89"/>
      <c r="BB816" s="89"/>
      <c r="BC816" s="89"/>
      <c r="BD816" s="89">
        <v>8</v>
      </c>
      <c r="BE816" s="89">
        <v>8</v>
      </c>
      <c r="BF816" s="89">
        <v>8</v>
      </c>
      <c r="BG816" s="89">
        <v>7</v>
      </c>
      <c r="BH816" s="89">
        <v>7</v>
      </c>
      <c r="BI816" s="89">
        <v>7</v>
      </c>
      <c r="BJ816" s="89">
        <v>8</v>
      </c>
      <c r="BK816" s="89">
        <v>8</v>
      </c>
      <c r="BL816" s="89">
        <v>7</v>
      </c>
      <c r="BM816" s="89">
        <v>8</v>
      </c>
      <c r="BN816" s="89">
        <v>7</v>
      </c>
      <c r="BO816" s="89">
        <v>8</v>
      </c>
      <c r="BP816" s="89">
        <v>7</v>
      </c>
      <c r="BQ816" s="89">
        <v>7</v>
      </c>
      <c r="BR816" s="89">
        <v>8</v>
      </c>
      <c r="BS816" s="89">
        <v>8</v>
      </c>
      <c r="BT816" s="89">
        <v>8</v>
      </c>
      <c r="BU816" s="89">
        <v>7</v>
      </c>
      <c r="BV816" s="89">
        <v>7</v>
      </c>
      <c r="BW816" s="89">
        <v>7</v>
      </c>
      <c r="BX816" s="89">
        <v>8</v>
      </c>
      <c r="BY816" s="89">
        <v>8</v>
      </c>
      <c r="BZ816" s="89">
        <v>8</v>
      </c>
      <c r="CA816" s="89">
        <v>8</v>
      </c>
      <c r="CB816" s="89">
        <v>7</v>
      </c>
      <c r="CC816" s="89">
        <v>8</v>
      </c>
      <c r="CD816" s="89">
        <v>8</v>
      </c>
      <c r="CE816" s="89">
        <v>8</v>
      </c>
      <c r="CF816" s="90">
        <f t="shared" si="77"/>
        <v>7.59259259259259</v>
      </c>
      <c r="CG816" s="89"/>
      <c r="CH816" s="89"/>
      <c r="CI816" s="89"/>
      <c r="CJ816" s="89"/>
      <c r="CK816" s="89"/>
      <c r="CL816" s="89"/>
      <c r="CM816" s="89"/>
      <c r="CN816" s="89"/>
      <c r="CO816" s="89"/>
      <c r="CP816" s="89"/>
      <c r="CQ816" s="89"/>
      <c r="CR816" s="89"/>
      <c r="CS816" s="89"/>
      <c r="CT816" s="89"/>
      <c r="CU816" s="89"/>
      <c r="CV816" s="89"/>
      <c r="CW816" s="89"/>
      <c r="CX816" s="89"/>
      <c r="CY816" s="89"/>
      <c r="CZ816" s="89"/>
      <c r="DA816" s="89"/>
      <c r="DB816" s="89"/>
      <c r="DC816" s="89"/>
      <c r="DD816" s="89"/>
      <c r="DE816" s="89"/>
      <c r="DF816" s="89"/>
      <c r="DG816" s="89"/>
      <c r="DH816" s="89"/>
      <c r="DI816" s="89"/>
      <c r="DJ816" s="89"/>
      <c r="DK816" s="89"/>
      <c r="DL816" s="89"/>
      <c r="DM816" s="89"/>
      <c r="DN816" s="89"/>
      <c r="DO816" s="90" t="e">
        <f t="shared" si="82"/>
        <v>#DIV/0!</v>
      </c>
      <c r="DP816" s="95"/>
      <c r="DQ816" s="89"/>
      <c r="DR816" s="89"/>
      <c r="DS816" s="89"/>
      <c r="DT816" s="89"/>
      <c r="DU816" s="89"/>
      <c r="DV816" s="101"/>
      <c r="DW816" s="102"/>
      <c r="DX816" s="103"/>
      <c r="DY816" s="90"/>
      <c r="DZ816" s="103"/>
      <c r="EA816" s="103"/>
      <c r="EB816" s="103"/>
      <c r="EC816" s="103"/>
      <c r="ED816" s="103"/>
      <c r="EE816" s="103"/>
      <c r="EF816" s="106" t="e">
        <f t="shared" si="79"/>
        <v>#DIV/0!</v>
      </c>
      <c r="EG816" s="106" t="str">
        <f t="shared" si="80"/>
        <v>NEED TO DEVELOP</v>
      </c>
      <c r="EH816" s="106" t="e">
        <f t="shared" si="81"/>
        <v>#DIV/0!</v>
      </c>
    </row>
    <row r="817" hidden="1" customHeight="1" spans="2:138">
      <c r="B817" s="83" t="s">
        <v>3130</v>
      </c>
      <c r="C817" s="84"/>
      <c r="D817" s="84"/>
      <c r="E817" s="84"/>
      <c r="F817" s="84"/>
      <c r="G817" s="84"/>
      <c r="H817" s="83" t="s">
        <v>17021</v>
      </c>
      <c r="I817" s="86" t="s">
        <v>17022</v>
      </c>
      <c r="J817" s="83" t="s">
        <v>263</v>
      </c>
      <c r="K817" s="84"/>
      <c r="L817" s="83" t="s">
        <v>2291</v>
      </c>
      <c r="M817" s="89">
        <v>8</v>
      </c>
      <c r="N817" s="89">
        <v>8</v>
      </c>
      <c r="O817" s="89">
        <v>8</v>
      </c>
      <c r="P817" s="89">
        <v>9</v>
      </c>
      <c r="Q817" s="89">
        <v>8</v>
      </c>
      <c r="R817" s="89">
        <v>9</v>
      </c>
      <c r="S817" s="89">
        <v>9</v>
      </c>
      <c r="T817" s="89">
        <v>8</v>
      </c>
      <c r="U817" s="89">
        <v>9</v>
      </c>
      <c r="V817" s="89">
        <v>8</v>
      </c>
      <c r="W817" s="89">
        <v>8</v>
      </c>
      <c r="X817" s="89">
        <v>8</v>
      </c>
      <c r="Y817" s="89">
        <v>8</v>
      </c>
      <c r="Z817" s="89">
        <v>8</v>
      </c>
      <c r="AA817" s="89">
        <v>7</v>
      </c>
      <c r="AB817" s="89">
        <v>7</v>
      </c>
      <c r="AC817" s="89">
        <v>9</v>
      </c>
      <c r="AD817" s="89">
        <v>7</v>
      </c>
      <c r="AE817" s="89">
        <v>7</v>
      </c>
      <c r="AF817" s="89">
        <v>8</v>
      </c>
      <c r="AG817" s="89">
        <v>9</v>
      </c>
      <c r="AH817" s="89">
        <v>8</v>
      </c>
      <c r="AI817" s="89">
        <v>8</v>
      </c>
      <c r="AJ817" s="89">
        <v>8</v>
      </c>
      <c r="AK817" s="89">
        <v>9</v>
      </c>
      <c r="AL817" s="89">
        <v>9</v>
      </c>
      <c r="AM817" s="89">
        <v>9</v>
      </c>
      <c r="AN817" s="90">
        <f t="shared" si="83"/>
        <v>8.18518518518519</v>
      </c>
      <c r="AO817" s="89"/>
      <c r="AP817" s="89"/>
      <c r="AQ817" s="89"/>
      <c r="AR817" s="89"/>
      <c r="AS817" s="89"/>
      <c r="AT817" s="89"/>
      <c r="AU817" s="89"/>
      <c r="AV817" s="89"/>
      <c r="AW817" s="89"/>
      <c r="AX817" s="89"/>
      <c r="AY817" s="89"/>
      <c r="AZ817" s="89"/>
      <c r="BA817" s="89"/>
      <c r="BB817" s="89"/>
      <c r="BC817" s="89"/>
      <c r="BD817" s="89"/>
      <c r="BE817" s="89"/>
      <c r="BF817" s="89"/>
      <c r="BG817" s="89"/>
      <c r="BH817" s="89"/>
      <c r="BI817" s="89"/>
      <c r="BJ817" s="89"/>
      <c r="BK817" s="89"/>
      <c r="BL817" s="89"/>
      <c r="BM817" s="89"/>
      <c r="BN817" s="89"/>
      <c r="BO817" s="89"/>
      <c r="BP817" s="89"/>
      <c r="BQ817" s="89"/>
      <c r="BR817" s="89"/>
      <c r="BS817" s="89"/>
      <c r="BT817" s="89"/>
      <c r="BU817" s="89"/>
      <c r="BV817" s="89"/>
      <c r="BW817" s="89"/>
      <c r="BX817" s="89"/>
      <c r="BY817" s="89"/>
      <c r="BZ817" s="89"/>
      <c r="CA817" s="89"/>
      <c r="CB817" s="89"/>
      <c r="CC817" s="89"/>
      <c r="CD817" s="89"/>
      <c r="CE817" s="89"/>
      <c r="CF817" s="90" t="e">
        <f t="shared" si="77"/>
        <v>#DIV/0!</v>
      </c>
      <c r="CG817" s="89"/>
      <c r="CH817" s="89"/>
      <c r="CI817" s="89"/>
      <c r="CJ817" s="89"/>
      <c r="CK817" s="89"/>
      <c r="CL817" s="89"/>
      <c r="CM817" s="89"/>
      <c r="CN817" s="89"/>
      <c r="CO817" s="89"/>
      <c r="CP817" s="89"/>
      <c r="CQ817" s="89"/>
      <c r="CR817" s="89"/>
      <c r="CS817" s="89"/>
      <c r="CT817" s="89"/>
      <c r="CU817" s="89"/>
      <c r="CV817" s="89"/>
      <c r="CW817" s="89"/>
      <c r="CX817" s="89"/>
      <c r="CY817" s="89"/>
      <c r="CZ817" s="89"/>
      <c r="DA817" s="89"/>
      <c r="DB817" s="89"/>
      <c r="DC817" s="89"/>
      <c r="DD817" s="89"/>
      <c r="DE817" s="89"/>
      <c r="DF817" s="89"/>
      <c r="DG817" s="89"/>
      <c r="DH817" s="89"/>
      <c r="DI817" s="89"/>
      <c r="DJ817" s="89"/>
      <c r="DK817" s="89"/>
      <c r="DL817" s="89"/>
      <c r="DM817" s="89"/>
      <c r="DN817" s="89"/>
      <c r="DO817" s="90" t="e">
        <f t="shared" si="82"/>
        <v>#DIV/0!</v>
      </c>
      <c r="DP817" s="95"/>
      <c r="DQ817" s="89"/>
      <c r="DR817" s="89"/>
      <c r="DS817" s="89"/>
      <c r="DT817" s="89"/>
      <c r="DU817" s="89"/>
      <c r="DV817" s="101"/>
      <c r="DW817" s="102"/>
      <c r="DX817" s="103"/>
      <c r="DY817" s="90"/>
      <c r="DZ817" s="103"/>
      <c r="EA817" s="103"/>
      <c r="EB817" s="103"/>
      <c r="EC817" s="103"/>
      <c r="ED817" s="103"/>
      <c r="EE817" s="103"/>
      <c r="EF817" s="106" t="str">
        <f t="shared" si="79"/>
        <v>GOOD</v>
      </c>
      <c r="EG817" s="106" t="e">
        <f t="shared" si="80"/>
        <v>#DIV/0!</v>
      </c>
      <c r="EH817" s="106" t="e">
        <f t="shared" si="81"/>
        <v>#DIV/0!</v>
      </c>
    </row>
    <row r="818" hidden="1" customHeight="1" spans="2:138">
      <c r="B818" s="83" t="s">
        <v>3130</v>
      </c>
      <c r="C818" s="84"/>
      <c r="D818" s="84"/>
      <c r="E818" s="84"/>
      <c r="F818" s="84"/>
      <c r="G818" s="84"/>
      <c r="H818" s="83" t="s">
        <v>17034</v>
      </c>
      <c r="I818" s="86" t="s">
        <v>17035</v>
      </c>
      <c r="J818" s="83" t="s">
        <v>108</v>
      </c>
      <c r="K818" s="84"/>
      <c r="L818" s="83" t="s">
        <v>8651</v>
      </c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90" t="e">
        <f t="shared" si="83"/>
        <v>#DIV/0!</v>
      </c>
      <c r="AO818" s="89"/>
      <c r="AP818" s="89"/>
      <c r="AQ818" s="89"/>
      <c r="AR818" s="89"/>
      <c r="AS818" s="89"/>
      <c r="AT818" s="89"/>
      <c r="AU818" s="89"/>
      <c r="AV818" s="89"/>
      <c r="AW818" s="89"/>
      <c r="AX818" s="89"/>
      <c r="AY818" s="89"/>
      <c r="AZ818" s="89"/>
      <c r="BA818" s="89"/>
      <c r="BB818" s="89"/>
      <c r="BC818" s="89"/>
      <c r="BD818" s="89">
        <v>8</v>
      </c>
      <c r="BE818" s="89">
        <v>8</v>
      </c>
      <c r="BF818" s="89">
        <v>8</v>
      </c>
      <c r="BG818" s="89">
        <v>8</v>
      </c>
      <c r="BH818" s="89">
        <v>8</v>
      </c>
      <c r="BI818" s="89">
        <v>8</v>
      </c>
      <c r="BJ818" s="89">
        <v>8</v>
      </c>
      <c r="BK818" s="89">
        <v>8</v>
      </c>
      <c r="BL818" s="89">
        <v>8</v>
      </c>
      <c r="BM818" s="89">
        <v>8</v>
      </c>
      <c r="BN818" s="89">
        <v>8</v>
      </c>
      <c r="BO818" s="89">
        <v>7</v>
      </c>
      <c r="BP818" s="89">
        <v>7</v>
      </c>
      <c r="BQ818" s="89">
        <v>7</v>
      </c>
      <c r="BR818" s="89">
        <v>7</v>
      </c>
      <c r="BS818" s="89">
        <v>8</v>
      </c>
      <c r="BT818" s="89">
        <v>8</v>
      </c>
      <c r="BU818" s="89">
        <v>8</v>
      </c>
      <c r="BV818" s="89">
        <v>8</v>
      </c>
      <c r="BW818" s="89">
        <v>9</v>
      </c>
      <c r="BX818" s="89">
        <v>8</v>
      </c>
      <c r="BY818" s="89">
        <v>8</v>
      </c>
      <c r="BZ818" s="89">
        <v>7</v>
      </c>
      <c r="CA818" s="89">
        <v>8</v>
      </c>
      <c r="CB818" s="89">
        <v>8</v>
      </c>
      <c r="CC818" s="89">
        <v>8</v>
      </c>
      <c r="CD818" s="89">
        <v>8</v>
      </c>
      <c r="CE818" s="89">
        <v>8</v>
      </c>
      <c r="CF818" s="90">
        <f t="shared" si="77"/>
        <v>7.85185185185185</v>
      </c>
      <c r="CG818" s="89"/>
      <c r="CH818" s="89"/>
      <c r="CI818" s="89"/>
      <c r="CJ818" s="89"/>
      <c r="CK818" s="89"/>
      <c r="CL818" s="89"/>
      <c r="CM818" s="89"/>
      <c r="CN818" s="89"/>
      <c r="CO818" s="89"/>
      <c r="CP818" s="89"/>
      <c r="CQ818" s="89"/>
      <c r="CR818" s="89"/>
      <c r="CS818" s="89"/>
      <c r="CT818" s="89"/>
      <c r="CU818" s="89"/>
      <c r="CV818" s="89"/>
      <c r="CW818" s="89"/>
      <c r="CX818" s="89"/>
      <c r="CY818" s="89"/>
      <c r="CZ818" s="89"/>
      <c r="DA818" s="89"/>
      <c r="DB818" s="89"/>
      <c r="DC818" s="89"/>
      <c r="DD818" s="89"/>
      <c r="DE818" s="89"/>
      <c r="DF818" s="89"/>
      <c r="DG818" s="89"/>
      <c r="DH818" s="89"/>
      <c r="DI818" s="89"/>
      <c r="DJ818" s="89"/>
      <c r="DK818" s="89"/>
      <c r="DL818" s="89"/>
      <c r="DM818" s="89"/>
      <c r="DN818" s="89"/>
      <c r="DO818" s="90" t="e">
        <f t="shared" si="82"/>
        <v>#DIV/0!</v>
      </c>
      <c r="DP818" s="95"/>
      <c r="DQ818" s="89"/>
      <c r="DR818" s="89"/>
      <c r="DS818" s="89"/>
      <c r="DT818" s="89"/>
      <c r="DU818" s="89"/>
      <c r="DV818" s="101"/>
      <c r="DW818" s="102"/>
      <c r="DX818" s="103"/>
      <c r="DY818" s="90"/>
      <c r="DZ818" s="103"/>
      <c r="EA818" s="103"/>
      <c r="EB818" s="103"/>
      <c r="EC818" s="103"/>
      <c r="ED818" s="103"/>
      <c r="EE818" s="103"/>
      <c r="EF818" s="106" t="e">
        <f t="shared" si="79"/>
        <v>#DIV/0!</v>
      </c>
      <c r="EG818" s="106" t="str">
        <f t="shared" si="80"/>
        <v>NEED TO DEVELOP</v>
      </c>
      <c r="EH818" s="106" t="e">
        <f t="shared" si="81"/>
        <v>#DIV/0!</v>
      </c>
    </row>
    <row r="819" hidden="1" customHeight="1" spans="2:138">
      <c r="B819" s="83" t="s">
        <v>3130</v>
      </c>
      <c r="C819" s="84"/>
      <c r="D819" s="84"/>
      <c r="E819" s="84"/>
      <c r="F819" s="84"/>
      <c r="G819" s="84"/>
      <c r="H819" s="83" t="s">
        <v>17049</v>
      </c>
      <c r="I819" s="86" t="s">
        <v>17050</v>
      </c>
      <c r="J819" s="83" t="s">
        <v>2321</v>
      </c>
      <c r="K819" s="84"/>
      <c r="L819" s="83" t="s">
        <v>3857</v>
      </c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90" t="e">
        <f t="shared" si="83"/>
        <v>#DIV/0!</v>
      </c>
      <c r="AO819" s="89"/>
      <c r="AP819" s="89"/>
      <c r="AQ819" s="89"/>
      <c r="AR819" s="89"/>
      <c r="AS819" s="89"/>
      <c r="AT819" s="89"/>
      <c r="AU819" s="89"/>
      <c r="AV819" s="89"/>
      <c r="AW819" s="89"/>
      <c r="AX819" s="89"/>
      <c r="AY819" s="89"/>
      <c r="AZ819" s="89"/>
      <c r="BA819" s="89"/>
      <c r="BB819" s="89"/>
      <c r="BC819" s="89"/>
      <c r="BD819" s="89">
        <v>8</v>
      </c>
      <c r="BE819" s="89">
        <v>8</v>
      </c>
      <c r="BF819" s="89">
        <v>8</v>
      </c>
      <c r="BG819" s="89">
        <v>8</v>
      </c>
      <c r="BH819" s="89">
        <v>8</v>
      </c>
      <c r="BI819" s="89">
        <v>8</v>
      </c>
      <c r="BJ819" s="89">
        <v>8</v>
      </c>
      <c r="BK819" s="89">
        <v>8</v>
      </c>
      <c r="BL819" s="89">
        <v>7</v>
      </c>
      <c r="BM819" s="89">
        <v>8</v>
      </c>
      <c r="BN819" s="89">
        <v>8</v>
      </c>
      <c r="BO819" s="89">
        <v>8</v>
      </c>
      <c r="BP819" s="89">
        <v>8</v>
      </c>
      <c r="BQ819" s="89">
        <v>8</v>
      </c>
      <c r="BR819" s="89">
        <v>7</v>
      </c>
      <c r="BS819" s="89">
        <v>8</v>
      </c>
      <c r="BT819" s="89">
        <v>7</v>
      </c>
      <c r="BU819" s="89">
        <v>8</v>
      </c>
      <c r="BV819" s="89">
        <v>8</v>
      </c>
      <c r="BW819" s="89">
        <v>8</v>
      </c>
      <c r="BX819" s="89">
        <v>8</v>
      </c>
      <c r="BY819" s="89">
        <v>8</v>
      </c>
      <c r="BZ819" s="89">
        <v>8</v>
      </c>
      <c r="CA819" s="89">
        <v>7</v>
      </c>
      <c r="CB819" s="89">
        <v>8</v>
      </c>
      <c r="CC819" s="89">
        <v>8</v>
      </c>
      <c r="CD819" s="89">
        <v>8</v>
      </c>
      <c r="CE819" s="89">
        <v>7</v>
      </c>
      <c r="CF819" s="90">
        <f t="shared" si="77"/>
        <v>7.81481481481481</v>
      </c>
      <c r="CG819" s="89"/>
      <c r="CH819" s="89"/>
      <c r="CI819" s="89"/>
      <c r="CJ819" s="89"/>
      <c r="CK819" s="89"/>
      <c r="CL819" s="89"/>
      <c r="CM819" s="89"/>
      <c r="CN819" s="89"/>
      <c r="CO819" s="89"/>
      <c r="CP819" s="89"/>
      <c r="CQ819" s="89"/>
      <c r="CR819" s="89"/>
      <c r="CS819" s="89"/>
      <c r="CT819" s="89"/>
      <c r="CU819" s="89"/>
      <c r="CV819" s="89"/>
      <c r="CW819" s="89"/>
      <c r="CX819" s="89"/>
      <c r="CY819" s="89"/>
      <c r="CZ819" s="89"/>
      <c r="DA819" s="89"/>
      <c r="DB819" s="89"/>
      <c r="DC819" s="89"/>
      <c r="DD819" s="89"/>
      <c r="DE819" s="89"/>
      <c r="DF819" s="89"/>
      <c r="DG819" s="89"/>
      <c r="DH819" s="89"/>
      <c r="DI819" s="89"/>
      <c r="DJ819" s="89"/>
      <c r="DK819" s="89"/>
      <c r="DL819" s="89"/>
      <c r="DM819" s="89"/>
      <c r="DN819" s="89"/>
      <c r="DO819" s="90" t="e">
        <f t="shared" si="82"/>
        <v>#DIV/0!</v>
      </c>
      <c r="DP819" s="95"/>
      <c r="DQ819" s="89"/>
      <c r="DR819" s="89"/>
      <c r="DS819" s="89"/>
      <c r="DT819" s="89"/>
      <c r="DU819" s="89"/>
      <c r="DV819" s="101"/>
      <c r="DW819" s="102"/>
      <c r="DX819" s="103"/>
      <c r="DY819" s="90"/>
      <c r="DZ819" s="103"/>
      <c r="EA819" s="103"/>
      <c r="EB819" s="103"/>
      <c r="EC819" s="103"/>
      <c r="ED819" s="103"/>
      <c r="EE819" s="103"/>
      <c r="EF819" s="106" t="e">
        <f t="shared" si="79"/>
        <v>#DIV/0!</v>
      </c>
      <c r="EG819" s="106" t="str">
        <f t="shared" si="80"/>
        <v>NEED TO DEVELOP</v>
      </c>
      <c r="EH819" s="106" t="e">
        <f t="shared" si="81"/>
        <v>#DIV/0!</v>
      </c>
    </row>
    <row r="820" hidden="1" customHeight="1" spans="2:138">
      <c r="B820" s="83" t="s">
        <v>3130</v>
      </c>
      <c r="C820" s="84"/>
      <c r="D820" s="84"/>
      <c r="E820" s="84"/>
      <c r="F820" s="84"/>
      <c r="G820" s="84"/>
      <c r="H820" s="83" t="s">
        <v>17062</v>
      </c>
      <c r="I820" s="86" t="s">
        <v>17063</v>
      </c>
      <c r="J820" s="83" t="s">
        <v>390</v>
      </c>
      <c r="K820" s="84"/>
      <c r="L820" s="83" t="s">
        <v>91</v>
      </c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90" t="e">
        <f t="shared" si="83"/>
        <v>#DIV/0!</v>
      </c>
      <c r="AO820" s="89"/>
      <c r="AP820" s="89"/>
      <c r="AQ820" s="89"/>
      <c r="AR820" s="89"/>
      <c r="AS820" s="89"/>
      <c r="AT820" s="89"/>
      <c r="AU820" s="89"/>
      <c r="AV820" s="89"/>
      <c r="AW820" s="89"/>
      <c r="AX820" s="89"/>
      <c r="AY820" s="89"/>
      <c r="AZ820" s="89"/>
      <c r="BA820" s="89"/>
      <c r="BB820" s="89"/>
      <c r="BC820" s="89"/>
      <c r="BD820" s="89"/>
      <c r="BE820" s="89"/>
      <c r="BF820" s="89"/>
      <c r="BG820" s="89"/>
      <c r="BH820" s="89"/>
      <c r="BI820" s="89"/>
      <c r="BJ820" s="89"/>
      <c r="BK820" s="89"/>
      <c r="BL820" s="89"/>
      <c r="BM820" s="89"/>
      <c r="BN820" s="89"/>
      <c r="BO820" s="89"/>
      <c r="BP820" s="89"/>
      <c r="BQ820" s="89"/>
      <c r="BR820" s="89"/>
      <c r="BS820" s="89"/>
      <c r="BT820" s="89"/>
      <c r="BU820" s="89"/>
      <c r="BV820" s="89"/>
      <c r="BW820" s="89"/>
      <c r="BX820" s="89"/>
      <c r="BY820" s="89"/>
      <c r="BZ820" s="89"/>
      <c r="CA820" s="89"/>
      <c r="CB820" s="89"/>
      <c r="CC820" s="89"/>
      <c r="CD820" s="89"/>
      <c r="CE820" s="89"/>
      <c r="CF820" s="90" t="e">
        <f t="shared" ref="CF820:CF883" si="84">AVERAGE(BE820:CE820)</f>
        <v>#DIV/0!</v>
      </c>
      <c r="CG820" s="89"/>
      <c r="CH820" s="89"/>
      <c r="CI820" s="89"/>
      <c r="CJ820" s="89"/>
      <c r="CK820" s="89"/>
      <c r="CL820" s="89"/>
      <c r="CM820" s="89"/>
      <c r="CN820" s="89"/>
      <c r="CO820" s="89"/>
      <c r="CP820" s="89"/>
      <c r="CQ820" s="89"/>
      <c r="CR820" s="89"/>
      <c r="CS820" s="89"/>
      <c r="CT820" s="89"/>
      <c r="CU820" s="89"/>
      <c r="CV820" s="89"/>
      <c r="CW820" s="89"/>
      <c r="CX820" s="89"/>
      <c r="CY820" s="89"/>
      <c r="CZ820" s="89"/>
      <c r="DA820" s="89"/>
      <c r="DB820" s="89"/>
      <c r="DC820" s="89"/>
      <c r="DD820" s="89"/>
      <c r="DE820" s="89"/>
      <c r="DF820" s="89"/>
      <c r="DG820" s="89"/>
      <c r="DH820" s="89"/>
      <c r="DI820" s="89"/>
      <c r="DJ820" s="89"/>
      <c r="DK820" s="89"/>
      <c r="DL820" s="89"/>
      <c r="DM820" s="89"/>
      <c r="DN820" s="89"/>
      <c r="DO820" s="90" t="e">
        <f t="shared" si="82"/>
        <v>#DIV/0!</v>
      </c>
      <c r="DP820" s="95"/>
      <c r="DQ820" s="89"/>
      <c r="DR820" s="89"/>
      <c r="DS820" s="89"/>
      <c r="DT820" s="89"/>
      <c r="DU820" s="89"/>
      <c r="DV820" s="101"/>
      <c r="DW820" s="102"/>
      <c r="DX820" s="103"/>
      <c r="DY820" s="90"/>
      <c r="DZ820" s="103"/>
      <c r="EA820" s="103"/>
      <c r="EB820" s="103"/>
      <c r="EC820" s="103"/>
      <c r="ED820" s="103"/>
      <c r="EE820" s="103"/>
      <c r="EF820" s="106" t="e">
        <f t="shared" si="79"/>
        <v>#DIV/0!</v>
      </c>
      <c r="EG820" s="106" t="e">
        <f t="shared" si="80"/>
        <v>#DIV/0!</v>
      </c>
      <c r="EH820" s="106" t="e">
        <f t="shared" si="81"/>
        <v>#DIV/0!</v>
      </c>
    </row>
    <row r="821" hidden="1" customHeight="1" spans="2:138">
      <c r="B821" s="83" t="s">
        <v>3130</v>
      </c>
      <c r="C821" s="84"/>
      <c r="D821" s="84"/>
      <c r="E821" s="84"/>
      <c r="F821" s="84"/>
      <c r="G821" s="84"/>
      <c r="H821" s="83" t="s">
        <v>17076</v>
      </c>
      <c r="I821" s="86" t="s">
        <v>17077</v>
      </c>
      <c r="J821" s="83" t="s">
        <v>126</v>
      </c>
      <c r="K821" s="84"/>
      <c r="L821" s="83" t="s">
        <v>2039</v>
      </c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90" t="e">
        <f t="shared" si="83"/>
        <v>#DIV/0!</v>
      </c>
      <c r="AO821" s="89"/>
      <c r="AP821" s="89"/>
      <c r="AQ821" s="89"/>
      <c r="AR821" s="89"/>
      <c r="AS821" s="89"/>
      <c r="AT821" s="89"/>
      <c r="AU821" s="89"/>
      <c r="AV821" s="89"/>
      <c r="AW821" s="89"/>
      <c r="AX821" s="89"/>
      <c r="AY821" s="89"/>
      <c r="AZ821" s="89"/>
      <c r="BA821" s="89"/>
      <c r="BB821" s="89"/>
      <c r="BC821" s="89"/>
      <c r="BD821" s="89"/>
      <c r="BE821" s="89"/>
      <c r="BF821" s="89"/>
      <c r="BG821" s="89"/>
      <c r="BH821" s="89"/>
      <c r="BI821" s="89"/>
      <c r="BJ821" s="89"/>
      <c r="BK821" s="89"/>
      <c r="BL821" s="89"/>
      <c r="BM821" s="89"/>
      <c r="BN821" s="89"/>
      <c r="BO821" s="89"/>
      <c r="BP821" s="89"/>
      <c r="BQ821" s="89"/>
      <c r="BR821" s="89"/>
      <c r="BS821" s="89"/>
      <c r="BT821" s="89"/>
      <c r="BU821" s="89"/>
      <c r="BV821" s="89"/>
      <c r="BW821" s="89"/>
      <c r="BX821" s="89"/>
      <c r="BY821" s="89"/>
      <c r="BZ821" s="89"/>
      <c r="CA821" s="89"/>
      <c r="CB821" s="89"/>
      <c r="CC821" s="89"/>
      <c r="CD821" s="89"/>
      <c r="CE821" s="89"/>
      <c r="CF821" s="90" t="e">
        <f t="shared" si="84"/>
        <v>#DIV/0!</v>
      </c>
      <c r="CG821" s="89"/>
      <c r="CH821" s="89"/>
      <c r="CI821" s="89"/>
      <c r="CJ821" s="89"/>
      <c r="CK821" s="89"/>
      <c r="CL821" s="89"/>
      <c r="CM821" s="89"/>
      <c r="CN821" s="89"/>
      <c r="CO821" s="89"/>
      <c r="CP821" s="89"/>
      <c r="CQ821" s="89"/>
      <c r="CR821" s="89"/>
      <c r="CS821" s="89"/>
      <c r="CT821" s="89"/>
      <c r="CU821" s="89"/>
      <c r="CV821" s="89"/>
      <c r="CW821" s="89"/>
      <c r="CX821" s="89"/>
      <c r="CY821" s="89"/>
      <c r="CZ821" s="89"/>
      <c r="DA821" s="89"/>
      <c r="DB821" s="89"/>
      <c r="DC821" s="89"/>
      <c r="DD821" s="89"/>
      <c r="DE821" s="89"/>
      <c r="DF821" s="89"/>
      <c r="DG821" s="89"/>
      <c r="DH821" s="89"/>
      <c r="DI821" s="89"/>
      <c r="DJ821" s="89"/>
      <c r="DK821" s="89"/>
      <c r="DL821" s="89"/>
      <c r="DM821" s="89"/>
      <c r="DN821" s="89"/>
      <c r="DO821" s="90" t="e">
        <f t="shared" si="82"/>
        <v>#DIV/0!</v>
      </c>
      <c r="DP821" s="95"/>
      <c r="DQ821" s="89"/>
      <c r="DR821" s="89"/>
      <c r="DS821" s="89"/>
      <c r="DT821" s="89"/>
      <c r="DU821" s="89"/>
      <c r="DV821" s="101"/>
      <c r="DW821" s="102"/>
      <c r="DX821" s="103"/>
      <c r="DY821" s="90"/>
      <c r="DZ821" s="103"/>
      <c r="EA821" s="103"/>
      <c r="EB821" s="103"/>
      <c r="EC821" s="103"/>
      <c r="ED821" s="103"/>
      <c r="EE821" s="103"/>
      <c r="EF821" s="106" t="e">
        <f t="shared" si="79"/>
        <v>#DIV/0!</v>
      </c>
      <c r="EG821" s="106" t="e">
        <f t="shared" si="80"/>
        <v>#DIV/0!</v>
      </c>
      <c r="EH821" s="106" t="e">
        <f t="shared" si="81"/>
        <v>#DIV/0!</v>
      </c>
    </row>
    <row r="822" hidden="1" customHeight="1" spans="2:138">
      <c r="B822" s="83" t="s">
        <v>3130</v>
      </c>
      <c r="C822" s="84"/>
      <c r="D822" s="84"/>
      <c r="E822" s="84"/>
      <c r="F822" s="84"/>
      <c r="G822" s="84"/>
      <c r="H822" s="83" t="s">
        <v>17089</v>
      </c>
      <c r="I822" s="86" t="s">
        <v>17090</v>
      </c>
      <c r="J822" s="83" t="s">
        <v>126</v>
      </c>
      <c r="K822" s="84"/>
      <c r="L822" s="83" t="s">
        <v>1956</v>
      </c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90" t="e">
        <f t="shared" si="83"/>
        <v>#DIV/0!</v>
      </c>
      <c r="AO822" s="89"/>
      <c r="AP822" s="89"/>
      <c r="AQ822" s="89"/>
      <c r="AR822" s="89"/>
      <c r="AS822" s="89"/>
      <c r="AT822" s="89"/>
      <c r="AU822" s="89"/>
      <c r="AV822" s="89"/>
      <c r="AW822" s="89"/>
      <c r="AX822" s="89"/>
      <c r="AY822" s="89"/>
      <c r="AZ822" s="89"/>
      <c r="BA822" s="89"/>
      <c r="BB822" s="89"/>
      <c r="BC822" s="89"/>
      <c r="BD822" s="89"/>
      <c r="BE822" s="89"/>
      <c r="BF822" s="89"/>
      <c r="BG822" s="89"/>
      <c r="BH822" s="89"/>
      <c r="BI822" s="89"/>
      <c r="BJ822" s="89"/>
      <c r="BK822" s="89"/>
      <c r="BL822" s="89"/>
      <c r="BM822" s="89"/>
      <c r="BN822" s="89"/>
      <c r="BO822" s="89"/>
      <c r="BP822" s="89"/>
      <c r="BQ822" s="89"/>
      <c r="BR822" s="89"/>
      <c r="BS822" s="89"/>
      <c r="BT822" s="89"/>
      <c r="BU822" s="89"/>
      <c r="BV822" s="89"/>
      <c r="BW822" s="89"/>
      <c r="BX822" s="89"/>
      <c r="BY822" s="89"/>
      <c r="BZ822" s="89"/>
      <c r="CA822" s="89"/>
      <c r="CB822" s="89"/>
      <c r="CC822" s="89"/>
      <c r="CD822" s="89"/>
      <c r="CE822" s="89"/>
      <c r="CF822" s="90" t="e">
        <f t="shared" si="84"/>
        <v>#DIV/0!</v>
      </c>
      <c r="CG822" s="89"/>
      <c r="CH822" s="89"/>
      <c r="CI822" s="89"/>
      <c r="CJ822" s="89"/>
      <c r="CK822" s="89"/>
      <c r="CL822" s="89"/>
      <c r="CM822" s="89"/>
      <c r="CN822" s="89"/>
      <c r="CO822" s="89"/>
      <c r="CP822" s="89"/>
      <c r="CQ822" s="89"/>
      <c r="CR822" s="89"/>
      <c r="CS822" s="89"/>
      <c r="CT822" s="89"/>
      <c r="CU822" s="89"/>
      <c r="CV822" s="89">
        <v>8</v>
      </c>
      <c r="CW822" s="89">
        <v>8</v>
      </c>
      <c r="CX822" s="89">
        <v>8</v>
      </c>
      <c r="CY822" s="89">
        <v>8</v>
      </c>
      <c r="CZ822" s="89">
        <v>8</v>
      </c>
      <c r="DA822" s="89">
        <v>8</v>
      </c>
      <c r="DB822" s="89">
        <v>8</v>
      </c>
      <c r="DC822" s="89">
        <v>8</v>
      </c>
      <c r="DD822" s="89">
        <v>8</v>
      </c>
      <c r="DE822" s="89"/>
      <c r="DF822" s="89"/>
      <c r="DG822" s="89"/>
      <c r="DH822" s="89"/>
      <c r="DI822" s="89">
        <v>8</v>
      </c>
      <c r="DJ822" s="89">
        <v>8</v>
      </c>
      <c r="DK822" s="89">
        <v>8</v>
      </c>
      <c r="DL822" s="89">
        <v>8</v>
      </c>
      <c r="DM822" s="89">
        <v>8</v>
      </c>
      <c r="DN822" s="89">
        <v>8</v>
      </c>
      <c r="DO822" s="90">
        <f t="shared" si="82"/>
        <v>8</v>
      </c>
      <c r="DP822" s="95"/>
      <c r="DQ822" s="89"/>
      <c r="DR822" s="89"/>
      <c r="DS822" s="89"/>
      <c r="DT822" s="89"/>
      <c r="DU822" s="89"/>
      <c r="DV822" s="101"/>
      <c r="DW822" s="102"/>
      <c r="DX822" s="103"/>
      <c r="DY822" s="90"/>
      <c r="DZ822" s="103"/>
      <c r="EA822" s="103"/>
      <c r="EB822" s="103"/>
      <c r="EC822" s="103"/>
      <c r="ED822" s="103"/>
      <c r="EE822" s="103"/>
      <c r="EF822" s="106" t="e">
        <f t="shared" si="79"/>
        <v>#DIV/0!</v>
      </c>
      <c r="EG822" s="106" t="e">
        <f t="shared" si="80"/>
        <v>#DIV/0!</v>
      </c>
      <c r="EH822" s="106" t="str">
        <f t="shared" si="81"/>
        <v>NEED TO DEVELOP</v>
      </c>
    </row>
    <row r="823" hidden="1" customHeight="1" spans="2:138">
      <c r="B823" s="83" t="s">
        <v>3130</v>
      </c>
      <c r="C823" s="84"/>
      <c r="D823" s="84"/>
      <c r="E823" s="84"/>
      <c r="F823" s="84"/>
      <c r="G823" s="84"/>
      <c r="H823" s="83" t="s">
        <v>17104</v>
      </c>
      <c r="I823" s="86" t="s">
        <v>17105</v>
      </c>
      <c r="J823" s="83" t="s">
        <v>126</v>
      </c>
      <c r="K823" s="84"/>
      <c r="L823" s="83" t="s">
        <v>3056</v>
      </c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90" t="e">
        <f t="shared" si="83"/>
        <v>#DIV/0!</v>
      </c>
      <c r="AO823" s="89"/>
      <c r="AP823" s="89"/>
      <c r="AQ823" s="89"/>
      <c r="AR823" s="89"/>
      <c r="AS823" s="89"/>
      <c r="AT823" s="89"/>
      <c r="AU823" s="89"/>
      <c r="AV823" s="89"/>
      <c r="AW823" s="89"/>
      <c r="AX823" s="89"/>
      <c r="AY823" s="89"/>
      <c r="AZ823" s="89"/>
      <c r="BA823" s="89"/>
      <c r="BB823" s="89"/>
      <c r="BC823" s="89"/>
      <c r="BD823" s="89"/>
      <c r="BE823" s="89"/>
      <c r="BF823" s="89"/>
      <c r="BG823" s="89"/>
      <c r="BH823" s="89"/>
      <c r="BI823" s="89"/>
      <c r="BJ823" s="89"/>
      <c r="BK823" s="89"/>
      <c r="BL823" s="89"/>
      <c r="BM823" s="89"/>
      <c r="BN823" s="89"/>
      <c r="BO823" s="89"/>
      <c r="BP823" s="89"/>
      <c r="BQ823" s="89"/>
      <c r="BR823" s="89"/>
      <c r="BS823" s="89"/>
      <c r="BT823" s="89"/>
      <c r="BU823" s="89"/>
      <c r="BV823" s="89"/>
      <c r="BW823" s="89"/>
      <c r="BX823" s="89"/>
      <c r="BY823" s="89"/>
      <c r="BZ823" s="89"/>
      <c r="CA823" s="89"/>
      <c r="CB823" s="89"/>
      <c r="CC823" s="89"/>
      <c r="CD823" s="89"/>
      <c r="CE823" s="89"/>
      <c r="CF823" s="90" t="e">
        <f t="shared" si="84"/>
        <v>#DIV/0!</v>
      </c>
      <c r="CG823" s="89"/>
      <c r="CH823" s="89"/>
      <c r="CI823" s="89"/>
      <c r="CJ823" s="89"/>
      <c r="CK823" s="89"/>
      <c r="CL823" s="89"/>
      <c r="CM823" s="89"/>
      <c r="CN823" s="89"/>
      <c r="CO823" s="89"/>
      <c r="CP823" s="89"/>
      <c r="CQ823" s="89"/>
      <c r="CR823" s="89"/>
      <c r="CS823" s="89"/>
      <c r="CT823" s="89"/>
      <c r="CU823" s="89"/>
      <c r="CV823" s="89">
        <v>7</v>
      </c>
      <c r="CW823" s="89">
        <v>7</v>
      </c>
      <c r="CX823" s="89">
        <v>7</v>
      </c>
      <c r="CY823" s="89">
        <v>7</v>
      </c>
      <c r="CZ823" s="89">
        <v>7</v>
      </c>
      <c r="DA823" s="89">
        <v>8</v>
      </c>
      <c r="DB823" s="89">
        <v>7</v>
      </c>
      <c r="DC823" s="89">
        <v>7</v>
      </c>
      <c r="DD823" s="89">
        <v>7</v>
      </c>
      <c r="DE823" s="89"/>
      <c r="DF823" s="89"/>
      <c r="DG823" s="89"/>
      <c r="DH823" s="89"/>
      <c r="DI823" s="89">
        <v>8</v>
      </c>
      <c r="DJ823" s="89">
        <v>7</v>
      </c>
      <c r="DK823" s="89">
        <v>7</v>
      </c>
      <c r="DL823" s="89">
        <v>7</v>
      </c>
      <c r="DM823" s="89">
        <v>8</v>
      </c>
      <c r="DN823" s="89">
        <v>7</v>
      </c>
      <c r="DO823" s="90">
        <f t="shared" si="82"/>
        <v>7.2</v>
      </c>
      <c r="DP823" s="95"/>
      <c r="DQ823" s="89"/>
      <c r="DR823" s="89"/>
      <c r="DS823" s="89"/>
      <c r="DT823" s="89"/>
      <c r="DU823" s="89"/>
      <c r="DV823" s="101"/>
      <c r="DW823" s="102"/>
      <c r="DX823" s="103"/>
      <c r="DY823" s="90"/>
      <c r="DZ823" s="103"/>
      <c r="EA823" s="103"/>
      <c r="EB823" s="103"/>
      <c r="EC823" s="103"/>
      <c r="ED823" s="103"/>
      <c r="EE823" s="103"/>
      <c r="EF823" s="106" t="e">
        <f t="shared" si="79"/>
        <v>#DIV/0!</v>
      </c>
      <c r="EG823" s="106" t="e">
        <f t="shared" si="80"/>
        <v>#DIV/0!</v>
      </c>
      <c r="EH823" s="106" t="str">
        <f t="shared" si="81"/>
        <v>NEED TO DEVELOP</v>
      </c>
    </row>
    <row r="824" hidden="1" customHeight="1" spans="2:138">
      <c r="B824" s="83" t="s">
        <v>3130</v>
      </c>
      <c r="C824" s="84"/>
      <c r="D824" s="84"/>
      <c r="E824" s="84"/>
      <c r="F824" s="84"/>
      <c r="G824" s="84"/>
      <c r="H824" s="83" t="s">
        <v>17117</v>
      </c>
      <c r="I824" s="86" t="s">
        <v>17118</v>
      </c>
      <c r="J824" s="83" t="s">
        <v>162</v>
      </c>
      <c r="K824" s="84"/>
      <c r="L824" s="83" t="s">
        <v>3307</v>
      </c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90" t="e">
        <f t="shared" si="83"/>
        <v>#DIV/0!</v>
      </c>
      <c r="AO824" s="89"/>
      <c r="AP824" s="89"/>
      <c r="AQ824" s="89"/>
      <c r="AR824" s="89"/>
      <c r="AS824" s="89"/>
      <c r="AT824" s="89"/>
      <c r="AU824" s="89"/>
      <c r="AV824" s="89"/>
      <c r="AW824" s="89"/>
      <c r="AX824" s="89"/>
      <c r="AY824" s="89"/>
      <c r="AZ824" s="89"/>
      <c r="BA824" s="89"/>
      <c r="BB824" s="89"/>
      <c r="BC824" s="89"/>
      <c r="BD824" s="89"/>
      <c r="BE824" s="89"/>
      <c r="BF824" s="89"/>
      <c r="BG824" s="89"/>
      <c r="BH824" s="89"/>
      <c r="BI824" s="89"/>
      <c r="BJ824" s="89"/>
      <c r="BK824" s="89"/>
      <c r="BL824" s="89"/>
      <c r="BM824" s="89"/>
      <c r="BN824" s="89"/>
      <c r="BO824" s="89"/>
      <c r="BP824" s="89"/>
      <c r="BQ824" s="89"/>
      <c r="BR824" s="89"/>
      <c r="BS824" s="89"/>
      <c r="BT824" s="89"/>
      <c r="BU824" s="89"/>
      <c r="BV824" s="89"/>
      <c r="BW824" s="89"/>
      <c r="BX824" s="89"/>
      <c r="BY824" s="89"/>
      <c r="BZ824" s="89"/>
      <c r="CA824" s="89"/>
      <c r="CB824" s="89"/>
      <c r="CC824" s="89"/>
      <c r="CD824" s="89"/>
      <c r="CE824" s="89"/>
      <c r="CF824" s="90" t="e">
        <f t="shared" si="84"/>
        <v>#DIV/0!</v>
      </c>
      <c r="CG824" s="89"/>
      <c r="CH824" s="89"/>
      <c r="CI824" s="89"/>
      <c r="CJ824" s="89"/>
      <c r="CK824" s="89"/>
      <c r="CL824" s="89"/>
      <c r="CM824" s="89"/>
      <c r="CN824" s="89"/>
      <c r="CO824" s="89"/>
      <c r="CP824" s="89"/>
      <c r="CQ824" s="89"/>
      <c r="CR824" s="89"/>
      <c r="CS824" s="89"/>
      <c r="CT824" s="89"/>
      <c r="CU824" s="89"/>
      <c r="CV824" s="89"/>
      <c r="CW824" s="89"/>
      <c r="CX824" s="89"/>
      <c r="CY824" s="89"/>
      <c r="CZ824" s="89"/>
      <c r="DA824" s="89"/>
      <c r="DB824" s="89"/>
      <c r="DC824" s="89"/>
      <c r="DD824" s="89"/>
      <c r="DE824" s="89"/>
      <c r="DF824" s="89"/>
      <c r="DG824" s="89"/>
      <c r="DH824" s="89"/>
      <c r="DI824" s="89"/>
      <c r="DJ824" s="89"/>
      <c r="DK824" s="89"/>
      <c r="DL824" s="89"/>
      <c r="DM824" s="89"/>
      <c r="DN824" s="89"/>
      <c r="DO824" s="90" t="e">
        <f t="shared" si="82"/>
        <v>#DIV/0!</v>
      </c>
      <c r="DP824" s="95"/>
      <c r="DQ824" s="89"/>
      <c r="DR824" s="89"/>
      <c r="DS824" s="89"/>
      <c r="DT824" s="89"/>
      <c r="DU824" s="89"/>
      <c r="DV824" s="101"/>
      <c r="DW824" s="102"/>
      <c r="DX824" s="103"/>
      <c r="DY824" s="90"/>
      <c r="DZ824" s="103"/>
      <c r="EA824" s="103"/>
      <c r="EB824" s="103"/>
      <c r="EC824" s="103"/>
      <c r="ED824" s="103"/>
      <c r="EE824" s="103"/>
      <c r="EF824" s="106" t="e">
        <f t="shared" si="79"/>
        <v>#DIV/0!</v>
      </c>
      <c r="EG824" s="106" t="e">
        <f t="shared" si="80"/>
        <v>#DIV/0!</v>
      </c>
      <c r="EH824" s="106" t="e">
        <f t="shared" si="81"/>
        <v>#DIV/0!</v>
      </c>
    </row>
    <row r="825" hidden="1" customHeight="1" spans="2:138">
      <c r="B825" s="83" t="s">
        <v>3130</v>
      </c>
      <c r="C825" s="84"/>
      <c r="D825" s="84"/>
      <c r="E825" s="84"/>
      <c r="F825" s="84"/>
      <c r="G825" s="84"/>
      <c r="H825" s="83" t="s">
        <v>17130</v>
      </c>
      <c r="I825" s="86" t="s">
        <v>17131</v>
      </c>
      <c r="J825" s="83" t="s">
        <v>162</v>
      </c>
      <c r="K825" s="84"/>
      <c r="L825" s="83" t="s">
        <v>7711</v>
      </c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90" t="e">
        <f t="shared" si="83"/>
        <v>#DIV/0!</v>
      </c>
      <c r="AO825" s="89"/>
      <c r="AP825" s="89"/>
      <c r="AQ825" s="89"/>
      <c r="AR825" s="89"/>
      <c r="AS825" s="89"/>
      <c r="AT825" s="89"/>
      <c r="AU825" s="89"/>
      <c r="AV825" s="89"/>
      <c r="AW825" s="89"/>
      <c r="AX825" s="89"/>
      <c r="AY825" s="89"/>
      <c r="AZ825" s="89"/>
      <c r="BA825" s="89"/>
      <c r="BB825" s="89"/>
      <c r="BC825" s="89"/>
      <c r="BD825" s="89"/>
      <c r="BE825" s="89"/>
      <c r="BF825" s="89"/>
      <c r="BG825" s="89"/>
      <c r="BH825" s="89"/>
      <c r="BI825" s="89"/>
      <c r="BJ825" s="89"/>
      <c r="BK825" s="89"/>
      <c r="BL825" s="89"/>
      <c r="BM825" s="89"/>
      <c r="BN825" s="89"/>
      <c r="BO825" s="89"/>
      <c r="BP825" s="89"/>
      <c r="BQ825" s="89"/>
      <c r="BR825" s="89"/>
      <c r="BS825" s="89"/>
      <c r="BT825" s="89"/>
      <c r="BU825" s="89"/>
      <c r="BV825" s="89"/>
      <c r="BW825" s="89"/>
      <c r="BX825" s="89"/>
      <c r="BY825" s="89"/>
      <c r="BZ825" s="89"/>
      <c r="CA825" s="89"/>
      <c r="CB825" s="89"/>
      <c r="CC825" s="89"/>
      <c r="CD825" s="89"/>
      <c r="CE825" s="89"/>
      <c r="CF825" s="90" t="e">
        <f t="shared" si="84"/>
        <v>#DIV/0!</v>
      </c>
      <c r="CG825" s="89"/>
      <c r="CH825" s="89"/>
      <c r="CI825" s="89"/>
      <c r="CJ825" s="89"/>
      <c r="CK825" s="89"/>
      <c r="CL825" s="89"/>
      <c r="CM825" s="89"/>
      <c r="CN825" s="89"/>
      <c r="CO825" s="89"/>
      <c r="CP825" s="89"/>
      <c r="CQ825" s="89"/>
      <c r="CR825" s="89"/>
      <c r="CS825" s="89"/>
      <c r="CT825" s="89"/>
      <c r="CU825" s="89"/>
      <c r="CV825" s="89">
        <v>8</v>
      </c>
      <c r="CW825" s="89">
        <v>7</v>
      </c>
      <c r="CX825" s="89">
        <v>7</v>
      </c>
      <c r="CY825" s="89">
        <v>9</v>
      </c>
      <c r="CZ825" s="89">
        <v>8</v>
      </c>
      <c r="DA825" s="89">
        <v>8</v>
      </c>
      <c r="DB825" s="89">
        <v>8</v>
      </c>
      <c r="DC825" s="89">
        <v>8</v>
      </c>
      <c r="DD825" s="89">
        <v>7</v>
      </c>
      <c r="DE825" s="89"/>
      <c r="DF825" s="89"/>
      <c r="DG825" s="89"/>
      <c r="DH825" s="89"/>
      <c r="DI825" s="89">
        <v>8</v>
      </c>
      <c r="DJ825" s="89">
        <v>8</v>
      </c>
      <c r="DK825" s="89">
        <v>8</v>
      </c>
      <c r="DL825" s="89">
        <v>8</v>
      </c>
      <c r="DM825" s="89">
        <v>8</v>
      </c>
      <c r="DN825" s="89">
        <v>7</v>
      </c>
      <c r="DO825" s="90">
        <f t="shared" si="82"/>
        <v>7.8</v>
      </c>
      <c r="DP825" s="95"/>
      <c r="DQ825" s="89"/>
      <c r="DR825" s="89"/>
      <c r="DS825" s="89"/>
      <c r="DT825" s="89"/>
      <c r="DU825" s="89"/>
      <c r="DV825" s="101"/>
      <c r="DW825" s="102"/>
      <c r="DX825" s="103"/>
      <c r="DY825" s="90"/>
      <c r="DZ825" s="103"/>
      <c r="EA825" s="103"/>
      <c r="EB825" s="103"/>
      <c r="EC825" s="103"/>
      <c r="ED825" s="103"/>
      <c r="EE825" s="103"/>
      <c r="EF825" s="106" t="e">
        <f t="shared" si="79"/>
        <v>#DIV/0!</v>
      </c>
      <c r="EG825" s="106" t="e">
        <f t="shared" si="80"/>
        <v>#DIV/0!</v>
      </c>
      <c r="EH825" s="106" t="str">
        <f t="shared" si="81"/>
        <v>NEED TO DEVELOP</v>
      </c>
    </row>
    <row r="826" hidden="1" customHeight="1" spans="2:138">
      <c r="B826" s="83" t="s">
        <v>3130</v>
      </c>
      <c r="C826" s="84"/>
      <c r="D826" s="84"/>
      <c r="E826" s="84"/>
      <c r="F826" s="84"/>
      <c r="G826" s="84"/>
      <c r="H826" s="83" t="s">
        <v>17141</v>
      </c>
      <c r="I826" s="86" t="s">
        <v>17142</v>
      </c>
      <c r="J826" s="83" t="s">
        <v>162</v>
      </c>
      <c r="K826" s="84"/>
      <c r="L826" s="83" t="s">
        <v>2039</v>
      </c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90" t="e">
        <f t="shared" si="83"/>
        <v>#DIV/0!</v>
      </c>
      <c r="AO826" s="89"/>
      <c r="AP826" s="89"/>
      <c r="AQ826" s="89"/>
      <c r="AR826" s="89"/>
      <c r="AS826" s="89"/>
      <c r="AT826" s="89"/>
      <c r="AU826" s="89"/>
      <c r="AV826" s="89"/>
      <c r="AW826" s="89"/>
      <c r="AX826" s="89"/>
      <c r="AY826" s="89"/>
      <c r="AZ826" s="89"/>
      <c r="BA826" s="89"/>
      <c r="BB826" s="89"/>
      <c r="BC826" s="89"/>
      <c r="BD826" s="89"/>
      <c r="BE826" s="89"/>
      <c r="BF826" s="89"/>
      <c r="BG826" s="89"/>
      <c r="BH826" s="89"/>
      <c r="BI826" s="89"/>
      <c r="BJ826" s="89"/>
      <c r="BK826" s="89"/>
      <c r="BL826" s="89"/>
      <c r="BM826" s="89"/>
      <c r="BN826" s="89"/>
      <c r="BO826" s="89"/>
      <c r="BP826" s="89"/>
      <c r="BQ826" s="89"/>
      <c r="BR826" s="89"/>
      <c r="BS826" s="89"/>
      <c r="BT826" s="89"/>
      <c r="BU826" s="89"/>
      <c r="BV826" s="89"/>
      <c r="BW826" s="89"/>
      <c r="BX826" s="89"/>
      <c r="BY826" s="89"/>
      <c r="BZ826" s="89"/>
      <c r="CA826" s="89"/>
      <c r="CB826" s="89"/>
      <c r="CC826" s="89"/>
      <c r="CD826" s="89"/>
      <c r="CE826" s="89"/>
      <c r="CF826" s="90" t="e">
        <f t="shared" si="84"/>
        <v>#DIV/0!</v>
      </c>
      <c r="CG826" s="89"/>
      <c r="CH826" s="89"/>
      <c r="CI826" s="89"/>
      <c r="CJ826" s="89"/>
      <c r="CK826" s="89"/>
      <c r="CL826" s="89"/>
      <c r="CM826" s="89"/>
      <c r="CN826" s="89"/>
      <c r="CO826" s="89"/>
      <c r="CP826" s="89"/>
      <c r="CQ826" s="89"/>
      <c r="CR826" s="89"/>
      <c r="CS826" s="89"/>
      <c r="CT826" s="89"/>
      <c r="CU826" s="89"/>
      <c r="CV826" s="89"/>
      <c r="CW826" s="89"/>
      <c r="CX826" s="89"/>
      <c r="CY826" s="89"/>
      <c r="CZ826" s="89"/>
      <c r="DA826" s="89"/>
      <c r="DB826" s="89"/>
      <c r="DC826" s="89"/>
      <c r="DD826" s="89"/>
      <c r="DE826" s="89"/>
      <c r="DF826" s="89"/>
      <c r="DG826" s="89"/>
      <c r="DH826" s="89"/>
      <c r="DI826" s="89"/>
      <c r="DJ826" s="89"/>
      <c r="DK826" s="89"/>
      <c r="DL826" s="89"/>
      <c r="DM826" s="89"/>
      <c r="DN826" s="89"/>
      <c r="DO826" s="90" t="e">
        <f t="shared" si="82"/>
        <v>#DIV/0!</v>
      </c>
      <c r="DP826" s="89"/>
      <c r="DQ826" s="89"/>
      <c r="DR826" s="89"/>
      <c r="DS826" s="89"/>
      <c r="DT826" s="89"/>
      <c r="DU826" s="89"/>
      <c r="DV826" s="101"/>
      <c r="DW826" s="102"/>
      <c r="DX826" s="103"/>
      <c r="DY826" s="90"/>
      <c r="DZ826" s="103"/>
      <c r="EA826" s="103"/>
      <c r="EB826" s="103"/>
      <c r="EC826" s="103"/>
      <c r="ED826" s="103"/>
      <c r="EE826" s="103"/>
      <c r="EF826" s="106" t="e">
        <f t="shared" si="79"/>
        <v>#DIV/0!</v>
      </c>
      <c r="EG826" s="106" t="e">
        <f t="shared" si="80"/>
        <v>#DIV/0!</v>
      </c>
      <c r="EH826" s="106" t="e">
        <f t="shared" si="81"/>
        <v>#DIV/0!</v>
      </c>
    </row>
    <row r="827" hidden="1" customHeight="1" spans="2:138">
      <c r="B827" s="83" t="s">
        <v>3130</v>
      </c>
      <c r="C827" s="84"/>
      <c r="D827" s="84"/>
      <c r="E827" s="84"/>
      <c r="F827" s="84"/>
      <c r="G827" s="84"/>
      <c r="H827" s="83" t="s">
        <v>17153</v>
      </c>
      <c r="I827" s="86" t="s">
        <v>17154</v>
      </c>
      <c r="J827" s="83" t="s">
        <v>1569</v>
      </c>
      <c r="K827" s="84"/>
      <c r="L827" s="83" t="s">
        <v>3131</v>
      </c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90" t="e">
        <f t="shared" si="83"/>
        <v>#DIV/0!</v>
      </c>
      <c r="AO827" s="89"/>
      <c r="AP827" s="89"/>
      <c r="AQ827" s="89"/>
      <c r="AR827" s="89"/>
      <c r="AS827" s="89"/>
      <c r="AT827" s="89"/>
      <c r="AU827" s="89"/>
      <c r="AV827" s="89"/>
      <c r="AW827" s="89"/>
      <c r="AX827" s="89"/>
      <c r="AY827" s="89"/>
      <c r="AZ827" s="89"/>
      <c r="BA827" s="89"/>
      <c r="BB827" s="89"/>
      <c r="BC827" s="89"/>
      <c r="BD827" s="89"/>
      <c r="BE827" s="89"/>
      <c r="BF827" s="89"/>
      <c r="BG827" s="89"/>
      <c r="BH827" s="89"/>
      <c r="BI827" s="89"/>
      <c r="BJ827" s="89"/>
      <c r="BK827" s="89"/>
      <c r="BL827" s="89"/>
      <c r="BM827" s="89"/>
      <c r="BN827" s="89"/>
      <c r="BO827" s="89"/>
      <c r="BP827" s="89"/>
      <c r="BQ827" s="89"/>
      <c r="BR827" s="89"/>
      <c r="BS827" s="89"/>
      <c r="BT827" s="89"/>
      <c r="BU827" s="89"/>
      <c r="BV827" s="89"/>
      <c r="BW827" s="89"/>
      <c r="BX827" s="89"/>
      <c r="BY827" s="89"/>
      <c r="BZ827" s="89"/>
      <c r="CA827" s="89"/>
      <c r="CB827" s="89"/>
      <c r="CC827" s="89"/>
      <c r="CD827" s="89"/>
      <c r="CE827" s="89"/>
      <c r="CF827" s="90" t="e">
        <f t="shared" si="84"/>
        <v>#DIV/0!</v>
      </c>
      <c r="CG827" s="89"/>
      <c r="CH827" s="89"/>
      <c r="CI827" s="89"/>
      <c r="CJ827" s="89"/>
      <c r="CK827" s="89"/>
      <c r="CL827" s="89"/>
      <c r="CM827" s="89"/>
      <c r="CN827" s="89"/>
      <c r="CO827" s="89"/>
      <c r="CP827" s="89"/>
      <c r="CQ827" s="89"/>
      <c r="CR827" s="89"/>
      <c r="CS827" s="89"/>
      <c r="CT827" s="89"/>
      <c r="CU827" s="89"/>
      <c r="CV827" s="89">
        <v>8</v>
      </c>
      <c r="CW827" s="89">
        <v>7</v>
      </c>
      <c r="CX827" s="89">
        <v>7</v>
      </c>
      <c r="CY827" s="89">
        <v>8</v>
      </c>
      <c r="CZ827" s="89">
        <v>7</v>
      </c>
      <c r="DA827" s="89">
        <v>8</v>
      </c>
      <c r="DB827" s="89">
        <v>7</v>
      </c>
      <c r="DC827" s="89">
        <v>7</v>
      </c>
      <c r="DD827" s="89">
        <v>8</v>
      </c>
      <c r="DE827" s="89"/>
      <c r="DF827" s="89"/>
      <c r="DG827" s="89"/>
      <c r="DH827" s="89"/>
      <c r="DI827" s="89">
        <v>8</v>
      </c>
      <c r="DJ827" s="89">
        <v>7</v>
      </c>
      <c r="DK827" s="89">
        <v>7</v>
      </c>
      <c r="DL827" s="89">
        <v>8</v>
      </c>
      <c r="DM827" s="89">
        <v>7</v>
      </c>
      <c r="DN827" s="89">
        <v>7</v>
      </c>
      <c r="DO827" s="90">
        <f t="shared" si="82"/>
        <v>7.4</v>
      </c>
      <c r="DP827" s="89"/>
      <c r="DQ827" s="89"/>
      <c r="DR827" s="89"/>
      <c r="DS827" s="89"/>
      <c r="DT827" s="89"/>
      <c r="DU827" s="89"/>
      <c r="DV827" s="101"/>
      <c r="DW827" s="102"/>
      <c r="DX827" s="103"/>
      <c r="DY827" s="90"/>
      <c r="DZ827" s="103"/>
      <c r="EA827" s="103"/>
      <c r="EB827" s="103"/>
      <c r="EC827" s="103"/>
      <c r="ED827" s="103"/>
      <c r="EE827" s="103"/>
      <c r="EF827" s="106" t="e">
        <f t="shared" si="79"/>
        <v>#DIV/0!</v>
      </c>
      <c r="EG827" s="106" t="e">
        <f t="shared" si="80"/>
        <v>#DIV/0!</v>
      </c>
      <c r="EH827" s="106" t="str">
        <f t="shared" si="81"/>
        <v>NEED TO DEVELOP</v>
      </c>
    </row>
    <row r="828" hidden="1" customHeight="1" spans="2:138">
      <c r="B828" s="83" t="s">
        <v>15169</v>
      </c>
      <c r="C828" s="84"/>
      <c r="D828" s="84"/>
      <c r="E828" s="84"/>
      <c r="F828" s="84"/>
      <c r="G828" s="84"/>
      <c r="H828" s="83" t="s">
        <v>17173</v>
      </c>
      <c r="I828" s="86" t="s">
        <v>17174</v>
      </c>
      <c r="J828" s="83" t="s">
        <v>68</v>
      </c>
      <c r="K828" s="84"/>
      <c r="L828" s="83" t="s">
        <v>17175</v>
      </c>
      <c r="M828" s="89">
        <v>8</v>
      </c>
      <c r="N828" s="89">
        <v>8</v>
      </c>
      <c r="O828" s="89">
        <v>8</v>
      </c>
      <c r="P828" s="89">
        <v>8</v>
      </c>
      <c r="Q828" s="89">
        <v>8</v>
      </c>
      <c r="R828" s="89">
        <v>8</v>
      </c>
      <c r="S828" s="89">
        <v>8</v>
      </c>
      <c r="T828" s="89">
        <v>8</v>
      </c>
      <c r="U828" s="89">
        <v>8</v>
      </c>
      <c r="V828" s="89">
        <v>7</v>
      </c>
      <c r="W828" s="89">
        <v>7</v>
      </c>
      <c r="X828" s="89">
        <v>7</v>
      </c>
      <c r="Y828" s="89">
        <v>7</v>
      </c>
      <c r="Z828" s="89">
        <v>8</v>
      </c>
      <c r="AA828" s="89">
        <v>7</v>
      </c>
      <c r="AB828" s="89">
        <v>8</v>
      </c>
      <c r="AC828" s="89">
        <v>7</v>
      </c>
      <c r="AD828" s="89">
        <v>8</v>
      </c>
      <c r="AE828" s="89">
        <v>8</v>
      </c>
      <c r="AF828" s="89">
        <v>8</v>
      </c>
      <c r="AG828" s="89">
        <v>8</v>
      </c>
      <c r="AH828" s="89">
        <v>8</v>
      </c>
      <c r="AI828" s="89">
        <v>8</v>
      </c>
      <c r="AJ828" s="89">
        <v>8</v>
      </c>
      <c r="AK828" s="89">
        <v>8</v>
      </c>
      <c r="AL828" s="89">
        <v>7</v>
      </c>
      <c r="AM828" s="89">
        <v>8</v>
      </c>
      <c r="AN828" s="90">
        <f t="shared" si="83"/>
        <v>7.74074074074074</v>
      </c>
      <c r="AO828" s="89"/>
      <c r="AP828" s="89"/>
      <c r="AQ828" s="89"/>
      <c r="AR828" s="89"/>
      <c r="AS828" s="89"/>
      <c r="AT828" s="89"/>
      <c r="AU828" s="89"/>
      <c r="AV828" s="89"/>
      <c r="AW828" s="89"/>
      <c r="AX828" s="89"/>
      <c r="AY828" s="89"/>
      <c r="AZ828" s="89"/>
      <c r="BA828" s="89"/>
      <c r="BB828" s="89"/>
      <c r="BC828" s="89"/>
      <c r="BD828" s="89"/>
      <c r="BE828" s="89"/>
      <c r="BF828" s="89"/>
      <c r="BG828" s="89"/>
      <c r="BH828" s="89"/>
      <c r="BI828" s="89"/>
      <c r="BJ828" s="89"/>
      <c r="BK828" s="89"/>
      <c r="BL828" s="89"/>
      <c r="BM828" s="89"/>
      <c r="BN828" s="89"/>
      <c r="BO828" s="89"/>
      <c r="BP828" s="89"/>
      <c r="BQ828" s="89"/>
      <c r="BR828" s="89"/>
      <c r="BS828" s="89"/>
      <c r="BT828" s="89"/>
      <c r="BU828" s="89"/>
      <c r="BV828" s="89"/>
      <c r="BW828" s="89"/>
      <c r="BX828" s="89"/>
      <c r="BY828" s="89"/>
      <c r="BZ828" s="89"/>
      <c r="CA828" s="89"/>
      <c r="CB828" s="89"/>
      <c r="CC828" s="89"/>
      <c r="CD828" s="89"/>
      <c r="CE828" s="89"/>
      <c r="CF828" s="90" t="e">
        <f t="shared" si="84"/>
        <v>#DIV/0!</v>
      </c>
      <c r="CG828" s="89"/>
      <c r="CH828" s="89"/>
      <c r="CI828" s="89"/>
      <c r="CJ828" s="89"/>
      <c r="CK828" s="89"/>
      <c r="CL828" s="89"/>
      <c r="CM828" s="89"/>
      <c r="CN828" s="89"/>
      <c r="CO828" s="89"/>
      <c r="CP828" s="89"/>
      <c r="CQ828" s="89"/>
      <c r="CR828" s="89"/>
      <c r="CS828" s="89"/>
      <c r="CT828" s="89"/>
      <c r="CU828" s="89"/>
      <c r="CV828" s="89"/>
      <c r="CW828" s="89"/>
      <c r="CX828" s="89"/>
      <c r="CY828" s="89"/>
      <c r="CZ828" s="89"/>
      <c r="DA828" s="89"/>
      <c r="DB828" s="89"/>
      <c r="DC828" s="89"/>
      <c r="DD828" s="89"/>
      <c r="DE828" s="89"/>
      <c r="DF828" s="89"/>
      <c r="DG828" s="89"/>
      <c r="DH828" s="89"/>
      <c r="DI828" s="89"/>
      <c r="DJ828" s="89"/>
      <c r="DK828" s="89"/>
      <c r="DL828" s="89"/>
      <c r="DM828" s="89"/>
      <c r="DN828" s="89"/>
      <c r="DO828" s="90" t="e">
        <f t="shared" si="82"/>
        <v>#DIV/0!</v>
      </c>
      <c r="DP828" s="95"/>
      <c r="DQ828" s="89"/>
      <c r="DR828" s="89"/>
      <c r="DS828" s="89"/>
      <c r="DT828" s="89"/>
      <c r="DU828" s="89"/>
      <c r="DV828" s="101"/>
      <c r="DW828" s="102"/>
      <c r="DX828" s="103"/>
      <c r="DY828" s="90"/>
      <c r="DZ828" s="103"/>
      <c r="EA828" s="103"/>
      <c r="EB828" s="103"/>
      <c r="EC828" s="103"/>
      <c r="ED828" s="103"/>
      <c r="EE828" s="103"/>
      <c r="EF828" s="106" t="str">
        <f t="shared" si="79"/>
        <v>NEED TO DEVELOP</v>
      </c>
      <c r="EG828" s="106" t="e">
        <f t="shared" si="80"/>
        <v>#DIV/0!</v>
      </c>
      <c r="EH828" s="106" t="e">
        <f t="shared" si="81"/>
        <v>#DIV/0!</v>
      </c>
    </row>
    <row r="829" hidden="1" customHeight="1" spans="2:138">
      <c r="B829" s="83" t="s">
        <v>15169</v>
      </c>
      <c r="C829" s="84"/>
      <c r="D829" s="84"/>
      <c r="E829" s="84"/>
      <c r="F829" s="84"/>
      <c r="G829" s="84"/>
      <c r="H829" s="83" t="s">
        <v>17189</v>
      </c>
      <c r="I829" s="86" t="s">
        <v>17190</v>
      </c>
      <c r="J829" s="83" t="s">
        <v>227</v>
      </c>
      <c r="K829" s="84"/>
      <c r="L829" s="83" t="s">
        <v>3559</v>
      </c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90" t="e">
        <f t="shared" si="83"/>
        <v>#DIV/0!</v>
      </c>
      <c r="AO829" s="89"/>
      <c r="AP829" s="89"/>
      <c r="AQ829" s="89"/>
      <c r="AR829" s="89"/>
      <c r="AS829" s="89"/>
      <c r="AT829" s="89"/>
      <c r="AU829" s="89"/>
      <c r="AV829" s="89"/>
      <c r="AW829" s="89"/>
      <c r="AX829" s="89"/>
      <c r="AY829" s="89"/>
      <c r="AZ829" s="89"/>
      <c r="BA829" s="89"/>
      <c r="BB829" s="89"/>
      <c r="BC829" s="89"/>
      <c r="BD829" s="89">
        <v>8</v>
      </c>
      <c r="BE829" s="89">
        <v>8</v>
      </c>
      <c r="BF829" s="89">
        <v>8</v>
      </c>
      <c r="BG829" s="89">
        <v>8</v>
      </c>
      <c r="BH829" s="89">
        <v>8</v>
      </c>
      <c r="BI829" s="89">
        <v>8</v>
      </c>
      <c r="BJ829" s="89">
        <v>8</v>
      </c>
      <c r="BK829" s="89">
        <v>7</v>
      </c>
      <c r="BL829" s="89">
        <v>7</v>
      </c>
      <c r="BM829" s="89">
        <v>7</v>
      </c>
      <c r="BN829" s="89">
        <v>7</v>
      </c>
      <c r="BO829" s="89">
        <v>8</v>
      </c>
      <c r="BP829" s="89">
        <v>8</v>
      </c>
      <c r="BQ829" s="89">
        <v>8</v>
      </c>
      <c r="BR829" s="89">
        <v>8</v>
      </c>
      <c r="BS829" s="89">
        <v>8</v>
      </c>
      <c r="BT829" s="89">
        <v>8</v>
      </c>
      <c r="BU829" s="89">
        <v>7</v>
      </c>
      <c r="BV829" s="89">
        <v>8</v>
      </c>
      <c r="BW829" s="89">
        <v>7</v>
      </c>
      <c r="BX829" s="89">
        <v>8</v>
      </c>
      <c r="BY829" s="89">
        <v>7</v>
      </c>
      <c r="BZ829" s="89">
        <v>7</v>
      </c>
      <c r="CA829" s="89">
        <v>8</v>
      </c>
      <c r="CB829" s="89">
        <v>7</v>
      </c>
      <c r="CC829" s="89">
        <v>8</v>
      </c>
      <c r="CD829" s="89">
        <v>8</v>
      </c>
      <c r="CE829" s="89">
        <v>7</v>
      </c>
      <c r="CF829" s="90">
        <f t="shared" si="84"/>
        <v>7.62962962962963</v>
      </c>
      <c r="CG829" s="89"/>
      <c r="CH829" s="89"/>
      <c r="CI829" s="89"/>
      <c r="CJ829" s="89"/>
      <c r="CK829" s="89"/>
      <c r="CL829" s="89"/>
      <c r="CM829" s="89"/>
      <c r="CN829" s="89"/>
      <c r="CO829" s="89"/>
      <c r="CP829" s="89"/>
      <c r="CQ829" s="89"/>
      <c r="CR829" s="89"/>
      <c r="CS829" s="89"/>
      <c r="CT829" s="89"/>
      <c r="CU829" s="89"/>
      <c r="CV829" s="89"/>
      <c r="CW829" s="89"/>
      <c r="CX829" s="89"/>
      <c r="CY829" s="89"/>
      <c r="CZ829" s="89"/>
      <c r="DA829" s="89"/>
      <c r="DB829" s="89"/>
      <c r="DC829" s="89"/>
      <c r="DD829" s="89"/>
      <c r="DE829" s="89"/>
      <c r="DF829" s="89"/>
      <c r="DG829" s="89"/>
      <c r="DH829" s="89"/>
      <c r="DI829" s="89"/>
      <c r="DJ829" s="89"/>
      <c r="DK829" s="89"/>
      <c r="DL829" s="89"/>
      <c r="DM829" s="89"/>
      <c r="DN829" s="89"/>
      <c r="DO829" s="90" t="e">
        <f t="shared" si="82"/>
        <v>#DIV/0!</v>
      </c>
      <c r="DP829" s="95"/>
      <c r="DQ829" s="89"/>
      <c r="DR829" s="89"/>
      <c r="DS829" s="89"/>
      <c r="DT829" s="89"/>
      <c r="DU829" s="89"/>
      <c r="DV829" s="101"/>
      <c r="DW829" s="102"/>
      <c r="DX829" s="103"/>
      <c r="DY829" s="90"/>
      <c r="DZ829" s="103"/>
      <c r="EA829" s="103"/>
      <c r="EB829" s="103"/>
      <c r="EC829" s="103"/>
      <c r="ED829" s="103"/>
      <c r="EE829" s="103"/>
      <c r="EF829" s="106" t="e">
        <f t="shared" si="79"/>
        <v>#DIV/0!</v>
      </c>
      <c r="EG829" s="106" t="str">
        <f t="shared" si="80"/>
        <v>NEED TO DEVELOP</v>
      </c>
      <c r="EH829" s="106" t="e">
        <f t="shared" si="81"/>
        <v>#DIV/0!</v>
      </c>
    </row>
    <row r="830" hidden="1" customHeight="1" spans="2:138">
      <c r="B830" s="83" t="s">
        <v>15169</v>
      </c>
      <c r="C830" s="84"/>
      <c r="D830" s="84"/>
      <c r="E830" s="84"/>
      <c r="F830" s="84"/>
      <c r="G830" s="84"/>
      <c r="H830" s="83" t="s">
        <v>17203</v>
      </c>
      <c r="I830" s="86" t="s">
        <v>17204</v>
      </c>
      <c r="J830" s="83" t="s">
        <v>2083</v>
      </c>
      <c r="K830" s="84"/>
      <c r="L830" s="83" t="s">
        <v>2623</v>
      </c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90" t="e">
        <f t="shared" si="83"/>
        <v>#DIV/0!</v>
      </c>
      <c r="AO830" s="89"/>
      <c r="AP830" s="89"/>
      <c r="AQ830" s="89"/>
      <c r="AR830" s="89"/>
      <c r="AS830" s="89"/>
      <c r="AT830" s="89"/>
      <c r="AU830" s="89"/>
      <c r="AV830" s="89"/>
      <c r="AW830" s="89"/>
      <c r="AX830" s="89"/>
      <c r="AY830" s="89"/>
      <c r="AZ830" s="89"/>
      <c r="BA830" s="89"/>
      <c r="BB830" s="89"/>
      <c r="BC830" s="89"/>
      <c r="BD830" s="89"/>
      <c r="BE830" s="89"/>
      <c r="BF830" s="89"/>
      <c r="BG830" s="89"/>
      <c r="BH830" s="89"/>
      <c r="BI830" s="89"/>
      <c r="BJ830" s="89"/>
      <c r="BK830" s="89"/>
      <c r="BL830" s="89"/>
      <c r="BM830" s="89"/>
      <c r="BN830" s="89"/>
      <c r="BO830" s="89"/>
      <c r="BP830" s="89"/>
      <c r="BQ830" s="89"/>
      <c r="BR830" s="89"/>
      <c r="BS830" s="89"/>
      <c r="BT830" s="89"/>
      <c r="BU830" s="89"/>
      <c r="BV830" s="89"/>
      <c r="BW830" s="89"/>
      <c r="BX830" s="89"/>
      <c r="BY830" s="89"/>
      <c r="BZ830" s="89"/>
      <c r="CA830" s="89"/>
      <c r="CB830" s="89"/>
      <c r="CC830" s="89"/>
      <c r="CD830" s="89"/>
      <c r="CE830" s="89"/>
      <c r="CF830" s="90" t="e">
        <f t="shared" si="84"/>
        <v>#DIV/0!</v>
      </c>
      <c r="CG830" s="89"/>
      <c r="CH830" s="89"/>
      <c r="CI830" s="89"/>
      <c r="CJ830" s="89"/>
      <c r="CK830" s="89"/>
      <c r="CL830" s="89"/>
      <c r="CM830" s="89"/>
      <c r="CN830" s="89"/>
      <c r="CO830" s="89"/>
      <c r="CP830" s="89"/>
      <c r="CQ830" s="89"/>
      <c r="CR830" s="89"/>
      <c r="CS830" s="89"/>
      <c r="CT830" s="89"/>
      <c r="CU830" s="89"/>
      <c r="CV830" s="89"/>
      <c r="CW830" s="89"/>
      <c r="CX830" s="89"/>
      <c r="CY830" s="89"/>
      <c r="CZ830" s="89"/>
      <c r="DA830" s="89"/>
      <c r="DB830" s="89"/>
      <c r="DC830" s="89"/>
      <c r="DD830" s="89"/>
      <c r="DE830" s="89"/>
      <c r="DF830" s="89"/>
      <c r="DG830" s="89"/>
      <c r="DH830" s="89"/>
      <c r="DI830" s="89"/>
      <c r="DJ830" s="89"/>
      <c r="DK830" s="89"/>
      <c r="DL830" s="89"/>
      <c r="DM830" s="89"/>
      <c r="DN830" s="89"/>
      <c r="DO830" s="90" t="e">
        <f t="shared" si="82"/>
        <v>#DIV/0!</v>
      </c>
      <c r="DP830" s="95"/>
      <c r="DQ830" s="89"/>
      <c r="DR830" s="89"/>
      <c r="DS830" s="89"/>
      <c r="DT830" s="89"/>
      <c r="DU830" s="89"/>
      <c r="DV830" s="101"/>
      <c r="DW830" s="102"/>
      <c r="DX830" s="103"/>
      <c r="DY830" s="90"/>
      <c r="DZ830" s="103"/>
      <c r="EA830" s="103"/>
      <c r="EB830" s="103"/>
      <c r="EC830" s="103"/>
      <c r="ED830" s="103"/>
      <c r="EE830" s="103"/>
      <c r="EF830" s="106" t="e">
        <f t="shared" si="79"/>
        <v>#DIV/0!</v>
      </c>
      <c r="EG830" s="106" t="e">
        <f t="shared" si="80"/>
        <v>#DIV/0!</v>
      </c>
      <c r="EH830" s="106" t="e">
        <f t="shared" si="81"/>
        <v>#DIV/0!</v>
      </c>
    </row>
    <row r="831" hidden="1" customHeight="1" spans="2:138">
      <c r="B831" s="83" t="s">
        <v>15169</v>
      </c>
      <c r="C831" s="84"/>
      <c r="D831" s="84"/>
      <c r="E831" s="84"/>
      <c r="F831" s="84"/>
      <c r="G831" s="84"/>
      <c r="H831" s="83" t="s">
        <v>17231</v>
      </c>
      <c r="I831" s="86" t="s">
        <v>17232</v>
      </c>
      <c r="J831" s="83" t="s">
        <v>263</v>
      </c>
      <c r="K831" s="84"/>
      <c r="L831" s="83" t="s">
        <v>2458</v>
      </c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90" t="e">
        <f t="shared" si="83"/>
        <v>#DIV/0!</v>
      </c>
      <c r="AO831" s="89"/>
      <c r="AP831" s="89"/>
      <c r="AQ831" s="89"/>
      <c r="AR831" s="89"/>
      <c r="AS831" s="89"/>
      <c r="AT831" s="89"/>
      <c r="AU831" s="89"/>
      <c r="AV831" s="89"/>
      <c r="AW831" s="89"/>
      <c r="AX831" s="89"/>
      <c r="AY831" s="89"/>
      <c r="AZ831" s="89"/>
      <c r="BA831" s="89"/>
      <c r="BB831" s="89"/>
      <c r="BC831" s="89"/>
      <c r="BD831" s="89"/>
      <c r="BE831" s="89"/>
      <c r="BF831" s="89"/>
      <c r="BG831" s="89"/>
      <c r="BH831" s="89"/>
      <c r="BI831" s="89"/>
      <c r="BJ831" s="89"/>
      <c r="BK831" s="89"/>
      <c r="BL831" s="89"/>
      <c r="BM831" s="89"/>
      <c r="BN831" s="89"/>
      <c r="BO831" s="89"/>
      <c r="BP831" s="89"/>
      <c r="BQ831" s="89"/>
      <c r="BR831" s="89"/>
      <c r="BS831" s="89"/>
      <c r="BT831" s="89"/>
      <c r="BU831" s="89"/>
      <c r="BV831" s="89"/>
      <c r="BW831" s="89"/>
      <c r="BX831" s="89"/>
      <c r="BY831" s="89"/>
      <c r="BZ831" s="89"/>
      <c r="CA831" s="89"/>
      <c r="CB831" s="89"/>
      <c r="CC831" s="89"/>
      <c r="CD831" s="89"/>
      <c r="CE831" s="89"/>
      <c r="CF831" s="90" t="e">
        <f t="shared" si="84"/>
        <v>#DIV/0!</v>
      </c>
      <c r="CG831" s="89"/>
      <c r="CH831" s="89"/>
      <c r="CI831" s="89"/>
      <c r="CJ831" s="89"/>
      <c r="CK831" s="89"/>
      <c r="CL831" s="89"/>
      <c r="CM831" s="89"/>
      <c r="CN831" s="89"/>
      <c r="CO831" s="89"/>
      <c r="CP831" s="89"/>
      <c r="CQ831" s="89"/>
      <c r="CR831" s="89"/>
      <c r="CS831" s="89"/>
      <c r="CT831" s="89"/>
      <c r="CU831" s="89"/>
      <c r="CV831" s="89"/>
      <c r="CW831" s="89"/>
      <c r="CX831" s="89"/>
      <c r="CY831" s="89"/>
      <c r="CZ831" s="89"/>
      <c r="DA831" s="89"/>
      <c r="DB831" s="89"/>
      <c r="DC831" s="89"/>
      <c r="DD831" s="89"/>
      <c r="DE831" s="89"/>
      <c r="DF831" s="89"/>
      <c r="DG831" s="89"/>
      <c r="DH831" s="89"/>
      <c r="DI831" s="89"/>
      <c r="DJ831" s="89"/>
      <c r="DK831" s="89"/>
      <c r="DL831" s="89"/>
      <c r="DM831" s="89"/>
      <c r="DN831" s="89"/>
      <c r="DO831" s="90" t="e">
        <f t="shared" si="82"/>
        <v>#DIV/0!</v>
      </c>
      <c r="DP831" s="95"/>
      <c r="DQ831" s="89"/>
      <c r="DR831" s="89"/>
      <c r="DS831" s="89"/>
      <c r="DT831" s="89"/>
      <c r="DU831" s="89"/>
      <c r="DV831" s="101"/>
      <c r="DW831" s="102"/>
      <c r="DX831" s="103"/>
      <c r="DY831" s="90"/>
      <c r="DZ831" s="103"/>
      <c r="EA831" s="103"/>
      <c r="EB831" s="103"/>
      <c r="EC831" s="103"/>
      <c r="ED831" s="103"/>
      <c r="EE831" s="103"/>
      <c r="EF831" s="106" t="e">
        <f t="shared" si="79"/>
        <v>#DIV/0!</v>
      </c>
      <c r="EG831" s="106" t="e">
        <f t="shared" si="80"/>
        <v>#DIV/0!</v>
      </c>
      <c r="EH831" s="106" t="e">
        <f t="shared" si="81"/>
        <v>#DIV/0!</v>
      </c>
    </row>
    <row r="832" hidden="1" customHeight="1" spans="2:138">
      <c r="B832" s="83" t="s">
        <v>15169</v>
      </c>
      <c r="C832" s="84"/>
      <c r="D832" s="84"/>
      <c r="E832" s="84"/>
      <c r="F832" s="84"/>
      <c r="G832" s="84"/>
      <c r="H832" s="83" t="s">
        <v>17244</v>
      </c>
      <c r="I832" s="86" t="s">
        <v>17245</v>
      </c>
      <c r="J832" s="83" t="s">
        <v>108</v>
      </c>
      <c r="K832" s="84"/>
      <c r="L832" s="83" t="s">
        <v>7230</v>
      </c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90" t="e">
        <f t="shared" si="83"/>
        <v>#DIV/0!</v>
      </c>
      <c r="AO832" s="89"/>
      <c r="AP832" s="89"/>
      <c r="AQ832" s="89"/>
      <c r="AR832" s="89"/>
      <c r="AS832" s="89"/>
      <c r="AT832" s="89"/>
      <c r="AU832" s="89"/>
      <c r="AV832" s="89"/>
      <c r="AW832" s="89"/>
      <c r="AX832" s="89"/>
      <c r="AY832" s="89"/>
      <c r="AZ832" s="89"/>
      <c r="BA832" s="89"/>
      <c r="BB832" s="89"/>
      <c r="BC832" s="89"/>
      <c r="BD832" s="89"/>
      <c r="BE832" s="89"/>
      <c r="BF832" s="89"/>
      <c r="BG832" s="89"/>
      <c r="BH832" s="89"/>
      <c r="BI832" s="89"/>
      <c r="BJ832" s="89"/>
      <c r="BK832" s="89"/>
      <c r="BL832" s="89"/>
      <c r="BM832" s="89"/>
      <c r="BN832" s="89"/>
      <c r="BO832" s="89"/>
      <c r="BP832" s="89"/>
      <c r="BQ832" s="89"/>
      <c r="BR832" s="89"/>
      <c r="BS832" s="89"/>
      <c r="BT832" s="89"/>
      <c r="BU832" s="89"/>
      <c r="BV832" s="89"/>
      <c r="BW832" s="89"/>
      <c r="BX832" s="89"/>
      <c r="BY832" s="89"/>
      <c r="BZ832" s="89"/>
      <c r="CA832" s="89"/>
      <c r="CB832" s="89"/>
      <c r="CC832" s="89"/>
      <c r="CD832" s="89"/>
      <c r="CE832" s="89"/>
      <c r="CF832" s="90" t="e">
        <f t="shared" si="84"/>
        <v>#DIV/0!</v>
      </c>
      <c r="CG832" s="89"/>
      <c r="CH832" s="89"/>
      <c r="CI832" s="89"/>
      <c r="CJ832" s="89"/>
      <c r="CK832" s="89"/>
      <c r="CL832" s="89"/>
      <c r="CM832" s="89"/>
      <c r="CN832" s="89"/>
      <c r="CO832" s="89"/>
      <c r="CP832" s="89"/>
      <c r="CQ832" s="89"/>
      <c r="CR832" s="89"/>
      <c r="CS832" s="89"/>
      <c r="CT832" s="89"/>
      <c r="CU832" s="89"/>
      <c r="CV832" s="89"/>
      <c r="CW832" s="89"/>
      <c r="CX832" s="89"/>
      <c r="CY832" s="89"/>
      <c r="CZ832" s="89"/>
      <c r="DA832" s="89"/>
      <c r="DB832" s="89"/>
      <c r="DC832" s="89"/>
      <c r="DD832" s="89"/>
      <c r="DE832" s="89"/>
      <c r="DF832" s="89"/>
      <c r="DG832" s="89"/>
      <c r="DH832" s="89"/>
      <c r="DI832" s="89"/>
      <c r="DJ832" s="89"/>
      <c r="DK832" s="89"/>
      <c r="DL832" s="89"/>
      <c r="DM832" s="89"/>
      <c r="DN832" s="89"/>
      <c r="DO832" s="90" t="e">
        <f t="shared" ref="DO832:DO851" si="85">AVERAGE(CN832:DN832)</f>
        <v>#DIV/0!</v>
      </c>
      <c r="DP832" s="95"/>
      <c r="DQ832" s="89"/>
      <c r="DR832" s="89"/>
      <c r="DS832" s="89"/>
      <c r="DT832" s="89"/>
      <c r="DU832" s="89"/>
      <c r="DV832" s="101"/>
      <c r="DW832" s="102"/>
      <c r="DX832" s="103"/>
      <c r="DY832" s="90"/>
      <c r="DZ832" s="103"/>
      <c r="EA832" s="103"/>
      <c r="EB832" s="103"/>
      <c r="EC832" s="103"/>
      <c r="ED832" s="103"/>
      <c r="EE832" s="103"/>
      <c r="EF832" s="106" t="e">
        <f t="shared" si="79"/>
        <v>#DIV/0!</v>
      </c>
      <c r="EG832" s="106" t="e">
        <f t="shared" si="80"/>
        <v>#DIV/0!</v>
      </c>
      <c r="EH832" s="106" t="e">
        <f t="shared" si="81"/>
        <v>#DIV/0!</v>
      </c>
    </row>
    <row r="833" hidden="1" customHeight="1" spans="2:138">
      <c r="B833" s="83" t="s">
        <v>15169</v>
      </c>
      <c r="C833" s="84"/>
      <c r="D833" s="84"/>
      <c r="E833" s="84"/>
      <c r="F833" s="84"/>
      <c r="G833" s="84"/>
      <c r="H833" s="83" t="s">
        <v>17258</v>
      </c>
      <c r="I833" s="86" t="s">
        <v>17259</v>
      </c>
      <c r="J833" s="83" t="s">
        <v>2321</v>
      </c>
      <c r="K833" s="84"/>
      <c r="L833" s="83" t="s">
        <v>2640</v>
      </c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90" t="e">
        <f t="shared" si="83"/>
        <v>#DIV/0!</v>
      </c>
      <c r="AO833" s="89"/>
      <c r="AP833" s="89"/>
      <c r="AQ833" s="89"/>
      <c r="AR833" s="89"/>
      <c r="AS833" s="89"/>
      <c r="AT833" s="89"/>
      <c r="AU833" s="89"/>
      <c r="AV833" s="89"/>
      <c r="AW833" s="89"/>
      <c r="AX833" s="89"/>
      <c r="AY833" s="89"/>
      <c r="AZ833" s="89"/>
      <c r="BA833" s="89"/>
      <c r="BB833" s="89"/>
      <c r="BC833" s="89"/>
      <c r="BD833" s="89"/>
      <c r="BE833" s="89"/>
      <c r="BF833" s="89"/>
      <c r="BG833" s="89"/>
      <c r="BH833" s="89"/>
      <c r="BI833" s="89"/>
      <c r="BJ833" s="89"/>
      <c r="BK833" s="89"/>
      <c r="BL833" s="89"/>
      <c r="BM833" s="89"/>
      <c r="BN833" s="89"/>
      <c r="BO833" s="89"/>
      <c r="BP833" s="89"/>
      <c r="BQ833" s="89"/>
      <c r="BR833" s="89"/>
      <c r="BS833" s="89"/>
      <c r="BT833" s="89"/>
      <c r="BU833" s="89"/>
      <c r="BV833" s="89"/>
      <c r="BW833" s="89"/>
      <c r="BX833" s="89"/>
      <c r="BY833" s="89"/>
      <c r="BZ833" s="89"/>
      <c r="CA833" s="89"/>
      <c r="CB833" s="89"/>
      <c r="CC833" s="89"/>
      <c r="CD833" s="89"/>
      <c r="CE833" s="89"/>
      <c r="CF833" s="90" t="e">
        <f t="shared" si="84"/>
        <v>#DIV/0!</v>
      </c>
      <c r="CG833" s="89"/>
      <c r="CH833" s="89"/>
      <c r="CI833" s="89"/>
      <c r="CJ833" s="89"/>
      <c r="CK833" s="89"/>
      <c r="CL833" s="89"/>
      <c r="CM833" s="89"/>
      <c r="CN833" s="89"/>
      <c r="CO833" s="89"/>
      <c r="CP833" s="89"/>
      <c r="CQ833" s="89"/>
      <c r="CR833" s="89"/>
      <c r="CS833" s="89"/>
      <c r="CT833" s="89"/>
      <c r="CU833" s="89"/>
      <c r="CV833" s="89"/>
      <c r="CW833" s="89"/>
      <c r="CX833" s="89"/>
      <c r="CY833" s="89"/>
      <c r="CZ833" s="89"/>
      <c r="DA833" s="89"/>
      <c r="DB833" s="89"/>
      <c r="DC833" s="89"/>
      <c r="DD833" s="89"/>
      <c r="DE833" s="89"/>
      <c r="DF833" s="89"/>
      <c r="DG833" s="89"/>
      <c r="DH833" s="89"/>
      <c r="DI833" s="89"/>
      <c r="DJ833" s="89"/>
      <c r="DK833" s="89"/>
      <c r="DL833" s="89"/>
      <c r="DM833" s="89"/>
      <c r="DN833" s="89"/>
      <c r="DO833" s="90" t="e">
        <f t="shared" si="85"/>
        <v>#DIV/0!</v>
      </c>
      <c r="DP833" s="95"/>
      <c r="DQ833" s="89"/>
      <c r="DR833" s="89"/>
      <c r="DS833" s="89"/>
      <c r="DT833" s="89"/>
      <c r="DU833" s="89"/>
      <c r="DV833" s="101"/>
      <c r="DW833" s="102"/>
      <c r="DX833" s="103"/>
      <c r="DY833" s="90"/>
      <c r="DZ833" s="103"/>
      <c r="EA833" s="103"/>
      <c r="EB833" s="103"/>
      <c r="EC833" s="103"/>
      <c r="ED833" s="103"/>
      <c r="EE833" s="103"/>
      <c r="EF833" s="106" t="e">
        <f t="shared" si="79"/>
        <v>#DIV/0!</v>
      </c>
      <c r="EG833" s="106" t="e">
        <f t="shared" si="80"/>
        <v>#DIV/0!</v>
      </c>
      <c r="EH833" s="106" t="e">
        <f t="shared" si="81"/>
        <v>#DIV/0!</v>
      </c>
    </row>
    <row r="834" hidden="1" customHeight="1" spans="2:138">
      <c r="B834" s="83" t="s">
        <v>15169</v>
      </c>
      <c r="C834" s="84"/>
      <c r="D834" s="84"/>
      <c r="E834" s="84"/>
      <c r="F834" s="84"/>
      <c r="G834" s="84"/>
      <c r="H834" s="83" t="s">
        <v>17270</v>
      </c>
      <c r="I834" s="86" t="s">
        <v>17271</v>
      </c>
      <c r="J834" s="83" t="s">
        <v>390</v>
      </c>
      <c r="K834" s="84"/>
      <c r="L834" s="83" t="s">
        <v>9526</v>
      </c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90" t="e">
        <f t="shared" si="83"/>
        <v>#DIV/0!</v>
      </c>
      <c r="AO834" s="89"/>
      <c r="AP834" s="89"/>
      <c r="AQ834" s="89"/>
      <c r="AR834" s="89"/>
      <c r="AS834" s="89"/>
      <c r="AT834" s="89"/>
      <c r="AU834" s="89"/>
      <c r="AV834" s="89"/>
      <c r="AW834" s="89"/>
      <c r="AX834" s="89"/>
      <c r="AY834" s="89"/>
      <c r="AZ834" s="89"/>
      <c r="BA834" s="89"/>
      <c r="BB834" s="89"/>
      <c r="BC834" s="89"/>
      <c r="BD834" s="89"/>
      <c r="BE834" s="89"/>
      <c r="BF834" s="89"/>
      <c r="BG834" s="89"/>
      <c r="BH834" s="89"/>
      <c r="BI834" s="89"/>
      <c r="BJ834" s="89"/>
      <c r="BK834" s="89"/>
      <c r="BL834" s="89"/>
      <c r="BM834" s="89"/>
      <c r="BN834" s="89"/>
      <c r="BO834" s="89"/>
      <c r="BP834" s="89"/>
      <c r="BQ834" s="89"/>
      <c r="BR834" s="89"/>
      <c r="BS834" s="89"/>
      <c r="BT834" s="89"/>
      <c r="BU834" s="89"/>
      <c r="BV834" s="89"/>
      <c r="BW834" s="89"/>
      <c r="BX834" s="89"/>
      <c r="BY834" s="89"/>
      <c r="BZ834" s="89"/>
      <c r="CA834" s="89"/>
      <c r="CB834" s="89"/>
      <c r="CC834" s="89"/>
      <c r="CD834" s="89"/>
      <c r="CE834" s="89"/>
      <c r="CF834" s="90" t="e">
        <f t="shared" si="84"/>
        <v>#DIV/0!</v>
      </c>
      <c r="CG834" s="89"/>
      <c r="CH834" s="89"/>
      <c r="CI834" s="89"/>
      <c r="CJ834" s="89"/>
      <c r="CK834" s="89"/>
      <c r="CL834" s="89"/>
      <c r="CM834" s="89"/>
      <c r="CN834" s="89"/>
      <c r="CO834" s="89"/>
      <c r="CP834" s="89"/>
      <c r="CQ834" s="89"/>
      <c r="CR834" s="89"/>
      <c r="CS834" s="89"/>
      <c r="CT834" s="89"/>
      <c r="CU834" s="89"/>
      <c r="CV834" s="89"/>
      <c r="CW834" s="89"/>
      <c r="CX834" s="89"/>
      <c r="CY834" s="89"/>
      <c r="CZ834" s="89"/>
      <c r="DA834" s="89"/>
      <c r="DB834" s="89"/>
      <c r="DC834" s="89"/>
      <c r="DD834" s="89"/>
      <c r="DE834" s="89"/>
      <c r="DF834" s="89"/>
      <c r="DG834" s="89"/>
      <c r="DH834" s="89"/>
      <c r="DI834" s="89"/>
      <c r="DJ834" s="89"/>
      <c r="DK834" s="89"/>
      <c r="DL834" s="89"/>
      <c r="DM834" s="89"/>
      <c r="DN834" s="89"/>
      <c r="DO834" s="90" t="e">
        <f t="shared" si="85"/>
        <v>#DIV/0!</v>
      </c>
      <c r="DP834" s="95"/>
      <c r="DQ834" s="89"/>
      <c r="DR834" s="89"/>
      <c r="DS834" s="89"/>
      <c r="DT834" s="89"/>
      <c r="DU834" s="89"/>
      <c r="DV834" s="101"/>
      <c r="DW834" s="102"/>
      <c r="DX834" s="103"/>
      <c r="DY834" s="90"/>
      <c r="DZ834" s="103"/>
      <c r="EA834" s="103"/>
      <c r="EB834" s="103"/>
      <c r="EC834" s="103"/>
      <c r="ED834" s="103"/>
      <c r="EE834" s="103"/>
      <c r="EF834" s="106" t="e">
        <f t="shared" si="79"/>
        <v>#DIV/0!</v>
      </c>
      <c r="EG834" s="106" t="e">
        <f t="shared" si="80"/>
        <v>#DIV/0!</v>
      </c>
      <c r="EH834" s="106" t="e">
        <f t="shared" si="81"/>
        <v>#DIV/0!</v>
      </c>
    </row>
    <row r="835" hidden="1" customHeight="1" spans="2:138">
      <c r="B835" s="83" t="s">
        <v>15169</v>
      </c>
      <c r="C835" s="84"/>
      <c r="D835" s="84"/>
      <c r="E835" s="84"/>
      <c r="F835" s="84"/>
      <c r="G835" s="84"/>
      <c r="H835" s="83" t="s">
        <v>17284</v>
      </c>
      <c r="I835" s="86" t="s">
        <v>17285</v>
      </c>
      <c r="J835" s="83" t="s">
        <v>126</v>
      </c>
      <c r="K835" s="84"/>
      <c r="L835" s="83" t="s">
        <v>8974</v>
      </c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90" t="e">
        <f t="shared" si="83"/>
        <v>#DIV/0!</v>
      </c>
      <c r="AO835" s="89"/>
      <c r="AP835" s="89"/>
      <c r="AQ835" s="89"/>
      <c r="AR835" s="89"/>
      <c r="AS835" s="89"/>
      <c r="AT835" s="89"/>
      <c r="AU835" s="89"/>
      <c r="AV835" s="89"/>
      <c r="AW835" s="89"/>
      <c r="AX835" s="89"/>
      <c r="AY835" s="89"/>
      <c r="AZ835" s="89"/>
      <c r="BA835" s="89"/>
      <c r="BB835" s="89"/>
      <c r="BC835" s="89"/>
      <c r="BD835" s="89"/>
      <c r="BE835" s="89"/>
      <c r="BF835" s="89"/>
      <c r="BG835" s="89"/>
      <c r="BH835" s="89"/>
      <c r="BI835" s="89"/>
      <c r="BJ835" s="89"/>
      <c r="BK835" s="89"/>
      <c r="BL835" s="89"/>
      <c r="BM835" s="89"/>
      <c r="BN835" s="89"/>
      <c r="BO835" s="89"/>
      <c r="BP835" s="89"/>
      <c r="BQ835" s="89"/>
      <c r="BR835" s="89"/>
      <c r="BS835" s="89"/>
      <c r="BT835" s="89"/>
      <c r="BU835" s="89"/>
      <c r="BV835" s="89"/>
      <c r="BW835" s="89"/>
      <c r="BX835" s="89"/>
      <c r="BY835" s="89"/>
      <c r="BZ835" s="89"/>
      <c r="CA835" s="89"/>
      <c r="CB835" s="89"/>
      <c r="CC835" s="89"/>
      <c r="CD835" s="89"/>
      <c r="CE835" s="89"/>
      <c r="CF835" s="90" t="e">
        <f t="shared" si="84"/>
        <v>#DIV/0!</v>
      </c>
      <c r="CG835" s="89"/>
      <c r="CH835" s="89"/>
      <c r="CI835" s="89"/>
      <c r="CJ835" s="89"/>
      <c r="CK835" s="89"/>
      <c r="CL835" s="89"/>
      <c r="CM835" s="89"/>
      <c r="CN835" s="89"/>
      <c r="CO835" s="89"/>
      <c r="CP835" s="89"/>
      <c r="CQ835" s="89"/>
      <c r="CR835" s="89"/>
      <c r="CS835" s="89"/>
      <c r="CT835" s="89"/>
      <c r="CU835" s="89"/>
      <c r="CV835" s="89">
        <v>8</v>
      </c>
      <c r="CW835" s="89">
        <v>8</v>
      </c>
      <c r="CX835" s="89">
        <v>7</v>
      </c>
      <c r="CY835" s="89">
        <v>8</v>
      </c>
      <c r="CZ835" s="89">
        <v>7</v>
      </c>
      <c r="DA835" s="89">
        <v>7</v>
      </c>
      <c r="DB835" s="89">
        <v>8</v>
      </c>
      <c r="DC835" s="89">
        <v>7</v>
      </c>
      <c r="DD835" s="89">
        <v>7</v>
      </c>
      <c r="DE835" s="89"/>
      <c r="DF835" s="89"/>
      <c r="DG835" s="89"/>
      <c r="DH835" s="89"/>
      <c r="DI835" s="89">
        <v>8</v>
      </c>
      <c r="DJ835" s="89">
        <v>8</v>
      </c>
      <c r="DK835" s="89">
        <v>7</v>
      </c>
      <c r="DL835" s="89">
        <v>8</v>
      </c>
      <c r="DM835" s="89">
        <v>7</v>
      </c>
      <c r="DN835" s="89">
        <v>7</v>
      </c>
      <c r="DO835" s="90">
        <f t="shared" si="85"/>
        <v>7.46666666666667</v>
      </c>
      <c r="DP835" s="95"/>
      <c r="DQ835" s="89"/>
      <c r="DR835" s="89"/>
      <c r="DS835" s="89"/>
      <c r="DT835" s="89"/>
      <c r="DU835" s="89"/>
      <c r="DV835" s="101"/>
      <c r="DW835" s="102"/>
      <c r="DX835" s="103"/>
      <c r="DY835" s="90"/>
      <c r="DZ835" s="103"/>
      <c r="EA835" s="103"/>
      <c r="EB835" s="103"/>
      <c r="EC835" s="103"/>
      <c r="ED835" s="103"/>
      <c r="EE835" s="103"/>
      <c r="EF835" s="106" t="e">
        <f t="shared" si="79"/>
        <v>#DIV/0!</v>
      </c>
      <c r="EG835" s="106" t="e">
        <f t="shared" si="80"/>
        <v>#DIV/0!</v>
      </c>
      <c r="EH835" s="106" t="str">
        <f t="shared" si="81"/>
        <v>NEED TO DEVELOP</v>
      </c>
    </row>
    <row r="836" hidden="1" customHeight="1" spans="2:138">
      <c r="B836" s="83" t="s">
        <v>15169</v>
      </c>
      <c r="C836" s="84"/>
      <c r="D836" s="84"/>
      <c r="E836" s="84"/>
      <c r="F836" s="84"/>
      <c r="G836" s="84"/>
      <c r="H836" s="83" t="s">
        <v>17298</v>
      </c>
      <c r="I836" s="86" t="s">
        <v>17299</v>
      </c>
      <c r="J836" s="83" t="s">
        <v>126</v>
      </c>
      <c r="K836" s="84"/>
      <c r="L836" s="83" t="s">
        <v>8054</v>
      </c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90" t="e">
        <f t="shared" si="83"/>
        <v>#DIV/0!</v>
      </c>
      <c r="AO836" s="89"/>
      <c r="AP836" s="89"/>
      <c r="AQ836" s="89"/>
      <c r="AR836" s="89"/>
      <c r="AS836" s="89"/>
      <c r="AT836" s="89"/>
      <c r="AU836" s="89"/>
      <c r="AV836" s="89"/>
      <c r="AW836" s="89"/>
      <c r="AX836" s="89"/>
      <c r="AY836" s="89"/>
      <c r="AZ836" s="89"/>
      <c r="BA836" s="89"/>
      <c r="BB836" s="89"/>
      <c r="BC836" s="89"/>
      <c r="BD836" s="89"/>
      <c r="BE836" s="89"/>
      <c r="BF836" s="89"/>
      <c r="BG836" s="89"/>
      <c r="BH836" s="89"/>
      <c r="BI836" s="89"/>
      <c r="BJ836" s="89"/>
      <c r="BK836" s="89"/>
      <c r="BL836" s="89"/>
      <c r="BM836" s="89"/>
      <c r="BN836" s="89"/>
      <c r="BO836" s="89"/>
      <c r="BP836" s="89"/>
      <c r="BQ836" s="89"/>
      <c r="BR836" s="89"/>
      <c r="BS836" s="89"/>
      <c r="BT836" s="89"/>
      <c r="BU836" s="89"/>
      <c r="BV836" s="89"/>
      <c r="BW836" s="89"/>
      <c r="BX836" s="89"/>
      <c r="BY836" s="89"/>
      <c r="BZ836" s="89"/>
      <c r="CA836" s="89"/>
      <c r="CB836" s="89"/>
      <c r="CC836" s="89"/>
      <c r="CD836" s="89"/>
      <c r="CE836" s="89"/>
      <c r="CF836" s="90" t="e">
        <f t="shared" si="84"/>
        <v>#DIV/0!</v>
      </c>
      <c r="CG836" s="89"/>
      <c r="CH836" s="89"/>
      <c r="CI836" s="89"/>
      <c r="CJ836" s="89"/>
      <c r="CK836" s="89"/>
      <c r="CL836" s="89"/>
      <c r="CM836" s="89"/>
      <c r="CN836" s="89"/>
      <c r="CO836" s="89"/>
      <c r="CP836" s="89"/>
      <c r="CQ836" s="89"/>
      <c r="CR836" s="89"/>
      <c r="CS836" s="89"/>
      <c r="CT836" s="89"/>
      <c r="CU836" s="89"/>
      <c r="CV836" s="89"/>
      <c r="CW836" s="89"/>
      <c r="CX836" s="89"/>
      <c r="CY836" s="89"/>
      <c r="CZ836" s="89"/>
      <c r="DA836" s="89"/>
      <c r="DB836" s="89"/>
      <c r="DC836" s="89"/>
      <c r="DD836" s="89"/>
      <c r="DE836" s="89"/>
      <c r="DF836" s="89"/>
      <c r="DG836" s="89"/>
      <c r="DH836" s="89"/>
      <c r="DI836" s="89"/>
      <c r="DJ836" s="89"/>
      <c r="DK836" s="89"/>
      <c r="DL836" s="89"/>
      <c r="DM836" s="89"/>
      <c r="DN836" s="89"/>
      <c r="DO836" s="90" t="e">
        <f t="shared" si="85"/>
        <v>#DIV/0!</v>
      </c>
      <c r="DP836" s="95"/>
      <c r="DQ836" s="89"/>
      <c r="DR836" s="89"/>
      <c r="DS836" s="89"/>
      <c r="DT836" s="89"/>
      <c r="DU836" s="89"/>
      <c r="DV836" s="101"/>
      <c r="DW836" s="102"/>
      <c r="DX836" s="103"/>
      <c r="DY836" s="90"/>
      <c r="DZ836" s="103"/>
      <c r="EA836" s="103"/>
      <c r="EB836" s="103"/>
      <c r="EC836" s="103"/>
      <c r="ED836" s="103"/>
      <c r="EE836" s="103"/>
      <c r="EF836" s="106" t="e">
        <f t="shared" si="79"/>
        <v>#DIV/0!</v>
      </c>
      <c r="EG836" s="106" t="e">
        <f t="shared" si="80"/>
        <v>#DIV/0!</v>
      </c>
      <c r="EH836" s="106" t="e">
        <f t="shared" si="81"/>
        <v>#DIV/0!</v>
      </c>
    </row>
    <row r="837" hidden="1" customHeight="1" spans="2:138">
      <c r="B837" s="83" t="s">
        <v>15169</v>
      </c>
      <c r="C837" s="84"/>
      <c r="D837" s="84"/>
      <c r="E837" s="84"/>
      <c r="F837" s="84"/>
      <c r="G837" s="84"/>
      <c r="H837" s="83" t="s">
        <v>17313</v>
      </c>
      <c r="I837" s="86" t="s">
        <v>17314</v>
      </c>
      <c r="J837" s="83" t="s">
        <v>126</v>
      </c>
      <c r="K837" s="84"/>
      <c r="L837" s="83" t="s">
        <v>5808</v>
      </c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90" t="e">
        <f t="shared" si="83"/>
        <v>#DIV/0!</v>
      </c>
      <c r="AO837" s="89"/>
      <c r="AP837" s="89"/>
      <c r="AQ837" s="89"/>
      <c r="AR837" s="89"/>
      <c r="AS837" s="89"/>
      <c r="AT837" s="89"/>
      <c r="AU837" s="89"/>
      <c r="AV837" s="89"/>
      <c r="AW837" s="89"/>
      <c r="AX837" s="89"/>
      <c r="AY837" s="89"/>
      <c r="AZ837" s="89"/>
      <c r="BA837" s="89"/>
      <c r="BB837" s="89"/>
      <c r="BC837" s="89"/>
      <c r="BD837" s="89"/>
      <c r="BE837" s="89"/>
      <c r="BF837" s="89"/>
      <c r="BG837" s="89"/>
      <c r="BH837" s="89"/>
      <c r="BI837" s="89"/>
      <c r="BJ837" s="89"/>
      <c r="BK837" s="89"/>
      <c r="BL837" s="89"/>
      <c r="BM837" s="89"/>
      <c r="BN837" s="89"/>
      <c r="BO837" s="89"/>
      <c r="BP837" s="89"/>
      <c r="BQ837" s="89"/>
      <c r="BR837" s="89"/>
      <c r="BS837" s="89"/>
      <c r="BT837" s="89"/>
      <c r="BU837" s="89"/>
      <c r="BV837" s="89"/>
      <c r="BW837" s="89"/>
      <c r="BX837" s="89"/>
      <c r="BY837" s="89"/>
      <c r="BZ837" s="89"/>
      <c r="CA837" s="89"/>
      <c r="CB837" s="89"/>
      <c r="CC837" s="89"/>
      <c r="CD837" s="89"/>
      <c r="CE837" s="89"/>
      <c r="CF837" s="90" t="e">
        <f t="shared" si="84"/>
        <v>#DIV/0!</v>
      </c>
      <c r="CG837" s="89"/>
      <c r="CH837" s="89"/>
      <c r="CI837" s="89"/>
      <c r="CJ837" s="89"/>
      <c r="CK837" s="89"/>
      <c r="CL837" s="89"/>
      <c r="CM837" s="89"/>
      <c r="CN837" s="89"/>
      <c r="CO837" s="89"/>
      <c r="CP837" s="89"/>
      <c r="CQ837" s="89"/>
      <c r="CR837" s="89"/>
      <c r="CS837" s="89"/>
      <c r="CT837" s="89"/>
      <c r="CU837" s="89"/>
      <c r="CV837" s="89">
        <v>8</v>
      </c>
      <c r="CW837" s="89">
        <v>8</v>
      </c>
      <c r="CX837" s="89">
        <v>7</v>
      </c>
      <c r="CY837" s="89">
        <v>8</v>
      </c>
      <c r="CZ837" s="89">
        <v>7</v>
      </c>
      <c r="DA837" s="89">
        <v>7</v>
      </c>
      <c r="DB837" s="89">
        <v>8</v>
      </c>
      <c r="DC837" s="89">
        <v>7</v>
      </c>
      <c r="DD837" s="89">
        <v>7</v>
      </c>
      <c r="DE837" s="89"/>
      <c r="DF837" s="89"/>
      <c r="DG837" s="89"/>
      <c r="DH837" s="89"/>
      <c r="DI837" s="89">
        <v>8</v>
      </c>
      <c r="DJ837" s="89">
        <v>8</v>
      </c>
      <c r="DK837" s="89">
        <v>7</v>
      </c>
      <c r="DL837" s="89">
        <v>8</v>
      </c>
      <c r="DM837" s="89">
        <v>7</v>
      </c>
      <c r="DN837" s="89">
        <v>7</v>
      </c>
      <c r="DO837" s="90">
        <f t="shared" si="85"/>
        <v>7.46666666666667</v>
      </c>
      <c r="DP837" s="95"/>
      <c r="DQ837" s="89"/>
      <c r="DR837" s="89"/>
      <c r="DS837" s="89"/>
      <c r="DT837" s="89"/>
      <c r="DU837" s="89"/>
      <c r="DV837" s="101"/>
      <c r="DW837" s="102"/>
      <c r="DX837" s="103"/>
      <c r="DY837" s="90"/>
      <c r="DZ837" s="103"/>
      <c r="EA837" s="103"/>
      <c r="EB837" s="103"/>
      <c r="EC837" s="103"/>
      <c r="ED837" s="103"/>
      <c r="EE837" s="103"/>
      <c r="EF837" s="106" t="e">
        <f t="shared" si="79"/>
        <v>#DIV/0!</v>
      </c>
      <c r="EG837" s="106" t="e">
        <f t="shared" si="80"/>
        <v>#DIV/0!</v>
      </c>
      <c r="EH837" s="106" t="str">
        <f t="shared" si="81"/>
        <v>NEED TO DEVELOP</v>
      </c>
    </row>
    <row r="838" hidden="1" customHeight="1" spans="2:138">
      <c r="B838" s="83" t="s">
        <v>15169</v>
      </c>
      <c r="C838" s="84"/>
      <c r="D838" s="84"/>
      <c r="E838" s="84"/>
      <c r="F838" s="84"/>
      <c r="G838" s="84"/>
      <c r="H838" s="83" t="s">
        <v>17328</v>
      </c>
      <c r="I838" s="86" t="s">
        <v>4573</v>
      </c>
      <c r="J838" s="83" t="s">
        <v>2965</v>
      </c>
      <c r="K838" s="84"/>
      <c r="L838" s="83" t="s">
        <v>2640</v>
      </c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90" t="e">
        <f t="shared" si="83"/>
        <v>#DIV/0!</v>
      </c>
      <c r="AO838" s="89"/>
      <c r="AP838" s="89"/>
      <c r="AQ838" s="89"/>
      <c r="AR838" s="89"/>
      <c r="AS838" s="89"/>
      <c r="AT838" s="89"/>
      <c r="AU838" s="89"/>
      <c r="AV838" s="89"/>
      <c r="AW838" s="89"/>
      <c r="AX838" s="89"/>
      <c r="AY838" s="89"/>
      <c r="AZ838" s="89"/>
      <c r="BA838" s="89"/>
      <c r="BB838" s="89"/>
      <c r="BC838" s="89"/>
      <c r="BD838" s="89"/>
      <c r="BE838" s="89"/>
      <c r="BF838" s="89"/>
      <c r="BG838" s="89"/>
      <c r="BH838" s="89"/>
      <c r="BI838" s="89"/>
      <c r="BJ838" s="89"/>
      <c r="BK838" s="89"/>
      <c r="BL838" s="89"/>
      <c r="BM838" s="89"/>
      <c r="BN838" s="89"/>
      <c r="BO838" s="89"/>
      <c r="BP838" s="89"/>
      <c r="BQ838" s="89"/>
      <c r="BR838" s="89"/>
      <c r="BS838" s="89"/>
      <c r="BT838" s="89"/>
      <c r="BU838" s="89"/>
      <c r="BV838" s="89"/>
      <c r="BW838" s="89"/>
      <c r="BX838" s="89"/>
      <c r="BY838" s="89"/>
      <c r="BZ838" s="89"/>
      <c r="CA838" s="89"/>
      <c r="CB838" s="89"/>
      <c r="CC838" s="89"/>
      <c r="CD838" s="89"/>
      <c r="CE838" s="89"/>
      <c r="CF838" s="90" t="e">
        <f t="shared" si="84"/>
        <v>#DIV/0!</v>
      </c>
      <c r="CG838" s="89"/>
      <c r="CH838" s="89"/>
      <c r="CI838" s="89"/>
      <c r="CJ838" s="89"/>
      <c r="CK838" s="89"/>
      <c r="CL838" s="89"/>
      <c r="CM838" s="89"/>
      <c r="CN838" s="89"/>
      <c r="CO838" s="89"/>
      <c r="CP838" s="89"/>
      <c r="CQ838" s="89"/>
      <c r="CR838" s="89"/>
      <c r="CS838" s="89"/>
      <c r="CT838" s="89"/>
      <c r="CU838" s="89"/>
      <c r="CV838" s="89"/>
      <c r="CW838" s="89"/>
      <c r="CX838" s="89"/>
      <c r="CY838" s="89"/>
      <c r="CZ838" s="89"/>
      <c r="DA838" s="89"/>
      <c r="DB838" s="89"/>
      <c r="DC838" s="89"/>
      <c r="DD838" s="89"/>
      <c r="DE838" s="89"/>
      <c r="DF838" s="89"/>
      <c r="DG838" s="89"/>
      <c r="DH838" s="89"/>
      <c r="DI838" s="89"/>
      <c r="DJ838" s="89"/>
      <c r="DK838" s="89"/>
      <c r="DL838" s="89"/>
      <c r="DM838" s="89"/>
      <c r="DN838" s="89"/>
      <c r="DO838" s="90" t="e">
        <f t="shared" si="85"/>
        <v>#DIV/0!</v>
      </c>
      <c r="DP838" s="95"/>
      <c r="DQ838" s="89"/>
      <c r="DR838" s="89"/>
      <c r="DS838" s="89"/>
      <c r="DT838" s="89"/>
      <c r="DU838" s="89"/>
      <c r="DV838" s="101"/>
      <c r="DW838" s="102"/>
      <c r="DX838" s="103"/>
      <c r="DY838" s="90"/>
      <c r="DZ838" s="103"/>
      <c r="EA838" s="103"/>
      <c r="EB838" s="103"/>
      <c r="EC838" s="103"/>
      <c r="ED838" s="103"/>
      <c r="EE838" s="103"/>
      <c r="EF838" s="106" t="e">
        <f t="shared" si="79"/>
        <v>#DIV/0!</v>
      </c>
      <c r="EG838" s="106" t="e">
        <f t="shared" si="80"/>
        <v>#DIV/0!</v>
      </c>
      <c r="EH838" s="106" t="e">
        <f t="shared" si="81"/>
        <v>#DIV/0!</v>
      </c>
    </row>
    <row r="839" hidden="1" customHeight="1" spans="2:138">
      <c r="B839" s="83" t="s">
        <v>15169</v>
      </c>
      <c r="C839" s="84"/>
      <c r="D839" s="84"/>
      <c r="E839" s="84"/>
      <c r="F839" s="84"/>
      <c r="G839" s="84"/>
      <c r="H839" s="83" t="s">
        <v>17342</v>
      </c>
      <c r="I839" s="86" t="s">
        <v>17343</v>
      </c>
      <c r="J839" s="83" t="s">
        <v>162</v>
      </c>
      <c r="K839" s="84"/>
      <c r="L839" s="83" t="s">
        <v>4627</v>
      </c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90" t="e">
        <f t="shared" si="83"/>
        <v>#DIV/0!</v>
      </c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 s="89"/>
      <c r="BH839" s="89"/>
      <c r="BI839" s="89"/>
      <c r="BJ839" s="89"/>
      <c r="BK839" s="89"/>
      <c r="BL839" s="89"/>
      <c r="BM839" s="89"/>
      <c r="BN839" s="89"/>
      <c r="BO839" s="89"/>
      <c r="BP839" s="89"/>
      <c r="BQ839" s="89"/>
      <c r="BR839" s="89"/>
      <c r="BS839" s="89"/>
      <c r="BT839" s="89"/>
      <c r="BU839" s="89"/>
      <c r="BV839" s="89"/>
      <c r="BW839" s="89"/>
      <c r="BX839" s="89"/>
      <c r="BY839" s="89"/>
      <c r="BZ839" s="89"/>
      <c r="CA839" s="89"/>
      <c r="CB839" s="89"/>
      <c r="CC839" s="89"/>
      <c r="CD839" s="89"/>
      <c r="CE839" s="89"/>
      <c r="CF839" s="90" t="e">
        <f t="shared" si="84"/>
        <v>#DIV/0!</v>
      </c>
      <c r="CG839" s="89"/>
      <c r="CH839" s="89"/>
      <c r="CI839" s="89"/>
      <c r="CJ839" s="89"/>
      <c r="CK839" s="89"/>
      <c r="CL839" s="89"/>
      <c r="CM839" s="89"/>
      <c r="CN839" s="89"/>
      <c r="CO839" s="89"/>
      <c r="CP839" s="89"/>
      <c r="CQ839" s="89"/>
      <c r="CR839" s="89"/>
      <c r="CS839" s="89"/>
      <c r="CT839" s="89"/>
      <c r="CU839" s="89"/>
      <c r="CV839" s="89">
        <v>7</v>
      </c>
      <c r="CW839" s="89">
        <v>7</v>
      </c>
      <c r="CX839" s="89">
        <v>7</v>
      </c>
      <c r="CY839" s="89">
        <v>7</v>
      </c>
      <c r="CZ839" s="89">
        <v>7</v>
      </c>
      <c r="DA839" s="89">
        <v>7</v>
      </c>
      <c r="DB839" s="89">
        <v>7</v>
      </c>
      <c r="DC839" s="89">
        <v>7</v>
      </c>
      <c r="DD839" s="89">
        <v>7</v>
      </c>
      <c r="DE839" s="89"/>
      <c r="DF839" s="89"/>
      <c r="DG839" s="89"/>
      <c r="DH839" s="89"/>
      <c r="DI839" s="89">
        <v>7</v>
      </c>
      <c r="DJ839" s="89">
        <v>7</v>
      </c>
      <c r="DK839" s="89">
        <v>7</v>
      </c>
      <c r="DL839" s="89">
        <v>7</v>
      </c>
      <c r="DM839" s="89">
        <v>7</v>
      </c>
      <c r="DN839" s="89">
        <v>7</v>
      </c>
      <c r="DO839" s="90">
        <f t="shared" si="85"/>
        <v>7</v>
      </c>
      <c r="DP839" s="95"/>
      <c r="DQ839" s="89"/>
      <c r="DR839" s="89"/>
      <c r="DS839" s="89"/>
      <c r="DT839" s="89"/>
      <c r="DU839" s="89"/>
      <c r="DV839" s="101"/>
      <c r="DW839" s="102"/>
      <c r="DX839" s="103"/>
      <c r="DY839" s="90"/>
      <c r="DZ839" s="103"/>
      <c r="EA839" s="103"/>
      <c r="EB839" s="103"/>
      <c r="EC839" s="103"/>
      <c r="ED839" s="103"/>
      <c r="EE839" s="103"/>
      <c r="EF839" s="106" t="e">
        <f t="shared" si="79"/>
        <v>#DIV/0!</v>
      </c>
      <c r="EG839" s="106" t="e">
        <f t="shared" si="80"/>
        <v>#DIV/0!</v>
      </c>
      <c r="EH839" s="106" t="str">
        <f t="shared" si="81"/>
        <v>NEED TO DEVELOP</v>
      </c>
    </row>
    <row r="840" hidden="1" customHeight="1" spans="2:138">
      <c r="B840" s="83" t="s">
        <v>15169</v>
      </c>
      <c r="C840" s="84"/>
      <c r="D840" s="84"/>
      <c r="E840" s="84"/>
      <c r="F840" s="84"/>
      <c r="G840" s="84"/>
      <c r="H840" s="83" t="s">
        <v>17357</v>
      </c>
      <c r="I840" s="86" t="s">
        <v>17358</v>
      </c>
      <c r="J840" s="83" t="s">
        <v>162</v>
      </c>
      <c r="K840" s="84"/>
      <c r="L840" s="83" t="s">
        <v>4304</v>
      </c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90" t="e">
        <f t="shared" si="83"/>
        <v>#DIV/0!</v>
      </c>
      <c r="AO840" s="89"/>
      <c r="AP840" s="89"/>
      <c r="AQ840" s="89"/>
      <c r="AR840" s="89"/>
      <c r="AS840" s="89"/>
      <c r="AT840" s="89"/>
      <c r="AU840" s="89"/>
      <c r="AV840" s="89"/>
      <c r="AW840" s="89"/>
      <c r="AX840" s="89"/>
      <c r="AY840" s="89"/>
      <c r="AZ840" s="89"/>
      <c r="BA840" s="89"/>
      <c r="BB840" s="89"/>
      <c r="BC840" s="89"/>
      <c r="BD840" s="89"/>
      <c r="BE840" s="89"/>
      <c r="BF840" s="89"/>
      <c r="BG840" s="89"/>
      <c r="BH840" s="89"/>
      <c r="BI840" s="89"/>
      <c r="BJ840" s="89"/>
      <c r="BK840" s="89"/>
      <c r="BL840" s="89"/>
      <c r="BM840" s="89"/>
      <c r="BN840" s="89"/>
      <c r="BO840" s="89"/>
      <c r="BP840" s="89"/>
      <c r="BQ840" s="89"/>
      <c r="BR840" s="89"/>
      <c r="BS840" s="89"/>
      <c r="BT840" s="89"/>
      <c r="BU840" s="89"/>
      <c r="BV840" s="89"/>
      <c r="BW840" s="89"/>
      <c r="BX840" s="89"/>
      <c r="BY840" s="89"/>
      <c r="BZ840" s="89"/>
      <c r="CA840" s="89"/>
      <c r="CB840" s="89"/>
      <c r="CC840" s="89"/>
      <c r="CD840" s="89"/>
      <c r="CE840" s="89"/>
      <c r="CF840" s="90" t="e">
        <f t="shared" si="84"/>
        <v>#DIV/0!</v>
      </c>
      <c r="CG840" s="89"/>
      <c r="CH840" s="89"/>
      <c r="CI840" s="89"/>
      <c r="CJ840" s="89"/>
      <c r="CK840" s="89"/>
      <c r="CL840" s="89"/>
      <c r="CM840" s="89"/>
      <c r="CN840" s="89"/>
      <c r="CO840" s="89"/>
      <c r="CP840" s="89"/>
      <c r="CQ840" s="89"/>
      <c r="CR840" s="89"/>
      <c r="CS840" s="89"/>
      <c r="CT840" s="89"/>
      <c r="CU840" s="89"/>
      <c r="CV840" s="89">
        <v>7</v>
      </c>
      <c r="CW840" s="89">
        <v>7</v>
      </c>
      <c r="CX840" s="89">
        <v>7</v>
      </c>
      <c r="CY840" s="89">
        <v>7</v>
      </c>
      <c r="CZ840" s="89">
        <v>7</v>
      </c>
      <c r="DA840" s="89">
        <v>7</v>
      </c>
      <c r="DB840" s="89">
        <v>7</v>
      </c>
      <c r="DC840" s="89">
        <v>7</v>
      </c>
      <c r="DD840" s="89">
        <v>7</v>
      </c>
      <c r="DE840" s="89"/>
      <c r="DF840" s="89"/>
      <c r="DG840" s="89"/>
      <c r="DH840" s="89"/>
      <c r="DI840" s="89">
        <v>7</v>
      </c>
      <c r="DJ840" s="89">
        <v>7</v>
      </c>
      <c r="DK840" s="89">
        <v>7</v>
      </c>
      <c r="DL840" s="89">
        <v>7</v>
      </c>
      <c r="DM840" s="89">
        <v>7</v>
      </c>
      <c r="DN840" s="89">
        <v>7</v>
      </c>
      <c r="DO840" s="90">
        <f t="shared" si="85"/>
        <v>7</v>
      </c>
      <c r="DP840" s="90"/>
      <c r="DQ840" s="89"/>
      <c r="DR840" s="89"/>
      <c r="DS840" s="89"/>
      <c r="DT840" s="89"/>
      <c r="DU840" s="89"/>
      <c r="DV840" s="101"/>
      <c r="DW840" s="102"/>
      <c r="DX840" s="103"/>
      <c r="DY840" s="90"/>
      <c r="DZ840" s="103"/>
      <c r="EA840" s="103"/>
      <c r="EB840" s="103"/>
      <c r="EC840" s="103"/>
      <c r="ED840" s="103"/>
      <c r="EE840" s="103"/>
      <c r="EF840" s="106" t="e">
        <f t="shared" ref="EF840:EF903" si="86">IF(AN840&lt;=2,"VERY POOR",IF(AN840&lt;=6.5,"POOR",IF(AN840&lt;=8,"NEED TO DEVELOP",IF(AN840&lt;=8.9,"GOOD","VERY GOOD"))))</f>
        <v>#DIV/0!</v>
      </c>
      <c r="EG840" s="106" t="e">
        <f t="shared" ref="EG840:EG903" si="87">IF(CF840&lt;=2,"VERY POOR",IF(CF840&lt;=6.5,"POOR",IF(CF840&lt;=8,"NEED TO DEVELOP",IF(CF840&lt;=8.9,"GOOD","VERY GOOD"))))</f>
        <v>#DIV/0!</v>
      </c>
      <c r="EH840" s="106" t="str">
        <f t="shared" ref="EH840:EH903" si="88">IF(DO840&lt;=2,"VERY POOR",IF(DO840&lt;=6.5,"POOR",IF(DO840&lt;=8,"NEED TO DEVELOP",IF(DO840&lt;=8.9,"GOOD","VERY GOOD"))))</f>
        <v>NEED TO DEVELOP</v>
      </c>
    </row>
    <row r="841" hidden="1" customHeight="1" spans="2:138">
      <c r="B841" s="83" t="s">
        <v>15169</v>
      </c>
      <c r="C841" s="84"/>
      <c r="D841" s="84"/>
      <c r="E841" s="84"/>
      <c r="F841" s="84"/>
      <c r="G841" s="84"/>
      <c r="H841" s="83" t="s">
        <v>17371</v>
      </c>
      <c r="I841" s="86" t="s">
        <v>17372</v>
      </c>
      <c r="J841" s="83" t="s">
        <v>162</v>
      </c>
      <c r="K841" s="84"/>
      <c r="L841" s="83" t="s">
        <v>1234</v>
      </c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90" t="e">
        <f t="shared" si="83"/>
        <v>#DIV/0!</v>
      </c>
      <c r="AO841" s="89"/>
      <c r="AP841" s="89"/>
      <c r="AQ841" s="89"/>
      <c r="AR841" s="89"/>
      <c r="AS841" s="89"/>
      <c r="AT841" s="89"/>
      <c r="AU841" s="89"/>
      <c r="AV841" s="89"/>
      <c r="AW841" s="89"/>
      <c r="AX841" s="89"/>
      <c r="AY841" s="89"/>
      <c r="AZ841" s="89"/>
      <c r="BA841" s="89"/>
      <c r="BB841" s="89"/>
      <c r="BC841" s="89"/>
      <c r="BD841" s="89"/>
      <c r="BE841" s="89"/>
      <c r="BF841" s="89"/>
      <c r="BG841" s="89"/>
      <c r="BH841" s="89"/>
      <c r="BI841" s="89"/>
      <c r="BJ841" s="89"/>
      <c r="BK841" s="89"/>
      <c r="BL841" s="89"/>
      <c r="BM841" s="89"/>
      <c r="BN841" s="89"/>
      <c r="BO841" s="89"/>
      <c r="BP841" s="89"/>
      <c r="BQ841" s="89"/>
      <c r="BR841" s="89"/>
      <c r="BS841" s="89"/>
      <c r="BT841" s="89"/>
      <c r="BU841" s="89"/>
      <c r="BV841" s="89"/>
      <c r="BW841" s="89"/>
      <c r="BX841" s="89"/>
      <c r="BY841" s="89"/>
      <c r="BZ841" s="89"/>
      <c r="CA841" s="89"/>
      <c r="CB841" s="89"/>
      <c r="CC841" s="89"/>
      <c r="CD841" s="89"/>
      <c r="CE841" s="89"/>
      <c r="CF841" s="90" t="e">
        <f t="shared" si="84"/>
        <v>#DIV/0!</v>
      </c>
      <c r="CG841" s="89"/>
      <c r="CH841" s="89"/>
      <c r="CI841" s="89"/>
      <c r="CJ841" s="89"/>
      <c r="CK841" s="89"/>
      <c r="CL841" s="89"/>
      <c r="CM841" s="89"/>
      <c r="CN841" s="89"/>
      <c r="CO841" s="89"/>
      <c r="CP841" s="89"/>
      <c r="CQ841" s="89"/>
      <c r="CR841" s="89"/>
      <c r="CS841" s="89"/>
      <c r="CT841" s="89"/>
      <c r="CU841" s="89"/>
      <c r="CV841" s="89"/>
      <c r="CW841" s="89"/>
      <c r="CX841" s="89"/>
      <c r="CY841" s="89"/>
      <c r="CZ841" s="89"/>
      <c r="DA841" s="89"/>
      <c r="DB841" s="89"/>
      <c r="DC841" s="89"/>
      <c r="DD841" s="89"/>
      <c r="DE841" s="89"/>
      <c r="DF841" s="89"/>
      <c r="DG841" s="89"/>
      <c r="DH841" s="89"/>
      <c r="DI841" s="89"/>
      <c r="DJ841" s="89"/>
      <c r="DK841" s="89"/>
      <c r="DL841" s="89"/>
      <c r="DM841" s="89"/>
      <c r="DN841" s="89"/>
      <c r="DO841" s="90" t="e">
        <f t="shared" si="85"/>
        <v>#DIV/0!</v>
      </c>
      <c r="DP841" s="95"/>
      <c r="DQ841" s="89"/>
      <c r="DR841" s="89"/>
      <c r="DS841" s="89"/>
      <c r="DT841" s="89"/>
      <c r="DU841" s="89"/>
      <c r="DV841" s="101"/>
      <c r="DW841" s="102"/>
      <c r="DX841" s="103"/>
      <c r="DY841" s="90"/>
      <c r="DZ841" s="103"/>
      <c r="EA841" s="103"/>
      <c r="EB841" s="103"/>
      <c r="EC841" s="103"/>
      <c r="ED841" s="103"/>
      <c r="EE841" s="103"/>
      <c r="EF841" s="106" t="e">
        <f t="shared" si="86"/>
        <v>#DIV/0!</v>
      </c>
      <c r="EG841" s="106" t="e">
        <f t="shared" si="87"/>
        <v>#DIV/0!</v>
      </c>
      <c r="EH841" s="106" t="e">
        <f t="shared" si="88"/>
        <v>#DIV/0!</v>
      </c>
    </row>
    <row r="842" hidden="1" customHeight="1" spans="2:138">
      <c r="B842" s="83" t="s">
        <v>15169</v>
      </c>
      <c r="C842" s="84"/>
      <c r="D842" s="84"/>
      <c r="E842" s="84"/>
      <c r="F842" s="84"/>
      <c r="G842" s="84"/>
      <c r="H842" s="83" t="s">
        <v>17385</v>
      </c>
      <c r="I842" s="86" t="s">
        <v>17386</v>
      </c>
      <c r="J842" s="83" t="s">
        <v>1569</v>
      </c>
      <c r="K842" s="84"/>
      <c r="L842" s="83" t="s">
        <v>3977</v>
      </c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90" t="e">
        <f t="shared" si="83"/>
        <v>#DIV/0!</v>
      </c>
      <c r="AO842" s="89"/>
      <c r="AP842" s="89"/>
      <c r="AQ842" s="89"/>
      <c r="AR842" s="89"/>
      <c r="AS842" s="89"/>
      <c r="AT842" s="89"/>
      <c r="AU842" s="89"/>
      <c r="AV842" s="89"/>
      <c r="AW842" s="89"/>
      <c r="AX842" s="89"/>
      <c r="AY842" s="89"/>
      <c r="AZ842" s="89"/>
      <c r="BA842" s="89"/>
      <c r="BB842" s="89"/>
      <c r="BC842" s="89"/>
      <c r="BD842" s="89"/>
      <c r="BE842" s="89"/>
      <c r="BF842" s="89"/>
      <c r="BG842" s="89"/>
      <c r="BH842" s="89"/>
      <c r="BI842" s="89"/>
      <c r="BJ842" s="89"/>
      <c r="BK842" s="89"/>
      <c r="BL842" s="89"/>
      <c r="BM842" s="89"/>
      <c r="BN842" s="89"/>
      <c r="BO842" s="89"/>
      <c r="BP842" s="89"/>
      <c r="BQ842" s="89"/>
      <c r="BR842" s="89"/>
      <c r="BS842" s="89"/>
      <c r="BT842" s="89"/>
      <c r="BU842" s="89"/>
      <c r="BV842" s="89"/>
      <c r="BW842" s="89"/>
      <c r="BX842" s="89"/>
      <c r="BY842" s="89"/>
      <c r="BZ842" s="89"/>
      <c r="CA842" s="89"/>
      <c r="CB842" s="89"/>
      <c r="CC842" s="89"/>
      <c r="CD842" s="89"/>
      <c r="CE842" s="89"/>
      <c r="CF842" s="90" t="e">
        <f t="shared" si="84"/>
        <v>#DIV/0!</v>
      </c>
      <c r="CG842" s="89"/>
      <c r="CH842" s="89"/>
      <c r="CI842" s="89"/>
      <c r="CJ842" s="89"/>
      <c r="CK842" s="89"/>
      <c r="CL842" s="89"/>
      <c r="CM842" s="89"/>
      <c r="CN842" s="89"/>
      <c r="CO842" s="89"/>
      <c r="CP842" s="89"/>
      <c r="CQ842" s="89"/>
      <c r="CR842" s="89"/>
      <c r="CS842" s="89"/>
      <c r="CT842" s="89"/>
      <c r="CU842" s="89"/>
      <c r="CV842" s="89">
        <v>8</v>
      </c>
      <c r="CW842" s="89">
        <v>8</v>
      </c>
      <c r="CX842" s="89">
        <v>7</v>
      </c>
      <c r="CY842" s="89">
        <v>8</v>
      </c>
      <c r="CZ842" s="89">
        <v>7</v>
      </c>
      <c r="DA842" s="89">
        <v>7</v>
      </c>
      <c r="DB842" s="89">
        <v>8</v>
      </c>
      <c r="DC842" s="89">
        <v>7</v>
      </c>
      <c r="DD842" s="89">
        <v>7</v>
      </c>
      <c r="DE842" s="89"/>
      <c r="DF842" s="89"/>
      <c r="DG842" s="89"/>
      <c r="DH842" s="89"/>
      <c r="DI842" s="89">
        <v>8</v>
      </c>
      <c r="DJ842" s="89">
        <v>8</v>
      </c>
      <c r="DK842" s="89">
        <v>7</v>
      </c>
      <c r="DL842" s="89">
        <v>8</v>
      </c>
      <c r="DM842" s="89">
        <v>7</v>
      </c>
      <c r="DN842" s="89">
        <v>7</v>
      </c>
      <c r="DO842" s="90">
        <f t="shared" si="85"/>
        <v>7.46666666666667</v>
      </c>
      <c r="DP842" s="95"/>
      <c r="DQ842" s="89"/>
      <c r="DR842" s="89"/>
      <c r="DS842" s="89"/>
      <c r="DT842" s="89"/>
      <c r="DU842" s="89"/>
      <c r="DV842" s="101"/>
      <c r="DW842" s="102"/>
      <c r="DX842" s="103"/>
      <c r="DY842" s="90"/>
      <c r="DZ842" s="103"/>
      <c r="EA842" s="103"/>
      <c r="EB842" s="103"/>
      <c r="EC842" s="103"/>
      <c r="ED842" s="103"/>
      <c r="EE842" s="103"/>
      <c r="EF842" s="106" t="e">
        <f t="shared" si="86"/>
        <v>#DIV/0!</v>
      </c>
      <c r="EG842" s="106" t="e">
        <f t="shared" si="87"/>
        <v>#DIV/0!</v>
      </c>
      <c r="EH842" s="106" t="str">
        <f t="shared" si="88"/>
        <v>NEED TO DEVELOP</v>
      </c>
    </row>
    <row r="843" hidden="1" customHeight="1" spans="2:138">
      <c r="B843" s="83" t="s">
        <v>2949</v>
      </c>
      <c r="C843" s="84"/>
      <c r="D843" s="84"/>
      <c r="E843" s="84"/>
      <c r="F843" s="84"/>
      <c r="G843" s="84"/>
      <c r="H843" s="83" t="s">
        <v>17435</v>
      </c>
      <c r="I843" s="86" t="s">
        <v>17436</v>
      </c>
      <c r="J843" s="83" t="s">
        <v>68</v>
      </c>
      <c r="K843" s="84"/>
      <c r="L843" s="83" t="s">
        <v>165</v>
      </c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90" t="e">
        <f t="shared" si="83"/>
        <v>#DIV/0!</v>
      </c>
      <c r="AO843" s="89"/>
      <c r="AP843" s="89"/>
      <c r="AQ843" s="89"/>
      <c r="AR843" s="89"/>
      <c r="AS843" s="89"/>
      <c r="AT843" s="89"/>
      <c r="AU843" s="89"/>
      <c r="AV843" s="89"/>
      <c r="AW843" s="89"/>
      <c r="AX843" s="89"/>
      <c r="AY843" s="89"/>
      <c r="AZ843" s="89"/>
      <c r="BA843" s="89"/>
      <c r="BB843" s="89"/>
      <c r="BC843" s="89"/>
      <c r="BD843" s="89"/>
      <c r="BE843" s="89"/>
      <c r="BF843" s="89"/>
      <c r="BG843" s="89"/>
      <c r="BH843" s="89"/>
      <c r="BI843" s="89"/>
      <c r="BJ843" s="89"/>
      <c r="BK843" s="89"/>
      <c r="BL843" s="89"/>
      <c r="BM843" s="89"/>
      <c r="BN843" s="89"/>
      <c r="BO843" s="89"/>
      <c r="BP843" s="89"/>
      <c r="BQ843" s="89"/>
      <c r="BR843" s="89"/>
      <c r="BS843" s="89"/>
      <c r="BT843" s="89"/>
      <c r="BU843" s="89"/>
      <c r="BV843" s="89"/>
      <c r="BW843" s="89"/>
      <c r="BX843" s="89"/>
      <c r="BY843" s="89"/>
      <c r="BZ843" s="89"/>
      <c r="CA843" s="89"/>
      <c r="CB843" s="89"/>
      <c r="CC843" s="89"/>
      <c r="CD843" s="89"/>
      <c r="CE843" s="89"/>
      <c r="CF843" s="90" t="e">
        <f t="shared" si="84"/>
        <v>#DIV/0!</v>
      </c>
      <c r="CG843" s="89"/>
      <c r="CH843" s="89"/>
      <c r="CI843" s="89"/>
      <c r="CJ843" s="89"/>
      <c r="CK843" s="89"/>
      <c r="CL843" s="89"/>
      <c r="CM843" s="89"/>
      <c r="CN843" s="89"/>
      <c r="CO843" s="89"/>
      <c r="CP843" s="89"/>
      <c r="CQ843" s="89"/>
      <c r="CR843" s="89"/>
      <c r="CS843" s="89"/>
      <c r="CT843" s="89"/>
      <c r="CU843" s="89"/>
      <c r="CV843" s="89"/>
      <c r="CW843" s="89"/>
      <c r="CX843" s="89"/>
      <c r="CY843" s="89"/>
      <c r="CZ843" s="89"/>
      <c r="DA843" s="89"/>
      <c r="DB843" s="89"/>
      <c r="DC843" s="89"/>
      <c r="DD843" s="89"/>
      <c r="DE843" s="89"/>
      <c r="DF843" s="89"/>
      <c r="DG843" s="89"/>
      <c r="DH843" s="89"/>
      <c r="DI843" s="89"/>
      <c r="DJ843" s="89"/>
      <c r="DK843" s="89"/>
      <c r="DL843" s="89"/>
      <c r="DM843" s="89"/>
      <c r="DN843" s="89"/>
      <c r="DO843" s="90" t="e">
        <f t="shared" si="85"/>
        <v>#DIV/0!</v>
      </c>
      <c r="DP843" s="95"/>
      <c r="DQ843" s="89"/>
      <c r="DR843" s="89"/>
      <c r="DS843" s="89"/>
      <c r="DT843" s="89"/>
      <c r="DU843" s="89"/>
      <c r="DV843" s="101"/>
      <c r="DW843" s="102"/>
      <c r="DX843" s="103"/>
      <c r="DY843" s="90"/>
      <c r="DZ843" s="103"/>
      <c r="EA843" s="103"/>
      <c r="EB843" s="103"/>
      <c r="EC843" s="103"/>
      <c r="ED843" s="103"/>
      <c r="EE843" s="103"/>
      <c r="EF843" s="106" t="e">
        <f t="shared" si="86"/>
        <v>#DIV/0!</v>
      </c>
      <c r="EG843" s="106" t="e">
        <f t="shared" si="87"/>
        <v>#DIV/0!</v>
      </c>
      <c r="EH843" s="106" t="e">
        <f t="shared" si="88"/>
        <v>#DIV/0!</v>
      </c>
    </row>
    <row r="844" hidden="1" customHeight="1" spans="2:138">
      <c r="B844" s="83" t="s">
        <v>2949</v>
      </c>
      <c r="C844" s="84"/>
      <c r="D844" s="84"/>
      <c r="E844" s="84"/>
      <c r="F844" s="84"/>
      <c r="G844" s="84"/>
      <c r="H844" s="83" t="s">
        <v>17451</v>
      </c>
      <c r="I844" s="86" t="s">
        <v>17452</v>
      </c>
      <c r="J844" s="83" t="s">
        <v>227</v>
      </c>
      <c r="K844" s="84"/>
      <c r="L844" s="83" t="s">
        <v>8974</v>
      </c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90" t="e">
        <f t="shared" si="83"/>
        <v>#DIV/0!</v>
      </c>
      <c r="AO844" s="89"/>
      <c r="AP844" s="89"/>
      <c r="AQ844" s="89"/>
      <c r="AR844" s="89"/>
      <c r="AS844" s="89"/>
      <c r="AT844" s="89"/>
      <c r="AU844" s="89"/>
      <c r="AV844" s="89"/>
      <c r="AW844" s="89"/>
      <c r="AX844" s="89"/>
      <c r="AY844" s="89"/>
      <c r="AZ844" s="89"/>
      <c r="BA844" s="89"/>
      <c r="BB844" s="89"/>
      <c r="BC844" s="89"/>
      <c r="BD844" s="89">
        <v>8</v>
      </c>
      <c r="BE844" s="89">
        <v>8</v>
      </c>
      <c r="BF844" s="89">
        <v>8</v>
      </c>
      <c r="BG844" s="89">
        <v>8</v>
      </c>
      <c r="BH844" s="89">
        <v>8</v>
      </c>
      <c r="BI844" s="89">
        <v>8</v>
      </c>
      <c r="BJ844" s="89">
        <v>8</v>
      </c>
      <c r="BK844" s="89">
        <v>7</v>
      </c>
      <c r="BL844" s="89">
        <v>7</v>
      </c>
      <c r="BM844" s="89">
        <v>7</v>
      </c>
      <c r="BN844" s="89">
        <v>7</v>
      </c>
      <c r="BO844" s="89">
        <v>8</v>
      </c>
      <c r="BP844" s="89">
        <v>8</v>
      </c>
      <c r="BQ844" s="89">
        <v>8</v>
      </c>
      <c r="BR844" s="89">
        <v>8</v>
      </c>
      <c r="BS844" s="89">
        <v>7</v>
      </c>
      <c r="BT844" s="89">
        <v>8</v>
      </c>
      <c r="BU844" s="89">
        <v>8</v>
      </c>
      <c r="BV844" s="89">
        <v>8</v>
      </c>
      <c r="BW844" s="89">
        <v>8</v>
      </c>
      <c r="BX844" s="89">
        <v>8</v>
      </c>
      <c r="BY844" s="89">
        <v>8</v>
      </c>
      <c r="BZ844" s="89">
        <v>7</v>
      </c>
      <c r="CA844" s="89">
        <v>7</v>
      </c>
      <c r="CB844" s="89">
        <v>8</v>
      </c>
      <c r="CC844" s="89">
        <v>8</v>
      </c>
      <c r="CD844" s="89">
        <v>7</v>
      </c>
      <c r="CE844" s="89">
        <v>7</v>
      </c>
      <c r="CF844" s="90">
        <f t="shared" si="84"/>
        <v>7.66666666666667</v>
      </c>
      <c r="CG844" s="89"/>
      <c r="CH844" s="89"/>
      <c r="CI844" s="89"/>
      <c r="CJ844" s="89"/>
      <c r="CK844" s="89"/>
      <c r="CL844" s="89"/>
      <c r="CM844" s="89"/>
      <c r="CN844" s="89"/>
      <c r="CO844" s="89"/>
      <c r="CP844" s="89"/>
      <c r="CQ844" s="89"/>
      <c r="CR844" s="89"/>
      <c r="CS844" s="89"/>
      <c r="CT844" s="89"/>
      <c r="CU844" s="89"/>
      <c r="CV844" s="89"/>
      <c r="CW844" s="89"/>
      <c r="CX844" s="89"/>
      <c r="CY844" s="89"/>
      <c r="CZ844" s="89"/>
      <c r="DA844" s="89"/>
      <c r="DB844" s="89"/>
      <c r="DC844" s="89"/>
      <c r="DD844" s="89"/>
      <c r="DE844" s="89"/>
      <c r="DF844" s="89"/>
      <c r="DG844" s="89"/>
      <c r="DH844" s="89"/>
      <c r="DI844" s="89"/>
      <c r="DJ844" s="89"/>
      <c r="DK844" s="89"/>
      <c r="DL844" s="89"/>
      <c r="DM844" s="89"/>
      <c r="DN844" s="89"/>
      <c r="DO844" s="90" t="e">
        <f t="shared" si="85"/>
        <v>#DIV/0!</v>
      </c>
      <c r="DP844" s="89"/>
      <c r="DQ844" s="89"/>
      <c r="DR844" s="89"/>
      <c r="DS844" s="89"/>
      <c r="DT844" s="89"/>
      <c r="DU844" s="89"/>
      <c r="DV844" s="102"/>
      <c r="DW844" s="102"/>
      <c r="DX844" s="103"/>
      <c r="DY844" s="90"/>
      <c r="DZ844" s="103"/>
      <c r="EA844" s="103"/>
      <c r="EB844" s="103"/>
      <c r="EC844" s="103"/>
      <c r="ED844" s="103"/>
      <c r="EE844" s="103"/>
      <c r="EF844" s="106" t="e">
        <f t="shared" si="86"/>
        <v>#DIV/0!</v>
      </c>
      <c r="EG844" s="106" t="str">
        <f t="shared" si="87"/>
        <v>NEED TO DEVELOP</v>
      </c>
      <c r="EH844" s="106" t="e">
        <f t="shared" si="88"/>
        <v>#DIV/0!</v>
      </c>
    </row>
    <row r="845" hidden="1" customHeight="1" spans="2:138">
      <c r="B845" s="83" t="s">
        <v>2949</v>
      </c>
      <c r="C845" s="84"/>
      <c r="D845" s="84"/>
      <c r="E845" s="84"/>
      <c r="F845" s="84"/>
      <c r="G845" s="84"/>
      <c r="H845" s="83" t="s">
        <v>17465</v>
      </c>
      <c r="I845" s="86" t="s">
        <v>17466</v>
      </c>
      <c r="J845" s="83" t="s">
        <v>2083</v>
      </c>
      <c r="K845" s="84"/>
      <c r="L845" s="83" t="s">
        <v>4537</v>
      </c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90" t="e">
        <f t="shared" si="83"/>
        <v>#DIV/0!</v>
      </c>
      <c r="AO845" s="89"/>
      <c r="AP845" s="89"/>
      <c r="AQ845" s="89"/>
      <c r="AR845" s="89"/>
      <c r="AS845" s="89"/>
      <c r="AT845" s="89"/>
      <c r="AU845" s="89"/>
      <c r="AV845" s="89"/>
      <c r="AW845" s="89"/>
      <c r="AX845" s="89"/>
      <c r="AY845" s="89"/>
      <c r="AZ845" s="89"/>
      <c r="BA845" s="89"/>
      <c r="BB845" s="89"/>
      <c r="BC845" s="89"/>
      <c r="BD845" s="89"/>
      <c r="BE845" s="89"/>
      <c r="BF845" s="89"/>
      <c r="BG845" s="89"/>
      <c r="BH845" s="89"/>
      <c r="BI845" s="89"/>
      <c r="BJ845" s="89"/>
      <c r="BK845" s="89"/>
      <c r="BL845" s="89"/>
      <c r="BM845" s="89"/>
      <c r="BN845" s="89"/>
      <c r="BO845" s="89"/>
      <c r="BP845" s="89"/>
      <c r="BQ845" s="89"/>
      <c r="BR845" s="89"/>
      <c r="BS845" s="89"/>
      <c r="BT845" s="89"/>
      <c r="BU845" s="89"/>
      <c r="BV845" s="89"/>
      <c r="BW845" s="89"/>
      <c r="BX845" s="89"/>
      <c r="BY845" s="89"/>
      <c r="BZ845" s="89"/>
      <c r="CA845" s="89"/>
      <c r="CB845" s="89"/>
      <c r="CC845" s="89"/>
      <c r="CD845" s="89"/>
      <c r="CE845" s="89"/>
      <c r="CF845" s="90" t="e">
        <f t="shared" si="84"/>
        <v>#DIV/0!</v>
      </c>
      <c r="CG845" s="89"/>
      <c r="CH845" s="89"/>
      <c r="CI845" s="89"/>
      <c r="CJ845" s="89"/>
      <c r="CK845" s="89"/>
      <c r="CL845" s="89"/>
      <c r="CM845" s="89"/>
      <c r="CN845" s="89"/>
      <c r="CO845" s="89"/>
      <c r="CP845" s="89"/>
      <c r="CQ845" s="89"/>
      <c r="CR845" s="89"/>
      <c r="CS845" s="89"/>
      <c r="CT845" s="89"/>
      <c r="CU845" s="89"/>
      <c r="CV845" s="89"/>
      <c r="CW845" s="89"/>
      <c r="CX845" s="89"/>
      <c r="CY845" s="89"/>
      <c r="CZ845" s="89"/>
      <c r="DA845" s="89"/>
      <c r="DB845" s="89"/>
      <c r="DC845" s="89"/>
      <c r="DD845" s="89"/>
      <c r="DE845" s="89"/>
      <c r="DF845" s="89"/>
      <c r="DG845" s="89"/>
      <c r="DH845" s="89"/>
      <c r="DI845" s="89"/>
      <c r="DJ845" s="89"/>
      <c r="DK845" s="89"/>
      <c r="DL845" s="89"/>
      <c r="DM845" s="89"/>
      <c r="DN845" s="89"/>
      <c r="DO845" s="90" t="e">
        <f t="shared" si="85"/>
        <v>#DIV/0!</v>
      </c>
      <c r="DP845" s="89"/>
      <c r="DQ845" s="89"/>
      <c r="DR845" s="89"/>
      <c r="DS845" s="89"/>
      <c r="DT845" s="89"/>
      <c r="DU845" s="89"/>
      <c r="DV845" s="101"/>
      <c r="DW845" s="102"/>
      <c r="DX845" s="103"/>
      <c r="DY845" s="90"/>
      <c r="DZ845" s="103"/>
      <c r="EA845" s="103"/>
      <c r="EB845" s="103"/>
      <c r="EC845" s="103"/>
      <c r="ED845" s="103"/>
      <c r="EE845" s="103"/>
      <c r="EF845" s="106" t="e">
        <f t="shared" si="86"/>
        <v>#DIV/0!</v>
      </c>
      <c r="EG845" s="106" t="e">
        <f t="shared" si="87"/>
        <v>#DIV/0!</v>
      </c>
      <c r="EH845" s="106" t="e">
        <f t="shared" si="88"/>
        <v>#DIV/0!</v>
      </c>
    </row>
    <row r="846" hidden="1" customHeight="1" spans="2:138">
      <c r="B846" s="83" t="s">
        <v>2949</v>
      </c>
      <c r="C846" s="84"/>
      <c r="D846" s="84"/>
      <c r="E846" s="84"/>
      <c r="F846" s="84"/>
      <c r="G846" s="84"/>
      <c r="H846" s="83" t="s">
        <v>17490</v>
      </c>
      <c r="I846" s="86" t="s">
        <v>10583</v>
      </c>
      <c r="J846" s="83" t="s">
        <v>263</v>
      </c>
      <c r="K846" s="84"/>
      <c r="L846" s="83" t="s">
        <v>265</v>
      </c>
      <c r="M846" s="89">
        <v>7</v>
      </c>
      <c r="N846" s="89">
        <v>7</v>
      </c>
      <c r="O846" s="89">
        <v>7</v>
      </c>
      <c r="P846" s="89">
        <v>8</v>
      </c>
      <c r="Q846" s="89">
        <v>7</v>
      </c>
      <c r="R846" s="89">
        <v>8</v>
      </c>
      <c r="S846" s="89">
        <v>7</v>
      </c>
      <c r="T846" s="89">
        <v>7</v>
      </c>
      <c r="U846" s="89">
        <v>7</v>
      </c>
      <c r="V846" s="89">
        <v>7</v>
      </c>
      <c r="W846" s="89">
        <v>7</v>
      </c>
      <c r="X846" s="89">
        <v>7</v>
      </c>
      <c r="Y846" s="89">
        <v>7</v>
      </c>
      <c r="Z846" s="89">
        <v>8</v>
      </c>
      <c r="AA846" s="89">
        <v>7</v>
      </c>
      <c r="AB846" s="89">
        <v>7</v>
      </c>
      <c r="AC846" s="89">
        <v>7</v>
      </c>
      <c r="AD846" s="89">
        <v>7</v>
      </c>
      <c r="AE846" s="89">
        <v>7</v>
      </c>
      <c r="AF846" s="89">
        <v>7</v>
      </c>
      <c r="AG846" s="89">
        <v>7</v>
      </c>
      <c r="AH846" s="89">
        <v>7</v>
      </c>
      <c r="AI846" s="89">
        <v>7</v>
      </c>
      <c r="AJ846" s="89">
        <v>7</v>
      </c>
      <c r="AK846" s="89">
        <v>7</v>
      </c>
      <c r="AL846" s="89">
        <v>7</v>
      </c>
      <c r="AM846" s="89">
        <v>7</v>
      </c>
      <c r="AN846" s="90">
        <f t="shared" si="83"/>
        <v>7.11111111111111</v>
      </c>
      <c r="AO846" s="89"/>
      <c r="AP846" s="89"/>
      <c r="AQ846" s="89"/>
      <c r="AR846" s="89"/>
      <c r="AS846" s="89"/>
      <c r="AT846" s="89"/>
      <c r="AU846" s="89"/>
      <c r="AV846" s="89"/>
      <c r="AW846" s="89"/>
      <c r="AX846" s="89"/>
      <c r="AY846" s="89"/>
      <c r="AZ846" s="89"/>
      <c r="BA846" s="89"/>
      <c r="BB846" s="89"/>
      <c r="BC846" s="89"/>
      <c r="BD846" s="89"/>
      <c r="BE846" s="89"/>
      <c r="BF846" s="89"/>
      <c r="BG846" s="89"/>
      <c r="BH846" s="89"/>
      <c r="BI846" s="89"/>
      <c r="BJ846" s="89"/>
      <c r="BK846" s="89"/>
      <c r="BL846" s="89"/>
      <c r="BM846" s="89"/>
      <c r="BN846" s="89"/>
      <c r="BO846" s="89"/>
      <c r="BP846" s="89"/>
      <c r="BQ846" s="89"/>
      <c r="BR846" s="89"/>
      <c r="BS846" s="89"/>
      <c r="BT846" s="89"/>
      <c r="BU846" s="89"/>
      <c r="BV846" s="89"/>
      <c r="BW846" s="89"/>
      <c r="BX846" s="89"/>
      <c r="BY846" s="89"/>
      <c r="BZ846" s="89"/>
      <c r="CA846" s="89"/>
      <c r="CB846" s="89"/>
      <c r="CC846" s="89"/>
      <c r="CD846" s="89"/>
      <c r="CE846" s="89"/>
      <c r="CF846" s="90" t="e">
        <f t="shared" si="84"/>
        <v>#DIV/0!</v>
      </c>
      <c r="CG846" s="89"/>
      <c r="CH846" s="89"/>
      <c r="CI846" s="89"/>
      <c r="CJ846" s="89"/>
      <c r="CK846" s="89"/>
      <c r="CL846" s="89"/>
      <c r="CM846" s="89"/>
      <c r="CN846" s="89"/>
      <c r="CO846" s="89"/>
      <c r="CP846" s="89"/>
      <c r="CQ846" s="89"/>
      <c r="CR846" s="89"/>
      <c r="CS846" s="89"/>
      <c r="CT846" s="89"/>
      <c r="CU846" s="89"/>
      <c r="CV846" s="89"/>
      <c r="CW846" s="89"/>
      <c r="CX846" s="89"/>
      <c r="CY846" s="89"/>
      <c r="CZ846" s="89"/>
      <c r="DA846" s="89"/>
      <c r="DB846" s="89"/>
      <c r="DC846" s="89"/>
      <c r="DD846" s="89"/>
      <c r="DE846" s="89"/>
      <c r="DF846" s="89"/>
      <c r="DG846" s="89"/>
      <c r="DH846" s="89"/>
      <c r="DI846" s="89"/>
      <c r="DJ846" s="89"/>
      <c r="DK846" s="89"/>
      <c r="DL846" s="89"/>
      <c r="DM846" s="89"/>
      <c r="DN846" s="89"/>
      <c r="DO846" s="90" t="e">
        <f t="shared" si="85"/>
        <v>#DIV/0!</v>
      </c>
      <c r="DP846" s="89"/>
      <c r="DQ846" s="89"/>
      <c r="DR846" s="89"/>
      <c r="DS846" s="89"/>
      <c r="DT846" s="89"/>
      <c r="DU846" s="89"/>
      <c r="DV846" s="101"/>
      <c r="DW846" s="102"/>
      <c r="DX846" s="103"/>
      <c r="DY846" s="90"/>
      <c r="DZ846" s="103"/>
      <c r="EA846" s="103"/>
      <c r="EB846" s="103"/>
      <c r="EC846" s="103"/>
      <c r="ED846" s="103"/>
      <c r="EE846" s="103"/>
      <c r="EF846" s="106" t="str">
        <f t="shared" si="86"/>
        <v>NEED TO DEVELOP</v>
      </c>
      <c r="EG846" s="106" t="e">
        <f t="shared" si="87"/>
        <v>#DIV/0!</v>
      </c>
      <c r="EH846" s="106" t="e">
        <f t="shared" si="88"/>
        <v>#DIV/0!</v>
      </c>
    </row>
    <row r="847" hidden="1" customHeight="1" spans="2:138">
      <c r="B847" s="83" t="s">
        <v>2949</v>
      </c>
      <c r="C847" s="84"/>
      <c r="D847" s="84"/>
      <c r="E847" s="84"/>
      <c r="F847" s="84"/>
      <c r="G847" s="84"/>
      <c r="H847" s="83" t="s">
        <v>17501</v>
      </c>
      <c r="I847" s="86" t="s">
        <v>17502</v>
      </c>
      <c r="J847" s="83" t="s">
        <v>108</v>
      </c>
      <c r="K847" s="84"/>
      <c r="L847" s="83" t="s">
        <v>4537</v>
      </c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90" t="e">
        <f t="shared" si="83"/>
        <v>#DIV/0!</v>
      </c>
      <c r="AO847" s="89"/>
      <c r="AP847" s="89"/>
      <c r="AQ847" s="89"/>
      <c r="AR847" s="89"/>
      <c r="AS847" s="89"/>
      <c r="AT847" s="89"/>
      <c r="AU847" s="89"/>
      <c r="AV847" s="89"/>
      <c r="AW847" s="89"/>
      <c r="AX847" s="89"/>
      <c r="AY847" s="89"/>
      <c r="AZ847" s="89"/>
      <c r="BA847" s="89"/>
      <c r="BB847" s="89"/>
      <c r="BC847" s="89"/>
      <c r="BD847" s="89">
        <v>7</v>
      </c>
      <c r="BE847" s="89">
        <v>7</v>
      </c>
      <c r="BF847" s="89">
        <v>8</v>
      </c>
      <c r="BG847" s="89">
        <v>8</v>
      </c>
      <c r="BH847" s="89">
        <v>7</v>
      </c>
      <c r="BI847" s="89">
        <v>7</v>
      </c>
      <c r="BJ847" s="89">
        <v>8</v>
      </c>
      <c r="BK847" s="89">
        <v>7</v>
      </c>
      <c r="BL847" s="89">
        <v>7</v>
      </c>
      <c r="BM847" s="89">
        <v>7</v>
      </c>
      <c r="BN847" s="89">
        <v>7</v>
      </c>
      <c r="BO847" s="89">
        <v>7</v>
      </c>
      <c r="BP847" s="89">
        <v>7</v>
      </c>
      <c r="BQ847" s="89">
        <v>7</v>
      </c>
      <c r="BR847" s="89">
        <v>7</v>
      </c>
      <c r="BS847" s="89">
        <v>7</v>
      </c>
      <c r="BT847" s="89">
        <v>7</v>
      </c>
      <c r="BU847" s="89">
        <v>7</v>
      </c>
      <c r="BV847" s="89">
        <v>7</v>
      </c>
      <c r="BW847" s="89">
        <v>7</v>
      </c>
      <c r="BX847" s="89">
        <v>7</v>
      </c>
      <c r="BY847" s="89">
        <v>7</v>
      </c>
      <c r="BZ847" s="89">
        <v>7</v>
      </c>
      <c r="CA847" s="89">
        <v>7</v>
      </c>
      <c r="CB847" s="89">
        <v>7</v>
      </c>
      <c r="CC847" s="89">
        <v>7</v>
      </c>
      <c r="CD847" s="89">
        <v>7</v>
      </c>
      <c r="CE847" s="89">
        <v>7</v>
      </c>
      <c r="CF847" s="90">
        <f t="shared" si="84"/>
        <v>7.11111111111111</v>
      </c>
      <c r="CG847" s="89"/>
      <c r="CH847" s="89"/>
      <c r="CI847" s="89"/>
      <c r="CJ847" s="89"/>
      <c r="CK847" s="89"/>
      <c r="CL847" s="89"/>
      <c r="CM847" s="89"/>
      <c r="CN847" s="89"/>
      <c r="CO847" s="89"/>
      <c r="CP847" s="89"/>
      <c r="CQ847" s="89"/>
      <c r="CR847" s="89"/>
      <c r="CS847" s="89"/>
      <c r="CT847" s="89"/>
      <c r="CU847" s="89"/>
      <c r="CV847" s="89"/>
      <c r="CW847" s="89"/>
      <c r="CX847" s="89"/>
      <c r="CY847" s="89"/>
      <c r="CZ847" s="89"/>
      <c r="DA847" s="89"/>
      <c r="DB847" s="89"/>
      <c r="DC847" s="89"/>
      <c r="DD847" s="89"/>
      <c r="DE847" s="89"/>
      <c r="DF847" s="89"/>
      <c r="DG847" s="89"/>
      <c r="DH847" s="89"/>
      <c r="DI847" s="89"/>
      <c r="DJ847" s="89"/>
      <c r="DK847" s="89"/>
      <c r="DL847" s="89"/>
      <c r="DM847" s="89"/>
      <c r="DN847" s="89"/>
      <c r="DO847" s="90" t="e">
        <f t="shared" si="85"/>
        <v>#DIV/0!</v>
      </c>
      <c r="DP847" s="89"/>
      <c r="DQ847" s="89"/>
      <c r="DR847" s="89"/>
      <c r="DS847" s="89"/>
      <c r="DT847" s="89"/>
      <c r="DU847" s="89"/>
      <c r="DV847" s="101"/>
      <c r="DW847" s="102"/>
      <c r="DX847" s="103"/>
      <c r="DY847" s="90"/>
      <c r="DZ847" s="103"/>
      <c r="EA847" s="103"/>
      <c r="EB847" s="103"/>
      <c r="EC847" s="103"/>
      <c r="ED847" s="103"/>
      <c r="EE847" s="103"/>
      <c r="EF847" s="106" t="e">
        <f t="shared" si="86"/>
        <v>#DIV/0!</v>
      </c>
      <c r="EG847" s="106" t="str">
        <f t="shared" si="87"/>
        <v>NEED TO DEVELOP</v>
      </c>
      <c r="EH847" s="106" t="e">
        <f t="shared" si="88"/>
        <v>#DIV/0!</v>
      </c>
    </row>
    <row r="848" hidden="1" customHeight="1" spans="2:138">
      <c r="B848" s="83" t="s">
        <v>2949</v>
      </c>
      <c r="C848" s="84"/>
      <c r="D848" s="84"/>
      <c r="E848" s="84"/>
      <c r="F848" s="84"/>
      <c r="G848" s="84"/>
      <c r="H848" s="83" t="s">
        <v>17514</v>
      </c>
      <c r="I848" s="86" t="s">
        <v>17515</v>
      </c>
      <c r="J848" s="83" t="s">
        <v>2321</v>
      </c>
      <c r="K848" s="84"/>
      <c r="L848" s="83" t="s">
        <v>952</v>
      </c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90" t="e">
        <f t="shared" si="83"/>
        <v>#DIV/0!</v>
      </c>
      <c r="AO848" s="89"/>
      <c r="AP848" s="89"/>
      <c r="AQ848" s="89"/>
      <c r="AR848" s="89"/>
      <c r="AS848" s="89"/>
      <c r="AT848" s="89"/>
      <c r="AU848" s="89"/>
      <c r="AV848" s="89"/>
      <c r="AW848" s="89"/>
      <c r="AX848" s="89"/>
      <c r="AY848" s="89"/>
      <c r="AZ848" s="89"/>
      <c r="BA848" s="89"/>
      <c r="BB848" s="89"/>
      <c r="BC848" s="89"/>
      <c r="BD848" s="89"/>
      <c r="BE848" s="89"/>
      <c r="BF848" s="89"/>
      <c r="BG848" s="89"/>
      <c r="BH848" s="89"/>
      <c r="BI848" s="89"/>
      <c r="BJ848" s="89"/>
      <c r="BK848" s="89"/>
      <c r="BL848" s="89"/>
      <c r="BM848" s="89"/>
      <c r="BN848" s="89"/>
      <c r="BO848" s="89"/>
      <c r="BP848" s="89"/>
      <c r="BQ848" s="89"/>
      <c r="BR848" s="89"/>
      <c r="BS848" s="89"/>
      <c r="BT848" s="89"/>
      <c r="BU848" s="89"/>
      <c r="BV848" s="89"/>
      <c r="BW848" s="89"/>
      <c r="BX848" s="89"/>
      <c r="BY848" s="89"/>
      <c r="BZ848" s="89"/>
      <c r="CA848" s="89"/>
      <c r="CB848" s="89"/>
      <c r="CC848" s="89"/>
      <c r="CD848" s="89"/>
      <c r="CE848" s="89"/>
      <c r="CF848" s="90" t="e">
        <f t="shared" si="84"/>
        <v>#DIV/0!</v>
      </c>
      <c r="CG848" s="89"/>
      <c r="CH848" s="89"/>
      <c r="CI848" s="89"/>
      <c r="CJ848" s="89"/>
      <c r="CK848" s="89"/>
      <c r="CL848" s="89"/>
      <c r="CM848" s="89"/>
      <c r="CN848" s="89"/>
      <c r="CO848" s="89"/>
      <c r="CP848" s="89"/>
      <c r="CQ848" s="89"/>
      <c r="CR848" s="89"/>
      <c r="CS848" s="89"/>
      <c r="CT848" s="89"/>
      <c r="CU848" s="89"/>
      <c r="CV848" s="89"/>
      <c r="CW848" s="89"/>
      <c r="CX848" s="89"/>
      <c r="CY848" s="89"/>
      <c r="CZ848" s="89"/>
      <c r="DA848" s="89"/>
      <c r="DB848" s="89"/>
      <c r="DC848" s="89"/>
      <c r="DD848" s="89"/>
      <c r="DE848" s="89"/>
      <c r="DF848" s="89"/>
      <c r="DG848" s="89"/>
      <c r="DH848" s="89"/>
      <c r="DI848" s="89"/>
      <c r="DJ848" s="89"/>
      <c r="DK848" s="89"/>
      <c r="DL848" s="89"/>
      <c r="DM848" s="89"/>
      <c r="DN848" s="89"/>
      <c r="DO848" s="90" t="e">
        <f t="shared" si="85"/>
        <v>#DIV/0!</v>
      </c>
      <c r="DP848" s="89"/>
      <c r="DQ848" s="89"/>
      <c r="DR848" s="89"/>
      <c r="DS848" s="89"/>
      <c r="DT848" s="89"/>
      <c r="DU848" s="89"/>
      <c r="DV848" s="101"/>
      <c r="DW848" s="102"/>
      <c r="DX848" s="103"/>
      <c r="DY848" s="90"/>
      <c r="DZ848" s="103"/>
      <c r="EA848" s="103"/>
      <c r="EB848" s="103"/>
      <c r="EC848" s="103"/>
      <c r="ED848" s="103"/>
      <c r="EE848" s="103"/>
      <c r="EF848" s="106" t="e">
        <f t="shared" si="86"/>
        <v>#DIV/0!</v>
      </c>
      <c r="EG848" s="106" t="e">
        <f t="shared" si="87"/>
        <v>#DIV/0!</v>
      </c>
      <c r="EH848" s="106" t="e">
        <f t="shared" si="88"/>
        <v>#DIV/0!</v>
      </c>
    </row>
    <row r="849" hidden="1" customHeight="1" spans="2:138">
      <c r="B849" s="83" t="s">
        <v>2949</v>
      </c>
      <c r="C849" s="84"/>
      <c r="D849" s="84"/>
      <c r="E849" s="84"/>
      <c r="F849" s="84"/>
      <c r="G849" s="84"/>
      <c r="H849" s="83" t="s">
        <v>17526</v>
      </c>
      <c r="I849" s="86" t="s">
        <v>17527</v>
      </c>
      <c r="J849" s="83" t="s">
        <v>390</v>
      </c>
      <c r="K849" s="84"/>
      <c r="L849" s="83" t="s">
        <v>2950</v>
      </c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90" t="e">
        <f t="shared" si="83"/>
        <v>#DIV/0!</v>
      </c>
      <c r="AO849" s="89"/>
      <c r="AP849" s="89"/>
      <c r="AQ849" s="89"/>
      <c r="AR849" s="89"/>
      <c r="AS849" s="89"/>
      <c r="AT849" s="89"/>
      <c r="AU849" s="89"/>
      <c r="AV849" s="89"/>
      <c r="AW849" s="89"/>
      <c r="AX849" s="89"/>
      <c r="AY849" s="89"/>
      <c r="AZ849" s="89"/>
      <c r="BA849" s="89"/>
      <c r="BB849" s="89"/>
      <c r="BC849" s="89"/>
      <c r="BD849" s="89"/>
      <c r="BE849" s="89"/>
      <c r="BF849" s="89"/>
      <c r="BG849" s="89"/>
      <c r="BH849" s="89"/>
      <c r="BI849" s="89"/>
      <c r="BJ849" s="89"/>
      <c r="BK849" s="89"/>
      <c r="BL849" s="89"/>
      <c r="BM849" s="89"/>
      <c r="BN849" s="89"/>
      <c r="BO849" s="89"/>
      <c r="BP849" s="89"/>
      <c r="BQ849" s="89"/>
      <c r="BR849" s="89"/>
      <c r="BS849" s="89"/>
      <c r="BT849" s="89"/>
      <c r="BU849" s="89"/>
      <c r="BV849" s="89"/>
      <c r="BW849" s="89"/>
      <c r="BX849" s="89"/>
      <c r="BY849" s="89"/>
      <c r="BZ849" s="89"/>
      <c r="CA849" s="89"/>
      <c r="CB849" s="89"/>
      <c r="CC849" s="89"/>
      <c r="CD849" s="89"/>
      <c r="CE849" s="89"/>
      <c r="CF849" s="90" t="e">
        <f t="shared" si="84"/>
        <v>#DIV/0!</v>
      </c>
      <c r="CG849" s="89"/>
      <c r="CH849" s="89"/>
      <c r="CI849" s="89"/>
      <c r="CJ849" s="89"/>
      <c r="CK849" s="89"/>
      <c r="CL849" s="89"/>
      <c r="CM849" s="89"/>
      <c r="CN849" s="89"/>
      <c r="CO849" s="89"/>
      <c r="CP849" s="89"/>
      <c r="CQ849" s="89"/>
      <c r="CR849" s="89"/>
      <c r="CS849" s="89"/>
      <c r="CT849" s="89"/>
      <c r="CU849" s="89"/>
      <c r="CV849" s="89">
        <v>8</v>
      </c>
      <c r="CW849" s="89">
        <v>8</v>
      </c>
      <c r="CX849" s="89">
        <v>7</v>
      </c>
      <c r="CY849" s="89">
        <v>8</v>
      </c>
      <c r="CZ849" s="89">
        <v>8</v>
      </c>
      <c r="DA849" s="89">
        <v>7</v>
      </c>
      <c r="DB849" s="89">
        <v>7</v>
      </c>
      <c r="DC849" s="89">
        <v>8</v>
      </c>
      <c r="DD849" s="89">
        <v>8</v>
      </c>
      <c r="DE849" s="89">
        <v>7</v>
      </c>
      <c r="DF849" s="89">
        <v>8</v>
      </c>
      <c r="DG849" s="89">
        <v>7</v>
      </c>
      <c r="DH849" s="89">
        <v>7</v>
      </c>
      <c r="DI849" s="89">
        <v>7</v>
      </c>
      <c r="DJ849" s="89">
        <v>7</v>
      </c>
      <c r="DK849" s="89">
        <v>8</v>
      </c>
      <c r="DL849" s="89">
        <v>8</v>
      </c>
      <c r="DM849" s="89">
        <v>8</v>
      </c>
      <c r="DN849" s="89">
        <v>8</v>
      </c>
      <c r="DO849" s="90">
        <f t="shared" si="85"/>
        <v>7.57894736842105</v>
      </c>
      <c r="DP849" s="95"/>
      <c r="DQ849" s="89"/>
      <c r="DR849" s="89"/>
      <c r="DS849" s="89"/>
      <c r="DT849" s="89"/>
      <c r="DU849" s="89"/>
      <c r="DV849" s="101">
        <v>0</v>
      </c>
      <c r="DW849" s="102"/>
      <c r="DX849" s="103"/>
      <c r="DY849" s="90"/>
      <c r="DZ849" s="103"/>
      <c r="EA849" s="103"/>
      <c r="EB849" s="103"/>
      <c r="EC849" s="103"/>
      <c r="ED849" s="103"/>
      <c r="EE849" s="103"/>
      <c r="EF849" s="106" t="e">
        <f t="shared" si="86"/>
        <v>#DIV/0!</v>
      </c>
      <c r="EG849" s="106" t="e">
        <f t="shared" si="87"/>
        <v>#DIV/0!</v>
      </c>
      <c r="EH849" s="106" t="str">
        <f t="shared" si="88"/>
        <v>NEED TO DEVELOP</v>
      </c>
    </row>
    <row r="850" hidden="1" customHeight="1" spans="2:138">
      <c r="B850" s="83" t="s">
        <v>2949</v>
      </c>
      <c r="C850" s="84"/>
      <c r="D850" s="84"/>
      <c r="E850" s="84"/>
      <c r="F850" s="84"/>
      <c r="G850" s="84"/>
      <c r="H850" s="83" t="s">
        <v>17541</v>
      </c>
      <c r="I850" s="86" t="s">
        <v>17542</v>
      </c>
      <c r="J850" s="83" t="s">
        <v>126</v>
      </c>
      <c r="K850" s="84"/>
      <c r="L850" s="83" t="s">
        <v>8974</v>
      </c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90" t="e">
        <f t="shared" si="83"/>
        <v>#DIV/0!</v>
      </c>
      <c r="AO850" s="89"/>
      <c r="AP850" s="89"/>
      <c r="AQ850" s="89"/>
      <c r="AR850" s="89"/>
      <c r="AS850" s="89"/>
      <c r="AT850" s="89"/>
      <c r="AU850" s="89"/>
      <c r="AV850" s="89"/>
      <c r="AW850" s="89"/>
      <c r="AX850" s="89"/>
      <c r="AY850" s="89"/>
      <c r="AZ850" s="89"/>
      <c r="BA850" s="89"/>
      <c r="BB850" s="89"/>
      <c r="BC850" s="89"/>
      <c r="BD850" s="89"/>
      <c r="BE850" s="89"/>
      <c r="BF850" s="89"/>
      <c r="BG850" s="89"/>
      <c r="BH850" s="89"/>
      <c r="BI850" s="89"/>
      <c r="BJ850" s="89"/>
      <c r="BK850" s="89"/>
      <c r="BL850" s="89"/>
      <c r="BM850" s="89"/>
      <c r="BN850" s="89"/>
      <c r="BO850" s="89"/>
      <c r="BP850" s="89"/>
      <c r="BQ850" s="89"/>
      <c r="BR850" s="89"/>
      <c r="BS850" s="89"/>
      <c r="BT850" s="89"/>
      <c r="BU850" s="89"/>
      <c r="BV850" s="89"/>
      <c r="BW850" s="89"/>
      <c r="BX850" s="89"/>
      <c r="BY850" s="89"/>
      <c r="BZ850" s="89"/>
      <c r="CA850" s="89"/>
      <c r="CB850" s="89"/>
      <c r="CC850" s="89"/>
      <c r="CD850" s="89"/>
      <c r="CE850" s="89"/>
      <c r="CF850" s="90" t="e">
        <f t="shared" si="84"/>
        <v>#DIV/0!</v>
      </c>
      <c r="CG850" s="89"/>
      <c r="CH850" s="89"/>
      <c r="CI850" s="89"/>
      <c r="CJ850" s="89"/>
      <c r="CK850" s="89"/>
      <c r="CL850" s="89"/>
      <c r="CM850" s="89"/>
      <c r="CN850" s="89"/>
      <c r="CO850" s="89"/>
      <c r="CP850" s="89"/>
      <c r="CQ850" s="89"/>
      <c r="CR850" s="89"/>
      <c r="CS850" s="89"/>
      <c r="CT850" s="89"/>
      <c r="CU850" s="89"/>
      <c r="CV850" s="89">
        <v>7</v>
      </c>
      <c r="CW850" s="89">
        <v>7</v>
      </c>
      <c r="CX850" s="89">
        <v>8</v>
      </c>
      <c r="CY850" s="89">
        <v>7</v>
      </c>
      <c r="CZ850" s="89">
        <v>7</v>
      </c>
      <c r="DA850" s="89">
        <v>8</v>
      </c>
      <c r="DB850" s="89">
        <v>8</v>
      </c>
      <c r="DC850" s="89">
        <v>7</v>
      </c>
      <c r="DD850" s="89">
        <v>7</v>
      </c>
      <c r="DE850" s="89"/>
      <c r="DF850" s="89"/>
      <c r="DG850" s="89"/>
      <c r="DH850" s="89"/>
      <c r="DI850" s="89">
        <v>8</v>
      </c>
      <c r="DJ850" s="89">
        <v>7</v>
      </c>
      <c r="DK850" s="89">
        <v>7</v>
      </c>
      <c r="DL850" s="89">
        <v>7</v>
      </c>
      <c r="DM850" s="89">
        <v>7</v>
      </c>
      <c r="DN850" s="89">
        <v>7</v>
      </c>
      <c r="DO850" s="90">
        <f t="shared" si="85"/>
        <v>7.26666666666667</v>
      </c>
      <c r="DP850" s="95"/>
      <c r="DQ850" s="89"/>
      <c r="DR850" s="89"/>
      <c r="DS850" s="89"/>
      <c r="DT850" s="89"/>
      <c r="DU850" s="89"/>
      <c r="DV850" s="101"/>
      <c r="DW850" s="102"/>
      <c r="DX850" s="103"/>
      <c r="DY850" s="90"/>
      <c r="DZ850" s="103"/>
      <c r="EA850" s="103"/>
      <c r="EB850" s="103"/>
      <c r="EC850" s="103"/>
      <c r="ED850" s="103"/>
      <c r="EE850" s="103"/>
      <c r="EF850" s="106" t="e">
        <f t="shared" si="86"/>
        <v>#DIV/0!</v>
      </c>
      <c r="EG850" s="106" t="e">
        <f t="shared" si="87"/>
        <v>#DIV/0!</v>
      </c>
      <c r="EH850" s="106" t="str">
        <f t="shared" si="88"/>
        <v>NEED TO DEVELOP</v>
      </c>
    </row>
    <row r="851" hidden="1" customHeight="1" spans="2:138">
      <c r="B851" s="83" t="s">
        <v>2949</v>
      </c>
      <c r="C851" s="84"/>
      <c r="D851" s="84"/>
      <c r="E851" s="84"/>
      <c r="F851" s="84"/>
      <c r="G851" s="84"/>
      <c r="H851" s="83" t="s">
        <v>17554</v>
      </c>
      <c r="I851" s="86" t="s">
        <v>17555</v>
      </c>
      <c r="J851" s="83" t="s">
        <v>126</v>
      </c>
      <c r="K851" s="84"/>
      <c r="L851" s="83" t="s">
        <v>8974</v>
      </c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90" t="e">
        <f t="shared" si="83"/>
        <v>#DIV/0!</v>
      </c>
      <c r="AO851" s="89"/>
      <c r="AP851" s="89"/>
      <c r="AQ851" s="89"/>
      <c r="AR851" s="89"/>
      <c r="AS851" s="89"/>
      <c r="AT851" s="89"/>
      <c r="AU851" s="89"/>
      <c r="AV851" s="89"/>
      <c r="AW851" s="89"/>
      <c r="AX851" s="89"/>
      <c r="AY851" s="89"/>
      <c r="AZ851" s="89"/>
      <c r="BA851" s="89"/>
      <c r="BB851" s="89"/>
      <c r="BC851" s="89"/>
      <c r="BD851" s="89"/>
      <c r="BE851" s="89"/>
      <c r="BF851" s="89"/>
      <c r="BG851" s="89"/>
      <c r="BH851" s="89"/>
      <c r="BI851" s="89"/>
      <c r="BJ851" s="89"/>
      <c r="BK851" s="89"/>
      <c r="BL851" s="89"/>
      <c r="BM851" s="89"/>
      <c r="BN851" s="89"/>
      <c r="BO851" s="89"/>
      <c r="BP851" s="89"/>
      <c r="BQ851" s="89"/>
      <c r="BR851" s="89"/>
      <c r="BS851" s="89"/>
      <c r="BT851" s="89"/>
      <c r="BU851" s="89"/>
      <c r="BV851" s="89"/>
      <c r="BW851" s="89"/>
      <c r="BX851" s="89"/>
      <c r="BY851" s="89"/>
      <c r="BZ851" s="89"/>
      <c r="CA851" s="89"/>
      <c r="CB851" s="89"/>
      <c r="CC851" s="89"/>
      <c r="CD851" s="89"/>
      <c r="CE851" s="89"/>
      <c r="CF851" s="90" t="e">
        <f t="shared" si="84"/>
        <v>#DIV/0!</v>
      </c>
      <c r="CG851" s="89"/>
      <c r="CH851" s="89"/>
      <c r="CI851" s="89"/>
      <c r="CJ851" s="89"/>
      <c r="CK851" s="89"/>
      <c r="CL851" s="89"/>
      <c r="CM851" s="89"/>
      <c r="CN851" s="89"/>
      <c r="CO851" s="89"/>
      <c r="CP851" s="89"/>
      <c r="CQ851" s="89"/>
      <c r="CR851" s="89"/>
      <c r="CS851" s="89"/>
      <c r="CT851" s="89"/>
      <c r="CU851" s="89"/>
      <c r="CV851" s="89">
        <v>8</v>
      </c>
      <c r="CW851" s="89">
        <v>7</v>
      </c>
      <c r="CX851" s="89">
        <v>7</v>
      </c>
      <c r="CY851" s="89">
        <v>7</v>
      </c>
      <c r="CZ851" s="89">
        <v>8</v>
      </c>
      <c r="DA851" s="89">
        <v>7</v>
      </c>
      <c r="DB851" s="89">
        <v>7</v>
      </c>
      <c r="DC851" s="89">
        <v>7</v>
      </c>
      <c r="DD851" s="89">
        <v>7</v>
      </c>
      <c r="DE851" s="89"/>
      <c r="DF851" s="89"/>
      <c r="DG851" s="89"/>
      <c r="DH851" s="89"/>
      <c r="DI851" s="89">
        <v>8</v>
      </c>
      <c r="DJ851" s="89">
        <v>7</v>
      </c>
      <c r="DK851" s="89">
        <v>7</v>
      </c>
      <c r="DL851" s="89">
        <v>7</v>
      </c>
      <c r="DM851" s="89">
        <v>7</v>
      </c>
      <c r="DN851" s="89">
        <v>7</v>
      </c>
      <c r="DO851" s="90">
        <f t="shared" si="85"/>
        <v>7.2</v>
      </c>
      <c r="DP851" s="95"/>
      <c r="DQ851" s="89"/>
      <c r="DR851" s="89"/>
      <c r="DS851" s="89"/>
      <c r="DT851" s="89"/>
      <c r="DU851" s="89"/>
      <c r="DV851" s="101"/>
      <c r="DW851" s="102"/>
      <c r="DX851" s="103"/>
      <c r="DY851" s="90"/>
      <c r="DZ851" s="103"/>
      <c r="EA851" s="103"/>
      <c r="EB851" s="103"/>
      <c r="EC851" s="103"/>
      <c r="ED851" s="103"/>
      <c r="EE851" s="103"/>
      <c r="EF851" s="106" t="e">
        <f t="shared" si="86"/>
        <v>#DIV/0!</v>
      </c>
      <c r="EG851" s="106" t="e">
        <f t="shared" si="87"/>
        <v>#DIV/0!</v>
      </c>
      <c r="EH851" s="106" t="str">
        <f t="shared" si="88"/>
        <v>NEED TO DEVELOP</v>
      </c>
    </row>
    <row r="852" hidden="1" customHeight="1" spans="2:138">
      <c r="B852" s="83" t="s">
        <v>2949</v>
      </c>
      <c r="C852" s="84"/>
      <c r="D852" s="84"/>
      <c r="E852" s="84"/>
      <c r="F852" s="84"/>
      <c r="G852" s="84"/>
      <c r="H852" s="83" t="s">
        <v>17569</v>
      </c>
      <c r="I852" s="86" t="s">
        <v>17570</v>
      </c>
      <c r="J852" s="83" t="s">
        <v>126</v>
      </c>
      <c r="K852" s="84"/>
      <c r="L852" s="83" t="s">
        <v>3056</v>
      </c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90" t="e">
        <f t="shared" si="83"/>
        <v>#DIV/0!</v>
      </c>
      <c r="AO852" s="89"/>
      <c r="AP852" s="89"/>
      <c r="AQ852" s="89"/>
      <c r="AR852" s="89"/>
      <c r="AS852" s="89"/>
      <c r="AT852" s="89"/>
      <c r="AU852" s="89"/>
      <c r="AV852" s="89"/>
      <c r="AW852" s="89"/>
      <c r="AX852" s="89"/>
      <c r="AY852" s="89"/>
      <c r="AZ852" s="89"/>
      <c r="BA852" s="89"/>
      <c r="BB852" s="89"/>
      <c r="BC852" s="89"/>
      <c r="BD852" s="89"/>
      <c r="BE852" s="89"/>
      <c r="BF852" s="89"/>
      <c r="BG852" s="89"/>
      <c r="BH852" s="89"/>
      <c r="BI852" s="89"/>
      <c r="BJ852" s="89"/>
      <c r="BK852" s="89"/>
      <c r="BL852" s="89"/>
      <c r="BM852" s="89"/>
      <c r="BN852" s="89"/>
      <c r="BO852" s="89"/>
      <c r="BP852" s="89"/>
      <c r="BQ852" s="89"/>
      <c r="BR852" s="89"/>
      <c r="BS852" s="89"/>
      <c r="BT852" s="89"/>
      <c r="BU852" s="89"/>
      <c r="BV852" s="89"/>
      <c r="BW852" s="89"/>
      <c r="BX852" s="89"/>
      <c r="BY852" s="89"/>
      <c r="BZ852" s="89"/>
      <c r="CA852" s="89"/>
      <c r="CB852" s="89"/>
      <c r="CC852" s="89"/>
      <c r="CD852" s="89"/>
      <c r="CE852" s="89"/>
      <c r="CF852" s="90" t="e">
        <f t="shared" si="84"/>
        <v>#DIV/0!</v>
      </c>
      <c r="CG852" s="89"/>
      <c r="CH852" s="89"/>
      <c r="CI852" s="89"/>
      <c r="CJ852" s="89"/>
      <c r="CK852" s="89"/>
      <c r="CL852" s="89"/>
      <c r="CM852" s="89"/>
      <c r="CN852" s="89"/>
      <c r="CO852" s="89"/>
      <c r="CP852" s="89"/>
      <c r="CQ852" s="89"/>
      <c r="CR852" s="89"/>
      <c r="CS852" s="89"/>
      <c r="CT852" s="89"/>
      <c r="CU852" s="89"/>
      <c r="CV852" s="89">
        <v>8</v>
      </c>
      <c r="CW852" s="89">
        <v>7</v>
      </c>
      <c r="CX852" s="89">
        <v>7</v>
      </c>
      <c r="CY852" s="89">
        <v>8</v>
      </c>
      <c r="CZ852" s="89">
        <v>7</v>
      </c>
      <c r="DA852" s="89">
        <v>8</v>
      </c>
      <c r="DB852" s="89">
        <v>7</v>
      </c>
      <c r="DC852" s="89">
        <v>7</v>
      </c>
      <c r="DD852" s="89">
        <v>8</v>
      </c>
      <c r="DE852" s="89"/>
      <c r="DF852" s="89"/>
      <c r="DG852" s="89"/>
      <c r="DH852" s="89"/>
      <c r="DI852" s="89">
        <v>7</v>
      </c>
      <c r="DJ852" s="89">
        <v>8</v>
      </c>
      <c r="DK852" s="89">
        <v>8</v>
      </c>
      <c r="DL852" s="89">
        <v>7</v>
      </c>
      <c r="DM852" s="89">
        <v>7</v>
      </c>
      <c r="DN852" s="89">
        <v>7</v>
      </c>
      <c r="DO852" s="90">
        <v>7</v>
      </c>
      <c r="DP852" s="95"/>
      <c r="DQ852" s="89"/>
      <c r="DR852" s="89"/>
      <c r="DS852" s="89"/>
      <c r="DT852" s="89"/>
      <c r="DU852" s="89"/>
      <c r="DV852" s="101"/>
      <c r="DW852" s="102"/>
      <c r="DX852" s="103"/>
      <c r="DY852" s="90"/>
      <c r="DZ852" s="103"/>
      <c r="EA852" s="103"/>
      <c r="EB852" s="103"/>
      <c r="EC852" s="103"/>
      <c r="ED852" s="103"/>
      <c r="EE852" s="103"/>
      <c r="EF852" s="106" t="e">
        <f t="shared" si="86"/>
        <v>#DIV/0!</v>
      </c>
      <c r="EG852" s="106" t="e">
        <f t="shared" si="87"/>
        <v>#DIV/0!</v>
      </c>
      <c r="EH852" s="106" t="str">
        <f t="shared" si="88"/>
        <v>NEED TO DEVELOP</v>
      </c>
    </row>
    <row r="853" hidden="1" customHeight="1" spans="2:138">
      <c r="B853" s="83" t="s">
        <v>2949</v>
      </c>
      <c r="C853" s="84"/>
      <c r="D853" s="84"/>
      <c r="E853" s="84"/>
      <c r="F853" s="84"/>
      <c r="G853" s="84"/>
      <c r="H853" s="83" t="s">
        <v>17583</v>
      </c>
      <c r="I853" s="86" t="s">
        <v>17584</v>
      </c>
      <c r="J853" s="83" t="s">
        <v>1893</v>
      </c>
      <c r="K853" s="84"/>
      <c r="L853" s="83" t="s">
        <v>3588</v>
      </c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90" t="e">
        <f t="shared" si="83"/>
        <v>#DIV/0!</v>
      </c>
      <c r="AO853" s="89"/>
      <c r="AP853" s="89"/>
      <c r="AQ853" s="89"/>
      <c r="AR853" s="89"/>
      <c r="AS853" s="89"/>
      <c r="AT853" s="89"/>
      <c r="AU853" s="89"/>
      <c r="AV853" s="89"/>
      <c r="AW853" s="89"/>
      <c r="AX853" s="89"/>
      <c r="AY853" s="89"/>
      <c r="AZ853" s="89"/>
      <c r="BA853" s="89"/>
      <c r="BB853" s="89"/>
      <c r="BC853" s="89"/>
      <c r="BD853" s="89">
        <v>7</v>
      </c>
      <c r="BE853" s="89">
        <v>8</v>
      </c>
      <c r="BF853" s="89">
        <v>7</v>
      </c>
      <c r="BG853" s="89">
        <v>7</v>
      </c>
      <c r="BH853" s="89">
        <v>7</v>
      </c>
      <c r="BI853" s="89">
        <v>7</v>
      </c>
      <c r="BJ853" s="89">
        <v>8</v>
      </c>
      <c r="BK853" s="89">
        <v>7</v>
      </c>
      <c r="BL853" s="89">
        <v>7</v>
      </c>
      <c r="BM853" s="89">
        <v>7</v>
      </c>
      <c r="BN853" s="89">
        <v>7</v>
      </c>
      <c r="BO853" s="89">
        <v>7</v>
      </c>
      <c r="BP853" s="89">
        <v>7</v>
      </c>
      <c r="BQ853" s="89">
        <v>7</v>
      </c>
      <c r="BR853" s="89">
        <v>7</v>
      </c>
      <c r="BS853" s="89">
        <v>8</v>
      </c>
      <c r="BT853" s="89">
        <v>7</v>
      </c>
      <c r="BU853" s="89">
        <v>8</v>
      </c>
      <c r="BV853" s="89">
        <v>7</v>
      </c>
      <c r="BW853" s="89">
        <v>7</v>
      </c>
      <c r="BX853" s="89">
        <v>7</v>
      </c>
      <c r="BY853" s="89">
        <v>7</v>
      </c>
      <c r="BZ853" s="89">
        <v>7</v>
      </c>
      <c r="CA853" s="89">
        <v>7</v>
      </c>
      <c r="CB853" s="89">
        <v>7</v>
      </c>
      <c r="CC853" s="89">
        <v>7</v>
      </c>
      <c r="CD853" s="89">
        <v>7</v>
      </c>
      <c r="CE853" s="89">
        <v>7</v>
      </c>
      <c r="CF853" s="90">
        <f t="shared" si="84"/>
        <v>7.14814814814815</v>
      </c>
      <c r="CG853" s="89"/>
      <c r="CH853" s="89"/>
      <c r="CI853" s="89"/>
      <c r="CJ853" s="89"/>
      <c r="CK853" s="89"/>
      <c r="CL853" s="89"/>
      <c r="CM853" s="89"/>
      <c r="CN853" s="89"/>
      <c r="CO853" s="89"/>
      <c r="CP853" s="89"/>
      <c r="CQ853" s="89"/>
      <c r="CR853" s="89"/>
      <c r="CS853" s="89"/>
      <c r="CT853" s="89"/>
      <c r="CU853" s="89"/>
      <c r="CV853" s="89"/>
      <c r="CW853" s="89"/>
      <c r="CX853" s="89"/>
      <c r="CY853" s="89"/>
      <c r="CZ853" s="89"/>
      <c r="DA853" s="89"/>
      <c r="DB853" s="89"/>
      <c r="DC853" s="89"/>
      <c r="DD853" s="89"/>
      <c r="DE853" s="89"/>
      <c r="DF853" s="89"/>
      <c r="DG853" s="89"/>
      <c r="DH853" s="89"/>
      <c r="DI853" s="89"/>
      <c r="DJ853" s="89"/>
      <c r="DK853" s="89"/>
      <c r="DL853" s="89"/>
      <c r="DM853" s="89"/>
      <c r="DN853" s="89"/>
      <c r="DO853" s="90" t="e">
        <f t="shared" ref="DO853:DO916" si="89">AVERAGE(CN853:DN853)</f>
        <v>#DIV/0!</v>
      </c>
      <c r="DP853" s="95"/>
      <c r="DQ853" s="89"/>
      <c r="DR853" s="89"/>
      <c r="DS853" s="89"/>
      <c r="DT853" s="89"/>
      <c r="DU853" s="89"/>
      <c r="DV853" s="101"/>
      <c r="DW853" s="102"/>
      <c r="DX853" s="103"/>
      <c r="DY853" s="90"/>
      <c r="DZ853" s="103"/>
      <c r="EA853" s="103"/>
      <c r="EB853" s="103"/>
      <c r="EC853" s="103"/>
      <c r="ED853" s="103"/>
      <c r="EE853" s="103"/>
      <c r="EF853" s="106" t="e">
        <f t="shared" si="86"/>
        <v>#DIV/0!</v>
      </c>
      <c r="EG853" s="106" t="str">
        <f t="shared" si="87"/>
        <v>NEED TO DEVELOP</v>
      </c>
      <c r="EH853" s="106" t="e">
        <f t="shared" si="88"/>
        <v>#DIV/0!</v>
      </c>
    </row>
    <row r="854" hidden="1" customHeight="1" spans="2:138">
      <c r="B854" s="83" t="s">
        <v>2949</v>
      </c>
      <c r="C854" s="84"/>
      <c r="D854" s="84"/>
      <c r="E854" s="84"/>
      <c r="F854" s="84"/>
      <c r="G854" s="84"/>
      <c r="H854" s="83" t="s">
        <v>17591</v>
      </c>
      <c r="I854" s="86" t="s">
        <v>17592</v>
      </c>
      <c r="J854" s="83" t="s">
        <v>2965</v>
      </c>
      <c r="K854" s="84"/>
      <c r="L854" s="83" t="s">
        <v>17593</v>
      </c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90" t="e">
        <f t="shared" si="83"/>
        <v>#DIV/0!</v>
      </c>
      <c r="AO854" s="89"/>
      <c r="AP854" s="89"/>
      <c r="AQ854" s="89"/>
      <c r="AR854" s="89"/>
      <c r="AS854" s="89"/>
      <c r="AT854" s="89"/>
      <c r="AU854" s="89"/>
      <c r="AV854" s="89"/>
      <c r="AW854" s="89"/>
      <c r="AX854" s="89"/>
      <c r="AY854" s="89"/>
      <c r="AZ854" s="89"/>
      <c r="BA854" s="89"/>
      <c r="BB854" s="89"/>
      <c r="BC854" s="89"/>
      <c r="BD854" s="89"/>
      <c r="BE854" s="89"/>
      <c r="BF854" s="89"/>
      <c r="BG854" s="89"/>
      <c r="BH854" s="89"/>
      <c r="BI854" s="89"/>
      <c r="BJ854" s="89"/>
      <c r="BK854" s="89"/>
      <c r="BL854" s="89"/>
      <c r="BM854" s="89"/>
      <c r="BN854" s="89"/>
      <c r="BO854" s="89"/>
      <c r="BP854" s="89"/>
      <c r="BQ854" s="89"/>
      <c r="BR854" s="89"/>
      <c r="BS854" s="89"/>
      <c r="BT854" s="89"/>
      <c r="BU854" s="89"/>
      <c r="BV854" s="89"/>
      <c r="BW854" s="89"/>
      <c r="BX854" s="89"/>
      <c r="BY854" s="89"/>
      <c r="BZ854" s="89"/>
      <c r="CA854" s="89"/>
      <c r="CB854" s="89"/>
      <c r="CC854" s="89"/>
      <c r="CD854" s="89"/>
      <c r="CE854" s="89"/>
      <c r="CF854" s="90" t="e">
        <f t="shared" si="84"/>
        <v>#DIV/0!</v>
      </c>
      <c r="CG854" s="89"/>
      <c r="CH854" s="89"/>
      <c r="CI854" s="89"/>
      <c r="CJ854" s="89"/>
      <c r="CK854" s="89"/>
      <c r="CL854" s="89"/>
      <c r="CM854" s="89"/>
      <c r="CN854" s="89"/>
      <c r="CO854" s="89"/>
      <c r="CP854" s="89"/>
      <c r="CQ854" s="89"/>
      <c r="CR854" s="89"/>
      <c r="CS854" s="89"/>
      <c r="CT854" s="89"/>
      <c r="CU854" s="89"/>
      <c r="CV854" s="89">
        <v>7</v>
      </c>
      <c r="CW854" s="89">
        <v>7</v>
      </c>
      <c r="CX854" s="89">
        <v>7</v>
      </c>
      <c r="CY854" s="89">
        <v>7</v>
      </c>
      <c r="CZ854" s="89">
        <v>7</v>
      </c>
      <c r="DA854" s="89">
        <v>7</v>
      </c>
      <c r="DB854" s="89">
        <v>7</v>
      </c>
      <c r="DC854" s="89">
        <v>7</v>
      </c>
      <c r="DD854" s="89">
        <v>7</v>
      </c>
      <c r="DE854" s="89"/>
      <c r="DF854" s="89"/>
      <c r="DG854" s="89"/>
      <c r="DH854" s="89"/>
      <c r="DI854" s="89">
        <v>7</v>
      </c>
      <c r="DJ854" s="89">
        <v>7</v>
      </c>
      <c r="DK854" s="89">
        <v>7</v>
      </c>
      <c r="DL854" s="89">
        <v>7</v>
      </c>
      <c r="DM854" s="89">
        <v>7</v>
      </c>
      <c r="DN854" s="89">
        <v>7</v>
      </c>
      <c r="DO854" s="90">
        <f t="shared" si="89"/>
        <v>7</v>
      </c>
      <c r="DP854" s="95"/>
      <c r="DQ854" s="89"/>
      <c r="DR854" s="89"/>
      <c r="DS854" s="89"/>
      <c r="DT854" s="89"/>
      <c r="DU854" s="89"/>
      <c r="DV854" s="101"/>
      <c r="DW854" s="102"/>
      <c r="DX854" s="103"/>
      <c r="DY854" s="90"/>
      <c r="DZ854" s="103"/>
      <c r="EA854" s="103"/>
      <c r="EB854" s="103"/>
      <c r="EC854" s="103"/>
      <c r="ED854" s="103"/>
      <c r="EE854" s="103"/>
      <c r="EF854" s="106" t="e">
        <f t="shared" si="86"/>
        <v>#DIV/0!</v>
      </c>
      <c r="EG854" s="106" t="e">
        <f t="shared" si="87"/>
        <v>#DIV/0!</v>
      </c>
      <c r="EH854" s="106" t="str">
        <f t="shared" si="88"/>
        <v>NEED TO DEVELOP</v>
      </c>
    </row>
    <row r="855" hidden="1" customHeight="1" spans="2:138">
      <c r="B855" s="83" t="s">
        <v>2949</v>
      </c>
      <c r="C855" s="84"/>
      <c r="D855" s="84"/>
      <c r="E855" s="84"/>
      <c r="F855" s="84"/>
      <c r="G855" s="84"/>
      <c r="H855" s="83" t="s">
        <v>17608</v>
      </c>
      <c r="I855" s="86" t="s">
        <v>17609</v>
      </c>
      <c r="J855" s="83" t="s">
        <v>162</v>
      </c>
      <c r="K855" s="84"/>
      <c r="L855" s="83" t="s">
        <v>281</v>
      </c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90" t="e">
        <f t="shared" si="83"/>
        <v>#DIV/0!</v>
      </c>
      <c r="AO855" s="89"/>
      <c r="AP855" s="89"/>
      <c r="AQ855" s="89"/>
      <c r="AR855" s="89"/>
      <c r="AS855" s="89"/>
      <c r="AT855" s="89"/>
      <c r="AU855" s="89"/>
      <c r="AV855" s="89"/>
      <c r="AW855" s="89"/>
      <c r="AX855" s="89"/>
      <c r="AY855" s="89"/>
      <c r="AZ855" s="89"/>
      <c r="BA855" s="89"/>
      <c r="BB855" s="89"/>
      <c r="BC855" s="89"/>
      <c r="BD855" s="89"/>
      <c r="BE855" s="89"/>
      <c r="BF855" s="89"/>
      <c r="BG855" s="89"/>
      <c r="BH855" s="89"/>
      <c r="BI855" s="89"/>
      <c r="BJ855" s="89"/>
      <c r="BK855" s="89"/>
      <c r="BL855" s="89"/>
      <c r="BM855" s="89"/>
      <c r="BN855" s="89"/>
      <c r="BO855" s="89"/>
      <c r="BP855" s="89"/>
      <c r="BQ855" s="89"/>
      <c r="BR855" s="89"/>
      <c r="BS855" s="89"/>
      <c r="BT855" s="89"/>
      <c r="BU855" s="89"/>
      <c r="BV855" s="89"/>
      <c r="BW855" s="89"/>
      <c r="BX855" s="89"/>
      <c r="BY855" s="89"/>
      <c r="BZ855" s="89"/>
      <c r="CA855" s="89"/>
      <c r="CB855" s="89"/>
      <c r="CC855" s="89"/>
      <c r="CD855" s="89"/>
      <c r="CE855" s="89"/>
      <c r="CF855" s="90" t="e">
        <f t="shared" si="84"/>
        <v>#DIV/0!</v>
      </c>
      <c r="CG855" s="89"/>
      <c r="CH855" s="89"/>
      <c r="CI855" s="89"/>
      <c r="CJ855" s="89"/>
      <c r="CK855" s="89"/>
      <c r="CL855" s="89"/>
      <c r="CM855" s="89"/>
      <c r="CN855" s="89"/>
      <c r="CO855" s="89"/>
      <c r="CP855" s="89"/>
      <c r="CQ855" s="89"/>
      <c r="CR855" s="89"/>
      <c r="CS855" s="89"/>
      <c r="CT855" s="89"/>
      <c r="CU855" s="89"/>
      <c r="CV855" s="89"/>
      <c r="CW855" s="89"/>
      <c r="CX855" s="89"/>
      <c r="CY855" s="89"/>
      <c r="CZ855" s="89"/>
      <c r="DA855" s="89"/>
      <c r="DB855" s="89"/>
      <c r="DC855" s="89"/>
      <c r="DD855" s="89"/>
      <c r="DE855" s="89"/>
      <c r="DF855" s="89"/>
      <c r="DG855" s="89"/>
      <c r="DH855" s="89"/>
      <c r="DI855" s="89"/>
      <c r="DJ855" s="89"/>
      <c r="DK855" s="89"/>
      <c r="DL855" s="89"/>
      <c r="DM855" s="89"/>
      <c r="DN855" s="89"/>
      <c r="DO855" s="90" t="e">
        <f t="shared" si="89"/>
        <v>#DIV/0!</v>
      </c>
      <c r="DP855" s="95"/>
      <c r="DQ855" s="89"/>
      <c r="DR855" s="89"/>
      <c r="DS855" s="89"/>
      <c r="DT855" s="89"/>
      <c r="DU855" s="89"/>
      <c r="DV855" s="101"/>
      <c r="DW855" s="102"/>
      <c r="DX855" s="103"/>
      <c r="DY855" s="90"/>
      <c r="DZ855" s="103"/>
      <c r="EA855" s="103"/>
      <c r="EB855" s="103"/>
      <c r="EC855" s="103"/>
      <c r="ED855" s="103"/>
      <c r="EE855" s="103"/>
      <c r="EF855" s="106" t="e">
        <f t="shared" si="86"/>
        <v>#DIV/0!</v>
      </c>
      <c r="EG855" s="106" t="e">
        <f t="shared" si="87"/>
        <v>#DIV/0!</v>
      </c>
      <c r="EH855" s="106" t="e">
        <f t="shared" si="88"/>
        <v>#DIV/0!</v>
      </c>
    </row>
    <row r="856" hidden="1" customHeight="1" spans="2:138">
      <c r="B856" s="83" t="s">
        <v>2949</v>
      </c>
      <c r="C856" s="84"/>
      <c r="D856" s="84"/>
      <c r="E856" s="84"/>
      <c r="F856" s="84"/>
      <c r="G856" s="84"/>
      <c r="H856" s="83" t="s">
        <v>17622</v>
      </c>
      <c r="I856" s="86" t="s">
        <v>17623</v>
      </c>
      <c r="J856" s="83" t="s">
        <v>162</v>
      </c>
      <c r="K856" s="84"/>
      <c r="L856" s="83" t="s">
        <v>4319</v>
      </c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90" t="e">
        <f t="shared" si="83"/>
        <v>#DIV/0!</v>
      </c>
      <c r="AO856" s="89"/>
      <c r="AP856" s="89"/>
      <c r="AQ856" s="89"/>
      <c r="AR856" s="89"/>
      <c r="AS856" s="89"/>
      <c r="AT856" s="89"/>
      <c r="AU856" s="89"/>
      <c r="AV856" s="89"/>
      <c r="AW856" s="89"/>
      <c r="AX856" s="89"/>
      <c r="AY856" s="89"/>
      <c r="AZ856" s="89"/>
      <c r="BA856" s="89"/>
      <c r="BB856" s="89"/>
      <c r="BC856" s="89"/>
      <c r="BD856" s="89"/>
      <c r="BE856" s="89"/>
      <c r="BF856" s="89"/>
      <c r="BG856" s="89"/>
      <c r="BH856" s="89"/>
      <c r="BI856" s="89"/>
      <c r="BJ856" s="89"/>
      <c r="BK856" s="89"/>
      <c r="BL856" s="89"/>
      <c r="BM856" s="89"/>
      <c r="BN856" s="89"/>
      <c r="BO856" s="89"/>
      <c r="BP856" s="89"/>
      <c r="BQ856" s="89"/>
      <c r="BR856" s="89"/>
      <c r="BS856" s="89"/>
      <c r="BT856" s="89"/>
      <c r="BU856" s="89"/>
      <c r="BV856" s="89"/>
      <c r="BW856" s="89"/>
      <c r="BX856" s="89"/>
      <c r="BY856" s="89"/>
      <c r="BZ856" s="89"/>
      <c r="CA856" s="89"/>
      <c r="CB856" s="89"/>
      <c r="CC856" s="89"/>
      <c r="CD856" s="89"/>
      <c r="CE856" s="89"/>
      <c r="CF856" s="90" t="e">
        <f t="shared" si="84"/>
        <v>#DIV/0!</v>
      </c>
      <c r="CG856" s="89"/>
      <c r="CH856" s="89"/>
      <c r="CI856" s="89"/>
      <c r="CJ856" s="89"/>
      <c r="CK856" s="89"/>
      <c r="CL856" s="89"/>
      <c r="CM856" s="89"/>
      <c r="CN856" s="89"/>
      <c r="CO856" s="89"/>
      <c r="CP856" s="89"/>
      <c r="CQ856" s="89"/>
      <c r="CR856" s="89"/>
      <c r="CS856" s="89"/>
      <c r="CT856" s="89"/>
      <c r="CU856" s="89"/>
      <c r="CV856" s="89">
        <v>7</v>
      </c>
      <c r="CW856" s="89">
        <v>7</v>
      </c>
      <c r="CX856" s="89">
        <v>7</v>
      </c>
      <c r="CY856" s="89">
        <v>8</v>
      </c>
      <c r="CZ856" s="89">
        <v>8</v>
      </c>
      <c r="DA856" s="89">
        <v>7</v>
      </c>
      <c r="DB856" s="89">
        <v>7</v>
      </c>
      <c r="DC856" s="89">
        <v>7</v>
      </c>
      <c r="DD856" s="89">
        <v>7</v>
      </c>
      <c r="DE856" s="89"/>
      <c r="DF856" s="89"/>
      <c r="DG856" s="89"/>
      <c r="DH856" s="89"/>
      <c r="DI856" s="89">
        <v>7</v>
      </c>
      <c r="DJ856" s="89">
        <v>8</v>
      </c>
      <c r="DK856" s="89">
        <v>7</v>
      </c>
      <c r="DL856" s="89">
        <v>7</v>
      </c>
      <c r="DM856" s="89">
        <v>7</v>
      </c>
      <c r="DN856" s="89">
        <v>7</v>
      </c>
      <c r="DO856" s="90">
        <f t="shared" si="89"/>
        <v>7.2</v>
      </c>
      <c r="DP856" s="95"/>
      <c r="DQ856" s="89"/>
      <c r="DR856" s="89"/>
      <c r="DS856" s="89"/>
      <c r="DT856" s="89"/>
      <c r="DU856" s="89"/>
      <c r="DV856" s="101"/>
      <c r="DW856" s="102"/>
      <c r="DX856" s="103"/>
      <c r="DY856" s="90"/>
      <c r="DZ856" s="103"/>
      <c r="EA856" s="103"/>
      <c r="EB856" s="103"/>
      <c r="EC856" s="103"/>
      <c r="ED856" s="103"/>
      <c r="EE856" s="103"/>
      <c r="EF856" s="106" t="e">
        <f t="shared" si="86"/>
        <v>#DIV/0!</v>
      </c>
      <c r="EG856" s="106" t="e">
        <f t="shared" si="87"/>
        <v>#DIV/0!</v>
      </c>
      <c r="EH856" s="106" t="str">
        <f t="shared" si="88"/>
        <v>NEED TO DEVELOP</v>
      </c>
    </row>
    <row r="857" hidden="1" customHeight="1" spans="2:138">
      <c r="B857" s="83" t="s">
        <v>2949</v>
      </c>
      <c r="C857" s="84"/>
      <c r="D857" s="84"/>
      <c r="E857" s="84"/>
      <c r="F857" s="84"/>
      <c r="G857" s="84"/>
      <c r="H857" s="83" t="s">
        <v>17635</v>
      </c>
      <c r="I857" s="86" t="s">
        <v>17636</v>
      </c>
      <c r="J857" s="83" t="s">
        <v>162</v>
      </c>
      <c r="K857" s="84"/>
      <c r="L857" s="83" t="s">
        <v>374</v>
      </c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90" t="e">
        <f t="shared" si="83"/>
        <v>#DIV/0!</v>
      </c>
      <c r="AO857" s="89"/>
      <c r="AP857" s="89"/>
      <c r="AQ857" s="89"/>
      <c r="AR857" s="89"/>
      <c r="AS857" s="89"/>
      <c r="AT857" s="89"/>
      <c r="AU857" s="89"/>
      <c r="AV857" s="89"/>
      <c r="AW857" s="89"/>
      <c r="AX857" s="89"/>
      <c r="AY857" s="89"/>
      <c r="AZ857" s="89"/>
      <c r="BA857" s="89"/>
      <c r="BB857" s="89"/>
      <c r="BC857" s="89"/>
      <c r="BD857" s="89"/>
      <c r="BE857" s="89"/>
      <c r="BF857" s="89"/>
      <c r="BG857" s="89"/>
      <c r="BH857" s="89"/>
      <c r="BI857" s="89"/>
      <c r="BJ857" s="89"/>
      <c r="BK857" s="89"/>
      <c r="BL857" s="89"/>
      <c r="BM857" s="89"/>
      <c r="BN857" s="89"/>
      <c r="BO857" s="89"/>
      <c r="BP857" s="89"/>
      <c r="BQ857" s="89"/>
      <c r="BR857" s="89"/>
      <c r="BS857" s="89"/>
      <c r="BT857" s="89"/>
      <c r="BU857" s="89"/>
      <c r="BV857" s="89"/>
      <c r="BW857" s="89"/>
      <c r="BX857" s="89"/>
      <c r="BY857" s="89"/>
      <c r="BZ857" s="89"/>
      <c r="CA857" s="89"/>
      <c r="CB857" s="89"/>
      <c r="CC857" s="89"/>
      <c r="CD857" s="89"/>
      <c r="CE857" s="89"/>
      <c r="CF857" s="90" t="e">
        <f t="shared" si="84"/>
        <v>#DIV/0!</v>
      </c>
      <c r="CG857" s="89"/>
      <c r="CH857" s="89"/>
      <c r="CI857" s="89"/>
      <c r="CJ857" s="89"/>
      <c r="CK857" s="89"/>
      <c r="CL857" s="89"/>
      <c r="CM857" s="89"/>
      <c r="CN857" s="89"/>
      <c r="CO857" s="89"/>
      <c r="CP857" s="89"/>
      <c r="CQ857" s="89"/>
      <c r="CR857" s="89"/>
      <c r="CS857" s="89"/>
      <c r="CT857" s="89"/>
      <c r="CU857" s="89"/>
      <c r="CV857" s="89"/>
      <c r="CW857" s="89"/>
      <c r="CX857" s="89"/>
      <c r="CY857" s="89"/>
      <c r="CZ857" s="89"/>
      <c r="DA857" s="89"/>
      <c r="DB857" s="89"/>
      <c r="DC857" s="89"/>
      <c r="DD857" s="89"/>
      <c r="DE857" s="89"/>
      <c r="DF857" s="89"/>
      <c r="DG857" s="89"/>
      <c r="DH857" s="89"/>
      <c r="DI857" s="89"/>
      <c r="DJ857" s="89"/>
      <c r="DK857" s="89"/>
      <c r="DL857" s="89"/>
      <c r="DM857" s="89"/>
      <c r="DN857" s="89"/>
      <c r="DO857" s="90" t="e">
        <f t="shared" si="89"/>
        <v>#DIV/0!</v>
      </c>
      <c r="DP857" s="95"/>
      <c r="DQ857" s="89"/>
      <c r="DR857" s="89"/>
      <c r="DS857" s="89"/>
      <c r="DT857" s="89"/>
      <c r="DU857" s="89"/>
      <c r="DV857" s="101"/>
      <c r="DW857" s="102"/>
      <c r="DX857" s="103"/>
      <c r="DY857" s="90"/>
      <c r="DZ857" s="103"/>
      <c r="EA857" s="103"/>
      <c r="EB857" s="103"/>
      <c r="EC857" s="103"/>
      <c r="ED857" s="103"/>
      <c r="EE857" s="103"/>
      <c r="EF857" s="106" t="e">
        <f t="shared" si="86"/>
        <v>#DIV/0!</v>
      </c>
      <c r="EG857" s="106" t="e">
        <f t="shared" si="87"/>
        <v>#DIV/0!</v>
      </c>
      <c r="EH857" s="106" t="e">
        <f t="shared" si="88"/>
        <v>#DIV/0!</v>
      </c>
    </row>
    <row r="858" hidden="1" customHeight="1" spans="2:138">
      <c r="B858" s="83" t="s">
        <v>2949</v>
      </c>
      <c r="C858" s="84"/>
      <c r="D858" s="84"/>
      <c r="E858" s="84"/>
      <c r="F858" s="84"/>
      <c r="G858" s="84"/>
      <c r="H858" s="83" t="s">
        <v>17649</v>
      </c>
      <c r="I858" s="86" t="s">
        <v>17650</v>
      </c>
      <c r="J858" s="83" t="s">
        <v>1569</v>
      </c>
      <c r="K858" s="84"/>
      <c r="L858" s="83" t="s">
        <v>2350</v>
      </c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90" t="e">
        <f t="shared" si="83"/>
        <v>#DIV/0!</v>
      </c>
      <c r="AO858" s="89"/>
      <c r="AP858" s="89"/>
      <c r="AQ858" s="89"/>
      <c r="AR858" s="89"/>
      <c r="AS858" s="89"/>
      <c r="AT858" s="89"/>
      <c r="AU858" s="89"/>
      <c r="AV858" s="89"/>
      <c r="AW858" s="89"/>
      <c r="AX858" s="89"/>
      <c r="AY858" s="89"/>
      <c r="AZ858" s="89"/>
      <c r="BA858" s="89"/>
      <c r="BB858" s="89"/>
      <c r="BC858" s="89"/>
      <c r="BD858" s="89"/>
      <c r="BE858" s="89"/>
      <c r="BF858" s="89"/>
      <c r="BG858" s="89"/>
      <c r="BH858" s="89"/>
      <c r="BI858" s="89"/>
      <c r="BJ858" s="89"/>
      <c r="BK858" s="89"/>
      <c r="BL858" s="89"/>
      <c r="BM858" s="89"/>
      <c r="BN858" s="89"/>
      <c r="BO858" s="89"/>
      <c r="BP858" s="89"/>
      <c r="BQ858" s="89"/>
      <c r="BR858" s="89"/>
      <c r="BS858" s="89"/>
      <c r="BT858" s="89"/>
      <c r="BU858" s="89"/>
      <c r="BV858" s="89"/>
      <c r="BW858" s="89"/>
      <c r="BX858" s="89"/>
      <c r="BY858" s="89"/>
      <c r="BZ858" s="89"/>
      <c r="CA858" s="89"/>
      <c r="CB858" s="89"/>
      <c r="CC858" s="89"/>
      <c r="CD858" s="89"/>
      <c r="CE858" s="89"/>
      <c r="CF858" s="90" t="e">
        <f t="shared" si="84"/>
        <v>#DIV/0!</v>
      </c>
      <c r="CG858" s="89"/>
      <c r="CH858" s="89"/>
      <c r="CI858" s="89"/>
      <c r="CJ858" s="89"/>
      <c r="CK858" s="89"/>
      <c r="CL858" s="89"/>
      <c r="CM858" s="89"/>
      <c r="CN858" s="89"/>
      <c r="CO858" s="89"/>
      <c r="CP858" s="89"/>
      <c r="CQ858" s="89"/>
      <c r="CR858" s="89"/>
      <c r="CS858" s="89"/>
      <c r="CT858" s="89"/>
      <c r="CU858" s="89"/>
      <c r="CV858" s="89">
        <v>7</v>
      </c>
      <c r="CW858" s="89">
        <v>8</v>
      </c>
      <c r="CX858" s="89">
        <v>7</v>
      </c>
      <c r="CY858" s="89">
        <v>7</v>
      </c>
      <c r="CZ858" s="89">
        <v>8</v>
      </c>
      <c r="DA858" s="89">
        <v>7</v>
      </c>
      <c r="DB858" s="89">
        <v>7</v>
      </c>
      <c r="DC858" s="89">
        <v>8</v>
      </c>
      <c r="DD858" s="89">
        <v>7</v>
      </c>
      <c r="DE858" s="89"/>
      <c r="DF858" s="89"/>
      <c r="DG858" s="89"/>
      <c r="DH858" s="89"/>
      <c r="DI858" s="89">
        <v>7</v>
      </c>
      <c r="DJ858" s="89">
        <v>7</v>
      </c>
      <c r="DK858" s="89">
        <v>8</v>
      </c>
      <c r="DL858" s="89">
        <v>8</v>
      </c>
      <c r="DM858" s="89">
        <v>7</v>
      </c>
      <c r="DN858" s="89">
        <v>7</v>
      </c>
      <c r="DO858" s="90">
        <f t="shared" si="89"/>
        <v>7.33333333333333</v>
      </c>
      <c r="DP858" s="95"/>
      <c r="DQ858" s="89"/>
      <c r="DR858" s="89"/>
      <c r="DS858" s="89"/>
      <c r="DT858" s="89"/>
      <c r="DU858" s="89"/>
      <c r="DV858" s="101"/>
      <c r="DW858" s="102"/>
      <c r="DX858" s="103"/>
      <c r="DY858" s="90"/>
      <c r="DZ858" s="103"/>
      <c r="EA858" s="103"/>
      <c r="EB858" s="103"/>
      <c r="EC858" s="103"/>
      <c r="ED858" s="103"/>
      <c r="EE858" s="103"/>
      <c r="EF858" s="106" t="e">
        <f t="shared" si="86"/>
        <v>#DIV/0!</v>
      </c>
      <c r="EG858" s="106" t="e">
        <f t="shared" si="87"/>
        <v>#DIV/0!</v>
      </c>
      <c r="EH858" s="106" t="str">
        <f t="shared" si="88"/>
        <v>NEED TO DEVELOP</v>
      </c>
    </row>
    <row r="859" hidden="1" customHeight="1" spans="2:138">
      <c r="B859" s="83" t="s">
        <v>2153</v>
      </c>
      <c r="C859" s="84"/>
      <c r="D859" s="84"/>
      <c r="E859" s="84"/>
      <c r="F859" s="84"/>
      <c r="G859" s="84"/>
      <c r="H859" s="83" t="s">
        <v>17693</v>
      </c>
      <c r="I859" s="86" t="s">
        <v>17694</v>
      </c>
      <c r="J859" s="83" t="s">
        <v>68</v>
      </c>
      <c r="K859" s="84"/>
      <c r="L859" s="83" t="s">
        <v>3559</v>
      </c>
      <c r="M859" s="89">
        <v>8</v>
      </c>
      <c r="N859" s="89">
        <v>8</v>
      </c>
      <c r="O859" s="89">
        <v>8</v>
      </c>
      <c r="P859" s="89">
        <v>9</v>
      </c>
      <c r="Q859" s="89">
        <v>8</v>
      </c>
      <c r="R859" s="89">
        <v>8</v>
      </c>
      <c r="S859" s="89">
        <v>8</v>
      </c>
      <c r="T859" s="89">
        <v>8</v>
      </c>
      <c r="U859" s="89">
        <v>9</v>
      </c>
      <c r="V859" s="89">
        <v>8</v>
      </c>
      <c r="W859" s="89">
        <v>8</v>
      </c>
      <c r="X859" s="89">
        <v>8</v>
      </c>
      <c r="Y859" s="89">
        <v>8</v>
      </c>
      <c r="Z859" s="89">
        <v>8</v>
      </c>
      <c r="AA859" s="89">
        <v>8</v>
      </c>
      <c r="AB859" s="89">
        <v>8</v>
      </c>
      <c r="AC859" s="89">
        <v>8</v>
      </c>
      <c r="AD859" s="89">
        <v>8</v>
      </c>
      <c r="AE859" s="89">
        <v>8</v>
      </c>
      <c r="AF859" s="89">
        <v>8</v>
      </c>
      <c r="AG859" s="89">
        <v>8</v>
      </c>
      <c r="AH859" s="89">
        <v>8</v>
      </c>
      <c r="AI859" s="89">
        <v>8</v>
      </c>
      <c r="AJ859" s="89">
        <v>8</v>
      </c>
      <c r="AK859" s="89">
        <v>8</v>
      </c>
      <c r="AL859" s="89">
        <v>8</v>
      </c>
      <c r="AM859" s="89">
        <v>8</v>
      </c>
      <c r="AN859" s="90">
        <f t="shared" si="83"/>
        <v>8.07407407407407</v>
      </c>
      <c r="AO859" s="89"/>
      <c r="AP859" s="89"/>
      <c r="AQ859" s="89"/>
      <c r="AR859" s="89"/>
      <c r="AS859" s="89"/>
      <c r="AT859" s="89"/>
      <c r="AU859" s="89"/>
      <c r="AV859" s="89"/>
      <c r="AW859" s="89"/>
      <c r="AX859" s="89"/>
      <c r="AY859" s="89"/>
      <c r="AZ859" s="89"/>
      <c r="BA859" s="89"/>
      <c r="BB859" s="89"/>
      <c r="BC859" s="89"/>
      <c r="BD859" s="89"/>
      <c r="BE859" s="89"/>
      <c r="BF859" s="89"/>
      <c r="BG859" s="89"/>
      <c r="BH859" s="89"/>
      <c r="BI859" s="89"/>
      <c r="BJ859" s="89"/>
      <c r="BK859" s="89"/>
      <c r="BL859" s="89"/>
      <c r="BM859" s="89"/>
      <c r="BN859" s="89"/>
      <c r="BO859" s="89"/>
      <c r="BP859" s="89"/>
      <c r="BQ859" s="89"/>
      <c r="BR859" s="89"/>
      <c r="BS859" s="89"/>
      <c r="BT859" s="89"/>
      <c r="BU859" s="89"/>
      <c r="BV859" s="89"/>
      <c r="BW859" s="89"/>
      <c r="BX859" s="89"/>
      <c r="BY859" s="89"/>
      <c r="BZ859" s="89"/>
      <c r="CA859" s="89"/>
      <c r="CB859" s="89"/>
      <c r="CC859" s="89"/>
      <c r="CD859" s="89"/>
      <c r="CE859" s="89"/>
      <c r="CF859" s="90" t="e">
        <f t="shared" si="84"/>
        <v>#DIV/0!</v>
      </c>
      <c r="CG859" s="89"/>
      <c r="CH859" s="89"/>
      <c r="CI859" s="89"/>
      <c r="CJ859" s="89"/>
      <c r="CK859" s="89"/>
      <c r="CL859" s="89"/>
      <c r="CM859" s="89"/>
      <c r="CN859" s="89"/>
      <c r="CO859" s="89"/>
      <c r="CP859" s="89"/>
      <c r="CQ859" s="89"/>
      <c r="CR859" s="89"/>
      <c r="CS859" s="89"/>
      <c r="CT859" s="89"/>
      <c r="CU859" s="89"/>
      <c r="CV859" s="89"/>
      <c r="CW859" s="89"/>
      <c r="CX859" s="89"/>
      <c r="CY859" s="89"/>
      <c r="CZ859" s="89"/>
      <c r="DA859" s="89"/>
      <c r="DB859" s="89"/>
      <c r="DC859" s="89"/>
      <c r="DD859" s="89"/>
      <c r="DE859" s="89"/>
      <c r="DF859" s="89"/>
      <c r="DG859" s="89"/>
      <c r="DH859" s="89"/>
      <c r="DI859" s="89"/>
      <c r="DJ859" s="89"/>
      <c r="DK859" s="89"/>
      <c r="DL859" s="89"/>
      <c r="DM859" s="89"/>
      <c r="DN859" s="89"/>
      <c r="DO859" s="90" t="e">
        <f t="shared" si="89"/>
        <v>#DIV/0!</v>
      </c>
      <c r="DP859" s="95"/>
      <c r="DQ859" s="89"/>
      <c r="DR859" s="89"/>
      <c r="DS859" s="89"/>
      <c r="DT859" s="89"/>
      <c r="DU859" s="89"/>
      <c r="DV859" s="101"/>
      <c r="DW859" s="102"/>
      <c r="DX859" s="103"/>
      <c r="DY859" s="90"/>
      <c r="DZ859" s="103"/>
      <c r="EA859" s="103"/>
      <c r="EB859" s="103"/>
      <c r="EC859" s="103"/>
      <c r="ED859" s="103"/>
      <c r="EE859" s="103"/>
      <c r="EF859" s="106" t="str">
        <f t="shared" si="86"/>
        <v>GOOD</v>
      </c>
      <c r="EG859" s="106" t="e">
        <f t="shared" si="87"/>
        <v>#DIV/0!</v>
      </c>
      <c r="EH859" s="106" t="e">
        <f t="shared" si="88"/>
        <v>#DIV/0!</v>
      </c>
    </row>
    <row r="860" hidden="1" customHeight="1" spans="2:138">
      <c r="B860" s="83" t="s">
        <v>2153</v>
      </c>
      <c r="C860" s="84"/>
      <c r="D860" s="84"/>
      <c r="E860" s="84"/>
      <c r="F860" s="84"/>
      <c r="G860" s="84"/>
      <c r="H860" s="83" t="s">
        <v>17706</v>
      </c>
      <c r="I860" s="86" t="s">
        <v>17707</v>
      </c>
      <c r="J860" s="83" t="s">
        <v>227</v>
      </c>
      <c r="K860" s="84"/>
      <c r="L860" s="83" t="s">
        <v>5724</v>
      </c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90" t="e">
        <f t="shared" si="83"/>
        <v>#DIV/0!</v>
      </c>
      <c r="AO860" s="89"/>
      <c r="AP860" s="89"/>
      <c r="AQ860" s="89"/>
      <c r="AR860" s="89"/>
      <c r="AS860" s="89"/>
      <c r="AT860" s="89"/>
      <c r="AU860" s="89"/>
      <c r="AV860" s="89"/>
      <c r="AW860" s="89"/>
      <c r="AX860" s="89"/>
      <c r="AY860" s="89"/>
      <c r="AZ860" s="89"/>
      <c r="BA860" s="89"/>
      <c r="BB860" s="89"/>
      <c r="BC860" s="89"/>
      <c r="BD860" s="89">
        <v>8</v>
      </c>
      <c r="BE860" s="89">
        <v>8</v>
      </c>
      <c r="BF860" s="89">
        <v>7</v>
      </c>
      <c r="BG860" s="89">
        <v>8</v>
      </c>
      <c r="BH860" s="89">
        <v>8</v>
      </c>
      <c r="BI860" s="89">
        <v>8</v>
      </c>
      <c r="BJ860" s="89">
        <v>8</v>
      </c>
      <c r="BK860" s="89">
        <v>8</v>
      </c>
      <c r="BL860" s="89">
        <v>7</v>
      </c>
      <c r="BM860" s="89">
        <v>8</v>
      </c>
      <c r="BN860" s="89">
        <v>7</v>
      </c>
      <c r="BO860" s="89">
        <v>8</v>
      </c>
      <c r="BP860" s="89">
        <v>7</v>
      </c>
      <c r="BQ860" s="89">
        <v>8</v>
      </c>
      <c r="BR860" s="89">
        <v>8</v>
      </c>
      <c r="BS860" s="89">
        <v>7</v>
      </c>
      <c r="BT860" s="89">
        <v>8</v>
      </c>
      <c r="BU860" s="89">
        <v>7</v>
      </c>
      <c r="BV860" s="89">
        <v>8</v>
      </c>
      <c r="BW860" s="89">
        <v>8</v>
      </c>
      <c r="BX860" s="89">
        <v>8</v>
      </c>
      <c r="BY860" s="89">
        <v>8</v>
      </c>
      <c r="BZ860" s="89">
        <v>7</v>
      </c>
      <c r="CA860" s="89">
        <v>7</v>
      </c>
      <c r="CB860" s="89">
        <v>8</v>
      </c>
      <c r="CC860" s="89">
        <v>8</v>
      </c>
      <c r="CD860" s="89">
        <v>8</v>
      </c>
      <c r="CE860" s="89">
        <v>8</v>
      </c>
      <c r="CF860" s="90">
        <f t="shared" si="84"/>
        <v>7.7037037037037</v>
      </c>
      <c r="CG860" s="89"/>
      <c r="CH860" s="89"/>
      <c r="CI860" s="89"/>
      <c r="CJ860" s="89"/>
      <c r="CK860" s="89"/>
      <c r="CL860" s="89"/>
      <c r="CM860" s="89"/>
      <c r="CN860" s="89"/>
      <c r="CO860" s="89"/>
      <c r="CP860" s="89"/>
      <c r="CQ860" s="89"/>
      <c r="CR860" s="89"/>
      <c r="CS860" s="89"/>
      <c r="CT860" s="89"/>
      <c r="CU860" s="89"/>
      <c r="CV860" s="89"/>
      <c r="CW860" s="89"/>
      <c r="CX860" s="89"/>
      <c r="CY860" s="89"/>
      <c r="CZ860" s="89"/>
      <c r="DA860" s="89"/>
      <c r="DB860" s="89"/>
      <c r="DC860" s="89"/>
      <c r="DD860" s="89"/>
      <c r="DE860" s="89"/>
      <c r="DF860" s="89"/>
      <c r="DG860" s="89"/>
      <c r="DH860" s="89"/>
      <c r="DI860" s="89"/>
      <c r="DJ860" s="89"/>
      <c r="DK860" s="89"/>
      <c r="DL860" s="89"/>
      <c r="DM860" s="89"/>
      <c r="DN860" s="89"/>
      <c r="DO860" s="90" t="e">
        <f t="shared" si="89"/>
        <v>#DIV/0!</v>
      </c>
      <c r="DP860" s="89"/>
      <c r="DQ860" s="89"/>
      <c r="DR860" s="89"/>
      <c r="DS860" s="89"/>
      <c r="DT860" s="89"/>
      <c r="DU860" s="89"/>
      <c r="DV860" s="89"/>
      <c r="DW860" s="102"/>
      <c r="DX860" s="103"/>
      <c r="DY860" s="90"/>
      <c r="DZ860" s="103"/>
      <c r="EA860" s="103"/>
      <c r="EB860" s="103"/>
      <c r="EC860" s="103"/>
      <c r="ED860" s="103"/>
      <c r="EE860" s="103"/>
      <c r="EF860" s="106" t="e">
        <f t="shared" si="86"/>
        <v>#DIV/0!</v>
      </c>
      <c r="EG860" s="106" t="str">
        <f t="shared" si="87"/>
        <v>NEED TO DEVELOP</v>
      </c>
      <c r="EH860" s="106" t="e">
        <f t="shared" si="88"/>
        <v>#DIV/0!</v>
      </c>
    </row>
    <row r="861" hidden="1" customHeight="1" spans="2:138">
      <c r="B861" s="83" t="s">
        <v>2153</v>
      </c>
      <c r="C861" s="84"/>
      <c r="D861" s="84"/>
      <c r="E861" s="84"/>
      <c r="F861" s="84"/>
      <c r="G861" s="84"/>
      <c r="H861" s="83" t="s">
        <v>17719</v>
      </c>
      <c r="I861" s="86" t="s">
        <v>17720</v>
      </c>
      <c r="J861" s="83" t="s">
        <v>2083</v>
      </c>
      <c r="K861" s="84"/>
      <c r="L861" s="83" t="s">
        <v>4289</v>
      </c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90" t="e">
        <f t="shared" si="83"/>
        <v>#DIV/0!</v>
      </c>
      <c r="AO861" s="89"/>
      <c r="AP861" s="89"/>
      <c r="AQ861" s="89"/>
      <c r="AR861" s="89"/>
      <c r="AS861" s="89"/>
      <c r="AT861" s="89"/>
      <c r="AU861" s="89"/>
      <c r="AV861" s="89"/>
      <c r="AW861" s="89"/>
      <c r="AX861" s="89"/>
      <c r="AY861" s="89"/>
      <c r="AZ861" s="89"/>
      <c r="BA861" s="89"/>
      <c r="BB861" s="89"/>
      <c r="BC861" s="89"/>
      <c r="BD861" s="89">
        <v>8</v>
      </c>
      <c r="BE861" s="89">
        <v>7</v>
      </c>
      <c r="BF861" s="89">
        <v>8</v>
      </c>
      <c r="BG861" s="89">
        <v>7</v>
      </c>
      <c r="BH861" s="89">
        <v>7</v>
      </c>
      <c r="BI861" s="89">
        <v>7</v>
      </c>
      <c r="BJ861" s="89">
        <v>7</v>
      </c>
      <c r="BK861" s="89">
        <v>8</v>
      </c>
      <c r="BL861" s="89">
        <v>7</v>
      </c>
      <c r="BM861" s="89">
        <v>8</v>
      </c>
      <c r="BN861" s="89">
        <v>7</v>
      </c>
      <c r="BO861" s="89">
        <v>8</v>
      </c>
      <c r="BP861" s="89">
        <v>7</v>
      </c>
      <c r="BQ861" s="89">
        <v>8</v>
      </c>
      <c r="BR861" s="89">
        <v>7</v>
      </c>
      <c r="BS861" s="89">
        <v>7</v>
      </c>
      <c r="BT861" s="89">
        <v>8</v>
      </c>
      <c r="BU861" s="89">
        <v>8</v>
      </c>
      <c r="BV861" s="89">
        <v>8</v>
      </c>
      <c r="BW861" s="89">
        <v>7</v>
      </c>
      <c r="BX861" s="89">
        <v>7</v>
      </c>
      <c r="BY861" s="89">
        <v>7</v>
      </c>
      <c r="BZ861" s="89">
        <v>7</v>
      </c>
      <c r="CA861" s="89">
        <v>7</v>
      </c>
      <c r="CB861" s="89">
        <v>7</v>
      </c>
      <c r="CC861" s="89">
        <v>8</v>
      </c>
      <c r="CD861" s="89">
        <v>8</v>
      </c>
      <c r="CE861" s="89">
        <v>8</v>
      </c>
      <c r="CF861" s="90">
        <f t="shared" si="84"/>
        <v>7.40740740740741</v>
      </c>
      <c r="CG861" s="89"/>
      <c r="CH861" s="89"/>
      <c r="CI861" s="89"/>
      <c r="CJ861" s="89"/>
      <c r="CK861" s="89"/>
      <c r="CL861" s="89"/>
      <c r="CM861" s="89"/>
      <c r="CN861" s="89"/>
      <c r="CO861" s="89"/>
      <c r="CP861" s="89"/>
      <c r="CQ861" s="89"/>
      <c r="CR861" s="89"/>
      <c r="CS861" s="89"/>
      <c r="CT861" s="89"/>
      <c r="CU861" s="89"/>
      <c r="CV861" s="89"/>
      <c r="CW861" s="89"/>
      <c r="CX861" s="89"/>
      <c r="CY861" s="89"/>
      <c r="CZ861" s="89"/>
      <c r="DA861" s="89"/>
      <c r="DB861" s="89"/>
      <c r="DC861" s="89"/>
      <c r="DD861" s="89"/>
      <c r="DE861" s="89"/>
      <c r="DF861" s="89"/>
      <c r="DG861" s="89"/>
      <c r="DH861" s="89"/>
      <c r="DI861" s="89"/>
      <c r="DJ861" s="89"/>
      <c r="DK861" s="89"/>
      <c r="DL861" s="89"/>
      <c r="DM861" s="89"/>
      <c r="DN861" s="89"/>
      <c r="DO861" s="90" t="e">
        <f t="shared" si="89"/>
        <v>#DIV/0!</v>
      </c>
      <c r="DP861" s="89"/>
      <c r="DQ861" s="89"/>
      <c r="DR861" s="89"/>
      <c r="DS861" s="89"/>
      <c r="DT861" s="89"/>
      <c r="DU861" s="89"/>
      <c r="DV861" s="89"/>
      <c r="DW861" s="102"/>
      <c r="DX861" s="103"/>
      <c r="DY861" s="89"/>
      <c r="DZ861" s="103"/>
      <c r="EA861" s="103"/>
      <c r="EB861" s="103"/>
      <c r="EC861" s="103"/>
      <c r="ED861" s="103"/>
      <c r="EE861" s="103"/>
      <c r="EF861" s="106" t="e">
        <f t="shared" si="86"/>
        <v>#DIV/0!</v>
      </c>
      <c r="EG861" s="106" t="str">
        <f t="shared" si="87"/>
        <v>NEED TO DEVELOP</v>
      </c>
      <c r="EH861" s="106" t="e">
        <f t="shared" si="88"/>
        <v>#DIV/0!</v>
      </c>
    </row>
    <row r="862" hidden="1" customHeight="1" spans="2:138">
      <c r="B862" s="83" t="s">
        <v>2153</v>
      </c>
      <c r="C862" s="84"/>
      <c r="D862" s="84"/>
      <c r="E862" s="84"/>
      <c r="F862" s="84"/>
      <c r="G862" s="84"/>
      <c r="H862" s="83" t="s">
        <v>17747</v>
      </c>
      <c r="I862" s="86" t="s">
        <v>17748</v>
      </c>
      <c r="J862" s="83" t="s">
        <v>263</v>
      </c>
      <c r="K862" s="84"/>
      <c r="L862" s="83" t="s">
        <v>5695</v>
      </c>
      <c r="M862" s="89">
        <v>8</v>
      </c>
      <c r="N862" s="89">
        <v>8</v>
      </c>
      <c r="O862" s="89">
        <v>8</v>
      </c>
      <c r="P862" s="89">
        <v>8</v>
      </c>
      <c r="Q862" s="89">
        <v>7.5</v>
      </c>
      <c r="R862" s="89">
        <v>8</v>
      </c>
      <c r="S862" s="89">
        <v>8</v>
      </c>
      <c r="T862" s="89">
        <v>8</v>
      </c>
      <c r="U862" s="89">
        <v>8</v>
      </c>
      <c r="V862" s="89">
        <v>8</v>
      </c>
      <c r="W862" s="89">
        <v>8</v>
      </c>
      <c r="X862" s="89">
        <v>8</v>
      </c>
      <c r="Y862" s="89">
        <v>8</v>
      </c>
      <c r="Z862" s="89">
        <v>8</v>
      </c>
      <c r="AA862" s="89">
        <v>8</v>
      </c>
      <c r="AB862" s="89">
        <v>8</v>
      </c>
      <c r="AC862" s="89">
        <v>8</v>
      </c>
      <c r="AD862" s="89">
        <v>8</v>
      </c>
      <c r="AE862" s="89">
        <v>8</v>
      </c>
      <c r="AF862" s="89">
        <v>8</v>
      </c>
      <c r="AG862" s="89">
        <v>8</v>
      </c>
      <c r="AH862" s="89">
        <v>8</v>
      </c>
      <c r="AI862" s="89">
        <v>8</v>
      </c>
      <c r="AJ862" s="89">
        <v>8</v>
      </c>
      <c r="AK862" s="89">
        <v>8</v>
      </c>
      <c r="AL862" s="89">
        <v>8</v>
      </c>
      <c r="AM862" s="89">
        <v>7.5</v>
      </c>
      <c r="AN862" s="90">
        <f t="shared" si="83"/>
        <v>7.96296296296296</v>
      </c>
      <c r="AO862" s="89"/>
      <c r="AP862" s="89"/>
      <c r="AQ862" s="89"/>
      <c r="AR862" s="89"/>
      <c r="AS862" s="89"/>
      <c r="AT862" s="89"/>
      <c r="AU862" s="89"/>
      <c r="AV862" s="89"/>
      <c r="AW862" s="89"/>
      <c r="AX862" s="89"/>
      <c r="AY862" s="89"/>
      <c r="AZ862" s="89"/>
      <c r="BA862" s="89"/>
      <c r="BB862" s="89"/>
      <c r="BC862" s="89"/>
      <c r="BD862" s="89"/>
      <c r="BE862" s="89"/>
      <c r="BF862" s="89"/>
      <c r="BG862" s="89"/>
      <c r="BH862" s="89"/>
      <c r="BI862" s="89"/>
      <c r="BJ862" s="89"/>
      <c r="BK862" s="89"/>
      <c r="BL862" s="89"/>
      <c r="BM862" s="89"/>
      <c r="BN862" s="89"/>
      <c r="BO862" s="89"/>
      <c r="BP862" s="89"/>
      <c r="BQ862" s="89"/>
      <c r="BR862" s="89"/>
      <c r="BS862" s="89"/>
      <c r="BT862" s="89"/>
      <c r="BU862" s="89"/>
      <c r="BV862" s="89"/>
      <c r="BW862" s="89"/>
      <c r="BX862" s="89"/>
      <c r="BY862" s="89"/>
      <c r="BZ862" s="89"/>
      <c r="CA862" s="89"/>
      <c r="CB862" s="89"/>
      <c r="CC862" s="89"/>
      <c r="CD862" s="89"/>
      <c r="CE862" s="89"/>
      <c r="CF862" s="90" t="e">
        <f t="shared" si="84"/>
        <v>#DIV/0!</v>
      </c>
      <c r="CG862" s="89"/>
      <c r="CH862" s="89"/>
      <c r="CI862" s="89"/>
      <c r="CJ862" s="89"/>
      <c r="CK862" s="89"/>
      <c r="CL862" s="89"/>
      <c r="CM862" s="89"/>
      <c r="CN862" s="89"/>
      <c r="CO862" s="89"/>
      <c r="CP862" s="89"/>
      <c r="CQ862" s="89"/>
      <c r="CR862" s="89"/>
      <c r="CS862" s="89"/>
      <c r="CT862" s="89"/>
      <c r="CU862" s="89"/>
      <c r="CV862" s="89"/>
      <c r="CW862" s="89"/>
      <c r="CX862" s="89"/>
      <c r="CY862" s="89"/>
      <c r="CZ862" s="89"/>
      <c r="DA862" s="89"/>
      <c r="DB862" s="89"/>
      <c r="DC862" s="89"/>
      <c r="DD862" s="89"/>
      <c r="DE862" s="89"/>
      <c r="DF862" s="89"/>
      <c r="DG862" s="89"/>
      <c r="DH862" s="89"/>
      <c r="DI862" s="89"/>
      <c r="DJ862" s="89"/>
      <c r="DK862" s="89"/>
      <c r="DL862" s="89"/>
      <c r="DM862" s="89"/>
      <c r="DN862" s="89"/>
      <c r="DO862" s="90" t="e">
        <f t="shared" si="89"/>
        <v>#DIV/0!</v>
      </c>
      <c r="DP862" s="89"/>
      <c r="DQ862" s="89"/>
      <c r="DR862" s="89"/>
      <c r="DS862" s="89"/>
      <c r="DT862" s="89"/>
      <c r="DU862" s="89"/>
      <c r="DV862" s="101"/>
      <c r="DW862" s="102"/>
      <c r="DX862" s="103"/>
      <c r="DY862" s="90"/>
      <c r="DZ862" s="103"/>
      <c r="EA862" s="103"/>
      <c r="EB862" s="103"/>
      <c r="EC862" s="103"/>
      <c r="ED862" s="103"/>
      <c r="EE862" s="103"/>
      <c r="EF862" s="106" t="str">
        <f t="shared" si="86"/>
        <v>NEED TO DEVELOP</v>
      </c>
      <c r="EG862" s="106" t="e">
        <f t="shared" si="87"/>
        <v>#DIV/0!</v>
      </c>
      <c r="EH862" s="106" t="e">
        <f t="shared" si="88"/>
        <v>#DIV/0!</v>
      </c>
    </row>
    <row r="863" hidden="1" customHeight="1" spans="2:138">
      <c r="B863" s="83" t="s">
        <v>2153</v>
      </c>
      <c r="C863" s="84"/>
      <c r="D863" s="84"/>
      <c r="E863" s="84"/>
      <c r="F863" s="84"/>
      <c r="G863" s="84"/>
      <c r="H863" s="83" t="s">
        <v>17761</v>
      </c>
      <c r="I863" s="86" t="s">
        <v>17762</v>
      </c>
      <c r="J863" s="83" t="s">
        <v>108</v>
      </c>
      <c r="K863" s="84"/>
      <c r="L863" s="83" t="s">
        <v>3378</v>
      </c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90" t="e">
        <f t="shared" si="83"/>
        <v>#DIV/0!</v>
      </c>
      <c r="AO863" s="89"/>
      <c r="AP863" s="89"/>
      <c r="AQ863" s="89"/>
      <c r="AR863" s="89"/>
      <c r="AS863" s="89"/>
      <c r="AT863" s="89"/>
      <c r="AU863" s="89"/>
      <c r="AV863" s="89"/>
      <c r="AW863" s="89"/>
      <c r="AX863" s="89"/>
      <c r="AY863" s="89"/>
      <c r="AZ863" s="89"/>
      <c r="BA863" s="89"/>
      <c r="BB863" s="89"/>
      <c r="BC863" s="89"/>
      <c r="BD863" s="89">
        <v>8</v>
      </c>
      <c r="BE863" s="89">
        <v>8</v>
      </c>
      <c r="BF863" s="89">
        <v>8</v>
      </c>
      <c r="BG863" s="89">
        <v>8</v>
      </c>
      <c r="BH863" s="89">
        <v>8</v>
      </c>
      <c r="BI863" s="89">
        <v>8</v>
      </c>
      <c r="BJ863" s="89">
        <v>8</v>
      </c>
      <c r="BK863" s="89">
        <v>8</v>
      </c>
      <c r="BL863" s="89">
        <v>8</v>
      </c>
      <c r="BM863" s="89">
        <v>8</v>
      </c>
      <c r="BN863" s="89">
        <v>7.5</v>
      </c>
      <c r="BO863" s="89">
        <v>8</v>
      </c>
      <c r="BP863" s="89">
        <v>8</v>
      </c>
      <c r="BQ863" s="89">
        <v>8</v>
      </c>
      <c r="BR863" s="89">
        <v>8</v>
      </c>
      <c r="BS863" s="89">
        <v>8</v>
      </c>
      <c r="BT863" s="89">
        <v>8</v>
      </c>
      <c r="BU863" s="89">
        <v>8</v>
      </c>
      <c r="BV863" s="89">
        <v>8</v>
      </c>
      <c r="BW863" s="89">
        <v>8</v>
      </c>
      <c r="BX863" s="89">
        <v>8</v>
      </c>
      <c r="BY863" s="89">
        <v>8</v>
      </c>
      <c r="BZ863" s="89">
        <v>8</v>
      </c>
      <c r="CA863" s="89">
        <v>8</v>
      </c>
      <c r="CB863" s="89">
        <v>8</v>
      </c>
      <c r="CC863" s="89">
        <v>8</v>
      </c>
      <c r="CD863" s="89">
        <v>8</v>
      </c>
      <c r="CE863" s="89">
        <v>7.5</v>
      </c>
      <c r="CF863" s="90">
        <f t="shared" si="84"/>
        <v>7.96296296296296</v>
      </c>
      <c r="CG863" s="89"/>
      <c r="CH863" s="89"/>
      <c r="CI863" s="89"/>
      <c r="CJ863" s="89"/>
      <c r="CK863" s="89"/>
      <c r="CL863" s="89"/>
      <c r="CM863" s="89"/>
      <c r="CN863" s="89"/>
      <c r="CO863" s="89"/>
      <c r="CP863" s="89"/>
      <c r="CQ863" s="89"/>
      <c r="CR863" s="89"/>
      <c r="CS863" s="89"/>
      <c r="CT863" s="89"/>
      <c r="CU863" s="89"/>
      <c r="CV863" s="89"/>
      <c r="CW863" s="89"/>
      <c r="CX863" s="89"/>
      <c r="CY863" s="89"/>
      <c r="CZ863" s="89"/>
      <c r="DA863" s="89"/>
      <c r="DB863" s="89"/>
      <c r="DC863" s="89"/>
      <c r="DD863" s="89"/>
      <c r="DE863" s="89"/>
      <c r="DF863" s="89"/>
      <c r="DG863" s="89"/>
      <c r="DH863" s="89"/>
      <c r="DI863" s="89"/>
      <c r="DJ863" s="89"/>
      <c r="DK863" s="89"/>
      <c r="DL863" s="89"/>
      <c r="DM863" s="89"/>
      <c r="DN863" s="89"/>
      <c r="DO863" s="90" t="e">
        <f t="shared" si="89"/>
        <v>#DIV/0!</v>
      </c>
      <c r="DP863" s="89"/>
      <c r="DQ863" s="89"/>
      <c r="DR863" s="89"/>
      <c r="DS863" s="89"/>
      <c r="DT863" s="89"/>
      <c r="DU863" s="89"/>
      <c r="DV863" s="101"/>
      <c r="DW863" s="102"/>
      <c r="DX863" s="103"/>
      <c r="DY863" s="90"/>
      <c r="DZ863" s="103"/>
      <c r="EA863" s="103"/>
      <c r="EB863" s="103"/>
      <c r="EC863" s="103"/>
      <c r="ED863" s="103"/>
      <c r="EE863" s="103"/>
      <c r="EF863" s="106" t="e">
        <f t="shared" si="86"/>
        <v>#DIV/0!</v>
      </c>
      <c r="EG863" s="106" t="str">
        <f t="shared" si="87"/>
        <v>NEED TO DEVELOP</v>
      </c>
      <c r="EH863" s="106" t="e">
        <f t="shared" si="88"/>
        <v>#DIV/0!</v>
      </c>
    </row>
    <row r="864" hidden="1" customHeight="1" spans="2:138">
      <c r="B864" s="83" t="s">
        <v>2153</v>
      </c>
      <c r="C864" s="84"/>
      <c r="D864" s="84"/>
      <c r="E864" s="84"/>
      <c r="F864" s="84"/>
      <c r="G864" s="84"/>
      <c r="H864" s="83" t="s">
        <v>17772</v>
      </c>
      <c r="I864" s="86" t="s">
        <v>17773</v>
      </c>
      <c r="J864" s="83" t="s">
        <v>2321</v>
      </c>
      <c r="K864" s="84"/>
      <c r="L864" s="83" t="s">
        <v>1234</v>
      </c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90" t="e">
        <f t="shared" si="83"/>
        <v>#DIV/0!</v>
      </c>
      <c r="AO864" s="89"/>
      <c r="AP864" s="89"/>
      <c r="AQ864" s="89"/>
      <c r="AR864" s="89"/>
      <c r="AS864" s="89"/>
      <c r="AT864" s="89"/>
      <c r="AU864" s="89"/>
      <c r="AV864" s="89"/>
      <c r="AW864" s="89"/>
      <c r="AX864" s="89"/>
      <c r="AY864" s="89"/>
      <c r="AZ864" s="89"/>
      <c r="BA864" s="89"/>
      <c r="BB864" s="89"/>
      <c r="BC864" s="89"/>
      <c r="BD864" s="89">
        <v>8</v>
      </c>
      <c r="BE864" s="89">
        <v>8</v>
      </c>
      <c r="BF864" s="89">
        <v>8</v>
      </c>
      <c r="BG864" s="89">
        <v>8</v>
      </c>
      <c r="BH864" s="89">
        <v>8</v>
      </c>
      <c r="BI864" s="89">
        <v>7.5</v>
      </c>
      <c r="BJ864" s="89">
        <v>8</v>
      </c>
      <c r="BK864" s="89">
        <v>8</v>
      </c>
      <c r="BL864" s="89">
        <v>8</v>
      </c>
      <c r="BM864" s="89">
        <v>8</v>
      </c>
      <c r="BN864" s="89">
        <v>8</v>
      </c>
      <c r="BO864" s="89">
        <v>8</v>
      </c>
      <c r="BP864" s="89">
        <v>8</v>
      </c>
      <c r="BQ864" s="89">
        <v>8</v>
      </c>
      <c r="BR864" s="89">
        <v>7.5</v>
      </c>
      <c r="BS864" s="89">
        <v>8</v>
      </c>
      <c r="BT864" s="89">
        <v>8</v>
      </c>
      <c r="BU864" s="89">
        <v>8.5</v>
      </c>
      <c r="BV864" s="89">
        <v>8</v>
      </c>
      <c r="BW864" s="89">
        <v>8</v>
      </c>
      <c r="BX864" s="89">
        <v>8</v>
      </c>
      <c r="BY864" s="89">
        <v>8</v>
      </c>
      <c r="BZ864" s="89">
        <v>8.5</v>
      </c>
      <c r="CA864" s="89">
        <v>8</v>
      </c>
      <c r="CB864" s="89">
        <v>8</v>
      </c>
      <c r="CC864" s="89">
        <v>8</v>
      </c>
      <c r="CD864" s="89">
        <v>8</v>
      </c>
      <c r="CE864" s="89">
        <v>7.5</v>
      </c>
      <c r="CF864" s="90">
        <f t="shared" si="84"/>
        <v>7.98148148148148</v>
      </c>
      <c r="CG864" s="89"/>
      <c r="CH864" s="89"/>
      <c r="CI864" s="89"/>
      <c r="CJ864" s="89"/>
      <c r="CK864" s="89"/>
      <c r="CL864" s="89"/>
      <c r="CM864" s="89"/>
      <c r="CN864" s="89"/>
      <c r="CO864" s="89"/>
      <c r="CP864" s="89"/>
      <c r="CQ864" s="89"/>
      <c r="CR864" s="89"/>
      <c r="CS864" s="89"/>
      <c r="CT864" s="89"/>
      <c r="CU864" s="89"/>
      <c r="CV864" s="89"/>
      <c r="CW864" s="89"/>
      <c r="CX864" s="89"/>
      <c r="CY864" s="89"/>
      <c r="CZ864" s="89"/>
      <c r="DA864" s="89"/>
      <c r="DB864" s="89"/>
      <c r="DC864" s="89"/>
      <c r="DD864" s="89"/>
      <c r="DE864" s="89"/>
      <c r="DF864" s="89"/>
      <c r="DG864" s="89"/>
      <c r="DH864" s="89"/>
      <c r="DI864" s="89"/>
      <c r="DJ864" s="89"/>
      <c r="DK864" s="89"/>
      <c r="DL864" s="89"/>
      <c r="DM864" s="89"/>
      <c r="DN864" s="89"/>
      <c r="DO864" s="90" t="e">
        <f t="shared" si="89"/>
        <v>#DIV/0!</v>
      </c>
      <c r="DP864" s="89"/>
      <c r="DQ864" s="89"/>
      <c r="DR864" s="89"/>
      <c r="DS864" s="89"/>
      <c r="DT864" s="89"/>
      <c r="DU864" s="89"/>
      <c r="DV864" s="101"/>
      <c r="DW864" s="102"/>
      <c r="DX864" s="103"/>
      <c r="DY864" s="90"/>
      <c r="DZ864" s="103"/>
      <c r="EA864" s="103"/>
      <c r="EB864" s="103"/>
      <c r="EC864" s="103"/>
      <c r="ED864" s="103"/>
      <c r="EE864" s="103"/>
      <c r="EF864" s="106" t="e">
        <f t="shared" si="86"/>
        <v>#DIV/0!</v>
      </c>
      <c r="EG864" s="106" t="str">
        <f t="shared" si="87"/>
        <v>NEED TO DEVELOP</v>
      </c>
      <c r="EH864" s="106" t="e">
        <f t="shared" si="88"/>
        <v>#DIV/0!</v>
      </c>
    </row>
    <row r="865" hidden="1" customHeight="1" spans="2:138">
      <c r="B865" s="83" t="s">
        <v>2153</v>
      </c>
      <c r="C865" s="84"/>
      <c r="D865" s="84"/>
      <c r="E865" s="84"/>
      <c r="F865" s="84"/>
      <c r="G865" s="84"/>
      <c r="H865" s="83" t="s">
        <v>17786</v>
      </c>
      <c r="I865" s="86" t="s">
        <v>17787</v>
      </c>
      <c r="J865" s="83" t="s">
        <v>390</v>
      </c>
      <c r="K865" s="84"/>
      <c r="L865" s="83" t="s">
        <v>2473</v>
      </c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90" t="e">
        <f t="shared" si="83"/>
        <v>#DIV/0!</v>
      </c>
      <c r="AO865" s="89"/>
      <c r="AP865" s="89"/>
      <c r="AQ865" s="89"/>
      <c r="AR865" s="89"/>
      <c r="AS865" s="89"/>
      <c r="AT865" s="89"/>
      <c r="AU865" s="89"/>
      <c r="AV865" s="89"/>
      <c r="AW865" s="89"/>
      <c r="AX865" s="89"/>
      <c r="AY865" s="89"/>
      <c r="AZ865" s="89"/>
      <c r="BA865" s="89"/>
      <c r="BB865" s="89"/>
      <c r="BC865" s="89"/>
      <c r="BD865" s="89"/>
      <c r="BE865" s="89"/>
      <c r="BF865" s="89"/>
      <c r="BG865" s="89"/>
      <c r="BH865" s="89"/>
      <c r="BI865" s="89"/>
      <c r="BJ865" s="89"/>
      <c r="BK865" s="89"/>
      <c r="BL865" s="89"/>
      <c r="BM865" s="89"/>
      <c r="BN865" s="89"/>
      <c r="BO865" s="89"/>
      <c r="BP865" s="89"/>
      <c r="BQ865" s="89"/>
      <c r="BR865" s="89"/>
      <c r="BS865" s="89"/>
      <c r="BT865" s="89"/>
      <c r="BU865" s="89"/>
      <c r="BV865" s="89"/>
      <c r="BW865" s="89"/>
      <c r="BX865" s="89"/>
      <c r="BY865" s="89"/>
      <c r="BZ865" s="89"/>
      <c r="CA865" s="89"/>
      <c r="CB865" s="89"/>
      <c r="CC865" s="89"/>
      <c r="CD865" s="89"/>
      <c r="CE865" s="89"/>
      <c r="CF865" s="90" t="e">
        <f t="shared" si="84"/>
        <v>#DIV/0!</v>
      </c>
      <c r="CG865" s="89"/>
      <c r="CH865" s="89"/>
      <c r="CI865" s="89"/>
      <c r="CJ865" s="89"/>
      <c r="CK865" s="89"/>
      <c r="CL865" s="89"/>
      <c r="CM865" s="89"/>
      <c r="CN865" s="89"/>
      <c r="CO865" s="89"/>
      <c r="CP865" s="89"/>
      <c r="CQ865" s="89"/>
      <c r="CR865" s="89"/>
      <c r="CS865" s="89"/>
      <c r="CT865" s="89"/>
      <c r="CU865" s="89"/>
      <c r="CV865" s="89">
        <v>7</v>
      </c>
      <c r="CW865" s="89">
        <v>7</v>
      </c>
      <c r="CX865" s="89">
        <v>8</v>
      </c>
      <c r="CY865" s="89">
        <v>8</v>
      </c>
      <c r="CZ865" s="89">
        <v>7</v>
      </c>
      <c r="DA865" s="89">
        <v>8</v>
      </c>
      <c r="DB865" s="89">
        <v>8</v>
      </c>
      <c r="DC865" s="89">
        <v>8</v>
      </c>
      <c r="DD865" s="89">
        <v>8</v>
      </c>
      <c r="DE865" s="89">
        <v>7</v>
      </c>
      <c r="DF865" s="89">
        <v>7</v>
      </c>
      <c r="DG865" s="89">
        <v>8</v>
      </c>
      <c r="DH865" s="89">
        <v>7</v>
      </c>
      <c r="DI865" s="89">
        <v>8</v>
      </c>
      <c r="DJ865" s="89">
        <v>8</v>
      </c>
      <c r="DK865" s="89">
        <v>8</v>
      </c>
      <c r="DL865" s="89">
        <v>7</v>
      </c>
      <c r="DM865" s="89">
        <v>7</v>
      </c>
      <c r="DN865" s="89">
        <v>8</v>
      </c>
      <c r="DO865" s="90">
        <f t="shared" si="89"/>
        <v>7.57894736842105</v>
      </c>
      <c r="DP865" s="95"/>
      <c r="DQ865" s="89"/>
      <c r="DR865" s="89"/>
      <c r="DS865" s="89"/>
      <c r="DT865" s="89"/>
      <c r="DU865" s="89"/>
      <c r="DV865" s="101"/>
      <c r="DW865" s="102"/>
      <c r="DX865" s="103"/>
      <c r="DY865" s="90"/>
      <c r="DZ865" s="103"/>
      <c r="EA865" s="103"/>
      <c r="EB865" s="103"/>
      <c r="EC865" s="103"/>
      <c r="ED865" s="103"/>
      <c r="EE865" s="103"/>
      <c r="EF865" s="106" t="e">
        <f t="shared" si="86"/>
        <v>#DIV/0!</v>
      </c>
      <c r="EG865" s="106" t="e">
        <f t="shared" si="87"/>
        <v>#DIV/0!</v>
      </c>
      <c r="EH865" s="106" t="str">
        <f t="shared" si="88"/>
        <v>NEED TO DEVELOP</v>
      </c>
    </row>
    <row r="866" hidden="1" customHeight="1" spans="2:138">
      <c r="B866" s="83" t="s">
        <v>2153</v>
      </c>
      <c r="C866" s="84"/>
      <c r="D866" s="84"/>
      <c r="E866" s="84"/>
      <c r="F866" s="84"/>
      <c r="G866" s="84"/>
      <c r="H866" s="83" t="s">
        <v>17802</v>
      </c>
      <c r="I866" s="86" t="s">
        <v>17803</v>
      </c>
      <c r="J866" s="83" t="s">
        <v>126</v>
      </c>
      <c r="K866" s="84"/>
      <c r="L866" s="83" t="s">
        <v>4750</v>
      </c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90" t="e">
        <f t="shared" si="83"/>
        <v>#DIV/0!</v>
      </c>
      <c r="AO866" s="89"/>
      <c r="AP866" s="89"/>
      <c r="AQ866" s="89"/>
      <c r="AR866" s="89"/>
      <c r="AS866" s="89"/>
      <c r="AT866" s="89"/>
      <c r="AU866" s="89"/>
      <c r="AV866" s="89"/>
      <c r="AW866" s="89"/>
      <c r="AX866" s="89"/>
      <c r="AY866" s="89"/>
      <c r="AZ866" s="89"/>
      <c r="BA866" s="89"/>
      <c r="BB866" s="89"/>
      <c r="BC866" s="89"/>
      <c r="BD866" s="89"/>
      <c r="BE866" s="89"/>
      <c r="BF866" s="89"/>
      <c r="BG866" s="89"/>
      <c r="BH866" s="89"/>
      <c r="BI866" s="89"/>
      <c r="BJ866" s="89"/>
      <c r="BK866" s="89"/>
      <c r="BL866" s="89"/>
      <c r="BM866" s="89"/>
      <c r="BN866" s="89"/>
      <c r="BO866" s="89"/>
      <c r="BP866" s="89"/>
      <c r="BQ866" s="89"/>
      <c r="BR866" s="89"/>
      <c r="BS866" s="89"/>
      <c r="BT866" s="89"/>
      <c r="BU866" s="89"/>
      <c r="BV866" s="89"/>
      <c r="BW866" s="89"/>
      <c r="BX866" s="89"/>
      <c r="BY866" s="89"/>
      <c r="BZ866" s="89"/>
      <c r="CA866" s="89"/>
      <c r="CB866" s="89"/>
      <c r="CC866" s="89"/>
      <c r="CD866" s="89"/>
      <c r="CE866" s="89"/>
      <c r="CF866" s="90" t="e">
        <f t="shared" si="84"/>
        <v>#DIV/0!</v>
      </c>
      <c r="CG866" s="89"/>
      <c r="CH866" s="89"/>
      <c r="CI866" s="89"/>
      <c r="CJ866" s="89"/>
      <c r="CK866" s="89"/>
      <c r="CL866" s="89"/>
      <c r="CM866" s="89"/>
      <c r="CN866" s="89"/>
      <c r="CO866" s="89"/>
      <c r="CP866" s="89"/>
      <c r="CQ866" s="89"/>
      <c r="CR866" s="89"/>
      <c r="CS866" s="89"/>
      <c r="CT866" s="89"/>
      <c r="CU866" s="89"/>
      <c r="CV866" s="89">
        <v>7</v>
      </c>
      <c r="CW866" s="89">
        <v>7</v>
      </c>
      <c r="CX866" s="89">
        <v>7</v>
      </c>
      <c r="CY866" s="89">
        <v>7</v>
      </c>
      <c r="CZ866" s="89">
        <v>7</v>
      </c>
      <c r="DA866" s="89">
        <v>7</v>
      </c>
      <c r="DB866" s="89">
        <v>7</v>
      </c>
      <c r="DC866" s="89">
        <v>7</v>
      </c>
      <c r="DD866" s="89">
        <v>7</v>
      </c>
      <c r="DE866" s="89"/>
      <c r="DF866" s="89"/>
      <c r="DG866" s="89"/>
      <c r="DH866" s="89"/>
      <c r="DI866" s="89">
        <v>7</v>
      </c>
      <c r="DJ866" s="89">
        <v>7</v>
      </c>
      <c r="DK866" s="89">
        <v>7</v>
      </c>
      <c r="DL866" s="89">
        <v>7</v>
      </c>
      <c r="DM866" s="89">
        <v>7</v>
      </c>
      <c r="DN866" s="89">
        <v>7</v>
      </c>
      <c r="DO866" s="90">
        <f t="shared" si="89"/>
        <v>7</v>
      </c>
      <c r="DP866" s="95"/>
      <c r="DQ866" s="89"/>
      <c r="DR866" s="89"/>
      <c r="DS866" s="89"/>
      <c r="DT866" s="89"/>
      <c r="DU866" s="89"/>
      <c r="DV866" s="101"/>
      <c r="DW866" s="102"/>
      <c r="DX866" s="103"/>
      <c r="DY866" s="90"/>
      <c r="DZ866" s="103"/>
      <c r="EA866" s="103"/>
      <c r="EB866" s="103"/>
      <c r="EC866" s="103"/>
      <c r="ED866" s="103"/>
      <c r="EE866" s="103"/>
      <c r="EF866" s="106" t="e">
        <f t="shared" si="86"/>
        <v>#DIV/0!</v>
      </c>
      <c r="EG866" s="106" t="e">
        <f t="shared" si="87"/>
        <v>#DIV/0!</v>
      </c>
      <c r="EH866" s="106" t="str">
        <f t="shared" si="88"/>
        <v>NEED TO DEVELOP</v>
      </c>
    </row>
    <row r="867" hidden="1" customHeight="1" spans="2:138">
      <c r="B867" s="83" t="s">
        <v>2153</v>
      </c>
      <c r="C867" s="84"/>
      <c r="D867" s="84"/>
      <c r="E867" s="84"/>
      <c r="F867" s="84"/>
      <c r="G867" s="84"/>
      <c r="H867" s="83" t="s">
        <v>17815</v>
      </c>
      <c r="I867" s="86" t="s">
        <v>17816</v>
      </c>
      <c r="J867" s="83" t="s">
        <v>126</v>
      </c>
      <c r="K867" s="84"/>
      <c r="L867" s="83" t="s">
        <v>11188</v>
      </c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90" t="e">
        <f t="shared" si="83"/>
        <v>#DIV/0!</v>
      </c>
      <c r="AO867" s="89"/>
      <c r="AP867" s="89"/>
      <c r="AQ867" s="89"/>
      <c r="AR867" s="89"/>
      <c r="AS867" s="89"/>
      <c r="AT867" s="89"/>
      <c r="AU867" s="89"/>
      <c r="AV867" s="89"/>
      <c r="AW867" s="89"/>
      <c r="AX867" s="89"/>
      <c r="AY867" s="89"/>
      <c r="AZ867" s="89"/>
      <c r="BA867" s="89"/>
      <c r="BB867" s="89"/>
      <c r="BC867" s="89"/>
      <c r="BD867" s="89"/>
      <c r="BE867" s="89"/>
      <c r="BF867" s="89"/>
      <c r="BG867" s="89"/>
      <c r="BH867" s="89"/>
      <c r="BI867" s="89"/>
      <c r="BJ867" s="89"/>
      <c r="BK867" s="89"/>
      <c r="BL867" s="89"/>
      <c r="BM867" s="89"/>
      <c r="BN867" s="89"/>
      <c r="BO867" s="89"/>
      <c r="BP867" s="89"/>
      <c r="BQ867" s="89"/>
      <c r="BR867" s="89"/>
      <c r="BS867" s="89"/>
      <c r="BT867" s="89"/>
      <c r="BU867" s="89"/>
      <c r="BV867" s="89"/>
      <c r="BW867" s="89"/>
      <c r="BX867" s="89"/>
      <c r="BY867" s="89"/>
      <c r="BZ867" s="89"/>
      <c r="CA867" s="89"/>
      <c r="CB867" s="89"/>
      <c r="CC867" s="89"/>
      <c r="CD867" s="89"/>
      <c r="CE867" s="89"/>
      <c r="CF867" s="90" t="e">
        <f t="shared" si="84"/>
        <v>#DIV/0!</v>
      </c>
      <c r="CG867" s="89"/>
      <c r="CH867" s="89"/>
      <c r="CI867" s="89"/>
      <c r="CJ867" s="89"/>
      <c r="CK867" s="89"/>
      <c r="CL867" s="89"/>
      <c r="CM867" s="89"/>
      <c r="CN867" s="89"/>
      <c r="CO867" s="89"/>
      <c r="CP867" s="89"/>
      <c r="CQ867" s="89"/>
      <c r="CR867" s="89"/>
      <c r="CS867" s="89"/>
      <c r="CT867" s="89"/>
      <c r="CU867" s="89"/>
      <c r="CV867" s="89">
        <v>7</v>
      </c>
      <c r="CW867" s="89">
        <v>7</v>
      </c>
      <c r="CX867" s="89">
        <v>7</v>
      </c>
      <c r="CY867" s="89">
        <v>7</v>
      </c>
      <c r="CZ867" s="89">
        <v>6.7</v>
      </c>
      <c r="DA867" s="89">
        <v>7</v>
      </c>
      <c r="DB867" s="89">
        <v>7</v>
      </c>
      <c r="DC867" s="89">
        <v>6.8</v>
      </c>
      <c r="DD867" s="89">
        <v>7</v>
      </c>
      <c r="DE867" s="89"/>
      <c r="DF867" s="89"/>
      <c r="DG867" s="89"/>
      <c r="DH867" s="89"/>
      <c r="DI867" s="89">
        <v>7</v>
      </c>
      <c r="DJ867" s="89">
        <v>7</v>
      </c>
      <c r="DK867" s="89">
        <v>7</v>
      </c>
      <c r="DL867" s="89">
        <v>7</v>
      </c>
      <c r="DM867" s="89">
        <v>7</v>
      </c>
      <c r="DN867" s="89">
        <v>7</v>
      </c>
      <c r="DO867" s="90">
        <f t="shared" si="89"/>
        <v>6.96666666666667</v>
      </c>
      <c r="DP867" s="95"/>
      <c r="DQ867" s="89"/>
      <c r="DR867" s="89"/>
      <c r="DS867" s="89"/>
      <c r="DT867" s="89"/>
      <c r="DU867" s="89"/>
      <c r="DV867" s="101"/>
      <c r="DW867" s="102"/>
      <c r="DX867" s="103"/>
      <c r="DY867" s="90"/>
      <c r="DZ867" s="103"/>
      <c r="EA867" s="103"/>
      <c r="EB867" s="103"/>
      <c r="EC867" s="103"/>
      <c r="ED867" s="103"/>
      <c r="EE867" s="103"/>
      <c r="EF867" s="106" t="e">
        <f t="shared" si="86"/>
        <v>#DIV/0!</v>
      </c>
      <c r="EG867" s="106" t="e">
        <f t="shared" si="87"/>
        <v>#DIV/0!</v>
      </c>
      <c r="EH867" s="106" t="str">
        <f t="shared" si="88"/>
        <v>NEED TO DEVELOP</v>
      </c>
    </row>
    <row r="868" hidden="1" customHeight="1" spans="2:138">
      <c r="B868" s="83" t="s">
        <v>2153</v>
      </c>
      <c r="C868" s="84"/>
      <c r="D868" s="84"/>
      <c r="E868" s="84"/>
      <c r="F868" s="84"/>
      <c r="G868" s="84"/>
      <c r="H868" s="83" t="s">
        <v>17830</v>
      </c>
      <c r="I868" s="86" t="s">
        <v>17831</v>
      </c>
      <c r="J868" s="83" t="s">
        <v>126</v>
      </c>
      <c r="K868" s="84"/>
      <c r="L868" s="83" t="s">
        <v>4537</v>
      </c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90" t="e">
        <f t="shared" si="83"/>
        <v>#DIV/0!</v>
      </c>
      <c r="AO868" s="89"/>
      <c r="AP868" s="89"/>
      <c r="AQ868" s="89"/>
      <c r="AR868" s="89"/>
      <c r="AS868" s="89"/>
      <c r="AT868" s="89"/>
      <c r="AU868" s="89"/>
      <c r="AV868" s="89"/>
      <c r="AW868" s="89"/>
      <c r="AX868" s="89"/>
      <c r="AY868" s="89"/>
      <c r="AZ868" s="89"/>
      <c r="BA868" s="89"/>
      <c r="BB868" s="89"/>
      <c r="BC868" s="89"/>
      <c r="BD868" s="89"/>
      <c r="BE868" s="89"/>
      <c r="BF868" s="89"/>
      <c r="BG868" s="89"/>
      <c r="BH868" s="89"/>
      <c r="BI868" s="89"/>
      <c r="BJ868" s="89"/>
      <c r="BK868" s="89"/>
      <c r="BL868" s="89"/>
      <c r="BM868" s="89"/>
      <c r="BN868" s="89"/>
      <c r="BO868" s="89"/>
      <c r="BP868" s="89"/>
      <c r="BQ868" s="89"/>
      <c r="BR868" s="89"/>
      <c r="BS868" s="89"/>
      <c r="BT868" s="89"/>
      <c r="BU868" s="89"/>
      <c r="BV868" s="89"/>
      <c r="BW868" s="89"/>
      <c r="BX868" s="89"/>
      <c r="BY868" s="89"/>
      <c r="BZ868" s="89"/>
      <c r="CA868" s="89"/>
      <c r="CB868" s="89"/>
      <c r="CC868" s="89"/>
      <c r="CD868" s="89"/>
      <c r="CE868" s="89"/>
      <c r="CF868" s="90" t="e">
        <f t="shared" si="84"/>
        <v>#DIV/0!</v>
      </c>
      <c r="CG868" s="89"/>
      <c r="CH868" s="89"/>
      <c r="CI868" s="89"/>
      <c r="CJ868" s="89"/>
      <c r="CK868" s="89"/>
      <c r="CL868" s="89"/>
      <c r="CM868" s="89"/>
      <c r="CN868" s="89"/>
      <c r="CO868" s="89"/>
      <c r="CP868" s="89"/>
      <c r="CQ868" s="89"/>
      <c r="CR868" s="89"/>
      <c r="CS868" s="89"/>
      <c r="CT868" s="89"/>
      <c r="CU868" s="89"/>
      <c r="CV868" s="89">
        <v>8</v>
      </c>
      <c r="CW868" s="89">
        <v>7</v>
      </c>
      <c r="CX868" s="89">
        <v>8</v>
      </c>
      <c r="CY868" s="89">
        <v>8</v>
      </c>
      <c r="CZ868" s="89">
        <v>8</v>
      </c>
      <c r="DA868" s="89">
        <v>7</v>
      </c>
      <c r="DB868" s="89">
        <v>8</v>
      </c>
      <c r="DC868" s="89">
        <v>8</v>
      </c>
      <c r="DD868" s="89">
        <v>7</v>
      </c>
      <c r="DE868" s="89"/>
      <c r="DF868" s="89"/>
      <c r="DG868" s="89"/>
      <c r="DH868" s="89"/>
      <c r="DI868" s="89">
        <v>8</v>
      </c>
      <c r="DJ868" s="89">
        <v>8</v>
      </c>
      <c r="DK868" s="89">
        <v>8</v>
      </c>
      <c r="DL868" s="89">
        <v>7</v>
      </c>
      <c r="DM868" s="89">
        <v>7</v>
      </c>
      <c r="DN868" s="89">
        <v>8</v>
      </c>
      <c r="DO868" s="90">
        <f t="shared" si="89"/>
        <v>7.66666666666667</v>
      </c>
      <c r="DP868" s="95"/>
      <c r="DQ868" s="89"/>
      <c r="DR868" s="89"/>
      <c r="DS868" s="89"/>
      <c r="DT868" s="89"/>
      <c r="DU868" s="89"/>
      <c r="DV868" s="101"/>
      <c r="DW868" s="102"/>
      <c r="DX868" s="103"/>
      <c r="DY868" s="90"/>
      <c r="DZ868" s="103"/>
      <c r="EA868" s="103"/>
      <c r="EB868" s="103"/>
      <c r="EC868" s="103"/>
      <c r="ED868" s="103"/>
      <c r="EE868" s="103"/>
      <c r="EF868" s="106" t="e">
        <f t="shared" si="86"/>
        <v>#DIV/0!</v>
      </c>
      <c r="EG868" s="106" t="e">
        <f t="shared" si="87"/>
        <v>#DIV/0!</v>
      </c>
      <c r="EH868" s="106" t="str">
        <f t="shared" si="88"/>
        <v>NEED TO DEVELOP</v>
      </c>
    </row>
    <row r="869" hidden="1" customHeight="1" spans="2:138">
      <c r="B869" s="83" t="s">
        <v>2153</v>
      </c>
      <c r="C869" s="84"/>
      <c r="D869" s="84"/>
      <c r="E869" s="84"/>
      <c r="F869" s="84"/>
      <c r="G869" s="84"/>
      <c r="H869" s="83" t="s">
        <v>17846</v>
      </c>
      <c r="I869" s="86" t="s">
        <v>17847</v>
      </c>
      <c r="J869" s="83" t="s">
        <v>1893</v>
      </c>
      <c r="K869" s="84"/>
      <c r="L869" s="83" t="s">
        <v>9147</v>
      </c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90" t="e">
        <f t="shared" ref="AN869:AN932" si="90">AVERAGE(M869:AM869)</f>
        <v>#DIV/0!</v>
      </c>
      <c r="AO869" s="89"/>
      <c r="AP869" s="89"/>
      <c r="AQ869" s="89"/>
      <c r="AR869" s="89"/>
      <c r="AS869" s="89"/>
      <c r="AT869" s="89"/>
      <c r="AU869" s="89"/>
      <c r="AV869" s="89"/>
      <c r="AW869" s="89"/>
      <c r="AX869" s="89"/>
      <c r="AY869" s="89"/>
      <c r="AZ869" s="89"/>
      <c r="BA869" s="89"/>
      <c r="BB869" s="89"/>
      <c r="BC869" s="89"/>
      <c r="BD869" s="89">
        <v>8</v>
      </c>
      <c r="BE869" s="89">
        <v>8</v>
      </c>
      <c r="BF869" s="89">
        <v>8</v>
      </c>
      <c r="BG869" s="89">
        <v>8</v>
      </c>
      <c r="BH869" s="89">
        <v>8</v>
      </c>
      <c r="BI869" s="89">
        <v>7.5</v>
      </c>
      <c r="BJ869" s="89">
        <v>8</v>
      </c>
      <c r="BK869" s="89">
        <v>8</v>
      </c>
      <c r="BL869" s="89">
        <v>8</v>
      </c>
      <c r="BM869" s="89">
        <v>8</v>
      </c>
      <c r="BN869" s="89">
        <v>7.5</v>
      </c>
      <c r="BO869" s="89">
        <v>8</v>
      </c>
      <c r="BP869" s="89">
        <v>8</v>
      </c>
      <c r="BQ869" s="89">
        <v>8</v>
      </c>
      <c r="BR869" s="89">
        <v>8</v>
      </c>
      <c r="BS869" s="89">
        <v>8</v>
      </c>
      <c r="BT869" s="89">
        <v>8</v>
      </c>
      <c r="BU869" s="89">
        <v>8.5</v>
      </c>
      <c r="BV869" s="89">
        <v>8</v>
      </c>
      <c r="BW869" s="89">
        <v>8</v>
      </c>
      <c r="BX869" s="89">
        <v>8</v>
      </c>
      <c r="BY869" s="89">
        <v>8</v>
      </c>
      <c r="BZ869" s="89">
        <v>8.5</v>
      </c>
      <c r="CA869" s="89">
        <v>8</v>
      </c>
      <c r="CB869" s="89">
        <v>8</v>
      </c>
      <c r="CC869" s="89">
        <v>8</v>
      </c>
      <c r="CD869" s="89">
        <v>8</v>
      </c>
      <c r="CE869" s="89">
        <v>8</v>
      </c>
      <c r="CF869" s="90">
        <f t="shared" si="84"/>
        <v>8</v>
      </c>
      <c r="CG869" s="89"/>
      <c r="CH869" s="89"/>
      <c r="CI869" s="89"/>
      <c r="CJ869" s="89"/>
      <c r="CK869" s="89"/>
      <c r="CL869" s="89"/>
      <c r="CM869" s="89"/>
      <c r="CN869" s="89"/>
      <c r="CO869" s="89"/>
      <c r="CP869" s="89"/>
      <c r="CQ869" s="89"/>
      <c r="CR869" s="89"/>
      <c r="CS869" s="89"/>
      <c r="CT869" s="89"/>
      <c r="CU869" s="89"/>
      <c r="CV869" s="89"/>
      <c r="CW869" s="89"/>
      <c r="CX869" s="89"/>
      <c r="CY869" s="89"/>
      <c r="CZ869" s="89"/>
      <c r="DA869" s="89"/>
      <c r="DB869" s="89"/>
      <c r="DC869" s="89"/>
      <c r="DD869" s="89"/>
      <c r="DE869" s="89"/>
      <c r="DF869" s="89"/>
      <c r="DG869" s="89"/>
      <c r="DH869" s="89"/>
      <c r="DI869" s="89"/>
      <c r="DJ869" s="89"/>
      <c r="DK869" s="89"/>
      <c r="DL869" s="89"/>
      <c r="DM869" s="89"/>
      <c r="DN869" s="89"/>
      <c r="DO869" s="90" t="e">
        <f t="shared" si="89"/>
        <v>#DIV/0!</v>
      </c>
      <c r="DP869" s="95"/>
      <c r="DQ869" s="89"/>
      <c r="DR869" s="89"/>
      <c r="DS869" s="89"/>
      <c r="DT869" s="89"/>
      <c r="DU869" s="89"/>
      <c r="DV869" s="101"/>
      <c r="DW869" s="102"/>
      <c r="DX869" s="103"/>
      <c r="DY869" s="90"/>
      <c r="DZ869" s="103"/>
      <c r="EA869" s="103"/>
      <c r="EB869" s="103"/>
      <c r="EC869" s="103"/>
      <c r="ED869" s="103"/>
      <c r="EE869" s="103"/>
      <c r="EF869" s="106" t="e">
        <f t="shared" si="86"/>
        <v>#DIV/0!</v>
      </c>
      <c r="EG869" s="106" t="str">
        <f t="shared" si="87"/>
        <v>NEED TO DEVELOP</v>
      </c>
      <c r="EH869" s="106" t="e">
        <f t="shared" si="88"/>
        <v>#DIV/0!</v>
      </c>
    </row>
    <row r="870" hidden="1" customHeight="1" spans="2:138">
      <c r="B870" s="83" t="s">
        <v>2153</v>
      </c>
      <c r="C870" s="84"/>
      <c r="D870" s="84"/>
      <c r="E870" s="84"/>
      <c r="F870" s="84"/>
      <c r="G870" s="84"/>
      <c r="H870" s="83" t="s">
        <v>17859</v>
      </c>
      <c r="I870" s="86" t="s">
        <v>17860</v>
      </c>
      <c r="J870" s="83" t="s">
        <v>2965</v>
      </c>
      <c r="K870" s="84"/>
      <c r="L870" s="83" t="s">
        <v>8163</v>
      </c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90" t="e">
        <f t="shared" si="90"/>
        <v>#DIV/0!</v>
      </c>
      <c r="AO870" s="89"/>
      <c r="AP870" s="89"/>
      <c r="AQ870" s="89"/>
      <c r="AR870" s="89"/>
      <c r="AS870" s="89"/>
      <c r="AT870" s="89"/>
      <c r="AU870" s="89"/>
      <c r="AV870" s="89"/>
      <c r="AW870" s="89"/>
      <c r="AX870" s="89"/>
      <c r="AY870" s="89"/>
      <c r="AZ870" s="89"/>
      <c r="BA870" s="89"/>
      <c r="BB870" s="89"/>
      <c r="BC870" s="89"/>
      <c r="BD870" s="89"/>
      <c r="BE870" s="89"/>
      <c r="BF870" s="89"/>
      <c r="BG870" s="89"/>
      <c r="BH870" s="89"/>
      <c r="BI870" s="89"/>
      <c r="BJ870" s="89"/>
      <c r="BK870" s="89"/>
      <c r="BL870" s="89"/>
      <c r="BM870" s="89"/>
      <c r="BN870" s="89"/>
      <c r="BO870" s="89"/>
      <c r="BP870" s="89"/>
      <c r="BQ870" s="89"/>
      <c r="BR870" s="89"/>
      <c r="BS870" s="89"/>
      <c r="BT870" s="89"/>
      <c r="BU870" s="89"/>
      <c r="BV870" s="89"/>
      <c r="BW870" s="89"/>
      <c r="BX870" s="89"/>
      <c r="BY870" s="89"/>
      <c r="BZ870" s="89"/>
      <c r="CA870" s="89"/>
      <c r="CB870" s="89"/>
      <c r="CC870" s="89"/>
      <c r="CD870" s="89"/>
      <c r="CE870" s="89"/>
      <c r="CF870" s="90" t="e">
        <f t="shared" si="84"/>
        <v>#DIV/0!</v>
      </c>
      <c r="CG870" s="89"/>
      <c r="CH870" s="89"/>
      <c r="CI870" s="89"/>
      <c r="CJ870" s="89"/>
      <c r="CK870" s="89"/>
      <c r="CL870" s="89"/>
      <c r="CM870" s="89"/>
      <c r="CN870" s="89"/>
      <c r="CO870" s="89"/>
      <c r="CP870" s="89"/>
      <c r="CQ870" s="89"/>
      <c r="CR870" s="89"/>
      <c r="CS870" s="89"/>
      <c r="CT870" s="89"/>
      <c r="CU870" s="89"/>
      <c r="CV870" s="89">
        <v>8</v>
      </c>
      <c r="CW870" s="89">
        <v>8</v>
      </c>
      <c r="CX870" s="89">
        <v>8</v>
      </c>
      <c r="CY870" s="89">
        <v>8</v>
      </c>
      <c r="CZ870" s="89">
        <v>7.5</v>
      </c>
      <c r="DA870" s="89">
        <v>8</v>
      </c>
      <c r="DB870" s="89">
        <v>8</v>
      </c>
      <c r="DC870" s="89">
        <v>8</v>
      </c>
      <c r="DD870" s="89">
        <v>8</v>
      </c>
      <c r="DE870" s="89"/>
      <c r="DF870" s="89"/>
      <c r="DG870" s="89"/>
      <c r="DH870" s="89"/>
      <c r="DI870" s="89">
        <v>8</v>
      </c>
      <c r="DJ870" s="89">
        <v>8</v>
      </c>
      <c r="DK870" s="89">
        <v>8</v>
      </c>
      <c r="DL870" s="89">
        <v>8</v>
      </c>
      <c r="DM870" s="89">
        <v>8</v>
      </c>
      <c r="DN870" s="89">
        <v>8</v>
      </c>
      <c r="DO870" s="90">
        <f t="shared" si="89"/>
        <v>7.96666666666667</v>
      </c>
      <c r="DP870" s="95"/>
      <c r="DQ870" s="89"/>
      <c r="DR870" s="89"/>
      <c r="DS870" s="89"/>
      <c r="DT870" s="89"/>
      <c r="DU870" s="89"/>
      <c r="DV870" s="101"/>
      <c r="DW870" s="102"/>
      <c r="DX870" s="103"/>
      <c r="DY870" s="90"/>
      <c r="DZ870" s="103"/>
      <c r="EA870" s="103"/>
      <c r="EB870" s="103"/>
      <c r="EC870" s="103"/>
      <c r="ED870" s="103"/>
      <c r="EE870" s="103"/>
      <c r="EF870" s="106" t="e">
        <f t="shared" si="86"/>
        <v>#DIV/0!</v>
      </c>
      <c r="EG870" s="106" t="e">
        <f t="shared" si="87"/>
        <v>#DIV/0!</v>
      </c>
      <c r="EH870" s="106" t="str">
        <f t="shared" si="88"/>
        <v>NEED TO DEVELOP</v>
      </c>
    </row>
    <row r="871" hidden="1" customHeight="1" spans="2:138">
      <c r="B871" s="83" t="s">
        <v>2153</v>
      </c>
      <c r="C871" s="84"/>
      <c r="D871" s="84"/>
      <c r="E871" s="84"/>
      <c r="F871" s="84"/>
      <c r="G871" s="84"/>
      <c r="H871" s="83" t="s">
        <v>17872</v>
      </c>
      <c r="I871" s="86" t="s">
        <v>17873</v>
      </c>
      <c r="J871" s="83" t="s">
        <v>162</v>
      </c>
      <c r="K871" s="84"/>
      <c r="L871" s="83" t="s">
        <v>4750</v>
      </c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90" t="e">
        <f t="shared" si="90"/>
        <v>#DIV/0!</v>
      </c>
      <c r="AO871" s="89"/>
      <c r="AP871" s="89"/>
      <c r="AQ871" s="89"/>
      <c r="AR871" s="89"/>
      <c r="AS871" s="89"/>
      <c r="AT871" s="89"/>
      <c r="AU871" s="89"/>
      <c r="AV871" s="89"/>
      <c r="AW871" s="89"/>
      <c r="AX871" s="89"/>
      <c r="AY871" s="89"/>
      <c r="AZ871" s="89"/>
      <c r="BA871" s="89"/>
      <c r="BB871" s="89"/>
      <c r="BC871" s="89"/>
      <c r="BD871" s="89"/>
      <c r="BE871" s="89"/>
      <c r="BF871" s="89"/>
      <c r="BG871" s="89"/>
      <c r="BH871" s="89"/>
      <c r="BI871" s="89"/>
      <c r="BJ871" s="89"/>
      <c r="BK871" s="89"/>
      <c r="BL871" s="89"/>
      <c r="BM871" s="89"/>
      <c r="BN871" s="89"/>
      <c r="BO871" s="89"/>
      <c r="BP871" s="89"/>
      <c r="BQ871" s="89"/>
      <c r="BR871" s="89"/>
      <c r="BS871" s="89"/>
      <c r="BT871" s="89"/>
      <c r="BU871" s="89"/>
      <c r="BV871" s="89"/>
      <c r="BW871" s="89"/>
      <c r="BX871" s="89"/>
      <c r="BY871" s="89"/>
      <c r="BZ871" s="89"/>
      <c r="CA871" s="89"/>
      <c r="CB871" s="89"/>
      <c r="CC871" s="89"/>
      <c r="CD871" s="89"/>
      <c r="CE871" s="89"/>
      <c r="CF871" s="90" t="e">
        <f t="shared" si="84"/>
        <v>#DIV/0!</v>
      </c>
      <c r="CG871" s="89"/>
      <c r="CH871" s="89"/>
      <c r="CI871" s="89"/>
      <c r="CJ871" s="89"/>
      <c r="CK871" s="89"/>
      <c r="CL871" s="89"/>
      <c r="CM871" s="89"/>
      <c r="CN871" s="89"/>
      <c r="CO871" s="89"/>
      <c r="CP871" s="89"/>
      <c r="CQ871" s="89"/>
      <c r="CR871" s="89"/>
      <c r="CS871" s="89"/>
      <c r="CT871" s="89"/>
      <c r="CU871" s="89"/>
      <c r="CV871" s="89">
        <v>8</v>
      </c>
      <c r="CW871" s="89">
        <v>8</v>
      </c>
      <c r="CX871" s="89">
        <v>8</v>
      </c>
      <c r="CY871" s="89">
        <v>8</v>
      </c>
      <c r="CZ871" s="89">
        <v>8</v>
      </c>
      <c r="DA871" s="89">
        <v>8</v>
      </c>
      <c r="DB871" s="89">
        <v>8</v>
      </c>
      <c r="DC871" s="89">
        <v>8</v>
      </c>
      <c r="DD871" s="89">
        <v>7.5</v>
      </c>
      <c r="DE871" s="89"/>
      <c r="DF871" s="89"/>
      <c r="DG871" s="89"/>
      <c r="DH871" s="89"/>
      <c r="DI871" s="89">
        <v>8</v>
      </c>
      <c r="DJ871" s="89">
        <v>8</v>
      </c>
      <c r="DK871" s="89">
        <v>8</v>
      </c>
      <c r="DL871" s="89">
        <v>8</v>
      </c>
      <c r="DM871" s="89">
        <v>8</v>
      </c>
      <c r="DN871" s="89">
        <v>8</v>
      </c>
      <c r="DO871" s="90">
        <f t="shared" si="89"/>
        <v>7.96666666666667</v>
      </c>
      <c r="DP871" s="95"/>
      <c r="DQ871" s="89"/>
      <c r="DR871" s="89"/>
      <c r="DS871" s="89"/>
      <c r="DT871" s="89"/>
      <c r="DU871" s="89"/>
      <c r="DV871" s="101"/>
      <c r="DW871" s="102"/>
      <c r="DX871" s="103"/>
      <c r="DY871" s="90"/>
      <c r="DZ871" s="103"/>
      <c r="EA871" s="103"/>
      <c r="EB871" s="103"/>
      <c r="EC871" s="103"/>
      <c r="ED871" s="103"/>
      <c r="EE871" s="103"/>
      <c r="EF871" s="106" t="e">
        <f t="shared" si="86"/>
        <v>#DIV/0!</v>
      </c>
      <c r="EG871" s="106" t="e">
        <f t="shared" si="87"/>
        <v>#DIV/0!</v>
      </c>
      <c r="EH871" s="106" t="str">
        <f t="shared" si="88"/>
        <v>NEED TO DEVELOP</v>
      </c>
    </row>
    <row r="872" hidden="1" customHeight="1" spans="2:138">
      <c r="B872" s="83" t="s">
        <v>2153</v>
      </c>
      <c r="C872" s="84"/>
      <c r="D872" s="84"/>
      <c r="E872" s="84"/>
      <c r="F872" s="84"/>
      <c r="G872" s="84"/>
      <c r="H872" s="83" t="s">
        <v>17884</v>
      </c>
      <c r="I872" s="86" t="s">
        <v>17885</v>
      </c>
      <c r="J872" s="83" t="s">
        <v>162</v>
      </c>
      <c r="K872" s="84"/>
      <c r="L872" s="83" t="s">
        <v>4912</v>
      </c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90" t="e">
        <f t="shared" si="90"/>
        <v>#DIV/0!</v>
      </c>
      <c r="AO872" s="89"/>
      <c r="AP872" s="89"/>
      <c r="AQ872" s="89"/>
      <c r="AR872" s="89"/>
      <c r="AS872" s="89"/>
      <c r="AT872" s="89"/>
      <c r="AU872" s="89"/>
      <c r="AV872" s="89"/>
      <c r="AW872" s="89"/>
      <c r="AX872" s="89"/>
      <c r="AY872" s="89"/>
      <c r="AZ872" s="89"/>
      <c r="BA872" s="89"/>
      <c r="BB872" s="89"/>
      <c r="BC872" s="89"/>
      <c r="BD872" s="89"/>
      <c r="BE872" s="89"/>
      <c r="BF872" s="89"/>
      <c r="BG872" s="89"/>
      <c r="BH872" s="89"/>
      <c r="BI872" s="89"/>
      <c r="BJ872" s="89"/>
      <c r="BK872" s="89"/>
      <c r="BL872" s="89"/>
      <c r="BM872" s="89"/>
      <c r="BN872" s="89"/>
      <c r="BO872" s="89"/>
      <c r="BP872" s="89"/>
      <c r="BQ872" s="89"/>
      <c r="BR872" s="89"/>
      <c r="BS872" s="89"/>
      <c r="BT872" s="89"/>
      <c r="BU872" s="89"/>
      <c r="BV872" s="89"/>
      <c r="BW872" s="89"/>
      <c r="BX872" s="89"/>
      <c r="BY872" s="89"/>
      <c r="BZ872" s="89"/>
      <c r="CA872" s="89"/>
      <c r="CB872" s="89"/>
      <c r="CC872" s="89"/>
      <c r="CD872" s="89"/>
      <c r="CE872" s="89"/>
      <c r="CF872" s="90" t="e">
        <f t="shared" si="84"/>
        <v>#DIV/0!</v>
      </c>
      <c r="CG872" s="89"/>
      <c r="CH872" s="89"/>
      <c r="CI872" s="89"/>
      <c r="CJ872" s="89"/>
      <c r="CK872" s="89"/>
      <c r="CL872" s="89"/>
      <c r="CM872" s="89"/>
      <c r="CN872" s="89"/>
      <c r="CO872" s="89"/>
      <c r="CP872" s="89"/>
      <c r="CQ872" s="89"/>
      <c r="CR872" s="89"/>
      <c r="CS872" s="89"/>
      <c r="CT872" s="89"/>
      <c r="CU872" s="89"/>
      <c r="CV872" s="89">
        <v>8</v>
      </c>
      <c r="CW872" s="89">
        <v>8</v>
      </c>
      <c r="CX872" s="89">
        <v>8</v>
      </c>
      <c r="CY872" s="89">
        <v>8</v>
      </c>
      <c r="CZ872" s="89">
        <v>8</v>
      </c>
      <c r="DA872" s="89">
        <v>8</v>
      </c>
      <c r="DB872" s="89">
        <v>8</v>
      </c>
      <c r="DC872" s="89">
        <v>7.5</v>
      </c>
      <c r="DD872" s="89">
        <v>8</v>
      </c>
      <c r="DE872" s="89"/>
      <c r="DF872" s="89"/>
      <c r="DG872" s="89"/>
      <c r="DH872" s="89"/>
      <c r="DI872" s="89">
        <v>8</v>
      </c>
      <c r="DJ872" s="89">
        <v>8</v>
      </c>
      <c r="DK872" s="89">
        <v>8</v>
      </c>
      <c r="DL872" s="89">
        <v>8</v>
      </c>
      <c r="DM872" s="89">
        <v>8</v>
      </c>
      <c r="DN872" s="89">
        <v>8</v>
      </c>
      <c r="DO872" s="90">
        <f t="shared" si="89"/>
        <v>7.96666666666667</v>
      </c>
      <c r="DP872" s="89"/>
      <c r="DQ872" s="89"/>
      <c r="DR872" s="89"/>
      <c r="DS872" s="89"/>
      <c r="DT872" s="89"/>
      <c r="DU872" s="89"/>
      <c r="DV872" s="101"/>
      <c r="DW872" s="102"/>
      <c r="DX872" s="103"/>
      <c r="DY872" s="90"/>
      <c r="DZ872" s="103"/>
      <c r="EA872" s="103"/>
      <c r="EB872" s="103"/>
      <c r="EC872" s="103"/>
      <c r="ED872" s="103"/>
      <c r="EE872" s="103"/>
      <c r="EF872" s="106" t="e">
        <f t="shared" si="86"/>
        <v>#DIV/0!</v>
      </c>
      <c r="EG872" s="106" t="e">
        <f t="shared" si="87"/>
        <v>#DIV/0!</v>
      </c>
      <c r="EH872" s="106" t="str">
        <f t="shared" si="88"/>
        <v>NEED TO DEVELOP</v>
      </c>
    </row>
    <row r="873" hidden="1" customHeight="1" spans="2:138">
      <c r="B873" s="83" t="s">
        <v>2153</v>
      </c>
      <c r="C873" s="84"/>
      <c r="D873" s="84"/>
      <c r="E873" s="84"/>
      <c r="F873" s="84"/>
      <c r="G873" s="84"/>
      <c r="H873" s="83" t="s">
        <v>17898</v>
      </c>
      <c r="I873" s="86" t="s">
        <v>17899</v>
      </c>
      <c r="J873" s="83" t="s">
        <v>162</v>
      </c>
      <c r="K873" s="84"/>
      <c r="L873" s="83" t="s">
        <v>13779</v>
      </c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90" t="e">
        <f t="shared" si="90"/>
        <v>#DIV/0!</v>
      </c>
      <c r="AO873" s="89"/>
      <c r="AP873" s="89"/>
      <c r="AQ873" s="89"/>
      <c r="AR873" s="89"/>
      <c r="AS873" s="89"/>
      <c r="AT873" s="89"/>
      <c r="AU873" s="89"/>
      <c r="AV873" s="89"/>
      <c r="AW873" s="89"/>
      <c r="AX873" s="89"/>
      <c r="AY873" s="89"/>
      <c r="AZ873" s="89"/>
      <c r="BA873" s="89"/>
      <c r="BB873" s="89"/>
      <c r="BC873" s="89"/>
      <c r="BD873" s="89"/>
      <c r="BE873" s="89"/>
      <c r="BF873" s="89"/>
      <c r="BG873" s="89"/>
      <c r="BH873" s="89"/>
      <c r="BI873" s="89"/>
      <c r="BJ873" s="89"/>
      <c r="BK873" s="89"/>
      <c r="BL873" s="89"/>
      <c r="BM873" s="89"/>
      <c r="BN873" s="89"/>
      <c r="BO873" s="89"/>
      <c r="BP873" s="89"/>
      <c r="BQ873" s="89"/>
      <c r="BR873" s="89"/>
      <c r="BS873" s="89"/>
      <c r="BT873" s="89"/>
      <c r="BU873" s="89"/>
      <c r="BV873" s="89"/>
      <c r="BW873" s="89"/>
      <c r="BX873" s="89"/>
      <c r="BY873" s="89"/>
      <c r="BZ873" s="89"/>
      <c r="CA873" s="89"/>
      <c r="CB873" s="89"/>
      <c r="CC873" s="89"/>
      <c r="CD873" s="89"/>
      <c r="CE873" s="89"/>
      <c r="CF873" s="90" t="e">
        <f t="shared" si="84"/>
        <v>#DIV/0!</v>
      </c>
      <c r="CG873" s="89"/>
      <c r="CH873" s="89"/>
      <c r="CI873" s="89"/>
      <c r="CJ873" s="89"/>
      <c r="CK873" s="89"/>
      <c r="CL873" s="89"/>
      <c r="CM873" s="89"/>
      <c r="CN873" s="89"/>
      <c r="CO873" s="89"/>
      <c r="CP873" s="89"/>
      <c r="CQ873" s="89"/>
      <c r="CR873" s="89"/>
      <c r="CS873" s="89"/>
      <c r="CT873" s="89"/>
      <c r="CU873" s="89"/>
      <c r="CV873" s="89">
        <v>8</v>
      </c>
      <c r="CW873" s="89">
        <v>8</v>
      </c>
      <c r="CX873" s="89">
        <v>8</v>
      </c>
      <c r="CY873" s="89">
        <v>8.5</v>
      </c>
      <c r="CZ873" s="89">
        <v>8</v>
      </c>
      <c r="DA873" s="89">
        <v>8</v>
      </c>
      <c r="DB873" s="89">
        <v>8</v>
      </c>
      <c r="DC873" s="89">
        <v>8.5</v>
      </c>
      <c r="DD873" s="89">
        <v>8</v>
      </c>
      <c r="DE873" s="89"/>
      <c r="DF873" s="89"/>
      <c r="DG873" s="89"/>
      <c r="DH873" s="89"/>
      <c r="DI873" s="89">
        <v>8</v>
      </c>
      <c r="DJ873" s="89">
        <v>8</v>
      </c>
      <c r="DK873" s="89">
        <v>8</v>
      </c>
      <c r="DL873" s="89">
        <v>8</v>
      </c>
      <c r="DM873" s="89">
        <v>8</v>
      </c>
      <c r="DN873" s="89">
        <v>8</v>
      </c>
      <c r="DO873" s="90">
        <f t="shared" si="89"/>
        <v>8.06666666666667</v>
      </c>
      <c r="DP873" s="95"/>
      <c r="DQ873" s="89"/>
      <c r="DR873" s="89"/>
      <c r="DS873" s="89"/>
      <c r="DT873" s="89"/>
      <c r="DU873" s="89"/>
      <c r="DV873" s="101"/>
      <c r="DW873" s="102"/>
      <c r="DX873" s="103"/>
      <c r="DY873" s="90"/>
      <c r="DZ873" s="103"/>
      <c r="EA873" s="103"/>
      <c r="EB873" s="103"/>
      <c r="EC873" s="103"/>
      <c r="ED873" s="103"/>
      <c r="EE873" s="103"/>
      <c r="EF873" s="106" t="e">
        <f t="shared" si="86"/>
        <v>#DIV/0!</v>
      </c>
      <c r="EG873" s="106" t="e">
        <f t="shared" si="87"/>
        <v>#DIV/0!</v>
      </c>
      <c r="EH873" s="106" t="str">
        <f t="shared" si="88"/>
        <v>GOOD</v>
      </c>
    </row>
    <row r="874" hidden="1" customHeight="1" spans="2:138">
      <c r="B874" s="83" t="s">
        <v>2153</v>
      </c>
      <c r="C874" s="84"/>
      <c r="D874" s="84"/>
      <c r="E874" s="84"/>
      <c r="F874" s="84"/>
      <c r="G874" s="84"/>
      <c r="H874" s="83" t="s">
        <v>17911</v>
      </c>
      <c r="I874" s="86" t="s">
        <v>17912</v>
      </c>
      <c r="J874" s="83" t="s">
        <v>1569</v>
      </c>
      <c r="K874" s="84"/>
      <c r="L874" s="83" t="s">
        <v>3857</v>
      </c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90" t="e">
        <f t="shared" si="90"/>
        <v>#DIV/0!</v>
      </c>
      <c r="AO874" s="89"/>
      <c r="AP874" s="89"/>
      <c r="AQ874" s="89"/>
      <c r="AR874" s="89"/>
      <c r="AS874" s="89"/>
      <c r="AT874" s="89"/>
      <c r="AU874" s="89"/>
      <c r="AV874" s="89"/>
      <c r="AW874" s="89"/>
      <c r="AX874" s="89"/>
      <c r="AY874" s="89"/>
      <c r="AZ874" s="89"/>
      <c r="BA874" s="89"/>
      <c r="BB874" s="89"/>
      <c r="BC874" s="89"/>
      <c r="BD874" s="89"/>
      <c r="BE874" s="89"/>
      <c r="BF874" s="89"/>
      <c r="BG874" s="89"/>
      <c r="BH874" s="89"/>
      <c r="BI874" s="89"/>
      <c r="BJ874" s="89"/>
      <c r="BK874" s="89"/>
      <c r="BL874" s="89"/>
      <c r="BM874" s="89"/>
      <c r="BN874" s="89"/>
      <c r="BO874" s="89"/>
      <c r="BP874" s="89"/>
      <c r="BQ874" s="89"/>
      <c r="BR874" s="89"/>
      <c r="BS874" s="89"/>
      <c r="BT874" s="89"/>
      <c r="BU874" s="89"/>
      <c r="BV874" s="89"/>
      <c r="BW874" s="89"/>
      <c r="BX874" s="89"/>
      <c r="BY874" s="89"/>
      <c r="BZ874" s="89"/>
      <c r="CA874" s="89"/>
      <c r="CB874" s="89"/>
      <c r="CC874" s="89"/>
      <c r="CD874" s="89"/>
      <c r="CE874" s="89"/>
      <c r="CF874" s="90" t="e">
        <f t="shared" si="84"/>
        <v>#DIV/0!</v>
      </c>
      <c r="CG874" s="89"/>
      <c r="CH874" s="89"/>
      <c r="CI874" s="89"/>
      <c r="CJ874" s="89"/>
      <c r="CK874" s="89"/>
      <c r="CL874" s="89"/>
      <c r="CM874" s="89"/>
      <c r="CN874" s="89"/>
      <c r="CO874" s="89"/>
      <c r="CP874" s="89"/>
      <c r="CQ874" s="89"/>
      <c r="CR874" s="89"/>
      <c r="CS874" s="89"/>
      <c r="CT874" s="89"/>
      <c r="CU874" s="89"/>
      <c r="CV874" s="89">
        <v>7</v>
      </c>
      <c r="CW874" s="89">
        <v>7</v>
      </c>
      <c r="CX874" s="89">
        <v>7</v>
      </c>
      <c r="CY874" s="89">
        <v>7</v>
      </c>
      <c r="CZ874" s="89">
        <v>7</v>
      </c>
      <c r="DA874" s="89">
        <v>7</v>
      </c>
      <c r="DB874" s="89">
        <v>7</v>
      </c>
      <c r="DC874" s="89">
        <v>7</v>
      </c>
      <c r="DD874" s="89">
        <v>7</v>
      </c>
      <c r="DE874" s="89"/>
      <c r="DF874" s="89"/>
      <c r="DG874" s="89"/>
      <c r="DH874" s="89"/>
      <c r="DI874" s="89">
        <v>7</v>
      </c>
      <c r="DJ874" s="89">
        <v>7</v>
      </c>
      <c r="DK874" s="89">
        <v>7</v>
      </c>
      <c r="DL874" s="89">
        <v>7</v>
      </c>
      <c r="DM874" s="89">
        <v>7</v>
      </c>
      <c r="DN874" s="89">
        <v>7</v>
      </c>
      <c r="DO874" s="90">
        <f t="shared" si="89"/>
        <v>7</v>
      </c>
      <c r="DP874" s="95"/>
      <c r="DQ874" s="89"/>
      <c r="DR874" s="89"/>
      <c r="DS874" s="89"/>
      <c r="DT874" s="89"/>
      <c r="DU874" s="89"/>
      <c r="DV874" s="101"/>
      <c r="DW874" s="102"/>
      <c r="DX874" s="103"/>
      <c r="DY874" s="90"/>
      <c r="DZ874" s="103"/>
      <c r="EA874" s="103"/>
      <c r="EB874" s="103"/>
      <c r="EC874" s="103"/>
      <c r="ED874" s="103"/>
      <c r="EE874" s="103"/>
      <c r="EF874" s="106" t="e">
        <f t="shared" si="86"/>
        <v>#DIV/0!</v>
      </c>
      <c r="EG874" s="106" t="e">
        <f t="shared" si="87"/>
        <v>#DIV/0!</v>
      </c>
      <c r="EH874" s="106" t="str">
        <f t="shared" si="88"/>
        <v>NEED TO DEVELOP</v>
      </c>
    </row>
    <row r="875" hidden="1" customHeight="1" spans="2:138">
      <c r="B875" s="83" t="s">
        <v>3409</v>
      </c>
      <c r="C875" s="84"/>
      <c r="D875" s="84"/>
      <c r="E875" s="84"/>
      <c r="F875" s="84"/>
      <c r="G875" s="84"/>
      <c r="H875" s="83" t="s">
        <v>17957</v>
      </c>
      <c r="I875" s="86" t="s">
        <v>17958</v>
      </c>
      <c r="J875" s="83" t="s">
        <v>68</v>
      </c>
      <c r="K875" s="84"/>
      <c r="L875" s="83" t="s">
        <v>1337</v>
      </c>
      <c r="M875" s="89">
        <v>8.5</v>
      </c>
      <c r="N875" s="89">
        <v>8.5</v>
      </c>
      <c r="O875" s="89">
        <v>8.5</v>
      </c>
      <c r="P875" s="89">
        <v>8</v>
      </c>
      <c r="Q875" s="89">
        <v>8</v>
      </c>
      <c r="R875" s="89">
        <v>8</v>
      </c>
      <c r="S875" s="89">
        <v>8.5</v>
      </c>
      <c r="T875" s="89">
        <v>8.5</v>
      </c>
      <c r="U875" s="89">
        <v>8.5</v>
      </c>
      <c r="V875" s="89">
        <v>7</v>
      </c>
      <c r="W875" s="89">
        <v>7</v>
      </c>
      <c r="X875" s="89">
        <v>7</v>
      </c>
      <c r="Y875" s="89">
        <v>7</v>
      </c>
      <c r="Z875" s="89">
        <v>8</v>
      </c>
      <c r="AA875" s="89">
        <v>8</v>
      </c>
      <c r="AB875" s="89">
        <v>8</v>
      </c>
      <c r="AC875" s="89">
        <v>8</v>
      </c>
      <c r="AD875" s="89">
        <v>8</v>
      </c>
      <c r="AE875" s="89">
        <v>7</v>
      </c>
      <c r="AF875" s="89">
        <v>6</v>
      </c>
      <c r="AG875" s="89">
        <v>7</v>
      </c>
      <c r="AH875" s="89">
        <v>7</v>
      </c>
      <c r="AI875" s="89">
        <v>7</v>
      </c>
      <c r="AJ875" s="89">
        <v>7</v>
      </c>
      <c r="AK875" s="89">
        <v>7</v>
      </c>
      <c r="AL875" s="89">
        <v>7</v>
      </c>
      <c r="AM875" s="89">
        <v>7</v>
      </c>
      <c r="AN875" s="90">
        <f t="shared" si="90"/>
        <v>7.59259259259259</v>
      </c>
      <c r="AO875" s="89"/>
      <c r="AP875" s="89"/>
      <c r="AQ875" s="89"/>
      <c r="AR875" s="89"/>
      <c r="AS875" s="89"/>
      <c r="AT875" s="89"/>
      <c r="AU875" s="89"/>
      <c r="AV875" s="89"/>
      <c r="AW875" s="89"/>
      <c r="AX875" s="89"/>
      <c r="AY875" s="89"/>
      <c r="AZ875" s="89"/>
      <c r="BA875" s="89"/>
      <c r="BB875" s="89"/>
      <c r="BC875" s="89"/>
      <c r="BD875" s="89"/>
      <c r="BE875" s="89"/>
      <c r="BF875" s="89"/>
      <c r="BG875" s="89"/>
      <c r="BH875" s="89"/>
      <c r="BI875" s="89"/>
      <c r="BJ875" s="89"/>
      <c r="BK875" s="89"/>
      <c r="BL875" s="89"/>
      <c r="BM875" s="89"/>
      <c r="BN875" s="89"/>
      <c r="BO875" s="89"/>
      <c r="BP875" s="89"/>
      <c r="BQ875" s="89"/>
      <c r="BR875" s="89"/>
      <c r="BS875" s="89"/>
      <c r="BT875" s="89"/>
      <c r="BU875" s="89"/>
      <c r="BV875" s="89"/>
      <c r="BW875" s="89"/>
      <c r="BX875" s="89"/>
      <c r="BY875" s="89"/>
      <c r="BZ875" s="89"/>
      <c r="CA875" s="89"/>
      <c r="CB875" s="89"/>
      <c r="CC875" s="89"/>
      <c r="CD875" s="89"/>
      <c r="CE875" s="89"/>
      <c r="CF875" s="90" t="e">
        <f t="shared" si="84"/>
        <v>#DIV/0!</v>
      </c>
      <c r="CG875" s="89"/>
      <c r="CH875" s="89"/>
      <c r="CI875" s="89"/>
      <c r="CJ875" s="89"/>
      <c r="CK875" s="89"/>
      <c r="CL875" s="89"/>
      <c r="CM875" s="89"/>
      <c r="CN875" s="89"/>
      <c r="CO875" s="89"/>
      <c r="CP875" s="89"/>
      <c r="CQ875" s="89"/>
      <c r="CR875" s="89"/>
      <c r="CS875" s="89"/>
      <c r="CT875" s="89"/>
      <c r="CU875" s="89"/>
      <c r="CV875" s="89"/>
      <c r="CW875" s="89"/>
      <c r="CX875" s="89"/>
      <c r="CY875" s="89"/>
      <c r="CZ875" s="89"/>
      <c r="DA875" s="89"/>
      <c r="DB875" s="89"/>
      <c r="DC875" s="89"/>
      <c r="DD875" s="89"/>
      <c r="DE875" s="89"/>
      <c r="DF875" s="89"/>
      <c r="DG875" s="89"/>
      <c r="DH875" s="89"/>
      <c r="DI875" s="89"/>
      <c r="DJ875" s="89"/>
      <c r="DK875" s="89"/>
      <c r="DL875" s="89"/>
      <c r="DM875" s="89"/>
      <c r="DN875" s="89"/>
      <c r="DO875" s="90" t="e">
        <f t="shared" si="89"/>
        <v>#DIV/0!</v>
      </c>
      <c r="DP875" s="95"/>
      <c r="DQ875" s="89"/>
      <c r="DR875" s="89"/>
      <c r="DS875" s="89"/>
      <c r="DT875" s="89"/>
      <c r="DU875" s="89"/>
      <c r="DV875" s="101"/>
      <c r="DW875" s="102"/>
      <c r="DX875" s="103"/>
      <c r="DY875" s="90"/>
      <c r="DZ875" s="103"/>
      <c r="EA875" s="103"/>
      <c r="EB875" s="103"/>
      <c r="EC875" s="103"/>
      <c r="ED875" s="103"/>
      <c r="EE875" s="103"/>
      <c r="EF875" s="106" t="str">
        <f t="shared" si="86"/>
        <v>NEED TO DEVELOP</v>
      </c>
      <c r="EG875" s="106" t="e">
        <f t="shared" si="87"/>
        <v>#DIV/0!</v>
      </c>
      <c r="EH875" s="106" t="e">
        <f t="shared" si="88"/>
        <v>#DIV/0!</v>
      </c>
    </row>
    <row r="876" hidden="1" customHeight="1" spans="2:138">
      <c r="B876" s="83" t="s">
        <v>3409</v>
      </c>
      <c r="C876" s="84"/>
      <c r="D876" s="84"/>
      <c r="E876" s="84"/>
      <c r="F876" s="84"/>
      <c r="G876" s="84"/>
      <c r="H876" s="83" t="s">
        <v>17971</v>
      </c>
      <c r="I876" s="86" t="s">
        <v>17972</v>
      </c>
      <c r="J876" s="83" t="s">
        <v>227</v>
      </c>
      <c r="K876" s="84"/>
      <c r="L876" s="83" t="s">
        <v>2938</v>
      </c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90" t="e">
        <f t="shared" si="90"/>
        <v>#DIV/0!</v>
      </c>
      <c r="AO876" s="89"/>
      <c r="AP876" s="89"/>
      <c r="AQ876" s="89"/>
      <c r="AR876" s="89"/>
      <c r="AS876" s="89"/>
      <c r="AT876" s="89"/>
      <c r="AU876" s="89"/>
      <c r="AV876" s="89"/>
      <c r="AW876" s="89"/>
      <c r="AX876" s="89"/>
      <c r="AY876" s="89"/>
      <c r="AZ876" s="89"/>
      <c r="BA876" s="89"/>
      <c r="BB876" s="89"/>
      <c r="BC876" s="89"/>
      <c r="BD876" s="89"/>
      <c r="BE876" s="89"/>
      <c r="BF876" s="89"/>
      <c r="BG876" s="89"/>
      <c r="BH876" s="89"/>
      <c r="BI876" s="89"/>
      <c r="BJ876" s="89"/>
      <c r="BK876" s="89"/>
      <c r="BL876" s="89"/>
      <c r="BM876" s="89"/>
      <c r="BN876" s="89"/>
      <c r="BO876" s="89"/>
      <c r="BP876" s="89"/>
      <c r="BQ876" s="89"/>
      <c r="BR876" s="89"/>
      <c r="BS876" s="89"/>
      <c r="BT876" s="89"/>
      <c r="BU876" s="89"/>
      <c r="BV876" s="89"/>
      <c r="BW876" s="89"/>
      <c r="BX876" s="89"/>
      <c r="BY876" s="89"/>
      <c r="BZ876" s="89"/>
      <c r="CA876" s="89"/>
      <c r="CB876" s="89"/>
      <c r="CC876" s="89"/>
      <c r="CD876" s="89"/>
      <c r="CE876" s="89"/>
      <c r="CF876" s="90" t="e">
        <f t="shared" si="84"/>
        <v>#DIV/0!</v>
      </c>
      <c r="CG876" s="89"/>
      <c r="CH876" s="89"/>
      <c r="CI876" s="89"/>
      <c r="CJ876" s="89"/>
      <c r="CK876" s="89"/>
      <c r="CL876" s="89"/>
      <c r="CM876" s="89"/>
      <c r="CN876" s="89"/>
      <c r="CO876" s="89"/>
      <c r="CP876" s="89"/>
      <c r="CQ876" s="89"/>
      <c r="CR876" s="89"/>
      <c r="CS876" s="89"/>
      <c r="CT876" s="89"/>
      <c r="CU876" s="89"/>
      <c r="CV876" s="89"/>
      <c r="CW876" s="89"/>
      <c r="CX876" s="89"/>
      <c r="CY876" s="89"/>
      <c r="CZ876" s="89"/>
      <c r="DA876" s="89"/>
      <c r="DB876" s="89"/>
      <c r="DC876" s="89"/>
      <c r="DD876" s="89"/>
      <c r="DE876" s="89"/>
      <c r="DF876" s="89"/>
      <c r="DG876" s="89"/>
      <c r="DH876" s="89"/>
      <c r="DI876" s="89"/>
      <c r="DJ876" s="89"/>
      <c r="DK876" s="89"/>
      <c r="DL876" s="89"/>
      <c r="DM876" s="89"/>
      <c r="DN876" s="89"/>
      <c r="DO876" s="90" t="e">
        <f t="shared" si="89"/>
        <v>#DIV/0!</v>
      </c>
      <c r="DP876" s="95"/>
      <c r="DQ876" s="89"/>
      <c r="DR876" s="89"/>
      <c r="DS876" s="89"/>
      <c r="DT876" s="89"/>
      <c r="DU876" s="89"/>
      <c r="DV876" s="101"/>
      <c r="DW876" s="102"/>
      <c r="DX876" s="103"/>
      <c r="DY876" s="90"/>
      <c r="DZ876" s="103"/>
      <c r="EA876" s="103"/>
      <c r="EB876" s="103"/>
      <c r="EC876" s="103"/>
      <c r="ED876" s="103"/>
      <c r="EE876" s="103"/>
      <c r="EF876" s="106" t="e">
        <f t="shared" si="86"/>
        <v>#DIV/0!</v>
      </c>
      <c r="EG876" s="106" t="e">
        <f t="shared" si="87"/>
        <v>#DIV/0!</v>
      </c>
      <c r="EH876" s="106" t="e">
        <f t="shared" si="88"/>
        <v>#DIV/0!</v>
      </c>
    </row>
    <row r="877" hidden="1" customHeight="1" spans="2:138">
      <c r="B877" s="83" t="s">
        <v>3409</v>
      </c>
      <c r="C877" s="84"/>
      <c r="D877" s="84"/>
      <c r="E877" s="84"/>
      <c r="F877" s="84"/>
      <c r="G877" s="84"/>
      <c r="H877" s="83" t="s">
        <v>17986</v>
      </c>
      <c r="I877" s="86" t="s">
        <v>17987</v>
      </c>
      <c r="J877" s="83" t="s">
        <v>2083</v>
      </c>
      <c r="K877" s="84"/>
      <c r="L877" s="83" t="s">
        <v>3262</v>
      </c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90" t="e">
        <f t="shared" si="90"/>
        <v>#DIV/0!</v>
      </c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>
        <v>8.5</v>
      </c>
      <c r="BE877" s="89">
        <v>8.5</v>
      </c>
      <c r="BF877" s="89">
        <v>8.5</v>
      </c>
      <c r="BG877" s="89">
        <v>8.5</v>
      </c>
      <c r="BH877" s="89">
        <v>8.5</v>
      </c>
      <c r="BI877" s="89">
        <v>8.5</v>
      </c>
      <c r="BJ877" s="89">
        <v>8.5</v>
      </c>
      <c r="BK877" s="89">
        <v>8.5</v>
      </c>
      <c r="BL877" s="89">
        <v>8.5</v>
      </c>
      <c r="BM877" s="89">
        <v>8.5</v>
      </c>
      <c r="BN877" s="89">
        <v>8.5</v>
      </c>
      <c r="BO877" s="89">
        <v>8.5</v>
      </c>
      <c r="BP877" s="89">
        <v>8.5</v>
      </c>
      <c r="BQ877" s="89">
        <v>8.5</v>
      </c>
      <c r="BR877" s="89">
        <v>8.5</v>
      </c>
      <c r="BS877" s="89">
        <v>8.5</v>
      </c>
      <c r="BT877" s="89">
        <v>8.5</v>
      </c>
      <c r="BU877" s="89">
        <v>8.5</v>
      </c>
      <c r="BV877" s="89">
        <v>8.5</v>
      </c>
      <c r="BW877" s="89">
        <v>8.5</v>
      </c>
      <c r="BX877" s="89">
        <v>8.5</v>
      </c>
      <c r="BY877" s="89">
        <v>8.5</v>
      </c>
      <c r="BZ877" s="89">
        <v>8.5</v>
      </c>
      <c r="CA877" s="89">
        <v>8.5</v>
      </c>
      <c r="CB877" s="89">
        <v>8.5</v>
      </c>
      <c r="CC877" s="89">
        <v>8.5</v>
      </c>
      <c r="CD877" s="89">
        <v>8.5</v>
      </c>
      <c r="CE877" s="89">
        <v>8.5</v>
      </c>
      <c r="CF877" s="90">
        <f t="shared" si="84"/>
        <v>8.5</v>
      </c>
      <c r="CG877" s="89"/>
      <c r="CH877" s="89"/>
      <c r="CI877" s="89"/>
      <c r="CJ877" s="89"/>
      <c r="CK877" s="89"/>
      <c r="CL877" s="89"/>
      <c r="CM877" s="89"/>
      <c r="CN877" s="89"/>
      <c r="CO877" s="89"/>
      <c r="CP877" s="89"/>
      <c r="CQ877" s="89"/>
      <c r="CR877" s="89"/>
      <c r="CS877" s="89"/>
      <c r="CT877" s="89"/>
      <c r="CU877" s="89"/>
      <c r="CV877" s="89"/>
      <c r="CW877" s="89"/>
      <c r="CX877" s="89"/>
      <c r="CY877" s="89"/>
      <c r="CZ877" s="89"/>
      <c r="DA877" s="89"/>
      <c r="DB877" s="89"/>
      <c r="DC877" s="89"/>
      <c r="DD877" s="89"/>
      <c r="DE877" s="89"/>
      <c r="DF877" s="89"/>
      <c r="DG877" s="89"/>
      <c r="DH877" s="89"/>
      <c r="DI877" s="89"/>
      <c r="DJ877" s="89"/>
      <c r="DK877" s="89"/>
      <c r="DL877" s="89"/>
      <c r="DM877" s="89"/>
      <c r="DN877" s="89"/>
      <c r="DO877" s="90" t="e">
        <f t="shared" si="89"/>
        <v>#DIV/0!</v>
      </c>
      <c r="DP877" s="95"/>
      <c r="DQ877" s="89"/>
      <c r="DR877" s="89"/>
      <c r="DS877" s="89"/>
      <c r="DT877" s="89"/>
      <c r="DU877" s="89"/>
      <c r="DV877" s="101"/>
      <c r="DW877" s="102"/>
      <c r="DX877" s="103"/>
      <c r="DY877" s="90"/>
      <c r="DZ877" s="103"/>
      <c r="EA877" s="103"/>
      <c r="EB877" s="103"/>
      <c r="EC877" s="103"/>
      <c r="ED877" s="103"/>
      <c r="EE877" s="103"/>
      <c r="EF877" s="106" t="e">
        <f t="shared" si="86"/>
        <v>#DIV/0!</v>
      </c>
      <c r="EG877" s="106" t="str">
        <f t="shared" si="87"/>
        <v>GOOD</v>
      </c>
      <c r="EH877" s="106" t="e">
        <f t="shared" si="88"/>
        <v>#DIV/0!</v>
      </c>
    </row>
    <row r="878" hidden="1" customHeight="1" spans="2:138">
      <c r="B878" s="83" t="s">
        <v>3409</v>
      </c>
      <c r="C878" s="84"/>
      <c r="D878" s="84"/>
      <c r="E878" s="84"/>
      <c r="F878" s="84"/>
      <c r="G878" s="84"/>
      <c r="H878" s="83" t="s">
        <v>18013</v>
      </c>
      <c r="I878" s="86" t="s">
        <v>18014</v>
      </c>
      <c r="J878" s="83" t="s">
        <v>263</v>
      </c>
      <c r="K878" s="84"/>
      <c r="L878" s="83" t="s">
        <v>5695</v>
      </c>
      <c r="M878" s="89">
        <v>9</v>
      </c>
      <c r="N878" s="89">
        <v>9</v>
      </c>
      <c r="O878" s="89">
        <v>9</v>
      </c>
      <c r="P878" s="89">
        <v>8</v>
      </c>
      <c r="Q878" s="89">
        <v>9</v>
      </c>
      <c r="R878" s="89">
        <v>8</v>
      </c>
      <c r="S878" s="89">
        <v>9</v>
      </c>
      <c r="T878" s="89">
        <v>9</v>
      </c>
      <c r="U878" s="89">
        <v>9</v>
      </c>
      <c r="V878" s="89">
        <v>9</v>
      </c>
      <c r="W878" s="89">
        <v>8</v>
      </c>
      <c r="X878" s="89">
        <v>8</v>
      </c>
      <c r="Y878" s="89">
        <v>8</v>
      </c>
      <c r="Z878" s="89">
        <v>8</v>
      </c>
      <c r="AA878" s="89">
        <v>8</v>
      </c>
      <c r="AB878" s="89">
        <v>8</v>
      </c>
      <c r="AC878" s="89">
        <v>9</v>
      </c>
      <c r="AD878" s="89">
        <v>9</v>
      </c>
      <c r="AE878" s="89">
        <v>9</v>
      </c>
      <c r="AF878" s="89">
        <v>9</v>
      </c>
      <c r="AG878" s="89">
        <v>9</v>
      </c>
      <c r="AH878" s="89">
        <v>8</v>
      </c>
      <c r="AI878" s="89">
        <v>8</v>
      </c>
      <c r="AJ878" s="89">
        <v>8</v>
      </c>
      <c r="AK878" s="89">
        <v>9</v>
      </c>
      <c r="AL878" s="89">
        <v>9</v>
      </c>
      <c r="AM878" s="89">
        <v>8</v>
      </c>
      <c r="AN878" s="90">
        <f t="shared" si="90"/>
        <v>8.55555555555556</v>
      </c>
      <c r="AO878" s="89"/>
      <c r="AP878" s="89"/>
      <c r="AQ878" s="89"/>
      <c r="AR878" s="89"/>
      <c r="AS878" s="89"/>
      <c r="AT878" s="89"/>
      <c r="AU878" s="89"/>
      <c r="AV878" s="89"/>
      <c r="AW878" s="89"/>
      <c r="AX878" s="89"/>
      <c r="AY878" s="89"/>
      <c r="AZ878" s="89"/>
      <c r="BA878" s="89"/>
      <c r="BB878" s="89"/>
      <c r="BC878" s="89"/>
      <c r="BD878" s="89"/>
      <c r="BE878" s="89"/>
      <c r="BF878" s="89"/>
      <c r="BG878" s="89"/>
      <c r="BH878" s="89"/>
      <c r="BI878" s="89"/>
      <c r="BJ878" s="89"/>
      <c r="BK878" s="89"/>
      <c r="BL878" s="89"/>
      <c r="BM878" s="89"/>
      <c r="BN878" s="89"/>
      <c r="BO878" s="89"/>
      <c r="BP878" s="89"/>
      <c r="BQ878" s="89"/>
      <c r="BR878" s="89"/>
      <c r="BS878" s="89"/>
      <c r="BT878" s="89"/>
      <c r="BU878" s="89"/>
      <c r="BV878" s="89"/>
      <c r="BW878" s="89"/>
      <c r="BX878" s="89"/>
      <c r="BY878" s="89"/>
      <c r="BZ878" s="89"/>
      <c r="CA878" s="89"/>
      <c r="CB878" s="89"/>
      <c r="CC878" s="89"/>
      <c r="CD878" s="89"/>
      <c r="CE878" s="89"/>
      <c r="CF878" s="90" t="e">
        <f t="shared" si="84"/>
        <v>#DIV/0!</v>
      </c>
      <c r="CG878" s="89"/>
      <c r="CH878" s="89"/>
      <c r="CI878" s="89"/>
      <c r="CJ878" s="89"/>
      <c r="CK878" s="89"/>
      <c r="CL878" s="89"/>
      <c r="CM878" s="89"/>
      <c r="CN878" s="89"/>
      <c r="CO878" s="89"/>
      <c r="CP878" s="89"/>
      <c r="CQ878" s="89"/>
      <c r="CR878" s="89"/>
      <c r="CS878" s="89"/>
      <c r="CT878" s="89"/>
      <c r="CU878" s="89"/>
      <c r="CV878" s="89"/>
      <c r="CW878" s="89"/>
      <c r="CX878" s="89"/>
      <c r="CY878" s="89"/>
      <c r="CZ878" s="89"/>
      <c r="DA878" s="89"/>
      <c r="DB878" s="89"/>
      <c r="DC878" s="89"/>
      <c r="DD878" s="89"/>
      <c r="DE878" s="89"/>
      <c r="DF878" s="89"/>
      <c r="DG878" s="89"/>
      <c r="DH878" s="89"/>
      <c r="DI878" s="89"/>
      <c r="DJ878" s="89"/>
      <c r="DK878" s="89"/>
      <c r="DL878" s="89"/>
      <c r="DM878" s="89"/>
      <c r="DN878" s="89"/>
      <c r="DO878" s="90" t="e">
        <f t="shared" si="89"/>
        <v>#DIV/0!</v>
      </c>
      <c r="DP878" s="89"/>
      <c r="DQ878" s="89"/>
      <c r="DR878" s="89"/>
      <c r="DS878" s="89"/>
      <c r="DT878" s="89"/>
      <c r="DU878" s="89"/>
      <c r="DV878" s="101"/>
      <c r="DW878" s="102"/>
      <c r="DX878" s="103"/>
      <c r="DY878" s="90"/>
      <c r="DZ878" s="103"/>
      <c r="EA878" s="103"/>
      <c r="EB878" s="103"/>
      <c r="EC878" s="103"/>
      <c r="ED878" s="103"/>
      <c r="EE878" s="103"/>
      <c r="EF878" s="106" t="str">
        <f t="shared" si="86"/>
        <v>GOOD</v>
      </c>
      <c r="EG878" s="106" t="e">
        <f t="shared" si="87"/>
        <v>#DIV/0!</v>
      </c>
      <c r="EH878" s="106" t="e">
        <f t="shared" si="88"/>
        <v>#DIV/0!</v>
      </c>
    </row>
    <row r="879" hidden="1" customHeight="1" spans="2:138">
      <c r="B879" s="83" t="s">
        <v>3409</v>
      </c>
      <c r="C879" s="84"/>
      <c r="D879" s="84"/>
      <c r="E879" s="84"/>
      <c r="F879" s="84"/>
      <c r="G879" s="84"/>
      <c r="H879" s="83" t="s">
        <v>18027</v>
      </c>
      <c r="I879" s="86" t="s">
        <v>18028</v>
      </c>
      <c r="J879" s="83" t="s">
        <v>108</v>
      </c>
      <c r="K879" s="84"/>
      <c r="L879" s="83" t="s">
        <v>5695</v>
      </c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90" t="e">
        <f t="shared" si="90"/>
        <v>#DIV/0!</v>
      </c>
      <c r="AO879" s="89"/>
      <c r="AP879" s="89"/>
      <c r="AQ879" s="89"/>
      <c r="AR879" s="89"/>
      <c r="AS879" s="89"/>
      <c r="AT879" s="89"/>
      <c r="AU879" s="89"/>
      <c r="AV879" s="89"/>
      <c r="AW879" s="89"/>
      <c r="AX879" s="89"/>
      <c r="AY879" s="89"/>
      <c r="AZ879" s="89"/>
      <c r="BA879" s="89"/>
      <c r="BB879" s="89"/>
      <c r="BC879" s="89"/>
      <c r="BD879" s="89">
        <v>9</v>
      </c>
      <c r="BE879" s="89">
        <v>9</v>
      </c>
      <c r="BF879" s="89">
        <v>9</v>
      </c>
      <c r="BG879" s="89">
        <v>8</v>
      </c>
      <c r="BH879" s="89">
        <v>9</v>
      </c>
      <c r="BI879" s="89">
        <v>9</v>
      </c>
      <c r="BJ879" s="89">
        <v>8</v>
      </c>
      <c r="BK879" s="89">
        <v>9</v>
      </c>
      <c r="BL879" s="89">
        <v>9</v>
      </c>
      <c r="BM879" s="89">
        <v>9</v>
      </c>
      <c r="BN879" s="89">
        <v>8</v>
      </c>
      <c r="BO879" s="89">
        <v>8</v>
      </c>
      <c r="BP879" s="89">
        <v>9</v>
      </c>
      <c r="BQ879" s="89">
        <v>8</v>
      </c>
      <c r="BR879" s="89">
        <v>9</v>
      </c>
      <c r="BS879" s="89">
        <v>9</v>
      </c>
      <c r="BT879" s="89">
        <v>9</v>
      </c>
      <c r="BU879" s="89">
        <v>8</v>
      </c>
      <c r="BV879" s="89">
        <v>9</v>
      </c>
      <c r="BW879" s="89">
        <v>9</v>
      </c>
      <c r="BX879" s="89">
        <v>9</v>
      </c>
      <c r="BY879" s="89">
        <v>9</v>
      </c>
      <c r="BZ879" s="89">
        <v>9</v>
      </c>
      <c r="CA879" s="89">
        <v>8</v>
      </c>
      <c r="CB879" s="89">
        <v>9</v>
      </c>
      <c r="CC879" s="89">
        <v>8</v>
      </c>
      <c r="CD879" s="89">
        <v>9</v>
      </c>
      <c r="CE879" s="89">
        <v>8</v>
      </c>
      <c r="CF879" s="90">
        <f t="shared" si="84"/>
        <v>8.66666666666667</v>
      </c>
      <c r="CG879" s="89"/>
      <c r="CH879" s="89"/>
      <c r="CI879" s="89"/>
      <c r="CJ879" s="89"/>
      <c r="CK879" s="89"/>
      <c r="CL879" s="89"/>
      <c r="CM879" s="89"/>
      <c r="CN879" s="89"/>
      <c r="CO879" s="89"/>
      <c r="CP879" s="89"/>
      <c r="CQ879" s="89"/>
      <c r="CR879" s="89"/>
      <c r="CS879" s="89"/>
      <c r="CT879" s="89"/>
      <c r="CU879" s="89"/>
      <c r="CV879" s="89"/>
      <c r="CW879" s="89"/>
      <c r="CX879" s="89"/>
      <c r="CY879" s="89"/>
      <c r="CZ879" s="89"/>
      <c r="DA879" s="89"/>
      <c r="DB879" s="89"/>
      <c r="DC879" s="89"/>
      <c r="DD879" s="89"/>
      <c r="DE879" s="89"/>
      <c r="DF879" s="89"/>
      <c r="DG879" s="89"/>
      <c r="DH879" s="89"/>
      <c r="DI879" s="89"/>
      <c r="DJ879" s="89"/>
      <c r="DK879" s="89"/>
      <c r="DL879" s="89"/>
      <c r="DM879" s="89"/>
      <c r="DN879" s="89"/>
      <c r="DO879" s="90" t="e">
        <f t="shared" si="89"/>
        <v>#DIV/0!</v>
      </c>
      <c r="DP879" s="89"/>
      <c r="DQ879" s="89"/>
      <c r="DR879" s="89"/>
      <c r="DS879" s="89"/>
      <c r="DT879" s="89"/>
      <c r="DU879" s="89"/>
      <c r="DV879" s="101"/>
      <c r="DW879" s="102"/>
      <c r="DX879" s="103"/>
      <c r="DY879" s="90"/>
      <c r="DZ879" s="103"/>
      <c r="EA879" s="103"/>
      <c r="EB879" s="103"/>
      <c r="EC879" s="103"/>
      <c r="ED879" s="103"/>
      <c r="EE879" s="103"/>
      <c r="EF879" s="106" t="e">
        <f t="shared" si="86"/>
        <v>#DIV/0!</v>
      </c>
      <c r="EG879" s="106" t="str">
        <f t="shared" si="87"/>
        <v>GOOD</v>
      </c>
      <c r="EH879" s="106" t="e">
        <f t="shared" si="88"/>
        <v>#DIV/0!</v>
      </c>
    </row>
    <row r="880" hidden="1" customHeight="1" spans="2:138">
      <c r="B880" s="83" t="s">
        <v>3409</v>
      </c>
      <c r="C880" s="84"/>
      <c r="D880" s="84"/>
      <c r="E880" s="84"/>
      <c r="F880" s="84"/>
      <c r="G880" s="84"/>
      <c r="H880" s="83" t="s">
        <v>18041</v>
      </c>
      <c r="I880" s="86" t="s">
        <v>18042</v>
      </c>
      <c r="J880" s="83" t="s">
        <v>2321</v>
      </c>
      <c r="K880" s="84"/>
      <c r="L880" s="83" t="s">
        <v>230</v>
      </c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90" t="e">
        <f t="shared" si="90"/>
        <v>#DIV/0!</v>
      </c>
      <c r="AO880" s="89"/>
      <c r="AP880" s="89"/>
      <c r="AQ880" s="89"/>
      <c r="AR880" s="89"/>
      <c r="AS880" s="89"/>
      <c r="AT880" s="89"/>
      <c r="AU880" s="89"/>
      <c r="AV880" s="89"/>
      <c r="AW880" s="89"/>
      <c r="AX880" s="89"/>
      <c r="AY880" s="89"/>
      <c r="AZ880" s="89"/>
      <c r="BA880" s="89"/>
      <c r="BB880" s="89"/>
      <c r="BC880" s="89"/>
      <c r="BD880" s="89">
        <v>8</v>
      </c>
      <c r="BE880" s="89">
        <v>8</v>
      </c>
      <c r="BF880" s="89">
        <v>9</v>
      </c>
      <c r="BG880" s="89">
        <v>9</v>
      </c>
      <c r="BH880" s="89">
        <v>8</v>
      </c>
      <c r="BI880" s="89">
        <v>8</v>
      </c>
      <c r="BJ880" s="89">
        <v>9</v>
      </c>
      <c r="BK880" s="89">
        <v>9</v>
      </c>
      <c r="BL880" s="89">
        <v>8</v>
      </c>
      <c r="BM880" s="89">
        <v>8</v>
      </c>
      <c r="BN880" s="89">
        <v>8</v>
      </c>
      <c r="BO880" s="89">
        <v>9</v>
      </c>
      <c r="BP880" s="89">
        <v>8</v>
      </c>
      <c r="BQ880" s="89">
        <v>8</v>
      </c>
      <c r="BR880" s="89">
        <v>9</v>
      </c>
      <c r="BS880" s="89">
        <v>8</v>
      </c>
      <c r="BT880" s="89">
        <v>8</v>
      </c>
      <c r="BU880" s="89">
        <v>8</v>
      </c>
      <c r="BV880" s="89">
        <v>8</v>
      </c>
      <c r="BW880" s="89">
        <v>9</v>
      </c>
      <c r="BX880" s="89">
        <v>8</v>
      </c>
      <c r="BY880" s="89">
        <v>8</v>
      </c>
      <c r="BZ880" s="89">
        <v>8</v>
      </c>
      <c r="CA880" s="89">
        <v>8</v>
      </c>
      <c r="CB880" s="89">
        <v>9</v>
      </c>
      <c r="CC880" s="89">
        <v>8</v>
      </c>
      <c r="CD880" s="89">
        <v>8</v>
      </c>
      <c r="CE880" s="89">
        <v>8</v>
      </c>
      <c r="CF880" s="90">
        <f t="shared" si="84"/>
        <v>8.2962962962963</v>
      </c>
      <c r="CG880" s="89"/>
      <c r="CH880" s="89"/>
      <c r="CI880" s="89"/>
      <c r="CJ880" s="89"/>
      <c r="CK880" s="89"/>
      <c r="CL880" s="89"/>
      <c r="CM880" s="89"/>
      <c r="CN880" s="89"/>
      <c r="CO880" s="89"/>
      <c r="CP880" s="89"/>
      <c r="CQ880" s="89"/>
      <c r="CR880" s="89"/>
      <c r="CS880" s="89"/>
      <c r="CT880" s="89"/>
      <c r="CU880" s="89"/>
      <c r="CV880" s="89"/>
      <c r="CW880" s="89"/>
      <c r="CX880" s="89"/>
      <c r="CY880" s="89"/>
      <c r="CZ880" s="89"/>
      <c r="DA880" s="89"/>
      <c r="DB880" s="89"/>
      <c r="DC880" s="89"/>
      <c r="DD880" s="89"/>
      <c r="DE880" s="89"/>
      <c r="DF880" s="89"/>
      <c r="DG880" s="89"/>
      <c r="DH880" s="89"/>
      <c r="DI880" s="89"/>
      <c r="DJ880" s="89"/>
      <c r="DK880" s="89"/>
      <c r="DL880" s="89"/>
      <c r="DM880" s="89"/>
      <c r="DN880" s="89"/>
      <c r="DO880" s="90" t="e">
        <f t="shared" si="89"/>
        <v>#DIV/0!</v>
      </c>
      <c r="DP880" s="89"/>
      <c r="DQ880" s="89"/>
      <c r="DR880" s="89"/>
      <c r="DS880" s="89"/>
      <c r="DT880" s="89"/>
      <c r="DU880" s="89"/>
      <c r="DV880" s="101"/>
      <c r="DW880" s="102"/>
      <c r="DX880" s="103"/>
      <c r="DY880" s="90"/>
      <c r="DZ880" s="103"/>
      <c r="EA880" s="103"/>
      <c r="EB880" s="103"/>
      <c r="EC880" s="103"/>
      <c r="ED880" s="103"/>
      <c r="EE880" s="103"/>
      <c r="EF880" s="106" t="e">
        <f t="shared" si="86"/>
        <v>#DIV/0!</v>
      </c>
      <c r="EG880" s="106" t="str">
        <f t="shared" si="87"/>
        <v>GOOD</v>
      </c>
      <c r="EH880" s="106" t="e">
        <f t="shared" si="88"/>
        <v>#DIV/0!</v>
      </c>
    </row>
    <row r="881" hidden="1" customHeight="1" spans="2:138">
      <c r="B881" s="83" t="s">
        <v>3409</v>
      </c>
      <c r="C881" s="84"/>
      <c r="D881" s="84"/>
      <c r="E881" s="84"/>
      <c r="F881" s="84"/>
      <c r="G881" s="84"/>
      <c r="H881" s="83" t="s">
        <v>18055</v>
      </c>
      <c r="I881" s="86" t="s">
        <v>18056</v>
      </c>
      <c r="J881" s="83" t="s">
        <v>390</v>
      </c>
      <c r="K881" s="84"/>
      <c r="L881" s="83" t="s">
        <v>13396</v>
      </c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90" t="e">
        <f t="shared" si="90"/>
        <v>#DIV/0!</v>
      </c>
      <c r="AO881" s="89"/>
      <c r="AP881" s="89"/>
      <c r="AQ881" s="89"/>
      <c r="AR881" s="89"/>
      <c r="AS881" s="89"/>
      <c r="AT881" s="89"/>
      <c r="AU881" s="89"/>
      <c r="AV881" s="89"/>
      <c r="AW881" s="89"/>
      <c r="AX881" s="89"/>
      <c r="AY881" s="89"/>
      <c r="AZ881" s="89"/>
      <c r="BA881" s="89"/>
      <c r="BB881" s="89"/>
      <c r="BC881" s="89"/>
      <c r="BD881" s="89"/>
      <c r="BE881" s="89"/>
      <c r="BF881" s="89"/>
      <c r="BG881" s="89"/>
      <c r="BH881" s="89"/>
      <c r="BI881" s="89"/>
      <c r="BJ881" s="89"/>
      <c r="BK881" s="89"/>
      <c r="BL881" s="89"/>
      <c r="BM881" s="89"/>
      <c r="BN881" s="89"/>
      <c r="BO881" s="89"/>
      <c r="BP881" s="89"/>
      <c r="BQ881" s="89"/>
      <c r="BR881" s="89"/>
      <c r="BS881" s="89"/>
      <c r="BT881" s="89"/>
      <c r="BU881" s="89"/>
      <c r="BV881" s="89"/>
      <c r="BW881" s="89"/>
      <c r="BX881" s="89"/>
      <c r="BY881" s="89"/>
      <c r="BZ881" s="89"/>
      <c r="CA881" s="89"/>
      <c r="CB881" s="89"/>
      <c r="CC881" s="89"/>
      <c r="CD881" s="89"/>
      <c r="CE881" s="89"/>
      <c r="CF881" s="90" t="e">
        <f t="shared" si="84"/>
        <v>#DIV/0!</v>
      </c>
      <c r="CG881" s="89"/>
      <c r="CH881" s="89"/>
      <c r="CI881" s="89"/>
      <c r="CJ881" s="89"/>
      <c r="CK881" s="89"/>
      <c r="CL881" s="89"/>
      <c r="CM881" s="89"/>
      <c r="CN881" s="89"/>
      <c r="CO881" s="89"/>
      <c r="CP881" s="89"/>
      <c r="CQ881" s="89"/>
      <c r="CR881" s="89"/>
      <c r="CS881" s="89"/>
      <c r="CT881" s="89"/>
      <c r="CU881" s="89"/>
      <c r="CV881" s="89">
        <v>8.2</v>
      </c>
      <c r="CW881" s="89">
        <v>8.5</v>
      </c>
      <c r="CX881" s="89">
        <v>8.3</v>
      </c>
      <c r="CY881" s="89">
        <v>8.7</v>
      </c>
      <c r="CZ881" s="89">
        <v>8.5</v>
      </c>
      <c r="DA881" s="89">
        <v>8.5</v>
      </c>
      <c r="DB881" s="89">
        <v>8.5</v>
      </c>
      <c r="DC881" s="89">
        <v>8.5</v>
      </c>
      <c r="DD881" s="89">
        <v>8.5</v>
      </c>
      <c r="DE881" s="89">
        <v>8</v>
      </c>
      <c r="DF881" s="89">
        <v>8</v>
      </c>
      <c r="DG881" s="89">
        <v>8</v>
      </c>
      <c r="DH881" s="89">
        <v>8</v>
      </c>
      <c r="DI881" s="89">
        <v>8.5</v>
      </c>
      <c r="DJ881" s="89">
        <v>8.5</v>
      </c>
      <c r="DK881" s="89">
        <v>8.5</v>
      </c>
      <c r="DL881" s="89">
        <v>8.5</v>
      </c>
      <c r="DM881" s="89">
        <v>8.2</v>
      </c>
      <c r="DN881" s="89">
        <v>8.5</v>
      </c>
      <c r="DO881" s="90">
        <f t="shared" si="89"/>
        <v>8.36315789473684</v>
      </c>
      <c r="DP881" s="95"/>
      <c r="DQ881" s="89"/>
      <c r="DR881" s="89"/>
      <c r="DS881" s="89"/>
      <c r="DT881" s="89"/>
      <c r="DU881" s="89"/>
      <c r="DV881" s="101"/>
      <c r="DW881" s="102"/>
      <c r="DX881" s="103"/>
      <c r="DY881" s="90"/>
      <c r="DZ881" s="103"/>
      <c r="EA881" s="103"/>
      <c r="EB881" s="103"/>
      <c r="EC881" s="103"/>
      <c r="ED881" s="103"/>
      <c r="EE881" s="103"/>
      <c r="EF881" s="106" t="e">
        <f t="shared" si="86"/>
        <v>#DIV/0!</v>
      </c>
      <c r="EG881" s="106" t="e">
        <f t="shared" si="87"/>
        <v>#DIV/0!</v>
      </c>
      <c r="EH881" s="106" t="str">
        <f t="shared" si="88"/>
        <v>GOOD</v>
      </c>
    </row>
    <row r="882" hidden="1" customHeight="1" spans="2:138">
      <c r="B882" s="83" t="s">
        <v>3409</v>
      </c>
      <c r="C882" s="84"/>
      <c r="D882" s="84"/>
      <c r="E882" s="84"/>
      <c r="F882" s="84"/>
      <c r="G882" s="84"/>
      <c r="H882" s="83" t="s">
        <v>18070</v>
      </c>
      <c r="I882" s="86" t="s">
        <v>18071</v>
      </c>
      <c r="J882" s="83" t="s">
        <v>126</v>
      </c>
      <c r="K882" s="84"/>
      <c r="L882" s="83" t="s">
        <v>18072</v>
      </c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90" t="e">
        <f t="shared" si="90"/>
        <v>#DIV/0!</v>
      </c>
      <c r="AO882" s="89"/>
      <c r="AP882" s="89"/>
      <c r="AQ882" s="89"/>
      <c r="AR882" s="89"/>
      <c r="AS882" s="89"/>
      <c r="AT882" s="89"/>
      <c r="AU882" s="89"/>
      <c r="AV882" s="89"/>
      <c r="AW882" s="89"/>
      <c r="AX882" s="89"/>
      <c r="AY882" s="89"/>
      <c r="AZ882" s="89"/>
      <c r="BA882" s="89"/>
      <c r="BB882" s="89"/>
      <c r="BC882" s="89"/>
      <c r="BD882" s="89"/>
      <c r="BE882" s="89"/>
      <c r="BF882" s="89"/>
      <c r="BG882" s="89"/>
      <c r="BH882" s="89"/>
      <c r="BI882" s="89"/>
      <c r="BJ882" s="89"/>
      <c r="BK882" s="89"/>
      <c r="BL882" s="89"/>
      <c r="BM882" s="89"/>
      <c r="BN882" s="89"/>
      <c r="BO882" s="89"/>
      <c r="BP882" s="89"/>
      <c r="BQ882" s="89"/>
      <c r="BR882" s="89"/>
      <c r="BS882" s="89"/>
      <c r="BT882" s="89"/>
      <c r="BU882" s="89"/>
      <c r="BV882" s="89"/>
      <c r="BW882" s="89"/>
      <c r="BX882" s="89"/>
      <c r="BY882" s="89"/>
      <c r="BZ882" s="89"/>
      <c r="CA882" s="89"/>
      <c r="CB882" s="89"/>
      <c r="CC882" s="89"/>
      <c r="CD882" s="89"/>
      <c r="CE882" s="89"/>
      <c r="CF882" s="90" t="e">
        <f t="shared" si="84"/>
        <v>#DIV/0!</v>
      </c>
      <c r="CG882" s="89"/>
      <c r="CH882" s="89"/>
      <c r="CI882" s="89"/>
      <c r="CJ882" s="89"/>
      <c r="CK882" s="89"/>
      <c r="CL882" s="89"/>
      <c r="CM882" s="89"/>
      <c r="CN882" s="89"/>
      <c r="CO882" s="89"/>
      <c r="CP882" s="89"/>
      <c r="CQ882" s="89"/>
      <c r="CR882" s="89"/>
      <c r="CS882" s="89"/>
      <c r="CT882" s="89"/>
      <c r="CU882" s="89"/>
      <c r="CV882" s="89">
        <v>8.2</v>
      </c>
      <c r="CW882" s="89">
        <v>8.5</v>
      </c>
      <c r="CX882" s="89">
        <v>8.3</v>
      </c>
      <c r="CY882" s="89">
        <v>8.2</v>
      </c>
      <c r="CZ882" s="89">
        <v>8.2</v>
      </c>
      <c r="DA882" s="89">
        <v>8.2</v>
      </c>
      <c r="DB882" s="89">
        <v>8.1</v>
      </c>
      <c r="DC882" s="89">
        <v>8.1</v>
      </c>
      <c r="DD882" s="89">
        <v>8.2</v>
      </c>
      <c r="DE882" s="89"/>
      <c r="DF882" s="89"/>
      <c r="DG882" s="89"/>
      <c r="DH882" s="89"/>
      <c r="DI882" s="89">
        <v>8.4</v>
      </c>
      <c r="DJ882" s="89">
        <v>8.2</v>
      </c>
      <c r="DK882" s="89">
        <v>8.5</v>
      </c>
      <c r="DL882" s="89">
        <v>8.3</v>
      </c>
      <c r="DM882" s="89">
        <v>8.2</v>
      </c>
      <c r="DN882" s="89">
        <v>8.1</v>
      </c>
      <c r="DO882" s="90">
        <f t="shared" si="89"/>
        <v>8.24666666666667</v>
      </c>
      <c r="DP882" s="95"/>
      <c r="DQ882" s="89"/>
      <c r="DR882" s="89"/>
      <c r="DS882" s="89"/>
      <c r="DT882" s="89"/>
      <c r="DU882" s="89"/>
      <c r="DV882" s="101"/>
      <c r="DW882" s="102"/>
      <c r="DX882" s="103"/>
      <c r="DY882" s="90"/>
      <c r="DZ882" s="103"/>
      <c r="EA882" s="103"/>
      <c r="EB882" s="103"/>
      <c r="EC882" s="103"/>
      <c r="ED882" s="103"/>
      <c r="EE882" s="103"/>
      <c r="EF882" s="106" t="e">
        <f t="shared" si="86"/>
        <v>#DIV/0!</v>
      </c>
      <c r="EG882" s="106" t="e">
        <f t="shared" si="87"/>
        <v>#DIV/0!</v>
      </c>
      <c r="EH882" s="106" t="str">
        <f t="shared" si="88"/>
        <v>GOOD</v>
      </c>
    </row>
    <row r="883" hidden="1" customHeight="1" spans="2:138">
      <c r="B883" s="83" t="s">
        <v>3409</v>
      </c>
      <c r="C883" s="84"/>
      <c r="D883" s="84"/>
      <c r="E883" s="84"/>
      <c r="F883" s="84"/>
      <c r="G883" s="84"/>
      <c r="H883" s="83" t="s">
        <v>18086</v>
      </c>
      <c r="I883" s="86" t="s">
        <v>18087</v>
      </c>
      <c r="J883" s="83" t="s">
        <v>126</v>
      </c>
      <c r="K883" s="84"/>
      <c r="L883" s="83" t="s">
        <v>3521</v>
      </c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90" t="e">
        <f t="shared" si="90"/>
        <v>#DIV/0!</v>
      </c>
      <c r="AO883" s="89"/>
      <c r="AP883" s="89"/>
      <c r="AQ883" s="89"/>
      <c r="AR883" s="89"/>
      <c r="AS883" s="89"/>
      <c r="AT883" s="89"/>
      <c r="AU883" s="89"/>
      <c r="AV883" s="89"/>
      <c r="AW883" s="89"/>
      <c r="AX883" s="89"/>
      <c r="AY883" s="89"/>
      <c r="AZ883" s="89"/>
      <c r="BA883" s="89"/>
      <c r="BB883" s="89"/>
      <c r="BC883" s="89"/>
      <c r="BD883" s="89"/>
      <c r="BE883" s="89"/>
      <c r="BF883" s="89"/>
      <c r="BG883" s="89"/>
      <c r="BH883" s="89"/>
      <c r="BI883" s="89"/>
      <c r="BJ883" s="89"/>
      <c r="BK883" s="89"/>
      <c r="BL883" s="89"/>
      <c r="BM883" s="89"/>
      <c r="BN883" s="89"/>
      <c r="BO883" s="89"/>
      <c r="BP883" s="89"/>
      <c r="BQ883" s="89"/>
      <c r="BR883" s="89"/>
      <c r="BS883" s="89"/>
      <c r="BT883" s="89"/>
      <c r="BU883" s="89"/>
      <c r="BV883" s="89"/>
      <c r="BW883" s="89"/>
      <c r="BX883" s="89"/>
      <c r="BY883" s="89"/>
      <c r="BZ883" s="89"/>
      <c r="CA883" s="89"/>
      <c r="CB883" s="89"/>
      <c r="CC883" s="89"/>
      <c r="CD883" s="89"/>
      <c r="CE883" s="89"/>
      <c r="CF883" s="90" t="e">
        <f t="shared" si="84"/>
        <v>#DIV/0!</v>
      </c>
      <c r="CG883" s="89"/>
      <c r="CH883" s="89"/>
      <c r="CI883" s="89"/>
      <c r="CJ883" s="89"/>
      <c r="CK883" s="89"/>
      <c r="CL883" s="89"/>
      <c r="CM883" s="89"/>
      <c r="CN883" s="89"/>
      <c r="CO883" s="89"/>
      <c r="CP883" s="89"/>
      <c r="CQ883" s="89"/>
      <c r="CR883" s="89"/>
      <c r="CS883" s="89"/>
      <c r="CT883" s="89"/>
      <c r="CU883" s="89"/>
      <c r="CV883" s="89"/>
      <c r="CW883" s="89"/>
      <c r="CX883" s="89"/>
      <c r="CY883" s="89"/>
      <c r="CZ883" s="89"/>
      <c r="DA883" s="89"/>
      <c r="DB883" s="89"/>
      <c r="DC883" s="89"/>
      <c r="DD883" s="89"/>
      <c r="DE883" s="89"/>
      <c r="DF883" s="89"/>
      <c r="DG883" s="89"/>
      <c r="DH883" s="89"/>
      <c r="DI883" s="89"/>
      <c r="DJ883" s="89"/>
      <c r="DK883" s="89"/>
      <c r="DL883" s="89"/>
      <c r="DM883" s="89"/>
      <c r="DN883" s="89"/>
      <c r="DO883" s="90" t="e">
        <f t="shared" si="89"/>
        <v>#DIV/0!</v>
      </c>
      <c r="DP883" s="95"/>
      <c r="DQ883" s="89"/>
      <c r="DR883" s="89"/>
      <c r="DS883" s="89"/>
      <c r="DT883" s="89"/>
      <c r="DU883" s="89"/>
      <c r="DV883" s="101"/>
      <c r="DW883" s="102"/>
      <c r="DX883" s="103"/>
      <c r="DY883" s="90"/>
      <c r="DZ883" s="103"/>
      <c r="EA883" s="103"/>
      <c r="EB883" s="103"/>
      <c r="EC883" s="103"/>
      <c r="ED883" s="103"/>
      <c r="EE883" s="103"/>
      <c r="EF883" s="106" t="e">
        <f t="shared" si="86"/>
        <v>#DIV/0!</v>
      </c>
      <c r="EG883" s="106" t="e">
        <f t="shared" si="87"/>
        <v>#DIV/0!</v>
      </c>
      <c r="EH883" s="106" t="e">
        <f t="shared" si="88"/>
        <v>#DIV/0!</v>
      </c>
    </row>
    <row r="884" hidden="1" customHeight="1" spans="2:138">
      <c r="B884" s="83" t="s">
        <v>3409</v>
      </c>
      <c r="C884" s="84"/>
      <c r="D884" s="84"/>
      <c r="E884" s="84"/>
      <c r="F884" s="84"/>
      <c r="G884" s="84"/>
      <c r="H884" s="83" t="s">
        <v>18098</v>
      </c>
      <c r="I884" s="86" t="s">
        <v>18099</v>
      </c>
      <c r="J884" s="83" t="s">
        <v>126</v>
      </c>
      <c r="K884" s="84"/>
      <c r="L884" s="83" t="s">
        <v>2212</v>
      </c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90" t="e">
        <f t="shared" si="90"/>
        <v>#DIV/0!</v>
      </c>
      <c r="AO884" s="89"/>
      <c r="AP884" s="89"/>
      <c r="AQ884" s="89"/>
      <c r="AR884" s="89"/>
      <c r="AS884" s="89"/>
      <c r="AT884" s="89"/>
      <c r="AU884" s="89"/>
      <c r="AV884" s="89"/>
      <c r="AW884" s="89"/>
      <c r="AX884" s="89"/>
      <c r="AY884" s="89"/>
      <c r="AZ884" s="89"/>
      <c r="BA884" s="89"/>
      <c r="BB884" s="89"/>
      <c r="BC884" s="89"/>
      <c r="BD884" s="89"/>
      <c r="BE884" s="89"/>
      <c r="BF884" s="89"/>
      <c r="BG884" s="89"/>
      <c r="BH884" s="89"/>
      <c r="BI884" s="89"/>
      <c r="BJ884" s="89"/>
      <c r="BK884" s="89"/>
      <c r="BL884" s="89"/>
      <c r="BM884" s="89"/>
      <c r="BN884" s="89"/>
      <c r="BO884" s="89"/>
      <c r="BP884" s="89"/>
      <c r="BQ884" s="89"/>
      <c r="BR884" s="89"/>
      <c r="BS884" s="89"/>
      <c r="BT884" s="89"/>
      <c r="BU884" s="89"/>
      <c r="BV884" s="89"/>
      <c r="BW884" s="89"/>
      <c r="BX884" s="89"/>
      <c r="BY884" s="89"/>
      <c r="BZ884" s="89"/>
      <c r="CA884" s="89"/>
      <c r="CB884" s="89"/>
      <c r="CC884" s="89"/>
      <c r="CD884" s="89"/>
      <c r="CE884" s="89"/>
      <c r="CF884" s="90" t="e">
        <f t="shared" ref="CF884:CF947" si="91">AVERAGE(BE884:CE884)</f>
        <v>#DIV/0!</v>
      </c>
      <c r="CG884" s="89"/>
      <c r="CH884" s="89"/>
      <c r="CI884" s="89"/>
      <c r="CJ884" s="89"/>
      <c r="CK884" s="89"/>
      <c r="CL884" s="89"/>
      <c r="CM884" s="89"/>
      <c r="CN884" s="89"/>
      <c r="CO884" s="89"/>
      <c r="CP884" s="89"/>
      <c r="CQ884" s="89"/>
      <c r="CR884" s="89"/>
      <c r="CS884" s="89"/>
      <c r="CT884" s="89"/>
      <c r="CU884" s="89"/>
      <c r="CV884" s="89"/>
      <c r="CW884" s="89"/>
      <c r="CX884" s="89"/>
      <c r="CY884" s="89"/>
      <c r="CZ884" s="89"/>
      <c r="DA884" s="89"/>
      <c r="DB884" s="89"/>
      <c r="DC884" s="89"/>
      <c r="DD884" s="89"/>
      <c r="DE884" s="89"/>
      <c r="DF884" s="89"/>
      <c r="DG884" s="89"/>
      <c r="DH884" s="89"/>
      <c r="DI884" s="89"/>
      <c r="DJ884" s="89"/>
      <c r="DK884" s="89"/>
      <c r="DL884" s="89"/>
      <c r="DM884" s="89"/>
      <c r="DN884" s="89"/>
      <c r="DO884" s="90" t="e">
        <f t="shared" si="89"/>
        <v>#DIV/0!</v>
      </c>
      <c r="DP884" s="95"/>
      <c r="DQ884" s="89"/>
      <c r="DR884" s="89"/>
      <c r="DS884" s="89"/>
      <c r="DT884" s="89"/>
      <c r="DU884" s="89"/>
      <c r="DV884" s="101"/>
      <c r="DW884" s="102"/>
      <c r="DX884" s="103"/>
      <c r="DY884" s="90"/>
      <c r="DZ884" s="103"/>
      <c r="EA884" s="103"/>
      <c r="EB884" s="103"/>
      <c r="EC884" s="103"/>
      <c r="ED884" s="103"/>
      <c r="EE884" s="103"/>
      <c r="EF884" s="106" t="e">
        <f t="shared" si="86"/>
        <v>#DIV/0!</v>
      </c>
      <c r="EG884" s="106" t="e">
        <f t="shared" si="87"/>
        <v>#DIV/0!</v>
      </c>
      <c r="EH884" s="106" t="e">
        <f t="shared" si="88"/>
        <v>#DIV/0!</v>
      </c>
    </row>
    <row r="885" hidden="1" customHeight="1" spans="2:138">
      <c r="B885" s="83" t="s">
        <v>3409</v>
      </c>
      <c r="C885" s="84"/>
      <c r="D885" s="84"/>
      <c r="E885" s="84"/>
      <c r="F885" s="84"/>
      <c r="G885" s="84"/>
      <c r="H885" s="83" t="s">
        <v>18112</v>
      </c>
      <c r="I885" s="86" t="s">
        <v>18113</v>
      </c>
      <c r="J885" s="83" t="s">
        <v>1893</v>
      </c>
      <c r="K885" s="84"/>
      <c r="L885" s="83" t="s">
        <v>7031</v>
      </c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90" t="e">
        <f t="shared" si="90"/>
        <v>#DIV/0!</v>
      </c>
      <c r="AO885" s="89"/>
      <c r="AP885" s="89"/>
      <c r="AQ885" s="89"/>
      <c r="AR885" s="89"/>
      <c r="AS885" s="89"/>
      <c r="AT885" s="89"/>
      <c r="AU885" s="89"/>
      <c r="AV885" s="89"/>
      <c r="AW885" s="89"/>
      <c r="AX885" s="89"/>
      <c r="AY885" s="89"/>
      <c r="AZ885" s="89"/>
      <c r="BA885" s="89"/>
      <c r="BB885" s="89"/>
      <c r="BC885" s="89"/>
      <c r="BD885" s="89"/>
      <c r="BE885" s="89"/>
      <c r="BF885" s="89"/>
      <c r="BG885" s="89"/>
      <c r="BH885" s="89"/>
      <c r="BI885" s="89"/>
      <c r="BJ885" s="89"/>
      <c r="BK885" s="89"/>
      <c r="BL885" s="89"/>
      <c r="BM885" s="89"/>
      <c r="BN885" s="89"/>
      <c r="BO885" s="89"/>
      <c r="BP885" s="89"/>
      <c r="BQ885" s="89"/>
      <c r="BR885" s="89"/>
      <c r="BS885" s="89"/>
      <c r="BT885" s="89"/>
      <c r="BU885" s="89"/>
      <c r="BV885" s="89"/>
      <c r="BW885" s="89"/>
      <c r="BX885" s="89"/>
      <c r="BY885" s="89"/>
      <c r="BZ885" s="89"/>
      <c r="CA885" s="89"/>
      <c r="CB885" s="89"/>
      <c r="CC885" s="89"/>
      <c r="CD885" s="89"/>
      <c r="CE885" s="89"/>
      <c r="CF885" s="90" t="e">
        <f t="shared" si="91"/>
        <v>#DIV/0!</v>
      </c>
      <c r="CG885" s="89"/>
      <c r="CH885" s="89"/>
      <c r="CI885" s="89"/>
      <c r="CJ885" s="89"/>
      <c r="CK885" s="89"/>
      <c r="CL885" s="89"/>
      <c r="CM885" s="89"/>
      <c r="CN885" s="89"/>
      <c r="CO885" s="89"/>
      <c r="CP885" s="89"/>
      <c r="CQ885" s="89"/>
      <c r="CR885" s="89"/>
      <c r="CS885" s="89"/>
      <c r="CT885" s="89"/>
      <c r="CU885" s="89"/>
      <c r="CV885" s="89">
        <v>9</v>
      </c>
      <c r="CW885" s="89">
        <v>8</v>
      </c>
      <c r="CX885" s="89">
        <v>8</v>
      </c>
      <c r="CY885" s="89">
        <v>9</v>
      </c>
      <c r="CZ885" s="89">
        <v>9</v>
      </c>
      <c r="DA885" s="89">
        <v>9</v>
      </c>
      <c r="DB885" s="89">
        <v>9</v>
      </c>
      <c r="DC885" s="89">
        <v>9</v>
      </c>
      <c r="DD885" s="89">
        <v>8</v>
      </c>
      <c r="DE885" s="89"/>
      <c r="DF885" s="89"/>
      <c r="DG885" s="89"/>
      <c r="DH885" s="89"/>
      <c r="DI885" s="89">
        <v>9</v>
      </c>
      <c r="DJ885" s="89">
        <v>9</v>
      </c>
      <c r="DK885" s="89">
        <v>9</v>
      </c>
      <c r="DL885" s="89">
        <v>8</v>
      </c>
      <c r="DM885" s="89">
        <v>8</v>
      </c>
      <c r="DN885" s="89">
        <v>8</v>
      </c>
      <c r="DO885" s="90">
        <f t="shared" si="89"/>
        <v>8.6</v>
      </c>
      <c r="DP885" s="95"/>
      <c r="DQ885" s="89"/>
      <c r="DR885" s="89"/>
      <c r="DS885" s="89"/>
      <c r="DT885" s="89"/>
      <c r="DU885" s="89"/>
      <c r="DV885" s="101"/>
      <c r="DW885" s="102"/>
      <c r="DX885" s="103"/>
      <c r="DY885" s="90"/>
      <c r="DZ885" s="103"/>
      <c r="EA885" s="103"/>
      <c r="EB885" s="103"/>
      <c r="EC885" s="103"/>
      <c r="ED885" s="103"/>
      <c r="EE885" s="103"/>
      <c r="EF885" s="106" t="e">
        <f t="shared" si="86"/>
        <v>#DIV/0!</v>
      </c>
      <c r="EG885" s="106" t="e">
        <f t="shared" si="87"/>
        <v>#DIV/0!</v>
      </c>
      <c r="EH885" s="106" t="str">
        <f t="shared" si="88"/>
        <v>GOOD</v>
      </c>
    </row>
    <row r="886" hidden="1" customHeight="1" spans="2:138">
      <c r="B886" s="83" t="s">
        <v>3409</v>
      </c>
      <c r="C886" s="84"/>
      <c r="D886" s="84"/>
      <c r="E886" s="84"/>
      <c r="F886" s="84"/>
      <c r="G886" s="84"/>
      <c r="H886" s="83" t="s">
        <v>18120</v>
      </c>
      <c r="I886" s="86" t="s">
        <v>18121</v>
      </c>
      <c r="J886" s="83" t="s">
        <v>2965</v>
      </c>
      <c r="K886" s="84"/>
      <c r="L886" s="83" t="s">
        <v>4319</v>
      </c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90" t="e">
        <f t="shared" si="90"/>
        <v>#DIV/0!</v>
      </c>
      <c r="AO886" s="89"/>
      <c r="AP886" s="89"/>
      <c r="AQ886" s="89"/>
      <c r="AR886" s="89"/>
      <c r="AS886" s="89"/>
      <c r="AT886" s="89"/>
      <c r="AU886" s="89"/>
      <c r="AV886" s="89"/>
      <c r="AW886" s="89"/>
      <c r="AX886" s="89"/>
      <c r="AY886" s="89"/>
      <c r="AZ886" s="89"/>
      <c r="BA886" s="89"/>
      <c r="BB886" s="89"/>
      <c r="BC886" s="89"/>
      <c r="BD886" s="89"/>
      <c r="BE886" s="89"/>
      <c r="BF886" s="89"/>
      <c r="BG886" s="89"/>
      <c r="BH886" s="89"/>
      <c r="BI886" s="89"/>
      <c r="BJ886" s="89"/>
      <c r="BK886" s="89"/>
      <c r="BL886" s="89"/>
      <c r="BM886" s="89"/>
      <c r="BN886" s="89"/>
      <c r="BO886" s="89"/>
      <c r="BP886" s="89"/>
      <c r="BQ886" s="89"/>
      <c r="BR886" s="89"/>
      <c r="BS886" s="89"/>
      <c r="BT886" s="89"/>
      <c r="BU886" s="89"/>
      <c r="BV886" s="89"/>
      <c r="BW886" s="89"/>
      <c r="BX886" s="89"/>
      <c r="BY886" s="89"/>
      <c r="BZ886" s="89"/>
      <c r="CA886" s="89"/>
      <c r="CB886" s="89"/>
      <c r="CC886" s="89"/>
      <c r="CD886" s="89"/>
      <c r="CE886" s="89"/>
      <c r="CF886" s="90" t="e">
        <f t="shared" si="91"/>
        <v>#DIV/0!</v>
      </c>
      <c r="CG886" s="89"/>
      <c r="CH886" s="89"/>
      <c r="CI886" s="89"/>
      <c r="CJ886" s="89"/>
      <c r="CK886" s="89"/>
      <c r="CL886" s="89"/>
      <c r="CM886" s="89"/>
      <c r="CN886" s="89"/>
      <c r="CO886" s="89"/>
      <c r="CP886" s="89"/>
      <c r="CQ886" s="89"/>
      <c r="CR886" s="89"/>
      <c r="CS886" s="89"/>
      <c r="CT886" s="89"/>
      <c r="CU886" s="89"/>
      <c r="CV886" s="89">
        <v>9</v>
      </c>
      <c r="CW886" s="89">
        <v>9</v>
      </c>
      <c r="CX886" s="89">
        <v>9</v>
      </c>
      <c r="CY886" s="89">
        <v>9</v>
      </c>
      <c r="CZ886" s="89">
        <v>8</v>
      </c>
      <c r="DA886" s="89">
        <v>9</v>
      </c>
      <c r="DB886" s="89">
        <v>8</v>
      </c>
      <c r="DC886" s="89">
        <v>9</v>
      </c>
      <c r="DD886" s="89">
        <v>8</v>
      </c>
      <c r="DE886" s="89"/>
      <c r="DF886" s="89"/>
      <c r="DG886" s="89"/>
      <c r="DH886" s="89"/>
      <c r="DI886" s="89">
        <v>8</v>
      </c>
      <c r="DJ886" s="89">
        <v>8</v>
      </c>
      <c r="DK886" s="89">
        <v>9</v>
      </c>
      <c r="DL886" s="89">
        <v>9</v>
      </c>
      <c r="DM886" s="89">
        <v>8</v>
      </c>
      <c r="DN886" s="89">
        <v>9</v>
      </c>
      <c r="DO886" s="90">
        <f t="shared" si="89"/>
        <v>8.6</v>
      </c>
      <c r="DP886" s="95"/>
      <c r="DQ886" s="89"/>
      <c r="DR886" s="89"/>
      <c r="DS886" s="89"/>
      <c r="DT886" s="89"/>
      <c r="DU886" s="89"/>
      <c r="DV886" s="101"/>
      <c r="DW886" s="102"/>
      <c r="DX886" s="103"/>
      <c r="DY886" s="90"/>
      <c r="DZ886" s="103"/>
      <c r="EA886" s="103"/>
      <c r="EB886" s="103"/>
      <c r="EC886" s="103"/>
      <c r="ED886" s="103"/>
      <c r="EE886" s="103"/>
      <c r="EF886" s="106" t="e">
        <f t="shared" si="86"/>
        <v>#DIV/0!</v>
      </c>
      <c r="EG886" s="106" t="e">
        <f t="shared" si="87"/>
        <v>#DIV/0!</v>
      </c>
      <c r="EH886" s="106" t="str">
        <f t="shared" si="88"/>
        <v>GOOD</v>
      </c>
    </row>
    <row r="887" hidden="1" customHeight="1" spans="2:138">
      <c r="B887" s="83" t="s">
        <v>3409</v>
      </c>
      <c r="C887" s="84"/>
      <c r="D887" s="84"/>
      <c r="E887" s="84"/>
      <c r="F887" s="84"/>
      <c r="G887" s="84"/>
      <c r="H887" s="83" t="s">
        <v>18133</v>
      </c>
      <c r="I887" s="86" t="s">
        <v>18134</v>
      </c>
      <c r="J887" s="83" t="s">
        <v>162</v>
      </c>
      <c r="K887" s="84"/>
      <c r="L887" s="83" t="s">
        <v>5695</v>
      </c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90" t="e">
        <f t="shared" si="90"/>
        <v>#DIV/0!</v>
      </c>
      <c r="AO887" s="89"/>
      <c r="AP887" s="89"/>
      <c r="AQ887" s="89"/>
      <c r="AR887" s="89"/>
      <c r="AS887" s="89"/>
      <c r="AT887" s="89"/>
      <c r="AU887" s="89"/>
      <c r="AV887" s="89"/>
      <c r="AW887" s="89"/>
      <c r="AX887" s="89"/>
      <c r="AY887" s="89"/>
      <c r="AZ887" s="89"/>
      <c r="BA887" s="89"/>
      <c r="BB887" s="89"/>
      <c r="BC887" s="89"/>
      <c r="BD887" s="89"/>
      <c r="BE887" s="89"/>
      <c r="BF887" s="89"/>
      <c r="BG887" s="89"/>
      <c r="BH887" s="89"/>
      <c r="BI887" s="89"/>
      <c r="BJ887" s="89"/>
      <c r="BK887" s="89"/>
      <c r="BL887" s="89"/>
      <c r="BM887" s="89"/>
      <c r="BN887" s="89"/>
      <c r="BO887" s="89"/>
      <c r="BP887" s="89"/>
      <c r="BQ887" s="89"/>
      <c r="BR887" s="89"/>
      <c r="BS887" s="89"/>
      <c r="BT887" s="89"/>
      <c r="BU887" s="89"/>
      <c r="BV887" s="89"/>
      <c r="BW887" s="89"/>
      <c r="BX887" s="89"/>
      <c r="BY887" s="89"/>
      <c r="BZ887" s="89"/>
      <c r="CA887" s="89"/>
      <c r="CB887" s="89"/>
      <c r="CC887" s="89"/>
      <c r="CD887" s="89"/>
      <c r="CE887" s="89"/>
      <c r="CF887" s="90" t="e">
        <f t="shared" si="91"/>
        <v>#DIV/0!</v>
      </c>
      <c r="CG887" s="89"/>
      <c r="CH887" s="89"/>
      <c r="CI887" s="89"/>
      <c r="CJ887" s="89"/>
      <c r="CK887" s="89"/>
      <c r="CL887" s="89"/>
      <c r="CM887" s="89"/>
      <c r="CN887" s="89"/>
      <c r="CO887" s="89"/>
      <c r="CP887" s="89"/>
      <c r="CQ887" s="89"/>
      <c r="CR887" s="89"/>
      <c r="CS887" s="89"/>
      <c r="CT887" s="89"/>
      <c r="CU887" s="89"/>
      <c r="CV887" s="89">
        <v>8</v>
      </c>
      <c r="CW887" s="89">
        <v>8</v>
      </c>
      <c r="CX887" s="89">
        <v>8</v>
      </c>
      <c r="CY887" s="89">
        <v>9</v>
      </c>
      <c r="CZ887" s="89">
        <v>9</v>
      </c>
      <c r="DA887" s="89">
        <v>9</v>
      </c>
      <c r="DB887" s="89">
        <v>8</v>
      </c>
      <c r="DC887" s="89">
        <v>8</v>
      </c>
      <c r="DD887" s="89">
        <v>8</v>
      </c>
      <c r="DE887" s="89"/>
      <c r="DF887" s="89"/>
      <c r="DG887" s="89"/>
      <c r="DH887" s="89"/>
      <c r="DI887" s="89">
        <v>9</v>
      </c>
      <c r="DJ887" s="89">
        <v>9</v>
      </c>
      <c r="DK887" s="89">
        <v>8</v>
      </c>
      <c r="DL887" s="89">
        <v>9</v>
      </c>
      <c r="DM887" s="89">
        <v>8</v>
      </c>
      <c r="DN887" s="89">
        <v>9</v>
      </c>
      <c r="DO887" s="90">
        <f t="shared" si="89"/>
        <v>8.46666666666667</v>
      </c>
      <c r="DP887" s="95"/>
      <c r="DQ887" s="89"/>
      <c r="DR887" s="89"/>
      <c r="DS887" s="89"/>
      <c r="DT887" s="89"/>
      <c r="DU887" s="89"/>
      <c r="DV887" s="101"/>
      <c r="DW887" s="102"/>
      <c r="DX887" s="103"/>
      <c r="DY887" s="90"/>
      <c r="DZ887" s="103"/>
      <c r="EA887" s="103"/>
      <c r="EB887" s="103"/>
      <c r="EC887" s="103"/>
      <c r="ED887" s="103"/>
      <c r="EE887" s="103"/>
      <c r="EF887" s="106" t="e">
        <f t="shared" si="86"/>
        <v>#DIV/0!</v>
      </c>
      <c r="EG887" s="106" t="e">
        <f t="shared" si="87"/>
        <v>#DIV/0!</v>
      </c>
      <c r="EH887" s="106" t="str">
        <f t="shared" si="88"/>
        <v>GOOD</v>
      </c>
    </row>
    <row r="888" hidden="1" customHeight="1" spans="2:138">
      <c r="B888" s="83" t="s">
        <v>3409</v>
      </c>
      <c r="C888" s="84"/>
      <c r="D888" s="84"/>
      <c r="E888" s="84"/>
      <c r="F888" s="84"/>
      <c r="G888" s="84"/>
      <c r="H888" s="83" t="s">
        <v>18146</v>
      </c>
      <c r="I888" s="86" t="s">
        <v>18147</v>
      </c>
      <c r="J888" s="83" t="s">
        <v>162</v>
      </c>
      <c r="K888" s="84"/>
      <c r="L888" s="83" t="s">
        <v>111</v>
      </c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90" t="e">
        <f t="shared" si="90"/>
        <v>#DIV/0!</v>
      </c>
      <c r="AO888" s="89"/>
      <c r="AP888" s="89"/>
      <c r="AQ888" s="89"/>
      <c r="AR888" s="89"/>
      <c r="AS888" s="89"/>
      <c r="AT888" s="89"/>
      <c r="AU888" s="89"/>
      <c r="AV888" s="89"/>
      <c r="AW888" s="89"/>
      <c r="AX888" s="89"/>
      <c r="AY888" s="89"/>
      <c r="AZ888" s="89"/>
      <c r="BA888" s="89"/>
      <c r="BB888" s="89"/>
      <c r="BC888" s="89"/>
      <c r="BD888" s="89"/>
      <c r="BE888" s="89"/>
      <c r="BF888" s="89"/>
      <c r="BG888" s="89"/>
      <c r="BH888" s="89"/>
      <c r="BI888" s="89"/>
      <c r="BJ888" s="89"/>
      <c r="BK888" s="89"/>
      <c r="BL888" s="89"/>
      <c r="BM888" s="89"/>
      <c r="BN888" s="89"/>
      <c r="BO888" s="89"/>
      <c r="BP888" s="89"/>
      <c r="BQ888" s="89"/>
      <c r="BR888" s="89"/>
      <c r="BS888" s="89"/>
      <c r="BT888" s="89"/>
      <c r="BU888" s="89"/>
      <c r="BV888" s="89"/>
      <c r="BW888" s="89"/>
      <c r="BX888" s="89"/>
      <c r="BY888" s="89"/>
      <c r="BZ888" s="89"/>
      <c r="CA888" s="89"/>
      <c r="CB888" s="89"/>
      <c r="CC888" s="89"/>
      <c r="CD888" s="89"/>
      <c r="CE888" s="89"/>
      <c r="CF888" s="90" t="e">
        <f t="shared" si="91"/>
        <v>#DIV/0!</v>
      </c>
      <c r="CG888" s="89"/>
      <c r="CH888" s="89"/>
      <c r="CI888" s="89"/>
      <c r="CJ888" s="89"/>
      <c r="CK888" s="89"/>
      <c r="CL888" s="89"/>
      <c r="CM888" s="89"/>
      <c r="CN888" s="89"/>
      <c r="CO888" s="89"/>
      <c r="CP888" s="89"/>
      <c r="CQ888" s="89"/>
      <c r="CR888" s="89"/>
      <c r="CS888" s="89"/>
      <c r="CT888" s="89"/>
      <c r="CU888" s="89"/>
      <c r="CV888" s="89">
        <v>8</v>
      </c>
      <c r="CW888" s="89">
        <v>8</v>
      </c>
      <c r="CX888" s="89">
        <v>8</v>
      </c>
      <c r="CY888" s="89">
        <v>9</v>
      </c>
      <c r="CZ888" s="89">
        <v>9</v>
      </c>
      <c r="DA888" s="89">
        <v>8</v>
      </c>
      <c r="DB888" s="89">
        <v>8</v>
      </c>
      <c r="DC888" s="89">
        <v>8</v>
      </c>
      <c r="DD888" s="89">
        <v>8</v>
      </c>
      <c r="DE888" s="89"/>
      <c r="DF888" s="89"/>
      <c r="DG888" s="89"/>
      <c r="DH888" s="89"/>
      <c r="DI888" s="89">
        <v>8</v>
      </c>
      <c r="DJ888" s="89">
        <v>8</v>
      </c>
      <c r="DK888" s="89">
        <v>8</v>
      </c>
      <c r="DL888" s="89">
        <v>9</v>
      </c>
      <c r="DM888" s="89">
        <v>8</v>
      </c>
      <c r="DN888" s="89">
        <v>9</v>
      </c>
      <c r="DO888" s="90">
        <f t="shared" si="89"/>
        <v>8.26666666666667</v>
      </c>
      <c r="DP888" s="95"/>
      <c r="DQ888" s="89"/>
      <c r="DR888" s="89"/>
      <c r="DS888" s="89"/>
      <c r="DT888" s="89"/>
      <c r="DU888" s="89"/>
      <c r="DV888" s="101"/>
      <c r="DW888" s="102"/>
      <c r="DX888" s="103"/>
      <c r="DY888" s="90"/>
      <c r="DZ888" s="103"/>
      <c r="EA888" s="103"/>
      <c r="EB888" s="103"/>
      <c r="EC888" s="103"/>
      <c r="ED888" s="103"/>
      <c r="EE888" s="103"/>
      <c r="EF888" s="106" t="e">
        <f t="shared" si="86"/>
        <v>#DIV/0!</v>
      </c>
      <c r="EG888" s="106" t="e">
        <f t="shared" si="87"/>
        <v>#DIV/0!</v>
      </c>
      <c r="EH888" s="106" t="str">
        <f t="shared" si="88"/>
        <v>GOOD</v>
      </c>
    </row>
    <row r="889" hidden="1" customHeight="1" spans="2:138">
      <c r="B889" s="83" t="s">
        <v>3409</v>
      </c>
      <c r="C889" s="84"/>
      <c r="D889" s="84"/>
      <c r="E889" s="84"/>
      <c r="F889" s="84"/>
      <c r="G889" s="84"/>
      <c r="H889" s="83" t="s">
        <v>18160</v>
      </c>
      <c r="I889" s="86" t="s">
        <v>18161</v>
      </c>
      <c r="J889" s="83" t="s">
        <v>162</v>
      </c>
      <c r="K889" s="84"/>
      <c r="L889" s="83" t="s">
        <v>3162</v>
      </c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90" t="e">
        <f t="shared" si="90"/>
        <v>#DIV/0!</v>
      </c>
      <c r="AO889" s="89"/>
      <c r="AP889" s="89"/>
      <c r="AQ889" s="89"/>
      <c r="AR889" s="89"/>
      <c r="AS889" s="89"/>
      <c r="AT889" s="89"/>
      <c r="AU889" s="89"/>
      <c r="AV889" s="89"/>
      <c r="AW889" s="89"/>
      <c r="AX889" s="89"/>
      <c r="AY889" s="89"/>
      <c r="AZ889" s="89"/>
      <c r="BA889" s="89"/>
      <c r="BB889" s="89"/>
      <c r="BC889" s="89"/>
      <c r="BD889" s="89"/>
      <c r="BE889" s="89"/>
      <c r="BF889" s="89"/>
      <c r="BG889" s="89"/>
      <c r="BH889" s="89"/>
      <c r="BI889" s="89"/>
      <c r="BJ889" s="89"/>
      <c r="BK889" s="89"/>
      <c r="BL889" s="89"/>
      <c r="BM889" s="89"/>
      <c r="BN889" s="89"/>
      <c r="BO889" s="89"/>
      <c r="BP889" s="89"/>
      <c r="BQ889" s="89"/>
      <c r="BR889" s="89"/>
      <c r="BS889" s="89"/>
      <c r="BT889" s="89"/>
      <c r="BU889" s="89"/>
      <c r="BV889" s="89"/>
      <c r="BW889" s="89"/>
      <c r="BX889" s="89"/>
      <c r="BY889" s="89"/>
      <c r="BZ889" s="89"/>
      <c r="CA889" s="89"/>
      <c r="CB889" s="89"/>
      <c r="CC889" s="89"/>
      <c r="CD889" s="89"/>
      <c r="CE889" s="89"/>
      <c r="CF889" s="90" t="e">
        <f t="shared" si="91"/>
        <v>#DIV/0!</v>
      </c>
      <c r="CG889" s="89"/>
      <c r="CH889" s="89"/>
      <c r="CI889" s="89"/>
      <c r="CJ889" s="89"/>
      <c r="CK889" s="89"/>
      <c r="CL889" s="89"/>
      <c r="CM889" s="89"/>
      <c r="CN889" s="89"/>
      <c r="CO889" s="89"/>
      <c r="CP889" s="89"/>
      <c r="CQ889" s="89"/>
      <c r="CR889" s="89"/>
      <c r="CS889" s="89"/>
      <c r="CT889" s="89"/>
      <c r="CU889" s="89"/>
      <c r="CV889" s="89">
        <v>8</v>
      </c>
      <c r="CW889" s="89">
        <v>8</v>
      </c>
      <c r="CX889" s="89">
        <v>9</v>
      </c>
      <c r="CY889" s="89">
        <v>9</v>
      </c>
      <c r="CZ889" s="89">
        <v>9</v>
      </c>
      <c r="DA889" s="89">
        <v>8</v>
      </c>
      <c r="DB889" s="89">
        <v>8</v>
      </c>
      <c r="DC889" s="89">
        <v>8</v>
      </c>
      <c r="DD889" s="89">
        <v>8</v>
      </c>
      <c r="DE889" s="89"/>
      <c r="DF889" s="89"/>
      <c r="DG889" s="89"/>
      <c r="DH889" s="89"/>
      <c r="DI889" s="89">
        <v>8</v>
      </c>
      <c r="DJ889" s="89">
        <v>8</v>
      </c>
      <c r="DK889" s="89">
        <v>8</v>
      </c>
      <c r="DL889" s="89">
        <v>9</v>
      </c>
      <c r="DM889" s="89">
        <v>8</v>
      </c>
      <c r="DN889" s="89">
        <v>9</v>
      </c>
      <c r="DO889" s="90">
        <f t="shared" si="89"/>
        <v>8.33333333333333</v>
      </c>
      <c r="DP889" s="95"/>
      <c r="DQ889" s="89"/>
      <c r="DR889" s="89"/>
      <c r="DS889" s="89"/>
      <c r="DT889" s="89"/>
      <c r="DU889" s="89"/>
      <c r="DV889" s="101"/>
      <c r="DW889" s="102"/>
      <c r="DX889" s="103"/>
      <c r="DY889" s="90"/>
      <c r="DZ889" s="103"/>
      <c r="EA889" s="103"/>
      <c r="EB889" s="103"/>
      <c r="EC889" s="103"/>
      <c r="ED889" s="103"/>
      <c r="EE889" s="103"/>
      <c r="EF889" s="106" t="e">
        <f t="shared" si="86"/>
        <v>#DIV/0!</v>
      </c>
      <c r="EG889" s="106" t="e">
        <f t="shared" si="87"/>
        <v>#DIV/0!</v>
      </c>
      <c r="EH889" s="106" t="str">
        <f t="shared" si="88"/>
        <v>GOOD</v>
      </c>
    </row>
    <row r="890" hidden="1" customHeight="1" spans="2:138">
      <c r="B890" s="83" t="s">
        <v>3409</v>
      </c>
      <c r="C890" s="84"/>
      <c r="D890" s="84"/>
      <c r="E890" s="84"/>
      <c r="F890" s="84"/>
      <c r="G890" s="84"/>
      <c r="H890" s="83" t="s">
        <v>18174</v>
      </c>
      <c r="I890" s="86" t="s">
        <v>18175</v>
      </c>
      <c r="J890" s="83" t="s">
        <v>1569</v>
      </c>
      <c r="K890" s="84"/>
      <c r="L890" s="83" t="s">
        <v>8163</v>
      </c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90" t="e">
        <f t="shared" si="90"/>
        <v>#DIV/0!</v>
      </c>
      <c r="AO890" s="89"/>
      <c r="AP890" s="89"/>
      <c r="AQ890" s="89"/>
      <c r="AR890" s="89"/>
      <c r="AS890" s="89"/>
      <c r="AT890" s="89"/>
      <c r="AU890" s="89"/>
      <c r="AV890" s="89"/>
      <c r="AW890" s="89"/>
      <c r="AX890" s="89"/>
      <c r="AY890" s="89"/>
      <c r="AZ890" s="89"/>
      <c r="BA890" s="89"/>
      <c r="BB890" s="89"/>
      <c r="BC890" s="89"/>
      <c r="BD890" s="89"/>
      <c r="BE890" s="89"/>
      <c r="BF890" s="89"/>
      <c r="BG890" s="89"/>
      <c r="BH890" s="89"/>
      <c r="BI890" s="89"/>
      <c r="BJ890" s="89"/>
      <c r="BK890" s="89"/>
      <c r="BL890" s="89"/>
      <c r="BM890" s="89"/>
      <c r="BN890" s="89"/>
      <c r="BO890" s="89"/>
      <c r="BP890" s="89"/>
      <c r="BQ890" s="89"/>
      <c r="BR890" s="89"/>
      <c r="BS890" s="89"/>
      <c r="BT890" s="89"/>
      <c r="BU890" s="89"/>
      <c r="BV890" s="89"/>
      <c r="BW890" s="89"/>
      <c r="BX890" s="89"/>
      <c r="BY890" s="89"/>
      <c r="BZ890" s="89"/>
      <c r="CA890" s="89"/>
      <c r="CB890" s="89"/>
      <c r="CC890" s="89"/>
      <c r="CD890" s="89"/>
      <c r="CE890" s="89"/>
      <c r="CF890" s="90" t="e">
        <f t="shared" si="91"/>
        <v>#DIV/0!</v>
      </c>
      <c r="CG890" s="89"/>
      <c r="CH890" s="89"/>
      <c r="CI890" s="89"/>
      <c r="CJ890" s="89"/>
      <c r="CK890" s="89"/>
      <c r="CL890" s="89"/>
      <c r="CM890" s="89"/>
      <c r="CN890" s="89"/>
      <c r="CO890" s="89"/>
      <c r="CP890" s="89"/>
      <c r="CQ890" s="89"/>
      <c r="CR890" s="89"/>
      <c r="CS890" s="89"/>
      <c r="CT890" s="89"/>
      <c r="CU890" s="89"/>
      <c r="CV890" s="89">
        <v>8.5</v>
      </c>
      <c r="CW890" s="89">
        <v>8.5</v>
      </c>
      <c r="CX890" s="89">
        <v>8.5</v>
      </c>
      <c r="CY890" s="89">
        <v>8.5</v>
      </c>
      <c r="CZ890" s="89">
        <v>8.5</v>
      </c>
      <c r="DA890" s="89">
        <v>8.5</v>
      </c>
      <c r="DB890" s="89">
        <v>8.5</v>
      </c>
      <c r="DC890" s="89">
        <v>8.5</v>
      </c>
      <c r="DD890" s="89">
        <v>8.4</v>
      </c>
      <c r="DE890" s="89"/>
      <c r="DF890" s="89"/>
      <c r="DG890" s="89"/>
      <c r="DH890" s="89"/>
      <c r="DI890" s="89">
        <v>8.2</v>
      </c>
      <c r="DJ890" s="89">
        <v>8.2</v>
      </c>
      <c r="DK890" s="89">
        <v>8.3</v>
      </c>
      <c r="DL890" s="89">
        <v>8.2</v>
      </c>
      <c r="DM890" s="89">
        <v>8.2</v>
      </c>
      <c r="DN890" s="89">
        <v>8.2</v>
      </c>
      <c r="DO890" s="90">
        <f t="shared" si="89"/>
        <v>8.38</v>
      </c>
      <c r="DP890" s="95"/>
      <c r="DQ890" s="89"/>
      <c r="DR890" s="89"/>
      <c r="DS890" s="89"/>
      <c r="DT890" s="89"/>
      <c r="DU890" s="89"/>
      <c r="DV890" s="101"/>
      <c r="DW890" s="102"/>
      <c r="DX890" s="103"/>
      <c r="DY890" s="90"/>
      <c r="DZ890" s="103"/>
      <c r="EA890" s="103"/>
      <c r="EB890" s="103"/>
      <c r="EC890" s="103"/>
      <c r="ED890" s="103"/>
      <c r="EE890" s="103"/>
      <c r="EF890" s="106" t="e">
        <f t="shared" si="86"/>
        <v>#DIV/0!</v>
      </c>
      <c r="EG890" s="106" t="e">
        <f t="shared" si="87"/>
        <v>#DIV/0!</v>
      </c>
      <c r="EH890" s="106" t="str">
        <f t="shared" si="88"/>
        <v>GOOD</v>
      </c>
    </row>
    <row r="891" hidden="1" customHeight="1" spans="2:138">
      <c r="B891" s="83" t="s">
        <v>16212</v>
      </c>
      <c r="C891" s="84"/>
      <c r="D891" s="84"/>
      <c r="E891" s="84"/>
      <c r="F891" s="84"/>
      <c r="G891" s="84"/>
      <c r="H891" s="83" t="s">
        <v>18208</v>
      </c>
      <c r="I891" s="86" t="s">
        <v>2890</v>
      </c>
      <c r="J891" s="83" t="s">
        <v>68</v>
      </c>
      <c r="K891" s="84"/>
      <c r="L891" s="83" t="s">
        <v>7750</v>
      </c>
      <c r="M891" s="89">
        <v>8</v>
      </c>
      <c r="N891" s="89">
        <v>8</v>
      </c>
      <c r="O891" s="89">
        <v>9</v>
      </c>
      <c r="P891" s="89">
        <v>9</v>
      </c>
      <c r="Q891" s="89">
        <v>8</v>
      </c>
      <c r="R891" s="89">
        <v>8</v>
      </c>
      <c r="S891" s="89">
        <v>8</v>
      </c>
      <c r="T891" s="89">
        <v>8</v>
      </c>
      <c r="U891" s="89">
        <v>8</v>
      </c>
      <c r="V891" s="89">
        <v>8</v>
      </c>
      <c r="W891" s="89">
        <v>8</v>
      </c>
      <c r="X891" s="89">
        <v>8</v>
      </c>
      <c r="Y891" s="89">
        <v>8</v>
      </c>
      <c r="Z891" s="89">
        <v>8</v>
      </c>
      <c r="AA891" s="89">
        <v>8</v>
      </c>
      <c r="AB891" s="89">
        <v>8</v>
      </c>
      <c r="AC891" s="89">
        <v>8</v>
      </c>
      <c r="AD891" s="89">
        <v>8</v>
      </c>
      <c r="AE891" s="89">
        <v>8</v>
      </c>
      <c r="AF891" s="89">
        <v>8</v>
      </c>
      <c r="AG891" s="89">
        <v>9</v>
      </c>
      <c r="AH891" s="89">
        <v>8</v>
      </c>
      <c r="AI891" s="89">
        <v>8</v>
      </c>
      <c r="AJ891" s="89">
        <v>8</v>
      </c>
      <c r="AK891" s="89">
        <v>8</v>
      </c>
      <c r="AL891" s="89">
        <v>8</v>
      </c>
      <c r="AM891" s="89">
        <v>8</v>
      </c>
      <c r="AN891" s="90">
        <f t="shared" si="90"/>
        <v>8.11111111111111</v>
      </c>
      <c r="AO891" s="89"/>
      <c r="AP891" s="89"/>
      <c r="AQ891" s="89"/>
      <c r="AR891" s="89"/>
      <c r="AS891" s="89"/>
      <c r="AT891" s="89"/>
      <c r="AU891" s="89"/>
      <c r="AV891" s="89"/>
      <c r="AW891" s="89"/>
      <c r="AX891" s="89"/>
      <c r="AY891" s="89"/>
      <c r="AZ891" s="89"/>
      <c r="BA891" s="89"/>
      <c r="BB891" s="89"/>
      <c r="BC891" s="89"/>
      <c r="BD891" s="89"/>
      <c r="BE891" s="89"/>
      <c r="BF891" s="89"/>
      <c r="BG891" s="89"/>
      <c r="BH891" s="89"/>
      <c r="BI891" s="89"/>
      <c r="BJ891" s="89"/>
      <c r="BK891" s="89"/>
      <c r="BL891" s="89"/>
      <c r="BM891" s="89"/>
      <c r="BN891" s="89"/>
      <c r="BO891" s="89"/>
      <c r="BP891" s="89"/>
      <c r="BQ891" s="89"/>
      <c r="BR891" s="89"/>
      <c r="BS891" s="89"/>
      <c r="BT891" s="89"/>
      <c r="BU891" s="89"/>
      <c r="BV891" s="89"/>
      <c r="BW891" s="89"/>
      <c r="BX891" s="89"/>
      <c r="BY891" s="89"/>
      <c r="BZ891" s="89"/>
      <c r="CA891" s="89"/>
      <c r="CB891" s="89"/>
      <c r="CC891" s="89"/>
      <c r="CD891" s="89"/>
      <c r="CE891" s="89"/>
      <c r="CF891" s="90" t="e">
        <f t="shared" si="91"/>
        <v>#DIV/0!</v>
      </c>
      <c r="CG891" s="89"/>
      <c r="CH891" s="89"/>
      <c r="CI891" s="89"/>
      <c r="CJ891" s="89"/>
      <c r="CK891" s="89"/>
      <c r="CL891" s="89"/>
      <c r="CM891" s="89"/>
      <c r="CN891" s="89"/>
      <c r="CO891" s="89"/>
      <c r="CP891" s="89"/>
      <c r="CQ891" s="89"/>
      <c r="CR891" s="89"/>
      <c r="CS891" s="89"/>
      <c r="CT891" s="89"/>
      <c r="CU891" s="89"/>
      <c r="CV891" s="89"/>
      <c r="CW891" s="89"/>
      <c r="CX891" s="89"/>
      <c r="CY891" s="89"/>
      <c r="CZ891" s="89"/>
      <c r="DA891" s="89"/>
      <c r="DB891" s="89"/>
      <c r="DC891" s="89"/>
      <c r="DD891" s="89"/>
      <c r="DE891" s="89"/>
      <c r="DF891" s="89"/>
      <c r="DG891" s="89"/>
      <c r="DH891" s="89"/>
      <c r="DI891" s="89"/>
      <c r="DJ891" s="89"/>
      <c r="DK891" s="89"/>
      <c r="DL891" s="89"/>
      <c r="DM891" s="89"/>
      <c r="DN891" s="89"/>
      <c r="DO891" s="90" t="e">
        <f t="shared" si="89"/>
        <v>#DIV/0!</v>
      </c>
      <c r="DP891" s="95"/>
      <c r="DQ891" s="89"/>
      <c r="DR891" s="89"/>
      <c r="DS891" s="89"/>
      <c r="DT891" s="89"/>
      <c r="DU891" s="89"/>
      <c r="DV891" s="101"/>
      <c r="DW891" s="102"/>
      <c r="DX891" s="103"/>
      <c r="DY891" s="90"/>
      <c r="DZ891" s="103"/>
      <c r="EA891" s="103"/>
      <c r="EB891" s="103"/>
      <c r="EC891" s="103"/>
      <c r="ED891" s="103"/>
      <c r="EE891" s="103"/>
      <c r="EF891" s="106" t="str">
        <f t="shared" si="86"/>
        <v>GOOD</v>
      </c>
      <c r="EG891" s="106" t="e">
        <f t="shared" si="87"/>
        <v>#DIV/0!</v>
      </c>
      <c r="EH891" s="106" t="e">
        <f t="shared" si="88"/>
        <v>#DIV/0!</v>
      </c>
    </row>
    <row r="892" hidden="1" customHeight="1" spans="2:138">
      <c r="B892" s="83" t="s">
        <v>16212</v>
      </c>
      <c r="C892" s="84"/>
      <c r="D892" s="84"/>
      <c r="E892" s="84"/>
      <c r="F892" s="84"/>
      <c r="G892" s="84"/>
      <c r="H892" s="83" t="s">
        <v>18221</v>
      </c>
      <c r="I892" s="86" t="s">
        <v>18222</v>
      </c>
      <c r="J892" s="83" t="s">
        <v>227</v>
      </c>
      <c r="K892" s="84"/>
      <c r="L892" s="83" t="s">
        <v>8163</v>
      </c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90" t="e">
        <f t="shared" si="90"/>
        <v>#DIV/0!</v>
      </c>
      <c r="AO892" s="89"/>
      <c r="AP892" s="89"/>
      <c r="AQ892" s="89"/>
      <c r="AR892" s="89"/>
      <c r="AS892" s="89"/>
      <c r="AT892" s="89"/>
      <c r="AU892" s="89"/>
      <c r="AV892" s="89"/>
      <c r="AW892" s="89"/>
      <c r="AX892" s="89"/>
      <c r="AY892" s="89"/>
      <c r="AZ892" s="89"/>
      <c r="BA892" s="89"/>
      <c r="BB892" s="89"/>
      <c r="BC892" s="89"/>
      <c r="BD892" s="89">
        <v>8</v>
      </c>
      <c r="BE892" s="89">
        <v>8</v>
      </c>
      <c r="BF892" s="89">
        <v>8.5</v>
      </c>
      <c r="BG892" s="89">
        <v>8</v>
      </c>
      <c r="BH892" s="89">
        <v>8</v>
      </c>
      <c r="BI892" s="89">
        <v>8</v>
      </c>
      <c r="BJ892" s="89">
        <v>8</v>
      </c>
      <c r="BK892" s="89">
        <v>8.5</v>
      </c>
      <c r="BL892" s="89">
        <v>8</v>
      </c>
      <c r="BM892" s="89">
        <v>8</v>
      </c>
      <c r="BN892" s="89">
        <v>8</v>
      </c>
      <c r="BO892" s="89">
        <v>8</v>
      </c>
      <c r="BP892" s="89">
        <v>8</v>
      </c>
      <c r="BQ892" s="89">
        <v>8</v>
      </c>
      <c r="BR892" s="89">
        <v>8</v>
      </c>
      <c r="BS892" s="89">
        <v>8</v>
      </c>
      <c r="BT892" s="89">
        <v>8.5</v>
      </c>
      <c r="BU892" s="89">
        <v>8</v>
      </c>
      <c r="BV892" s="89">
        <v>8</v>
      </c>
      <c r="BW892" s="89">
        <v>8</v>
      </c>
      <c r="BX892" s="89">
        <v>8</v>
      </c>
      <c r="BY892" s="89">
        <v>8</v>
      </c>
      <c r="BZ892" s="89">
        <v>8</v>
      </c>
      <c r="CA892" s="89">
        <v>8</v>
      </c>
      <c r="CB892" s="89">
        <v>8</v>
      </c>
      <c r="CC892" s="89">
        <v>8</v>
      </c>
      <c r="CD892" s="89">
        <v>8</v>
      </c>
      <c r="CE892" s="89">
        <v>8</v>
      </c>
      <c r="CF892" s="90">
        <f t="shared" si="91"/>
        <v>8.05555555555556</v>
      </c>
      <c r="CG892" s="89"/>
      <c r="CH892" s="89"/>
      <c r="CI892" s="89"/>
      <c r="CJ892" s="89"/>
      <c r="CK892" s="89"/>
      <c r="CL892" s="89"/>
      <c r="CM892" s="89"/>
      <c r="CN892" s="89"/>
      <c r="CO892" s="89"/>
      <c r="CP892" s="89"/>
      <c r="CQ892" s="89"/>
      <c r="CR892" s="89"/>
      <c r="CS892" s="89"/>
      <c r="CT892" s="89"/>
      <c r="CU892" s="89"/>
      <c r="CV892" s="89"/>
      <c r="CW892" s="89"/>
      <c r="CX892" s="89"/>
      <c r="CY892" s="89"/>
      <c r="CZ892" s="89"/>
      <c r="DA892" s="89"/>
      <c r="DB892" s="89"/>
      <c r="DC892" s="89"/>
      <c r="DD892" s="89"/>
      <c r="DE892" s="89"/>
      <c r="DF892" s="89"/>
      <c r="DG892" s="89"/>
      <c r="DH892" s="89"/>
      <c r="DI892" s="89"/>
      <c r="DJ892" s="89"/>
      <c r="DK892" s="89"/>
      <c r="DL892" s="89"/>
      <c r="DM892" s="89"/>
      <c r="DN892" s="89"/>
      <c r="DO892" s="90" t="e">
        <f t="shared" si="89"/>
        <v>#DIV/0!</v>
      </c>
      <c r="DP892" s="89"/>
      <c r="DQ892" s="89"/>
      <c r="DR892" s="89"/>
      <c r="DS892" s="89"/>
      <c r="DT892" s="89"/>
      <c r="DU892" s="89"/>
      <c r="DV892" s="101"/>
      <c r="DW892" s="102"/>
      <c r="DX892" s="103"/>
      <c r="DY892" s="90"/>
      <c r="DZ892" s="103"/>
      <c r="EA892" s="103"/>
      <c r="EB892" s="103"/>
      <c r="EC892" s="103"/>
      <c r="ED892" s="103"/>
      <c r="EE892" s="103"/>
      <c r="EF892" s="106" t="e">
        <f t="shared" si="86"/>
        <v>#DIV/0!</v>
      </c>
      <c r="EG892" s="106" t="str">
        <f t="shared" si="87"/>
        <v>GOOD</v>
      </c>
      <c r="EH892" s="106" t="e">
        <f t="shared" si="88"/>
        <v>#DIV/0!</v>
      </c>
    </row>
    <row r="893" hidden="1" customHeight="1" spans="2:138">
      <c r="B893" s="83" t="s">
        <v>16212</v>
      </c>
      <c r="C893" s="84"/>
      <c r="D893" s="84"/>
      <c r="E893" s="84"/>
      <c r="F893" s="84"/>
      <c r="G893" s="84"/>
      <c r="H893" s="83" t="s">
        <v>18233</v>
      </c>
      <c r="I893" s="86" t="s">
        <v>18234</v>
      </c>
      <c r="J893" s="83" t="s">
        <v>2083</v>
      </c>
      <c r="K893" s="84"/>
      <c r="L893" s="83" t="s">
        <v>4876</v>
      </c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90" t="e">
        <f t="shared" si="90"/>
        <v>#DIV/0!</v>
      </c>
      <c r="AO893" s="89"/>
      <c r="AP893" s="89"/>
      <c r="AQ893" s="89"/>
      <c r="AR893" s="89"/>
      <c r="AS893" s="89"/>
      <c r="AT893" s="89"/>
      <c r="AU893" s="89"/>
      <c r="AV893" s="89"/>
      <c r="AW893" s="89"/>
      <c r="AX893" s="89"/>
      <c r="AY893" s="89"/>
      <c r="AZ893" s="89"/>
      <c r="BA893" s="89"/>
      <c r="BB893" s="89"/>
      <c r="BC893" s="89"/>
      <c r="BD893" s="89">
        <v>7</v>
      </c>
      <c r="BE893" s="89">
        <v>6</v>
      </c>
      <c r="BF893" s="89">
        <v>6</v>
      </c>
      <c r="BG893" s="89">
        <v>7</v>
      </c>
      <c r="BH893" s="89">
        <v>6</v>
      </c>
      <c r="BI893" s="89">
        <v>7</v>
      </c>
      <c r="BJ893" s="89">
        <v>7</v>
      </c>
      <c r="BK893" s="89">
        <v>6</v>
      </c>
      <c r="BL893" s="89">
        <v>6</v>
      </c>
      <c r="BM893" s="89">
        <v>6</v>
      </c>
      <c r="BN893" s="89">
        <v>7</v>
      </c>
      <c r="BO893" s="89">
        <v>7</v>
      </c>
      <c r="BP893" s="89">
        <v>6</v>
      </c>
      <c r="BQ893" s="89">
        <v>7</v>
      </c>
      <c r="BR893" s="89">
        <v>6</v>
      </c>
      <c r="BS893" s="89">
        <v>7</v>
      </c>
      <c r="BT893" s="89">
        <v>6</v>
      </c>
      <c r="BU893" s="89">
        <v>7</v>
      </c>
      <c r="BV893" s="89">
        <v>7</v>
      </c>
      <c r="BW893" s="89">
        <v>7</v>
      </c>
      <c r="BX893" s="89">
        <v>6</v>
      </c>
      <c r="BY893" s="89">
        <v>6</v>
      </c>
      <c r="BZ893" s="89">
        <v>8</v>
      </c>
      <c r="CA893" s="89">
        <v>6</v>
      </c>
      <c r="CB893" s="89">
        <v>7</v>
      </c>
      <c r="CC893" s="89">
        <v>6</v>
      </c>
      <c r="CD893" s="89">
        <v>7</v>
      </c>
      <c r="CE893" s="89">
        <v>6</v>
      </c>
      <c r="CF893" s="90">
        <f t="shared" si="91"/>
        <v>6.51851851851852</v>
      </c>
      <c r="CG893" s="89"/>
      <c r="CH893" s="89"/>
      <c r="CI893" s="89"/>
      <c r="CJ893" s="89"/>
      <c r="CK893" s="89"/>
      <c r="CL893" s="89"/>
      <c r="CM893" s="89"/>
      <c r="CN893" s="89"/>
      <c r="CO893" s="89"/>
      <c r="CP893" s="89"/>
      <c r="CQ893" s="89"/>
      <c r="CR893" s="89"/>
      <c r="CS893" s="89"/>
      <c r="CT893" s="89"/>
      <c r="CU893" s="89"/>
      <c r="CV893" s="89"/>
      <c r="CW893" s="89"/>
      <c r="CX893" s="89"/>
      <c r="CY893" s="89"/>
      <c r="CZ893" s="89"/>
      <c r="DA893" s="89"/>
      <c r="DB893" s="89"/>
      <c r="DC893" s="89"/>
      <c r="DD893" s="89"/>
      <c r="DE893" s="89"/>
      <c r="DF893" s="89"/>
      <c r="DG893" s="89"/>
      <c r="DH893" s="89"/>
      <c r="DI893" s="89"/>
      <c r="DJ893" s="89"/>
      <c r="DK893" s="89"/>
      <c r="DL893" s="89"/>
      <c r="DM893" s="89"/>
      <c r="DN893" s="89"/>
      <c r="DO893" s="90" t="e">
        <f t="shared" si="89"/>
        <v>#DIV/0!</v>
      </c>
      <c r="DP893" s="89"/>
      <c r="DQ893" s="89"/>
      <c r="DR893" s="89"/>
      <c r="DS893" s="89"/>
      <c r="DT893" s="89"/>
      <c r="DU893" s="89"/>
      <c r="DV893" s="102"/>
      <c r="DW893" s="102"/>
      <c r="DX893" s="103"/>
      <c r="DY893" s="90"/>
      <c r="DZ893" s="103"/>
      <c r="EA893" s="103"/>
      <c r="EB893" s="103"/>
      <c r="EC893" s="103"/>
      <c r="ED893" s="103"/>
      <c r="EE893" s="103"/>
      <c r="EF893" s="106" t="e">
        <f t="shared" si="86"/>
        <v>#DIV/0!</v>
      </c>
      <c r="EG893" s="106" t="str">
        <f t="shared" si="87"/>
        <v>NEED TO DEVELOP</v>
      </c>
      <c r="EH893" s="106" t="e">
        <f t="shared" si="88"/>
        <v>#DIV/0!</v>
      </c>
    </row>
    <row r="894" hidden="1" customHeight="1" spans="2:138">
      <c r="B894" s="83" t="s">
        <v>16212</v>
      </c>
      <c r="C894" s="84"/>
      <c r="D894" s="84"/>
      <c r="E894" s="84"/>
      <c r="F894" s="84"/>
      <c r="G894" s="84"/>
      <c r="H894" s="83" t="s">
        <v>18261</v>
      </c>
      <c r="I894" s="86" t="s">
        <v>18262</v>
      </c>
      <c r="J894" s="83" t="s">
        <v>263</v>
      </c>
      <c r="K894" s="84"/>
      <c r="L894" s="83" t="s">
        <v>2457</v>
      </c>
      <c r="M894" s="89">
        <v>9</v>
      </c>
      <c r="N894" s="89">
        <v>8</v>
      </c>
      <c r="O894" s="89">
        <v>8</v>
      </c>
      <c r="P894" s="89">
        <v>9</v>
      </c>
      <c r="Q894" s="89">
        <v>8</v>
      </c>
      <c r="R894" s="89">
        <v>8</v>
      </c>
      <c r="S894" s="89">
        <v>8</v>
      </c>
      <c r="T894" s="89">
        <v>8</v>
      </c>
      <c r="U894" s="89">
        <v>8</v>
      </c>
      <c r="V894" s="89">
        <v>8</v>
      </c>
      <c r="W894" s="89">
        <v>9</v>
      </c>
      <c r="X894" s="89">
        <v>8</v>
      </c>
      <c r="Y894" s="89">
        <v>8</v>
      </c>
      <c r="Z894" s="89">
        <v>7</v>
      </c>
      <c r="AA894" s="89">
        <v>7</v>
      </c>
      <c r="AB894" s="89">
        <v>8</v>
      </c>
      <c r="AC894" s="89">
        <v>8</v>
      </c>
      <c r="AD894" s="89">
        <v>8</v>
      </c>
      <c r="AE894" s="89">
        <v>7</v>
      </c>
      <c r="AF894" s="89">
        <v>8</v>
      </c>
      <c r="AG894" s="89">
        <v>9</v>
      </c>
      <c r="AH894" s="89">
        <v>9</v>
      </c>
      <c r="AI894" s="89">
        <v>9</v>
      </c>
      <c r="AJ894" s="89">
        <v>8</v>
      </c>
      <c r="AK894" s="89">
        <v>8</v>
      </c>
      <c r="AL894" s="89">
        <v>9</v>
      </c>
      <c r="AM894" s="89">
        <v>7</v>
      </c>
      <c r="AN894" s="90">
        <f t="shared" si="90"/>
        <v>8.11111111111111</v>
      </c>
      <c r="AO894" s="89"/>
      <c r="AP894" s="89"/>
      <c r="AQ894" s="89"/>
      <c r="AR894" s="89"/>
      <c r="AS894" s="89"/>
      <c r="AT894" s="89"/>
      <c r="AU894" s="89"/>
      <c r="AV894" s="89"/>
      <c r="AW894" s="89"/>
      <c r="AX894" s="89"/>
      <c r="AY894" s="89"/>
      <c r="AZ894" s="89"/>
      <c r="BA894" s="89"/>
      <c r="BB894" s="89"/>
      <c r="BC894" s="89"/>
      <c r="BD894" s="89"/>
      <c r="BE894" s="89"/>
      <c r="BF894" s="89"/>
      <c r="BG894" s="89"/>
      <c r="BH894" s="89"/>
      <c r="BI894" s="89"/>
      <c r="BJ894" s="89"/>
      <c r="BK894" s="89"/>
      <c r="BL894" s="89"/>
      <c r="BM894" s="89"/>
      <c r="BN894" s="89"/>
      <c r="BO894" s="89"/>
      <c r="BP894" s="89"/>
      <c r="BQ894" s="89"/>
      <c r="BR894" s="89"/>
      <c r="BS894" s="89"/>
      <c r="BT894" s="89"/>
      <c r="BU894" s="89"/>
      <c r="BV894" s="89"/>
      <c r="BW894" s="89"/>
      <c r="BX894" s="89"/>
      <c r="BY894" s="89"/>
      <c r="BZ894" s="89"/>
      <c r="CA894" s="89"/>
      <c r="CB894" s="89"/>
      <c r="CC894" s="89"/>
      <c r="CD894" s="89"/>
      <c r="CE894" s="89"/>
      <c r="CF894" s="90" t="e">
        <f t="shared" si="91"/>
        <v>#DIV/0!</v>
      </c>
      <c r="CG894" s="89"/>
      <c r="CH894" s="89"/>
      <c r="CI894" s="89"/>
      <c r="CJ894" s="89"/>
      <c r="CK894" s="89"/>
      <c r="CL894" s="89"/>
      <c r="CM894" s="89"/>
      <c r="CN894" s="89"/>
      <c r="CO894" s="89"/>
      <c r="CP894" s="89"/>
      <c r="CQ894" s="89"/>
      <c r="CR894" s="89"/>
      <c r="CS894" s="89"/>
      <c r="CT894" s="89"/>
      <c r="CU894" s="89"/>
      <c r="CV894" s="89"/>
      <c r="CW894" s="89"/>
      <c r="CX894" s="89"/>
      <c r="CY894" s="89"/>
      <c r="CZ894" s="89"/>
      <c r="DA894" s="89"/>
      <c r="DB894" s="89"/>
      <c r="DC894" s="89"/>
      <c r="DD894" s="89"/>
      <c r="DE894" s="89"/>
      <c r="DF894" s="89"/>
      <c r="DG894" s="89"/>
      <c r="DH894" s="89"/>
      <c r="DI894" s="89"/>
      <c r="DJ894" s="89"/>
      <c r="DK894" s="89"/>
      <c r="DL894" s="89"/>
      <c r="DM894" s="89"/>
      <c r="DN894" s="89"/>
      <c r="DO894" s="90" t="e">
        <f t="shared" si="89"/>
        <v>#DIV/0!</v>
      </c>
      <c r="DP894" s="89"/>
      <c r="DQ894" s="89"/>
      <c r="DR894" s="89"/>
      <c r="DS894" s="89"/>
      <c r="DT894" s="89"/>
      <c r="DU894" s="89"/>
      <c r="DV894" s="89"/>
      <c r="DW894" s="102"/>
      <c r="DX894" s="103"/>
      <c r="DY894" s="90"/>
      <c r="DZ894" s="103"/>
      <c r="EA894" s="103"/>
      <c r="EB894" s="103"/>
      <c r="EC894" s="103"/>
      <c r="ED894" s="103"/>
      <c r="EE894" s="103"/>
      <c r="EF894" s="106" t="str">
        <f t="shared" si="86"/>
        <v>GOOD</v>
      </c>
      <c r="EG894" s="106" t="e">
        <f t="shared" si="87"/>
        <v>#DIV/0!</v>
      </c>
      <c r="EH894" s="106" t="e">
        <f t="shared" si="88"/>
        <v>#DIV/0!</v>
      </c>
    </row>
    <row r="895" hidden="1" customHeight="1" spans="2:138">
      <c r="B895" s="83" t="s">
        <v>16212</v>
      </c>
      <c r="C895" s="84"/>
      <c r="D895" s="84"/>
      <c r="E895" s="84"/>
      <c r="F895" s="84"/>
      <c r="G895" s="84"/>
      <c r="H895" s="83" t="s">
        <v>18274</v>
      </c>
      <c r="I895" s="86" t="s">
        <v>18275</v>
      </c>
      <c r="J895" s="83" t="s">
        <v>108</v>
      </c>
      <c r="K895" s="84"/>
      <c r="L895" s="83" t="s">
        <v>5112</v>
      </c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90" t="e">
        <f t="shared" si="90"/>
        <v>#DIV/0!</v>
      </c>
      <c r="AO895" s="89"/>
      <c r="AP895" s="89"/>
      <c r="AQ895" s="89"/>
      <c r="AR895" s="89"/>
      <c r="AS895" s="89"/>
      <c r="AT895" s="89"/>
      <c r="AU895" s="89"/>
      <c r="AV895" s="89"/>
      <c r="AW895" s="89"/>
      <c r="AX895" s="89"/>
      <c r="AY895" s="89"/>
      <c r="AZ895" s="89"/>
      <c r="BA895" s="89"/>
      <c r="BB895" s="89"/>
      <c r="BC895" s="89"/>
      <c r="BD895" s="89">
        <v>9</v>
      </c>
      <c r="BE895" s="89">
        <v>9</v>
      </c>
      <c r="BF895" s="89">
        <v>9</v>
      </c>
      <c r="BG895" s="89">
        <v>9</v>
      </c>
      <c r="BH895" s="89">
        <v>9</v>
      </c>
      <c r="BI895" s="89">
        <v>9</v>
      </c>
      <c r="BJ895" s="89">
        <v>9</v>
      </c>
      <c r="BK895" s="89">
        <v>9</v>
      </c>
      <c r="BL895" s="89">
        <v>9</v>
      </c>
      <c r="BM895" s="89">
        <v>9</v>
      </c>
      <c r="BN895" s="89">
        <v>9</v>
      </c>
      <c r="BO895" s="89">
        <v>9</v>
      </c>
      <c r="BP895" s="89">
        <v>9</v>
      </c>
      <c r="BQ895" s="89">
        <v>9</v>
      </c>
      <c r="BR895" s="89">
        <v>9</v>
      </c>
      <c r="BS895" s="89">
        <v>8</v>
      </c>
      <c r="BT895" s="89">
        <v>8</v>
      </c>
      <c r="BU895" s="89">
        <v>8</v>
      </c>
      <c r="BV895" s="89">
        <v>8</v>
      </c>
      <c r="BW895" s="89">
        <v>7</v>
      </c>
      <c r="BX895" s="89">
        <v>8</v>
      </c>
      <c r="BY895" s="89">
        <v>8</v>
      </c>
      <c r="BZ895" s="89">
        <v>8</v>
      </c>
      <c r="CA895" s="89">
        <v>8</v>
      </c>
      <c r="CB895" s="89">
        <v>8</v>
      </c>
      <c r="CC895" s="89">
        <v>9</v>
      </c>
      <c r="CD895" s="89">
        <v>8</v>
      </c>
      <c r="CE895" s="89">
        <v>8</v>
      </c>
      <c r="CF895" s="90">
        <f t="shared" si="91"/>
        <v>8.51851851851852</v>
      </c>
      <c r="CG895" s="89"/>
      <c r="CH895" s="89"/>
      <c r="CI895" s="89"/>
      <c r="CJ895" s="89"/>
      <c r="CK895" s="89"/>
      <c r="CL895" s="89"/>
      <c r="CM895" s="89"/>
      <c r="CN895" s="89"/>
      <c r="CO895" s="89"/>
      <c r="CP895" s="89"/>
      <c r="CQ895" s="89"/>
      <c r="CR895" s="89"/>
      <c r="CS895" s="89"/>
      <c r="CT895" s="89"/>
      <c r="CU895" s="89"/>
      <c r="CV895" s="89"/>
      <c r="CW895" s="89"/>
      <c r="CX895" s="89"/>
      <c r="CY895" s="89"/>
      <c r="CZ895" s="89"/>
      <c r="DA895" s="89"/>
      <c r="DB895" s="89"/>
      <c r="DC895" s="89"/>
      <c r="DD895" s="89"/>
      <c r="DE895" s="89"/>
      <c r="DF895" s="89"/>
      <c r="DG895" s="89"/>
      <c r="DH895" s="89"/>
      <c r="DI895" s="89"/>
      <c r="DJ895" s="89"/>
      <c r="DK895" s="89"/>
      <c r="DL895" s="89"/>
      <c r="DM895" s="89"/>
      <c r="DN895" s="89"/>
      <c r="DO895" s="90" t="e">
        <f t="shared" si="89"/>
        <v>#DIV/0!</v>
      </c>
      <c r="DP895" s="89"/>
      <c r="DQ895" s="89"/>
      <c r="DR895" s="89"/>
      <c r="DS895" s="89"/>
      <c r="DT895" s="89"/>
      <c r="DU895" s="89"/>
      <c r="DV895" s="101"/>
      <c r="DW895" s="102"/>
      <c r="DX895" s="103"/>
      <c r="DY895" s="90"/>
      <c r="DZ895" s="103"/>
      <c r="EA895" s="103"/>
      <c r="EB895" s="103"/>
      <c r="EC895" s="103"/>
      <c r="ED895" s="103"/>
      <c r="EE895" s="103"/>
      <c r="EF895" s="106" t="e">
        <f t="shared" si="86"/>
        <v>#DIV/0!</v>
      </c>
      <c r="EG895" s="106" t="str">
        <f t="shared" si="87"/>
        <v>GOOD</v>
      </c>
      <c r="EH895" s="106" t="e">
        <f t="shared" si="88"/>
        <v>#DIV/0!</v>
      </c>
    </row>
    <row r="896" hidden="1" customHeight="1" spans="2:138">
      <c r="B896" s="83" t="s">
        <v>16212</v>
      </c>
      <c r="C896" s="84"/>
      <c r="D896" s="84"/>
      <c r="E896" s="84"/>
      <c r="F896" s="84"/>
      <c r="G896" s="84"/>
      <c r="H896" s="83" t="s">
        <v>18287</v>
      </c>
      <c r="I896" s="86" t="s">
        <v>18288</v>
      </c>
      <c r="J896" s="83" t="s">
        <v>2321</v>
      </c>
      <c r="K896" s="84"/>
      <c r="L896" s="83" t="s">
        <v>5112</v>
      </c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90" t="e">
        <f t="shared" si="90"/>
        <v>#DIV/0!</v>
      </c>
      <c r="AO896" s="89"/>
      <c r="AP896" s="89"/>
      <c r="AQ896" s="89"/>
      <c r="AR896" s="89"/>
      <c r="AS896" s="89"/>
      <c r="AT896" s="89"/>
      <c r="AU896" s="89"/>
      <c r="AV896" s="89"/>
      <c r="AW896" s="89"/>
      <c r="AX896" s="89"/>
      <c r="AY896" s="89"/>
      <c r="AZ896" s="89"/>
      <c r="BA896" s="89"/>
      <c r="BB896" s="89"/>
      <c r="BC896" s="89"/>
      <c r="BD896" s="89">
        <v>9</v>
      </c>
      <c r="BE896" s="89">
        <v>9</v>
      </c>
      <c r="BF896" s="89">
        <v>9</v>
      </c>
      <c r="BG896" s="89">
        <v>9</v>
      </c>
      <c r="BH896" s="89">
        <v>9</v>
      </c>
      <c r="BI896" s="89">
        <v>9</v>
      </c>
      <c r="BJ896" s="89">
        <v>9</v>
      </c>
      <c r="BK896" s="89">
        <v>9</v>
      </c>
      <c r="BL896" s="89">
        <v>9</v>
      </c>
      <c r="BM896" s="89">
        <v>9</v>
      </c>
      <c r="BN896" s="89">
        <v>9</v>
      </c>
      <c r="BO896" s="89">
        <v>9</v>
      </c>
      <c r="BP896" s="89">
        <v>9</v>
      </c>
      <c r="BQ896" s="89">
        <v>9</v>
      </c>
      <c r="BR896" s="89">
        <v>9</v>
      </c>
      <c r="BS896" s="89">
        <v>8</v>
      </c>
      <c r="BT896" s="89">
        <v>8</v>
      </c>
      <c r="BU896" s="89">
        <v>8</v>
      </c>
      <c r="BV896" s="89">
        <v>8</v>
      </c>
      <c r="BW896" s="89">
        <v>7</v>
      </c>
      <c r="BX896" s="89">
        <v>8</v>
      </c>
      <c r="BY896" s="89">
        <v>8</v>
      </c>
      <c r="BZ896" s="89">
        <v>8</v>
      </c>
      <c r="CA896" s="89">
        <v>8</v>
      </c>
      <c r="CB896" s="89">
        <v>8</v>
      </c>
      <c r="CC896" s="89">
        <v>9</v>
      </c>
      <c r="CD896" s="89">
        <v>8</v>
      </c>
      <c r="CE896" s="89">
        <v>8</v>
      </c>
      <c r="CF896" s="90">
        <f t="shared" si="91"/>
        <v>8.51851851851852</v>
      </c>
      <c r="CG896" s="89"/>
      <c r="CH896" s="89"/>
      <c r="CI896" s="89"/>
      <c r="CJ896" s="89"/>
      <c r="CK896" s="89"/>
      <c r="CL896" s="89"/>
      <c r="CM896" s="89"/>
      <c r="CN896" s="89"/>
      <c r="CO896" s="89"/>
      <c r="CP896" s="89"/>
      <c r="CQ896" s="89"/>
      <c r="CR896" s="89"/>
      <c r="CS896" s="89"/>
      <c r="CT896" s="89"/>
      <c r="CU896" s="89"/>
      <c r="CV896" s="89"/>
      <c r="CW896" s="89"/>
      <c r="CX896" s="89"/>
      <c r="CY896" s="89"/>
      <c r="CZ896" s="89"/>
      <c r="DA896" s="89"/>
      <c r="DB896" s="89"/>
      <c r="DC896" s="89"/>
      <c r="DD896" s="89"/>
      <c r="DE896" s="89"/>
      <c r="DF896" s="89"/>
      <c r="DG896" s="89"/>
      <c r="DH896" s="89"/>
      <c r="DI896" s="89"/>
      <c r="DJ896" s="89"/>
      <c r="DK896" s="89"/>
      <c r="DL896" s="89"/>
      <c r="DM896" s="89"/>
      <c r="DN896" s="89"/>
      <c r="DO896" s="90" t="e">
        <f t="shared" si="89"/>
        <v>#DIV/0!</v>
      </c>
      <c r="DP896" s="89"/>
      <c r="DQ896" s="89"/>
      <c r="DR896" s="89"/>
      <c r="DS896" s="89"/>
      <c r="DT896" s="89"/>
      <c r="DU896" s="89"/>
      <c r="DV896" s="101"/>
      <c r="DW896" s="102"/>
      <c r="DX896" s="103"/>
      <c r="DY896" s="90"/>
      <c r="DZ896" s="103"/>
      <c r="EA896" s="103"/>
      <c r="EB896" s="103"/>
      <c r="EC896" s="103"/>
      <c r="ED896" s="103"/>
      <c r="EE896" s="103"/>
      <c r="EF896" s="106" t="e">
        <f t="shared" si="86"/>
        <v>#DIV/0!</v>
      </c>
      <c r="EG896" s="106" t="str">
        <f t="shared" si="87"/>
        <v>GOOD</v>
      </c>
      <c r="EH896" s="106" t="e">
        <f t="shared" si="88"/>
        <v>#DIV/0!</v>
      </c>
    </row>
    <row r="897" hidden="1" customHeight="1" spans="2:138">
      <c r="B897" s="83" t="s">
        <v>16212</v>
      </c>
      <c r="C897" s="84"/>
      <c r="D897" s="84"/>
      <c r="E897" s="84"/>
      <c r="F897" s="84"/>
      <c r="G897" s="84"/>
      <c r="H897" s="83" t="s">
        <v>18301</v>
      </c>
      <c r="I897" s="86" t="s">
        <v>18302</v>
      </c>
      <c r="J897" s="83" t="s">
        <v>390</v>
      </c>
      <c r="K897" s="84"/>
      <c r="L897" s="83" t="s">
        <v>4289</v>
      </c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90" t="e">
        <f t="shared" si="90"/>
        <v>#DIV/0!</v>
      </c>
      <c r="AO897" s="89"/>
      <c r="AP897" s="89"/>
      <c r="AQ897" s="89"/>
      <c r="AR897" s="89"/>
      <c r="AS897" s="89"/>
      <c r="AT897" s="89"/>
      <c r="AU897" s="89"/>
      <c r="AV897" s="89"/>
      <c r="AW897" s="89"/>
      <c r="AX897" s="89"/>
      <c r="AY897" s="89"/>
      <c r="AZ897" s="89"/>
      <c r="BA897" s="89"/>
      <c r="BB897" s="89"/>
      <c r="BC897" s="89"/>
      <c r="BD897" s="89"/>
      <c r="BE897" s="89"/>
      <c r="BF897" s="89"/>
      <c r="BG897" s="89"/>
      <c r="BH897" s="89"/>
      <c r="BI897" s="89"/>
      <c r="BJ897" s="89"/>
      <c r="BK897" s="89"/>
      <c r="BL897" s="89"/>
      <c r="BM897" s="89"/>
      <c r="BN897" s="89"/>
      <c r="BO897" s="89"/>
      <c r="BP897" s="89"/>
      <c r="BQ897" s="89"/>
      <c r="BR897" s="89"/>
      <c r="BS897" s="89"/>
      <c r="BT897" s="89"/>
      <c r="BU897" s="89"/>
      <c r="BV897" s="89"/>
      <c r="BW897" s="89"/>
      <c r="BX897" s="89"/>
      <c r="BY897" s="89"/>
      <c r="BZ897" s="89"/>
      <c r="CA897" s="89"/>
      <c r="CB897" s="89"/>
      <c r="CC897" s="89"/>
      <c r="CD897" s="89"/>
      <c r="CE897" s="89"/>
      <c r="CF897" s="90" t="e">
        <f t="shared" si="91"/>
        <v>#DIV/0!</v>
      </c>
      <c r="CG897" s="89"/>
      <c r="CH897" s="89"/>
      <c r="CI897" s="89"/>
      <c r="CJ897" s="89"/>
      <c r="CK897" s="89"/>
      <c r="CL897" s="89"/>
      <c r="CM897" s="89"/>
      <c r="CN897" s="89"/>
      <c r="CO897" s="89"/>
      <c r="CP897" s="89"/>
      <c r="CQ897" s="89"/>
      <c r="CR897" s="89"/>
      <c r="CS897" s="89"/>
      <c r="CT897" s="89"/>
      <c r="CU897" s="89"/>
      <c r="CV897" s="89">
        <v>8</v>
      </c>
      <c r="CW897" s="89">
        <v>8</v>
      </c>
      <c r="CX897" s="89">
        <v>8</v>
      </c>
      <c r="CY897" s="89">
        <v>8</v>
      </c>
      <c r="CZ897" s="89">
        <v>8</v>
      </c>
      <c r="DA897" s="89">
        <v>8</v>
      </c>
      <c r="DB897" s="89">
        <v>8</v>
      </c>
      <c r="DC897" s="89">
        <v>8.5</v>
      </c>
      <c r="DD897" s="89">
        <v>8</v>
      </c>
      <c r="DE897" s="89">
        <v>8</v>
      </c>
      <c r="DF897" s="89">
        <v>8.5</v>
      </c>
      <c r="DG897" s="89">
        <v>8</v>
      </c>
      <c r="DH897" s="89">
        <v>8</v>
      </c>
      <c r="DI897" s="89">
        <v>8</v>
      </c>
      <c r="DJ897" s="89">
        <v>8</v>
      </c>
      <c r="DK897" s="89">
        <v>8.5</v>
      </c>
      <c r="DL897" s="89">
        <v>8.5</v>
      </c>
      <c r="DM897" s="89">
        <v>8</v>
      </c>
      <c r="DN897" s="89">
        <v>8</v>
      </c>
      <c r="DO897" s="90">
        <f t="shared" si="89"/>
        <v>8.10526315789474</v>
      </c>
      <c r="DP897" s="95"/>
      <c r="DQ897" s="89"/>
      <c r="DR897" s="89"/>
      <c r="DS897" s="89"/>
      <c r="DT897" s="89"/>
      <c r="DU897" s="89"/>
      <c r="DV897" s="101"/>
      <c r="DW897" s="102"/>
      <c r="DX897" s="103"/>
      <c r="DY897" s="90"/>
      <c r="DZ897" s="103"/>
      <c r="EA897" s="103"/>
      <c r="EB897" s="103"/>
      <c r="EC897" s="103"/>
      <c r="ED897" s="103"/>
      <c r="EE897" s="103"/>
      <c r="EF897" s="106" t="e">
        <f t="shared" si="86"/>
        <v>#DIV/0!</v>
      </c>
      <c r="EG897" s="106" t="e">
        <f t="shared" si="87"/>
        <v>#DIV/0!</v>
      </c>
      <c r="EH897" s="106" t="str">
        <f t="shared" si="88"/>
        <v>GOOD</v>
      </c>
    </row>
    <row r="898" hidden="1" customHeight="1" spans="2:138">
      <c r="B898" s="83" t="s">
        <v>16212</v>
      </c>
      <c r="C898" s="84"/>
      <c r="D898" s="84"/>
      <c r="E898" s="84"/>
      <c r="F898" s="84"/>
      <c r="G898" s="84"/>
      <c r="H898" s="83" t="s">
        <v>18316</v>
      </c>
      <c r="I898" s="86" t="s">
        <v>18317</v>
      </c>
      <c r="J898" s="83" t="s">
        <v>126</v>
      </c>
      <c r="K898" s="84"/>
      <c r="L898" s="83" t="s">
        <v>6381</v>
      </c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90" t="e">
        <f t="shared" si="90"/>
        <v>#DIV/0!</v>
      </c>
      <c r="AO898" s="89"/>
      <c r="AP898" s="89"/>
      <c r="AQ898" s="89"/>
      <c r="AR898" s="89"/>
      <c r="AS898" s="89"/>
      <c r="AT898" s="89"/>
      <c r="AU898" s="89"/>
      <c r="AV898" s="89"/>
      <c r="AW898" s="89"/>
      <c r="AX898" s="89"/>
      <c r="AY898" s="89"/>
      <c r="AZ898" s="89"/>
      <c r="BA898" s="89"/>
      <c r="BB898" s="89"/>
      <c r="BC898" s="89"/>
      <c r="BD898" s="89"/>
      <c r="BE898" s="89"/>
      <c r="BF898" s="89"/>
      <c r="BG898" s="89"/>
      <c r="BH898" s="89"/>
      <c r="BI898" s="89"/>
      <c r="BJ898" s="89"/>
      <c r="BK898" s="89"/>
      <c r="BL898" s="89"/>
      <c r="BM898" s="89"/>
      <c r="BN898" s="89"/>
      <c r="BO898" s="89"/>
      <c r="BP898" s="89"/>
      <c r="BQ898" s="89"/>
      <c r="BR898" s="89"/>
      <c r="BS898" s="89"/>
      <c r="BT898" s="89"/>
      <c r="BU898" s="89"/>
      <c r="BV898" s="89"/>
      <c r="BW898" s="89"/>
      <c r="BX898" s="89"/>
      <c r="BY898" s="89"/>
      <c r="BZ898" s="89"/>
      <c r="CA898" s="89"/>
      <c r="CB898" s="89"/>
      <c r="CC898" s="89"/>
      <c r="CD898" s="89"/>
      <c r="CE898" s="89"/>
      <c r="CF898" s="90" t="e">
        <f t="shared" si="91"/>
        <v>#DIV/0!</v>
      </c>
      <c r="CG898" s="89"/>
      <c r="CH898" s="89"/>
      <c r="CI898" s="89"/>
      <c r="CJ898" s="89"/>
      <c r="CK898" s="89"/>
      <c r="CL898" s="89"/>
      <c r="CM898" s="89"/>
      <c r="CN898" s="89"/>
      <c r="CO898" s="89"/>
      <c r="CP898" s="89"/>
      <c r="CQ898" s="89"/>
      <c r="CR898" s="89"/>
      <c r="CS898" s="89"/>
      <c r="CT898" s="89"/>
      <c r="CU898" s="89"/>
      <c r="CV898" s="89"/>
      <c r="CW898" s="89"/>
      <c r="CX898" s="89"/>
      <c r="CY898" s="89"/>
      <c r="CZ898" s="89"/>
      <c r="DA898" s="89"/>
      <c r="DB898" s="89"/>
      <c r="DC898" s="89"/>
      <c r="DD898" s="89"/>
      <c r="DE898" s="89"/>
      <c r="DF898" s="89"/>
      <c r="DG898" s="89"/>
      <c r="DH898" s="89"/>
      <c r="DI898" s="89"/>
      <c r="DJ898" s="89"/>
      <c r="DK898" s="89"/>
      <c r="DL898" s="89"/>
      <c r="DM898" s="89"/>
      <c r="DN898" s="89"/>
      <c r="DO898" s="90" t="e">
        <f t="shared" si="89"/>
        <v>#DIV/0!</v>
      </c>
      <c r="DP898" s="95"/>
      <c r="DQ898" s="89"/>
      <c r="DR898" s="89"/>
      <c r="DS898" s="89"/>
      <c r="DT898" s="89"/>
      <c r="DU898" s="89"/>
      <c r="DV898" s="101"/>
      <c r="DW898" s="102"/>
      <c r="DX898" s="103"/>
      <c r="DY898" s="90"/>
      <c r="DZ898" s="103"/>
      <c r="EA898" s="103"/>
      <c r="EB898" s="103"/>
      <c r="EC898" s="103"/>
      <c r="ED898" s="103"/>
      <c r="EE898" s="103"/>
      <c r="EF898" s="106" t="e">
        <f t="shared" si="86"/>
        <v>#DIV/0!</v>
      </c>
      <c r="EG898" s="106" t="e">
        <f t="shared" si="87"/>
        <v>#DIV/0!</v>
      </c>
      <c r="EH898" s="106" t="e">
        <f t="shared" si="88"/>
        <v>#DIV/0!</v>
      </c>
    </row>
    <row r="899" hidden="1" customHeight="1" spans="2:138">
      <c r="B899" s="83" t="s">
        <v>16212</v>
      </c>
      <c r="C899" s="84"/>
      <c r="D899" s="84"/>
      <c r="E899" s="84"/>
      <c r="F899" s="84"/>
      <c r="G899" s="84"/>
      <c r="H899" s="83" t="s">
        <v>18331</v>
      </c>
      <c r="I899" s="86" t="s">
        <v>18332</v>
      </c>
      <c r="J899" s="83" t="s">
        <v>126</v>
      </c>
      <c r="K899" s="84"/>
      <c r="L899" s="83" t="s">
        <v>18333</v>
      </c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90" t="e">
        <f t="shared" si="90"/>
        <v>#DIV/0!</v>
      </c>
      <c r="AO899" s="89"/>
      <c r="AP899" s="89"/>
      <c r="AQ899" s="89"/>
      <c r="AR899" s="89"/>
      <c r="AS899" s="89"/>
      <c r="AT899" s="89"/>
      <c r="AU899" s="89"/>
      <c r="AV899" s="89"/>
      <c r="AW899" s="89"/>
      <c r="AX899" s="89"/>
      <c r="AY899" s="89"/>
      <c r="AZ899" s="89"/>
      <c r="BA899" s="89"/>
      <c r="BB899" s="89"/>
      <c r="BC899" s="89"/>
      <c r="BD899" s="89"/>
      <c r="BE899" s="89"/>
      <c r="BF899" s="89"/>
      <c r="BG899" s="89"/>
      <c r="BH899" s="89"/>
      <c r="BI899" s="89"/>
      <c r="BJ899" s="89"/>
      <c r="BK899" s="89"/>
      <c r="BL899" s="89"/>
      <c r="BM899" s="89"/>
      <c r="BN899" s="89"/>
      <c r="BO899" s="89"/>
      <c r="BP899" s="89"/>
      <c r="BQ899" s="89"/>
      <c r="BR899" s="89"/>
      <c r="BS899" s="89"/>
      <c r="BT899" s="89"/>
      <c r="BU899" s="89"/>
      <c r="BV899" s="89"/>
      <c r="BW899" s="89"/>
      <c r="BX899" s="89"/>
      <c r="BY899" s="89"/>
      <c r="BZ899" s="89"/>
      <c r="CA899" s="89"/>
      <c r="CB899" s="89"/>
      <c r="CC899" s="89"/>
      <c r="CD899" s="89"/>
      <c r="CE899" s="89"/>
      <c r="CF899" s="90" t="e">
        <f t="shared" si="91"/>
        <v>#DIV/0!</v>
      </c>
      <c r="CG899" s="89"/>
      <c r="CH899" s="89"/>
      <c r="CI899" s="89"/>
      <c r="CJ899" s="89"/>
      <c r="CK899" s="89"/>
      <c r="CL899" s="89"/>
      <c r="CM899" s="89"/>
      <c r="CN899" s="89"/>
      <c r="CO899" s="89"/>
      <c r="CP899" s="89"/>
      <c r="CQ899" s="89"/>
      <c r="CR899" s="89"/>
      <c r="CS899" s="89"/>
      <c r="CT899" s="89"/>
      <c r="CU899" s="89"/>
      <c r="CV899" s="89">
        <v>8</v>
      </c>
      <c r="CW899" s="89">
        <v>8</v>
      </c>
      <c r="CX899" s="89">
        <v>8</v>
      </c>
      <c r="CY899" s="89">
        <v>8</v>
      </c>
      <c r="CZ899" s="89">
        <v>8</v>
      </c>
      <c r="DA899" s="89">
        <v>7</v>
      </c>
      <c r="DB899" s="89">
        <v>8</v>
      </c>
      <c r="DC899" s="89">
        <v>8</v>
      </c>
      <c r="DD899" s="89">
        <v>7</v>
      </c>
      <c r="DE899" s="89"/>
      <c r="DF899" s="89"/>
      <c r="DG899" s="89"/>
      <c r="DH899" s="89"/>
      <c r="DI899" s="89">
        <v>8</v>
      </c>
      <c r="DJ899" s="89">
        <v>8</v>
      </c>
      <c r="DK899" s="89">
        <v>7</v>
      </c>
      <c r="DL899" s="89">
        <v>8</v>
      </c>
      <c r="DM899" s="89">
        <v>8</v>
      </c>
      <c r="DN899" s="89">
        <v>8</v>
      </c>
      <c r="DO899" s="90">
        <f t="shared" si="89"/>
        <v>7.8</v>
      </c>
      <c r="DP899" s="95"/>
      <c r="DQ899" s="89"/>
      <c r="DR899" s="89"/>
      <c r="DS899" s="89"/>
      <c r="DT899" s="89"/>
      <c r="DU899" s="89"/>
      <c r="DV899" s="101"/>
      <c r="DW899" s="102"/>
      <c r="DX899" s="103"/>
      <c r="DY899" s="90"/>
      <c r="DZ899" s="103"/>
      <c r="EA899" s="103"/>
      <c r="EB899" s="103"/>
      <c r="EC899" s="103"/>
      <c r="ED899" s="103"/>
      <c r="EE899" s="103"/>
      <c r="EF899" s="106" t="e">
        <f t="shared" si="86"/>
        <v>#DIV/0!</v>
      </c>
      <c r="EG899" s="106" t="e">
        <f t="shared" si="87"/>
        <v>#DIV/0!</v>
      </c>
      <c r="EH899" s="106" t="str">
        <f t="shared" si="88"/>
        <v>NEED TO DEVELOP</v>
      </c>
    </row>
    <row r="900" hidden="1" customHeight="1" spans="2:138">
      <c r="B900" s="83" t="s">
        <v>16212</v>
      </c>
      <c r="C900" s="84"/>
      <c r="D900" s="84"/>
      <c r="E900" s="84"/>
      <c r="F900" s="84"/>
      <c r="G900" s="84"/>
      <c r="H900" s="83" t="s">
        <v>18346</v>
      </c>
      <c r="I900" s="86" t="s">
        <v>18347</v>
      </c>
      <c r="J900" s="83" t="s">
        <v>126</v>
      </c>
      <c r="K900" s="84"/>
      <c r="L900" s="83" t="s">
        <v>12714</v>
      </c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90" t="e">
        <f t="shared" si="90"/>
        <v>#DIV/0!</v>
      </c>
      <c r="AO900" s="89"/>
      <c r="AP900" s="89"/>
      <c r="AQ900" s="89"/>
      <c r="AR900" s="89"/>
      <c r="AS900" s="89"/>
      <c r="AT900" s="89"/>
      <c r="AU900" s="89"/>
      <c r="AV900" s="89"/>
      <c r="AW900" s="89"/>
      <c r="AX900" s="89"/>
      <c r="AY900" s="89"/>
      <c r="AZ900" s="89"/>
      <c r="BA900" s="89"/>
      <c r="BB900" s="89"/>
      <c r="BC900" s="89"/>
      <c r="BD900" s="89"/>
      <c r="BE900" s="89"/>
      <c r="BF900" s="89"/>
      <c r="BG900" s="89"/>
      <c r="BH900" s="89"/>
      <c r="BI900" s="89"/>
      <c r="BJ900" s="89"/>
      <c r="BK900" s="89"/>
      <c r="BL900" s="89"/>
      <c r="BM900" s="89"/>
      <c r="BN900" s="89"/>
      <c r="BO900" s="89"/>
      <c r="BP900" s="89"/>
      <c r="BQ900" s="89"/>
      <c r="BR900" s="89"/>
      <c r="BS900" s="89"/>
      <c r="BT900" s="89"/>
      <c r="BU900" s="89"/>
      <c r="BV900" s="89"/>
      <c r="BW900" s="89"/>
      <c r="BX900" s="89"/>
      <c r="BY900" s="89"/>
      <c r="BZ900" s="89"/>
      <c r="CA900" s="89"/>
      <c r="CB900" s="89"/>
      <c r="CC900" s="89"/>
      <c r="CD900" s="89"/>
      <c r="CE900" s="89"/>
      <c r="CF900" s="90" t="e">
        <f t="shared" si="91"/>
        <v>#DIV/0!</v>
      </c>
      <c r="CG900" s="89"/>
      <c r="CH900" s="89"/>
      <c r="CI900" s="89"/>
      <c r="CJ900" s="89"/>
      <c r="CK900" s="89"/>
      <c r="CL900" s="89"/>
      <c r="CM900" s="89"/>
      <c r="CN900" s="89"/>
      <c r="CO900" s="89"/>
      <c r="CP900" s="89"/>
      <c r="CQ900" s="89"/>
      <c r="CR900" s="89"/>
      <c r="CS900" s="89"/>
      <c r="CT900" s="89"/>
      <c r="CU900" s="89"/>
      <c r="CV900" s="89">
        <v>8</v>
      </c>
      <c r="CW900" s="89">
        <v>8</v>
      </c>
      <c r="CX900" s="89">
        <v>8</v>
      </c>
      <c r="CY900" s="89">
        <v>8</v>
      </c>
      <c r="CZ900" s="89">
        <v>8</v>
      </c>
      <c r="DA900" s="89">
        <v>8</v>
      </c>
      <c r="DB900" s="89">
        <v>8</v>
      </c>
      <c r="DC900" s="89">
        <v>8.5</v>
      </c>
      <c r="DD900" s="89">
        <v>8</v>
      </c>
      <c r="DE900" s="89"/>
      <c r="DF900" s="89"/>
      <c r="DG900" s="89"/>
      <c r="DH900" s="89"/>
      <c r="DI900" s="89">
        <v>8</v>
      </c>
      <c r="DJ900" s="89">
        <v>8</v>
      </c>
      <c r="DK900" s="89">
        <v>7</v>
      </c>
      <c r="DL900" s="89">
        <v>8</v>
      </c>
      <c r="DM900" s="89">
        <v>8</v>
      </c>
      <c r="DN900" s="89">
        <v>8</v>
      </c>
      <c r="DO900" s="90">
        <f t="shared" si="89"/>
        <v>7.96666666666667</v>
      </c>
      <c r="DP900" s="95"/>
      <c r="DQ900" s="89"/>
      <c r="DR900" s="89"/>
      <c r="DS900" s="89"/>
      <c r="DT900" s="89"/>
      <c r="DU900" s="89"/>
      <c r="DV900" s="101"/>
      <c r="DW900" s="102"/>
      <c r="DX900" s="103"/>
      <c r="DY900" s="90"/>
      <c r="DZ900" s="103"/>
      <c r="EA900" s="103"/>
      <c r="EB900" s="103"/>
      <c r="EC900" s="103"/>
      <c r="ED900" s="103"/>
      <c r="EE900" s="103"/>
      <c r="EF900" s="106" t="e">
        <f t="shared" si="86"/>
        <v>#DIV/0!</v>
      </c>
      <c r="EG900" s="106" t="e">
        <f t="shared" si="87"/>
        <v>#DIV/0!</v>
      </c>
      <c r="EH900" s="106" t="str">
        <f t="shared" si="88"/>
        <v>NEED TO DEVELOP</v>
      </c>
    </row>
    <row r="901" hidden="1" customHeight="1" spans="2:138">
      <c r="B901" s="83" t="s">
        <v>16212</v>
      </c>
      <c r="C901" s="84"/>
      <c r="D901" s="84"/>
      <c r="E901" s="84"/>
      <c r="F901" s="84"/>
      <c r="G901" s="84"/>
      <c r="H901" s="83" t="s">
        <v>18361</v>
      </c>
      <c r="I901" s="86" t="s">
        <v>18362</v>
      </c>
      <c r="J901" s="83" t="s">
        <v>1893</v>
      </c>
      <c r="K901" s="84"/>
      <c r="L901" s="83" t="s">
        <v>4319</v>
      </c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90" t="e">
        <f t="shared" si="90"/>
        <v>#DIV/0!</v>
      </c>
      <c r="AO901" s="89"/>
      <c r="AP901" s="89"/>
      <c r="AQ901" s="89"/>
      <c r="AR901" s="89"/>
      <c r="AS901" s="89"/>
      <c r="AT901" s="89"/>
      <c r="AU901" s="89"/>
      <c r="AV901" s="89"/>
      <c r="AW901" s="89"/>
      <c r="AX901" s="89"/>
      <c r="AY901" s="89"/>
      <c r="AZ901" s="89"/>
      <c r="BA901" s="89"/>
      <c r="BB901" s="89"/>
      <c r="BC901" s="89"/>
      <c r="BD901" s="89"/>
      <c r="BE901" s="89"/>
      <c r="BF901" s="89"/>
      <c r="BG901" s="89"/>
      <c r="BH901" s="89"/>
      <c r="BI901" s="89"/>
      <c r="BJ901" s="89"/>
      <c r="BK901" s="89"/>
      <c r="BL901" s="89"/>
      <c r="BM901" s="89"/>
      <c r="BN901" s="89"/>
      <c r="BO901" s="89"/>
      <c r="BP901" s="89"/>
      <c r="BQ901" s="89"/>
      <c r="BR901" s="89"/>
      <c r="BS901" s="89"/>
      <c r="BT901" s="89"/>
      <c r="BU901" s="89"/>
      <c r="BV901" s="89"/>
      <c r="BW901" s="89"/>
      <c r="BX901" s="89"/>
      <c r="BY901" s="89"/>
      <c r="BZ901" s="89"/>
      <c r="CA901" s="89"/>
      <c r="CB901" s="89"/>
      <c r="CC901" s="89"/>
      <c r="CD901" s="89"/>
      <c r="CE901" s="89"/>
      <c r="CF901" s="90" t="e">
        <f t="shared" si="91"/>
        <v>#DIV/0!</v>
      </c>
      <c r="CG901" s="89"/>
      <c r="CH901" s="89"/>
      <c r="CI901" s="89"/>
      <c r="CJ901" s="89"/>
      <c r="CK901" s="89"/>
      <c r="CL901" s="89"/>
      <c r="CM901" s="89"/>
      <c r="CN901" s="89"/>
      <c r="CO901" s="89"/>
      <c r="CP901" s="89"/>
      <c r="CQ901" s="89"/>
      <c r="CR901" s="89"/>
      <c r="CS901" s="89"/>
      <c r="CT901" s="89"/>
      <c r="CU901" s="89"/>
      <c r="CV901" s="89">
        <v>9</v>
      </c>
      <c r="CW901" s="89">
        <v>8</v>
      </c>
      <c r="CX901" s="89">
        <v>9</v>
      </c>
      <c r="CY901" s="89">
        <v>9</v>
      </c>
      <c r="CZ901" s="89">
        <v>9</v>
      </c>
      <c r="DA901" s="89">
        <v>8</v>
      </c>
      <c r="DB901" s="89">
        <v>9</v>
      </c>
      <c r="DC901" s="89">
        <v>8</v>
      </c>
      <c r="DD901" s="89">
        <v>8</v>
      </c>
      <c r="DE901" s="89"/>
      <c r="DF901" s="89"/>
      <c r="DG901" s="89"/>
      <c r="DH901" s="89"/>
      <c r="DI901" s="89">
        <v>9</v>
      </c>
      <c r="DJ901" s="89">
        <v>9</v>
      </c>
      <c r="DK901" s="89">
        <v>8</v>
      </c>
      <c r="DL901" s="89">
        <v>9</v>
      </c>
      <c r="DM901" s="89">
        <v>8</v>
      </c>
      <c r="DN901" s="89">
        <v>8</v>
      </c>
      <c r="DO901" s="90">
        <f t="shared" si="89"/>
        <v>8.53333333333333</v>
      </c>
      <c r="DP901" s="95"/>
      <c r="DQ901" s="89"/>
      <c r="DR901" s="89"/>
      <c r="DS901" s="89"/>
      <c r="DT901" s="89"/>
      <c r="DU901" s="89"/>
      <c r="DV901" s="101"/>
      <c r="DW901" s="102"/>
      <c r="DX901" s="103"/>
      <c r="DY901" s="90"/>
      <c r="DZ901" s="103"/>
      <c r="EA901" s="103"/>
      <c r="EB901" s="103"/>
      <c r="EC901" s="103"/>
      <c r="ED901" s="103"/>
      <c r="EE901" s="103"/>
      <c r="EF901" s="106" t="e">
        <f t="shared" si="86"/>
        <v>#DIV/0!</v>
      </c>
      <c r="EG901" s="106" t="e">
        <f t="shared" si="87"/>
        <v>#DIV/0!</v>
      </c>
      <c r="EH901" s="106" t="str">
        <f t="shared" si="88"/>
        <v>GOOD</v>
      </c>
    </row>
    <row r="902" hidden="1" customHeight="1" spans="2:138">
      <c r="B902" s="83" t="s">
        <v>16212</v>
      </c>
      <c r="C902" s="84"/>
      <c r="D902" s="84"/>
      <c r="E902" s="84"/>
      <c r="F902" s="84"/>
      <c r="G902" s="84"/>
      <c r="H902" s="83" t="s">
        <v>18372</v>
      </c>
      <c r="I902" s="86" t="s">
        <v>18373</v>
      </c>
      <c r="J902" s="83" t="s">
        <v>2965</v>
      </c>
      <c r="K902" s="84"/>
      <c r="L902" s="83" t="s">
        <v>3307</v>
      </c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90" t="e">
        <f t="shared" si="90"/>
        <v>#DIV/0!</v>
      </c>
      <c r="AO902" s="89"/>
      <c r="AP902" s="89"/>
      <c r="AQ902" s="89"/>
      <c r="AR902" s="89"/>
      <c r="AS902" s="89"/>
      <c r="AT902" s="89"/>
      <c r="AU902" s="89"/>
      <c r="AV902" s="89"/>
      <c r="AW902" s="89"/>
      <c r="AX902" s="89"/>
      <c r="AY902" s="89"/>
      <c r="AZ902" s="89"/>
      <c r="BA902" s="89"/>
      <c r="BB902" s="89"/>
      <c r="BC902" s="89"/>
      <c r="BD902" s="89"/>
      <c r="BE902" s="89"/>
      <c r="BF902" s="89"/>
      <c r="BG902" s="89"/>
      <c r="BH902" s="89"/>
      <c r="BI902" s="89"/>
      <c r="BJ902" s="89"/>
      <c r="BK902" s="89"/>
      <c r="BL902" s="89"/>
      <c r="BM902" s="89"/>
      <c r="BN902" s="89"/>
      <c r="BO902" s="89"/>
      <c r="BP902" s="89"/>
      <c r="BQ902" s="89"/>
      <c r="BR902" s="89"/>
      <c r="BS902" s="89"/>
      <c r="BT902" s="89"/>
      <c r="BU902" s="89"/>
      <c r="BV902" s="89"/>
      <c r="BW902" s="89"/>
      <c r="BX902" s="89"/>
      <c r="BY902" s="89"/>
      <c r="BZ902" s="89"/>
      <c r="CA902" s="89"/>
      <c r="CB902" s="89"/>
      <c r="CC902" s="89"/>
      <c r="CD902" s="89"/>
      <c r="CE902" s="89"/>
      <c r="CF902" s="90" t="e">
        <f t="shared" si="91"/>
        <v>#DIV/0!</v>
      </c>
      <c r="CG902" s="89"/>
      <c r="CH902" s="89"/>
      <c r="CI902" s="89"/>
      <c r="CJ902" s="89"/>
      <c r="CK902" s="89"/>
      <c r="CL902" s="89"/>
      <c r="CM902" s="89"/>
      <c r="CN902" s="89"/>
      <c r="CO902" s="89"/>
      <c r="CP902" s="89"/>
      <c r="CQ902" s="89"/>
      <c r="CR902" s="89"/>
      <c r="CS902" s="89"/>
      <c r="CT902" s="89"/>
      <c r="CU902" s="89"/>
      <c r="CV902" s="89">
        <v>9</v>
      </c>
      <c r="CW902" s="89">
        <v>9</v>
      </c>
      <c r="CX902" s="89">
        <v>9</v>
      </c>
      <c r="CY902" s="89">
        <v>9</v>
      </c>
      <c r="CZ902" s="89">
        <v>9</v>
      </c>
      <c r="DA902" s="89">
        <v>9</v>
      </c>
      <c r="DB902" s="89">
        <v>9</v>
      </c>
      <c r="DC902" s="89">
        <v>9</v>
      </c>
      <c r="DD902" s="89">
        <v>9</v>
      </c>
      <c r="DE902" s="89"/>
      <c r="DF902" s="89"/>
      <c r="DG902" s="89"/>
      <c r="DH902" s="89"/>
      <c r="DI902" s="89">
        <v>9</v>
      </c>
      <c r="DJ902" s="89">
        <v>9</v>
      </c>
      <c r="DK902" s="89">
        <v>9</v>
      </c>
      <c r="DL902" s="89">
        <v>9</v>
      </c>
      <c r="DM902" s="89">
        <v>8</v>
      </c>
      <c r="DN902" s="89">
        <v>8</v>
      </c>
      <c r="DO902" s="90">
        <f t="shared" si="89"/>
        <v>8.86666666666667</v>
      </c>
      <c r="DP902" s="95"/>
      <c r="DQ902" s="89"/>
      <c r="DR902" s="89"/>
      <c r="DS902" s="89"/>
      <c r="DT902" s="89"/>
      <c r="DU902" s="89"/>
      <c r="DV902" s="101"/>
      <c r="DW902" s="102"/>
      <c r="DX902" s="103"/>
      <c r="DY902" s="90"/>
      <c r="DZ902" s="103"/>
      <c r="EA902" s="103"/>
      <c r="EB902" s="103"/>
      <c r="EC902" s="103"/>
      <c r="ED902" s="103"/>
      <c r="EE902" s="103"/>
      <c r="EF902" s="106" t="e">
        <f t="shared" si="86"/>
        <v>#DIV/0!</v>
      </c>
      <c r="EG902" s="106" t="e">
        <f t="shared" si="87"/>
        <v>#DIV/0!</v>
      </c>
      <c r="EH902" s="106" t="str">
        <f t="shared" si="88"/>
        <v>GOOD</v>
      </c>
    </row>
    <row r="903" hidden="1" customHeight="1" spans="2:138">
      <c r="B903" s="83" t="s">
        <v>16212</v>
      </c>
      <c r="C903" s="84"/>
      <c r="D903" s="84"/>
      <c r="E903" s="84"/>
      <c r="F903" s="84"/>
      <c r="G903" s="84"/>
      <c r="H903" s="83" t="s">
        <v>18384</v>
      </c>
      <c r="I903" s="86" t="s">
        <v>18385</v>
      </c>
      <c r="J903" s="83" t="s">
        <v>162</v>
      </c>
      <c r="K903" s="84"/>
      <c r="L903" s="83" t="s">
        <v>17175</v>
      </c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90" t="e">
        <f t="shared" si="90"/>
        <v>#DIV/0!</v>
      </c>
      <c r="AO903" s="89"/>
      <c r="AP903" s="89"/>
      <c r="AQ903" s="89"/>
      <c r="AR903" s="89"/>
      <c r="AS903" s="89"/>
      <c r="AT903" s="89"/>
      <c r="AU903" s="89"/>
      <c r="AV903" s="89"/>
      <c r="AW903" s="89"/>
      <c r="AX903" s="89"/>
      <c r="AY903" s="89"/>
      <c r="AZ903" s="89"/>
      <c r="BA903" s="89"/>
      <c r="BB903" s="89"/>
      <c r="BC903" s="89"/>
      <c r="BD903" s="89"/>
      <c r="BE903" s="89"/>
      <c r="BF903" s="89"/>
      <c r="BG903" s="89"/>
      <c r="BH903" s="89"/>
      <c r="BI903" s="89"/>
      <c r="BJ903" s="89"/>
      <c r="BK903" s="89"/>
      <c r="BL903" s="89"/>
      <c r="BM903" s="89"/>
      <c r="BN903" s="89"/>
      <c r="BO903" s="89"/>
      <c r="BP903" s="89"/>
      <c r="BQ903" s="89"/>
      <c r="BR903" s="89"/>
      <c r="BS903" s="89"/>
      <c r="BT903" s="89"/>
      <c r="BU903" s="89"/>
      <c r="BV903" s="89"/>
      <c r="BW903" s="89"/>
      <c r="BX903" s="89"/>
      <c r="BY903" s="89"/>
      <c r="BZ903" s="89"/>
      <c r="CA903" s="89"/>
      <c r="CB903" s="89"/>
      <c r="CC903" s="89"/>
      <c r="CD903" s="89"/>
      <c r="CE903" s="89"/>
      <c r="CF903" s="90" t="e">
        <f t="shared" si="91"/>
        <v>#DIV/0!</v>
      </c>
      <c r="CG903" s="89"/>
      <c r="CH903" s="89"/>
      <c r="CI903" s="89"/>
      <c r="CJ903" s="89"/>
      <c r="CK903" s="89"/>
      <c r="CL903" s="89"/>
      <c r="CM903" s="89"/>
      <c r="CN903" s="89"/>
      <c r="CO903" s="89"/>
      <c r="CP903" s="89"/>
      <c r="CQ903" s="89"/>
      <c r="CR903" s="89"/>
      <c r="CS903" s="89"/>
      <c r="CT903" s="89"/>
      <c r="CU903" s="89"/>
      <c r="CV903" s="89">
        <v>8</v>
      </c>
      <c r="CW903" s="89">
        <v>8</v>
      </c>
      <c r="CX903" s="89">
        <v>8</v>
      </c>
      <c r="CY903" s="89">
        <v>8</v>
      </c>
      <c r="CZ903" s="89">
        <v>8</v>
      </c>
      <c r="DA903" s="89">
        <v>8</v>
      </c>
      <c r="DB903" s="89">
        <v>7</v>
      </c>
      <c r="DC903" s="89">
        <v>8</v>
      </c>
      <c r="DD903" s="89">
        <v>7</v>
      </c>
      <c r="DE903" s="89"/>
      <c r="DF903" s="89"/>
      <c r="DG903" s="89"/>
      <c r="DH903" s="89"/>
      <c r="DI903" s="89">
        <v>8</v>
      </c>
      <c r="DJ903" s="89">
        <v>8</v>
      </c>
      <c r="DK903" s="89">
        <v>7</v>
      </c>
      <c r="DL903" s="89">
        <v>9</v>
      </c>
      <c r="DM903" s="89">
        <v>7</v>
      </c>
      <c r="DN903" s="89">
        <v>7</v>
      </c>
      <c r="DO903" s="90">
        <f t="shared" si="89"/>
        <v>7.73333333333333</v>
      </c>
      <c r="DP903" s="95"/>
      <c r="DQ903" s="89"/>
      <c r="DR903" s="89"/>
      <c r="DS903" s="89"/>
      <c r="DT903" s="89"/>
      <c r="DU903" s="89"/>
      <c r="DV903" s="101"/>
      <c r="DW903" s="102"/>
      <c r="DX903" s="103"/>
      <c r="DY903" s="90"/>
      <c r="DZ903" s="103"/>
      <c r="EA903" s="103"/>
      <c r="EB903" s="103"/>
      <c r="EC903" s="103"/>
      <c r="ED903" s="103"/>
      <c r="EE903" s="103"/>
      <c r="EF903" s="106" t="e">
        <f t="shared" si="86"/>
        <v>#DIV/0!</v>
      </c>
      <c r="EG903" s="106" t="e">
        <f t="shared" si="87"/>
        <v>#DIV/0!</v>
      </c>
      <c r="EH903" s="106" t="str">
        <f t="shared" si="88"/>
        <v>NEED TO DEVELOP</v>
      </c>
    </row>
    <row r="904" hidden="1" customHeight="1" spans="2:138">
      <c r="B904" s="83" t="s">
        <v>16212</v>
      </c>
      <c r="C904" s="84"/>
      <c r="D904" s="84"/>
      <c r="E904" s="84"/>
      <c r="F904" s="84"/>
      <c r="G904" s="84"/>
      <c r="H904" s="83" t="s">
        <v>18398</v>
      </c>
      <c r="I904" s="86" t="s">
        <v>18399</v>
      </c>
      <c r="J904" s="83" t="s">
        <v>162</v>
      </c>
      <c r="K904" s="84"/>
      <c r="L904" s="83" t="s">
        <v>17175</v>
      </c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90" t="e">
        <f t="shared" si="90"/>
        <v>#DIV/0!</v>
      </c>
      <c r="AO904" s="89"/>
      <c r="AP904" s="89"/>
      <c r="AQ904" s="89"/>
      <c r="AR904" s="89"/>
      <c r="AS904" s="89"/>
      <c r="AT904" s="89"/>
      <c r="AU904" s="89"/>
      <c r="AV904" s="89"/>
      <c r="AW904" s="89"/>
      <c r="AX904" s="89"/>
      <c r="AY904" s="89"/>
      <c r="AZ904" s="89"/>
      <c r="BA904" s="89"/>
      <c r="BB904" s="89"/>
      <c r="BC904" s="89"/>
      <c r="BD904" s="89"/>
      <c r="BE904" s="89"/>
      <c r="BF904" s="89"/>
      <c r="BG904" s="89"/>
      <c r="BH904" s="89"/>
      <c r="BI904" s="89"/>
      <c r="BJ904" s="89"/>
      <c r="BK904" s="89"/>
      <c r="BL904" s="89"/>
      <c r="BM904" s="89"/>
      <c r="BN904" s="89"/>
      <c r="BO904" s="89"/>
      <c r="BP904" s="89"/>
      <c r="BQ904" s="89"/>
      <c r="BR904" s="89"/>
      <c r="BS904" s="89"/>
      <c r="BT904" s="89"/>
      <c r="BU904" s="89"/>
      <c r="BV904" s="89"/>
      <c r="BW904" s="89"/>
      <c r="BX904" s="89"/>
      <c r="BY904" s="89"/>
      <c r="BZ904" s="89"/>
      <c r="CA904" s="89"/>
      <c r="CB904" s="89"/>
      <c r="CC904" s="89"/>
      <c r="CD904" s="89"/>
      <c r="CE904" s="89"/>
      <c r="CF904" s="90" t="e">
        <f t="shared" si="91"/>
        <v>#DIV/0!</v>
      </c>
      <c r="CG904" s="89"/>
      <c r="CH904" s="89"/>
      <c r="CI904" s="89"/>
      <c r="CJ904" s="89"/>
      <c r="CK904" s="89"/>
      <c r="CL904" s="89"/>
      <c r="CM904" s="89"/>
      <c r="CN904" s="89"/>
      <c r="CO904" s="89"/>
      <c r="CP904" s="89"/>
      <c r="CQ904" s="89"/>
      <c r="CR904" s="89"/>
      <c r="CS904" s="89"/>
      <c r="CT904" s="89"/>
      <c r="CU904" s="89"/>
      <c r="CV904" s="89">
        <v>9</v>
      </c>
      <c r="CW904" s="89">
        <v>8</v>
      </c>
      <c r="CX904" s="89">
        <v>8</v>
      </c>
      <c r="CY904" s="89">
        <v>8</v>
      </c>
      <c r="CZ904" s="89">
        <v>9</v>
      </c>
      <c r="DA904" s="89">
        <v>8</v>
      </c>
      <c r="DB904" s="89">
        <v>8</v>
      </c>
      <c r="DC904" s="89">
        <v>8</v>
      </c>
      <c r="DD904" s="89">
        <v>7</v>
      </c>
      <c r="DE904" s="89"/>
      <c r="DF904" s="89"/>
      <c r="DG904" s="89"/>
      <c r="DH904" s="89"/>
      <c r="DI904" s="89">
        <v>8</v>
      </c>
      <c r="DJ904" s="89">
        <v>8</v>
      </c>
      <c r="DK904" s="89">
        <v>8</v>
      </c>
      <c r="DL904" s="89">
        <v>9</v>
      </c>
      <c r="DM904" s="89">
        <v>7</v>
      </c>
      <c r="DN904" s="89">
        <v>7</v>
      </c>
      <c r="DO904" s="90">
        <f t="shared" si="89"/>
        <v>8</v>
      </c>
      <c r="DP904" s="95"/>
      <c r="DQ904" s="89"/>
      <c r="DR904" s="89"/>
      <c r="DS904" s="89"/>
      <c r="DT904" s="89"/>
      <c r="DU904" s="89"/>
      <c r="DV904" s="101"/>
      <c r="DW904" s="102"/>
      <c r="DX904" s="103"/>
      <c r="DY904" s="90"/>
      <c r="DZ904" s="103"/>
      <c r="EA904" s="103"/>
      <c r="EB904" s="103"/>
      <c r="EC904" s="103"/>
      <c r="ED904" s="103"/>
      <c r="EE904" s="103"/>
      <c r="EF904" s="106" t="e">
        <f t="shared" ref="EF904:EF967" si="92">IF(AN904&lt;=2,"VERY POOR",IF(AN904&lt;=6.5,"POOR",IF(AN904&lt;=8,"NEED TO DEVELOP",IF(AN904&lt;=8.9,"GOOD","VERY GOOD"))))</f>
        <v>#DIV/0!</v>
      </c>
      <c r="EG904" s="106" t="e">
        <f t="shared" ref="EG904:EG967" si="93">IF(CF904&lt;=2,"VERY POOR",IF(CF904&lt;=6.5,"POOR",IF(CF904&lt;=8,"NEED TO DEVELOP",IF(CF904&lt;=8.9,"GOOD","VERY GOOD"))))</f>
        <v>#DIV/0!</v>
      </c>
      <c r="EH904" s="106" t="str">
        <f t="shared" ref="EH904:EH967" si="94">IF(DO904&lt;=2,"VERY POOR",IF(DO904&lt;=6.5,"POOR",IF(DO904&lt;=8,"NEED TO DEVELOP",IF(DO904&lt;=8.9,"GOOD","VERY GOOD"))))</f>
        <v>NEED TO DEVELOP</v>
      </c>
    </row>
    <row r="905" hidden="1" customHeight="1" spans="2:138">
      <c r="B905" s="83" t="s">
        <v>16212</v>
      </c>
      <c r="C905" s="84"/>
      <c r="D905" s="84"/>
      <c r="E905" s="84"/>
      <c r="F905" s="84"/>
      <c r="G905" s="84"/>
      <c r="H905" s="83" t="s">
        <v>18410</v>
      </c>
      <c r="I905" s="86" t="s">
        <v>18411</v>
      </c>
      <c r="J905" s="83" t="s">
        <v>162</v>
      </c>
      <c r="K905" s="84"/>
      <c r="L905" s="83" t="s">
        <v>17175</v>
      </c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90" t="e">
        <f t="shared" si="90"/>
        <v>#DIV/0!</v>
      </c>
      <c r="AO905" s="89"/>
      <c r="AP905" s="89"/>
      <c r="AQ905" s="89"/>
      <c r="AR905" s="89"/>
      <c r="AS905" s="89"/>
      <c r="AT905" s="89"/>
      <c r="AU905" s="89"/>
      <c r="AV905" s="89"/>
      <c r="AW905" s="89"/>
      <c r="AX905" s="89"/>
      <c r="AY905" s="89"/>
      <c r="AZ905" s="89"/>
      <c r="BA905" s="89"/>
      <c r="BB905" s="89"/>
      <c r="BC905" s="89"/>
      <c r="BD905" s="89"/>
      <c r="BE905" s="89"/>
      <c r="BF905" s="89"/>
      <c r="BG905" s="89"/>
      <c r="BH905" s="89"/>
      <c r="BI905" s="89"/>
      <c r="BJ905" s="89"/>
      <c r="BK905" s="89"/>
      <c r="BL905" s="89"/>
      <c r="BM905" s="89"/>
      <c r="BN905" s="89"/>
      <c r="BO905" s="89"/>
      <c r="BP905" s="89"/>
      <c r="BQ905" s="89"/>
      <c r="BR905" s="89"/>
      <c r="BS905" s="89"/>
      <c r="BT905" s="89"/>
      <c r="BU905" s="89"/>
      <c r="BV905" s="89"/>
      <c r="BW905" s="89"/>
      <c r="BX905" s="89"/>
      <c r="BY905" s="89"/>
      <c r="BZ905" s="89"/>
      <c r="CA905" s="89"/>
      <c r="CB905" s="89"/>
      <c r="CC905" s="89"/>
      <c r="CD905" s="89"/>
      <c r="CE905" s="89"/>
      <c r="CF905" s="90" t="e">
        <f t="shared" si="91"/>
        <v>#DIV/0!</v>
      </c>
      <c r="CG905" s="89"/>
      <c r="CH905" s="89"/>
      <c r="CI905" s="89"/>
      <c r="CJ905" s="89"/>
      <c r="CK905" s="89"/>
      <c r="CL905" s="89"/>
      <c r="CM905" s="89"/>
      <c r="CN905" s="89"/>
      <c r="CO905" s="89"/>
      <c r="CP905" s="89"/>
      <c r="CQ905" s="89"/>
      <c r="CR905" s="89"/>
      <c r="CS905" s="89"/>
      <c r="CT905" s="89"/>
      <c r="CU905" s="89"/>
      <c r="CV905" s="89">
        <v>8</v>
      </c>
      <c r="CW905" s="89">
        <v>8</v>
      </c>
      <c r="CX905" s="89">
        <v>8</v>
      </c>
      <c r="CY905" s="89">
        <v>8</v>
      </c>
      <c r="CZ905" s="89">
        <v>8</v>
      </c>
      <c r="DA905" s="89">
        <v>8</v>
      </c>
      <c r="DB905" s="89">
        <v>7</v>
      </c>
      <c r="DC905" s="89">
        <v>8</v>
      </c>
      <c r="DD905" s="89">
        <v>7</v>
      </c>
      <c r="DE905" s="89"/>
      <c r="DF905" s="89"/>
      <c r="DG905" s="89"/>
      <c r="DH905" s="89"/>
      <c r="DI905" s="89">
        <v>8</v>
      </c>
      <c r="DJ905" s="89">
        <v>8</v>
      </c>
      <c r="DK905" s="89">
        <v>7</v>
      </c>
      <c r="DL905" s="89">
        <v>9</v>
      </c>
      <c r="DM905" s="89">
        <v>7</v>
      </c>
      <c r="DN905" s="89">
        <v>8</v>
      </c>
      <c r="DO905" s="90">
        <f t="shared" si="89"/>
        <v>7.8</v>
      </c>
      <c r="DP905" s="95"/>
      <c r="DQ905" s="89"/>
      <c r="DR905" s="89"/>
      <c r="DS905" s="89"/>
      <c r="DT905" s="89"/>
      <c r="DU905" s="89"/>
      <c r="DV905" s="101"/>
      <c r="DW905" s="102"/>
      <c r="DX905" s="103"/>
      <c r="DY905" s="90"/>
      <c r="DZ905" s="103"/>
      <c r="EA905" s="103"/>
      <c r="EB905" s="103"/>
      <c r="EC905" s="103"/>
      <c r="ED905" s="103"/>
      <c r="EE905" s="103"/>
      <c r="EF905" s="106" t="e">
        <f t="shared" si="92"/>
        <v>#DIV/0!</v>
      </c>
      <c r="EG905" s="106" t="e">
        <f t="shared" si="93"/>
        <v>#DIV/0!</v>
      </c>
      <c r="EH905" s="106" t="str">
        <f t="shared" si="94"/>
        <v>NEED TO DEVELOP</v>
      </c>
    </row>
    <row r="906" hidden="1" customHeight="1" spans="2:138">
      <c r="B906" s="83" t="s">
        <v>16212</v>
      </c>
      <c r="C906" s="84"/>
      <c r="D906" s="84"/>
      <c r="E906" s="84"/>
      <c r="F906" s="84"/>
      <c r="G906" s="84"/>
      <c r="H906" s="83" t="s">
        <v>18421</v>
      </c>
      <c r="I906" s="86" t="s">
        <v>18422</v>
      </c>
      <c r="J906" s="83" t="s">
        <v>1569</v>
      </c>
      <c r="K906" s="84"/>
      <c r="L906" s="83" t="s">
        <v>17175</v>
      </c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90" t="e">
        <f t="shared" si="90"/>
        <v>#DIV/0!</v>
      </c>
      <c r="AO906" s="89"/>
      <c r="AP906" s="89"/>
      <c r="AQ906" s="89"/>
      <c r="AR906" s="89"/>
      <c r="AS906" s="89"/>
      <c r="AT906" s="89"/>
      <c r="AU906" s="89"/>
      <c r="AV906" s="89"/>
      <c r="AW906" s="89"/>
      <c r="AX906" s="89"/>
      <c r="AY906" s="89"/>
      <c r="AZ906" s="89"/>
      <c r="BA906" s="89"/>
      <c r="BB906" s="89"/>
      <c r="BC906" s="89"/>
      <c r="BD906" s="89"/>
      <c r="BE906" s="89"/>
      <c r="BF906" s="89"/>
      <c r="BG906" s="89"/>
      <c r="BH906" s="89"/>
      <c r="BI906" s="89"/>
      <c r="BJ906" s="89"/>
      <c r="BK906" s="89"/>
      <c r="BL906" s="89"/>
      <c r="BM906" s="89"/>
      <c r="BN906" s="89"/>
      <c r="BO906" s="89"/>
      <c r="BP906" s="89"/>
      <c r="BQ906" s="89"/>
      <c r="BR906" s="89"/>
      <c r="BS906" s="89"/>
      <c r="BT906" s="89"/>
      <c r="BU906" s="89"/>
      <c r="BV906" s="89"/>
      <c r="BW906" s="89"/>
      <c r="BX906" s="89"/>
      <c r="BY906" s="89"/>
      <c r="BZ906" s="89"/>
      <c r="CA906" s="89"/>
      <c r="CB906" s="89"/>
      <c r="CC906" s="89"/>
      <c r="CD906" s="89"/>
      <c r="CE906" s="89"/>
      <c r="CF906" s="90" t="e">
        <f t="shared" si="91"/>
        <v>#DIV/0!</v>
      </c>
      <c r="CG906" s="89"/>
      <c r="CH906" s="89"/>
      <c r="CI906" s="89"/>
      <c r="CJ906" s="89"/>
      <c r="CK906" s="89"/>
      <c r="CL906" s="89"/>
      <c r="CM906" s="89"/>
      <c r="CN906" s="89"/>
      <c r="CO906" s="89"/>
      <c r="CP906" s="89"/>
      <c r="CQ906" s="89"/>
      <c r="CR906" s="89"/>
      <c r="CS906" s="89"/>
      <c r="CT906" s="89"/>
      <c r="CU906" s="89"/>
      <c r="CV906" s="89">
        <v>8</v>
      </c>
      <c r="CW906" s="89">
        <v>8</v>
      </c>
      <c r="CX906" s="89">
        <v>8</v>
      </c>
      <c r="CY906" s="89">
        <v>8</v>
      </c>
      <c r="CZ906" s="89">
        <v>7</v>
      </c>
      <c r="DA906" s="89">
        <v>7</v>
      </c>
      <c r="DB906" s="89">
        <v>8</v>
      </c>
      <c r="DC906" s="89">
        <v>8</v>
      </c>
      <c r="DD906" s="89">
        <v>7</v>
      </c>
      <c r="DE906" s="89"/>
      <c r="DF906" s="89"/>
      <c r="DG906" s="89"/>
      <c r="DH906" s="89"/>
      <c r="DI906" s="89">
        <v>8</v>
      </c>
      <c r="DJ906" s="89">
        <v>7</v>
      </c>
      <c r="DK906" s="89">
        <v>7</v>
      </c>
      <c r="DL906" s="89">
        <v>7</v>
      </c>
      <c r="DM906" s="89">
        <v>8</v>
      </c>
      <c r="DN906" s="89">
        <v>8</v>
      </c>
      <c r="DO906" s="90">
        <f t="shared" si="89"/>
        <v>7.6</v>
      </c>
      <c r="DP906" s="95"/>
      <c r="DQ906" s="89"/>
      <c r="DR906" s="89"/>
      <c r="DS906" s="89"/>
      <c r="DT906" s="89"/>
      <c r="DU906" s="89"/>
      <c r="DV906" s="101"/>
      <c r="DW906" s="102"/>
      <c r="DX906" s="103"/>
      <c r="DY906" s="90"/>
      <c r="DZ906" s="103"/>
      <c r="EA906" s="103"/>
      <c r="EB906" s="103"/>
      <c r="EC906" s="103"/>
      <c r="ED906" s="103"/>
      <c r="EE906" s="103"/>
      <c r="EF906" s="106" t="e">
        <f t="shared" si="92"/>
        <v>#DIV/0!</v>
      </c>
      <c r="EG906" s="106" t="e">
        <f t="shared" si="93"/>
        <v>#DIV/0!</v>
      </c>
      <c r="EH906" s="106" t="str">
        <f t="shared" si="94"/>
        <v>NEED TO DEVELOP</v>
      </c>
    </row>
    <row r="907" hidden="1" customHeight="1" spans="2:138">
      <c r="B907" s="83" t="s">
        <v>18456</v>
      </c>
      <c r="C907" s="84"/>
      <c r="D907" s="84"/>
      <c r="E907" s="84"/>
      <c r="F907" s="84"/>
      <c r="G907" s="84"/>
      <c r="H907" s="83" t="s">
        <v>18470</v>
      </c>
      <c r="I907" s="86" t="s">
        <v>18471</v>
      </c>
      <c r="J907" s="83" t="s">
        <v>68</v>
      </c>
      <c r="K907" s="84"/>
      <c r="L907" s="83" t="s">
        <v>5002</v>
      </c>
      <c r="M907" s="89">
        <v>9</v>
      </c>
      <c r="N907" s="89">
        <v>8.9</v>
      </c>
      <c r="O907" s="89">
        <v>8.7</v>
      </c>
      <c r="P907" s="89">
        <v>9</v>
      </c>
      <c r="Q907" s="89">
        <v>8.5</v>
      </c>
      <c r="R907" s="89">
        <v>8.8</v>
      </c>
      <c r="S907" s="89">
        <v>8.7</v>
      </c>
      <c r="T907" s="89">
        <v>8.6</v>
      </c>
      <c r="U907" s="89">
        <v>9</v>
      </c>
      <c r="V907" s="89">
        <v>8.5</v>
      </c>
      <c r="W907" s="89">
        <v>8.8</v>
      </c>
      <c r="X907" s="89">
        <v>9</v>
      </c>
      <c r="Y907" s="89">
        <v>8.5</v>
      </c>
      <c r="Z907" s="89">
        <v>8.5</v>
      </c>
      <c r="AA907" s="89">
        <v>8.7</v>
      </c>
      <c r="AB907" s="89">
        <v>8.8</v>
      </c>
      <c r="AC907" s="89">
        <v>8.8</v>
      </c>
      <c r="AD907" s="89">
        <v>8.8</v>
      </c>
      <c r="AE907" s="89">
        <v>9</v>
      </c>
      <c r="AF907" s="89">
        <v>8.8</v>
      </c>
      <c r="AG907" s="89">
        <v>8.7</v>
      </c>
      <c r="AH907" s="89">
        <v>9</v>
      </c>
      <c r="AI907" s="89">
        <v>9.2</v>
      </c>
      <c r="AJ907" s="89">
        <v>8.7</v>
      </c>
      <c r="AK907" s="89">
        <v>8.8</v>
      </c>
      <c r="AL907" s="89">
        <v>8.7</v>
      </c>
      <c r="AM907" s="89">
        <v>9</v>
      </c>
      <c r="AN907" s="90">
        <f t="shared" si="90"/>
        <v>8.7962962962963</v>
      </c>
      <c r="AO907" s="89">
        <v>1</v>
      </c>
      <c r="AP907" s="89"/>
      <c r="AQ907" s="89">
        <v>1</v>
      </c>
      <c r="AR907" s="89"/>
      <c r="AS907" s="89"/>
      <c r="AT907" s="89">
        <v>1</v>
      </c>
      <c r="AU907" s="89"/>
      <c r="AV907" s="89"/>
      <c r="AW907" s="89"/>
      <c r="AX907" s="89"/>
      <c r="AY907" s="89"/>
      <c r="AZ907" s="89"/>
      <c r="BA907" s="89">
        <v>1</v>
      </c>
      <c r="BB907" s="89">
        <v>1</v>
      </c>
      <c r="BC907" s="89">
        <v>1</v>
      </c>
      <c r="BD907" s="89"/>
      <c r="BE907" s="89"/>
      <c r="BF907" s="89"/>
      <c r="BG907" s="89"/>
      <c r="BH907" s="89"/>
      <c r="BI907" s="89"/>
      <c r="BJ907" s="89"/>
      <c r="BK907" s="89"/>
      <c r="BL907" s="89"/>
      <c r="BM907" s="89"/>
      <c r="BN907" s="89"/>
      <c r="BO907" s="89"/>
      <c r="BP907" s="89"/>
      <c r="BQ907" s="89"/>
      <c r="BR907" s="89"/>
      <c r="BS907" s="89"/>
      <c r="BT907" s="89"/>
      <c r="BU907" s="89"/>
      <c r="BV907" s="89"/>
      <c r="BW907" s="89"/>
      <c r="BX907" s="89"/>
      <c r="BY907" s="89"/>
      <c r="BZ907" s="89"/>
      <c r="CA907" s="89"/>
      <c r="CB907" s="89"/>
      <c r="CC907" s="89"/>
      <c r="CD907" s="89"/>
      <c r="CE907" s="89"/>
      <c r="CF907" s="90" t="e">
        <f t="shared" si="91"/>
        <v>#DIV/0!</v>
      </c>
      <c r="CG907" s="89"/>
      <c r="CH907" s="89"/>
      <c r="CI907" s="89"/>
      <c r="CJ907" s="89"/>
      <c r="CK907" s="89"/>
      <c r="CL907" s="89"/>
      <c r="CM907" s="89"/>
      <c r="CN907" s="89"/>
      <c r="CO907" s="89"/>
      <c r="CP907" s="89"/>
      <c r="CQ907" s="89"/>
      <c r="CR907" s="89"/>
      <c r="CS907" s="89"/>
      <c r="CT907" s="89"/>
      <c r="CU907" s="89"/>
      <c r="CV907" s="89"/>
      <c r="CW907" s="89"/>
      <c r="CX907" s="89"/>
      <c r="CY907" s="89"/>
      <c r="CZ907" s="89"/>
      <c r="DA907" s="89"/>
      <c r="DB907" s="89"/>
      <c r="DC907" s="89"/>
      <c r="DD907" s="89"/>
      <c r="DE907" s="89"/>
      <c r="DF907" s="89"/>
      <c r="DG907" s="89"/>
      <c r="DH907" s="89"/>
      <c r="DI907" s="89"/>
      <c r="DJ907" s="89"/>
      <c r="DK907" s="89"/>
      <c r="DL907" s="89"/>
      <c r="DM907" s="89"/>
      <c r="DN907" s="89"/>
      <c r="DO907" s="90" t="e">
        <f t="shared" si="89"/>
        <v>#DIV/0!</v>
      </c>
      <c r="DP907" s="95"/>
      <c r="DQ907" s="89"/>
      <c r="DR907" s="89"/>
      <c r="DS907" s="89"/>
      <c r="DT907" s="89"/>
      <c r="DU907" s="89"/>
      <c r="DV907" s="101"/>
      <c r="DW907" s="102"/>
      <c r="DX907" s="103"/>
      <c r="DY907" s="90"/>
      <c r="DZ907" s="103"/>
      <c r="EA907" s="103"/>
      <c r="EB907" s="103"/>
      <c r="EC907" s="103"/>
      <c r="ED907" s="103"/>
      <c r="EE907" s="103"/>
      <c r="EF907" s="106" t="str">
        <f t="shared" si="92"/>
        <v>GOOD</v>
      </c>
      <c r="EG907" s="106" t="e">
        <f t="shared" si="93"/>
        <v>#DIV/0!</v>
      </c>
      <c r="EH907" s="106" t="e">
        <f t="shared" si="94"/>
        <v>#DIV/0!</v>
      </c>
    </row>
    <row r="908" hidden="1" customHeight="1" spans="2:138">
      <c r="B908" s="83" t="s">
        <v>18456</v>
      </c>
      <c r="C908" s="84"/>
      <c r="D908" s="84"/>
      <c r="E908" s="84"/>
      <c r="F908" s="84"/>
      <c r="G908" s="84"/>
      <c r="H908" s="83" t="s">
        <v>18484</v>
      </c>
      <c r="I908" s="86" t="s">
        <v>18485</v>
      </c>
      <c r="J908" s="83" t="s">
        <v>227</v>
      </c>
      <c r="K908" s="84"/>
      <c r="L908" s="83" t="s">
        <v>6813</v>
      </c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90" t="e">
        <f t="shared" si="90"/>
        <v>#DIV/0!</v>
      </c>
      <c r="AO908" s="89"/>
      <c r="AP908" s="89"/>
      <c r="AQ908" s="89"/>
      <c r="AR908" s="89"/>
      <c r="AS908" s="89"/>
      <c r="AT908" s="89"/>
      <c r="AU908" s="89"/>
      <c r="AV908" s="89"/>
      <c r="AW908" s="89"/>
      <c r="AX908" s="89"/>
      <c r="AY908" s="89"/>
      <c r="AZ908" s="89"/>
      <c r="BA908" s="89"/>
      <c r="BB908" s="89"/>
      <c r="BC908" s="89"/>
      <c r="BD908" s="89">
        <v>8.5</v>
      </c>
      <c r="BE908" s="89">
        <v>8.5</v>
      </c>
      <c r="BF908" s="89">
        <v>8.5</v>
      </c>
      <c r="BG908" s="89">
        <v>8.5</v>
      </c>
      <c r="BH908" s="89">
        <v>8.5</v>
      </c>
      <c r="BI908" s="89">
        <v>8.8</v>
      </c>
      <c r="BJ908" s="89">
        <v>8.8</v>
      </c>
      <c r="BK908" s="89">
        <v>9</v>
      </c>
      <c r="BL908" s="89">
        <v>9</v>
      </c>
      <c r="BM908" s="89">
        <v>9</v>
      </c>
      <c r="BN908" s="89">
        <v>9</v>
      </c>
      <c r="BO908" s="89">
        <v>8.6</v>
      </c>
      <c r="BP908" s="89">
        <v>8.6</v>
      </c>
      <c r="BQ908" s="89">
        <v>8.6</v>
      </c>
      <c r="BR908" s="89">
        <v>8.6</v>
      </c>
      <c r="BS908" s="89">
        <v>8.8</v>
      </c>
      <c r="BT908" s="89">
        <v>8.5</v>
      </c>
      <c r="BU908" s="89">
        <v>8.2</v>
      </c>
      <c r="BV908" s="89">
        <v>8.7</v>
      </c>
      <c r="BW908" s="89">
        <v>8.7</v>
      </c>
      <c r="BX908" s="89">
        <v>8.8</v>
      </c>
      <c r="BY908" s="89">
        <v>8.5</v>
      </c>
      <c r="BZ908" s="89">
        <v>8.7</v>
      </c>
      <c r="CA908" s="89">
        <v>8.6</v>
      </c>
      <c r="CB908" s="89">
        <v>8.4</v>
      </c>
      <c r="CC908" s="89">
        <v>9</v>
      </c>
      <c r="CD908" s="89">
        <v>8.5</v>
      </c>
      <c r="CE908" s="89">
        <v>8.6</v>
      </c>
      <c r="CF908" s="90">
        <f t="shared" si="91"/>
        <v>8.66666666666666</v>
      </c>
      <c r="CG908" s="89">
        <v>1</v>
      </c>
      <c r="CH908" s="89"/>
      <c r="CI908" s="89">
        <v>1</v>
      </c>
      <c r="CJ908" s="89"/>
      <c r="CK908" s="89"/>
      <c r="CL908" s="89">
        <v>1</v>
      </c>
      <c r="CM908" s="89"/>
      <c r="CN908" s="89"/>
      <c r="CO908" s="89"/>
      <c r="CP908" s="89"/>
      <c r="CQ908" s="89"/>
      <c r="CR908" s="89"/>
      <c r="CS908" s="89"/>
      <c r="CT908" s="89"/>
      <c r="CU908" s="89">
        <v>1</v>
      </c>
      <c r="CV908" s="89"/>
      <c r="CW908" s="89"/>
      <c r="CX908" s="89"/>
      <c r="CY908" s="89"/>
      <c r="CZ908" s="89"/>
      <c r="DA908" s="89"/>
      <c r="DB908" s="89"/>
      <c r="DC908" s="89"/>
      <c r="DD908" s="89"/>
      <c r="DE908" s="89"/>
      <c r="DF908" s="89"/>
      <c r="DG908" s="89"/>
      <c r="DH908" s="89"/>
      <c r="DI908" s="89"/>
      <c r="DJ908" s="89"/>
      <c r="DK908" s="89"/>
      <c r="DL908" s="89"/>
      <c r="DM908" s="89"/>
      <c r="DN908" s="89"/>
      <c r="DO908" s="90">
        <f t="shared" si="89"/>
        <v>1</v>
      </c>
      <c r="DP908" s="95"/>
      <c r="DQ908" s="89"/>
      <c r="DR908" s="89"/>
      <c r="DS908" s="89"/>
      <c r="DT908" s="89"/>
      <c r="DU908" s="89"/>
      <c r="DV908" s="101"/>
      <c r="DW908" s="102"/>
      <c r="DX908" s="103"/>
      <c r="DY908" s="90"/>
      <c r="DZ908" s="103"/>
      <c r="EA908" s="103"/>
      <c r="EB908" s="103"/>
      <c r="EC908" s="103"/>
      <c r="ED908" s="103"/>
      <c r="EE908" s="103"/>
      <c r="EF908" s="106" t="e">
        <f t="shared" si="92"/>
        <v>#DIV/0!</v>
      </c>
      <c r="EG908" s="106" t="str">
        <f t="shared" si="93"/>
        <v>GOOD</v>
      </c>
      <c r="EH908" s="106" t="str">
        <f t="shared" si="94"/>
        <v>VERY POOR</v>
      </c>
    </row>
    <row r="909" hidden="1" customHeight="1" spans="2:138">
      <c r="B909" s="83" t="s">
        <v>18456</v>
      </c>
      <c r="C909" s="84"/>
      <c r="D909" s="84"/>
      <c r="E909" s="84"/>
      <c r="F909" s="84"/>
      <c r="G909" s="84"/>
      <c r="H909" s="83" t="s">
        <v>18499</v>
      </c>
      <c r="I909" s="86" t="s">
        <v>18500</v>
      </c>
      <c r="J909" s="83" t="s">
        <v>2083</v>
      </c>
      <c r="K909" s="84"/>
      <c r="L909" s="83" t="s">
        <v>471</v>
      </c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90" t="e">
        <f t="shared" si="90"/>
        <v>#DIV/0!</v>
      </c>
      <c r="AO909" s="89"/>
      <c r="AP909" s="89"/>
      <c r="AQ909" s="89"/>
      <c r="AR909" s="89"/>
      <c r="AS909" s="89"/>
      <c r="AT909" s="89"/>
      <c r="AU909" s="89"/>
      <c r="AV909" s="89"/>
      <c r="AW909" s="89"/>
      <c r="AX909" s="89"/>
      <c r="AY909" s="89"/>
      <c r="AZ909" s="89"/>
      <c r="BA909" s="89"/>
      <c r="BB909" s="89"/>
      <c r="BC909" s="89"/>
      <c r="BD909" s="89">
        <v>8</v>
      </c>
      <c r="BE909" s="89">
        <v>8</v>
      </c>
      <c r="BF909" s="89">
        <v>8</v>
      </c>
      <c r="BG909" s="89">
        <v>8</v>
      </c>
      <c r="BH909" s="89">
        <v>8</v>
      </c>
      <c r="BI909" s="89">
        <v>8.1</v>
      </c>
      <c r="BJ909" s="89">
        <v>8.1</v>
      </c>
      <c r="BK909" s="89">
        <v>8.8</v>
      </c>
      <c r="BL909" s="89">
        <v>8.8</v>
      </c>
      <c r="BM909" s="89">
        <v>8.8</v>
      </c>
      <c r="BN909" s="89">
        <v>8.8</v>
      </c>
      <c r="BO909" s="89">
        <v>8.6</v>
      </c>
      <c r="BP909" s="89">
        <v>8.6</v>
      </c>
      <c r="BQ909" s="89">
        <v>8.6</v>
      </c>
      <c r="BR909" s="89">
        <v>8.6</v>
      </c>
      <c r="BS909" s="89">
        <v>8.5</v>
      </c>
      <c r="BT909" s="89">
        <v>8</v>
      </c>
      <c r="BU909" s="89">
        <v>8.2</v>
      </c>
      <c r="BV909" s="89">
        <v>8.2</v>
      </c>
      <c r="BW909" s="89">
        <v>8</v>
      </c>
      <c r="BX909" s="89">
        <v>8.8</v>
      </c>
      <c r="BY909" s="89">
        <v>8</v>
      </c>
      <c r="BZ909" s="89">
        <v>8.2</v>
      </c>
      <c r="CA909" s="89">
        <v>8</v>
      </c>
      <c r="CB909" s="89">
        <v>8</v>
      </c>
      <c r="CC909" s="89">
        <v>8.5</v>
      </c>
      <c r="CD909" s="89">
        <v>7.8</v>
      </c>
      <c r="CE909" s="89">
        <v>8.5</v>
      </c>
      <c r="CF909" s="90">
        <f t="shared" si="91"/>
        <v>8.31481481481481</v>
      </c>
      <c r="CG909" s="89">
        <v>1</v>
      </c>
      <c r="CH909" s="89"/>
      <c r="CI909" s="89"/>
      <c r="CJ909" s="89"/>
      <c r="CK909" s="89"/>
      <c r="CL909" s="89">
        <v>1</v>
      </c>
      <c r="CM909" s="89"/>
      <c r="CN909" s="89"/>
      <c r="CO909" s="89"/>
      <c r="CP909" s="89"/>
      <c r="CQ909" s="89"/>
      <c r="CR909" s="89"/>
      <c r="CS909" s="89"/>
      <c r="CT909" s="89"/>
      <c r="CU909" s="89">
        <v>1</v>
      </c>
      <c r="CV909" s="89"/>
      <c r="CW909" s="89"/>
      <c r="CX909" s="89"/>
      <c r="CY909" s="89"/>
      <c r="CZ909" s="89"/>
      <c r="DA909" s="89"/>
      <c r="DB909" s="89"/>
      <c r="DC909" s="89"/>
      <c r="DD909" s="89"/>
      <c r="DE909" s="89"/>
      <c r="DF909" s="89"/>
      <c r="DG909" s="89"/>
      <c r="DH909" s="89"/>
      <c r="DI909" s="89"/>
      <c r="DJ909" s="89"/>
      <c r="DK909" s="89"/>
      <c r="DL909" s="89"/>
      <c r="DM909" s="89"/>
      <c r="DN909" s="89"/>
      <c r="DO909" s="90">
        <f t="shared" si="89"/>
        <v>1</v>
      </c>
      <c r="DP909" s="95"/>
      <c r="DQ909" s="89"/>
      <c r="DR909" s="89"/>
      <c r="DS909" s="89"/>
      <c r="DT909" s="89"/>
      <c r="DU909" s="89"/>
      <c r="DV909" s="101"/>
      <c r="DW909" s="102"/>
      <c r="DX909" s="103"/>
      <c r="DY909" s="90"/>
      <c r="DZ909" s="103"/>
      <c r="EA909" s="103"/>
      <c r="EB909" s="103"/>
      <c r="EC909" s="103"/>
      <c r="ED909" s="103"/>
      <c r="EE909" s="103"/>
      <c r="EF909" s="106" t="e">
        <f t="shared" si="92"/>
        <v>#DIV/0!</v>
      </c>
      <c r="EG909" s="106" t="str">
        <f t="shared" si="93"/>
        <v>GOOD</v>
      </c>
      <c r="EH909" s="106" t="str">
        <f t="shared" si="94"/>
        <v>VERY POOR</v>
      </c>
    </row>
    <row r="910" hidden="1" customHeight="1" spans="2:138">
      <c r="B910" s="83" t="s">
        <v>18456</v>
      </c>
      <c r="C910" s="84"/>
      <c r="D910" s="84"/>
      <c r="E910" s="84"/>
      <c r="F910" s="84"/>
      <c r="G910" s="84"/>
      <c r="H910" s="83" t="s">
        <v>18527</v>
      </c>
      <c r="I910" s="86" t="s">
        <v>18528</v>
      </c>
      <c r="J910" s="83" t="s">
        <v>263</v>
      </c>
      <c r="K910" s="84"/>
      <c r="L910" s="83" t="s">
        <v>11303</v>
      </c>
      <c r="M910" s="89">
        <v>9</v>
      </c>
      <c r="N910" s="89">
        <v>9</v>
      </c>
      <c r="O910" s="89">
        <v>9</v>
      </c>
      <c r="P910" s="89">
        <v>9</v>
      </c>
      <c r="Q910" s="89">
        <v>9</v>
      </c>
      <c r="R910" s="89">
        <v>9</v>
      </c>
      <c r="S910" s="89">
        <v>8</v>
      </c>
      <c r="T910" s="89">
        <v>8</v>
      </c>
      <c r="U910" s="89">
        <v>8</v>
      </c>
      <c r="V910" s="89">
        <v>8</v>
      </c>
      <c r="W910" s="89">
        <v>9</v>
      </c>
      <c r="X910" s="89">
        <v>8</v>
      </c>
      <c r="Y910" s="89">
        <v>8</v>
      </c>
      <c r="Z910" s="89">
        <v>8</v>
      </c>
      <c r="AA910" s="89">
        <v>8</v>
      </c>
      <c r="AB910" s="89">
        <v>8</v>
      </c>
      <c r="AC910" s="89">
        <v>8</v>
      </c>
      <c r="AD910" s="89">
        <v>8</v>
      </c>
      <c r="AE910" s="89">
        <v>8</v>
      </c>
      <c r="AF910" s="89">
        <v>8</v>
      </c>
      <c r="AG910" s="89">
        <v>8</v>
      </c>
      <c r="AH910" s="89">
        <v>8</v>
      </c>
      <c r="AI910" s="89">
        <v>8</v>
      </c>
      <c r="AJ910" s="89">
        <v>8</v>
      </c>
      <c r="AK910" s="89">
        <v>8</v>
      </c>
      <c r="AL910" s="89">
        <v>8</v>
      </c>
      <c r="AM910" s="89">
        <v>7</v>
      </c>
      <c r="AN910" s="90">
        <f t="shared" si="90"/>
        <v>8.22222222222222</v>
      </c>
      <c r="AO910" s="89"/>
      <c r="AP910" s="89"/>
      <c r="AQ910" s="89"/>
      <c r="AR910" s="89"/>
      <c r="AS910" s="89"/>
      <c r="AT910" s="89"/>
      <c r="AU910" s="89"/>
      <c r="AV910" s="89">
        <v>1</v>
      </c>
      <c r="AW910" s="89"/>
      <c r="AX910" s="89"/>
      <c r="AY910" s="89"/>
      <c r="AZ910" s="89">
        <v>1</v>
      </c>
      <c r="BA910" s="89"/>
      <c r="BB910" s="89"/>
      <c r="BC910" s="89"/>
      <c r="BD910" s="89"/>
      <c r="BE910" s="89"/>
      <c r="BF910" s="89"/>
      <c r="BG910" s="89"/>
      <c r="BH910" s="89"/>
      <c r="BI910" s="89"/>
      <c r="BJ910" s="89"/>
      <c r="BK910" s="89"/>
      <c r="BL910" s="89"/>
      <c r="BM910" s="89"/>
      <c r="BN910" s="89"/>
      <c r="BO910" s="89"/>
      <c r="BP910" s="89"/>
      <c r="BQ910" s="89"/>
      <c r="BR910" s="89"/>
      <c r="BS910" s="89"/>
      <c r="BT910" s="89"/>
      <c r="BU910" s="89"/>
      <c r="BV910" s="89"/>
      <c r="BW910" s="89"/>
      <c r="BX910" s="89"/>
      <c r="BY910" s="89"/>
      <c r="BZ910" s="89"/>
      <c r="CA910" s="89"/>
      <c r="CB910" s="89"/>
      <c r="CC910" s="89"/>
      <c r="CD910" s="89"/>
      <c r="CE910" s="89"/>
      <c r="CF910" s="90" t="e">
        <f t="shared" si="91"/>
        <v>#DIV/0!</v>
      </c>
      <c r="CG910" s="89"/>
      <c r="CH910" s="89"/>
      <c r="CI910" s="89"/>
      <c r="CJ910" s="89"/>
      <c r="CK910" s="89"/>
      <c r="CL910" s="89"/>
      <c r="CM910" s="89"/>
      <c r="CN910" s="89"/>
      <c r="CO910" s="89"/>
      <c r="CP910" s="89"/>
      <c r="CQ910" s="89"/>
      <c r="CR910" s="89"/>
      <c r="CS910" s="89"/>
      <c r="CT910" s="89"/>
      <c r="CU910" s="89"/>
      <c r="CV910" s="89"/>
      <c r="CW910" s="89"/>
      <c r="CX910" s="89"/>
      <c r="CY910" s="89"/>
      <c r="CZ910" s="89"/>
      <c r="DA910" s="89"/>
      <c r="DB910" s="89"/>
      <c r="DC910" s="89"/>
      <c r="DD910" s="89"/>
      <c r="DE910" s="89"/>
      <c r="DF910" s="89"/>
      <c r="DG910" s="89"/>
      <c r="DH910" s="89"/>
      <c r="DI910" s="89"/>
      <c r="DJ910" s="89"/>
      <c r="DK910" s="89"/>
      <c r="DL910" s="89"/>
      <c r="DM910" s="89"/>
      <c r="DN910" s="89"/>
      <c r="DO910" s="90" t="e">
        <f t="shared" si="89"/>
        <v>#DIV/0!</v>
      </c>
      <c r="DP910" s="95"/>
      <c r="DQ910" s="89"/>
      <c r="DR910" s="89"/>
      <c r="DS910" s="89"/>
      <c r="DT910" s="89"/>
      <c r="DU910" s="89"/>
      <c r="DV910" s="101"/>
      <c r="DW910" s="102"/>
      <c r="DX910" s="103"/>
      <c r="DY910" s="90"/>
      <c r="DZ910" s="103"/>
      <c r="EA910" s="103"/>
      <c r="EB910" s="103"/>
      <c r="EC910" s="103"/>
      <c r="ED910" s="103"/>
      <c r="EE910" s="103"/>
      <c r="EF910" s="106" t="str">
        <f t="shared" si="92"/>
        <v>GOOD</v>
      </c>
      <c r="EG910" s="106" t="e">
        <f t="shared" si="93"/>
        <v>#DIV/0!</v>
      </c>
      <c r="EH910" s="106" t="e">
        <f t="shared" si="94"/>
        <v>#DIV/0!</v>
      </c>
    </row>
    <row r="911" hidden="1" customHeight="1" spans="2:138">
      <c r="B911" s="83" t="s">
        <v>18456</v>
      </c>
      <c r="C911" s="84"/>
      <c r="D911" s="84"/>
      <c r="E911" s="84"/>
      <c r="F911" s="84"/>
      <c r="G911" s="84"/>
      <c r="H911" s="83" t="s">
        <v>18540</v>
      </c>
      <c r="I911" s="86" t="s">
        <v>18541</v>
      </c>
      <c r="J911" s="83" t="s">
        <v>108</v>
      </c>
      <c r="K911" s="84"/>
      <c r="L911" s="83" t="s">
        <v>374</v>
      </c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90" t="e">
        <f t="shared" si="90"/>
        <v>#DIV/0!</v>
      </c>
      <c r="AO911" s="89"/>
      <c r="AP911" s="89"/>
      <c r="AQ911" s="89"/>
      <c r="AR911" s="89"/>
      <c r="AS911" s="89"/>
      <c r="AT911" s="89"/>
      <c r="AU911" s="89"/>
      <c r="AV911" s="89"/>
      <c r="AW911" s="89"/>
      <c r="AX911" s="89"/>
      <c r="AY911" s="89"/>
      <c r="AZ911" s="89"/>
      <c r="BA911" s="89"/>
      <c r="BB911" s="89"/>
      <c r="BC911" s="89"/>
      <c r="BD911" s="89">
        <v>9</v>
      </c>
      <c r="BE911" s="89">
        <v>9</v>
      </c>
      <c r="BF911" s="89">
        <v>9</v>
      </c>
      <c r="BG911" s="89">
        <v>9</v>
      </c>
      <c r="BH911" s="89">
        <v>9</v>
      </c>
      <c r="BI911" s="89">
        <v>9</v>
      </c>
      <c r="BJ911" s="89">
        <v>9</v>
      </c>
      <c r="BK911" s="89">
        <v>8</v>
      </c>
      <c r="BL911" s="89">
        <v>8</v>
      </c>
      <c r="BM911" s="89">
        <v>8</v>
      </c>
      <c r="BN911" s="89">
        <v>8</v>
      </c>
      <c r="BO911" s="89">
        <v>8</v>
      </c>
      <c r="BP911" s="89">
        <v>8</v>
      </c>
      <c r="BQ911" s="89">
        <v>8</v>
      </c>
      <c r="BR911" s="89">
        <v>8</v>
      </c>
      <c r="BS911" s="89">
        <v>8</v>
      </c>
      <c r="BT911" s="89">
        <v>8</v>
      </c>
      <c r="BU911" s="89">
        <v>8</v>
      </c>
      <c r="BV911" s="89">
        <v>8</v>
      </c>
      <c r="BW911" s="89">
        <v>8</v>
      </c>
      <c r="BX911" s="89">
        <v>8</v>
      </c>
      <c r="BY911" s="89">
        <v>8</v>
      </c>
      <c r="BZ911" s="89">
        <v>8</v>
      </c>
      <c r="CA911" s="89">
        <v>8</v>
      </c>
      <c r="CB911" s="89">
        <v>8</v>
      </c>
      <c r="CC911" s="89">
        <v>8</v>
      </c>
      <c r="CD911" s="89">
        <v>8</v>
      </c>
      <c r="CE911" s="89">
        <v>7</v>
      </c>
      <c r="CF911" s="90">
        <f t="shared" si="91"/>
        <v>8.18518518518519</v>
      </c>
      <c r="CG911" s="89"/>
      <c r="CH911" s="89"/>
      <c r="CI911" s="89"/>
      <c r="CJ911" s="89"/>
      <c r="CK911" s="89"/>
      <c r="CL911" s="89"/>
      <c r="CM911" s="89"/>
      <c r="CN911" s="89">
        <v>1</v>
      </c>
      <c r="CO911" s="89"/>
      <c r="CP911" s="89"/>
      <c r="CQ911" s="89"/>
      <c r="CR911" s="89">
        <v>1</v>
      </c>
      <c r="CS911" s="89"/>
      <c r="CT911" s="89"/>
      <c r="CU911" s="89"/>
      <c r="CV911" s="89"/>
      <c r="CW911" s="89"/>
      <c r="CX911" s="89"/>
      <c r="CY911" s="89"/>
      <c r="CZ911" s="89"/>
      <c r="DA911" s="89"/>
      <c r="DB911" s="89"/>
      <c r="DC911" s="89"/>
      <c r="DD911" s="89"/>
      <c r="DE911" s="89"/>
      <c r="DF911" s="89"/>
      <c r="DG911" s="89"/>
      <c r="DH911" s="89"/>
      <c r="DI911" s="89"/>
      <c r="DJ911" s="89"/>
      <c r="DK911" s="89"/>
      <c r="DL911" s="89"/>
      <c r="DM911" s="89"/>
      <c r="DN911" s="89"/>
      <c r="DO911" s="90">
        <f t="shared" si="89"/>
        <v>1</v>
      </c>
      <c r="DP911" s="95"/>
      <c r="DQ911" s="89"/>
      <c r="DR911" s="89"/>
      <c r="DS911" s="89"/>
      <c r="DT911" s="89"/>
      <c r="DU911" s="89"/>
      <c r="DV911" s="101"/>
      <c r="DW911" s="102"/>
      <c r="DX911" s="103"/>
      <c r="DY911" s="90"/>
      <c r="DZ911" s="103"/>
      <c r="EA911" s="103"/>
      <c r="EB911" s="103"/>
      <c r="EC911" s="103"/>
      <c r="ED911" s="103"/>
      <c r="EE911" s="103"/>
      <c r="EF911" s="106" t="e">
        <f t="shared" si="92"/>
        <v>#DIV/0!</v>
      </c>
      <c r="EG911" s="106" t="str">
        <f t="shared" si="93"/>
        <v>GOOD</v>
      </c>
      <c r="EH911" s="106" t="str">
        <f t="shared" si="94"/>
        <v>VERY POOR</v>
      </c>
    </row>
    <row r="912" hidden="1" customHeight="1" spans="2:138">
      <c r="B912" s="83" t="s">
        <v>18456</v>
      </c>
      <c r="C912" s="84"/>
      <c r="D912" s="84"/>
      <c r="E912" s="84"/>
      <c r="F912" s="84"/>
      <c r="G912" s="84"/>
      <c r="H912" s="83" t="s">
        <v>18554</v>
      </c>
      <c r="I912" s="86" t="s">
        <v>18555</v>
      </c>
      <c r="J912" s="83" t="s">
        <v>2321</v>
      </c>
      <c r="K912" s="84"/>
      <c r="L912" s="83" t="s">
        <v>1957</v>
      </c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90" t="e">
        <f t="shared" si="90"/>
        <v>#DIV/0!</v>
      </c>
      <c r="AO912" s="89"/>
      <c r="AP912" s="89"/>
      <c r="AQ912" s="89"/>
      <c r="AR912" s="89"/>
      <c r="AS912" s="89"/>
      <c r="AT912" s="89"/>
      <c r="AU912" s="89"/>
      <c r="AV912" s="89"/>
      <c r="AW912" s="89"/>
      <c r="AX912" s="89"/>
      <c r="AY912" s="89"/>
      <c r="AZ912" s="89"/>
      <c r="BA912" s="89"/>
      <c r="BB912" s="89"/>
      <c r="BC912" s="89"/>
      <c r="BD912" s="89">
        <v>9</v>
      </c>
      <c r="BE912" s="89">
        <v>7</v>
      </c>
      <c r="BF912" s="89">
        <v>8</v>
      </c>
      <c r="BG912" s="89">
        <v>9</v>
      </c>
      <c r="BH912" s="89">
        <v>8</v>
      </c>
      <c r="BI912" s="89">
        <v>8</v>
      </c>
      <c r="BJ912" s="89">
        <v>9</v>
      </c>
      <c r="BK912" s="89">
        <v>8</v>
      </c>
      <c r="BL912" s="89">
        <v>7</v>
      </c>
      <c r="BM912" s="89">
        <v>8</v>
      </c>
      <c r="BN912" s="89">
        <v>7</v>
      </c>
      <c r="BO912" s="89">
        <v>8</v>
      </c>
      <c r="BP912" s="89">
        <v>7</v>
      </c>
      <c r="BQ912" s="89">
        <v>8</v>
      </c>
      <c r="BR912" s="89">
        <v>8</v>
      </c>
      <c r="BS912" s="89">
        <v>8</v>
      </c>
      <c r="BT912" s="89">
        <v>8</v>
      </c>
      <c r="BU912" s="89">
        <v>8</v>
      </c>
      <c r="BV912" s="89">
        <v>7</v>
      </c>
      <c r="BW912" s="89">
        <v>7</v>
      </c>
      <c r="BX912" s="89">
        <v>8</v>
      </c>
      <c r="BY912" s="89">
        <v>8</v>
      </c>
      <c r="BZ912" s="89">
        <v>7</v>
      </c>
      <c r="CA912" s="89">
        <v>7</v>
      </c>
      <c r="CB912" s="89">
        <v>7</v>
      </c>
      <c r="CC912" s="89">
        <v>7</v>
      </c>
      <c r="CD912" s="89">
        <v>7</v>
      </c>
      <c r="CE912" s="89">
        <v>7</v>
      </c>
      <c r="CF912" s="90">
        <f t="shared" si="91"/>
        <v>7.62962962962963</v>
      </c>
      <c r="CG912" s="89"/>
      <c r="CH912" s="89"/>
      <c r="CI912" s="89"/>
      <c r="CJ912" s="89"/>
      <c r="CK912" s="89"/>
      <c r="CL912" s="89"/>
      <c r="CM912" s="89"/>
      <c r="CN912" s="89">
        <v>1</v>
      </c>
      <c r="CO912" s="89"/>
      <c r="CP912" s="89"/>
      <c r="CQ912" s="89"/>
      <c r="CR912" s="89">
        <v>1</v>
      </c>
      <c r="CS912" s="89"/>
      <c r="CT912" s="89"/>
      <c r="CU912" s="89"/>
      <c r="CV912" s="89"/>
      <c r="CW912" s="89"/>
      <c r="CX912" s="89"/>
      <c r="CY912" s="89"/>
      <c r="CZ912" s="89"/>
      <c r="DA912" s="89"/>
      <c r="DB912" s="89"/>
      <c r="DC912" s="89"/>
      <c r="DD912" s="89"/>
      <c r="DE912" s="89"/>
      <c r="DF912" s="89"/>
      <c r="DG912" s="89"/>
      <c r="DH912" s="89"/>
      <c r="DI912" s="89"/>
      <c r="DJ912" s="89"/>
      <c r="DK912" s="89"/>
      <c r="DL912" s="89"/>
      <c r="DM912" s="89"/>
      <c r="DN912" s="89"/>
      <c r="DO912" s="90">
        <f t="shared" si="89"/>
        <v>1</v>
      </c>
      <c r="DP912" s="95"/>
      <c r="DQ912" s="89"/>
      <c r="DR912" s="89"/>
      <c r="DS912" s="89"/>
      <c r="DT912" s="89"/>
      <c r="DU912" s="89"/>
      <c r="DV912" s="101"/>
      <c r="DW912" s="102"/>
      <c r="DX912" s="103"/>
      <c r="DY912" s="90"/>
      <c r="DZ912" s="103"/>
      <c r="EA912" s="103"/>
      <c r="EB912" s="103"/>
      <c r="EC912" s="103"/>
      <c r="ED912" s="103"/>
      <c r="EE912" s="103"/>
      <c r="EF912" s="106" t="e">
        <f t="shared" si="92"/>
        <v>#DIV/0!</v>
      </c>
      <c r="EG912" s="106" t="str">
        <f t="shared" si="93"/>
        <v>NEED TO DEVELOP</v>
      </c>
      <c r="EH912" s="106" t="str">
        <f t="shared" si="94"/>
        <v>VERY POOR</v>
      </c>
    </row>
    <row r="913" hidden="1" customHeight="1" spans="2:138">
      <c r="B913" s="83" t="s">
        <v>18456</v>
      </c>
      <c r="C913" s="84"/>
      <c r="D913" s="84"/>
      <c r="E913" s="84"/>
      <c r="F913" s="84"/>
      <c r="G913" s="84"/>
      <c r="H913" s="83" t="s">
        <v>18567</v>
      </c>
      <c r="I913" s="86" t="s">
        <v>18568</v>
      </c>
      <c r="J913" s="83" t="s">
        <v>390</v>
      </c>
      <c r="K913" s="84"/>
      <c r="L913" s="83" t="s">
        <v>8439</v>
      </c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90" t="e">
        <f t="shared" si="90"/>
        <v>#DIV/0!</v>
      </c>
      <c r="AO913" s="89"/>
      <c r="AP913" s="89"/>
      <c r="AQ913" s="89"/>
      <c r="AR913" s="89"/>
      <c r="AS913" s="89"/>
      <c r="AT913" s="89"/>
      <c r="AU913" s="89"/>
      <c r="AV913" s="89"/>
      <c r="AW913" s="89"/>
      <c r="AX913" s="89"/>
      <c r="AY913" s="89"/>
      <c r="AZ913" s="89"/>
      <c r="BA913" s="89"/>
      <c r="BB913" s="89"/>
      <c r="BC913" s="89"/>
      <c r="BD913" s="89"/>
      <c r="BE913" s="89"/>
      <c r="BF913" s="89"/>
      <c r="BG913" s="89"/>
      <c r="BH913" s="89"/>
      <c r="BI913" s="89"/>
      <c r="BJ913" s="89"/>
      <c r="BK913" s="89"/>
      <c r="BL913" s="89"/>
      <c r="BM913" s="89"/>
      <c r="BN913" s="89"/>
      <c r="BO913" s="89"/>
      <c r="BP913" s="89"/>
      <c r="BQ913" s="89"/>
      <c r="BR913" s="89"/>
      <c r="BS913" s="89"/>
      <c r="BT913" s="89"/>
      <c r="BU913" s="89"/>
      <c r="BV913" s="89"/>
      <c r="BW913" s="89"/>
      <c r="BX913" s="89"/>
      <c r="BY913" s="89"/>
      <c r="BZ913" s="89"/>
      <c r="CA913" s="89"/>
      <c r="CB913" s="89"/>
      <c r="CC913" s="89"/>
      <c r="CD913" s="89"/>
      <c r="CE913" s="89"/>
      <c r="CF913" s="90" t="e">
        <f t="shared" si="91"/>
        <v>#DIV/0!</v>
      </c>
      <c r="CG913" s="89"/>
      <c r="CH913" s="89"/>
      <c r="CI913" s="89"/>
      <c r="CJ913" s="89"/>
      <c r="CK913" s="89"/>
      <c r="CL913" s="89"/>
      <c r="CM913" s="89"/>
      <c r="CN913" s="89"/>
      <c r="CO913" s="89"/>
      <c r="CP913" s="89"/>
      <c r="CQ913" s="89"/>
      <c r="CR913" s="89"/>
      <c r="CS913" s="89"/>
      <c r="CT913" s="89"/>
      <c r="CU913" s="89"/>
      <c r="CV913" s="89">
        <v>9</v>
      </c>
      <c r="CW913" s="89">
        <v>8</v>
      </c>
      <c r="CX913" s="89">
        <v>8.5</v>
      </c>
      <c r="CY913" s="89">
        <v>8.3</v>
      </c>
      <c r="CZ913" s="89">
        <v>8.5</v>
      </c>
      <c r="DA913" s="89">
        <v>8.8</v>
      </c>
      <c r="DB913" s="89">
        <v>8.8</v>
      </c>
      <c r="DC913" s="89">
        <v>8.9</v>
      </c>
      <c r="DD913" s="89">
        <v>8.8</v>
      </c>
      <c r="DE913" s="89">
        <v>9</v>
      </c>
      <c r="DF913" s="89">
        <v>8.8</v>
      </c>
      <c r="DG913" s="89">
        <v>8</v>
      </c>
      <c r="DH913" s="89">
        <v>8</v>
      </c>
      <c r="DI913" s="89">
        <v>8.7</v>
      </c>
      <c r="DJ913" s="89">
        <v>8.8</v>
      </c>
      <c r="DK913" s="89">
        <v>8.5</v>
      </c>
      <c r="DL913" s="89">
        <v>9</v>
      </c>
      <c r="DM913" s="89">
        <v>8.5</v>
      </c>
      <c r="DN913" s="89">
        <v>8.5</v>
      </c>
      <c r="DO913" s="90">
        <f t="shared" si="89"/>
        <v>8.6</v>
      </c>
      <c r="DP913" s="95"/>
      <c r="DQ913" s="89"/>
      <c r="DR913" s="89"/>
      <c r="DS913" s="89"/>
      <c r="DT913" s="89"/>
      <c r="DU913" s="89">
        <v>1</v>
      </c>
      <c r="DV913" s="101"/>
      <c r="DW913" s="102"/>
      <c r="DX913" s="103"/>
      <c r="DY913" s="90"/>
      <c r="DZ913" s="103">
        <v>1</v>
      </c>
      <c r="EA913" s="103">
        <v>1</v>
      </c>
      <c r="EB913" s="103"/>
      <c r="EC913" s="103"/>
      <c r="ED913" s="103"/>
      <c r="EE913" s="103"/>
      <c r="EF913" s="106" t="e">
        <f t="shared" si="92"/>
        <v>#DIV/0!</v>
      </c>
      <c r="EG913" s="106" t="e">
        <f t="shared" si="93"/>
        <v>#DIV/0!</v>
      </c>
      <c r="EH913" s="106" t="str">
        <f t="shared" si="94"/>
        <v>GOOD</v>
      </c>
    </row>
    <row r="914" hidden="1" customHeight="1" spans="2:138">
      <c r="B914" s="83" t="s">
        <v>18456</v>
      </c>
      <c r="C914" s="84"/>
      <c r="D914" s="84"/>
      <c r="E914" s="84"/>
      <c r="F914" s="84"/>
      <c r="G914" s="84"/>
      <c r="H914" s="83" t="s">
        <v>18582</v>
      </c>
      <c r="I914" s="86" t="s">
        <v>18583</v>
      </c>
      <c r="J914" s="83" t="s">
        <v>126</v>
      </c>
      <c r="K914" s="84"/>
      <c r="L914" s="83" t="s">
        <v>6813</v>
      </c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90" t="e">
        <f t="shared" si="90"/>
        <v>#DIV/0!</v>
      </c>
      <c r="AO914" s="89"/>
      <c r="AP914" s="89"/>
      <c r="AQ914" s="89"/>
      <c r="AR914" s="89"/>
      <c r="AS914" s="89"/>
      <c r="AT914" s="89"/>
      <c r="AU914" s="89"/>
      <c r="AV914" s="89"/>
      <c r="AW914" s="89"/>
      <c r="AX914" s="89"/>
      <c r="AY914" s="89"/>
      <c r="AZ914" s="89"/>
      <c r="BA914" s="89"/>
      <c r="BB914" s="89"/>
      <c r="BC914" s="89"/>
      <c r="BD914" s="89"/>
      <c r="BE914" s="89"/>
      <c r="BF914" s="89"/>
      <c r="BG914" s="89"/>
      <c r="BH914" s="89"/>
      <c r="BI914" s="89"/>
      <c r="BJ914" s="89"/>
      <c r="BK914" s="89"/>
      <c r="BL914" s="89"/>
      <c r="BM914" s="89"/>
      <c r="BN914" s="89"/>
      <c r="BO914" s="89"/>
      <c r="BP914" s="89"/>
      <c r="BQ914" s="89"/>
      <c r="BR914" s="89"/>
      <c r="BS914" s="89"/>
      <c r="BT914" s="89"/>
      <c r="BU914" s="89"/>
      <c r="BV914" s="89"/>
      <c r="BW914" s="89"/>
      <c r="BX914" s="89"/>
      <c r="BY914" s="89"/>
      <c r="BZ914" s="89"/>
      <c r="CA914" s="89"/>
      <c r="CB914" s="89"/>
      <c r="CC914" s="89"/>
      <c r="CD914" s="89"/>
      <c r="CE914" s="89"/>
      <c r="CF914" s="90" t="e">
        <f t="shared" si="91"/>
        <v>#DIV/0!</v>
      </c>
      <c r="CG914" s="89"/>
      <c r="CH914" s="89"/>
      <c r="CI914" s="89"/>
      <c r="CJ914" s="89"/>
      <c r="CK914" s="89"/>
      <c r="CL914" s="89"/>
      <c r="CM914" s="89"/>
      <c r="CN914" s="89"/>
      <c r="CO914" s="89"/>
      <c r="CP914" s="89"/>
      <c r="CQ914" s="89"/>
      <c r="CR914" s="89"/>
      <c r="CS914" s="89"/>
      <c r="CT914" s="89"/>
      <c r="CU914" s="89"/>
      <c r="CV914" s="89">
        <v>8.8</v>
      </c>
      <c r="CW914" s="89">
        <v>8</v>
      </c>
      <c r="CX914" s="89">
        <v>8</v>
      </c>
      <c r="CY914" s="89">
        <v>7.5</v>
      </c>
      <c r="CZ914" s="89">
        <v>8</v>
      </c>
      <c r="DA914" s="89">
        <v>8.5</v>
      </c>
      <c r="DB914" s="89">
        <v>8</v>
      </c>
      <c r="DC914" s="89">
        <v>8.3</v>
      </c>
      <c r="DD914" s="89">
        <v>8</v>
      </c>
      <c r="DE914" s="89"/>
      <c r="DF914" s="89"/>
      <c r="DG914" s="89"/>
      <c r="DH914" s="89"/>
      <c r="DI914" s="89">
        <v>7.5</v>
      </c>
      <c r="DJ914" s="89">
        <v>7</v>
      </c>
      <c r="DK914" s="89">
        <v>8</v>
      </c>
      <c r="DL914" s="89">
        <v>8.5</v>
      </c>
      <c r="DM914" s="89">
        <v>8</v>
      </c>
      <c r="DN914" s="89">
        <v>8.4</v>
      </c>
      <c r="DO914" s="90">
        <f t="shared" si="89"/>
        <v>8.03333333333333</v>
      </c>
      <c r="DP914" s="95"/>
      <c r="DQ914" s="89"/>
      <c r="DR914" s="89"/>
      <c r="DS914" s="89"/>
      <c r="DT914" s="89"/>
      <c r="DU914" s="89">
        <v>1</v>
      </c>
      <c r="DV914" s="101"/>
      <c r="DW914" s="102"/>
      <c r="DX914" s="103"/>
      <c r="DY914" s="90"/>
      <c r="DZ914" s="103">
        <v>1</v>
      </c>
      <c r="EA914" s="103"/>
      <c r="EB914" s="103"/>
      <c r="EC914" s="103"/>
      <c r="ED914" s="103"/>
      <c r="EE914" s="103"/>
      <c r="EF914" s="106" t="e">
        <f t="shared" si="92"/>
        <v>#DIV/0!</v>
      </c>
      <c r="EG914" s="106" t="e">
        <f t="shared" si="93"/>
        <v>#DIV/0!</v>
      </c>
      <c r="EH914" s="106" t="str">
        <f t="shared" si="94"/>
        <v>GOOD</v>
      </c>
    </row>
    <row r="915" hidden="1" customHeight="1" spans="2:138">
      <c r="B915" s="83" t="s">
        <v>18456</v>
      </c>
      <c r="C915" s="84"/>
      <c r="D915" s="84"/>
      <c r="E915" s="84"/>
      <c r="F915" s="84"/>
      <c r="G915" s="84"/>
      <c r="H915" s="83" t="s">
        <v>18596</v>
      </c>
      <c r="I915" s="86" t="s">
        <v>18597</v>
      </c>
      <c r="J915" s="83" t="s">
        <v>126</v>
      </c>
      <c r="K915" s="84"/>
      <c r="L915" s="83" t="s">
        <v>8439</v>
      </c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90" t="e">
        <f t="shared" si="90"/>
        <v>#DIV/0!</v>
      </c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 s="89"/>
      <c r="BH915" s="89"/>
      <c r="BI915" s="89"/>
      <c r="BJ915" s="89"/>
      <c r="BK915" s="89"/>
      <c r="BL915" s="89"/>
      <c r="BM915" s="89"/>
      <c r="BN915" s="89"/>
      <c r="BO915" s="89"/>
      <c r="BP915" s="89"/>
      <c r="BQ915" s="89"/>
      <c r="BR915" s="89"/>
      <c r="BS915" s="89"/>
      <c r="BT915" s="89"/>
      <c r="BU915" s="89"/>
      <c r="BV915" s="89"/>
      <c r="BW915" s="89"/>
      <c r="BX915" s="89"/>
      <c r="BY915" s="89"/>
      <c r="BZ915" s="89"/>
      <c r="CA915" s="89"/>
      <c r="CB915" s="89"/>
      <c r="CC915" s="89"/>
      <c r="CD915" s="89"/>
      <c r="CE915" s="89"/>
      <c r="CF915" s="90" t="e">
        <f t="shared" si="91"/>
        <v>#DIV/0!</v>
      </c>
      <c r="CG915" s="89"/>
      <c r="CH915" s="89"/>
      <c r="CI915" s="89"/>
      <c r="CJ915" s="89"/>
      <c r="CK915" s="89"/>
      <c r="CL915" s="89"/>
      <c r="CM915" s="89"/>
      <c r="CN915" s="89"/>
      <c r="CO915" s="89"/>
      <c r="CP915" s="89"/>
      <c r="CQ915" s="89"/>
      <c r="CR915" s="89"/>
      <c r="CS915" s="89"/>
      <c r="CT915" s="89"/>
      <c r="CU915" s="89"/>
      <c r="CV915" s="89">
        <v>9</v>
      </c>
      <c r="CW915" s="89">
        <v>8.2</v>
      </c>
      <c r="CX915" s="89">
        <v>8.4</v>
      </c>
      <c r="CY915" s="89">
        <v>8</v>
      </c>
      <c r="CZ915" s="89">
        <v>8.5</v>
      </c>
      <c r="DA915" s="89">
        <v>8.5</v>
      </c>
      <c r="DB915" s="89">
        <v>8</v>
      </c>
      <c r="DC915" s="89">
        <v>8.8</v>
      </c>
      <c r="DD915" s="89">
        <v>8.7</v>
      </c>
      <c r="DE915" s="89"/>
      <c r="DF915" s="89"/>
      <c r="DG915" s="89"/>
      <c r="DH915" s="89"/>
      <c r="DI915" s="89">
        <v>8.8</v>
      </c>
      <c r="DJ915" s="89">
        <v>8.6</v>
      </c>
      <c r="DK915" s="89">
        <v>8</v>
      </c>
      <c r="DL915" s="89">
        <v>8.7</v>
      </c>
      <c r="DM915" s="89">
        <v>8</v>
      </c>
      <c r="DN915" s="89">
        <v>8</v>
      </c>
      <c r="DO915" s="90">
        <f t="shared" si="89"/>
        <v>8.41333333333333</v>
      </c>
      <c r="DP915" s="95"/>
      <c r="DQ915" s="89"/>
      <c r="DR915" s="89"/>
      <c r="DS915" s="89"/>
      <c r="DT915" s="89"/>
      <c r="DU915" s="89">
        <v>1</v>
      </c>
      <c r="DV915" s="101"/>
      <c r="DW915" s="102"/>
      <c r="DX915" s="103"/>
      <c r="DY915" s="90"/>
      <c r="DZ915" s="103">
        <v>1</v>
      </c>
      <c r="EA915" s="103"/>
      <c r="EB915" s="103"/>
      <c r="EC915" s="103"/>
      <c r="ED915" s="103"/>
      <c r="EE915" s="103"/>
      <c r="EF915" s="106" t="e">
        <f t="shared" si="92"/>
        <v>#DIV/0!</v>
      </c>
      <c r="EG915" s="106" t="e">
        <f t="shared" si="93"/>
        <v>#DIV/0!</v>
      </c>
      <c r="EH915" s="106" t="str">
        <f t="shared" si="94"/>
        <v>GOOD</v>
      </c>
    </row>
    <row r="916" hidden="1" customHeight="1" spans="2:138">
      <c r="B916" s="83" t="s">
        <v>18456</v>
      </c>
      <c r="C916" s="84"/>
      <c r="D916" s="84"/>
      <c r="E916" s="84"/>
      <c r="F916" s="84"/>
      <c r="G916" s="84"/>
      <c r="H916" s="83" t="s">
        <v>18610</v>
      </c>
      <c r="I916" s="86" t="s">
        <v>18611</v>
      </c>
      <c r="J916" s="83" t="s">
        <v>126</v>
      </c>
      <c r="K916" s="84"/>
      <c r="L916" s="83" t="s">
        <v>10953</v>
      </c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90" t="e">
        <f t="shared" si="90"/>
        <v>#DIV/0!</v>
      </c>
      <c r="AO916" s="89"/>
      <c r="AP916" s="89"/>
      <c r="AQ916" s="89"/>
      <c r="AR916" s="89"/>
      <c r="AS916" s="89"/>
      <c r="AT916" s="89"/>
      <c r="AU916" s="89"/>
      <c r="AV916" s="89"/>
      <c r="AW916" s="89"/>
      <c r="AX916" s="89"/>
      <c r="AY916" s="89"/>
      <c r="AZ916" s="89"/>
      <c r="BA916" s="89"/>
      <c r="BB916" s="89"/>
      <c r="BC916" s="89"/>
      <c r="BD916" s="89"/>
      <c r="BE916" s="89"/>
      <c r="BF916" s="89"/>
      <c r="BG916" s="89"/>
      <c r="BH916" s="89"/>
      <c r="BI916" s="89"/>
      <c r="BJ916" s="89"/>
      <c r="BK916" s="89"/>
      <c r="BL916" s="89"/>
      <c r="BM916" s="89"/>
      <c r="BN916" s="89"/>
      <c r="BO916" s="89"/>
      <c r="BP916" s="89"/>
      <c r="BQ916" s="89"/>
      <c r="BR916" s="89"/>
      <c r="BS916" s="89"/>
      <c r="BT916" s="89"/>
      <c r="BU916" s="89"/>
      <c r="BV916" s="89"/>
      <c r="BW916" s="89"/>
      <c r="BX916" s="89"/>
      <c r="BY916" s="89"/>
      <c r="BZ916" s="89"/>
      <c r="CA916" s="89"/>
      <c r="CB916" s="89"/>
      <c r="CC916" s="89"/>
      <c r="CD916" s="89"/>
      <c r="CE916" s="89"/>
      <c r="CF916" s="90" t="e">
        <f t="shared" si="91"/>
        <v>#DIV/0!</v>
      </c>
      <c r="CG916" s="89"/>
      <c r="CH916" s="89"/>
      <c r="CI916" s="89"/>
      <c r="CJ916" s="89"/>
      <c r="CK916" s="89"/>
      <c r="CL916" s="89"/>
      <c r="CM916" s="89"/>
      <c r="CN916" s="89"/>
      <c r="CO916" s="89"/>
      <c r="CP916" s="89"/>
      <c r="CQ916" s="89"/>
      <c r="CR916" s="89"/>
      <c r="CS916" s="89"/>
      <c r="CT916" s="89"/>
      <c r="CU916" s="89"/>
      <c r="CV916" s="89">
        <v>9</v>
      </c>
      <c r="CW916" s="89">
        <v>8.2</v>
      </c>
      <c r="CX916" s="89">
        <v>8.3</v>
      </c>
      <c r="CY916" s="89">
        <v>8.4</v>
      </c>
      <c r="CZ916" s="89">
        <v>8</v>
      </c>
      <c r="DA916" s="89">
        <v>8</v>
      </c>
      <c r="DB916" s="89">
        <v>8.6</v>
      </c>
      <c r="DC916" s="89">
        <v>8.5</v>
      </c>
      <c r="DD916" s="89">
        <v>8.2</v>
      </c>
      <c r="DE916" s="89"/>
      <c r="DF916" s="89"/>
      <c r="DG916" s="89"/>
      <c r="DH916" s="89"/>
      <c r="DI916" s="89">
        <v>8.8</v>
      </c>
      <c r="DJ916" s="89">
        <v>8.7</v>
      </c>
      <c r="DK916" s="89">
        <v>8</v>
      </c>
      <c r="DL916" s="89">
        <v>8.5</v>
      </c>
      <c r="DM916" s="89">
        <v>8.2</v>
      </c>
      <c r="DN916" s="89">
        <v>8.9</v>
      </c>
      <c r="DO916" s="90">
        <f t="shared" si="89"/>
        <v>8.42</v>
      </c>
      <c r="DP916" s="95"/>
      <c r="DQ916" s="89"/>
      <c r="DR916" s="89"/>
      <c r="DS916" s="89"/>
      <c r="DT916" s="89"/>
      <c r="DU916" s="89">
        <v>1</v>
      </c>
      <c r="DV916" s="101"/>
      <c r="DW916" s="102"/>
      <c r="DX916" s="103"/>
      <c r="DY916" s="90"/>
      <c r="DZ916" s="103">
        <v>1</v>
      </c>
      <c r="EA916" s="103"/>
      <c r="EB916" s="103"/>
      <c r="EC916" s="103"/>
      <c r="ED916" s="103"/>
      <c r="EE916" s="103"/>
      <c r="EF916" s="106" t="e">
        <f t="shared" si="92"/>
        <v>#DIV/0!</v>
      </c>
      <c r="EG916" s="106" t="e">
        <f t="shared" si="93"/>
        <v>#DIV/0!</v>
      </c>
      <c r="EH916" s="106" t="str">
        <f t="shared" si="94"/>
        <v>GOOD</v>
      </c>
    </row>
    <row r="917" hidden="1" customHeight="1" spans="2:138">
      <c r="B917" s="83" t="s">
        <v>18456</v>
      </c>
      <c r="C917" s="84"/>
      <c r="D917" s="84"/>
      <c r="E917" s="84"/>
      <c r="F917" s="84"/>
      <c r="G917" s="84"/>
      <c r="H917" s="83" t="s">
        <v>18623</v>
      </c>
      <c r="I917" s="86" t="s">
        <v>18624</v>
      </c>
      <c r="J917" s="83" t="s">
        <v>1893</v>
      </c>
      <c r="K917" s="84"/>
      <c r="L917" s="83" t="s">
        <v>90</v>
      </c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90" t="e">
        <f t="shared" si="90"/>
        <v>#DIV/0!</v>
      </c>
      <c r="AO917" s="89"/>
      <c r="AP917" s="89"/>
      <c r="AQ917" s="89"/>
      <c r="AR917" s="89"/>
      <c r="AS917" s="89"/>
      <c r="AT917" s="89"/>
      <c r="AU917" s="89"/>
      <c r="AV917" s="89"/>
      <c r="AW917" s="89"/>
      <c r="AX917" s="89"/>
      <c r="AY917" s="89"/>
      <c r="AZ917" s="89"/>
      <c r="BA917" s="89"/>
      <c r="BB917" s="89"/>
      <c r="BC917" s="89"/>
      <c r="BD917" s="89"/>
      <c r="BE917" s="89"/>
      <c r="BF917" s="89"/>
      <c r="BG917" s="89"/>
      <c r="BH917" s="89"/>
      <c r="BI917" s="89"/>
      <c r="BJ917" s="89"/>
      <c r="BK917" s="89"/>
      <c r="BL917" s="89"/>
      <c r="BM917" s="89"/>
      <c r="BN917" s="89"/>
      <c r="BO917" s="89"/>
      <c r="BP917" s="89"/>
      <c r="BQ917" s="89"/>
      <c r="BR917" s="89"/>
      <c r="BS917" s="89"/>
      <c r="BT917" s="89"/>
      <c r="BU917" s="89"/>
      <c r="BV917" s="89"/>
      <c r="BW917" s="89"/>
      <c r="BX917" s="89"/>
      <c r="BY917" s="89"/>
      <c r="BZ917" s="89"/>
      <c r="CA917" s="89"/>
      <c r="CB917" s="89"/>
      <c r="CC917" s="89"/>
      <c r="CD917" s="89"/>
      <c r="CE917" s="89"/>
      <c r="CF917" s="90" t="e">
        <f t="shared" si="91"/>
        <v>#DIV/0!</v>
      </c>
      <c r="CG917" s="89"/>
      <c r="CH917" s="89"/>
      <c r="CI917" s="89"/>
      <c r="CJ917" s="89"/>
      <c r="CK917" s="89"/>
      <c r="CL917" s="89"/>
      <c r="CM917" s="89"/>
      <c r="CN917" s="89"/>
      <c r="CO917" s="89"/>
      <c r="CP917" s="89"/>
      <c r="CQ917" s="89"/>
      <c r="CR917" s="89"/>
      <c r="CS917" s="89"/>
      <c r="CT917" s="89"/>
      <c r="CU917" s="89"/>
      <c r="CV917" s="89">
        <v>9</v>
      </c>
      <c r="CW917" s="89">
        <v>9</v>
      </c>
      <c r="CX917" s="89">
        <v>9</v>
      </c>
      <c r="CY917" s="89">
        <v>9</v>
      </c>
      <c r="CZ917" s="89">
        <v>8</v>
      </c>
      <c r="DA917" s="89">
        <v>8</v>
      </c>
      <c r="DB917" s="89">
        <v>8</v>
      </c>
      <c r="DC917" s="89">
        <v>8</v>
      </c>
      <c r="DD917" s="89">
        <v>8</v>
      </c>
      <c r="DE917" s="89"/>
      <c r="DF917" s="89"/>
      <c r="DG917" s="89"/>
      <c r="DH917" s="89"/>
      <c r="DI917" s="89">
        <v>8</v>
      </c>
      <c r="DJ917" s="89">
        <v>8</v>
      </c>
      <c r="DK917" s="89">
        <v>8</v>
      </c>
      <c r="DL917" s="89">
        <v>8</v>
      </c>
      <c r="DM917" s="89">
        <v>8</v>
      </c>
      <c r="DN917" s="89">
        <v>8</v>
      </c>
      <c r="DO917" s="90">
        <f t="shared" ref="DO917:DO980" si="95">AVERAGE(CN917:DN917)</f>
        <v>8.26666666666667</v>
      </c>
      <c r="DP917" s="95"/>
      <c r="DQ917" s="89"/>
      <c r="DR917" s="89"/>
      <c r="DS917" s="89"/>
      <c r="DT917" s="89"/>
      <c r="DU917" s="89"/>
      <c r="DV917" s="101"/>
      <c r="DW917" s="102"/>
      <c r="DX917" s="103"/>
      <c r="DY917" s="90"/>
      <c r="DZ917" s="103"/>
      <c r="EA917" s="103"/>
      <c r="EB917" s="103"/>
      <c r="EC917" s="103"/>
      <c r="ED917" s="103">
        <v>1</v>
      </c>
      <c r="EE917" s="103"/>
      <c r="EF917" s="106" t="e">
        <f t="shared" si="92"/>
        <v>#DIV/0!</v>
      </c>
      <c r="EG917" s="106" t="e">
        <f t="shared" si="93"/>
        <v>#DIV/0!</v>
      </c>
      <c r="EH917" s="106" t="str">
        <f t="shared" si="94"/>
        <v>GOOD</v>
      </c>
    </row>
    <row r="918" hidden="1" customHeight="1" spans="2:138">
      <c r="B918" s="83" t="s">
        <v>18456</v>
      </c>
      <c r="C918" s="84"/>
      <c r="D918" s="84"/>
      <c r="E918" s="84"/>
      <c r="F918" s="84"/>
      <c r="G918" s="84"/>
      <c r="H918" s="83" t="s">
        <v>18631</v>
      </c>
      <c r="I918" s="86" t="s">
        <v>18632</v>
      </c>
      <c r="J918" s="83" t="s">
        <v>2965</v>
      </c>
      <c r="K918" s="84"/>
      <c r="L918" s="83" t="s">
        <v>6395</v>
      </c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90" t="e">
        <f t="shared" si="90"/>
        <v>#DIV/0!</v>
      </c>
      <c r="AO918" s="89"/>
      <c r="AP918" s="89"/>
      <c r="AQ918" s="89"/>
      <c r="AR918" s="89"/>
      <c r="AS918" s="89"/>
      <c r="AT918" s="89"/>
      <c r="AU918" s="89"/>
      <c r="AV918" s="89"/>
      <c r="AW918" s="89"/>
      <c r="AX918" s="89"/>
      <c r="AY918" s="89"/>
      <c r="AZ918" s="89"/>
      <c r="BA918" s="89"/>
      <c r="BB918" s="89"/>
      <c r="BC918" s="89"/>
      <c r="BD918" s="89"/>
      <c r="BE918" s="89"/>
      <c r="BF918" s="89"/>
      <c r="BG918" s="89"/>
      <c r="BH918" s="89"/>
      <c r="BI918" s="89"/>
      <c r="BJ918" s="89"/>
      <c r="BK918" s="89"/>
      <c r="BL918" s="89"/>
      <c r="BM918" s="89"/>
      <c r="BN918" s="89"/>
      <c r="BO918" s="89"/>
      <c r="BP918" s="89"/>
      <c r="BQ918" s="89"/>
      <c r="BR918" s="89"/>
      <c r="BS918" s="89"/>
      <c r="BT918" s="89"/>
      <c r="BU918" s="89"/>
      <c r="BV918" s="89"/>
      <c r="BW918" s="89"/>
      <c r="BX918" s="89"/>
      <c r="BY918" s="89"/>
      <c r="BZ918" s="89"/>
      <c r="CA918" s="89"/>
      <c r="CB918" s="89"/>
      <c r="CC918" s="89"/>
      <c r="CD918" s="89"/>
      <c r="CE918" s="89"/>
      <c r="CF918" s="90" t="e">
        <f t="shared" si="91"/>
        <v>#DIV/0!</v>
      </c>
      <c r="CG918" s="89"/>
      <c r="CH918" s="89"/>
      <c r="CI918" s="89"/>
      <c r="CJ918" s="89"/>
      <c r="CK918" s="89"/>
      <c r="CL918" s="89"/>
      <c r="CM918" s="89"/>
      <c r="CN918" s="89"/>
      <c r="CO918" s="89"/>
      <c r="CP918" s="89"/>
      <c r="CQ918" s="89"/>
      <c r="CR918" s="89"/>
      <c r="CS918" s="89"/>
      <c r="CT918" s="89"/>
      <c r="CU918" s="89"/>
      <c r="CV918" s="89">
        <v>9</v>
      </c>
      <c r="CW918" s="89">
        <v>9</v>
      </c>
      <c r="CX918" s="89">
        <v>9</v>
      </c>
      <c r="CY918" s="89">
        <v>9</v>
      </c>
      <c r="CZ918" s="89">
        <v>9</v>
      </c>
      <c r="DA918" s="89">
        <v>8</v>
      </c>
      <c r="DB918" s="89">
        <v>8</v>
      </c>
      <c r="DC918" s="89">
        <v>8</v>
      </c>
      <c r="DD918" s="89">
        <v>8</v>
      </c>
      <c r="DE918" s="89"/>
      <c r="DF918" s="89"/>
      <c r="DG918" s="89"/>
      <c r="DH918" s="89"/>
      <c r="DI918" s="89">
        <v>8</v>
      </c>
      <c r="DJ918" s="89">
        <v>8</v>
      </c>
      <c r="DK918" s="89">
        <v>8</v>
      </c>
      <c r="DL918" s="89">
        <v>8</v>
      </c>
      <c r="DM918" s="89">
        <v>8</v>
      </c>
      <c r="DN918" s="89">
        <v>8</v>
      </c>
      <c r="DO918" s="90">
        <f t="shared" si="95"/>
        <v>8.33333333333333</v>
      </c>
      <c r="DP918" s="95" t="s">
        <v>26935</v>
      </c>
      <c r="DQ918" s="89"/>
      <c r="DR918" s="89"/>
      <c r="DS918" s="89"/>
      <c r="DT918" s="89"/>
      <c r="DU918" s="89"/>
      <c r="DV918" s="101"/>
      <c r="DW918" s="102"/>
      <c r="DX918" s="103"/>
      <c r="DY918" s="90"/>
      <c r="DZ918" s="103"/>
      <c r="EA918" s="103"/>
      <c r="EB918" s="103"/>
      <c r="EC918" s="103"/>
      <c r="ED918" s="103"/>
      <c r="EE918" s="103"/>
      <c r="EF918" s="106" t="e">
        <f t="shared" si="92"/>
        <v>#DIV/0!</v>
      </c>
      <c r="EG918" s="106" t="e">
        <f t="shared" si="93"/>
        <v>#DIV/0!</v>
      </c>
      <c r="EH918" s="106" t="str">
        <f t="shared" si="94"/>
        <v>GOOD</v>
      </c>
    </row>
    <row r="919" hidden="1" customHeight="1" spans="2:138">
      <c r="B919" s="83" t="s">
        <v>18456</v>
      </c>
      <c r="C919" s="84"/>
      <c r="D919" s="84"/>
      <c r="E919" s="84"/>
      <c r="F919" s="84"/>
      <c r="G919" s="84"/>
      <c r="H919" s="83" t="s">
        <v>18645</v>
      </c>
      <c r="I919" s="86" t="s">
        <v>18646</v>
      </c>
      <c r="J919" s="83" t="s">
        <v>162</v>
      </c>
      <c r="K919" s="84"/>
      <c r="L919" s="83" t="s">
        <v>18648</v>
      </c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90" t="e">
        <f t="shared" si="90"/>
        <v>#DIV/0!</v>
      </c>
      <c r="AO919" s="89"/>
      <c r="AP919" s="89"/>
      <c r="AQ919" s="89"/>
      <c r="AR919" s="89"/>
      <c r="AS919" s="89"/>
      <c r="AT919" s="89"/>
      <c r="AU919" s="89"/>
      <c r="AV919" s="89"/>
      <c r="AW919" s="89"/>
      <c r="AX919" s="89"/>
      <c r="AY919" s="89"/>
      <c r="AZ919" s="89"/>
      <c r="BA919" s="89"/>
      <c r="BB919" s="89"/>
      <c r="BC919" s="89"/>
      <c r="BD919" s="89"/>
      <c r="BE919" s="89"/>
      <c r="BF919" s="89"/>
      <c r="BG919" s="89"/>
      <c r="BH919" s="89"/>
      <c r="BI919" s="89"/>
      <c r="BJ919" s="89"/>
      <c r="BK919" s="89"/>
      <c r="BL919" s="89"/>
      <c r="BM919" s="89"/>
      <c r="BN919" s="89"/>
      <c r="BO919" s="89"/>
      <c r="BP919" s="89"/>
      <c r="BQ919" s="89"/>
      <c r="BR919" s="89"/>
      <c r="BS919" s="89"/>
      <c r="BT919" s="89"/>
      <c r="BU919" s="89"/>
      <c r="BV919" s="89"/>
      <c r="BW919" s="89"/>
      <c r="BX919" s="89"/>
      <c r="BY919" s="89"/>
      <c r="BZ919" s="89"/>
      <c r="CA919" s="89"/>
      <c r="CB919" s="89"/>
      <c r="CC919" s="89"/>
      <c r="CD919" s="89"/>
      <c r="CE919" s="89"/>
      <c r="CF919" s="90" t="e">
        <f t="shared" si="91"/>
        <v>#DIV/0!</v>
      </c>
      <c r="CG919" s="89"/>
      <c r="CH919" s="89"/>
      <c r="CI919" s="89"/>
      <c r="CJ919" s="89"/>
      <c r="CK919" s="89"/>
      <c r="CL919" s="89"/>
      <c r="CM919" s="89"/>
      <c r="CN919" s="89"/>
      <c r="CO919" s="89"/>
      <c r="CP919" s="89"/>
      <c r="CQ919" s="89"/>
      <c r="CR919" s="89"/>
      <c r="CS919" s="89"/>
      <c r="CT919" s="89"/>
      <c r="CU919" s="89"/>
      <c r="CV919" s="89">
        <v>9</v>
      </c>
      <c r="CW919" s="89">
        <v>9</v>
      </c>
      <c r="CX919" s="89">
        <v>9</v>
      </c>
      <c r="CY919" s="89">
        <v>9</v>
      </c>
      <c r="CZ919" s="89">
        <v>8</v>
      </c>
      <c r="DA919" s="89">
        <v>8</v>
      </c>
      <c r="DB919" s="89">
        <v>8</v>
      </c>
      <c r="DC919" s="89">
        <v>8</v>
      </c>
      <c r="DD919" s="89">
        <v>8</v>
      </c>
      <c r="DE919" s="89"/>
      <c r="DF919" s="89"/>
      <c r="DG919" s="89"/>
      <c r="DH919" s="89"/>
      <c r="DI919" s="89">
        <v>8</v>
      </c>
      <c r="DJ919" s="89">
        <v>8</v>
      </c>
      <c r="DK919" s="89">
        <v>8</v>
      </c>
      <c r="DL919" s="89">
        <v>8</v>
      </c>
      <c r="DM919" s="89">
        <v>8</v>
      </c>
      <c r="DN919" s="89">
        <v>8</v>
      </c>
      <c r="DO919" s="90">
        <f t="shared" si="95"/>
        <v>8.26666666666667</v>
      </c>
      <c r="DP919" s="95" t="s">
        <v>26935</v>
      </c>
      <c r="DQ919" s="89"/>
      <c r="DR919" s="89"/>
      <c r="DS919" s="89"/>
      <c r="DT919" s="89"/>
      <c r="DU919" s="89"/>
      <c r="DV919" s="101"/>
      <c r="DW919" s="102"/>
      <c r="DX919" s="103"/>
      <c r="DY919" s="90"/>
      <c r="DZ919" s="103"/>
      <c r="EA919" s="103"/>
      <c r="EB919" s="103"/>
      <c r="EC919" s="103"/>
      <c r="ED919" s="103"/>
      <c r="EE919" s="103"/>
      <c r="EF919" s="106" t="e">
        <f t="shared" si="92"/>
        <v>#DIV/0!</v>
      </c>
      <c r="EG919" s="106" t="e">
        <f t="shared" si="93"/>
        <v>#DIV/0!</v>
      </c>
      <c r="EH919" s="106" t="str">
        <f t="shared" si="94"/>
        <v>GOOD</v>
      </c>
    </row>
    <row r="920" hidden="1" customHeight="1" spans="2:138">
      <c r="B920" s="83" t="s">
        <v>18456</v>
      </c>
      <c r="C920" s="84"/>
      <c r="D920" s="84"/>
      <c r="E920" s="84"/>
      <c r="F920" s="84"/>
      <c r="G920" s="84"/>
      <c r="H920" s="83" t="s">
        <v>18659</v>
      </c>
      <c r="I920" s="86" t="s">
        <v>18660</v>
      </c>
      <c r="J920" s="83" t="s">
        <v>162</v>
      </c>
      <c r="K920" s="84"/>
      <c r="L920" s="83" t="s">
        <v>4122</v>
      </c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90" t="e">
        <f t="shared" si="90"/>
        <v>#DIV/0!</v>
      </c>
      <c r="AO920" s="89"/>
      <c r="AP920" s="89"/>
      <c r="AQ920" s="89"/>
      <c r="AR920" s="89"/>
      <c r="AS920" s="89"/>
      <c r="AT920" s="89"/>
      <c r="AU920" s="89"/>
      <c r="AV920" s="89"/>
      <c r="AW920" s="89"/>
      <c r="AX920" s="89"/>
      <c r="AY920" s="89"/>
      <c r="AZ920" s="89"/>
      <c r="BA920" s="89"/>
      <c r="BB920" s="89"/>
      <c r="BC920" s="89"/>
      <c r="BD920" s="89"/>
      <c r="BE920" s="89"/>
      <c r="BF920" s="89"/>
      <c r="BG920" s="89"/>
      <c r="BH920" s="89"/>
      <c r="BI920" s="89"/>
      <c r="BJ920" s="89"/>
      <c r="BK920" s="89"/>
      <c r="BL920" s="89"/>
      <c r="BM920" s="89"/>
      <c r="BN920" s="89"/>
      <c r="BO920" s="89"/>
      <c r="BP920" s="89"/>
      <c r="BQ920" s="89"/>
      <c r="BR920" s="89"/>
      <c r="BS920" s="89"/>
      <c r="BT920" s="89"/>
      <c r="BU920" s="89"/>
      <c r="BV920" s="89"/>
      <c r="BW920" s="89"/>
      <c r="BX920" s="89"/>
      <c r="BY920" s="89"/>
      <c r="BZ920" s="89"/>
      <c r="CA920" s="89"/>
      <c r="CB920" s="89"/>
      <c r="CC920" s="89"/>
      <c r="CD920" s="89"/>
      <c r="CE920" s="89"/>
      <c r="CF920" s="90" t="e">
        <f t="shared" si="91"/>
        <v>#DIV/0!</v>
      </c>
      <c r="CG920" s="89"/>
      <c r="CH920" s="89"/>
      <c r="CI920" s="89"/>
      <c r="CJ920" s="89"/>
      <c r="CK920" s="89"/>
      <c r="CL920" s="89"/>
      <c r="CM920" s="89"/>
      <c r="CN920" s="89"/>
      <c r="CO920" s="89"/>
      <c r="CP920" s="89"/>
      <c r="CQ920" s="89"/>
      <c r="CR920" s="89"/>
      <c r="CS920" s="89"/>
      <c r="CT920" s="89"/>
      <c r="CU920" s="89"/>
      <c r="CV920" s="89">
        <v>9</v>
      </c>
      <c r="CW920" s="89">
        <v>9</v>
      </c>
      <c r="CX920" s="89">
        <v>9</v>
      </c>
      <c r="CY920" s="89">
        <v>9</v>
      </c>
      <c r="CZ920" s="89">
        <v>8</v>
      </c>
      <c r="DA920" s="89">
        <v>8</v>
      </c>
      <c r="DB920" s="89">
        <v>7</v>
      </c>
      <c r="DC920" s="89">
        <v>8</v>
      </c>
      <c r="DD920" s="89">
        <v>7</v>
      </c>
      <c r="DE920" s="89"/>
      <c r="DF920" s="89"/>
      <c r="DG920" s="89"/>
      <c r="DH920" s="89"/>
      <c r="DI920" s="89">
        <v>8</v>
      </c>
      <c r="DJ920" s="89">
        <v>8</v>
      </c>
      <c r="DK920" s="89">
        <v>8</v>
      </c>
      <c r="DL920" s="89">
        <v>8</v>
      </c>
      <c r="DM920" s="89">
        <v>8</v>
      </c>
      <c r="DN920" s="89">
        <v>8</v>
      </c>
      <c r="DO920" s="90">
        <f t="shared" si="95"/>
        <v>8.13333333333333</v>
      </c>
      <c r="DP920" s="95" t="s">
        <v>26935</v>
      </c>
      <c r="DQ920" s="89"/>
      <c r="DR920" s="89"/>
      <c r="DS920" s="89"/>
      <c r="DT920" s="89"/>
      <c r="DU920" s="89"/>
      <c r="DV920" s="101"/>
      <c r="DW920" s="102"/>
      <c r="DX920" s="103"/>
      <c r="DY920" s="90"/>
      <c r="DZ920" s="103"/>
      <c r="EA920" s="103"/>
      <c r="EB920" s="103"/>
      <c r="EC920" s="103"/>
      <c r="ED920" s="103"/>
      <c r="EE920" s="103"/>
      <c r="EF920" s="106" t="e">
        <f t="shared" si="92"/>
        <v>#DIV/0!</v>
      </c>
      <c r="EG920" s="106" t="e">
        <f t="shared" si="93"/>
        <v>#DIV/0!</v>
      </c>
      <c r="EH920" s="106" t="str">
        <f t="shared" si="94"/>
        <v>GOOD</v>
      </c>
    </row>
    <row r="921" hidden="1" customHeight="1" spans="2:138">
      <c r="B921" s="83" t="s">
        <v>18456</v>
      </c>
      <c r="C921" s="84"/>
      <c r="D921" s="84"/>
      <c r="E921" s="84"/>
      <c r="F921" s="84"/>
      <c r="G921" s="84"/>
      <c r="H921" s="83" t="s">
        <v>18671</v>
      </c>
      <c r="I921" s="86" t="s">
        <v>18672</v>
      </c>
      <c r="J921" s="83" t="s">
        <v>162</v>
      </c>
      <c r="K921" s="84"/>
      <c r="L921" s="83" t="s">
        <v>2290</v>
      </c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90" t="e">
        <f t="shared" si="90"/>
        <v>#DIV/0!</v>
      </c>
      <c r="AO921" s="89"/>
      <c r="AP921" s="89"/>
      <c r="AQ921" s="89"/>
      <c r="AR921" s="89"/>
      <c r="AS921" s="89"/>
      <c r="AT921" s="89"/>
      <c r="AU921" s="89"/>
      <c r="AV921" s="89"/>
      <c r="AW921" s="89"/>
      <c r="AX921" s="89"/>
      <c r="AY921" s="89"/>
      <c r="AZ921" s="89"/>
      <c r="BA921" s="89"/>
      <c r="BB921" s="89"/>
      <c r="BC921" s="89"/>
      <c r="BD921" s="89"/>
      <c r="BE921" s="89"/>
      <c r="BF921" s="89"/>
      <c r="BG921" s="89"/>
      <c r="BH921" s="89"/>
      <c r="BI921" s="89"/>
      <c r="BJ921" s="89"/>
      <c r="BK921" s="89"/>
      <c r="BL921" s="89"/>
      <c r="BM921" s="89"/>
      <c r="BN921" s="89"/>
      <c r="BO921" s="89"/>
      <c r="BP921" s="89"/>
      <c r="BQ921" s="89"/>
      <c r="BR921" s="89"/>
      <c r="BS921" s="89"/>
      <c r="BT921" s="89"/>
      <c r="BU921" s="89"/>
      <c r="BV921" s="89"/>
      <c r="BW921" s="89"/>
      <c r="BX921" s="89"/>
      <c r="BY921" s="89"/>
      <c r="BZ921" s="89"/>
      <c r="CA921" s="89"/>
      <c r="CB921" s="89"/>
      <c r="CC921" s="89"/>
      <c r="CD921" s="89"/>
      <c r="CE921" s="89"/>
      <c r="CF921" s="90" t="e">
        <f t="shared" si="91"/>
        <v>#DIV/0!</v>
      </c>
      <c r="CG921" s="89"/>
      <c r="CH921" s="89"/>
      <c r="CI921" s="89"/>
      <c r="CJ921" s="89"/>
      <c r="CK921" s="89"/>
      <c r="CL921" s="89"/>
      <c r="CM921" s="89"/>
      <c r="CN921" s="89"/>
      <c r="CO921" s="89"/>
      <c r="CP921" s="89"/>
      <c r="CQ921" s="89"/>
      <c r="CR921" s="89"/>
      <c r="CS921" s="89"/>
      <c r="CT921" s="89"/>
      <c r="CU921" s="89"/>
      <c r="CV921" s="89">
        <v>9</v>
      </c>
      <c r="CW921" s="89">
        <v>9</v>
      </c>
      <c r="CX921" s="89">
        <v>9</v>
      </c>
      <c r="CY921" s="89">
        <v>9</v>
      </c>
      <c r="CZ921" s="89">
        <v>8</v>
      </c>
      <c r="DA921" s="89">
        <v>8</v>
      </c>
      <c r="DB921" s="89">
        <v>8</v>
      </c>
      <c r="DC921" s="89">
        <v>8</v>
      </c>
      <c r="DD921" s="89">
        <v>8</v>
      </c>
      <c r="DE921" s="89"/>
      <c r="DF921" s="89"/>
      <c r="DG921" s="89"/>
      <c r="DH921" s="89"/>
      <c r="DI921" s="89">
        <v>8</v>
      </c>
      <c r="DJ921" s="89">
        <v>8</v>
      </c>
      <c r="DK921" s="89">
        <v>8</v>
      </c>
      <c r="DL921" s="89">
        <v>8</v>
      </c>
      <c r="DM921" s="89">
        <v>8</v>
      </c>
      <c r="DN921" s="89">
        <v>8</v>
      </c>
      <c r="DO921" s="90">
        <f t="shared" si="95"/>
        <v>8.26666666666667</v>
      </c>
      <c r="DP921" s="95" t="s">
        <v>26935</v>
      </c>
      <c r="DQ921" s="89"/>
      <c r="DR921" s="89"/>
      <c r="DS921" s="89"/>
      <c r="DT921" s="89"/>
      <c r="DU921" s="89"/>
      <c r="DV921" s="101"/>
      <c r="DW921" s="102"/>
      <c r="DX921" s="103"/>
      <c r="DY921" s="90"/>
      <c r="DZ921" s="103"/>
      <c r="EA921" s="103"/>
      <c r="EB921" s="103"/>
      <c r="EC921" s="103"/>
      <c r="ED921" s="103"/>
      <c r="EE921" s="103"/>
      <c r="EF921" s="106" t="e">
        <f t="shared" si="92"/>
        <v>#DIV/0!</v>
      </c>
      <c r="EG921" s="106" t="e">
        <f t="shared" si="93"/>
        <v>#DIV/0!</v>
      </c>
      <c r="EH921" s="106" t="str">
        <f t="shared" si="94"/>
        <v>GOOD</v>
      </c>
    </row>
    <row r="922" hidden="1" customHeight="1" spans="2:138">
      <c r="B922" s="83" t="s">
        <v>18456</v>
      </c>
      <c r="C922" s="84"/>
      <c r="D922" s="84"/>
      <c r="E922" s="84"/>
      <c r="F922" s="84"/>
      <c r="G922" s="84"/>
      <c r="H922" s="83" t="s">
        <v>18683</v>
      </c>
      <c r="I922" s="86" t="s">
        <v>18684</v>
      </c>
      <c r="J922" s="83" t="s">
        <v>1569</v>
      </c>
      <c r="K922" s="84"/>
      <c r="L922" s="83" t="s">
        <v>7186</v>
      </c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90" t="e">
        <f t="shared" si="90"/>
        <v>#DIV/0!</v>
      </c>
      <c r="AO922" s="89"/>
      <c r="AP922" s="89"/>
      <c r="AQ922" s="89"/>
      <c r="AR922" s="89"/>
      <c r="AS922" s="89"/>
      <c r="AT922" s="89"/>
      <c r="AU922" s="89"/>
      <c r="AV922" s="89"/>
      <c r="AW922" s="89"/>
      <c r="AX922" s="89"/>
      <c r="AY922" s="89"/>
      <c r="AZ922" s="89"/>
      <c r="BA922" s="89"/>
      <c r="BB922" s="89"/>
      <c r="BC922" s="89"/>
      <c r="BD922" s="89"/>
      <c r="BE922" s="89"/>
      <c r="BF922" s="89"/>
      <c r="BG922" s="89"/>
      <c r="BH922" s="89"/>
      <c r="BI922" s="89"/>
      <c r="BJ922" s="89"/>
      <c r="BK922" s="89"/>
      <c r="BL922" s="89"/>
      <c r="BM922" s="89"/>
      <c r="BN922" s="89"/>
      <c r="BO922" s="89"/>
      <c r="BP922" s="89"/>
      <c r="BQ922" s="89"/>
      <c r="BR922" s="89"/>
      <c r="BS922" s="89"/>
      <c r="BT922" s="89"/>
      <c r="BU922" s="89"/>
      <c r="BV922" s="89"/>
      <c r="BW922" s="89"/>
      <c r="BX922" s="89"/>
      <c r="BY922" s="89"/>
      <c r="BZ922" s="89"/>
      <c r="CA922" s="89"/>
      <c r="CB922" s="89"/>
      <c r="CC922" s="89"/>
      <c r="CD922" s="89"/>
      <c r="CE922" s="89"/>
      <c r="CF922" s="90" t="e">
        <f t="shared" si="91"/>
        <v>#DIV/0!</v>
      </c>
      <c r="CG922" s="89"/>
      <c r="CH922" s="89"/>
      <c r="CI922" s="89"/>
      <c r="CJ922" s="89"/>
      <c r="CK922" s="89"/>
      <c r="CL922" s="89"/>
      <c r="CM922" s="89"/>
      <c r="CN922" s="89"/>
      <c r="CO922" s="89"/>
      <c r="CP922" s="89"/>
      <c r="CQ922" s="89"/>
      <c r="CR922" s="89"/>
      <c r="CS922" s="89"/>
      <c r="CT922" s="89"/>
      <c r="CU922" s="89"/>
      <c r="CV922" s="89">
        <v>8.5</v>
      </c>
      <c r="CW922" s="89">
        <v>7.8</v>
      </c>
      <c r="CX922" s="89">
        <v>8.2</v>
      </c>
      <c r="CY922" s="89">
        <v>8</v>
      </c>
      <c r="CZ922" s="89">
        <v>8</v>
      </c>
      <c r="DA922" s="89">
        <v>8.2</v>
      </c>
      <c r="DB922" s="89">
        <v>8</v>
      </c>
      <c r="DC922" s="89">
        <v>8.4</v>
      </c>
      <c r="DD922" s="89">
        <v>8.2</v>
      </c>
      <c r="DE922" s="89"/>
      <c r="DF922" s="89"/>
      <c r="DG922" s="89"/>
      <c r="DH922" s="89"/>
      <c r="DI922" s="89">
        <v>8</v>
      </c>
      <c r="DJ922" s="89">
        <v>8</v>
      </c>
      <c r="DK922" s="89">
        <v>7.7</v>
      </c>
      <c r="DL922" s="89">
        <v>7.5</v>
      </c>
      <c r="DM922" s="89">
        <v>8</v>
      </c>
      <c r="DN922" s="89">
        <v>8.5</v>
      </c>
      <c r="DO922" s="90">
        <f t="shared" si="95"/>
        <v>8.06666666666667</v>
      </c>
      <c r="DP922" s="95"/>
      <c r="DQ922" s="89"/>
      <c r="DR922" s="89"/>
      <c r="DS922" s="89"/>
      <c r="DT922" s="89"/>
      <c r="DU922" s="89">
        <v>1</v>
      </c>
      <c r="DV922" s="101"/>
      <c r="DW922" s="102"/>
      <c r="DX922" s="103"/>
      <c r="DY922" s="90"/>
      <c r="DZ922" s="103">
        <v>1</v>
      </c>
      <c r="EA922" s="103">
        <v>1</v>
      </c>
      <c r="EB922" s="103"/>
      <c r="EC922" s="103"/>
      <c r="ED922" s="103"/>
      <c r="EE922" s="103"/>
      <c r="EF922" s="106" t="e">
        <f t="shared" si="92"/>
        <v>#DIV/0!</v>
      </c>
      <c r="EG922" s="106" t="e">
        <f t="shared" si="93"/>
        <v>#DIV/0!</v>
      </c>
      <c r="EH922" s="106" t="str">
        <f t="shared" si="94"/>
        <v>GOOD</v>
      </c>
    </row>
    <row r="923" hidden="1" customHeight="1" spans="2:138">
      <c r="B923" s="83" t="s">
        <v>12402</v>
      </c>
      <c r="C923" s="84"/>
      <c r="D923" s="84"/>
      <c r="E923" s="84"/>
      <c r="F923" s="84"/>
      <c r="G923" s="84"/>
      <c r="H923" s="83" t="s">
        <v>18719</v>
      </c>
      <c r="I923" s="86" t="s">
        <v>18720</v>
      </c>
      <c r="J923" s="83" t="s">
        <v>68</v>
      </c>
      <c r="K923" s="84"/>
      <c r="L923" s="83" t="s">
        <v>17175</v>
      </c>
      <c r="M923" s="89">
        <v>8</v>
      </c>
      <c r="N923" s="89">
        <v>8</v>
      </c>
      <c r="O923" s="89">
        <v>8</v>
      </c>
      <c r="P923" s="89">
        <v>9</v>
      </c>
      <c r="Q923" s="89">
        <v>9</v>
      </c>
      <c r="R923" s="89">
        <v>9</v>
      </c>
      <c r="S923" s="89">
        <v>8</v>
      </c>
      <c r="T923" s="89">
        <v>8</v>
      </c>
      <c r="U923" s="89">
        <v>8</v>
      </c>
      <c r="V923" s="89">
        <v>9</v>
      </c>
      <c r="W923" s="89">
        <v>9</v>
      </c>
      <c r="X923" s="89">
        <v>9</v>
      </c>
      <c r="Y923" s="89">
        <v>9</v>
      </c>
      <c r="Z923" s="89">
        <v>8</v>
      </c>
      <c r="AA923" s="89">
        <v>8</v>
      </c>
      <c r="AB923" s="89">
        <v>8</v>
      </c>
      <c r="AC923" s="89">
        <v>8</v>
      </c>
      <c r="AD923" s="89">
        <v>9</v>
      </c>
      <c r="AE923" s="89">
        <v>8</v>
      </c>
      <c r="AF923" s="89">
        <v>8</v>
      </c>
      <c r="AG923" s="89">
        <v>8</v>
      </c>
      <c r="AH923" s="89">
        <v>8</v>
      </c>
      <c r="AI923" s="89">
        <v>8</v>
      </c>
      <c r="AJ923" s="89">
        <v>8</v>
      </c>
      <c r="AK923" s="89">
        <v>8</v>
      </c>
      <c r="AL923" s="89">
        <v>8</v>
      </c>
      <c r="AM923" s="89">
        <v>8</v>
      </c>
      <c r="AN923" s="90">
        <f t="shared" si="90"/>
        <v>8.2962962962963</v>
      </c>
      <c r="AO923" s="89"/>
      <c r="AP923" s="89"/>
      <c r="AQ923" s="89"/>
      <c r="AR923" s="89"/>
      <c r="AS923" s="89"/>
      <c r="AT923" s="89"/>
      <c r="AU923" s="89"/>
      <c r="AV923" s="89"/>
      <c r="AW923" s="89"/>
      <c r="AX923" s="89"/>
      <c r="AY923" s="89"/>
      <c r="AZ923" s="89"/>
      <c r="BA923" s="89"/>
      <c r="BB923" s="89"/>
      <c r="BC923" s="89"/>
      <c r="BD923" s="89"/>
      <c r="BE923" s="89"/>
      <c r="BF923" s="89"/>
      <c r="BG923" s="89"/>
      <c r="BH923" s="89"/>
      <c r="BI923" s="89"/>
      <c r="BJ923" s="89"/>
      <c r="BK923" s="89"/>
      <c r="BL923" s="89"/>
      <c r="BM923" s="89"/>
      <c r="BN923" s="89"/>
      <c r="BO923" s="89"/>
      <c r="BP923" s="89"/>
      <c r="BQ923" s="89"/>
      <c r="BR923" s="89"/>
      <c r="BS923" s="89"/>
      <c r="BT923" s="89"/>
      <c r="BU923" s="89"/>
      <c r="BV923" s="89"/>
      <c r="BW923" s="89"/>
      <c r="BX923" s="89"/>
      <c r="BY923" s="89"/>
      <c r="BZ923" s="89"/>
      <c r="CA923" s="89"/>
      <c r="CB923" s="89"/>
      <c r="CC923" s="89"/>
      <c r="CD923" s="89"/>
      <c r="CE923" s="89"/>
      <c r="CF923" s="90" t="e">
        <f t="shared" si="91"/>
        <v>#DIV/0!</v>
      </c>
      <c r="CG923" s="89"/>
      <c r="CH923" s="89"/>
      <c r="CI923" s="89"/>
      <c r="CJ923" s="89"/>
      <c r="CK923" s="89"/>
      <c r="CL923" s="89"/>
      <c r="CM923" s="89"/>
      <c r="CN923" s="89"/>
      <c r="CO923" s="89"/>
      <c r="CP923" s="89"/>
      <c r="CQ923" s="89"/>
      <c r="CR923" s="89"/>
      <c r="CS923" s="89"/>
      <c r="CT923" s="89"/>
      <c r="CU923" s="89"/>
      <c r="CV923" s="89"/>
      <c r="CW923" s="89"/>
      <c r="CX923" s="89"/>
      <c r="CY923" s="89"/>
      <c r="CZ923" s="89"/>
      <c r="DA923" s="89"/>
      <c r="DB923" s="89"/>
      <c r="DC923" s="89"/>
      <c r="DD923" s="89"/>
      <c r="DE923" s="89"/>
      <c r="DF923" s="89"/>
      <c r="DG923" s="89"/>
      <c r="DH923" s="89"/>
      <c r="DI923" s="89"/>
      <c r="DJ923" s="89"/>
      <c r="DK923" s="89"/>
      <c r="DL923" s="89"/>
      <c r="DM923" s="89"/>
      <c r="DN923" s="89"/>
      <c r="DO923" s="90" t="e">
        <f t="shared" si="95"/>
        <v>#DIV/0!</v>
      </c>
      <c r="DP923" s="95"/>
      <c r="DQ923" s="89"/>
      <c r="DR923" s="89"/>
      <c r="DS923" s="89"/>
      <c r="DT923" s="89"/>
      <c r="DU923" s="89"/>
      <c r="DV923" s="101"/>
      <c r="DW923" s="102"/>
      <c r="DX923" s="103"/>
      <c r="DY923" s="90"/>
      <c r="DZ923" s="103"/>
      <c r="EA923" s="103"/>
      <c r="EB923" s="103"/>
      <c r="EC923" s="103"/>
      <c r="ED923" s="103"/>
      <c r="EE923" s="103"/>
      <c r="EF923" s="106" t="str">
        <f t="shared" si="92"/>
        <v>GOOD</v>
      </c>
      <c r="EG923" s="106" t="e">
        <f t="shared" si="93"/>
        <v>#DIV/0!</v>
      </c>
      <c r="EH923" s="106" t="e">
        <f t="shared" si="94"/>
        <v>#DIV/0!</v>
      </c>
    </row>
    <row r="924" hidden="1" customHeight="1" spans="2:138">
      <c r="B924" s="83" t="s">
        <v>12402</v>
      </c>
      <c r="C924" s="84"/>
      <c r="D924" s="84"/>
      <c r="E924" s="84"/>
      <c r="F924" s="84"/>
      <c r="G924" s="84"/>
      <c r="H924" s="83" t="s">
        <v>18732</v>
      </c>
      <c r="I924" s="86" t="s">
        <v>18733</v>
      </c>
      <c r="J924" s="83" t="s">
        <v>227</v>
      </c>
      <c r="K924" s="84"/>
      <c r="L924" s="83" t="s">
        <v>8775</v>
      </c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90" t="e">
        <f t="shared" si="90"/>
        <v>#DIV/0!</v>
      </c>
      <c r="AO924" s="89"/>
      <c r="AP924" s="89"/>
      <c r="AQ924" s="89"/>
      <c r="AR924" s="89"/>
      <c r="AS924" s="89"/>
      <c r="AT924" s="89"/>
      <c r="AU924" s="89"/>
      <c r="AV924" s="89"/>
      <c r="AW924" s="89"/>
      <c r="AX924" s="89"/>
      <c r="AY924" s="89"/>
      <c r="AZ924" s="89"/>
      <c r="BA924" s="89"/>
      <c r="BB924" s="89"/>
      <c r="BC924" s="89"/>
      <c r="BD924" s="89">
        <v>8</v>
      </c>
      <c r="BE924" s="89">
        <v>8</v>
      </c>
      <c r="BF924" s="89">
        <v>8</v>
      </c>
      <c r="BG924" s="89">
        <v>8</v>
      </c>
      <c r="BH924" s="89">
        <v>8</v>
      </c>
      <c r="BI924" s="89">
        <v>8</v>
      </c>
      <c r="BJ924" s="89">
        <v>8</v>
      </c>
      <c r="BK924" s="89">
        <v>8</v>
      </c>
      <c r="BL924" s="89">
        <v>8</v>
      </c>
      <c r="BM924" s="89">
        <v>8</v>
      </c>
      <c r="BN924" s="89">
        <v>8</v>
      </c>
      <c r="BO924" s="89">
        <v>8</v>
      </c>
      <c r="BP924" s="89">
        <v>8</v>
      </c>
      <c r="BQ924" s="89">
        <v>8</v>
      </c>
      <c r="BR924" s="89">
        <v>8</v>
      </c>
      <c r="BS924" s="89">
        <v>8</v>
      </c>
      <c r="BT924" s="89">
        <v>8</v>
      </c>
      <c r="BU924" s="89">
        <v>8</v>
      </c>
      <c r="BV924" s="89">
        <v>9</v>
      </c>
      <c r="BW924" s="89">
        <v>8</v>
      </c>
      <c r="BX924" s="89">
        <v>8</v>
      </c>
      <c r="BY924" s="89">
        <v>8</v>
      </c>
      <c r="BZ924" s="89">
        <v>8</v>
      </c>
      <c r="CA924" s="89">
        <v>8</v>
      </c>
      <c r="CB924" s="89">
        <v>7</v>
      </c>
      <c r="CC924" s="89">
        <v>8</v>
      </c>
      <c r="CD924" s="89">
        <v>8</v>
      </c>
      <c r="CE924" s="89">
        <v>8</v>
      </c>
      <c r="CF924" s="90">
        <f t="shared" si="91"/>
        <v>8</v>
      </c>
      <c r="CG924" s="90"/>
      <c r="CH924" s="89"/>
      <c r="CI924" s="89"/>
      <c r="CJ924" s="89"/>
      <c r="CK924" s="89"/>
      <c r="CL924" s="89"/>
      <c r="CM924" s="89"/>
      <c r="CN924" s="89"/>
      <c r="CO924" s="89"/>
      <c r="CP924" s="89"/>
      <c r="CQ924" s="89"/>
      <c r="CR924" s="89"/>
      <c r="CS924" s="89">
        <v>1</v>
      </c>
      <c r="CT924" s="89"/>
      <c r="CU924" s="89">
        <v>1</v>
      </c>
      <c r="CV924" s="89"/>
      <c r="CW924" s="89"/>
      <c r="CX924" s="89"/>
      <c r="CY924" s="89"/>
      <c r="CZ924" s="89"/>
      <c r="DA924" s="89"/>
      <c r="DB924" s="89"/>
      <c r="DC924" s="89"/>
      <c r="DD924" s="89"/>
      <c r="DE924" s="89"/>
      <c r="DF924" s="89"/>
      <c r="DG924" s="89"/>
      <c r="DH924" s="89"/>
      <c r="DI924" s="89"/>
      <c r="DJ924" s="89"/>
      <c r="DK924" s="89"/>
      <c r="DL924" s="89"/>
      <c r="DM924" s="89"/>
      <c r="DN924" s="89"/>
      <c r="DO924" s="90">
        <f t="shared" si="95"/>
        <v>1</v>
      </c>
      <c r="DP924" s="95"/>
      <c r="DQ924" s="89"/>
      <c r="DR924" s="89"/>
      <c r="DS924" s="89"/>
      <c r="DT924" s="89"/>
      <c r="DU924" s="89"/>
      <c r="DV924" s="101"/>
      <c r="DW924" s="102"/>
      <c r="DX924" s="103"/>
      <c r="DY924" s="90"/>
      <c r="DZ924" s="103"/>
      <c r="EA924" s="103"/>
      <c r="EB924" s="103"/>
      <c r="EC924" s="103"/>
      <c r="ED924" s="103"/>
      <c r="EE924" s="103"/>
      <c r="EF924" s="106" t="e">
        <f t="shared" si="92"/>
        <v>#DIV/0!</v>
      </c>
      <c r="EG924" s="106" t="str">
        <f t="shared" si="93"/>
        <v>NEED TO DEVELOP</v>
      </c>
      <c r="EH924" s="106" t="str">
        <f t="shared" si="94"/>
        <v>VERY POOR</v>
      </c>
    </row>
    <row r="925" hidden="1" customHeight="1" spans="2:138">
      <c r="B925" s="83" t="s">
        <v>12402</v>
      </c>
      <c r="C925" s="84"/>
      <c r="D925" s="84"/>
      <c r="E925" s="84"/>
      <c r="F925" s="84"/>
      <c r="G925" s="84"/>
      <c r="H925" s="83" t="s">
        <v>18745</v>
      </c>
      <c r="I925" s="86" t="s">
        <v>18746</v>
      </c>
      <c r="J925" s="83" t="s">
        <v>2083</v>
      </c>
      <c r="K925" s="84"/>
      <c r="L925" s="83" t="s">
        <v>5331</v>
      </c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90" t="e">
        <f t="shared" si="90"/>
        <v>#DIV/0!</v>
      </c>
      <c r="AO925" s="89"/>
      <c r="AP925" s="89"/>
      <c r="AQ925" s="89"/>
      <c r="AR925" s="89"/>
      <c r="AS925" s="89"/>
      <c r="AT925" s="89"/>
      <c r="AU925" s="89"/>
      <c r="AV925" s="89"/>
      <c r="AW925" s="89"/>
      <c r="AX925" s="89"/>
      <c r="AY925" s="89"/>
      <c r="AZ925" s="89"/>
      <c r="BA925" s="89"/>
      <c r="BB925" s="89"/>
      <c r="BC925" s="89"/>
      <c r="BD925" s="89">
        <v>8</v>
      </c>
      <c r="BE925" s="89">
        <v>8</v>
      </c>
      <c r="BF925" s="89">
        <v>8</v>
      </c>
      <c r="BG925" s="89">
        <v>8</v>
      </c>
      <c r="BH925" s="89">
        <v>8</v>
      </c>
      <c r="BI925" s="89">
        <v>8</v>
      </c>
      <c r="BJ925" s="89">
        <v>8</v>
      </c>
      <c r="BK925" s="89">
        <v>8</v>
      </c>
      <c r="BL925" s="89">
        <v>8</v>
      </c>
      <c r="BM925" s="89">
        <v>8</v>
      </c>
      <c r="BN925" s="89">
        <v>8</v>
      </c>
      <c r="BO925" s="89">
        <v>8</v>
      </c>
      <c r="BP925" s="89">
        <v>8</v>
      </c>
      <c r="BQ925" s="89">
        <v>8</v>
      </c>
      <c r="BR925" s="89">
        <v>8</v>
      </c>
      <c r="BS925" s="89">
        <v>8</v>
      </c>
      <c r="BT925" s="89">
        <v>8</v>
      </c>
      <c r="BU925" s="89">
        <v>8</v>
      </c>
      <c r="BV925" s="89">
        <v>8</v>
      </c>
      <c r="BW925" s="89">
        <v>8</v>
      </c>
      <c r="BX925" s="89">
        <v>8</v>
      </c>
      <c r="BY925" s="89">
        <v>8</v>
      </c>
      <c r="BZ925" s="89">
        <v>8</v>
      </c>
      <c r="CA925" s="89">
        <v>8</v>
      </c>
      <c r="CB925" s="89">
        <v>7</v>
      </c>
      <c r="CC925" s="89">
        <v>8</v>
      </c>
      <c r="CD925" s="89">
        <v>8</v>
      </c>
      <c r="CE925" s="89">
        <v>7</v>
      </c>
      <c r="CF925" s="90">
        <f t="shared" si="91"/>
        <v>7.92592592592593</v>
      </c>
      <c r="CG925" s="89"/>
      <c r="CH925" s="89"/>
      <c r="CI925" s="89"/>
      <c r="CJ925" s="89"/>
      <c r="CK925" s="89"/>
      <c r="CL925" s="89"/>
      <c r="CM925" s="89"/>
      <c r="CN925" s="89"/>
      <c r="CO925" s="89"/>
      <c r="CP925" s="89"/>
      <c r="CQ925" s="89"/>
      <c r="CR925" s="89"/>
      <c r="CS925" s="89">
        <v>1</v>
      </c>
      <c r="CT925" s="89"/>
      <c r="CU925" s="89">
        <v>1</v>
      </c>
      <c r="CV925" s="89"/>
      <c r="CW925" s="89"/>
      <c r="CX925" s="89"/>
      <c r="CY925" s="89"/>
      <c r="CZ925" s="89"/>
      <c r="DA925" s="89"/>
      <c r="DB925" s="89"/>
      <c r="DC925" s="89"/>
      <c r="DD925" s="89"/>
      <c r="DE925" s="89"/>
      <c r="DF925" s="89"/>
      <c r="DG925" s="89"/>
      <c r="DH925" s="89"/>
      <c r="DI925" s="89"/>
      <c r="DJ925" s="89"/>
      <c r="DK925" s="89"/>
      <c r="DL925" s="89"/>
      <c r="DM925" s="89"/>
      <c r="DN925" s="89"/>
      <c r="DO925" s="90">
        <f t="shared" si="95"/>
        <v>1</v>
      </c>
      <c r="DP925" s="95"/>
      <c r="DQ925" s="89"/>
      <c r="DR925" s="89"/>
      <c r="DS925" s="89"/>
      <c r="DT925" s="89"/>
      <c r="DU925" s="89"/>
      <c r="DV925" s="101"/>
      <c r="DW925" s="102"/>
      <c r="DX925" s="103"/>
      <c r="DY925" s="90"/>
      <c r="DZ925" s="103"/>
      <c r="EA925" s="103"/>
      <c r="EB925" s="103"/>
      <c r="EC925" s="103"/>
      <c r="ED925" s="103"/>
      <c r="EE925" s="103"/>
      <c r="EF925" s="106" t="e">
        <f t="shared" si="92"/>
        <v>#DIV/0!</v>
      </c>
      <c r="EG925" s="106" t="str">
        <f t="shared" si="93"/>
        <v>NEED TO DEVELOP</v>
      </c>
      <c r="EH925" s="106" t="str">
        <f t="shared" si="94"/>
        <v>VERY POOR</v>
      </c>
    </row>
    <row r="926" hidden="1" customHeight="1" spans="2:138">
      <c r="B926" s="83" t="s">
        <v>12402</v>
      </c>
      <c r="C926" s="84"/>
      <c r="D926" s="84"/>
      <c r="E926" s="84"/>
      <c r="F926" s="84"/>
      <c r="G926" s="84"/>
      <c r="H926" s="83" t="s">
        <v>18769</v>
      </c>
      <c r="I926" s="86" t="s">
        <v>18770</v>
      </c>
      <c r="J926" s="83" t="s">
        <v>263</v>
      </c>
      <c r="K926" s="84"/>
      <c r="L926" s="83" t="s">
        <v>3964</v>
      </c>
      <c r="M926" s="89">
        <v>9</v>
      </c>
      <c r="N926" s="89">
        <v>8</v>
      </c>
      <c r="O926" s="89">
        <v>8</v>
      </c>
      <c r="P926" s="89">
        <v>8</v>
      </c>
      <c r="Q926" s="89">
        <v>8</v>
      </c>
      <c r="R926" s="89">
        <v>9</v>
      </c>
      <c r="S926" s="89">
        <v>9</v>
      </c>
      <c r="T926" s="89">
        <v>8</v>
      </c>
      <c r="U926" s="89">
        <v>9</v>
      </c>
      <c r="V926" s="89">
        <v>8</v>
      </c>
      <c r="W926" s="89">
        <v>9</v>
      </c>
      <c r="X926" s="89">
        <v>8</v>
      </c>
      <c r="Y926" s="89">
        <v>9</v>
      </c>
      <c r="Z926" s="89">
        <v>8</v>
      </c>
      <c r="AA926" s="89">
        <v>8</v>
      </c>
      <c r="AB926" s="89">
        <v>8</v>
      </c>
      <c r="AC926" s="89">
        <v>8</v>
      </c>
      <c r="AD926" s="89">
        <v>8</v>
      </c>
      <c r="AE926" s="89">
        <v>8</v>
      </c>
      <c r="AF926" s="89">
        <v>8</v>
      </c>
      <c r="AG926" s="89">
        <v>8</v>
      </c>
      <c r="AH926" s="89">
        <v>8</v>
      </c>
      <c r="AI926" s="89">
        <v>8</v>
      </c>
      <c r="AJ926" s="89">
        <v>8</v>
      </c>
      <c r="AK926" s="89">
        <v>8</v>
      </c>
      <c r="AL926" s="89">
        <v>8</v>
      </c>
      <c r="AM926" s="89">
        <v>8</v>
      </c>
      <c r="AN926" s="90">
        <f t="shared" si="90"/>
        <v>8.22222222222222</v>
      </c>
      <c r="AO926" s="89"/>
      <c r="AP926" s="89"/>
      <c r="AQ926" s="89"/>
      <c r="AR926" s="89"/>
      <c r="AS926" s="89"/>
      <c r="AT926" s="89"/>
      <c r="AU926" s="89"/>
      <c r="AV926" s="89"/>
      <c r="AW926" s="89"/>
      <c r="AX926" s="89"/>
      <c r="AY926" s="89"/>
      <c r="AZ926" s="89"/>
      <c r="BA926" s="89"/>
      <c r="BB926" s="89"/>
      <c r="BC926" s="89"/>
      <c r="BD926" s="89"/>
      <c r="BE926" s="89"/>
      <c r="BF926" s="89"/>
      <c r="BG926" s="89"/>
      <c r="BH926" s="89"/>
      <c r="BI926" s="89"/>
      <c r="BJ926" s="89"/>
      <c r="BK926" s="89"/>
      <c r="BL926" s="89"/>
      <c r="BM926" s="89"/>
      <c r="BN926" s="89"/>
      <c r="BO926" s="89"/>
      <c r="BP926" s="89"/>
      <c r="BQ926" s="89"/>
      <c r="BR926" s="89"/>
      <c r="BS926" s="89"/>
      <c r="BT926" s="89"/>
      <c r="BU926" s="89"/>
      <c r="BV926" s="89"/>
      <c r="BW926" s="89"/>
      <c r="BX926" s="89"/>
      <c r="BY926" s="89"/>
      <c r="BZ926" s="89"/>
      <c r="CA926" s="89"/>
      <c r="CB926" s="89"/>
      <c r="CC926" s="89"/>
      <c r="CD926" s="89"/>
      <c r="CE926" s="89"/>
      <c r="CF926" s="90" t="e">
        <f t="shared" si="91"/>
        <v>#DIV/0!</v>
      </c>
      <c r="CG926" s="89"/>
      <c r="CH926" s="89"/>
      <c r="CI926" s="89"/>
      <c r="CJ926" s="89"/>
      <c r="CK926" s="89"/>
      <c r="CL926" s="89"/>
      <c r="CM926" s="89"/>
      <c r="CN926" s="89"/>
      <c r="CO926" s="89"/>
      <c r="CP926" s="89"/>
      <c r="CQ926" s="89"/>
      <c r="CR926" s="89"/>
      <c r="CS926" s="89"/>
      <c r="CT926" s="89"/>
      <c r="CU926" s="89"/>
      <c r="CV926" s="89"/>
      <c r="CW926" s="89"/>
      <c r="CX926" s="89"/>
      <c r="CY926" s="89"/>
      <c r="CZ926" s="89"/>
      <c r="DA926" s="89"/>
      <c r="DB926" s="89"/>
      <c r="DC926" s="89"/>
      <c r="DD926" s="89"/>
      <c r="DE926" s="89"/>
      <c r="DF926" s="89"/>
      <c r="DG926" s="89"/>
      <c r="DH926" s="89"/>
      <c r="DI926" s="89"/>
      <c r="DJ926" s="89"/>
      <c r="DK926" s="89"/>
      <c r="DL926" s="89"/>
      <c r="DM926" s="89"/>
      <c r="DN926" s="89"/>
      <c r="DO926" s="90" t="e">
        <f t="shared" si="95"/>
        <v>#DIV/0!</v>
      </c>
      <c r="DP926" s="89"/>
      <c r="DQ926" s="89"/>
      <c r="DR926" s="89"/>
      <c r="DS926" s="89"/>
      <c r="DT926" s="89"/>
      <c r="DU926" s="89"/>
      <c r="DV926" s="101"/>
      <c r="DW926" s="102"/>
      <c r="DX926" s="103"/>
      <c r="DY926" s="90"/>
      <c r="DZ926" s="103"/>
      <c r="EA926" s="103"/>
      <c r="EB926" s="103"/>
      <c r="EC926" s="103"/>
      <c r="ED926" s="103"/>
      <c r="EE926" s="103"/>
      <c r="EF926" s="106" t="str">
        <f t="shared" si="92"/>
        <v>GOOD</v>
      </c>
      <c r="EG926" s="106" t="e">
        <f t="shared" si="93"/>
        <v>#DIV/0!</v>
      </c>
      <c r="EH926" s="106" t="e">
        <f t="shared" si="94"/>
        <v>#DIV/0!</v>
      </c>
    </row>
    <row r="927" hidden="1" customHeight="1" spans="2:138">
      <c r="B927" s="83" t="s">
        <v>12402</v>
      </c>
      <c r="C927" s="84"/>
      <c r="D927" s="84"/>
      <c r="E927" s="84"/>
      <c r="F927" s="84"/>
      <c r="G927" s="84"/>
      <c r="H927" s="83" t="s">
        <v>18784</v>
      </c>
      <c r="I927" s="86" t="s">
        <v>18785</v>
      </c>
      <c r="J927" s="83" t="s">
        <v>108</v>
      </c>
      <c r="K927" s="84"/>
      <c r="L927" s="83" t="s">
        <v>1248</v>
      </c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90" t="e">
        <f t="shared" si="90"/>
        <v>#DIV/0!</v>
      </c>
      <c r="AO927" s="89"/>
      <c r="AP927" s="89"/>
      <c r="AQ927" s="89"/>
      <c r="AR927" s="89"/>
      <c r="AS927" s="89"/>
      <c r="AT927" s="89"/>
      <c r="AU927" s="89"/>
      <c r="AV927" s="89"/>
      <c r="AW927" s="89"/>
      <c r="AX927" s="89"/>
      <c r="AY927" s="89"/>
      <c r="AZ927" s="89"/>
      <c r="BA927" s="89"/>
      <c r="BB927" s="89"/>
      <c r="BC927" s="89"/>
      <c r="BD927" s="89">
        <v>8</v>
      </c>
      <c r="BE927" s="89">
        <v>8</v>
      </c>
      <c r="BF927" s="89">
        <v>8</v>
      </c>
      <c r="BG927" s="89">
        <v>8</v>
      </c>
      <c r="BH927" s="89">
        <v>8</v>
      </c>
      <c r="BI927" s="89">
        <v>8</v>
      </c>
      <c r="BJ927" s="89">
        <v>9</v>
      </c>
      <c r="BK927" s="89">
        <v>8</v>
      </c>
      <c r="BL927" s="89">
        <v>9</v>
      </c>
      <c r="BM927" s="89">
        <v>8</v>
      </c>
      <c r="BN927" s="89">
        <v>8</v>
      </c>
      <c r="BO927" s="89">
        <v>9</v>
      </c>
      <c r="BP927" s="89">
        <v>9</v>
      </c>
      <c r="BQ927" s="89">
        <v>9</v>
      </c>
      <c r="BR927" s="89">
        <v>9</v>
      </c>
      <c r="BS927" s="89">
        <v>8</v>
      </c>
      <c r="BT927" s="89">
        <v>8</v>
      </c>
      <c r="BU927" s="89">
        <v>8</v>
      </c>
      <c r="BV927" s="89">
        <v>9</v>
      </c>
      <c r="BW927" s="89">
        <v>8</v>
      </c>
      <c r="BX927" s="89">
        <v>8</v>
      </c>
      <c r="BY927" s="89">
        <v>8</v>
      </c>
      <c r="BZ927" s="89">
        <v>9</v>
      </c>
      <c r="CA927" s="89">
        <v>8</v>
      </c>
      <c r="CB927" s="89">
        <v>8</v>
      </c>
      <c r="CC927" s="89">
        <v>8</v>
      </c>
      <c r="CD927" s="89">
        <v>8</v>
      </c>
      <c r="CE927" s="89">
        <v>8</v>
      </c>
      <c r="CF927" s="90">
        <f t="shared" si="91"/>
        <v>8.2962962962963</v>
      </c>
      <c r="CG927" s="89"/>
      <c r="CH927" s="89"/>
      <c r="CI927" s="89"/>
      <c r="CJ927" s="89"/>
      <c r="CK927" s="89"/>
      <c r="CL927" s="89"/>
      <c r="CM927" s="89"/>
      <c r="CN927" s="89"/>
      <c r="CO927" s="89"/>
      <c r="CP927" s="89"/>
      <c r="CQ927" s="89"/>
      <c r="CR927" s="89"/>
      <c r="CS927" s="89"/>
      <c r="CT927" s="89"/>
      <c r="CU927" s="89"/>
      <c r="CV927" s="89"/>
      <c r="CW927" s="89"/>
      <c r="CX927" s="89"/>
      <c r="CY927" s="89"/>
      <c r="CZ927" s="89"/>
      <c r="DA927" s="89"/>
      <c r="DB927" s="89"/>
      <c r="DC927" s="89"/>
      <c r="DD927" s="89"/>
      <c r="DE927" s="89"/>
      <c r="DF927" s="89"/>
      <c r="DG927" s="89"/>
      <c r="DH927" s="89"/>
      <c r="DI927" s="89"/>
      <c r="DJ927" s="89"/>
      <c r="DK927" s="89"/>
      <c r="DL927" s="89"/>
      <c r="DM927" s="89"/>
      <c r="DN927" s="89"/>
      <c r="DO927" s="90" t="e">
        <f t="shared" si="95"/>
        <v>#DIV/0!</v>
      </c>
      <c r="DP927" s="95"/>
      <c r="DQ927" s="89"/>
      <c r="DR927" s="89"/>
      <c r="DS927" s="89"/>
      <c r="DT927" s="89"/>
      <c r="DU927" s="89"/>
      <c r="DV927" s="101"/>
      <c r="DW927" s="102"/>
      <c r="DX927" s="103"/>
      <c r="DY927" s="90"/>
      <c r="DZ927" s="103"/>
      <c r="EA927" s="103"/>
      <c r="EB927" s="103"/>
      <c r="EC927" s="103"/>
      <c r="ED927" s="103"/>
      <c r="EE927" s="103"/>
      <c r="EF927" s="106" t="e">
        <f t="shared" si="92"/>
        <v>#DIV/0!</v>
      </c>
      <c r="EG927" s="106" t="str">
        <f t="shared" si="93"/>
        <v>GOOD</v>
      </c>
      <c r="EH927" s="106" t="e">
        <f t="shared" si="94"/>
        <v>#DIV/0!</v>
      </c>
    </row>
    <row r="928" hidden="1" customHeight="1" spans="2:138">
      <c r="B928" s="83" t="s">
        <v>12402</v>
      </c>
      <c r="C928" s="84"/>
      <c r="D928" s="84"/>
      <c r="E928" s="84"/>
      <c r="F928" s="84"/>
      <c r="G928" s="84"/>
      <c r="H928" s="83" t="s">
        <v>18798</v>
      </c>
      <c r="I928" s="86" t="s">
        <v>18799</v>
      </c>
      <c r="J928" s="83" t="s">
        <v>2321</v>
      </c>
      <c r="K928" s="84"/>
      <c r="L928" s="83" t="s">
        <v>7711</v>
      </c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90" t="e">
        <f t="shared" si="90"/>
        <v>#DIV/0!</v>
      </c>
      <c r="AO928" s="89"/>
      <c r="AP928" s="89"/>
      <c r="AQ928" s="89"/>
      <c r="AR928" s="89"/>
      <c r="AS928" s="89"/>
      <c r="AT928" s="89"/>
      <c r="AU928" s="89"/>
      <c r="AV928" s="89"/>
      <c r="AW928" s="89"/>
      <c r="AX928" s="89"/>
      <c r="AY928" s="89"/>
      <c r="AZ928" s="89"/>
      <c r="BA928" s="89"/>
      <c r="BB928" s="89"/>
      <c r="BC928" s="89"/>
      <c r="BD928" s="89">
        <v>8</v>
      </c>
      <c r="BE928" s="89">
        <v>8</v>
      </c>
      <c r="BF928" s="89">
        <v>8</v>
      </c>
      <c r="BG928" s="89">
        <v>8</v>
      </c>
      <c r="BH928" s="89">
        <v>8</v>
      </c>
      <c r="BI928" s="89">
        <v>8</v>
      </c>
      <c r="BJ928" s="89">
        <v>8</v>
      </c>
      <c r="BK928" s="89">
        <v>8</v>
      </c>
      <c r="BL928" s="89">
        <v>8</v>
      </c>
      <c r="BM928" s="89">
        <v>8</v>
      </c>
      <c r="BN928" s="89">
        <v>8</v>
      </c>
      <c r="BO928" s="89">
        <v>8</v>
      </c>
      <c r="BP928" s="89">
        <v>8</v>
      </c>
      <c r="BQ928" s="89">
        <v>8</v>
      </c>
      <c r="BR928" s="89">
        <v>8</v>
      </c>
      <c r="BS928" s="89">
        <v>8</v>
      </c>
      <c r="BT928" s="89">
        <v>8</v>
      </c>
      <c r="BU928" s="89">
        <v>8</v>
      </c>
      <c r="BV928" s="89">
        <v>8</v>
      </c>
      <c r="BW928" s="89">
        <v>8</v>
      </c>
      <c r="BX928" s="89">
        <v>8</v>
      </c>
      <c r="BY928" s="89">
        <v>8</v>
      </c>
      <c r="BZ928" s="89">
        <v>8</v>
      </c>
      <c r="CA928" s="89">
        <v>8</v>
      </c>
      <c r="CB928" s="89">
        <v>8</v>
      </c>
      <c r="CC928" s="89">
        <v>8</v>
      </c>
      <c r="CD928" s="89">
        <v>8</v>
      </c>
      <c r="CE928" s="89">
        <v>8</v>
      </c>
      <c r="CF928" s="90">
        <f t="shared" si="91"/>
        <v>8</v>
      </c>
      <c r="CG928" s="89"/>
      <c r="CH928" s="89"/>
      <c r="CI928" s="89"/>
      <c r="CJ928" s="89"/>
      <c r="CK928" s="89"/>
      <c r="CL928" s="89"/>
      <c r="CM928" s="89"/>
      <c r="CN928" s="89"/>
      <c r="CO928" s="89"/>
      <c r="CP928" s="89"/>
      <c r="CQ928" s="89"/>
      <c r="CR928" s="89"/>
      <c r="CS928" s="89"/>
      <c r="CT928" s="89"/>
      <c r="CU928" s="89"/>
      <c r="CV928" s="89"/>
      <c r="CW928" s="89"/>
      <c r="CX928" s="89"/>
      <c r="CY928" s="89"/>
      <c r="CZ928" s="89"/>
      <c r="DA928" s="89"/>
      <c r="DB928" s="89"/>
      <c r="DC928" s="89"/>
      <c r="DD928" s="89"/>
      <c r="DE928" s="89"/>
      <c r="DF928" s="89"/>
      <c r="DG928" s="89"/>
      <c r="DH928" s="89"/>
      <c r="DI928" s="89"/>
      <c r="DJ928" s="89"/>
      <c r="DK928" s="89"/>
      <c r="DL928" s="89"/>
      <c r="DM928" s="89"/>
      <c r="DN928" s="89"/>
      <c r="DO928" s="90" t="e">
        <f t="shared" si="95"/>
        <v>#DIV/0!</v>
      </c>
      <c r="DP928" s="95"/>
      <c r="DQ928" s="89"/>
      <c r="DR928" s="89"/>
      <c r="DS928" s="89"/>
      <c r="DT928" s="89"/>
      <c r="DU928" s="89"/>
      <c r="DV928" s="101"/>
      <c r="DW928" s="102"/>
      <c r="DX928" s="103"/>
      <c r="DY928" s="90"/>
      <c r="DZ928" s="103"/>
      <c r="EA928" s="103"/>
      <c r="EB928" s="103"/>
      <c r="EC928" s="103"/>
      <c r="ED928" s="103"/>
      <c r="EE928" s="103"/>
      <c r="EF928" s="106" t="e">
        <f t="shared" si="92"/>
        <v>#DIV/0!</v>
      </c>
      <c r="EG928" s="106" t="str">
        <f t="shared" si="93"/>
        <v>NEED TO DEVELOP</v>
      </c>
      <c r="EH928" s="106" t="e">
        <f t="shared" si="94"/>
        <v>#DIV/0!</v>
      </c>
    </row>
    <row r="929" hidden="1" customHeight="1" spans="2:138">
      <c r="B929" s="83" t="s">
        <v>12402</v>
      </c>
      <c r="C929" s="84"/>
      <c r="D929" s="84"/>
      <c r="E929" s="84"/>
      <c r="F929" s="84"/>
      <c r="G929" s="84"/>
      <c r="H929" s="83" t="s">
        <v>18810</v>
      </c>
      <c r="I929" s="86" t="s">
        <v>18811</v>
      </c>
      <c r="J929" s="83" t="s">
        <v>390</v>
      </c>
      <c r="K929" s="84"/>
      <c r="L929" s="83" t="s">
        <v>128</v>
      </c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90" t="e">
        <f t="shared" si="90"/>
        <v>#DIV/0!</v>
      </c>
      <c r="AO929" s="89"/>
      <c r="AP929" s="89"/>
      <c r="AQ929" s="89"/>
      <c r="AR929" s="89"/>
      <c r="AS929" s="89"/>
      <c r="AT929" s="89"/>
      <c r="AU929" s="89"/>
      <c r="AV929" s="89"/>
      <c r="AW929" s="89"/>
      <c r="AX929" s="89"/>
      <c r="AY929" s="89"/>
      <c r="AZ929" s="89"/>
      <c r="BA929" s="89"/>
      <c r="BB929" s="89"/>
      <c r="BC929" s="89"/>
      <c r="BD929" s="89"/>
      <c r="BE929" s="89"/>
      <c r="BF929" s="89"/>
      <c r="BG929" s="89"/>
      <c r="BH929" s="89"/>
      <c r="BI929" s="89"/>
      <c r="BJ929" s="89"/>
      <c r="BK929" s="89"/>
      <c r="BL929" s="89"/>
      <c r="BM929" s="89"/>
      <c r="BN929" s="89"/>
      <c r="BO929" s="89"/>
      <c r="BP929" s="89"/>
      <c r="BQ929" s="89"/>
      <c r="BR929" s="89"/>
      <c r="BS929" s="89"/>
      <c r="BT929" s="89"/>
      <c r="BU929" s="89"/>
      <c r="BV929" s="89"/>
      <c r="BW929" s="89"/>
      <c r="BX929" s="89"/>
      <c r="BY929" s="89"/>
      <c r="BZ929" s="89"/>
      <c r="CA929" s="89"/>
      <c r="CB929" s="89"/>
      <c r="CC929" s="89"/>
      <c r="CD929" s="89"/>
      <c r="CE929" s="89"/>
      <c r="CF929" s="90" t="e">
        <f t="shared" si="91"/>
        <v>#DIV/0!</v>
      </c>
      <c r="CG929" s="89"/>
      <c r="CH929" s="89"/>
      <c r="CI929" s="89"/>
      <c r="CJ929" s="89"/>
      <c r="CK929" s="89"/>
      <c r="CL929" s="89"/>
      <c r="CM929" s="89"/>
      <c r="CN929" s="89"/>
      <c r="CO929" s="89"/>
      <c r="CP929" s="89"/>
      <c r="CQ929" s="89"/>
      <c r="CR929" s="89"/>
      <c r="CS929" s="89"/>
      <c r="CT929" s="89"/>
      <c r="CU929" s="89"/>
      <c r="CV929" s="89">
        <v>9</v>
      </c>
      <c r="CW929" s="89">
        <v>9</v>
      </c>
      <c r="CX929" s="89">
        <v>8</v>
      </c>
      <c r="CY929" s="89">
        <v>9</v>
      </c>
      <c r="CZ929" s="89">
        <v>9</v>
      </c>
      <c r="DA929" s="89">
        <v>8</v>
      </c>
      <c r="DB929" s="89">
        <v>8</v>
      </c>
      <c r="DC929" s="89">
        <v>8</v>
      </c>
      <c r="DD929" s="89">
        <v>8</v>
      </c>
      <c r="DE929" s="89">
        <v>8</v>
      </c>
      <c r="DF929" s="89">
        <v>9</v>
      </c>
      <c r="DG929" s="89">
        <v>8</v>
      </c>
      <c r="DH929" s="89">
        <v>8</v>
      </c>
      <c r="DI929" s="89">
        <v>8</v>
      </c>
      <c r="DJ929" s="89">
        <v>8</v>
      </c>
      <c r="DK929" s="89">
        <v>9</v>
      </c>
      <c r="DL929" s="89">
        <v>9</v>
      </c>
      <c r="DM929" s="89">
        <v>8</v>
      </c>
      <c r="DN929" s="89">
        <v>8</v>
      </c>
      <c r="DO929" s="90">
        <f t="shared" si="95"/>
        <v>8.36842105263158</v>
      </c>
      <c r="DP929" s="89">
        <v>1</v>
      </c>
      <c r="DQ929" s="89">
        <v>1</v>
      </c>
      <c r="DR929" s="89"/>
      <c r="DS929" s="89"/>
      <c r="DT929" s="89"/>
      <c r="DU929" s="89"/>
      <c r="DV929" s="101"/>
      <c r="DW929" s="102"/>
      <c r="DX929" s="103"/>
      <c r="DY929" s="90"/>
      <c r="DZ929" s="103"/>
      <c r="EA929" s="103"/>
      <c r="EB929" s="103"/>
      <c r="EC929" s="103"/>
      <c r="ED929" s="103"/>
      <c r="EE929" s="103"/>
      <c r="EF929" s="106" t="e">
        <f t="shared" si="92"/>
        <v>#DIV/0!</v>
      </c>
      <c r="EG929" s="106" t="e">
        <f t="shared" si="93"/>
        <v>#DIV/0!</v>
      </c>
      <c r="EH929" s="106" t="str">
        <f t="shared" si="94"/>
        <v>GOOD</v>
      </c>
    </row>
    <row r="930" hidden="1" customHeight="1" spans="2:138">
      <c r="B930" s="83" t="s">
        <v>12402</v>
      </c>
      <c r="C930" s="84"/>
      <c r="D930" s="84"/>
      <c r="E930" s="84"/>
      <c r="F930" s="84"/>
      <c r="G930" s="84"/>
      <c r="H930" s="83" t="s">
        <v>18824</v>
      </c>
      <c r="I930" s="86" t="s">
        <v>18825</v>
      </c>
      <c r="J930" s="83" t="s">
        <v>126</v>
      </c>
      <c r="K930" s="84"/>
      <c r="L930" s="83" t="s">
        <v>12265</v>
      </c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90" t="e">
        <f t="shared" si="90"/>
        <v>#DIV/0!</v>
      </c>
      <c r="AO930" s="89"/>
      <c r="AP930" s="89"/>
      <c r="AQ930" s="89"/>
      <c r="AR930" s="89"/>
      <c r="AS930" s="89"/>
      <c r="AT930" s="89"/>
      <c r="AU930" s="89"/>
      <c r="AV930" s="89"/>
      <c r="AW930" s="89"/>
      <c r="AX930" s="89"/>
      <c r="AY930" s="89"/>
      <c r="AZ930" s="89"/>
      <c r="BA930" s="89"/>
      <c r="BB930" s="89"/>
      <c r="BC930" s="89"/>
      <c r="BD930" s="89"/>
      <c r="BE930" s="89"/>
      <c r="BF930" s="89"/>
      <c r="BG930" s="89"/>
      <c r="BH930" s="89"/>
      <c r="BI930" s="89"/>
      <c r="BJ930" s="89"/>
      <c r="BK930" s="89"/>
      <c r="BL930" s="89"/>
      <c r="BM930" s="89"/>
      <c r="BN930" s="89"/>
      <c r="BO930" s="89"/>
      <c r="BP930" s="89"/>
      <c r="BQ930" s="89"/>
      <c r="BR930" s="89"/>
      <c r="BS930" s="89"/>
      <c r="BT930" s="89"/>
      <c r="BU930" s="89"/>
      <c r="BV930" s="89"/>
      <c r="BW930" s="89"/>
      <c r="BX930" s="89"/>
      <c r="BY930" s="89"/>
      <c r="BZ930" s="89"/>
      <c r="CA930" s="89"/>
      <c r="CB930" s="89"/>
      <c r="CC930" s="89"/>
      <c r="CD930" s="89"/>
      <c r="CE930" s="89"/>
      <c r="CF930" s="90" t="e">
        <f t="shared" si="91"/>
        <v>#DIV/0!</v>
      </c>
      <c r="CG930" s="89"/>
      <c r="CH930" s="89"/>
      <c r="CI930" s="89"/>
      <c r="CJ930" s="89"/>
      <c r="CK930" s="89"/>
      <c r="CL930" s="89"/>
      <c r="CM930" s="89"/>
      <c r="CN930" s="89"/>
      <c r="CO930" s="89"/>
      <c r="CP930" s="89"/>
      <c r="CQ930" s="89"/>
      <c r="CR930" s="89"/>
      <c r="CS930" s="89"/>
      <c r="CT930" s="89"/>
      <c r="CU930" s="89"/>
      <c r="CV930" s="89">
        <v>8</v>
      </c>
      <c r="CW930" s="89">
        <v>8</v>
      </c>
      <c r="CX930" s="89">
        <v>8</v>
      </c>
      <c r="CY930" s="89">
        <v>7</v>
      </c>
      <c r="CZ930" s="89">
        <v>8</v>
      </c>
      <c r="DA930" s="89">
        <v>7</v>
      </c>
      <c r="DB930" s="89">
        <v>7</v>
      </c>
      <c r="DC930" s="89">
        <v>8</v>
      </c>
      <c r="DD930" s="89">
        <v>7</v>
      </c>
      <c r="DE930" s="89"/>
      <c r="DF930" s="89"/>
      <c r="DG930" s="89"/>
      <c r="DH930" s="89"/>
      <c r="DI930" s="89">
        <v>8</v>
      </c>
      <c r="DJ930" s="89">
        <v>8</v>
      </c>
      <c r="DK930" s="89">
        <v>8</v>
      </c>
      <c r="DL930" s="89">
        <v>8</v>
      </c>
      <c r="DM930" s="89">
        <v>8</v>
      </c>
      <c r="DN930" s="89">
        <v>8</v>
      </c>
      <c r="DO930" s="90">
        <f t="shared" si="95"/>
        <v>7.73333333333333</v>
      </c>
      <c r="DP930" s="95"/>
      <c r="DQ930" s="89">
        <v>1</v>
      </c>
      <c r="DR930" s="89"/>
      <c r="DS930" s="89"/>
      <c r="DT930" s="89"/>
      <c r="DU930" s="89">
        <v>1</v>
      </c>
      <c r="DV930" s="101"/>
      <c r="DW930" s="102"/>
      <c r="DX930" s="103"/>
      <c r="DY930" s="90"/>
      <c r="DZ930" s="103"/>
      <c r="EA930" s="103"/>
      <c r="EB930" s="103"/>
      <c r="EC930" s="103"/>
      <c r="ED930" s="103"/>
      <c r="EE930" s="103"/>
      <c r="EF930" s="106" t="e">
        <f t="shared" si="92"/>
        <v>#DIV/0!</v>
      </c>
      <c r="EG930" s="106" t="e">
        <f t="shared" si="93"/>
        <v>#DIV/0!</v>
      </c>
      <c r="EH930" s="106" t="str">
        <f t="shared" si="94"/>
        <v>NEED TO DEVELOP</v>
      </c>
    </row>
    <row r="931" hidden="1" customHeight="1" spans="2:138">
      <c r="B931" s="83" t="s">
        <v>12402</v>
      </c>
      <c r="C931" s="84"/>
      <c r="D931" s="84"/>
      <c r="E931" s="84"/>
      <c r="F931" s="84"/>
      <c r="G931" s="84"/>
      <c r="H931" s="83" t="s">
        <v>18836</v>
      </c>
      <c r="I931" s="86" t="s">
        <v>18837</v>
      </c>
      <c r="J931" s="83" t="s">
        <v>126</v>
      </c>
      <c r="K931" s="84"/>
      <c r="L931" s="83" t="s">
        <v>6741</v>
      </c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90" t="e">
        <f t="shared" si="90"/>
        <v>#DIV/0!</v>
      </c>
      <c r="AO931" s="89"/>
      <c r="AP931" s="89"/>
      <c r="AQ931" s="89"/>
      <c r="AR931" s="89"/>
      <c r="AS931" s="89"/>
      <c r="AT931" s="89"/>
      <c r="AU931" s="89"/>
      <c r="AV931" s="89"/>
      <c r="AW931" s="89"/>
      <c r="AX931" s="89"/>
      <c r="AY931" s="89"/>
      <c r="AZ931" s="89"/>
      <c r="BA931" s="89"/>
      <c r="BB931" s="89"/>
      <c r="BC931" s="89"/>
      <c r="BD931" s="89"/>
      <c r="BE931" s="89"/>
      <c r="BF931" s="89"/>
      <c r="BG931" s="89"/>
      <c r="BH931" s="89"/>
      <c r="BI931" s="89"/>
      <c r="BJ931" s="89"/>
      <c r="BK931" s="89"/>
      <c r="BL931" s="89"/>
      <c r="BM931" s="89"/>
      <c r="BN931" s="89"/>
      <c r="BO931" s="89"/>
      <c r="BP931" s="89"/>
      <c r="BQ931" s="89"/>
      <c r="BR931" s="89"/>
      <c r="BS931" s="89"/>
      <c r="BT931" s="89"/>
      <c r="BU931" s="89"/>
      <c r="BV931" s="89"/>
      <c r="BW931" s="89"/>
      <c r="BX931" s="89"/>
      <c r="BY931" s="89"/>
      <c r="BZ931" s="89"/>
      <c r="CA931" s="89"/>
      <c r="CB931" s="89"/>
      <c r="CC931" s="89"/>
      <c r="CD931" s="89"/>
      <c r="CE931" s="89"/>
      <c r="CF931" s="90" t="e">
        <f t="shared" si="91"/>
        <v>#DIV/0!</v>
      </c>
      <c r="CG931" s="89"/>
      <c r="CH931" s="89"/>
      <c r="CI931" s="89"/>
      <c r="CJ931" s="89"/>
      <c r="CK931" s="89"/>
      <c r="CL931" s="89"/>
      <c r="CM931" s="89"/>
      <c r="CN931" s="89"/>
      <c r="CO931" s="89"/>
      <c r="CP931" s="89"/>
      <c r="CQ931" s="89"/>
      <c r="CR931" s="89"/>
      <c r="CS931" s="89"/>
      <c r="CT931" s="89"/>
      <c r="CU931" s="89"/>
      <c r="CV931" s="89">
        <v>8</v>
      </c>
      <c r="CW931" s="89">
        <v>8</v>
      </c>
      <c r="CX931" s="89">
        <v>8</v>
      </c>
      <c r="CY931" s="89">
        <v>8</v>
      </c>
      <c r="CZ931" s="89">
        <v>8</v>
      </c>
      <c r="DA931" s="89">
        <v>7</v>
      </c>
      <c r="DB931" s="89">
        <v>8</v>
      </c>
      <c r="DC931" s="89">
        <v>8</v>
      </c>
      <c r="DD931" s="89">
        <v>7</v>
      </c>
      <c r="DE931" s="89"/>
      <c r="DF931" s="89"/>
      <c r="DG931" s="89"/>
      <c r="DH931" s="89"/>
      <c r="DI931" s="89">
        <v>8</v>
      </c>
      <c r="DJ931" s="89">
        <v>8</v>
      </c>
      <c r="DK931" s="89">
        <v>8</v>
      </c>
      <c r="DL931" s="89">
        <v>8</v>
      </c>
      <c r="DM931" s="89">
        <v>8</v>
      </c>
      <c r="DN931" s="89">
        <v>8</v>
      </c>
      <c r="DO931" s="90">
        <f t="shared" si="95"/>
        <v>7.86666666666667</v>
      </c>
      <c r="DP931" s="95"/>
      <c r="DQ931" s="89">
        <v>1</v>
      </c>
      <c r="DR931" s="89"/>
      <c r="DS931" s="89"/>
      <c r="DT931" s="89"/>
      <c r="DU931" s="89">
        <v>1</v>
      </c>
      <c r="DV931" s="101"/>
      <c r="DW931" s="102"/>
      <c r="DX931" s="103"/>
      <c r="DY931" s="90"/>
      <c r="DZ931" s="103"/>
      <c r="EA931" s="103"/>
      <c r="EB931" s="103"/>
      <c r="EC931" s="103"/>
      <c r="ED931" s="103"/>
      <c r="EE931" s="103"/>
      <c r="EF931" s="106" t="e">
        <f t="shared" si="92"/>
        <v>#DIV/0!</v>
      </c>
      <c r="EG931" s="106" t="e">
        <f t="shared" si="93"/>
        <v>#DIV/0!</v>
      </c>
      <c r="EH931" s="106" t="str">
        <f t="shared" si="94"/>
        <v>NEED TO DEVELOP</v>
      </c>
    </row>
    <row r="932" hidden="1" customHeight="1" spans="2:138">
      <c r="B932" s="83" t="s">
        <v>12402</v>
      </c>
      <c r="C932" s="84"/>
      <c r="D932" s="84"/>
      <c r="E932" s="84"/>
      <c r="F932" s="84"/>
      <c r="G932" s="84"/>
      <c r="H932" s="83" t="s">
        <v>18849</v>
      </c>
      <c r="I932" s="86" t="s">
        <v>18850</v>
      </c>
      <c r="J932" s="83" t="s">
        <v>126</v>
      </c>
      <c r="K932" s="84"/>
      <c r="L932" s="83" t="s">
        <v>1248</v>
      </c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90" t="e">
        <f t="shared" si="90"/>
        <v>#DIV/0!</v>
      </c>
      <c r="AO932" s="89"/>
      <c r="AP932" s="89"/>
      <c r="AQ932" s="89"/>
      <c r="AR932" s="89"/>
      <c r="AS932" s="89"/>
      <c r="AT932" s="89"/>
      <c r="AU932" s="89"/>
      <c r="AV932" s="89"/>
      <c r="AW932" s="89"/>
      <c r="AX932" s="89"/>
      <c r="AY932" s="89"/>
      <c r="AZ932" s="89"/>
      <c r="BA932" s="89"/>
      <c r="BB932" s="89"/>
      <c r="BC932" s="89"/>
      <c r="BD932" s="89"/>
      <c r="BE932" s="89"/>
      <c r="BF932" s="89"/>
      <c r="BG932" s="89"/>
      <c r="BH932" s="89"/>
      <c r="BI932" s="89"/>
      <c r="BJ932" s="89"/>
      <c r="BK932" s="89"/>
      <c r="BL932" s="89"/>
      <c r="BM932" s="89"/>
      <c r="BN932" s="89"/>
      <c r="BO932" s="89"/>
      <c r="BP932" s="89"/>
      <c r="BQ932" s="89"/>
      <c r="BR932" s="89"/>
      <c r="BS932" s="89"/>
      <c r="BT932" s="89"/>
      <c r="BU932" s="89"/>
      <c r="BV932" s="89"/>
      <c r="BW932" s="89"/>
      <c r="BX932" s="89"/>
      <c r="BY932" s="89"/>
      <c r="BZ932" s="89"/>
      <c r="CA932" s="89"/>
      <c r="CB932" s="89"/>
      <c r="CC932" s="89"/>
      <c r="CD932" s="89"/>
      <c r="CE932" s="89"/>
      <c r="CF932" s="90" t="e">
        <f t="shared" si="91"/>
        <v>#DIV/0!</v>
      </c>
      <c r="CG932" s="89"/>
      <c r="CH932" s="89"/>
      <c r="CI932" s="89"/>
      <c r="CJ932" s="89"/>
      <c r="CK932" s="89"/>
      <c r="CL932" s="89"/>
      <c r="CM932" s="89"/>
      <c r="CN932" s="89"/>
      <c r="CO932" s="89"/>
      <c r="CP932" s="89"/>
      <c r="CQ932" s="89"/>
      <c r="CR932" s="89"/>
      <c r="CS932" s="89"/>
      <c r="CT932" s="89"/>
      <c r="CU932" s="89"/>
      <c r="CV932" s="89">
        <v>8</v>
      </c>
      <c r="CW932" s="89">
        <v>8</v>
      </c>
      <c r="CX932" s="89">
        <v>8</v>
      </c>
      <c r="CY932" s="89">
        <v>8</v>
      </c>
      <c r="CZ932" s="89">
        <v>8</v>
      </c>
      <c r="DA932" s="89">
        <v>7</v>
      </c>
      <c r="DB932" s="89">
        <v>8</v>
      </c>
      <c r="DC932" s="89">
        <v>8</v>
      </c>
      <c r="DD932" s="89">
        <v>7</v>
      </c>
      <c r="DE932" s="89"/>
      <c r="DF932" s="89"/>
      <c r="DG932" s="89"/>
      <c r="DH932" s="89"/>
      <c r="DI932" s="89">
        <v>8</v>
      </c>
      <c r="DJ932" s="89">
        <v>8</v>
      </c>
      <c r="DK932" s="89">
        <v>8</v>
      </c>
      <c r="DL932" s="89">
        <v>8</v>
      </c>
      <c r="DM932" s="89">
        <v>8</v>
      </c>
      <c r="DN932" s="89">
        <v>8</v>
      </c>
      <c r="DO932" s="90">
        <f t="shared" si="95"/>
        <v>7.86666666666667</v>
      </c>
      <c r="DP932" s="95"/>
      <c r="DQ932" s="89">
        <v>1</v>
      </c>
      <c r="DR932" s="89"/>
      <c r="DS932" s="89"/>
      <c r="DT932" s="89"/>
      <c r="DU932" s="89">
        <v>1</v>
      </c>
      <c r="DV932" s="101"/>
      <c r="DW932" s="102"/>
      <c r="DX932" s="103"/>
      <c r="DY932" s="90"/>
      <c r="DZ932" s="103"/>
      <c r="EA932" s="103"/>
      <c r="EB932" s="103"/>
      <c r="EC932" s="103"/>
      <c r="ED932" s="103"/>
      <c r="EE932" s="103"/>
      <c r="EF932" s="106" t="e">
        <f t="shared" si="92"/>
        <v>#DIV/0!</v>
      </c>
      <c r="EG932" s="106" t="e">
        <f t="shared" si="93"/>
        <v>#DIV/0!</v>
      </c>
      <c r="EH932" s="106" t="str">
        <f t="shared" si="94"/>
        <v>NEED TO DEVELOP</v>
      </c>
    </row>
    <row r="933" hidden="1" customHeight="1" spans="2:138">
      <c r="B933" s="83" t="s">
        <v>12402</v>
      </c>
      <c r="C933" s="84"/>
      <c r="D933" s="84"/>
      <c r="E933" s="84"/>
      <c r="F933" s="84"/>
      <c r="G933" s="84"/>
      <c r="H933" s="83" t="s">
        <v>18866</v>
      </c>
      <c r="I933" s="86" t="s">
        <v>18867</v>
      </c>
      <c r="J933" s="83" t="s">
        <v>1893</v>
      </c>
      <c r="K933" s="84"/>
      <c r="L933" s="83" t="s">
        <v>146</v>
      </c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90" t="e">
        <f t="shared" ref="AN933:AN996" si="96">AVERAGE(M933:AM933)</f>
        <v>#DIV/0!</v>
      </c>
      <c r="AO933" s="89"/>
      <c r="AP933" s="89"/>
      <c r="AQ933" s="89"/>
      <c r="AR933" s="89"/>
      <c r="AS933" s="89"/>
      <c r="AT933" s="89"/>
      <c r="AU933" s="89"/>
      <c r="AV933" s="89"/>
      <c r="AW933" s="89"/>
      <c r="AX933" s="89"/>
      <c r="AY933" s="89"/>
      <c r="AZ933" s="89"/>
      <c r="BA933" s="89"/>
      <c r="BB933" s="89"/>
      <c r="BC933" s="89"/>
      <c r="BD933" s="89"/>
      <c r="BE933" s="89"/>
      <c r="BF933" s="89"/>
      <c r="BG933" s="89"/>
      <c r="BH933" s="89"/>
      <c r="BI933" s="89"/>
      <c r="BJ933" s="89"/>
      <c r="BK933" s="89"/>
      <c r="BL933" s="89"/>
      <c r="BM933" s="89"/>
      <c r="BN933" s="89"/>
      <c r="BO933" s="89"/>
      <c r="BP933" s="89"/>
      <c r="BQ933" s="89"/>
      <c r="BR933" s="89"/>
      <c r="BS933" s="89"/>
      <c r="BT933" s="89"/>
      <c r="BU933" s="89"/>
      <c r="BV933" s="89"/>
      <c r="BW933" s="89"/>
      <c r="BX933" s="89"/>
      <c r="BY933" s="89"/>
      <c r="BZ933" s="89"/>
      <c r="CA933" s="89"/>
      <c r="CB933" s="89"/>
      <c r="CC933" s="89"/>
      <c r="CD933" s="89"/>
      <c r="CE933" s="89"/>
      <c r="CF933" s="90" t="e">
        <f t="shared" si="91"/>
        <v>#DIV/0!</v>
      </c>
      <c r="CG933" s="89"/>
      <c r="CH933" s="89"/>
      <c r="CI933" s="89"/>
      <c r="CJ933" s="89"/>
      <c r="CK933" s="89"/>
      <c r="CL933" s="89"/>
      <c r="CM933" s="89"/>
      <c r="CN933" s="89"/>
      <c r="CO933" s="89"/>
      <c r="CP933" s="89"/>
      <c r="CQ933" s="89"/>
      <c r="CR933" s="89"/>
      <c r="CS933" s="89"/>
      <c r="CT933" s="89"/>
      <c r="CU933" s="89"/>
      <c r="CV933" s="89">
        <v>9</v>
      </c>
      <c r="CW933" s="89">
        <v>8</v>
      </c>
      <c r="CX933" s="89">
        <v>8</v>
      </c>
      <c r="CY933" s="89">
        <v>9</v>
      </c>
      <c r="CZ933" s="89">
        <v>9</v>
      </c>
      <c r="DA933" s="89">
        <v>8</v>
      </c>
      <c r="DB933" s="89">
        <v>9</v>
      </c>
      <c r="DC933" s="89">
        <v>9</v>
      </c>
      <c r="DD933" s="89">
        <v>8</v>
      </c>
      <c r="DE933" s="89"/>
      <c r="DF933" s="89"/>
      <c r="DG933" s="89"/>
      <c r="DH933" s="89"/>
      <c r="DI933" s="89">
        <v>8</v>
      </c>
      <c r="DJ933" s="89">
        <v>9</v>
      </c>
      <c r="DK933" s="89">
        <v>9</v>
      </c>
      <c r="DL933" s="89">
        <v>9</v>
      </c>
      <c r="DM933" s="89">
        <v>8</v>
      </c>
      <c r="DN933" s="89">
        <v>9</v>
      </c>
      <c r="DO933" s="90">
        <f t="shared" si="95"/>
        <v>8.6</v>
      </c>
      <c r="DP933" s="95"/>
      <c r="DQ933" s="89"/>
      <c r="DR933" s="89"/>
      <c r="DS933" s="89"/>
      <c r="DT933" s="89"/>
      <c r="DU933" s="89"/>
      <c r="DV933" s="101"/>
      <c r="DW933" s="102"/>
      <c r="DX933" s="103"/>
      <c r="DY933" s="90"/>
      <c r="DZ933" s="103"/>
      <c r="EA933" s="103"/>
      <c r="EB933" s="103"/>
      <c r="EC933" s="103"/>
      <c r="ED933" s="103"/>
      <c r="EE933" s="103"/>
      <c r="EF933" s="106" t="e">
        <f t="shared" si="92"/>
        <v>#DIV/0!</v>
      </c>
      <c r="EG933" s="106" t="e">
        <f t="shared" si="93"/>
        <v>#DIV/0!</v>
      </c>
      <c r="EH933" s="106" t="str">
        <f t="shared" si="94"/>
        <v>GOOD</v>
      </c>
    </row>
    <row r="934" hidden="1" customHeight="1" spans="2:138">
      <c r="B934" s="83" t="s">
        <v>12402</v>
      </c>
      <c r="C934" s="84"/>
      <c r="D934" s="84"/>
      <c r="E934" s="84"/>
      <c r="F934" s="84"/>
      <c r="G934" s="84"/>
      <c r="H934" s="83" t="s">
        <v>18880</v>
      </c>
      <c r="I934" s="86" t="s">
        <v>18881</v>
      </c>
      <c r="J934" s="83" t="s">
        <v>2965</v>
      </c>
      <c r="K934" s="84"/>
      <c r="L934" s="83" t="s">
        <v>7711</v>
      </c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90" t="e">
        <f t="shared" si="96"/>
        <v>#DIV/0!</v>
      </c>
      <c r="AO934" s="89"/>
      <c r="AP934" s="89"/>
      <c r="AQ934" s="89"/>
      <c r="AR934" s="89"/>
      <c r="AS934" s="89"/>
      <c r="AT934" s="89"/>
      <c r="AU934" s="89"/>
      <c r="AV934" s="89"/>
      <c r="AW934" s="89"/>
      <c r="AX934" s="89"/>
      <c r="AY934" s="89"/>
      <c r="AZ934" s="89"/>
      <c r="BA934" s="89"/>
      <c r="BB934" s="89"/>
      <c r="BC934" s="89"/>
      <c r="BD934" s="89"/>
      <c r="BE934" s="89"/>
      <c r="BF934" s="89"/>
      <c r="BG934" s="89"/>
      <c r="BH934" s="89"/>
      <c r="BI934" s="89"/>
      <c r="BJ934" s="89"/>
      <c r="BK934" s="89"/>
      <c r="BL934" s="89"/>
      <c r="BM934" s="89"/>
      <c r="BN934" s="89"/>
      <c r="BO934" s="89"/>
      <c r="BP934" s="89"/>
      <c r="BQ934" s="89"/>
      <c r="BR934" s="89"/>
      <c r="BS934" s="89"/>
      <c r="BT934" s="89"/>
      <c r="BU934" s="89"/>
      <c r="BV934" s="89"/>
      <c r="BW934" s="89"/>
      <c r="BX934" s="89"/>
      <c r="BY934" s="89"/>
      <c r="BZ934" s="89"/>
      <c r="CA934" s="89"/>
      <c r="CB934" s="89"/>
      <c r="CC934" s="89"/>
      <c r="CD934" s="89"/>
      <c r="CE934" s="89"/>
      <c r="CF934" s="90" t="e">
        <f t="shared" si="91"/>
        <v>#DIV/0!</v>
      </c>
      <c r="CG934" s="89"/>
      <c r="CH934" s="89"/>
      <c r="CI934" s="89"/>
      <c r="CJ934" s="89"/>
      <c r="CK934" s="89"/>
      <c r="CL934" s="89"/>
      <c r="CM934" s="89"/>
      <c r="CN934" s="89"/>
      <c r="CO934" s="89"/>
      <c r="CP934" s="89"/>
      <c r="CQ934" s="89"/>
      <c r="CR934" s="89"/>
      <c r="CS934" s="89"/>
      <c r="CT934" s="89"/>
      <c r="CU934" s="89"/>
      <c r="CV934" s="89">
        <v>9</v>
      </c>
      <c r="CW934" s="89">
        <v>8</v>
      </c>
      <c r="CX934" s="89">
        <v>8</v>
      </c>
      <c r="CY934" s="89">
        <v>8</v>
      </c>
      <c r="CZ934" s="89">
        <v>9</v>
      </c>
      <c r="DA934" s="89">
        <v>8</v>
      </c>
      <c r="DB934" s="89">
        <v>8</v>
      </c>
      <c r="DC934" s="89">
        <v>8</v>
      </c>
      <c r="DD934" s="89">
        <v>8</v>
      </c>
      <c r="DE934" s="89"/>
      <c r="DF934" s="89"/>
      <c r="DG934" s="89"/>
      <c r="DH934" s="89"/>
      <c r="DI934" s="89">
        <v>8</v>
      </c>
      <c r="DJ934" s="89">
        <v>8</v>
      </c>
      <c r="DK934" s="89">
        <v>9</v>
      </c>
      <c r="DL934" s="89">
        <v>9</v>
      </c>
      <c r="DM934" s="89">
        <v>9</v>
      </c>
      <c r="DN934" s="89">
        <v>8</v>
      </c>
      <c r="DO934" s="90">
        <f t="shared" si="95"/>
        <v>8.33333333333333</v>
      </c>
      <c r="DP934" s="95"/>
      <c r="DQ934" s="89"/>
      <c r="DR934" s="89"/>
      <c r="DS934" s="89"/>
      <c r="DT934" s="89"/>
      <c r="DU934" s="89"/>
      <c r="DV934" s="101"/>
      <c r="DW934" s="102"/>
      <c r="DX934" s="103"/>
      <c r="DY934" s="90"/>
      <c r="DZ934" s="103"/>
      <c r="EA934" s="103"/>
      <c r="EB934" s="103"/>
      <c r="EC934" s="103"/>
      <c r="ED934" s="103"/>
      <c r="EE934" s="103"/>
      <c r="EF934" s="106" t="e">
        <f t="shared" si="92"/>
        <v>#DIV/0!</v>
      </c>
      <c r="EG934" s="106" t="e">
        <f t="shared" si="93"/>
        <v>#DIV/0!</v>
      </c>
      <c r="EH934" s="106" t="str">
        <f t="shared" si="94"/>
        <v>GOOD</v>
      </c>
    </row>
    <row r="935" hidden="1" customHeight="1" spans="2:138">
      <c r="B935" s="83" t="s">
        <v>12402</v>
      </c>
      <c r="C935" s="84"/>
      <c r="D935" s="84"/>
      <c r="E935" s="84"/>
      <c r="F935" s="84"/>
      <c r="G935" s="84"/>
      <c r="H935" s="83" t="s">
        <v>18892</v>
      </c>
      <c r="I935" s="86" t="s">
        <v>18893</v>
      </c>
      <c r="J935" s="83" t="s">
        <v>162</v>
      </c>
      <c r="K935" s="84"/>
      <c r="L935" s="83" t="s">
        <v>6517</v>
      </c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90" t="e">
        <f t="shared" si="96"/>
        <v>#DIV/0!</v>
      </c>
      <c r="AO935" s="89"/>
      <c r="AP935" s="89"/>
      <c r="AQ935" s="89"/>
      <c r="AR935" s="89"/>
      <c r="AS935" s="89"/>
      <c r="AT935" s="89"/>
      <c r="AU935" s="89"/>
      <c r="AV935" s="89"/>
      <c r="AW935" s="89"/>
      <c r="AX935" s="89"/>
      <c r="AY935" s="89"/>
      <c r="AZ935" s="89"/>
      <c r="BA935" s="89"/>
      <c r="BB935" s="89"/>
      <c r="BC935" s="89"/>
      <c r="BD935" s="89"/>
      <c r="BE935" s="89"/>
      <c r="BF935" s="89"/>
      <c r="BG935" s="89"/>
      <c r="BH935" s="89"/>
      <c r="BI935" s="89"/>
      <c r="BJ935" s="89"/>
      <c r="BK935" s="89"/>
      <c r="BL935" s="89"/>
      <c r="BM935" s="89"/>
      <c r="BN935" s="89"/>
      <c r="BO935" s="89"/>
      <c r="BP935" s="89"/>
      <c r="BQ935" s="89"/>
      <c r="BR935" s="89"/>
      <c r="BS935" s="89"/>
      <c r="BT935" s="89"/>
      <c r="BU935" s="89"/>
      <c r="BV935" s="89"/>
      <c r="BW935" s="89"/>
      <c r="BX935" s="89"/>
      <c r="BY935" s="89"/>
      <c r="BZ935" s="89"/>
      <c r="CA935" s="89"/>
      <c r="CB935" s="89"/>
      <c r="CC935" s="89"/>
      <c r="CD935" s="89"/>
      <c r="CE935" s="89"/>
      <c r="CF935" s="90" t="e">
        <f t="shared" si="91"/>
        <v>#DIV/0!</v>
      </c>
      <c r="CG935" s="89"/>
      <c r="CH935" s="89"/>
      <c r="CI935" s="89"/>
      <c r="CJ935" s="89"/>
      <c r="CK935" s="89"/>
      <c r="CL935" s="89"/>
      <c r="CM935" s="89"/>
      <c r="CN935" s="89"/>
      <c r="CO935" s="89"/>
      <c r="CP935" s="89"/>
      <c r="CQ935" s="89"/>
      <c r="CR935" s="89"/>
      <c r="CS935" s="89"/>
      <c r="CT935" s="89"/>
      <c r="CU935" s="89"/>
      <c r="CV935" s="89">
        <v>9</v>
      </c>
      <c r="CW935" s="89">
        <v>8</v>
      </c>
      <c r="CX935" s="89">
        <v>8</v>
      </c>
      <c r="CY935" s="89">
        <v>8</v>
      </c>
      <c r="CZ935" s="89">
        <v>8</v>
      </c>
      <c r="DA935" s="89">
        <v>8</v>
      </c>
      <c r="DB935" s="89">
        <v>8</v>
      </c>
      <c r="DC935" s="89">
        <v>8</v>
      </c>
      <c r="DD935" s="89">
        <v>8</v>
      </c>
      <c r="DE935" s="89"/>
      <c r="DF935" s="89"/>
      <c r="DG935" s="89"/>
      <c r="DH935" s="89"/>
      <c r="DI935" s="89">
        <v>8</v>
      </c>
      <c r="DJ935" s="89">
        <v>8</v>
      </c>
      <c r="DK935" s="89">
        <v>8</v>
      </c>
      <c r="DL935" s="89">
        <v>8</v>
      </c>
      <c r="DM935" s="89">
        <v>8</v>
      </c>
      <c r="DN935" s="89">
        <v>8</v>
      </c>
      <c r="DO935" s="90">
        <f t="shared" si="95"/>
        <v>8.06666666666667</v>
      </c>
      <c r="DP935" s="95"/>
      <c r="DQ935" s="89"/>
      <c r="DR935" s="89"/>
      <c r="DS935" s="89"/>
      <c r="DT935" s="89"/>
      <c r="DU935" s="89"/>
      <c r="DV935" s="101"/>
      <c r="DW935" s="102"/>
      <c r="DX935" s="103"/>
      <c r="DY935" s="90"/>
      <c r="DZ935" s="103"/>
      <c r="EA935" s="103"/>
      <c r="EB935" s="103"/>
      <c r="EC935" s="103"/>
      <c r="ED935" s="103"/>
      <c r="EE935" s="103"/>
      <c r="EF935" s="106" t="e">
        <f t="shared" si="92"/>
        <v>#DIV/0!</v>
      </c>
      <c r="EG935" s="106" t="e">
        <f t="shared" si="93"/>
        <v>#DIV/0!</v>
      </c>
      <c r="EH935" s="106" t="str">
        <f t="shared" si="94"/>
        <v>GOOD</v>
      </c>
    </row>
    <row r="936" hidden="1" customHeight="1" spans="2:138">
      <c r="B936" s="83" t="s">
        <v>12402</v>
      </c>
      <c r="C936" s="84"/>
      <c r="D936" s="84"/>
      <c r="E936" s="84"/>
      <c r="F936" s="84"/>
      <c r="G936" s="84"/>
      <c r="H936" s="83" t="s">
        <v>18904</v>
      </c>
      <c r="I936" s="86" t="s">
        <v>18905</v>
      </c>
      <c r="J936" s="83" t="s">
        <v>162</v>
      </c>
      <c r="K936" s="84"/>
      <c r="L936" s="83" t="s">
        <v>12265</v>
      </c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90" t="e">
        <f t="shared" si="96"/>
        <v>#DIV/0!</v>
      </c>
      <c r="AO936" s="89"/>
      <c r="AP936" s="89"/>
      <c r="AQ936" s="89"/>
      <c r="AR936" s="89"/>
      <c r="AS936" s="89"/>
      <c r="AT936" s="89"/>
      <c r="AU936" s="89"/>
      <c r="AV936" s="89"/>
      <c r="AW936" s="89"/>
      <c r="AX936" s="89"/>
      <c r="AY936" s="89"/>
      <c r="AZ936" s="89"/>
      <c r="BA936" s="89"/>
      <c r="BB936" s="89"/>
      <c r="BC936" s="89"/>
      <c r="BD936" s="89"/>
      <c r="BE936" s="89"/>
      <c r="BF936" s="89"/>
      <c r="BG936" s="89"/>
      <c r="BH936" s="89"/>
      <c r="BI936" s="89"/>
      <c r="BJ936" s="89"/>
      <c r="BK936" s="89"/>
      <c r="BL936" s="89"/>
      <c r="BM936" s="89"/>
      <c r="BN936" s="89"/>
      <c r="BO936" s="89"/>
      <c r="BP936" s="89"/>
      <c r="BQ936" s="89"/>
      <c r="BR936" s="89"/>
      <c r="BS936" s="89"/>
      <c r="BT936" s="89"/>
      <c r="BU936" s="89"/>
      <c r="BV936" s="89"/>
      <c r="BW936" s="89"/>
      <c r="BX936" s="89"/>
      <c r="BY936" s="89"/>
      <c r="BZ936" s="89"/>
      <c r="CA936" s="89"/>
      <c r="CB936" s="89"/>
      <c r="CC936" s="89"/>
      <c r="CD936" s="89"/>
      <c r="CE936" s="89"/>
      <c r="CF936" s="90" t="e">
        <f t="shared" si="91"/>
        <v>#DIV/0!</v>
      </c>
      <c r="CG936" s="89"/>
      <c r="CH936" s="89"/>
      <c r="CI936" s="89"/>
      <c r="CJ936" s="89"/>
      <c r="CK936" s="89"/>
      <c r="CL936" s="89"/>
      <c r="CM936" s="89"/>
      <c r="CN936" s="89"/>
      <c r="CO936" s="89"/>
      <c r="CP936" s="89"/>
      <c r="CQ936" s="89"/>
      <c r="CR936" s="89"/>
      <c r="CS936" s="89"/>
      <c r="CT936" s="89"/>
      <c r="CU936" s="89"/>
      <c r="CV936" s="89">
        <v>8</v>
      </c>
      <c r="CW936" s="89">
        <v>8</v>
      </c>
      <c r="CX936" s="89">
        <v>8</v>
      </c>
      <c r="CY936" s="89">
        <v>8</v>
      </c>
      <c r="CZ936" s="89">
        <v>8</v>
      </c>
      <c r="DA936" s="89">
        <v>8</v>
      </c>
      <c r="DB936" s="89">
        <v>8</v>
      </c>
      <c r="DC936" s="89">
        <v>8</v>
      </c>
      <c r="DD936" s="89">
        <v>8</v>
      </c>
      <c r="DE936" s="89"/>
      <c r="DF936" s="89"/>
      <c r="DG936" s="89"/>
      <c r="DH936" s="89"/>
      <c r="DI936" s="89">
        <v>8</v>
      </c>
      <c r="DJ936" s="89">
        <v>8</v>
      </c>
      <c r="DK936" s="89">
        <v>8</v>
      </c>
      <c r="DL936" s="89">
        <v>8</v>
      </c>
      <c r="DM936" s="89">
        <v>8</v>
      </c>
      <c r="DN936" s="89">
        <v>8</v>
      </c>
      <c r="DO936" s="90">
        <f t="shared" si="95"/>
        <v>8</v>
      </c>
      <c r="DP936" s="89"/>
      <c r="DQ936" s="89"/>
      <c r="DR936" s="89"/>
      <c r="DS936" s="89"/>
      <c r="DT936" s="89"/>
      <c r="DU936" s="89"/>
      <c r="DV936" s="101"/>
      <c r="DW936" s="102"/>
      <c r="DX936" s="103"/>
      <c r="DY936" s="90"/>
      <c r="DZ936" s="103"/>
      <c r="EA936" s="103"/>
      <c r="EB936" s="103"/>
      <c r="EC936" s="103"/>
      <c r="ED936" s="103"/>
      <c r="EE936" s="103"/>
      <c r="EF936" s="106" t="e">
        <f t="shared" si="92"/>
        <v>#DIV/0!</v>
      </c>
      <c r="EG936" s="106" t="e">
        <f t="shared" si="93"/>
        <v>#DIV/0!</v>
      </c>
      <c r="EH936" s="106" t="str">
        <f t="shared" si="94"/>
        <v>NEED TO DEVELOP</v>
      </c>
    </row>
    <row r="937" hidden="1" customHeight="1" spans="2:138">
      <c r="B937" s="83" t="s">
        <v>12402</v>
      </c>
      <c r="C937" s="84"/>
      <c r="D937" s="84"/>
      <c r="E937" s="84"/>
      <c r="F937" s="84"/>
      <c r="G937" s="84"/>
      <c r="H937" s="83" t="s">
        <v>18916</v>
      </c>
      <c r="I937" s="86" t="s">
        <v>18917</v>
      </c>
      <c r="J937" s="83" t="s">
        <v>162</v>
      </c>
      <c r="K937" s="84"/>
      <c r="L937" s="83" t="s">
        <v>5331</v>
      </c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90" t="e">
        <f t="shared" si="96"/>
        <v>#DIV/0!</v>
      </c>
      <c r="AO937" s="89"/>
      <c r="AP937" s="89"/>
      <c r="AQ937" s="89"/>
      <c r="AR937" s="89"/>
      <c r="AS937" s="89"/>
      <c r="AT937" s="89"/>
      <c r="AU937" s="89"/>
      <c r="AV937" s="89"/>
      <c r="AW937" s="89"/>
      <c r="AX937" s="89"/>
      <c r="AY937" s="89"/>
      <c r="AZ937" s="89"/>
      <c r="BA937" s="89"/>
      <c r="BB937" s="89"/>
      <c r="BC937" s="89"/>
      <c r="BD937" s="89"/>
      <c r="BE937" s="89"/>
      <c r="BF937" s="89"/>
      <c r="BG937" s="89"/>
      <c r="BH937" s="89"/>
      <c r="BI937" s="89"/>
      <c r="BJ937" s="89"/>
      <c r="BK937" s="89"/>
      <c r="BL937" s="89"/>
      <c r="BM937" s="89"/>
      <c r="BN937" s="89"/>
      <c r="BO937" s="89"/>
      <c r="BP937" s="89"/>
      <c r="BQ937" s="89"/>
      <c r="BR937" s="89"/>
      <c r="BS937" s="89"/>
      <c r="BT937" s="89"/>
      <c r="BU937" s="89"/>
      <c r="BV937" s="89"/>
      <c r="BW937" s="89"/>
      <c r="BX937" s="89"/>
      <c r="BY937" s="89"/>
      <c r="BZ937" s="89"/>
      <c r="CA937" s="89"/>
      <c r="CB937" s="89"/>
      <c r="CC937" s="89"/>
      <c r="CD937" s="89"/>
      <c r="CE937" s="89"/>
      <c r="CF937" s="90" t="e">
        <f t="shared" si="91"/>
        <v>#DIV/0!</v>
      </c>
      <c r="CG937" s="89"/>
      <c r="CH937" s="89"/>
      <c r="CI937" s="89"/>
      <c r="CJ937" s="89"/>
      <c r="CK937" s="89"/>
      <c r="CL937" s="89"/>
      <c r="CM937" s="89"/>
      <c r="CN937" s="89"/>
      <c r="CO937" s="89"/>
      <c r="CP937" s="89"/>
      <c r="CQ937" s="89"/>
      <c r="CR937" s="89"/>
      <c r="CS937" s="89"/>
      <c r="CT937" s="89"/>
      <c r="CU937" s="89"/>
      <c r="CV937" s="89">
        <v>8</v>
      </c>
      <c r="CW937" s="89">
        <v>8</v>
      </c>
      <c r="CX937" s="89">
        <v>8</v>
      </c>
      <c r="CY937" s="89">
        <v>8</v>
      </c>
      <c r="CZ937" s="89">
        <v>8</v>
      </c>
      <c r="DA937" s="89">
        <v>8</v>
      </c>
      <c r="DB937" s="89">
        <v>8</v>
      </c>
      <c r="DC937" s="89">
        <v>8</v>
      </c>
      <c r="DD937" s="89">
        <v>8</v>
      </c>
      <c r="DE937" s="89"/>
      <c r="DF937" s="89"/>
      <c r="DG937" s="89"/>
      <c r="DH937" s="89"/>
      <c r="DI937" s="89">
        <v>8</v>
      </c>
      <c r="DJ937" s="89">
        <v>8</v>
      </c>
      <c r="DK937" s="89">
        <v>8</v>
      </c>
      <c r="DL937" s="89">
        <v>8</v>
      </c>
      <c r="DM937" s="89">
        <v>8</v>
      </c>
      <c r="DN937" s="89">
        <v>8</v>
      </c>
      <c r="DO937" s="90">
        <f t="shared" si="95"/>
        <v>8</v>
      </c>
      <c r="DP937" s="89"/>
      <c r="DQ937" s="89"/>
      <c r="DR937" s="89"/>
      <c r="DS937" s="89"/>
      <c r="DT937" s="89"/>
      <c r="DU937" s="89"/>
      <c r="DV937" s="101"/>
      <c r="DW937" s="102"/>
      <c r="DX937" s="103"/>
      <c r="DY937" s="90"/>
      <c r="DZ937" s="103"/>
      <c r="EA937" s="103"/>
      <c r="EB937" s="103"/>
      <c r="EC937" s="103"/>
      <c r="ED937" s="103"/>
      <c r="EE937" s="103"/>
      <c r="EF937" s="106" t="e">
        <f t="shared" si="92"/>
        <v>#DIV/0!</v>
      </c>
      <c r="EG937" s="106" t="e">
        <f t="shared" si="93"/>
        <v>#DIV/0!</v>
      </c>
      <c r="EH937" s="106" t="str">
        <f t="shared" si="94"/>
        <v>NEED TO DEVELOP</v>
      </c>
    </row>
    <row r="938" hidden="1" customHeight="1" spans="2:138">
      <c r="B938" s="83" t="s">
        <v>12402</v>
      </c>
      <c r="C938" s="84"/>
      <c r="D938" s="84"/>
      <c r="E938" s="84"/>
      <c r="F938" s="84"/>
      <c r="G938" s="84"/>
      <c r="H938" s="83" t="s">
        <v>18931</v>
      </c>
      <c r="I938" s="86" t="s">
        <v>18932</v>
      </c>
      <c r="J938" s="83" t="s">
        <v>1569</v>
      </c>
      <c r="K938" s="84"/>
      <c r="L938" s="83" t="s">
        <v>6741</v>
      </c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90" t="e">
        <f t="shared" si="96"/>
        <v>#DIV/0!</v>
      </c>
      <c r="AO938" s="89"/>
      <c r="AP938" s="89"/>
      <c r="AQ938" s="89"/>
      <c r="AR938" s="89"/>
      <c r="AS938" s="89"/>
      <c r="AT938" s="89"/>
      <c r="AU938" s="89"/>
      <c r="AV938" s="89"/>
      <c r="AW938" s="89"/>
      <c r="AX938" s="89"/>
      <c r="AY938" s="89"/>
      <c r="AZ938" s="89"/>
      <c r="BA938" s="89"/>
      <c r="BB938" s="89"/>
      <c r="BC938" s="89"/>
      <c r="BD938" s="89"/>
      <c r="BE938" s="89"/>
      <c r="BF938" s="89"/>
      <c r="BG938" s="89"/>
      <c r="BH938" s="89"/>
      <c r="BI938" s="89"/>
      <c r="BJ938" s="89"/>
      <c r="BK938" s="89"/>
      <c r="BL938" s="89"/>
      <c r="BM938" s="89"/>
      <c r="BN938" s="89"/>
      <c r="BO938" s="89"/>
      <c r="BP938" s="89"/>
      <c r="BQ938" s="89"/>
      <c r="BR938" s="89"/>
      <c r="BS938" s="89"/>
      <c r="BT938" s="89"/>
      <c r="BU938" s="89"/>
      <c r="BV938" s="89"/>
      <c r="BW938" s="89"/>
      <c r="BX938" s="89"/>
      <c r="BY938" s="89"/>
      <c r="BZ938" s="89"/>
      <c r="CA938" s="89"/>
      <c r="CB938" s="89"/>
      <c r="CC938" s="89"/>
      <c r="CD938" s="89"/>
      <c r="CE938" s="89"/>
      <c r="CF938" s="90" t="e">
        <f t="shared" si="91"/>
        <v>#DIV/0!</v>
      </c>
      <c r="CG938" s="89"/>
      <c r="CH938" s="89"/>
      <c r="CI938" s="89"/>
      <c r="CJ938" s="89"/>
      <c r="CK938" s="89"/>
      <c r="CL938" s="89"/>
      <c r="CM938" s="89"/>
      <c r="CN938" s="89"/>
      <c r="CO938" s="89"/>
      <c r="CP938" s="89"/>
      <c r="CQ938" s="89"/>
      <c r="CR938" s="89"/>
      <c r="CS938" s="89"/>
      <c r="CT938" s="89"/>
      <c r="CU938" s="89"/>
      <c r="CV938" s="89">
        <v>8</v>
      </c>
      <c r="CW938" s="89">
        <v>7.8</v>
      </c>
      <c r="CX938" s="89">
        <v>7.8</v>
      </c>
      <c r="CY938" s="89">
        <v>8</v>
      </c>
      <c r="CZ938" s="89">
        <v>8</v>
      </c>
      <c r="DA938" s="89">
        <v>8</v>
      </c>
      <c r="DB938" s="89">
        <v>7</v>
      </c>
      <c r="DC938" s="89">
        <v>8</v>
      </c>
      <c r="DD938" s="89">
        <v>7</v>
      </c>
      <c r="DE938" s="89"/>
      <c r="DF938" s="89"/>
      <c r="DG938" s="89"/>
      <c r="DH938" s="89"/>
      <c r="DI938" s="89">
        <v>7.8</v>
      </c>
      <c r="DJ938" s="89">
        <v>7.8</v>
      </c>
      <c r="DK938" s="89">
        <v>7.8</v>
      </c>
      <c r="DL938" s="89">
        <v>8</v>
      </c>
      <c r="DM938" s="89">
        <v>8</v>
      </c>
      <c r="DN938" s="89">
        <v>8</v>
      </c>
      <c r="DO938" s="90">
        <f t="shared" si="95"/>
        <v>7.8</v>
      </c>
      <c r="DP938" s="95"/>
      <c r="DQ938" s="89"/>
      <c r="DR938" s="89"/>
      <c r="DS938" s="89"/>
      <c r="DT938" s="89"/>
      <c r="DU938" s="89"/>
      <c r="DV938" s="101"/>
      <c r="DW938" s="102"/>
      <c r="DX938" s="103"/>
      <c r="DY938" s="90"/>
      <c r="DZ938" s="103"/>
      <c r="EA938" s="103"/>
      <c r="EB938" s="103"/>
      <c r="EC938" s="103"/>
      <c r="ED938" s="103"/>
      <c r="EE938" s="103"/>
      <c r="EF938" s="106" t="e">
        <f t="shared" si="92"/>
        <v>#DIV/0!</v>
      </c>
      <c r="EG938" s="106" t="e">
        <f t="shared" si="93"/>
        <v>#DIV/0!</v>
      </c>
      <c r="EH938" s="106" t="str">
        <f t="shared" si="94"/>
        <v>NEED TO DEVELOP</v>
      </c>
    </row>
    <row r="939" hidden="1" customHeight="1" spans="2:138">
      <c r="B939" s="83" t="s">
        <v>2957</v>
      </c>
      <c r="C939" s="84"/>
      <c r="D939" s="84"/>
      <c r="E939" s="84"/>
      <c r="F939" s="84"/>
      <c r="G939" s="84"/>
      <c r="H939" s="83" t="s">
        <v>18976</v>
      </c>
      <c r="I939" s="86" t="s">
        <v>18977</v>
      </c>
      <c r="J939" s="83" t="s">
        <v>68</v>
      </c>
      <c r="K939" s="84"/>
      <c r="L939" s="83" t="s">
        <v>1234</v>
      </c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90" t="e">
        <f t="shared" si="96"/>
        <v>#DIV/0!</v>
      </c>
      <c r="AO939" s="89"/>
      <c r="AP939" s="89"/>
      <c r="AQ939" s="89"/>
      <c r="AR939" s="89"/>
      <c r="AS939" s="89"/>
      <c r="AT939" s="89"/>
      <c r="AU939" s="89"/>
      <c r="AV939" s="89"/>
      <c r="AW939" s="89"/>
      <c r="AX939" s="89"/>
      <c r="AY939" s="89"/>
      <c r="AZ939" s="89"/>
      <c r="BA939" s="89"/>
      <c r="BB939" s="89"/>
      <c r="BC939" s="89"/>
      <c r="BD939" s="89"/>
      <c r="BE939" s="89"/>
      <c r="BF939" s="89"/>
      <c r="BG939" s="89"/>
      <c r="BH939" s="89"/>
      <c r="BI939" s="89"/>
      <c r="BJ939" s="89"/>
      <c r="BK939" s="89"/>
      <c r="BL939" s="89"/>
      <c r="BM939" s="89"/>
      <c r="BN939" s="89"/>
      <c r="BO939" s="89"/>
      <c r="BP939" s="89"/>
      <c r="BQ939" s="89"/>
      <c r="BR939" s="89"/>
      <c r="BS939" s="89"/>
      <c r="BT939" s="89"/>
      <c r="BU939" s="89"/>
      <c r="BV939" s="89"/>
      <c r="BW939" s="89"/>
      <c r="BX939" s="89"/>
      <c r="BY939" s="89"/>
      <c r="BZ939" s="89"/>
      <c r="CA939" s="89"/>
      <c r="CB939" s="89"/>
      <c r="CC939" s="89"/>
      <c r="CD939" s="89"/>
      <c r="CE939" s="89"/>
      <c r="CF939" s="90" t="e">
        <f t="shared" si="91"/>
        <v>#DIV/0!</v>
      </c>
      <c r="CG939" s="89"/>
      <c r="CH939" s="89"/>
      <c r="CI939" s="89"/>
      <c r="CJ939" s="89"/>
      <c r="CK939" s="89"/>
      <c r="CL939" s="89"/>
      <c r="CM939" s="89"/>
      <c r="CN939" s="89"/>
      <c r="CO939" s="89"/>
      <c r="CP939" s="89"/>
      <c r="CQ939" s="89"/>
      <c r="CR939" s="89"/>
      <c r="CS939" s="89"/>
      <c r="CT939" s="89"/>
      <c r="CU939" s="89"/>
      <c r="CV939" s="89"/>
      <c r="CW939" s="89"/>
      <c r="CX939" s="89"/>
      <c r="CY939" s="89"/>
      <c r="CZ939" s="89"/>
      <c r="DA939" s="89"/>
      <c r="DB939" s="89"/>
      <c r="DC939" s="89"/>
      <c r="DD939" s="89"/>
      <c r="DE939" s="89"/>
      <c r="DF939" s="89"/>
      <c r="DG939" s="89"/>
      <c r="DH939" s="89"/>
      <c r="DI939" s="89"/>
      <c r="DJ939" s="89"/>
      <c r="DK939" s="89"/>
      <c r="DL939" s="89"/>
      <c r="DM939" s="89"/>
      <c r="DN939" s="89"/>
      <c r="DO939" s="90" t="e">
        <f t="shared" si="95"/>
        <v>#DIV/0!</v>
      </c>
      <c r="DP939" s="95"/>
      <c r="DQ939" s="89"/>
      <c r="DR939" s="89"/>
      <c r="DS939" s="89"/>
      <c r="DT939" s="89"/>
      <c r="DU939" s="89"/>
      <c r="DV939" s="101"/>
      <c r="DW939" s="102"/>
      <c r="DX939" s="103"/>
      <c r="DY939" s="90"/>
      <c r="DZ939" s="103"/>
      <c r="EA939" s="103"/>
      <c r="EB939" s="103"/>
      <c r="EC939" s="103"/>
      <c r="ED939" s="103"/>
      <c r="EE939" s="103"/>
      <c r="EF939" s="106" t="e">
        <f t="shared" si="92"/>
        <v>#DIV/0!</v>
      </c>
      <c r="EG939" s="106" t="e">
        <f t="shared" si="93"/>
        <v>#DIV/0!</v>
      </c>
      <c r="EH939" s="106" t="e">
        <f t="shared" si="94"/>
        <v>#DIV/0!</v>
      </c>
    </row>
    <row r="940" hidden="1" customHeight="1" spans="2:138">
      <c r="B940" s="83" t="s">
        <v>2957</v>
      </c>
      <c r="C940" s="84"/>
      <c r="D940" s="84"/>
      <c r="E940" s="84"/>
      <c r="F940" s="84"/>
      <c r="G940" s="84"/>
      <c r="H940" s="83" t="s">
        <v>18990</v>
      </c>
      <c r="I940" s="86" t="s">
        <v>18991</v>
      </c>
      <c r="J940" s="83" t="s">
        <v>227</v>
      </c>
      <c r="K940" s="84"/>
      <c r="L940" s="83" t="s">
        <v>8230</v>
      </c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90" t="e">
        <f t="shared" si="96"/>
        <v>#DIV/0!</v>
      </c>
      <c r="AO940" s="89"/>
      <c r="AP940" s="89"/>
      <c r="AQ940" s="89"/>
      <c r="AR940" s="89"/>
      <c r="AS940" s="89"/>
      <c r="AT940" s="89"/>
      <c r="AU940" s="89"/>
      <c r="AV940" s="89"/>
      <c r="AW940" s="89"/>
      <c r="AX940" s="89"/>
      <c r="AY940" s="89"/>
      <c r="AZ940" s="89"/>
      <c r="BA940" s="89"/>
      <c r="BB940" s="89"/>
      <c r="BC940" s="89"/>
      <c r="BD940" s="89">
        <v>8</v>
      </c>
      <c r="BE940" s="89">
        <v>8</v>
      </c>
      <c r="BF940" s="89">
        <v>8</v>
      </c>
      <c r="BG940" s="89">
        <v>8</v>
      </c>
      <c r="BH940" s="89">
        <v>8</v>
      </c>
      <c r="BI940" s="89">
        <v>8</v>
      </c>
      <c r="BJ940" s="89">
        <v>8</v>
      </c>
      <c r="BK940" s="89">
        <v>8</v>
      </c>
      <c r="BL940" s="89">
        <v>8</v>
      </c>
      <c r="BM940" s="89">
        <v>8</v>
      </c>
      <c r="BN940" s="89">
        <v>8</v>
      </c>
      <c r="BO940" s="89">
        <v>8</v>
      </c>
      <c r="BP940" s="89">
        <v>8</v>
      </c>
      <c r="BQ940" s="89">
        <v>8</v>
      </c>
      <c r="BR940" s="89">
        <v>8</v>
      </c>
      <c r="BS940" s="89">
        <v>8</v>
      </c>
      <c r="BT940" s="89">
        <v>8</v>
      </c>
      <c r="BU940" s="89">
        <v>8</v>
      </c>
      <c r="BV940" s="89">
        <v>8</v>
      </c>
      <c r="BW940" s="89">
        <v>8</v>
      </c>
      <c r="BX940" s="89">
        <v>8</v>
      </c>
      <c r="BY940" s="89">
        <v>8</v>
      </c>
      <c r="BZ940" s="89">
        <v>8</v>
      </c>
      <c r="CA940" s="89">
        <v>8</v>
      </c>
      <c r="CB940" s="89">
        <v>8</v>
      </c>
      <c r="CC940" s="89">
        <v>8</v>
      </c>
      <c r="CD940" s="89">
        <v>8</v>
      </c>
      <c r="CE940" s="89">
        <v>9</v>
      </c>
      <c r="CF940" s="90">
        <f t="shared" si="91"/>
        <v>8.03703703703704</v>
      </c>
      <c r="CG940" s="89"/>
      <c r="CH940" s="89"/>
      <c r="CI940" s="89"/>
      <c r="CJ940" s="89"/>
      <c r="CK940" s="89"/>
      <c r="CL940" s="89"/>
      <c r="CM940" s="89"/>
      <c r="CN940" s="89"/>
      <c r="CO940" s="89"/>
      <c r="CP940" s="89"/>
      <c r="CQ940" s="89"/>
      <c r="CR940" s="89"/>
      <c r="CS940" s="89"/>
      <c r="CT940" s="89"/>
      <c r="CU940" s="89"/>
      <c r="CV940" s="89"/>
      <c r="CW940" s="89"/>
      <c r="CX940" s="89"/>
      <c r="CY940" s="89"/>
      <c r="CZ940" s="89"/>
      <c r="DA940" s="89"/>
      <c r="DB940" s="89"/>
      <c r="DC940" s="89"/>
      <c r="DD940" s="89"/>
      <c r="DE940" s="89"/>
      <c r="DF940" s="89"/>
      <c r="DG940" s="89"/>
      <c r="DH940" s="89"/>
      <c r="DI940" s="89"/>
      <c r="DJ940" s="89"/>
      <c r="DK940" s="89"/>
      <c r="DL940" s="89"/>
      <c r="DM940" s="89"/>
      <c r="DN940" s="89"/>
      <c r="DO940" s="90" t="e">
        <f t="shared" si="95"/>
        <v>#DIV/0!</v>
      </c>
      <c r="DP940" s="95"/>
      <c r="DQ940" s="89"/>
      <c r="DR940" s="89"/>
      <c r="DS940" s="89"/>
      <c r="DT940" s="89"/>
      <c r="DU940" s="89"/>
      <c r="DV940" s="101"/>
      <c r="DW940" s="102"/>
      <c r="DX940" s="103"/>
      <c r="DY940" s="90"/>
      <c r="DZ940" s="103"/>
      <c r="EA940" s="103"/>
      <c r="EB940" s="103"/>
      <c r="EC940" s="103"/>
      <c r="ED940" s="103"/>
      <c r="EE940" s="103"/>
      <c r="EF940" s="106" t="e">
        <f t="shared" si="92"/>
        <v>#DIV/0!</v>
      </c>
      <c r="EG940" s="106" t="str">
        <f t="shared" si="93"/>
        <v>GOOD</v>
      </c>
      <c r="EH940" s="106" t="e">
        <f t="shared" si="94"/>
        <v>#DIV/0!</v>
      </c>
    </row>
    <row r="941" hidden="1" customHeight="1" spans="2:138">
      <c r="B941" s="83" t="s">
        <v>2957</v>
      </c>
      <c r="C941" s="84"/>
      <c r="D941" s="84"/>
      <c r="E941" s="84"/>
      <c r="F941" s="84"/>
      <c r="G941" s="84"/>
      <c r="H941" s="83" t="s">
        <v>19003</v>
      </c>
      <c r="I941" s="86" t="s">
        <v>19004</v>
      </c>
      <c r="J941" s="83" t="s">
        <v>2083</v>
      </c>
      <c r="K941" s="84"/>
      <c r="L941" s="83" t="s">
        <v>2228</v>
      </c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90" t="e">
        <f t="shared" si="96"/>
        <v>#DIV/0!</v>
      </c>
      <c r="AO941" s="89"/>
      <c r="AP941" s="89"/>
      <c r="AQ941" s="89"/>
      <c r="AR941" s="89"/>
      <c r="AS941" s="89"/>
      <c r="AT941" s="89"/>
      <c r="AU941" s="89"/>
      <c r="AV941" s="89"/>
      <c r="AW941" s="89"/>
      <c r="AX941" s="89"/>
      <c r="AY941" s="89"/>
      <c r="AZ941" s="89"/>
      <c r="BA941" s="89"/>
      <c r="BB941" s="89"/>
      <c r="BC941" s="89"/>
      <c r="BD941" s="89"/>
      <c r="BE941" s="89"/>
      <c r="BF941" s="89"/>
      <c r="BG941" s="89"/>
      <c r="BH941" s="89"/>
      <c r="BI941" s="89"/>
      <c r="BJ941" s="89"/>
      <c r="BK941" s="89"/>
      <c r="BL941" s="89"/>
      <c r="BM941" s="89"/>
      <c r="BN941" s="89"/>
      <c r="BO941" s="89"/>
      <c r="BP941" s="89"/>
      <c r="BQ941" s="89"/>
      <c r="BR941" s="89"/>
      <c r="BS941" s="89"/>
      <c r="BT941" s="89"/>
      <c r="BU941" s="89"/>
      <c r="BV941" s="89"/>
      <c r="BW941" s="89"/>
      <c r="BX941" s="89"/>
      <c r="BY941" s="89"/>
      <c r="BZ941" s="89"/>
      <c r="CA941" s="89"/>
      <c r="CB941" s="89"/>
      <c r="CC941" s="89"/>
      <c r="CD941" s="89"/>
      <c r="CE941" s="89"/>
      <c r="CF941" s="90" t="e">
        <f t="shared" si="91"/>
        <v>#DIV/0!</v>
      </c>
      <c r="CG941" s="89"/>
      <c r="CH941" s="89"/>
      <c r="CI941" s="89"/>
      <c r="CJ941" s="89"/>
      <c r="CK941" s="89"/>
      <c r="CL941" s="89"/>
      <c r="CM941" s="89"/>
      <c r="CN941" s="89"/>
      <c r="CO941" s="89"/>
      <c r="CP941" s="89"/>
      <c r="CQ941" s="89"/>
      <c r="CR941" s="89"/>
      <c r="CS941" s="89"/>
      <c r="CT941" s="89"/>
      <c r="CU941" s="89"/>
      <c r="CV941" s="89"/>
      <c r="CW941" s="89"/>
      <c r="CX941" s="89"/>
      <c r="CY941" s="89"/>
      <c r="CZ941" s="89"/>
      <c r="DA941" s="89"/>
      <c r="DB941" s="89"/>
      <c r="DC941" s="89"/>
      <c r="DD941" s="89"/>
      <c r="DE941" s="89"/>
      <c r="DF941" s="89"/>
      <c r="DG941" s="89"/>
      <c r="DH941" s="89"/>
      <c r="DI941" s="89"/>
      <c r="DJ941" s="89"/>
      <c r="DK941" s="89"/>
      <c r="DL941" s="89"/>
      <c r="DM941" s="89"/>
      <c r="DN941" s="89"/>
      <c r="DO941" s="90" t="e">
        <f t="shared" si="95"/>
        <v>#DIV/0!</v>
      </c>
      <c r="DP941" s="95"/>
      <c r="DQ941" s="89"/>
      <c r="DR941" s="89"/>
      <c r="DS941" s="89"/>
      <c r="DT941" s="89"/>
      <c r="DU941" s="89"/>
      <c r="DV941" s="101"/>
      <c r="DW941" s="102"/>
      <c r="DX941" s="103"/>
      <c r="DY941" s="90"/>
      <c r="DZ941" s="103"/>
      <c r="EA941" s="103"/>
      <c r="EB941" s="103"/>
      <c r="EC941" s="103"/>
      <c r="ED941" s="103"/>
      <c r="EE941" s="103"/>
      <c r="EF941" s="106" t="e">
        <f t="shared" si="92"/>
        <v>#DIV/0!</v>
      </c>
      <c r="EG941" s="106" t="e">
        <f t="shared" si="93"/>
        <v>#DIV/0!</v>
      </c>
      <c r="EH941" s="106" t="e">
        <f t="shared" si="94"/>
        <v>#DIV/0!</v>
      </c>
    </row>
    <row r="942" hidden="1" customHeight="1" spans="2:138">
      <c r="B942" s="83" t="s">
        <v>2957</v>
      </c>
      <c r="C942" s="84"/>
      <c r="D942" s="84"/>
      <c r="E942" s="84"/>
      <c r="F942" s="84"/>
      <c r="G942" s="84"/>
      <c r="H942" s="83" t="s">
        <v>19030</v>
      </c>
      <c r="I942" s="86" t="s">
        <v>19031</v>
      </c>
      <c r="J942" s="83" t="s">
        <v>108</v>
      </c>
      <c r="K942" s="84"/>
      <c r="L942" s="83" t="s">
        <v>4627</v>
      </c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90" t="e">
        <f t="shared" si="96"/>
        <v>#DIV/0!</v>
      </c>
      <c r="AO942" s="89"/>
      <c r="AP942" s="89"/>
      <c r="AQ942" s="89"/>
      <c r="AR942" s="89"/>
      <c r="AS942" s="89"/>
      <c r="AT942" s="89"/>
      <c r="AU942" s="89"/>
      <c r="AV942" s="89"/>
      <c r="AW942" s="89"/>
      <c r="AX942" s="89"/>
      <c r="AY942" s="89"/>
      <c r="AZ942" s="89"/>
      <c r="BA942" s="89"/>
      <c r="BB942" s="89"/>
      <c r="BC942" s="89"/>
      <c r="BD942" s="89">
        <v>8</v>
      </c>
      <c r="BE942" s="89">
        <v>8</v>
      </c>
      <c r="BF942" s="89">
        <v>8</v>
      </c>
      <c r="BG942" s="89">
        <v>8</v>
      </c>
      <c r="BH942" s="89">
        <v>8</v>
      </c>
      <c r="BI942" s="89">
        <v>7</v>
      </c>
      <c r="BJ942" s="89">
        <v>8</v>
      </c>
      <c r="BK942" s="89">
        <v>8</v>
      </c>
      <c r="BL942" s="89">
        <v>8</v>
      </c>
      <c r="BM942" s="89">
        <v>8</v>
      </c>
      <c r="BN942" s="89">
        <v>8</v>
      </c>
      <c r="BO942" s="89">
        <v>8</v>
      </c>
      <c r="BP942" s="89">
        <v>8</v>
      </c>
      <c r="BQ942" s="89">
        <v>8</v>
      </c>
      <c r="BR942" s="89">
        <v>8</v>
      </c>
      <c r="BS942" s="89">
        <v>8</v>
      </c>
      <c r="BT942" s="89">
        <v>8</v>
      </c>
      <c r="BU942" s="89">
        <v>8</v>
      </c>
      <c r="BV942" s="89">
        <v>8</v>
      </c>
      <c r="BW942" s="89">
        <v>8</v>
      </c>
      <c r="BX942" s="89">
        <v>8</v>
      </c>
      <c r="BY942" s="89">
        <v>8</v>
      </c>
      <c r="BZ942" s="89">
        <v>8</v>
      </c>
      <c r="CA942" s="89">
        <v>8</v>
      </c>
      <c r="CB942" s="89">
        <v>8</v>
      </c>
      <c r="CC942" s="89">
        <v>8</v>
      </c>
      <c r="CD942" s="89">
        <v>8</v>
      </c>
      <c r="CE942" s="89">
        <v>8</v>
      </c>
      <c r="CF942" s="90">
        <f t="shared" si="91"/>
        <v>7.96296296296296</v>
      </c>
      <c r="CG942" s="89"/>
      <c r="CH942" s="89"/>
      <c r="CI942" s="89"/>
      <c r="CJ942" s="89"/>
      <c r="CK942" s="89"/>
      <c r="CL942" s="89"/>
      <c r="CM942" s="89"/>
      <c r="CN942" s="89"/>
      <c r="CO942" s="89"/>
      <c r="CP942" s="89"/>
      <c r="CQ942" s="89"/>
      <c r="CR942" s="89"/>
      <c r="CS942" s="89"/>
      <c r="CT942" s="89"/>
      <c r="CU942" s="89"/>
      <c r="CV942" s="89"/>
      <c r="CW942" s="89"/>
      <c r="CX942" s="89"/>
      <c r="CY942" s="89"/>
      <c r="CZ942" s="89"/>
      <c r="DA942" s="89"/>
      <c r="DB942" s="89"/>
      <c r="DC942" s="89"/>
      <c r="DD942" s="89"/>
      <c r="DE942" s="89"/>
      <c r="DF942" s="89"/>
      <c r="DG942" s="89"/>
      <c r="DH942" s="89"/>
      <c r="DI942" s="89"/>
      <c r="DJ942" s="89"/>
      <c r="DK942" s="89"/>
      <c r="DL942" s="89"/>
      <c r="DM942" s="89"/>
      <c r="DN942" s="89"/>
      <c r="DO942" s="90" t="e">
        <f t="shared" si="95"/>
        <v>#DIV/0!</v>
      </c>
      <c r="DP942" s="95"/>
      <c r="DQ942" s="89"/>
      <c r="DR942" s="89"/>
      <c r="DS942" s="89"/>
      <c r="DT942" s="89"/>
      <c r="DU942" s="89"/>
      <c r="DV942" s="101"/>
      <c r="DW942" s="102"/>
      <c r="DX942" s="103"/>
      <c r="DY942" s="90"/>
      <c r="DZ942" s="103"/>
      <c r="EA942" s="103"/>
      <c r="EB942" s="103"/>
      <c r="EC942" s="103"/>
      <c r="ED942" s="103"/>
      <c r="EE942" s="103"/>
      <c r="EF942" s="106" t="e">
        <f t="shared" si="92"/>
        <v>#DIV/0!</v>
      </c>
      <c r="EG942" s="106" t="str">
        <f t="shared" si="93"/>
        <v>NEED TO DEVELOP</v>
      </c>
      <c r="EH942" s="106" t="e">
        <f t="shared" si="94"/>
        <v>#DIV/0!</v>
      </c>
    </row>
    <row r="943" hidden="1" customHeight="1" spans="2:138">
      <c r="B943" s="83" t="s">
        <v>2957</v>
      </c>
      <c r="C943" s="84"/>
      <c r="D943" s="84"/>
      <c r="E943" s="84"/>
      <c r="F943" s="84"/>
      <c r="G943" s="84"/>
      <c r="H943" s="83" t="s">
        <v>19044</v>
      </c>
      <c r="I943" s="86" t="s">
        <v>19045</v>
      </c>
      <c r="J943" s="83" t="s">
        <v>2321</v>
      </c>
      <c r="K943" s="84"/>
      <c r="L943" s="83" t="s">
        <v>774</v>
      </c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90" t="e">
        <f t="shared" si="96"/>
        <v>#DIV/0!</v>
      </c>
      <c r="AO943" s="89"/>
      <c r="AP943" s="89"/>
      <c r="AQ943" s="89"/>
      <c r="AR943" s="89"/>
      <c r="AS943" s="89"/>
      <c r="AT943" s="89"/>
      <c r="AU943" s="89"/>
      <c r="AV943" s="89"/>
      <c r="AW943" s="89"/>
      <c r="AX943" s="89"/>
      <c r="AY943" s="89"/>
      <c r="AZ943" s="89"/>
      <c r="BA943" s="89"/>
      <c r="BB943" s="89"/>
      <c r="BC943" s="89"/>
      <c r="BD943" s="89"/>
      <c r="BE943" s="89"/>
      <c r="BF943" s="89"/>
      <c r="BG943" s="89"/>
      <c r="BH943" s="89"/>
      <c r="BI943" s="89"/>
      <c r="BJ943" s="89"/>
      <c r="BK943" s="89"/>
      <c r="BL943" s="89"/>
      <c r="BM943" s="89"/>
      <c r="BN943" s="89"/>
      <c r="BO943" s="89"/>
      <c r="BP943" s="89"/>
      <c r="BQ943" s="89"/>
      <c r="BR943" s="89"/>
      <c r="BS943" s="89"/>
      <c r="BT943" s="89"/>
      <c r="BU943" s="89"/>
      <c r="BV943" s="89"/>
      <c r="BW943" s="89"/>
      <c r="BX943" s="89"/>
      <c r="BY943" s="89"/>
      <c r="BZ943" s="89"/>
      <c r="CA943" s="89"/>
      <c r="CB943" s="89"/>
      <c r="CC943" s="89"/>
      <c r="CD943" s="89"/>
      <c r="CE943" s="89"/>
      <c r="CF943" s="90" t="e">
        <f t="shared" si="91"/>
        <v>#DIV/0!</v>
      </c>
      <c r="CG943" s="89"/>
      <c r="CH943" s="89"/>
      <c r="CI943" s="89"/>
      <c r="CJ943" s="89"/>
      <c r="CK943" s="89"/>
      <c r="CL943" s="89"/>
      <c r="CM943" s="89"/>
      <c r="CN943" s="89"/>
      <c r="CO943" s="89"/>
      <c r="CP943" s="89"/>
      <c r="CQ943" s="89"/>
      <c r="CR943" s="89"/>
      <c r="CS943" s="89"/>
      <c r="CT943" s="89"/>
      <c r="CU943" s="89"/>
      <c r="CV943" s="89"/>
      <c r="CW943" s="89"/>
      <c r="CX943" s="89"/>
      <c r="CY943" s="89"/>
      <c r="CZ943" s="89"/>
      <c r="DA943" s="89"/>
      <c r="DB943" s="89"/>
      <c r="DC943" s="89"/>
      <c r="DD943" s="89"/>
      <c r="DE943" s="89"/>
      <c r="DF943" s="89"/>
      <c r="DG943" s="89"/>
      <c r="DH943" s="89"/>
      <c r="DI943" s="89"/>
      <c r="DJ943" s="89"/>
      <c r="DK943" s="89"/>
      <c r="DL943" s="89"/>
      <c r="DM943" s="89"/>
      <c r="DN943" s="89"/>
      <c r="DO943" s="90" t="e">
        <f t="shared" si="95"/>
        <v>#DIV/0!</v>
      </c>
      <c r="DP943" s="95"/>
      <c r="DQ943" s="89"/>
      <c r="DR943" s="89"/>
      <c r="DS943" s="89"/>
      <c r="DT943" s="89"/>
      <c r="DU943" s="89"/>
      <c r="DV943" s="101"/>
      <c r="DW943" s="102"/>
      <c r="DX943" s="103"/>
      <c r="DY943" s="90"/>
      <c r="DZ943" s="103"/>
      <c r="EA943" s="103"/>
      <c r="EB943" s="103"/>
      <c r="EC943" s="103"/>
      <c r="ED943" s="103"/>
      <c r="EE943" s="103"/>
      <c r="EF943" s="106" t="e">
        <f t="shared" si="92"/>
        <v>#DIV/0!</v>
      </c>
      <c r="EG943" s="106" t="e">
        <f t="shared" si="93"/>
        <v>#DIV/0!</v>
      </c>
      <c r="EH943" s="106" t="e">
        <f t="shared" si="94"/>
        <v>#DIV/0!</v>
      </c>
    </row>
    <row r="944" hidden="1" customHeight="1" spans="2:138">
      <c r="B944" s="83" t="s">
        <v>2957</v>
      </c>
      <c r="C944" s="84"/>
      <c r="D944" s="84"/>
      <c r="E944" s="84"/>
      <c r="F944" s="84"/>
      <c r="G944" s="84"/>
      <c r="H944" s="83" t="s">
        <v>19058</v>
      </c>
      <c r="I944" s="86" t="s">
        <v>19059</v>
      </c>
      <c r="J944" s="83" t="s">
        <v>390</v>
      </c>
      <c r="K944" s="84"/>
      <c r="L944" s="83" t="s">
        <v>2458</v>
      </c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90" t="e">
        <f t="shared" si="96"/>
        <v>#DIV/0!</v>
      </c>
      <c r="AO944" s="89"/>
      <c r="AP944" s="89"/>
      <c r="AQ944" s="89"/>
      <c r="AR944" s="89"/>
      <c r="AS944" s="89"/>
      <c r="AT944" s="89"/>
      <c r="AU944" s="89"/>
      <c r="AV944" s="89"/>
      <c r="AW944" s="89"/>
      <c r="AX944" s="89"/>
      <c r="AY944" s="89"/>
      <c r="AZ944" s="89"/>
      <c r="BA944" s="89"/>
      <c r="BB944" s="89"/>
      <c r="BC944" s="89"/>
      <c r="BD944" s="89"/>
      <c r="BE944" s="89"/>
      <c r="BF944" s="89"/>
      <c r="BG944" s="89"/>
      <c r="BH944" s="89"/>
      <c r="BI944" s="89"/>
      <c r="BJ944" s="89"/>
      <c r="BK944" s="89"/>
      <c r="BL944" s="89"/>
      <c r="BM944" s="89"/>
      <c r="BN944" s="89"/>
      <c r="BO944" s="89"/>
      <c r="BP944" s="89"/>
      <c r="BQ944" s="89"/>
      <c r="BR944" s="89"/>
      <c r="BS944" s="89"/>
      <c r="BT944" s="89"/>
      <c r="BU944" s="89"/>
      <c r="BV944" s="89"/>
      <c r="BW944" s="89"/>
      <c r="BX944" s="89"/>
      <c r="BY944" s="89"/>
      <c r="BZ944" s="89"/>
      <c r="CA944" s="89"/>
      <c r="CB944" s="89"/>
      <c r="CC944" s="89"/>
      <c r="CD944" s="89"/>
      <c r="CE944" s="89"/>
      <c r="CF944" s="90" t="e">
        <f t="shared" si="91"/>
        <v>#DIV/0!</v>
      </c>
      <c r="CG944" s="89"/>
      <c r="CH944" s="89"/>
      <c r="CI944" s="89"/>
      <c r="CJ944" s="89"/>
      <c r="CK944" s="89"/>
      <c r="CL944" s="89"/>
      <c r="CM944" s="89"/>
      <c r="CN944" s="89"/>
      <c r="CO944" s="89"/>
      <c r="CP944" s="89"/>
      <c r="CQ944" s="89"/>
      <c r="CR944" s="89"/>
      <c r="CS944" s="89"/>
      <c r="CT944" s="89"/>
      <c r="CU944" s="89"/>
      <c r="CV944" s="89"/>
      <c r="CW944" s="89"/>
      <c r="CX944" s="89"/>
      <c r="CY944" s="89"/>
      <c r="CZ944" s="89"/>
      <c r="DA944" s="89"/>
      <c r="DB944" s="89"/>
      <c r="DC944" s="89"/>
      <c r="DD944" s="89"/>
      <c r="DE944" s="89"/>
      <c r="DF944" s="89"/>
      <c r="DG944" s="89"/>
      <c r="DH944" s="89"/>
      <c r="DI944" s="89"/>
      <c r="DJ944" s="89"/>
      <c r="DK944" s="89"/>
      <c r="DL944" s="89"/>
      <c r="DM944" s="89"/>
      <c r="DN944" s="89"/>
      <c r="DO944" s="90" t="e">
        <f t="shared" si="95"/>
        <v>#DIV/0!</v>
      </c>
      <c r="DP944" s="95"/>
      <c r="DQ944" s="89"/>
      <c r="DR944" s="89"/>
      <c r="DS944" s="89"/>
      <c r="DT944" s="89"/>
      <c r="DU944" s="89"/>
      <c r="DV944" s="101"/>
      <c r="DW944" s="102"/>
      <c r="DX944" s="103"/>
      <c r="DY944" s="90"/>
      <c r="DZ944" s="103"/>
      <c r="EA944" s="103"/>
      <c r="EB944" s="103"/>
      <c r="EC944" s="103"/>
      <c r="ED944" s="103"/>
      <c r="EE944" s="103"/>
      <c r="EF944" s="106" t="e">
        <f t="shared" si="92"/>
        <v>#DIV/0!</v>
      </c>
      <c r="EG944" s="106" t="e">
        <f t="shared" si="93"/>
        <v>#DIV/0!</v>
      </c>
      <c r="EH944" s="106" t="e">
        <f t="shared" si="94"/>
        <v>#DIV/0!</v>
      </c>
    </row>
    <row r="945" hidden="1" customHeight="1" spans="2:138">
      <c r="B945" s="83" t="s">
        <v>2957</v>
      </c>
      <c r="C945" s="84"/>
      <c r="D945" s="84"/>
      <c r="E945" s="84"/>
      <c r="F945" s="84"/>
      <c r="G945" s="84"/>
      <c r="H945" s="83" t="s">
        <v>19074</v>
      </c>
      <c r="I945" s="86" t="s">
        <v>19075</v>
      </c>
      <c r="J945" s="83" t="s">
        <v>126</v>
      </c>
      <c r="K945" s="84"/>
      <c r="L945" s="83" t="s">
        <v>8775</v>
      </c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90" t="e">
        <f t="shared" si="96"/>
        <v>#DIV/0!</v>
      </c>
      <c r="AO945" s="89"/>
      <c r="AP945" s="89"/>
      <c r="AQ945" s="89"/>
      <c r="AR945" s="89"/>
      <c r="AS945" s="89"/>
      <c r="AT945" s="89"/>
      <c r="AU945" s="89"/>
      <c r="AV945" s="89"/>
      <c r="AW945" s="89"/>
      <c r="AX945" s="89"/>
      <c r="AY945" s="89"/>
      <c r="AZ945" s="89"/>
      <c r="BA945" s="89"/>
      <c r="BB945" s="89"/>
      <c r="BC945" s="89"/>
      <c r="BD945" s="89"/>
      <c r="BE945" s="89"/>
      <c r="BF945" s="89"/>
      <c r="BG945" s="89"/>
      <c r="BH945" s="89"/>
      <c r="BI945" s="89"/>
      <c r="BJ945" s="89"/>
      <c r="BK945" s="89"/>
      <c r="BL945" s="89"/>
      <c r="BM945" s="89"/>
      <c r="BN945" s="89"/>
      <c r="BO945" s="89"/>
      <c r="BP945" s="89"/>
      <c r="BQ945" s="89"/>
      <c r="BR945" s="89"/>
      <c r="BS945" s="89"/>
      <c r="BT945" s="89"/>
      <c r="BU945" s="89"/>
      <c r="BV945" s="89"/>
      <c r="BW945" s="89"/>
      <c r="BX945" s="89"/>
      <c r="BY945" s="89"/>
      <c r="BZ945" s="89"/>
      <c r="CA945" s="89"/>
      <c r="CB945" s="89"/>
      <c r="CC945" s="89"/>
      <c r="CD945" s="89"/>
      <c r="CE945" s="89"/>
      <c r="CF945" s="90" t="e">
        <f t="shared" si="91"/>
        <v>#DIV/0!</v>
      </c>
      <c r="CG945" s="89"/>
      <c r="CH945" s="89"/>
      <c r="CI945" s="89"/>
      <c r="CJ945" s="89"/>
      <c r="CK945" s="89"/>
      <c r="CL945" s="89"/>
      <c r="CM945" s="89"/>
      <c r="CN945" s="89"/>
      <c r="CO945" s="89"/>
      <c r="CP945" s="89"/>
      <c r="CQ945" s="89"/>
      <c r="CR945" s="89"/>
      <c r="CS945" s="89"/>
      <c r="CT945" s="89"/>
      <c r="CU945" s="89"/>
      <c r="CV945" s="89">
        <v>8</v>
      </c>
      <c r="CW945" s="89">
        <v>8</v>
      </c>
      <c r="CX945" s="89">
        <v>8</v>
      </c>
      <c r="CY945" s="89">
        <v>8</v>
      </c>
      <c r="CZ945" s="89">
        <v>8</v>
      </c>
      <c r="DA945" s="89">
        <v>8</v>
      </c>
      <c r="DB945" s="89">
        <v>7</v>
      </c>
      <c r="DC945" s="89">
        <v>8</v>
      </c>
      <c r="DD945" s="89">
        <v>8</v>
      </c>
      <c r="DE945" s="89"/>
      <c r="DF945" s="89"/>
      <c r="DG945" s="89"/>
      <c r="DH945" s="89"/>
      <c r="DI945" s="89">
        <v>8</v>
      </c>
      <c r="DJ945" s="89">
        <v>8</v>
      </c>
      <c r="DK945" s="89">
        <v>8</v>
      </c>
      <c r="DL945" s="89">
        <v>8</v>
      </c>
      <c r="DM945" s="89">
        <v>8</v>
      </c>
      <c r="DN945" s="89">
        <v>7</v>
      </c>
      <c r="DO945" s="90">
        <f t="shared" si="95"/>
        <v>7.86666666666667</v>
      </c>
      <c r="DP945" s="95"/>
      <c r="DQ945" s="89"/>
      <c r="DR945" s="89"/>
      <c r="DS945" s="89"/>
      <c r="DT945" s="89"/>
      <c r="DU945" s="89"/>
      <c r="DV945" s="101"/>
      <c r="DW945" s="102"/>
      <c r="DX945" s="103"/>
      <c r="DY945" s="90"/>
      <c r="DZ945" s="103"/>
      <c r="EA945" s="103"/>
      <c r="EB945" s="103"/>
      <c r="EC945" s="103"/>
      <c r="ED945" s="103"/>
      <c r="EE945" s="103"/>
      <c r="EF945" s="106" t="e">
        <f t="shared" si="92"/>
        <v>#DIV/0!</v>
      </c>
      <c r="EG945" s="106" t="e">
        <f t="shared" si="93"/>
        <v>#DIV/0!</v>
      </c>
      <c r="EH945" s="106" t="str">
        <f t="shared" si="94"/>
        <v>NEED TO DEVELOP</v>
      </c>
    </row>
    <row r="946" hidden="1" customHeight="1" spans="2:138">
      <c r="B946" s="83" t="s">
        <v>2957</v>
      </c>
      <c r="C946" s="84"/>
      <c r="D946" s="84"/>
      <c r="E946" s="84"/>
      <c r="F946" s="84"/>
      <c r="G946" s="84"/>
      <c r="H946" s="83" t="s">
        <v>19089</v>
      </c>
      <c r="I946" s="86" t="s">
        <v>19090</v>
      </c>
      <c r="J946" s="83" t="s">
        <v>126</v>
      </c>
      <c r="K946" s="84"/>
      <c r="L946" s="83" t="s">
        <v>2592</v>
      </c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90" t="e">
        <f t="shared" si="96"/>
        <v>#DIV/0!</v>
      </c>
      <c r="AO946" s="89"/>
      <c r="AP946" s="89"/>
      <c r="AQ946" s="89"/>
      <c r="AR946" s="89"/>
      <c r="AS946" s="89"/>
      <c r="AT946" s="89"/>
      <c r="AU946" s="89"/>
      <c r="AV946" s="89"/>
      <c r="AW946" s="89"/>
      <c r="AX946" s="89"/>
      <c r="AY946" s="89"/>
      <c r="AZ946" s="89"/>
      <c r="BA946" s="89"/>
      <c r="BB946" s="89"/>
      <c r="BC946" s="89"/>
      <c r="BD946" s="89"/>
      <c r="BE946" s="89"/>
      <c r="BF946" s="89"/>
      <c r="BG946" s="89"/>
      <c r="BH946" s="89"/>
      <c r="BI946" s="89"/>
      <c r="BJ946" s="89"/>
      <c r="BK946" s="89"/>
      <c r="BL946" s="89"/>
      <c r="BM946" s="89"/>
      <c r="BN946" s="89"/>
      <c r="BO946" s="89"/>
      <c r="BP946" s="89"/>
      <c r="BQ946" s="89"/>
      <c r="BR946" s="89"/>
      <c r="BS946" s="89"/>
      <c r="BT946" s="89"/>
      <c r="BU946" s="89"/>
      <c r="BV946" s="89"/>
      <c r="BW946" s="89"/>
      <c r="BX946" s="89"/>
      <c r="BY946" s="89"/>
      <c r="BZ946" s="89"/>
      <c r="CA946" s="89"/>
      <c r="CB946" s="89"/>
      <c r="CC946" s="89"/>
      <c r="CD946" s="89"/>
      <c r="CE946" s="89"/>
      <c r="CF946" s="90" t="e">
        <f t="shared" si="91"/>
        <v>#DIV/0!</v>
      </c>
      <c r="CG946" s="89"/>
      <c r="CH946" s="89"/>
      <c r="CI946" s="89"/>
      <c r="CJ946" s="89"/>
      <c r="CK946" s="89"/>
      <c r="CL946" s="89"/>
      <c r="CM946" s="89"/>
      <c r="CN946" s="89"/>
      <c r="CO946" s="89"/>
      <c r="CP946" s="89"/>
      <c r="CQ946" s="89"/>
      <c r="CR946" s="89"/>
      <c r="CS946" s="89"/>
      <c r="CT946" s="89"/>
      <c r="CU946" s="89"/>
      <c r="CV946" s="89"/>
      <c r="CW946" s="89"/>
      <c r="CX946" s="89"/>
      <c r="CY946" s="89"/>
      <c r="CZ946" s="89"/>
      <c r="DA946" s="89"/>
      <c r="DB946" s="89"/>
      <c r="DC946" s="89"/>
      <c r="DD946" s="89"/>
      <c r="DE946" s="89"/>
      <c r="DF946" s="89"/>
      <c r="DG946" s="89"/>
      <c r="DH946" s="89"/>
      <c r="DI946" s="89"/>
      <c r="DJ946" s="89"/>
      <c r="DK946" s="89"/>
      <c r="DL946" s="89"/>
      <c r="DM946" s="89"/>
      <c r="DN946" s="89"/>
      <c r="DO946" s="90" t="e">
        <f t="shared" si="95"/>
        <v>#DIV/0!</v>
      </c>
      <c r="DP946" s="95"/>
      <c r="DQ946" s="89"/>
      <c r="DR946" s="89"/>
      <c r="DS946" s="89"/>
      <c r="DT946" s="89"/>
      <c r="DU946" s="89"/>
      <c r="DV946" s="101"/>
      <c r="DW946" s="102"/>
      <c r="DX946" s="103"/>
      <c r="DY946" s="90"/>
      <c r="DZ946" s="103"/>
      <c r="EA946" s="103"/>
      <c r="EB946" s="103"/>
      <c r="EC946" s="103"/>
      <c r="ED946" s="103"/>
      <c r="EE946" s="103"/>
      <c r="EF946" s="106" t="e">
        <f t="shared" si="92"/>
        <v>#DIV/0!</v>
      </c>
      <c r="EG946" s="106" t="e">
        <f t="shared" si="93"/>
        <v>#DIV/0!</v>
      </c>
      <c r="EH946" s="106" t="e">
        <f t="shared" si="94"/>
        <v>#DIV/0!</v>
      </c>
    </row>
    <row r="947" hidden="1" customHeight="1" spans="2:138">
      <c r="B947" s="83" t="s">
        <v>2957</v>
      </c>
      <c r="C947" s="84"/>
      <c r="D947" s="84"/>
      <c r="E947" s="84"/>
      <c r="F947" s="84"/>
      <c r="G947" s="84"/>
      <c r="H947" s="83" t="s">
        <v>19102</v>
      </c>
      <c r="I947" s="86" t="s">
        <v>19103</v>
      </c>
      <c r="J947" s="83" t="s">
        <v>126</v>
      </c>
      <c r="K947" s="84"/>
      <c r="L947" s="83" t="s">
        <v>3857</v>
      </c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90" t="e">
        <f t="shared" si="96"/>
        <v>#DIV/0!</v>
      </c>
      <c r="AO947" s="89"/>
      <c r="AP947" s="89"/>
      <c r="AQ947" s="89"/>
      <c r="AR947" s="89"/>
      <c r="AS947" s="89"/>
      <c r="AT947" s="89"/>
      <c r="AU947" s="89"/>
      <c r="AV947" s="89"/>
      <c r="AW947" s="89"/>
      <c r="AX947" s="89"/>
      <c r="AY947" s="89"/>
      <c r="AZ947" s="89"/>
      <c r="BA947" s="89"/>
      <c r="BB947" s="89"/>
      <c r="BC947" s="89"/>
      <c r="BD947" s="89"/>
      <c r="BE947" s="89"/>
      <c r="BF947" s="89"/>
      <c r="BG947" s="89"/>
      <c r="BH947" s="89"/>
      <c r="BI947" s="89"/>
      <c r="BJ947" s="89"/>
      <c r="BK947" s="89"/>
      <c r="BL947" s="89"/>
      <c r="BM947" s="89"/>
      <c r="BN947" s="89"/>
      <c r="BO947" s="89"/>
      <c r="BP947" s="89"/>
      <c r="BQ947" s="89"/>
      <c r="BR947" s="89"/>
      <c r="BS947" s="89"/>
      <c r="BT947" s="89"/>
      <c r="BU947" s="89"/>
      <c r="BV947" s="89"/>
      <c r="BW947" s="89"/>
      <c r="BX947" s="89"/>
      <c r="BY947" s="89"/>
      <c r="BZ947" s="89"/>
      <c r="CA947" s="89"/>
      <c r="CB947" s="89"/>
      <c r="CC947" s="89"/>
      <c r="CD947" s="89"/>
      <c r="CE947" s="89"/>
      <c r="CF947" s="90" t="e">
        <f t="shared" si="91"/>
        <v>#DIV/0!</v>
      </c>
      <c r="CG947" s="89"/>
      <c r="CH947" s="89"/>
      <c r="CI947" s="89"/>
      <c r="CJ947" s="89"/>
      <c r="CK947" s="89"/>
      <c r="CL947" s="89"/>
      <c r="CM947" s="89"/>
      <c r="CN947" s="89"/>
      <c r="CO947" s="89"/>
      <c r="CP947" s="89"/>
      <c r="CQ947" s="89"/>
      <c r="CR947" s="89"/>
      <c r="CS947" s="89"/>
      <c r="CT947" s="89"/>
      <c r="CU947" s="89"/>
      <c r="CV947" s="89">
        <v>8</v>
      </c>
      <c r="CW947" s="89">
        <v>8</v>
      </c>
      <c r="CX947" s="89">
        <v>8</v>
      </c>
      <c r="CY947" s="89">
        <v>8</v>
      </c>
      <c r="CZ947" s="89">
        <v>8</v>
      </c>
      <c r="DA947" s="89">
        <v>8</v>
      </c>
      <c r="DB947" s="89">
        <v>8</v>
      </c>
      <c r="DC947" s="89">
        <v>8</v>
      </c>
      <c r="DD947" s="89">
        <v>7</v>
      </c>
      <c r="DE947" s="89"/>
      <c r="DF947" s="89"/>
      <c r="DG947" s="89"/>
      <c r="DH947" s="89"/>
      <c r="DI947" s="89">
        <v>8</v>
      </c>
      <c r="DJ947" s="89">
        <v>8</v>
      </c>
      <c r="DK947" s="89">
        <v>8</v>
      </c>
      <c r="DL947" s="89">
        <v>8</v>
      </c>
      <c r="DM947" s="89">
        <v>7</v>
      </c>
      <c r="DN947" s="89">
        <v>7</v>
      </c>
      <c r="DO947" s="90">
        <f t="shared" si="95"/>
        <v>7.8</v>
      </c>
      <c r="DP947" s="95"/>
      <c r="DQ947" s="89"/>
      <c r="DR947" s="89"/>
      <c r="DS947" s="89"/>
      <c r="DT947" s="89"/>
      <c r="DU947" s="89"/>
      <c r="DV947" s="101"/>
      <c r="DW947" s="102"/>
      <c r="DX947" s="103"/>
      <c r="DY947" s="90"/>
      <c r="DZ947" s="103"/>
      <c r="EA947" s="103"/>
      <c r="EB947" s="103"/>
      <c r="EC947" s="103"/>
      <c r="ED947" s="103"/>
      <c r="EE947" s="103"/>
      <c r="EF947" s="106" t="e">
        <f t="shared" si="92"/>
        <v>#DIV/0!</v>
      </c>
      <c r="EG947" s="106" t="e">
        <f t="shared" si="93"/>
        <v>#DIV/0!</v>
      </c>
      <c r="EH947" s="106" t="str">
        <f t="shared" si="94"/>
        <v>NEED TO DEVELOP</v>
      </c>
    </row>
    <row r="948" hidden="1" customHeight="1" spans="2:138">
      <c r="B948" s="83" t="s">
        <v>2957</v>
      </c>
      <c r="C948" s="84"/>
      <c r="D948" s="84"/>
      <c r="E948" s="84"/>
      <c r="F948" s="84"/>
      <c r="G948" s="84"/>
      <c r="H948" s="83" t="s">
        <v>19115</v>
      </c>
      <c r="I948" s="86" t="s">
        <v>19116</v>
      </c>
      <c r="J948" s="83" t="s">
        <v>1893</v>
      </c>
      <c r="K948" s="84"/>
      <c r="L948" s="83" t="s">
        <v>2039</v>
      </c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90" t="e">
        <f t="shared" si="96"/>
        <v>#DIV/0!</v>
      </c>
      <c r="AO948" s="89"/>
      <c r="AP948" s="89"/>
      <c r="AQ948" s="89"/>
      <c r="AR948" s="89"/>
      <c r="AS948" s="89"/>
      <c r="AT948" s="89"/>
      <c r="AU948" s="89"/>
      <c r="AV948" s="89"/>
      <c r="AW948" s="89"/>
      <c r="AX948" s="89"/>
      <c r="AY948" s="89"/>
      <c r="AZ948" s="89"/>
      <c r="BA948" s="89"/>
      <c r="BB948" s="89"/>
      <c r="BC948" s="89"/>
      <c r="BD948" s="89"/>
      <c r="BE948" s="89"/>
      <c r="BF948" s="89"/>
      <c r="BG948" s="89"/>
      <c r="BH948" s="89"/>
      <c r="BI948" s="89"/>
      <c r="BJ948" s="89"/>
      <c r="BK948" s="89"/>
      <c r="BL948" s="89"/>
      <c r="BM948" s="89"/>
      <c r="BN948" s="89"/>
      <c r="BO948" s="89"/>
      <c r="BP948" s="89"/>
      <c r="BQ948" s="89"/>
      <c r="BR948" s="89"/>
      <c r="BS948" s="89"/>
      <c r="BT948" s="89"/>
      <c r="BU948" s="89"/>
      <c r="BV948" s="89"/>
      <c r="BW948" s="89"/>
      <c r="BX948" s="89"/>
      <c r="BY948" s="89"/>
      <c r="BZ948" s="89"/>
      <c r="CA948" s="89"/>
      <c r="CB948" s="89"/>
      <c r="CC948" s="89"/>
      <c r="CD948" s="89"/>
      <c r="CE948" s="89"/>
      <c r="CF948" s="90" t="e">
        <f t="shared" ref="CF948:CF1011" si="97">AVERAGE(BE948:CE948)</f>
        <v>#DIV/0!</v>
      </c>
      <c r="CG948" s="89"/>
      <c r="CH948" s="89"/>
      <c r="CI948" s="89"/>
      <c r="CJ948" s="89"/>
      <c r="CK948" s="89"/>
      <c r="CL948" s="89"/>
      <c r="CM948" s="89"/>
      <c r="CN948" s="89"/>
      <c r="CO948" s="89"/>
      <c r="CP948" s="89"/>
      <c r="CQ948" s="89"/>
      <c r="CR948" s="89"/>
      <c r="CS948" s="89"/>
      <c r="CT948" s="89"/>
      <c r="CU948" s="89"/>
      <c r="CV948" s="89"/>
      <c r="CW948" s="89"/>
      <c r="CX948" s="89"/>
      <c r="CY948" s="89"/>
      <c r="CZ948" s="89"/>
      <c r="DA948" s="89"/>
      <c r="DB948" s="89"/>
      <c r="DC948" s="89"/>
      <c r="DD948" s="89"/>
      <c r="DE948" s="89"/>
      <c r="DF948" s="89"/>
      <c r="DG948" s="89"/>
      <c r="DH948" s="89"/>
      <c r="DI948" s="89"/>
      <c r="DJ948" s="89"/>
      <c r="DK948" s="89"/>
      <c r="DL948" s="89"/>
      <c r="DM948" s="89"/>
      <c r="DN948" s="89"/>
      <c r="DO948" s="90" t="e">
        <f t="shared" si="95"/>
        <v>#DIV/0!</v>
      </c>
      <c r="DP948" s="95"/>
      <c r="DQ948" s="89"/>
      <c r="DR948" s="89"/>
      <c r="DS948" s="89"/>
      <c r="DT948" s="89"/>
      <c r="DU948" s="89"/>
      <c r="DV948" s="101"/>
      <c r="DW948" s="102"/>
      <c r="DX948" s="103"/>
      <c r="DY948" s="90"/>
      <c r="DZ948" s="103"/>
      <c r="EA948" s="103"/>
      <c r="EB948" s="103"/>
      <c r="EC948" s="103"/>
      <c r="ED948" s="103"/>
      <c r="EE948" s="103"/>
      <c r="EF948" s="106" t="e">
        <f t="shared" si="92"/>
        <v>#DIV/0!</v>
      </c>
      <c r="EG948" s="106" t="e">
        <f t="shared" si="93"/>
        <v>#DIV/0!</v>
      </c>
      <c r="EH948" s="106" t="e">
        <f t="shared" si="94"/>
        <v>#DIV/0!</v>
      </c>
    </row>
    <row r="949" hidden="1" customHeight="1" spans="2:138">
      <c r="B949" s="83" t="s">
        <v>2957</v>
      </c>
      <c r="C949" s="84"/>
      <c r="D949" s="84"/>
      <c r="E949" s="84"/>
      <c r="F949" s="84"/>
      <c r="G949" s="84"/>
      <c r="H949" s="83" t="s">
        <v>19123</v>
      </c>
      <c r="I949" s="86" t="s">
        <v>19124</v>
      </c>
      <c r="J949" s="83" t="s">
        <v>2965</v>
      </c>
      <c r="K949" s="84"/>
      <c r="L949" s="83" t="s">
        <v>6381</v>
      </c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90" t="e">
        <f t="shared" si="96"/>
        <v>#DIV/0!</v>
      </c>
      <c r="AO949" s="89"/>
      <c r="AP949" s="89"/>
      <c r="AQ949" s="89"/>
      <c r="AR949" s="89"/>
      <c r="AS949" s="89"/>
      <c r="AT949" s="89"/>
      <c r="AU949" s="89"/>
      <c r="AV949" s="89"/>
      <c r="AW949" s="89"/>
      <c r="AX949" s="89"/>
      <c r="AY949" s="89"/>
      <c r="AZ949" s="89"/>
      <c r="BA949" s="89"/>
      <c r="BB949" s="89"/>
      <c r="BC949" s="89"/>
      <c r="BD949" s="89"/>
      <c r="BE949" s="89"/>
      <c r="BF949" s="89"/>
      <c r="BG949" s="89"/>
      <c r="BH949" s="89"/>
      <c r="BI949" s="89"/>
      <c r="BJ949" s="89"/>
      <c r="BK949" s="89"/>
      <c r="BL949" s="89"/>
      <c r="BM949" s="89"/>
      <c r="BN949" s="89"/>
      <c r="BO949" s="89"/>
      <c r="BP949" s="89"/>
      <c r="BQ949" s="89"/>
      <c r="BR949" s="89"/>
      <c r="BS949" s="89"/>
      <c r="BT949" s="89"/>
      <c r="BU949" s="89"/>
      <c r="BV949" s="89"/>
      <c r="BW949" s="89"/>
      <c r="BX949" s="89"/>
      <c r="BY949" s="89"/>
      <c r="BZ949" s="89"/>
      <c r="CA949" s="89"/>
      <c r="CB949" s="89"/>
      <c r="CC949" s="89"/>
      <c r="CD949" s="89"/>
      <c r="CE949" s="89"/>
      <c r="CF949" s="90" t="e">
        <f t="shared" si="97"/>
        <v>#DIV/0!</v>
      </c>
      <c r="CG949" s="89"/>
      <c r="CH949" s="89"/>
      <c r="CI949" s="89"/>
      <c r="CJ949" s="89"/>
      <c r="CK949" s="89"/>
      <c r="CL949" s="89"/>
      <c r="CM949" s="89"/>
      <c r="CN949" s="89"/>
      <c r="CO949" s="89"/>
      <c r="CP949" s="89"/>
      <c r="CQ949" s="89"/>
      <c r="CR949" s="89"/>
      <c r="CS949" s="89"/>
      <c r="CT949" s="89"/>
      <c r="CU949" s="89"/>
      <c r="CV949" s="89">
        <v>7.6</v>
      </c>
      <c r="CW949" s="89">
        <v>8</v>
      </c>
      <c r="CX949" s="89">
        <v>8</v>
      </c>
      <c r="CY949" s="89">
        <v>8</v>
      </c>
      <c r="CZ949" s="89">
        <v>7.6</v>
      </c>
      <c r="DA949" s="89">
        <v>7.6</v>
      </c>
      <c r="DB949" s="89">
        <v>7.6</v>
      </c>
      <c r="DC949" s="89">
        <v>8</v>
      </c>
      <c r="DD949" s="89">
        <v>8</v>
      </c>
      <c r="DE949" s="89"/>
      <c r="DF949" s="89"/>
      <c r="DG949" s="89"/>
      <c r="DH949" s="89"/>
      <c r="DI949" s="89">
        <v>8</v>
      </c>
      <c r="DJ949" s="89">
        <v>8</v>
      </c>
      <c r="DK949" s="89">
        <v>7.6</v>
      </c>
      <c r="DL949" s="89">
        <v>8</v>
      </c>
      <c r="DM949" s="89">
        <v>8</v>
      </c>
      <c r="DN949" s="89">
        <v>8</v>
      </c>
      <c r="DO949" s="90">
        <f t="shared" si="95"/>
        <v>7.86666666666667</v>
      </c>
      <c r="DP949" s="95"/>
      <c r="DQ949" s="89"/>
      <c r="DR949" s="89"/>
      <c r="DS949" s="89"/>
      <c r="DT949" s="89"/>
      <c r="DU949" s="89"/>
      <c r="DV949" s="101"/>
      <c r="DW949" s="102"/>
      <c r="DX949" s="103"/>
      <c r="DY949" s="90"/>
      <c r="DZ949" s="103"/>
      <c r="EA949" s="103"/>
      <c r="EB949" s="103"/>
      <c r="EC949" s="103"/>
      <c r="ED949" s="103"/>
      <c r="EE949" s="103"/>
      <c r="EF949" s="106" t="e">
        <f t="shared" si="92"/>
        <v>#DIV/0!</v>
      </c>
      <c r="EG949" s="106" t="e">
        <f t="shared" si="93"/>
        <v>#DIV/0!</v>
      </c>
      <c r="EH949" s="106" t="str">
        <f t="shared" si="94"/>
        <v>NEED TO DEVELOP</v>
      </c>
    </row>
    <row r="950" hidden="1" customHeight="1" spans="2:138">
      <c r="B950" s="83" t="s">
        <v>2957</v>
      </c>
      <c r="C950" s="84"/>
      <c r="D950" s="84"/>
      <c r="E950" s="84"/>
      <c r="F950" s="84"/>
      <c r="G950" s="84"/>
      <c r="H950" s="83" t="s">
        <v>19138</v>
      </c>
      <c r="I950" s="86" t="s">
        <v>19139</v>
      </c>
      <c r="J950" s="83" t="s">
        <v>162</v>
      </c>
      <c r="K950" s="84"/>
      <c r="L950" s="83" t="s">
        <v>17593</v>
      </c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90" t="e">
        <f t="shared" si="96"/>
        <v>#DIV/0!</v>
      </c>
      <c r="AO950" s="89"/>
      <c r="AP950" s="89"/>
      <c r="AQ950" s="89"/>
      <c r="AR950" s="89"/>
      <c r="AS950" s="89"/>
      <c r="AT950" s="89"/>
      <c r="AU950" s="89"/>
      <c r="AV950" s="89"/>
      <c r="AW950" s="89"/>
      <c r="AX950" s="89"/>
      <c r="AY950" s="89"/>
      <c r="AZ950" s="89"/>
      <c r="BA950" s="89"/>
      <c r="BB950" s="89"/>
      <c r="BC950" s="89"/>
      <c r="BD950" s="89"/>
      <c r="BE950" s="89"/>
      <c r="BF950" s="89"/>
      <c r="BG950" s="89"/>
      <c r="BH950" s="89"/>
      <c r="BI950" s="89"/>
      <c r="BJ950" s="89"/>
      <c r="BK950" s="89"/>
      <c r="BL950" s="89"/>
      <c r="BM950" s="89"/>
      <c r="BN950" s="89"/>
      <c r="BO950" s="89"/>
      <c r="BP950" s="89"/>
      <c r="BQ950" s="89"/>
      <c r="BR950" s="89"/>
      <c r="BS950" s="89"/>
      <c r="BT950" s="89"/>
      <c r="BU950" s="89"/>
      <c r="BV950" s="89"/>
      <c r="BW950" s="89"/>
      <c r="BX950" s="89"/>
      <c r="BY950" s="89"/>
      <c r="BZ950" s="89"/>
      <c r="CA950" s="89"/>
      <c r="CB950" s="89"/>
      <c r="CC950" s="89"/>
      <c r="CD950" s="89"/>
      <c r="CE950" s="89"/>
      <c r="CF950" s="90" t="e">
        <f t="shared" si="97"/>
        <v>#DIV/0!</v>
      </c>
      <c r="CG950" s="89"/>
      <c r="CH950" s="89"/>
      <c r="CI950" s="89"/>
      <c r="CJ950" s="89"/>
      <c r="CK950" s="89"/>
      <c r="CL950" s="89"/>
      <c r="CM950" s="89"/>
      <c r="CN950" s="89"/>
      <c r="CO950" s="89"/>
      <c r="CP950" s="89"/>
      <c r="CQ950" s="89"/>
      <c r="CR950" s="89"/>
      <c r="CS950" s="89"/>
      <c r="CT950" s="89"/>
      <c r="CU950" s="89"/>
      <c r="CV950" s="89">
        <v>7.5</v>
      </c>
      <c r="CW950" s="89">
        <v>8</v>
      </c>
      <c r="CX950" s="89">
        <v>8</v>
      </c>
      <c r="CY950" s="89">
        <v>8</v>
      </c>
      <c r="CZ950" s="89">
        <v>7.5</v>
      </c>
      <c r="DA950" s="89">
        <v>7.5</v>
      </c>
      <c r="DB950" s="89">
        <v>7.5</v>
      </c>
      <c r="DC950" s="89">
        <v>8</v>
      </c>
      <c r="DD950" s="89">
        <v>8</v>
      </c>
      <c r="DE950" s="89"/>
      <c r="DF950" s="89"/>
      <c r="DG950" s="89"/>
      <c r="DH950" s="89"/>
      <c r="DI950" s="89">
        <v>8</v>
      </c>
      <c r="DJ950" s="89">
        <v>8</v>
      </c>
      <c r="DK950" s="89">
        <v>7.5</v>
      </c>
      <c r="DL950" s="89">
        <v>8</v>
      </c>
      <c r="DM950" s="89">
        <v>8</v>
      </c>
      <c r="DN950" s="89">
        <v>8</v>
      </c>
      <c r="DO950" s="90">
        <f t="shared" si="95"/>
        <v>7.83333333333333</v>
      </c>
      <c r="DP950" s="95"/>
      <c r="DQ950" s="89"/>
      <c r="DR950" s="89"/>
      <c r="DS950" s="89"/>
      <c r="DT950" s="89"/>
      <c r="DU950" s="89"/>
      <c r="DV950" s="101"/>
      <c r="DW950" s="102"/>
      <c r="DX950" s="103"/>
      <c r="DY950" s="90"/>
      <c r="DZ950" s="103"/>
      <c r="EA950" s="103"/>
      <c r="EB950" s="103"/>
      <c r="EC950" s="103"/>
      <c r="ED950" s="103"/>
      <c r="EE950" s="103"/>
      <c r="EF950" s="106" t="e">
        <f t="shared" si="92"/>
        <v>#DIV/0!</v>
      </c>
      <c r="EG950" s="106" t="e">
        <f t="shared" si="93"/>
        <v>#DIV/0!</v>
      </c>
      <c r="EH950" s="106" t="str">
        <f t="shared" si="94"/>
        <v>NEED TO DEVELOP</v>
      </c>
    </row>
    <row r="951" hidden="1" customHeight="1" spans="2:138">
      <c r="B951" s="83" t="s">
        <v>2957</v>
      </c>
      <c r="C951" s="84"/>
      <c r="D951" s="84"/>
      <c r="E951" s="84"/>
      <c r="F951" s="84"/>
      <c r="G951" s="84"/>
      <c r="H951" s="83" t="s">
        <v>19150</v>
      </c>
      <c r="I951" s="86" t="s">
        <v>19151</v>
      </c>
      <c r="J951" s="83" t="s">
        <v>162</v>
      </c>
      <c r="K951" s="84"/>
      <c r="L951" s="83" t="s">
        <v>4627</v>
      </c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90" t="e">
        <f t="shared" si="96"/>
        <v>#DIV/0!</v>
      </c>
      <c r="AO951" s="89"/>
      <c r="AP951" s="89"/>
      <c r="AQ951" s="89"/>
      <c r="AR951" s="89"/>
      <c r="AS951" s="89"/>
      <c r="AT951" s="89"/>
      <c r="AU951" s="89"/>
      <c r="AV951" s="89"/>
      <c r="AW951" s="89"/>
      <c r="AX951" s="89"/>
      <c r="AY951" s="89"/>
      <c r="AZ951" s="89"/>
      <c r="BA951" s="89"/>
      <c r="BB951" s="89"/>
      <c r="BC951" s="89"/>
      <c r="BD951" s="89"/>
      <c r="BE951" s="89"/>
      <c r="BF951" s="89"/>
      <c r="BG951" s="89"/>
      <c r="BH951" s="89"/>
      <c r="BI951" s="89"/>
      <c r="BJ951" s="89"/>
      <c r="BK951" s="89"/>
      <c r="BL951" s="89"/>
      <c r="BM951" s="89"/>
      <c r="BN951" s="89"/>
      <c r="BO951" s="89"/>
      <c r="BP951" s="89"/>
      <c r="BQ951" s="89"/>
      <c r="BR951" s="89"/>
      <c r="BS951" s="89"/>
      <c r="BT951" s="89"/>
      <c r="BU951" s="89"/>
      <c r="BV951" s="89"/>
      <c r="BW951" s="89"/>
      <c r="BX951" s="89"/>
      <c r="BY951" s="89"/>
      <c r="BZ951" s="89"/>
      <c r="CA951" s="89"/>
      <c r="CB951" s="89"/>
      <c r="CC951" s="89"/>
      <c r="CD951" s="89"/>
      <c r="CE951" s="89"/>
      <c r="CF951" s="90" t="e">
        <f t="shared" si="97"/>
        <v>#DIV/0!</v>
      </c>
      <c r="CG951" s="89"/>
      <c r="CH951" s="89"/>
      <c r="CI951" s="89"/>
      <c r="CJ951" s="89"/>
      <c r="CK951" s="89"/>
      <c r="CL951" s="89"/>
      <c r="CM951" s="89"/>
      <c r="CN951" s="89"/>
      <c r="CO951" s="89"/>
      <c r="CP951" s="89"/>
      <c r="CQ951" s="89"/>
      <c r="CR951" s="89"/>
      <c r="CS951" s="89"/>
      <c r="CT951" s="89"/>
      <c r="CU951" s="89"/>
      <c r="CV951" s="89">
        <v>7</v>
      </c>
      <c r="CW951" s="89">
        <v>8</v>
      </c>
      <c r="CX951" s="89">
        <v>8</v>
      </c>
      <c r="CY951" s="89">
        <v>8</v>
      </c>
      <c r="CZ951" s="89">
        <v>7</v>
      </c>
      <c r="DA951" s="89">
        <v>7</v>
      </c>
      <c r="DB951" s="89">
        <v>7</v>
      </c>
      <c r="DC951" s="89">
        <v>8</v>
      </c>
      <c r="DD951" s="89">
        <v>8</v>
      </c>
      <c r="DE951" s="89"/>
      <c r="DF951" s="89"/>
      <c r="DG951" s="89"/>
      <c r="DH951" s="89"/>
      <c r="DI951" s="89">
        <v>8</v>
      </c>
      <c r="DJ951" s="89">
        <v>8</v>
      </c>
      <c r="DK951" s="89">
        <v>7</v>
      </c>
      <c r="DL951" s="89">
        <v>8</v>
      </c>
      <c r="DM951" s="89">
        <v>8</v>
      </c>
      <c r="DN951" s="89">
        <v>8</v>
      </c>
      <c r="DO951" s="90">
        <f t="shared" si="95"/>
        <v>7.66666666666667</v>
      </c>
      <c r="DP951" s="95"/>
      <c r="DQ951" s="89"/>
      <c r="DR951" s="89"/>
      <c r="DS951" s="89"/>
      <c r="DT951" s="89"/>
      <c r="DU951" s="89"/>
      <c r="DV951" s="101"/>
      <c r="DW951" s="102"/>
      <c r="DX951" s="103"/>
      <c r="DY951" s="90"/>
      <c r="DZ951" s="103"/>
      <c r="EA951" s="103"/>
      <c r="EB951" s="103"/>
      <c r="EC951" s="103"/>
      <c r="ED951" s="103"/>
      <c r="EE951" s="103"/>
      <c r="EF951" s="106" t="e">
        <f t="shared" si="92"/>
        <v>#DIV/0!</v>
      </c>
      <c r="EG951" s="106" t="e">
        <f t="shared" si="93"/>
        <v>#DIV/0!</v>
      </c>
      <c r="EH951" s="106" t="str">
        <f t="shared" si="94"/>
        <v>NEED TO DEVELOP</v>
      </c>
    </row>
    <row r="952" hidden="1" customHeight="1" spans="2:138">
      <c r="B952" s="83" t="s">
        <v>2957</v>
      </c>
      <c r="C952" s="84"/>
      <c r="D952" s="84"/>
      <c r="E952" s="84"/>
      <c r="F952" s="84"/>
      <c r="G952" s="84"/>
      <c r="H952" s="83" t="s">
        <v>19163</v>
      </c>
      <c r="I952" s="86" t="s">
        <v>19164</v>
      </c>
      <c r="J952" s="83" t="s">
        <v>162</v>
      </c>
      <c r="K952" s="84"/>
      <c r="L952" s="83" t="s">
        <v>4750</v>
      </c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90" t="e">
        <f t="shared" si="96"/>
        <v>#DIV/0!</v>
      </c>
      <c r="AO952" s="89"/>
      <c r="AP952" s="89"/>
      <c r="AQ952" s="89"/>
      <c r="AR952" s="89"/>
      <c r="AS952" s="89"/>
      <c r="AT952" s="89"/>
      <c r="AU952" s="89"/>
      <c r="AV952" s="89"/>
      <c r="AW952" s="89"/>
      <c r="AX952" s="89"/>
      <c r="AY952" s="89"/>
      <c r="AZ952" s="89"/>
      <c r="BA952" s="89"/>
      <c r="BB952" s="89"/>
      <c r="BC952" s="89"/>
      <c r="BD952" s="89"/>
      <c r="BE952" s="89"/>
      <c r="BF952" s="89"/>
      <c r="BG952" s="89"/>
      <c r="BH952" s="89"/>
      <c r="BI952" s="89"/>
      <c r="BJ952" s="89"/>
      <c r="BK952" s="89"/>
      <c r="BL952" s="89"/>
      <c r="BM952" s="89"/>
      <c r="BN952" s="89"/>
      <c r="BO952" s="89"/>
      <c r="BP952" s="89"/>
      <c r="BQ952" s="89"/>
      <c r="BR952" s="89"/>
      <c r="BS952" s="89"/>
      <c r="BT952" s="89"/>
      <c r="BU952" s="89"/>
      <c r="BV952" s="89"/>
      <c r="BW952" s="89"/>
      <c r="BX952" s="89"/>
      <c r="BY952" s="89"/>
      <c r="BZ952" s="89"/>
      <c r="CA952" s="89"/>
      <c r="CB952" s="89"/>
      <c r="CC952" s="89"/>
      <c r="CD952" s="89"/>
      <c r="CE952" s="89"/>
      <c r="CF952" s="90" t="e">
        <f t="shared" si="97"/>
        <v>#DIV/0!</v>
      </c>
      <c r="CG952" s="89"/>
      <c r="CH952" s="89"/>
      <c r="CI952" s="89"/>
      <c r="CJ952" s="89"/>
      <c r="CK952" s="89"/>
      <c r="CL952" s="89"/>
      <c r="CM952" s="89"/>
      <c r="CN952" s="89"/>
      <c r="CO952" s="89"/>
      <c r="CP952" s="89"/>
      <c r="CQ952" s="89"/>
      <c r="CR952" s="89"/>
      <c r="CS952" s="89"/>
      <c r="CT952" s="89"/>
      <c r="CU952" s="89"/>
      <c r="CV952" s="89">
        <v>7</v>
      </c>
      <c r="CW952" s="89">
        <v>8</v>
      </c>
      <c r="CX952" s="89">
        <v>8</v>
      </c>
      <c r="CY952" s="89">
        <v>8</v>
      </c>
      <c r="CZ952" s="89">
        <v>7</v>
      </c>
      <c r="DA952" s="89">
        <v>7</v>
      </c>
      <c r="DB952" s="89">
        <v>7</v>
      </c>
      <c r="DC952" s="89">
        <v>8</v>
      </c>
      <c r="DD952" s="89">
        <v>8</v>
      </c>
      <c r="DE952" s="89"/>
      <c r="DF952" s="89"/>
      <c r="DG952" s="89"/>
      <c r="DH952" s="89"/>
      <c r="DI952" s="89">
        <v>8</v>
      </c>
      <c r="DJ952" s="89">
        <v>8</v>
      </c>
      <c r="DK952" s="89">
        <v>7</v>
      </c>
      <c r="DL952" s="89">
        <v>8</v>
      </c>
      <c r="DM952" s="89">
        <v>8</v>
      </c>
      <c r="DN952" s="89">
        <v>8</v>
      </c>
      <c r="DO952" s="90">
        <f t="shared" si="95"/>
        <v>7.66666666666667</v>
      </c>
      <c r="DP952" s="95"/>
      <c r="DQ952" s="89"/>
      <c r="DR952" s="89"/>
      <c r="DS952" s="89"/>
      <c r="DT952" s="89"/>
      <c r="DU952" s="89"/>
      <c r="DV952" s="101"/>
      <c r="DW952" s="102"/>
      <c r="DX952" s="103"/>
      <c r="DY952" s="90"/>
      <c r="DZ952" s="103"/>
      <c r="EA952" s="103"/>
      <c r="EB952" s="103"/>
      <c r="EC952" s="103"/>
      <c r="ED952" s="103"/>
      <c r="EE952" s="103"/>
      <c r="EF952" s="106" t="e">
        <f t="shared" si="92"/>
        <v>#DIV/0!</v>
      </c>
      <c r="EG952" s="106" t="e">
        <f t="shared" si="93"/>
        <v>#DIV/0!</v>
      </c>
      <c r="EH952" s="106" t="str">
        <f t="shared" si="94"/>
        <v>NEED TO DEVELOP</v>
      </c>
    </row>
    <row r="953" hidden="1" customHeight="1" spans="2:138">
      <c r="B953" s="83" t="s">
        <v>2957</v>
      </c>
      <c r="C953" s="84"/>
      <c r="D953" s="84"/>
      <c r="E953" s="84"/>
      <c r="F953" s="84"/>
      <c r="G953" s="84"/>
      <c r="H953" s="83" t="s">
        <v>19176</v>
      </c>
      <c r="I953" s="86" t="s">
        <v>19177</v>
      </c>
      <c r="J953" s="83" t="s">
        <v>1569</v>
      </c>
      <c r="K953" s="84"/>
      <c r="L953" s="83" t="s">
        <v>4750</v>
      </c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90" t="e">
        <f t="shared" si="96"/>
        <v>#DIV/0!</v>
      </c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 s="89"/>
      <c r="BH953" s="89"/>
      <c r="BI953" s="89"/>
      <c r="BJ953" s="89"/>
      <c r="BK953" s="89"/>
      <c r="BL953" s="89"/>
      <c r="BM953" s="89"/>
      <c r="BN953" s="89"/>
      <c r="BO953" s="89"/>
      <c r="BP953" s="89"/>
      <c r="BQ953" s="89"/>
      <c r="BR953" s="89"/>
      <c r="BS953" s="89"/>
      <c r="BT953" s="89"/>
      <c r="BU953" s="89"/>
      <c r="BV953" s="89"/>
      <c r="BW953" s="89"/>
      <c r="BX953" s="89"/>
      <c r="BY953" s="89"/>
      <c r="BZ953" s="89"/>
      <c r="CA953" s="89"/>
      <c r="CB953" s="89"/>
      <c r="CC953" s="89"/>
      <c r="CD953" s="89"/>
      <c r="CE953" s="89"/>
      <c r="CF953" s="90" t="e">
        <f t="shared" si="97"/>
        <v>#DIV/0!</v>
      </c>
      <c r="CG953" s="89"/>
      <c r="CH953" s="89"/>
      <c r="CI953" s="89"/>
      <c r="CJ953" s="89"/>
      <c r="CK953" s="89"/>
      <c r="CL953" s="89"/>
      <c r="CM953" s="89"/>
      <c r="CN953" s="89"/>
      <c r="CO953" s="89"/>
      <c r="CP953" s="89"/>
      <c r="CQ953" s="89"/>
      <c r="CR953" s="89"/>
      <c r="CS953" s="89"/>
      <c r="CT953" s="89"/>
      <c r="CU953" s="89"/>
      <c r="CV953" s="89">
        <v>8</v>
      </c>
      <c r="CW953" s="89">
        <v>8</v>
      </c>
      <c r="CX953" s="89">
        <v>8</v>
      </c>
      <c r="CY953" s="89">
        <v>7</v>
      </c>
      <c r="CZ953" s="89">
        <v>8</v>
      </c>
      <c r="DA953" s="89">
        <v>8</v>
      </c>
      <c r="DB953" s="89">
        <v>7</v>
      </c>
      <c r="DC953" s="89">
        <v>7</v>
      </c>
      <c r="DD953" s="89">
        <v>7</v>
      </c>
      <c r="DE953" s="89"/>
      <c r="DF953" s="89"/>
      <c r="DG953" s="89"/>
      <c r="DH953" s="89"/>
      <c r="DI953" s="89">
        <v>7</v>
      </c>
      <c r="DJ953" s="89">
        <v>7</v>
      </c>
      <c r="DK953" s="89">
        <v>8</v>
      </c>
      <c r="DL953" s="89">
        <v>7</v>
      </c>
      <c r="DM953" s="89">
        <v>7</v>
      </c>
      <c r="DN953" s="89">
        <v>7</v>
      </c>
      <c r="DO953" s="90">
        <f t="shared" si="95"/>
        <v>7.4</v>
      </c>
      <c r="DP953" s="95"/>
      <c r="DQ953" s="89"/>
      <c r="DR953" s="89"/>
      <c r="DS953" s="89"/>
      <c r="DT953" s="89"/>
      <c r="DU953" s="89"/>
      <c r="DV953" s="101"/>
      <c r="DW953" s="102"/>
      <c r="DX953" s="103"/>
      <c r="DY953" s="90"/>
      <c r="DZ953" s="103"/>
      <c r="EA953" s="103"/>
      <c r="EB953" s="103"/>
      <c r="EC953" s="103"/>
      <c r="ED953" s="103"/>
      <c r="EE953" s="103"/>
      <c r="EF953" s="106" t="e">
        <f t="shared" si="92"/>
        <v>#DIV/0!</v>
      </c>
      <c r="EG953" s="106" t="e">
        <f t="shared" si="93"/>
        <v>#DIV/0!</v>
      </c>
      <c r="EH953" s="106" t="str">
        <f t="shared" si="94"/>
        <v>NEED TO DEVELOP</v>
      </c>
    </row>
    <row r="954" hidden="1" customHeight="1" spans="2:138">
      <c r="B954" s="83" t="s">
        <v>4551</v>
      </c>
      <c r="C954" s="84"/>
      <c r="D954" s="84"/>
      <c r="E954" s="84"/>
      <c r="F954" s="84"/>
      <c r="G954" s="84"/>
      <c r="H954" s="83" t="s">
        <v>19226</v>
      </c>
      <c r="I954" s="86" t="s">
        <v>19227</v>
      </c>
      <c r="J954" s="83" t="s">
        <v>68</v>
      </c>
      <c r="K954" s="84"/>
      <c r="L954" s="83" t="s">
        <v>547</v>
      </c>
      <c r="M954" s="89">
        <v>9</v>
      </c>
      <c r="N954" s="89">
        <v>9</v>
      </c>
      <c r="O954" s="89">
        <v>9</v>
      </c>
      <c r="P954" s="89">
        <v>9</v>
      </c>
      <c r="Q954" s="89">
        <v>9</v>
      </c>
      <c r="R954" s="89">
        <v>9</v>
      </c>
      <c r="S954" s="89">
        <v>9</v>
      </c>
      <c r="T954" s="89">
        <v>9</v>
      </c>
      <c r="U954" s="89">
        <v>9</v>
      </c>
      <c r="V954" s="89">
        <v>9</v>
      </c>
      <c r="W954" s="89">
        <v>9</v>
      </c>
      <c r="X954" s="89">
        <v>9</v>
      </c>
      <c r="Y954" s="89">
        <v>9</v>
      </c>
      <c r="Z954" s="89">
        <v>9</v>
      </c>
      <c r="AA954" s="89">
        <v>8.5</v>
      </c>
      <c r="AB954" s="89">
        <v>9</v>
      </c>
      <c r="AC954" s="89">
        <v>9</v>
      </c>
      <c r="AD954" s="89">
        <v>9</v>
      </c>
      <c r="AE954" s="89">
        <v>9</v>
      </c>
      <c r="AF954" s="89">
        <v>9</v>
      </c>
      <c r="AG954" s="89">
        <v>9</v>
      </c>
      <c r="AH954" s="89">
        <v>9</v>
      </c>
      <c r="AI954" s="89">
        <v>9</v>
      </c>
      <c r="AJ954" s="89">
        <v>9</v>
      </c>
      <c r="AK954" s="89">
        <v>9</v>
      </c>
      <c r="AL954" s="89">
        <v>9</v>
      </c>
      <c r="AM954" s="89">
        <v>9</v>
      </c>
      <c r="AN954" s="90">
        <f t="shared" si="96"/>
        <v>8.98148148148148</v>
      </c>
      <c r="AO954" s="89"/>
      <c r="AP954" s="89"/>
      <c r="AQ954" s="89"/>
      <c r="AR954" s="89"/>
      <c r="AS954" s="89"/>
      <c r="AT954" s="89"/>
      <c r="AU954" s="89"/>
      <c r="AV954" s="89"/>
      <c r="AW954" s="89"/>
      <c r="AX954" s="89"/>
      <c r="AY954" s="89"/>
      <c r="AZ954" s="89"/>
      <c r="BA954" s="89"/>
      <c r="BB954" s="89"/>
      <c r="BC954" s="89"/>
      <c r="BD954" s="89"/>
      <c r="BE954" s="89"/>
      <c r="BF954" s="89"/>
      <c r="BG954" s="89"/>
      <c r="BH954" s="89"/>
      <c r="BI954" s="89"/>
      <c r="BJ954" s="89"/>
      <c r="BK954" s="89"/>
      <c r="BL954" s="89"/>
      <c r="BM954" s="89"/>
      <c r="BN954" s="89"/>
      <c r="BO954" s="89"/>
      <c r="BP954" s="89"/>
      <c r="BQ954" s="89"/>
      <c r="BR954" s="89"/>
      <c r="BS954" s="89"/>
      <c r="BT954" s="89"/>
      <c r="BU954" s="89"/>
      <c r="BV954" s="89"/>
      <c r="BW954" s="89"/>
      <c r="BX954" s="89"/>
      <c r="BY954" s="89"/>
      <c r="BZ954" s="89"/>
      <c r="CA954" s="89"/>
      <c r="CB954" s="89"/>
      <c r="CC954" s="89"/>
      <c r="CD954" s="89"/>
      <c r="CE954" s="89"/>
      <c r="CF954" s="90" t="e">
        <f t="shared" si="97"/>
        <v>#DIV/0!</v>
      </c>
      <c r="CG954" s="89"/>
      <c r="CH954" s="89"/>
      <c r="CI954" s="89"/>
      <c r="CJ954" s="89"/>
      <c r="CK954" s="89"/>
      <c r="CL954" s="89"/>
      <c r="CM954" s="89"/>
      <c r="CN954" s="89"/>
      <c r="CO954" s="89"/>
      <c r="CP954" s="89"/>
      <c r="CQ954" s="89"/>
      <c r="CR954" s="89"/>
      <c r="CS954" s="89"/>
      <c r="CT954" s="89"/>
      <c r="CU954" s="89"/>
      <c r="CV954" s="89"/>
      <c r="CW954" s="89"/>
      <c r="CX954" s="89"/>
      <c r="CY954" s="89"/>
      <c r="CZ954" s="89"/>
      <c r="DA954" s="89"/>
      <c r="DB954" s="89"/>
      <c r="DC954" s="89"/>
      <c r="DD954" s="89"/>
      <c r="DE954" s="89"/>
      <c r="DF954" s="89"/>
      <c r="DG954" s="89"/>
      <c r="DH954" s="89"/>
      <c r="DI954" s="89"/>
      <c r="DJ954" s="89"/>
      <c r="DK954" s="89"/>
      <c r="DL954" s="89"/>
      <c r="DM954" s="89"/>
      <c r="DN954" s="89"/>
      <c r="DO954" s="90" t="e">
        <f t="shared" si="95"/>
        <v>#DIV/0!</v>
      </c>
      <c r="DP954" s="95"/>
      <c r="DQ954" s="89"/>
      <c r="DR954" s="89"/>
      <c r="DS954" s="89"/>
      <c r="DT954" s="89"/>
      <c r="DU954" s="89"/>
      <c r="DV954" s="101"/>
      <c r="DW954" s="102"/>
      <c r="DX954" s="103"/>
      <c r="DY954" s="90"/>
      <c r="DZ954" s="103"/>
      <c r="EA954" s="103"/>
      <c r="EB954" s="103"/>
      <c r="EC954" s="103"/>
      <c r="ED954" s="103"/>
      <c r="EE954" s="103"/>
      <c r="EF954" s="106" t="str">
        <f t="shared" si="92"/>
        <v>VERY GOOD</v>
      </c>
      <c r="EG954" s="106" t="e">
        <f t="shared" si="93"/>
        <v>#DIV/0!</v>
      </c>
      <c r="EH954" s="106" t="e">
        <f t="shared" si="94"/>
        <v>#DIV/0!</v>
      </c>
    </row>
    <row r="955" customHeight="1" spans="2:138">
      <c r="B955" s="83" t="s">
        <v>4551</v>
      </c>
      <c r="C955" s="84"/>
      <c r="D955" s="84"/>
      <c r="E955" s="84"/>
      <c r="F955" s="84"/>
      <c r="G955" s="84"/>
      <c r="H955" s="83" t="s">
        <v>19242</v>
      </c>
      <c r="I955" s="86" t="s">
        <v>19243</v>
      </c>
      <c r="J955" s="83" t="s">
        <v>227</v>
      </c>
      <c r="K955" s="84"/>
      <c r="L955" s="83" t="s">
        <v>91</v>
      </c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90" t="e">
        <f t="shared" si="96"/>
        <v>#DIV/0!</v>
      </c>
      <c r="AO955" s="89"/>
      <c r="AP955" s="89"/>
      <c r="AQ955" s="89"/>
      <c r="AR955" s="89"/>
      <c r="AS955" s="89"/>
      <c r="AT955" s="89"/>
      <c r="AU955" s="89"/>
      <c r="AV955" s="89"/>
      <c r="AW955" s="89"/>
      <c r="AX955" s="89"/>
      <c r="AY955" s="89"/>
      <c r="AZ955" s="89"/>
      <c r="BA955" s="89"/>
      <c r="BB955" s="89"/>
      <c r="BC955" s="89"/>
      <c r="BD955" s="89">
        <v>9</v>
      </c>
      <c r="BE955" s="89">
        <v>9</v>
      </c>
      <c r="BF955" s="89">
        <v>9</v>
      </c>
      <c r="BG955" s="89">
        <v>9</v>
      </c>
      <c r="BH955" s="89">
        <v>9</v>
      </c>
      <c r="BI955" s="89">
        <v>9</v>
      </c>
      <c r="BJ955" s="89">
        <v>9</v>
      </c>
      <c r="BK955" s="89">
        <v>9</v>
      </c>
      <c r="BL955" s="89">
        <v>9</v>
      </c>
      <c r="BM955" s="89">
        <v>9</v>
      </c>
      <c r="BN955" s="89">
        <v>9</v>
      </c>
      <c r="BO955" s="89">
        <v>9</v>
      </c>
      <c r="BP955" s="89">
        <v>9</v>
      </c>
      <c r="BQ955" s="89">
        <v>9</v>
      </c>
      <c r="BR955" s="89">
        <v>9</v>
      </c>
      <c r="BS955" s="89">
        <v>9</v>
      </c>
      <c r="BT955" s="89">
        <v>9</v>
      </c>
      <c r="BU955" s="89">
        <v>9</v>
      </c>
      <c r="BV955" s="89">
        <v>9</v>
      </c>
      <c r="BW955" s="89">
        <v>9</v>
      </c>
      <c r="BX955" s="89">
        <v>9</v>
      </c>
      <c r="BY955" s="89">
        <v>9</v>
      </c>
      <c r="BZ955" s="89">
        <v>9</v>
      </c>
      <c r="CA955" s="89">
        <v>9</v>
      </c>
      <c r="CB955" s="89">
        <v>9</v>
      </c>
      <c r="CC955" s="89">
        <v>9</v>
      </c>
      <c r="CD955" s="89">
        <v>9</v>
      </c>
      <c r="CE955" s="89">
        <v>9</v>
      </c>
      <c r="CF955" s="90">
        <f t="shared" si="97"/>
        <v>9</v>
      </c>
      <c r="CG955" s="89"/>
      <c r="CH955" s="89"/>
      <c r="CI955" s="89"/>
      <c r="CJ955" s="89"/>
      <c r="CK955" s="89"/>
      <c r="CL955" s="89"/>
      <c r="CM955" s="89"/>
      <c r="CN955" s="89"/>
      <c r="CO955" s="89"/>
      <c r="CP955" s="89"/>
      <c r="CQ955" s="89"/>
      <c r="CR955" s="89"/>
      <c r="CS955" s="89"/>
      <c r="CT955" s="89"/>
      <c r="CU955" s="89"/>
      <c r="CV955" s="89"/>
      <c r="CW955" s="89"/>
      <c r="CX955" s="89"/>
      <c r="CY955" s="89"/>
      <c r="CZ955" s="89"/>
      <c r="DA955" s="89"/>
      <c r="DB955" s="89"/>
      <c r="DC955" s="89"/>
      <c r="DD955" s="89"/>
      <c r="DE955" s="89"/>
      <c r="DF955" s="89"/>
      <c r="DG955" s="89"/>
      <c r="DH955" s="89"/>
      <c r="DI955" s="89"/>
      <c r="DJ955" s="89"/>
      <c r="DK955" s="89"/>
      <c r="DL955" s="89"/>
      <c r="DM955" s="89"/>
      <c r="DN955" s="89"/>
      <c r="DO955" s="90" t="e">
        <f t="shared" si="95"/>
        <v>#DIV/0!</v>
      </c>
      <c r="DP955" s="95"/>
      <c r="DQ955" s="89"/>
      <c r="DR955" s="89"/>
      <c r="DS955" s="89"/>
      <c r="DT955" s="89"/>
      <c r="DU955" s="89"/>
      <c r="DV955" s="101"/>
      <c r="DW955" s="102"/>
      <c r="DX955" s="103"/>
      <c r="DY955" s="90"/>
      <c r="DZ955" s="103"/>
      <c r="EA955" s="103"/>
      <c r="EB955" s="103"/>
      <c r="EC955" s="103"/>
      <c r="ED955" s="103"/>
      <c r="EE955" s="103"/>
      <c r="EF955" s="106" t="e">
        <f t="shared" si="92"/>
        <v>#DIV/0!</v>
      </c>
      <c r="EG955" s="106" t="str">
        <f t="shared" si="93"/>
        <v>VERY GOOD</v>
      </c>
      <c r="EH955" s="106" t="e">
        <f t="shared" si="94"/>
        <v>#DIV/0!</v>
      </c>
    </row>
    <row r="956" hidden="1" customHeight="1" spans="2:138">
      <c r="B956" s="83" t="s">
        <v>4551</v>
      </c>
      <c r="C956" s="84"/>
      <c r="D956" s="84"/>
      <c r="E956" s="84"/>
      <c r="F956" s="84"/>
      <c r="G956" s="84"/>
      <c r="H956" s="83" t="s">
        <v>19255</v>
      </c>
      <c r="I956" s="86" t="s">
        <v>19256</v>
      </c>
      <c r="J956" s="83" t="s">
        <v>2083</v>
      </c>
      <c r="K956" s="84"/>
      <c r="L956" s="83" t="s">
        <v>7214</v>
      </c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90" t="e">
        <f t="shared" si="96"/>
        <v>#DIV/0!</v>
      </c>
      <c r="AO956" s="89"/>
      <c r="AP956" s="89"/>
      <c r="AQ956" s="89"/>
      <c r="AR956" s="89"/>
      <c r="AS956" s="89"/>
      <c r="AT956" s="89"/>
      <c r="AU956" s="89"/>
      <c r="AV956" s="89"/>
      <c r="AW956" s="89"/>
      <c r="AX956" s="89"/>
      <c r="AY956" s="89"/>
      <c r="AZ956" s="89"/>
      <c r="BA956" s="89"/>
      <c r="BB956" s="89"/>
      <c r="BC956" s="89"/>
      <c r="BD956" s="89"/>
      <c r="BE956" s="89"/>
      <c r="BF956" s="89"/>
      <c r="BG956" s="89"/>
      <c r="BH956" s="89"/>
      <c r="BI956" s="89"/>
      <c r="BJ956" s="89"/>
      <c r="BK956" s="89"/>
      <c r="BL956" s="89"/>
      <c r="BM956" s="89"/>
      <c r="BN956" s="89"/>
      <c r="BO956" s="89"/>
      <c r="BP956" s="89"/>
      <c r="BQ956" s="89"/>
      <c r="BR956" s="89"/>
      <c r="BS956" s="89"/>
      <c r="BT956" s="89"/>
      <c r="BU956" s="89"/>
      <c r="BV956" s="89"/>
      <c r="BW956" s="89"/>
      <c r="BX956" s="89"/>
      <c r="BY956" s="89"/>
      <c r="BZ956" s="89"/>
      <c r="CA956" s="89"/>
      <c r="CB956" s="89"/>
      <c r="CC956" s="89"/>
      <c r="CD956" s="89"/>
      <c r="CE956" s="89"/>
      <c r="CF956" s="90" t="e">
        <f t="shared" si="97"/>
        <v>#DIV/0!</v>
      </c>
      <c r="CG956" s="89"/>
      <c r="CH956" s="89"/>
      <c r="CI956" s="89"/>
      <c r="CJ956" s="89"/>
      <c r="CK956" s="89"/>
      <c r="CL956" s="89"/>
      <c r="CM956" s="89"/>
      <c r="CN956" s="89"/>
      <c r="CO956" s="89"/>
      <c r="CP956" s="89"/>
      <c r="CQ956" s="89"/>
      <c r="CR956" s="89"/>
      <c r="CS956" s="89"/>
      <c r="CT956" s="89"/>
      <c r="CU956" s="89"/>
      <c r="CV956" s="89"/>
      <c r="CW956" s="89"/>
      <c r="CX956" s="89"/>
      <c r="CY956" s="89"/>
      <c r="CZ956" s="89"/>
      <c r="DA956" s="89"/>
      <c r="DB956" s="89"/>
      <c r="DC956" s="89"/>
      <c r="DD956" s="89"/>
      <c r="DE956" s="89"/>
      <c r="DF956" s="89"/>
      <c r="DG956" s="89"/>
      <c r="DH956" s="89"/>
      <c r="DI956" s="89"/>
      <c r="DJ956" s="89"/>
      <c r="DK956" s="89"/>
      <c r="DL956" s="89"/>
      <c r="DM956" s="89"/>
      <c r="DN956" s="89"/>
      <c r="DO956" s="90" t="e">
        <f t="shared" si="95"/>
        <v>#DIV/0!</v>
      </c>
      <c r="DP956" s="95"/>
      <c r="DQ956" s="89"/>
      <c r="DR956" s="89"/>
      <c r="DS956" s="89"/>
      <c r="DT956" s="89"/>
      <c r="DU956" s="89"/>
      <c r="DV956" s="101"/>
      <c r="DW956" s="102"/>
      <c r="DX956" s="103"/>
      <c r="DY956" s="90"/>
      <c r="DZ956" s="103"/>
      <c r="EA956" s="103"/>
      <c r="EB956" s="103"/>
      <c r="EC956" s="103"/>
      <c r="ED956" s="103"/>
      <c r="EE956" s="103"/>
      <c r="EF956" s="106" t="e">
        <f t="shared" si="92"/>
        <v>#DIV/0!</v>
      </c>
      <c r="EG956" s="106" t="e">
        <f t="shared" si="93"/>
        <v>#DIV/0!</v>
      </c>
      <c r="EH956" s="106" t="e">
        <f t="shared" si="94"/>
        <v>#DIV/0!</v>
      </c>
    </row>
    <row r="957" hidden="1" customHeight="1" spans="2:138">
      <c r="B957" s="83" t="s">
        <v>4551</v>
      </c>
      <c r="C957" s="84"/>
      <c r="D957" s="84"/>
      <c r="E957" s="84"/>
      <c r="F957" s="84"/>
      <c r="G957" s="84"/>
      <c r="H957" s="83" t="s">
        <v>19285</v>
      </c>
      <c r="I957" s="86" t="s">
        <v>19286</v>
      </c>
      <c r="J957" s="83" t="s">
        <v>263</v>
      </c>
      <c r="K957" s="84"/>
      <c r="L957" s="83" t="s">
        <v>4962</v>
      </c>
      <c r="M957" s="89">
        <v>8</v>
      </c>
      <c r="N957" s="89">
        <v>9</v>
      </c>
      <c r="O957" s="89">
        <v>8</v>
      </c>
      <c r="P957" s="89">
        <v>8</v>
      </c>
      <c r="Q957" s="89">
        <v>8</v>
      </c>
      <c r="R957" s="89">
        <v>8</v>
      </c>
      <c r="S957" s="89">
        <v>8</v>
      </c>
      <c r="T957" s="89">
        <v>8</v>
      </c>
      <c r="U957" s="89">
        <v>8</v>
      </c>
      <c r="V957" s="89">
        <v>8</v>
      </c>
      <c r="W957" s="89">
        <v>8</v>
      </c>
      <c r="X957" s="89">
        <v>8</v>
      </c>
      <c r="Y957" s="89">
        <v>8</v>
      </c>
      <c r="Z957" s="89">
        <v>8</v>
      </c>
      <c r="AA957" s="89">
        <v>8</v>
      </c>
      <c r="AB957" s="89">
        <v>8</v>
      </c>
      <c r="AC957" s="89">
        <v>8</v>
      </c>
      <c r="AD957" s="89">
        <v>8</v>
      </c>
      <c r="AE957" s="89">
        <v>8</v>
      </c>
      <c r="AF957" s="89">
        <v>9</v>
      </c>
      <c r="AG957" s="89">
        <v>8</v>
      </c>
      <c r="AH957" s="89">
        <v>8</v>
      </c>
      <c r="AI957" s="89">
        <v>8</v>
      </c>
      <c r="AJ957" s="89">
        <v>8</v>
      </c>
      <c r="AK957" s="89">
        <v>8</v>
      </c>
      <c r="AL957" s="89">
        <v>8</v>
      </c>
      <c r="AM957" s="89">
        <v>7</v>
      </c>
      <c r="AN957" s="90">
        <f t="shared" si="96"/>
        <v>8.03703703703704</v>
      </c>
      <c r="AO957" s="89"/>
      <c r="AP957" s="89"/>
      <c r="AQ957" s="89"/>
      <c r="AR957" s="89"/>
      <c r="AS957" s="89"/>
      <c r="AT957" s="89"/>
      <c r="AU957" s="89"/>
      <c r="AV957" s="89"/>
      <c r="AW957" s="89"/>
      <c r="AX957" s="89"/>
      <c r="AY957" s="89"/>
      <c r="AZ957" s="89"/>
      <c r="BA957" s="89"/>
      <c r="BB957" s="89"/>
      <c r="BC957" s="89"/>
      <c r="BD957" s="89"/>
      <c r="BE957" s="89"/>
      <c r="BF957" s="89"/>
      <c r="BG957" s="89"/>
      <c r="BH957" s="89"/>
      <c r="BI957" s="89"/>
      <c r="BJ957" s="89"/>
      <c r="BK957" s="89"/>
      <c r="BL957" s="89"/>
      <c r="BM957" s="89"/>
      <c r="BN957" s="89"/>
      <c r="BO957" s="89"/>
      <c r="BP957" s="89"/>
      <c r="BQ957" s="89"/>
      <c r="BR957" s="89"/>
      <c r="BS957" s="89"/>
      <c r="BT957" s="89"/>
      <c r="BU957" s="89"/>
      <c r="BV957" s="89"/>
      <c r="BW957" s="89"/>
      <c r="BX957" s="89"/>
      <c r="BY957" s="89"/>
      <c r="BZ957" s="89"/>
      <c r="CA957" s="89"/>
      <c r="CB957" s="89"/>
      <c r="CC957" s="89"/>
      <c r="CD957" s="89"/>
      <c r="CE957" s="89"/>
      <c r="CF957" s="90" t="e">
        <f t="shared" si="97"/>
        <v>#DIV/0!</v>
      </c>
      <c r="CG957" s="89"/>
      <c r="CH957" s="89"/>
      <c r="CI957" s="89"/>
      <c r="CJ957" s="89"/>
      <c r="CK957" s="89"/>
      <c r="CL957" s="89"/>
      <c r="CM957" s="89"/>
      <c r="CN957" s="89"/>
      <c r="CO957" s="89"/>
      <c r="CP957" s="89"/>
      <c r="CQ957" s="89"/>
      <c r="CR957" s="89"/>
      <c r="CS957" s="89"/>
      <c r="CT957" s="89"/>
      <c r="CU957" s="89"/>
      <c r="CV957" s="89"/>
      <c r="CW957" s="89"/>
      <c r="CX957" s="89"/>
      <c r="CY957" s="89"/>
      <c r="CZ957" s="89"/>
      <c r="DA957" s="89"/>
      <c r="DB957" s="89"/>
      <c r="DC957" s="89"/>
      <c r="DD957" s="89"/>
      <c r="DE957" s="89"/>
      <c r="DF957" s="89"/>
      <c r="DG957" s="89"/>
      <c r="DH957" s="89"/>
      <c r="DI957" s="89"/>
      <c r="DJ957" s="89"/>
      <c r="DK957" s="89"/>
      <c r="DL957" s="89"/>
      <c r="DM957" s="89"/>
      <c r="DN957" s="89"/>
      <c r="DO957" s="90" t="e">
        <f t="shared" si="95"/>
        <v>#DIV/0!</v>
      </c>
      <c r="DP957" s="95"/>
      <c r="DQ957" s="89"/>
      <c r="DR957" s="89"/>
      <c r="DS957" s="89"/>
      <c r="DT957" s="89"/>
      <c r="DU957" s="89"/>
      <c r="DV957" s="101"/>
      <c r="DW957" s="102"/>
      <c r="DX957" s="103"/>
      <c r="DY957" s="90"/>
      <c r="DZ957" s="103"/>
      <c r="EA957" s="103"/>
      <c r="EB957" s="103"/>
      <c r="EC957" s="103"/>
      <c r="ED957" s="103"/>
      <c r="EE957" s="103"/>
      <c r="EF957" s="106" t="str">
        <f t="shared" si="92"/>
        <v>GOOD</v>
      </c>
      <c r="EG957" s="106" t="e">
        <f t="shared" si="93"/>
        <v>#DIV/0!</v>
      </c>
      <c r="EH957" s="106" t="e">
        <f t="shared" si="94"/>
        <v>#DIV/0!</v>
      </c>
    </row>
    <row r="958" hidden="1" customHeight="1" spans="2:138">
      <c r="B958" s="83" t="s">
        <v>4551</v>
      </c>
      <c r="C958" s="84"/>
      <c r="D958" s="84"/>
      <c r="E958" s="84"/>
      <c r="F958" s="84"/>
      <c r="G958" s="84"/>
      <c r="H958" s="83" t="s">
        <v>19300</v>
      </c>
      <c r="I958" s="86" t="s">
        <v>19301</v>
      </c>
      <c r="J958" s="83" t="s">
        <v>108</v>
      </c>
      <c r="K958" s="84"/>
      <c r="L958" s="83" t="s">
        <v>17010</v>
      </c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90" t="e">
        <f t="shared" si="96"/>
        <v>#DIV/0!</v>
      </c>
      <c r="AO958" s="89"/>
      <c r="AP958" s="89"/>
      <c r="AQ958" s="89"/>
      <c r="AR958" s="89"/>
      <c r="AS958" s="89"/>
      <c r="AT958" s="89"/>
      <c r="AU958" s="89"/>
      <c r="AV958" s="89"/>
      <c r="AW958" s="89"/>
      <c r="AX958" s="89"/>
      <c r="AY958" s="89"/>
      <c r="AZ958" s="89"/>
      <c r="BA958" s="89"/>
      <c r="BB958" s="89"/>
      <c r="BC958" s="89"/>
      <c r="BD958" s="89">
        <v>8</v>
      </c>
      <c r="BE958" s="89">
        <v>7</v>
      </c>
      <c r="BF958" s="89">
        <v>8</v>
      </c>
      <c r="BG958" s="89">
        <v>8</v>
      </c>
      <c r="BH958" s="89">
        <v>8</v>
      </c>
      <c r="BI958" s="89">
        <v>8</v>
      </c>
      <c r="BJ958" s="89">
        <v>7</v>
      </c>
      <c r="BK958" s="89">
        <v>8</v>
      </c>
      <c r="BL958" s="89">
        <v>8</v>
      </c>
      <c r="BM958" s="89">
        <v>8</v>
      </c>
      <c r="BN958" s="89">
        <v>8</v>
      </c>
      <c r="BO958" s="89">
        <v>8</v>
      </c>
      <c r="BP958" s="89">
        <v>8</v>
      </c>
      <c r="BQ958" s="89">
        <v>8</v>
      </c>
      <c r="BR958" s="89">
        <v>8</v>
      </c>
      <c r="BS958" s="89">
        <v>8</v>
      </c>
      <c r="BT958" s="89">
        <v>8</v>
      </c>
      <c r="BU958" s="89">
        <v>8</v>
      </c>
      <c r="BV958" s="89">
        <v>8</v>
      </c>
      <c r="BW958" s="89">
        <v>8</v>
      </c>
      <c r="BX958" s="89">
        <v>8</v>
      </c>
      <c r="BY958" s="89">
        <v>7</v>
      </c>
      <c r="BZ958" s="89">
        <v>8</v>
      </c>
      <c r="CA958" s="89">
        <v>8</v>
      </c>
      <c r="CB958" s="89">
        <v>8</v>
      </c>
      <c r="CC958" s="89">
        <v>8</v>
      </c>
      <c r="CD958" s="89">
        <v>8</v>
      </c>
      <c r="CE958" s="89">
        <v>7</v>
      </c>
      <c r="CF958" s="90">
        <f t="shared" si="97"/>
        <v>7.85185185185185</v>
      </c>
      <c r="CG958" s="89"/>
      <c r="CH958" s="89"/>
      <c r="CI958" s="89"/>
      <c r="CJ958" s="89"/>
      <c r="CK958" s="89"/>
      <c r="CL958" s="89"/>
      <c r="CM958" s="89"/>
      <c r="CN958" s="89"/>
      <c r="CO958" s="89"/>
      <c r="CP958" s="89"/>
      <c r="CQ958" s="89"/>
      <c r="CR958" s="89"/>
      <c r="CS958" s="89"/>
      <c r="CT958" s="89"/>
      <c r="CU958" s="89"/>
      <c r="CV958" s="89"/>
      <c r="CW958" s="89"/>
      <c r="CX958" s="89"/>
      <c r="CY958" s="89"/>
      <c r="CZ958" s="89"/>
      <c r="DA958" s="89"/>
      <c r="DB958" s="89"/>
      <c r="DC958" s="89"/>
      <c r="DD958" s="89"/>
      <c r="DE958" s="89"/>
      <c r="DF958" s="89"/>
      <c r="DG958" s="89"/>
      <c r="DH958" s="89"/>
      <c r="DI958" s="89"/>
      <c r="DJ958" s="89"/>
      <c r="DK958" s="89"/>
      <c r="DL958" s="89"/>
      <c r="DM958" s="89"/>
      <c r="DN958" s="89"/>
      <c r="DO958" s="90" t="e">
        <f t="shared" si="95"/>
        <v>#DIV/0!</v>
      </c>
      <c r="DP958" s="95"/>
      <c r="DQ958" s="89"/>
      <c r="DR958" s="89"/>
      <c r="DS958" s="89"/>
      <c r="DT958" s="89"/>
      <c r="DU958" s="89"/>
      <c r="DV958" s="101"/>
      <c r="DW958" s="102"/>
      <c r="DX958" s="103"/>
      <c r="DY958" s="90"/>
      <c r="DZ958" s="103"/>
      <c r="EA958" s="103"/>
      <c r="EB958" s="103"/>
      <c r="EC958" s="103"/>
      <c r="ED958" s="103"/>
      <c r="EE958" s="103"/>
      <c r="EF958" s="106" t="e">
        <f t="shared" si="92"/>
        <v>#DIV/0!</v>
      </c>
      <c r="EG958" s="106" t="str">
        <f t="shared" si="93"/>
        <v>NEED TO DEVELOP</v>
      </c>
      <c r="EH958" s="106" t="e">
        <f t="shared" si="94"/>
        <v>#DIV/0!</v>
      </c>
    </row>
    <row r="959" hidden="1" customHeight="1" spans="2:138">
      <c r="B959" s="83" t="s">
        <v>4551</v>
      </c>
      <c r="C959" s="84"/>
      <c r="D959" s="84"/>
      <c r="E959" s="84"/>
      <c r="F959" s="84"/>
      <c r="G959" s="84"/>
      <c r="H959" s="83" t="s">
        <v>19314</v>
      </c>
      <c r="I959" s="86" t="s">
        <v>19315</v>
      </c>
      <c r="J959" s="83" t="s">
        <v>2321</v>
      </c>
      <c r="K959" s="84"/>
      <c r="L959" s="83" t="s">
        <v>7214</v>
      </c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90" t="e">
        <f t="shared" si="96"/>
        <v>#DIV/0!</v>
      </c>
      <c r="AO959" s="89"/>
      <c r="AP959" s="89"/>
      <c r="AQ959" s="89"/>
      <c r="AR959" s="89"/>
      <c r="AS959" s="89"/>
      <c r="AT959" s="89"/>
      <c r="AU959" s="89"/>
      <c r="AV959" s="89"/>
      <c r="AW959" s="89"/>
      <c r="AX959" s="89"/>
      <c r="AY959" s="89"/>
      <c r="AZ959" s="89"/>
      <c r="BA959" s="89"/>
      <c r="BB959" s="89"/>
      <c r="BC959" s="89"/>
      <c r="BD959" s="89">
        <v>8</v>
      </c>
      <c r="BE959" s="89">
        <v>8</v>
      </c>
      <c r="BF959" s="89">
        <v>8</v>
      </c>
      <c r="BG959" s="89">
        <v>8</v>
      </c>
      <c r="BH959" s="89">
        <v>8</v>
      </c>
      <c r="BI959" s="89">
        <v>8</v>
      </c>
      <c r="BJ959" s="89">
        <v>8</v>
      </c>
      <c r="BK959" s="89">
        <v>8</v>
      </c>
      <c r="BL959" s="89">
        <v>8</v>
      </c>
      <c r="BM959" s="89">
        <v>8</v>
      </c>
      <c r="BN959" s="89">
        <v>8</v>
      </c>
      <c r="BO959" s="89">
        <v>8</v>
      </c>
      <c r="BP959" s="89">
        <v>8</v>
      </c>
      <c r="BQ959" s="89">
        <v>8</v>
      </c>
      <c r="BR959" s="89">
        <v>8</v>
      </c>
      <c r="BS959" s="89">
        <v>8</v>
      </c>
      <c r="BT959" s="89">
        <v>8</v>
      </c>
      <c r="BU959" s="89">
        <v>8</v>
      </c>
      <c r="BV959" s="89">
        <v>8</v>
      </c>
      <c r="BW959" s="89">
        <v>8</v>
      </c>
      <c r="BX959" s="89">
        <v>8</v>
      </c>
      <c r="BY959" s="89">
        <v>8</v>
      </c>
      <c r="BZ959" s="89">
        <v>8</v>
      </c>
      <c r="CA959" s="89">
        <v>8</v>
      </c>
      <c r="CB959" s="89">
        <v>8</v>
      </c>
      <c r="CC959" s="89">
        <v>8</v>
      </c>
      <c r="CD959" s="89">
        <v>8</v>
      </c>
      <c r="CE959" s="89">
        <v>7</v>
      </c>
      <c r="CF959" s="90">
        <f t="shared" si="97"/>
        <v>7.96296296296296</v>
      </c>
      <c r="CG959" s="89"/>
      <c r="CH959" s="89"/>
      <c r="CI959" s="89"/>
      <c r="CJ959" s="89"/>
      <c r="CK959" s="89"/>
      <c r="CL959" s="89"/>
      <c r="CM959" s="89"/>
      <c r="CN959" s="89"/>
      <c r="CO959" s="89"/>
      <c r="CP959" s="89"/>
      <c r="CQ959" s="89"/>
      <c r="CR959" s="89"/>
      <c r="CS959" s="89"/>
      <c r="CT959" s="89"/>
      <c r="CU959" s="89"/>
      <c r="CV959" s="89"/>
      <c r="CW959" s="89"/>
      <c r="CX959" s="89"/>
      <c r="CY959" s="89"/>
      <c r="CZ959" s="89"/>
      <c r="DA959" s="89"/>
      <c r="DB959" s="89"/>
      <c r="DC959" s="89"/>
      <c r="DD959" s="89"/>
      <c r="DE959" s="89"/>
      <c r="DF959" s="89"/>
      <c r="DG959" s="89"/>
      <c r="DH959" s="89"/>
      <c r="DI959" s="89"/>
      <c r="DJ959" s="89"/>
      <c r="DK959" s="89"/>
      <c r="DL959" s="89"/>
      <c r="DM959" s="89"/>
      <c r="DN959" s="89"/>
      <c r="DO959" s="90" t="e">
        <f t="shared" si="95"/>
        <v>#DIV/0!</v>
      </c>
      <c r="DP959" s="95"/>
      <c r="DQ959" s="89"/>
      <c r="DR959" s="89"/>
      <c r="DS959" s="89"/>
      <c r="DT959" s="89"/>
      <c r="DU959" s="89"/>
      <c r="DV959" s="101"/>
      <c r="DW959" s="102"/>
      <c r="DX959" s="103"/>
      <c r="DY959" s="90"/>
      <c r="DZ959" s="103"/>
      <c r="EA959" s="103"/>
      <c r="EB959" s="103"/>
      <c r="EC959" s="103"/>
      <c r="ED959" s="103"/>
      <c r="EE959" s="103"/>
      <c r="EF959" s="106" t="e">
        <f t="shared" si="92"/>
        <v>#DIV/0!</v>
      </c>
      <c r="EG959" s="106" t="str">
        <f t="shared" si="93"/>
        <v>NEED TO DEVELOP</v>
      </c>
      <c r="EH959" s="106" t="e">
        <f t="shared" si="94"/>
        <v>#DIV/0!</v>
      </c>
    </row>
    <row r="960" hidden="1" customHeight="1" spans="2:138">
      <c r="B960" s="83" t="s">
        <v>4551</v>
      </c>
      <c r="C960" s="84"/>
      <c r="D960" s="84"/>
      <c r="E960" s="84"/>
      <c r="F960" s="84"/>
      <c r="G960" s="84"/>
      <c r="H960" s="83" t="s">
        <v>19327</v>
      </c>
      <c r="I960" s="86" t="s">
        <v>13189</v>
      </c>
      <c r="J960" s="83" t="s">
        <v>390</v>
      </c>
      <c r="K960" s="84"/>
      <c r="L960" s="83" t="s">
        <v>213</v>
      </c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90" t="e">
        <f t="shared" si="96"/>
        <v>#DIV/0!</v>
      </c>
      <c r="AO960" s="89"/>
      <c r="AP960" s="89"/>
      <c r="AQ960" s="89"/>
      <c r="AR960" s="89"/>
      <c r="AS960" s="89"/>
      <c r="AT960" s="89"/>
      <c r="AU960" s="89"/>
      <c r="AV960" s="89"/>
      <c r="AW960" s="89"/>
      <c r="AX960" s="89"/>
      <c r="AY960" s="89"/>
      <c r="AZ960" s="89"/>
      <c r="BA960" s="89"/>
      <c r="BB960" s="89"/>
      <c r="BC960" s="89"/>
      <c r="BD960" s="89"/>
      <c r="BE960" s="89"/>
      <c r="BF960" s="89"/>
      <c r="BG960" s="89"/>
      <c r="BH960" s="89"/>
      <c r="BI960" s="89"/>
      <c r="BJ960" s="89"/>
      <c r="BK960" s="89"/>
      <c r="BL960" s="89"/>
      <c r="BM960" s="89"/>
      <c r="BN960" s="89"/>
      <c r="BO960" s="89"/>
      <c r="BP960" s="89"/>
      <c r="BQ960" s="89"/>
      <c r="BR960" s="89"/>
      <c r="BS960" s="89"/>
      <c r="BT960" s="89"/>
      <c r="BU960" s="89"/>
      <c r="BV960" s="89"/>
      <c r="BW960" s="89"/>
      <c r="BX960" s="89"/>
      <c r="BY960" s="89"/>
      <c r="BZ960" s="89"/>
      <c r="CA960" s="89"/>
      <c r="CB960" s="89"/>
      <c r="CC960" s="89"/>
      <c r="CD960" s="89"/>
      <c r="CE960" s="89"/>
      <c r="CF960" s="90" t="e">
        <f t="shared" si="97"/>
        <v>#DIV/0!</v>
      </c>
      <c r="CG960" s="89"/>
      <c r="CH960" s="89"/>
      <c r="CI960" s="89"/>
      <c r="CJ960" s="89"/>
      <c r="CK960" s="89"/>
      <c r="CL960" s="89"/>
      <c r="CM960" s="89"/>
      <c r="CN960" s="89"/>
      <c r="CO960" s="89"/>
      <c r="CP960" s="89"/>
      <c r="CQ960" s="89"/>
      <c r="CR960" s="89"/>
      <c r="CS960" s="89"/>
      <c r="CT960" s="89"/>
      <c r="CU960" s="89"/>
      <c r="CV960" s="89">
        <v>9</v>
      </c>
      <c r="CW960" s="89">
        <v>9</v>
      </c>
      <c r="CX960" s="89">
        <v>9</v>
      </c>
      <c r="CY960" s="89">
        <v>9</v>
      </c>
      <c r="CZ960" s="89">
        <v>9</v>
      </c>
      <c r="DA960" s="89">
        <v>9</v>
      </c>
      <c r="DB960" s="89">
        <v>9</v>
      </c>
      <c r="DC960" s="89">
        <v>9</v>
      </c>
      <c r="DD960" s="89">
        <v>9</v>
      </c>
      <c r="DE960" s="89">
        <v>9</v>
      </c>
      <c r="DF960" s="89">
        <v>9</v>
      </c>
      <c r="DG960" s="89">
        <v>9</v>
      </c>
      <c r="DH960" s="89">
        <v>9</v>
      </c>
      <c r="DI960" s="89">
        <v>9</v>
      </c>
      <c r="DJ960" s="89">
        <v>9</v>
      </c>
      <c r="DK960" s="89">
        <v>9</v>
      </c>
      <c r="DL960" s="89">
        <v>9</v>
      </c>
      <c r="DM960" s="89">
        <v>9</v>
      </c>
      <c r="DN960" s="89">
        <v>9</v>
      </c>
      <c r="DO960" s="90">
        <f t="shared" si="95"/>
        <v>9</v>
      </c>
      <c r="DP960" s="95"/>
      <c r="DQ960" s="89"/>
      <c r="DR960" s="89"/>
      <c r="DS960" s="89"/>
      <c r="DT960" s="89"/>
      <c r="DU960" s="89"/>
      <c r="DV960" s="101"/>
      <c r="DW960" s="102"/>
      <c r="DX960" s="103"/>
      <c r="DY960" s="90"/>
      <c r="DZ960" s="103"/>
      <c r="EA960" s="103"/>
      <c r="EB960" s="103"/>
      <c r="EC960" s="103"/>
      <c r="ED960" s="103"/>
      <c r="EE960" s="103"/>
      <c r="EF960" s="106" t="e">
        <f t="shared" si="92"/>
        <v>#DIV/0!</v>
      </c>
      <c r="EG960" s="106" t="e">
        <f t="shared" si="93"/>
        <v>#DIV/0!</v>
      </c>
      <c r="EH960" s="106" t="str">
        <f t="shared" si="94"/>
        <v>VERY GOOD</v>
      </c>
    </row>
    <row r="961" hidden="1" customHeight="1" spans="2:138">
      <c r="B961" s="83" t="s">
        <v>4551</v>
      </c>
      <c r="C961" s="84"/>
      <c r="D961" s="84"/>
      <c r="E961" s="84"/>
      <c r="F961" s="84"/>
      <c r="G961" s="84"/>
      <c r="H961" s="83" t="s">
        <v>19341</v>
      </c>
      <c r="I961" s="86" t="s">
        <v>19342</v>
      </c>
      <c r="J961" s="83" t="s">
        <v>126</v>
      </c>
      <c r="K961" s="84"/>
      <c r="L961" s="83" t="s">
        <v>7214</v>
      </c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90" t="e">
        <f t="shared" si="96"/>
        <v>#DIV/0!</v>
      </c>
      <c r="AO961" s="89"/>
      <c r="AP961" s="89"/>
      <c r="AQ961" s="89"/>
      <c r="AR961" s="89"/>
      <c r="AS961" s="89"/>
      <c r="AT961" s="89"/>
      <c r="AU961" s="89"/>
      <c r="AV961" s="89"/>
      <c r="AW961" s="89"/>
      <c r="AX961" s="89"/>
      <c r="AY961" s="89"/>
      <c r="AZ961" s="89"/>
      <c r="BA961" s="89"/>
      <c r="BB961" s="89"/>
      <c r="BC961" s="89"/>
      <c r="BD961" s="89"/>
      <c r="BE961" s="89"/>
      <c r="BF961" s="89"/>
      <c r="BG961" s="89"/>
      <c r="BH961" s="89"/>
      <c r="BI961" s="89"/>
      <c r="BJ961" s="89"/>
      <c r="BK961" s="89"/>
      <c r="BL961" s="89"/>
      <c r="BM961" s="89"/>
      <c r="BN961" s="89"/>
      <c r="BO961" s="89"/>
      <c r="BP961" s="89"/>
      <c r="BQ961" s="89"/>
      <c r="BR961" s="89"/>
      <c r="BS961" s="89"/>
      <c r="BT961" s="89"/>
      <c r="BU961" s="89"/>
      <c r="BV961" s="89"/>
      <c r="BW961" s="89"/>
      <c r="BX961" s="89"/>
      <c r="BY961" s="89"/>
      <c r="BZ961" s="89"/>
      <c r="CA961" s="89"/>
      <c r="CB961" s="89"/>
      <c r="CC961" s="89"/>
      <c r="CD961" s="89"/>
      <c r="CE961" s="89"/>
      <c r="CF961" s="90" t="e">
        <f t="shared" si="97"/>
        <v>#DIV/0!</v>
      </c>
      <c r="CG961" s="89"/>
      <c r="CH961" s="89"/>
      <c r="CI961" s="89"/>
      <c r="CJ961" s="89"/>
      <c r="CK961" s="89"/>
      <c r="CL961" s="89"/>
      <c r="CM961" s="89"/>
      <c r="CN961" s="89"/>
      <c r="CO961" s="89"/>
      <c r="CP961" s="89"/>
      <c r="CQ961" s="89"/>
      <c r="CR961" s="89"/>
      <c r="CS961" s="89"/>
      <c r="CT961" s="89"/>
      <c r="CU961" s="89"/>
      <c r="CV961" s="89"/>
      <c r="CW961" s="89"/>
      <c r="CX961" s="89"/>
      <c r="CY961" s="89"/>
      <c r="CZ961" s="89"/>
      <c r="DA961" s="89"/>
      <c r="DB961" s="89"/>
      <c r="DC961" s="89"/>
      <c r="DD961" s="89"/>
      <c r="DE961" s="89"/>
      <c r="DF961" s="89"/>
      <c r="DG961" s="89"/>
      <c r="DH961" s="89"/>
      <c r="DI961" s="89"/>
      <c r="DJ961" s="89"/>
      <c r="DK961" s="89"/>
      <c r="DL961" s="89"/>
      <c r="DM961" s="89"/>
      <c r="DN961" s="89"/>
      <c r="DO961" s="90" t="e">
        <f t="shared" si="95"/>
        <v>#DIV/0!</v>
      </c>
      <c r="DP961" s="95"/>
      <c r="DQ961" s="89"/>
      <c r="DR961" s="89"/>
      <c r="DS961" s="89"/>
      <c r="DT961" s="89"/>
      <c r="DU961" s="89"/>
      <c r="DV961" s="101"/>
      <c r="DW961" s="102"/>
      <c r="DX961" s="103"/>
      <c r="DY961" s="90"/>
      <c r="DZ961" s="103"/>
      <c r="EA961" s="103"/>
      <c r="EB961" s="103"/>
      <c r="EC961" s="103"/>
      <c r="ED961" s="103"/>
      <c r="EE961" s="103"/>
      <c r="EF961" s="106" t="e">
        <f t="shared" si="92"/>
        <v>#DIV/0!</v>
      </c>
      <c r="EG961" s="106" t="e">
        <f t="shared" si="93"/>
        <v>#DIV/0!</v>
      </c>
      <c r="EH961" s="106" t="e">
        <f t="shared" si="94"/>
        <v>#DIV/0!</v>
      </c>
    </row>
    <row r="962" hidden="1" customHeight="1" spans="2:138">
      <c r="B962" s="83" t="s">
        <v>4551</v>
      </c>
      <c r="C962" s="84"/>
      <c r="D962" s="84"/>
      <c r="E962" s="84"/>
      <c r="F962" s="84"/>
      <c r="G962" s="84"/>
      <c r="H962" s="83" t="s">
        <v>19353</v>
      </c>
      <c r="I962" s="86" t="s">
        <v>19354</v>
      </c>
      <c r="J962" s="83" t="s">
        <v>126</v>
      </c>
      <c r="K962" s="84"/>
      <c r="L962" s="83" t="s">
        <v>5623</v>
      </c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90" t="e">
        <f t="shared" si="96"/>
        <v>#DIV/0!</v>
      </c>
      <c r="AO962" s="89"/>
      <c r="AP962" s="89"/>
      <c r="AQ962" s="89"/>
      <c r="AR962" s="89"/>
      <c r="AS962" s="89"/>
      <c r="AT962" s="89"/>
      <c r="AU962" s="89"/>
      <c r="AV962" s="89"/>
      <c r="AW962" s="89"/>
      <c r="AX962" s="89"/>
      <c r="AY962" s="89"/>
      <c r="AZ962" s="89"/>
      <c r="BA962" s="89"/>
      <c r="BB962" s="89"/>
      <c r="BC962" s="89"/>
      <c r="BD962" s="89"/>
      <c r="BE962" s="89"/>
      <c r="BF962" s="89"/>
      <c r="BG962" s="89"/>
      <c r="BH962" s="89"/>
      <c r="BI962" s="89"/>
      <c r="BJ962" s="89"/>
      <c r="BK962" s="89"/>
      <c r="BL962" s="89"/>
      <c r="BM962" s="89"/>
      <c r="BN962" s="89"/>
      <c r="BO962" s="89"/>
      <c r="BP962" s="89"/>
      <c r="BQ962" s="89"/>
      <c r="BR962" s="89"/>
      <c r="BS962" s="89"/>
      <c r="BT962" s="89"/>
      <c r="BU962" s="89"/>
      <c r="BV962" s="89"/>
      <c r="BW962" s="89"/>
      <c r="BX962" s="89"/>
      <c r="BY962" s="89"/>
      <c r="BZ962" s="89"/>
      <c r="CA962" s="89"/>
      <c r="CB962" s="89"/>
      <c r="CC962" s="89"/>
      <c r="CD962" s="89"/>
      <c r="CE962" s="89"/>
      <c r="CF962" s="90" t="e">
        <f t="shared" si="97"/>
        <v>#DIV/0!</v>
      </c>
      <c r="CG962" s="89"/>
      <c r="CH962" s="89"/>
      <c r="CI962" s="89"/>
      <c r="CJ962" s="89"/>
      <c r="CK962" s="89"/>
      <c r="CL962" s="89"/>
      <c r="CM962" s="89"/>
      <c r="CN962" s="89"/>
      <c r="CO962" s="89"/>
      <c r="CP962" s="89"/>
      <c r="CQ962" s="89"/>
      <c r="CR962" s="89"/>
      <c r="CS962" s="89"/>
      <c r="CT962" s="89"/>
      <c r="CU962" s="89"/>
      <c r="CV962" s="89">
        <v>9</v>
      </c>
      <c r="CW962" s="89">
        <v>9</v>
      </c>
      <c r="CX962" s="89">
        <v>9</v>
      </c>
      <c r="CY962" s="89">
        <v>9</v>
      </c>
      <c r="CZ962" s="89">
        <v>9</v>
      </c>
      <c r="DA962" s="89">
        <v>9</v>
      </c>
      <c r="DB962" s="89">
        <v>9</v>
      </c>
      <c r="DC962" s="89">
        <v>9</v>
      </c>
      <c r="DD962" s="89">
        <v>9</v>
      </c>
      <c r="DE962" s="89"/>
      <c r="DF962" s="89"/>
      <c r="DG962" s="89"/>
      <c r="DH962" s="89"/>
      <c r="DI962" s="89">
        <v>9</v>
      </c>
      <c r="DJ962" s="89">
        <v>9</v>
      </c>
      <c r="DK962" s="89">
        <v>9</v>
      </c>
      <c r="DL962" s="89">
        <v>9</v>
      </c>
      <c r="DM962" s="89">
        <v>9</v>
      </c>
      <c r="DN962" s="89">
        <v>9</v>
      </c>
      <c r="DO962" s="90">
        <f t="shared" si="95"/>
        <v>9</v>
      </c>
      <c r="DP962" s="95"/>
      <c r="DQ962" s="89"/>
      <c r="DR962" s="89"/>
      <c r="DS962" s="89"/>
      <c r="DT962" s="89"/>
      <c r="DU962" s="89"/>
      <c r="DV962" s="101"/>
      <c r="DW962" s="102"/>
      <c r="DX962" s="103"/>
      <c r="DY962" s="90"/>
      <c r="DZ962" s="103"/>
      <c r="EA962" s="103"/>
      <c r="EB962" s="103"/>
      <c r="EC962" s="103"/>
      <c r="ED962" s="103"/>
      <c r="EE962" s="103"/>
      <c r="EF962" s="106" t="e">
        <f t="shared" si="92"/>
        <v>#DIV/0!</v>
      </c>
      <c r="EG962" s="106" t="e">
        <f t="shared" si="93"/>
        <v>#DIV/0!</v>
      </c>
      <c r="EH962" s="106" t="str">
        <f t="shared" si="94"/>
        <v>VERY GOOD</v>
      </c>
    </row>
    <row r="963" hidden="1" customHeight="1" spans="2:138">
      <c r="B963" s="83" t="s">
        <v>4551</v>
      </c>
      <c r="C963" s="84"/>
      <c r="D963" s="84"/>
      <c r="E963" s="84"/>
      <c r="F963" s="84"/>
      <c r="G963" s="84"/>
      <c r="H963" s="83" t="s">
        <v>19367</v>
      </c>
      <c r="I963" s="86" t="s">
        <v>19368</v>
      </c>
      <c r="J963" s="83" t="s">
        <v>126</v>
      </c>
      <c r="K963" s="84"/>
      <c r="L963" s="83" t="s">
        <v>5623</v>
      </c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90" t="e">
        <f t="shared" si="96"/>
        <v>#DIV/0!</v>
      </c>
      <c r="AO963" s="89"/>
      <c r="AP963" s="89"/>
      <c r="AQ963" s="89"/>
      <c r="AR963" s="89"/>
      <c r="AS963" s="89"/>
      <c r="AT963" s="89"/>
      <c r="AU963" s="89"/>
      <c r="AV963" s="89"/>
      <c r="AW963" s="89"/>
      <c r="AX963" s="89"/>
      <c r="AY963" s="89"/>
      <c r="AZ963" s="89"/>
      <c r="BA963" s="89"/>
      <c r="BB963" s="89"/>
      <c r="BC963" s="89"/>
      <c r="BD963" s="89"/>
      <c r="BE963" s="89"/>
      <c r="BF963" s="89"/>
      <c r="BG963" s="89"/>
      <c r="BH963" s="89"/>
      <c r="BI963" s="89"/>
      <c r="BJ963" s="89"/>
      <c r="BK963" s="89"/>
      <c r="BL963" s="89"/>
      <c r="BM963" s="89"/>
      <c r="BN963" s="89"/>
      <c r="BO963" s="89"/>
      <c r="BP963" s="89"/>
      <c r="BQ963" s="89"/>
      <c r="BR963" s="89"/>
      <c r="BS963" s="89"/>
      <c r="BT963" s="89"/>
      <c r="BU963" s="89"/>
      <c r="BV963" s="89"/>
      <c r="BW963" s="89"/>
      <c r="BX963" s="89"/>
      <c r="BY963" s="89"/>
      <c r="BZ963" s="89"/>
      <c r="CA963" s="89"/>
      <c r="CB963" s="89"/>
      <c r="CC963" s="89"/>
      <c r="CD963" s="89"/>
      <c r="CE963" s="89"/>
      <c r="CF963" s="90" t="e">
        <f t="shared" si="97"/>
        <v>#DIV/0!</v>
      </c>
      <c r="CG963" s="89"/>
      <c r="CH963" s="89"/>
      <c r="CI963" s="89"/>
      <c r="CJ963" s="89"/>
      <c r="CK963" s="89"/>
      <c r="CL963" s="89"/>
      <c r="CM963" s="89"/>
      <c r="CN963" s="89"/>
      <c r="CO963" s="89"/>
      <c r="CP963" s="89"/>
      <c r="CQ963" s="89"/>
      <c r="CR963" s="89"/>
      <c r="CS963" s="89"/>
      <c r="CT963" s="89"/>
      <c r="CU963" s="89"/>
      <c r="CV963" s="89">
        <v>9</v>
      </c>
      <c r="CW963" s="89">
        <v>9</v>
      </c>
      <c r="CX963" s="89">
        <v>9</v>
      </c>
      <c r="CY963" s="89">
        <v>9</v>
      </c>
      <c r="CZ963" s="89">
        <v>9</v>
      </c>
      <c r="DA963" s="89">
        <v>9</v>
      </c>
      <c r="DB963" s="89">
        <v>9</v>
      </c>
      <c r="DC963" s="89">
        <v>9</v>
      </c>
      <c r="DD963" s="89">
        <v>9</v>
      </c>
      <c r="DE963" s="89"/>
      <c r="DF963" s="89"/>
      <c r="DG963" s="89"/>
      <c r="DH963" s="89"/>
      <c r="DI963" s="89">
        <v>9</v>
      </c>
      <c r="DJ963" s="89">
        <v>9</v>
      </c>
      <c r="DK963" s="89">
        <v>9</v>
      </c>
      <c r="DL963" s="89">
        <v>9</v>
      </c>
      <c r="DM963" s="89">
        <v>9</v>
      </c>
      <c r="DN963" s="89">
        <v>9</v>
      </c>
      <c r="DO963" s="90">
        <f t="shared" si="95"/>
        <v>9</v>
      </c>
      <c r="DP963" s="95"/>
      <c r="DQ963" s="89"/>
      <c r="DR963" s="89"/>
      <c r="DS963" s="89"/>
      <c r="DT963" s="89"/>
      <c r="DU963" s="89"/>
      <c r="DV963" s="101"/>
      <c r="DW963" s="102"/>
      <c r="DX963" s="103"/>
      <c r="DY963" s="90"/>
      <c r="DZ963" s="103"/>
      <c r="EA963" s="103"/>
      <c r="EB963" s="103"/>
      <c r="EC963" s="103"/>
      <c r="ED963" s="103"/>
      <c r="EE963" s="103"/>
      <c r="EF963" s="106" t="e">
        <f t="shared" si="92"/>
        <v>#DIV/0!</v>
      </c>
      <c r="EG963" s="106" t="e">
        <f t="shared" si="93"/>
        <v>#DIV/0!</v>
      </c>
      <c r="EH963" s="106" t="str">
        <f t="shared" si="94"/>
        <v>VERY GOOD</v>
      </c>
    </row>
    <row r="964" hidden="1" customHeight="1" spans="2:138">
      <c r="B964" s="83" t="s">
        <v>4551</v>
      </c>
      <c r="C964" s="84"/>
      <c r="D964" s="84"/>
      <c r="E964" s="84"/>
      <c r="F964" s="84"/>
      <c r="G964" s="84"/>
      <c r="H964" s="83" t="s">
        <v>19381</v>
      </c>
      <c r="I964" s="86" t="s">
        <v>19382</v>
      </c>
      <c r="J964" s="83" t="s">
        <v>1893</v>
      </c>
      <c r="K964" s="84"/>
      <c r="L964" s="83" t="s">
        <v>4455</v>
      </c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90" t="e">
        <f t="shared" si="96"/>
        <v>#DIV/0!</v>
      </c>
      <c r="AO964" s="89"/>
      <c r="AP964" s="89"/>
      <c r="AQ964" s="89"/>
      <c r="AR964" s="89"/>
      <c r="AS964" s="89"/>
      <c r="AT964" s="89"/>
      <c r="AU964" s="89"/>
      <c r="AV964" s="89"/>
      <c r="AW964" s="89"/>
      <c r="AX964" s="89"/>
      <c r="AY964" s="89"/>
      <c r="AZ964" s="89"/>
      <c r="BA964" s="89"/>
      <c r="BB964" s="89"/>
      <c r="BC964" s="89"/>
      <c r="BD964" s="89"/>
      <c r="BE964" s="89"/>
      <c r="BF964" s="89"/>
      <c r="BG964" s="89"/>
      <c r="BH964" s="89"/>
      <c r="BI964" s="89"/>
      <c r="BJ964" s="89"/>
      <c r="BK964" s="89"/>
      <c r="BL964" s="89"/>
      <c r="BM964" s="89"/>
      <c r="BN964" s="89"/>
      <c r="BO964" s="89"/>
      <c r="BP964" s="89"/>
      <c r="BQ964" s="89"/>
      <c r="BR964" s="89"/>
      <c r="BS964" s="89"/>
      <c r="BT964" s="89"/>
      <c r="BU964" s="89"/>
      <c r="BV964" s="89"/>
      <c r="BW964" s="89"/>
      <c r="BX964" s="89"/>
      <c r="BY964" s="89"/>
      <c r="BZ964" s="89"/>
      <c r="CA964" s="89"/>
      <c r="CB964" s="89"/>
      <c r="CC964" s="89"/>
      <c r="CD964" s="89"/>
      <c r="CE964" s="89"/>
      <c r="CF964" s="90" t="e">
        <f t="shared" si="97"/>
        <v>#DIV/0!</v>
      </c>
      <c r="CG964" s="89"/>
      <c r="CH964" s="89"/>
      <c r="CI964" s="89"/>
      <c r="CJ964" s="89"/>
      <c r="CK964" s="89"/>
      <c r="CL964" s="89"/>
      <c r="CM964" s="89"/>
      <c r="CN964" s="89"/>
      <c r="CO964" s="89"/>
      <c r="CP964" s="89"/>
      <c r="CQ964" s="89"/>
      <c r="CR964" s="89"/>
      <c r="CS964" s="89"/>
      <c r="CT964" s="89"/>
      <c r="CU964" s="89"/>
      <c r="CV964" s="89">
        <v>8</v>
      </c>
      <c r="CW964" s="89">
        <v>8</v>
      </c>
      <c r="CX964" s="89">
        <v>8</v>
      </c>
      <c r="CY964" s="89">
        <v>8</v>
      </c>
      <c r="CZ964" s="89">
        <v>8</v>
      </c>
      <c r="DA964" s="89">
        <v>8</v>
      </c>
      <c r="DB964" s="89">
        <v>8</v>
      </c>
      <c r="DC964" s="89">
        <v>8</v>
      </c>
      <c r="DD964" s="89">
        <v>8</v>
      </c>
      <c r="DE964" s="89"/>
      <c r="DF964" s="89"/>
      <c r="DG964" s="89"/>
      <c r="DH964" s="89"/>
      <c r="DI964" s="89">
        <v>8</v>
      </c>
      <c r="DJ964" s="89">
        <v>8</v>
      </c>
      <c r="DK964" s="89">
        <v>8</v>
      </c>
      <c r="DL964" s="89">
        <v>8</v>
      </c>
      <c r="DM964" s="89">
        <v>8</v>
      </c>
      <c r="DN964" s="89">
        <v>8</v>
      </c>
      <c r="DO964" s="90">
        <f t="shared" si="95"/>
        <v>8</v>
      </c>
      <c r="DP964" s="95"/>
      <c r="DQ964" s="89"/>
      <c r="DR964" s="89"/>
      <c r="DS964" s="89"/>
      <c r="DT964" s="89"/>
      <c r="DU964" s="89"/>
      <c r="DV964" s="101"/>
      <c r="DW964" s="102"/>
      <c r="DX964" s="103"/>
      <c r="DY964" s="90"/>
      <c r="DZ964" s="103"/>
      <c r="EA964" s="103"/>
      <c r="EB964" s="103"/>
      <c r="EC964" s="103"/>
      <c r="ED964" s="103">
        <v>1</v>
      </c>
      <c r="EE964" s="103"/>
      <c r="EF964" s="106" t="e">
        <f t="shared" si="92"/>
        <v>#DIV/0!</v>
      </c>
      <c r="EG964" s="106" t="e">
        <f t="shared" si="93"/>
        <v>#DIV/0!</v>
      </c>
      <c r="EH964" s="106" t="str">
        <f t="shared" si="94"/>
        <v>NEED TO DEVELOP</v>
      </c>
    </row>
    <row r="965" hidden="1" customHeight="1" spans="2:138">
      <c r="B965" s="83" t="s">
        <v>4551</v>
      </c>
      <c r="C965" s="84"/>
      <c r="D965" s="84"/>
      <c r="E965" s="84"/>
      <c r="F965" s="84"/>
      <c r="G965" s="84"/>
      <c r="H965" s="83" t="s">
        <v>19388</v>
      </c>
      <c r="I965" s="86" t="s">
        <v>19389</v>
      </c>
      <c r="J965" s="83" t="s">
        <v>2965</v>
      </c>
      <c r="K965" s="84"/>
      <c r="L965" s="83" t="s">
        <v>1957</v>
      </c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90" t="e">
        <f t="shared" si="96"/>
        <v>#DIV/0!</v>
      </c>
      <c r="AO965" s="89"/>
      <c r="AP965" s="89"/>
      <c r="AQ965" s="89"/>
      <c r="AR965" s="89"/>
      <c r="AS965" s="89"/>
      <c r="AT965" s="89"/>
      <c r="AU965" s="89"/>
      <c r="AV965" s="89"/>
      <c r="AW965" s="89"/>
      <c r="AX965" s="89"/>
      <c r="AY965" s="89"/>
      <c r="AZ965" s="89"/>
      <c r="BA965" s="89"/>
      <c r="BB965" s="89"/>
      <c r="BC965" s="89"/>
      <c r="BD965" s="89"/>
      <c r="BE965" s="89"/>
      <c r="BF965" s="89"/>
      <c r="BG965" s="89"/>
      <c r="BH965" s="89"/>
      <c r="BI965" s="89"/>
      <c r="BJ965" s="89"/>
      <c r="BK965" s="89"/>
      <c r="BL965" s="89"/>
      <c r="BM965" s="89"/>
      <c r="BN965" s="89"/>
      <c r="BO965" s="89"/>
      <c r="BP965" s="89"/>
      <c r="BQ965" s="89"/>
      <c r="BR965" s="89"/>
      <c r="BS965" s="89"/>
      <c r="BT965" s="89"/>
      <c r="BU965" s="89"/>
      <c r="BV965" s="89"/>
      <c r="BW965" s="89"/>
      <c r="BX965" s="89"/>
      <c r="BY965" s="89"/>
      <c r="BZ965" s="89"/>
      <c r="CA965" s="89"/>
      <c r="CB965" s="89"/>
      <c r="CC965" s="89"/>
      <c r="CD965" s="89"/>
      <c r="CE965" s="89"/>
      <c r="CF965" s="90" t="e">
        <f t="shared" si="97"/>
        <v>#DIV/0!</v>
      </c>
      <c r="CG965" s="89"/>
      <c r="CH965" s="89"/>
      <c r="CI965" s="89"/>
      <c r="CJ965" s="89"/>
      <c r="CK965" s="89"/>
      <c r="CL965" s="89"/>
      <c r="CM965" s="89"/>
      <c r="CN965" s="89"/>
      <c r="CO965" s="89"/>
      <c r="CP965" s="89"/>
      <c r="CQ965" s="89"/>
      <c r="CR965" s="89"/>
      <c r="CS965" s="89"/>
      <c r="CT965" s="89"/>
      <c r="CU965" s="89"/>
      <c r="CV965" s="89">
        <v>8</v>
      </c>
      <c r="CW965" s="89">
        <v>8</v>
      </c>
      <c r="CX965" s="89">
        <v>8</v>
      </c>
      <c r="CY965" s="89">
        <v>8</v>
      </c>
      <c r="CZ965" s="89">
        <v>8</v>
      </c>
      <c r="DA965" s="89">
        <v>8</v>
      </c>
      <c r="DB965" s="89">
        <v>8</v>
      </c>
      <c r="DC965" s="89">
        <v>8</v>
      </c>
      <c r="DD965" s="89">
        <v>8</v>
      </c>
      <c r="DE965" s="89"/>
      <c r="DF965" s="89"/>
      <c r="DG965" s="89"/>
      <c r="DH965" s="89"/>
      <c r="DI965" s="89">
        <v>8</v>
      </c>
      <c r="DJ965" s="89">
        <v>8</v>
      </c>
      <c r="DK965" s="89">
        <v>8</v>
      </c>
      <c r="DL965" s="89">
        <v>8</v>
      </c>
      <c r="DM965" s="89">
        <v>8</v>
      </c>
      <c r="DN965" s="89">
        <v>8</v>
      </c>
      <c r="DO965" s="90">
        <f t="shared" si="95"/>
        <v>8</v>
      </c>
      <c r="DP965" s="95" t="s">
        <v>26935</v>
      </c>
      <c r="DQ965" s="89"/>
      <c r="DR965" s="89"/>
      <c r="DS965" s="89"/>
      <c r="DT965" s="89"/>
      <c r="DU965" s="89"/>
      <c r="DV965" s="101"/>
      <c r="DW965" s="102"/>
      <c r="DX965" s="103"/>
      <c r="DY965" s="90"/>
      <c r="DZ965" s="103"/>
      <c r="EA965" s="103"/>
      <c r="EB965" s="103"/>
      <c r="EC965" s="103"/>
      <c r="ED965" s="103"/>
      <c r="EE965" s="103"/>
      <c r="EF965" s="106" t="e">
        <f t="shared" si="92"/>
        <v>#DIV/0!</v>
      </c>
      <c r="EG965" s="106" t="e">
        <f t="shared" si="93"/>
        <v>#DIV/0!</v>
      </c>
      <c r="EH965" s="106" t="str">
        <f t="shared" si="94"/>
        <v>NEED TO DEVELOP</v>
      </c>
    </row>
    <row r="966" hidden="1" customHeight="1" spans="2:138">
      <c r="B966" s="83" t="s">
        <v>4551</v>
      </c>
      <c r="C966" s="84"/>
      <c r="D966" s="84"/>
      <c r="E966" s="84"/>
      <c r="F966" s="84"/>
      <c r="G966" s="84"/>
      <c r="H966" s="83" t="s">
        <v>19399</v>
      </c>
      <c r="I966" s="86" t="s">
        <v>19400</v>
      </c>
      <c r="J966" s="83" t="s">
        <v>162</v>
      </c>
      <c r="K966" s="84"/>
      <c r="L966" s="83" t="s">
        <v>91</v>
      </c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90" t="e">
        <f t="shared" si="96"/>
        <v>#DIV/0!</v>
      </c>
      <c r="AO966" s="89"/>
      <c r="AP966" s="89"/>
      <c r="AQ966" s="89"/>
      <c r="AR966" s="89"/>
      <c r="AS966" s="89"/>
      <c r="AT966" s="89"/>
      <c r="AU966" s="89"/>
      <c r="AV966" s="89"/>
      <c r="AW966" s="89"/>
      <c r="AX966" s="89"/>
      <c r="AY966" s="89"/>
      <c r="AZ966" s="89"/>
      <c r="BA966" s="89"/>
      <c r="BB966" s="89"/>
      <c r="BC966" s="89"/>
      <c r="BD966" s="89"/>
      <c r="BE966" s="89"/>
      <c r="BF966" s="89"/>
      <c r="BG966" s="89"/>
      <c r="BH966" s="89"/>
      <c r="BI966" s="89"/>
      <c r="BJ966" s="89"/>
      <c r="BK966" s="89"/>
      <c r="BL966" s="89"/>
      <c r="BM966" s="89"/>
      <c r="BN966" s="89"/>
      <c r="BO966" s="89"/>
      <c r="BP966" s="89"/>
      <c r="BQ966" s="89"/>
      <c r="BR966" s="89"/>
      <c r="BS966" s="89"/>
      <c r="BT966" s="89"/>
      <c r="BU966" s="89"/>
      <c r="BV966" s="89"/>
      <c r="BW966" s="89"/>
      <c r="BX966" s="89"/>
      <c r="BY966" s="89"/>
      <c r="BZ966" s="89"/>
      <c r="CA966" s="89"/>
      <c r="CB966" s="89"/>
      <c r="CC966" s="89"/>
      <c r="CD966" s="89"/>
      <c r="CE966" s="89"/>
      <c r="CF966" s="90" t="e">
        <f t="shared" si="97"/>
        <v>#DIV/0!</v>
      </c>
      <c r="CG966" s="89"/>
      <c r="CH966" s="89"/>
      <c r="CI966" s="89"/>
      <c r="CJ966" s="89"/>
      <c r="CK966" s="89"/>
      <c r="CL966" s="89"/>
      <c r="CM966" s="89"/>
      <c r="CN966" s="89"/>
      <c r="CO966" s="89"/>
      <c r="CP966" s="89"/>
      <c r="CQ966" s="89"/>
      <c r="CR966" s="89"/>
      <c r="CS966" s="89"/>
      <c r="CT966" s="89"/>
      <c r="CU966" s="89"/>
      <c r="CV966" s="89">
        <v>8</v>
      </c>
      <c r="CW966" s="89">
        <v>8</v>
      </c>
      <c r="CX966" s="89">
        <v>8</v>
      </c>
      <c r="CY966" s="89">
        <v>8</v>
      </c>
      <c r="CZ966" s="89">
        <v>8</v>
      </c>
      <c r="DA966" s="89">
        <v>8</v>
      </c>
      <c r="DB966" s="89">
        <v>8</v>
      </c>
      <c r="DC966" s="89">
        <v>7</v>
      </c>
      <c r="DD966" s="89">
        <v>7</v>
      </c>
      <c r="DE966" s="89"/>
      <c r="DF966" s="89"/>
      <c r="DG966" s="89"/>
      <c r="DH966" s="89"/>
      <c r="DI966" s="89">
        <v>8</v>
      </c>
      <c r="DJ966" s="89">
        <v>8</v>
      </c>
      <c r="DK966" s="89">
        <v>8</v>
      </c>
      <c r="DL966" s="89">
        <v>8</v>
      </c>
      <c r="DM966" s="89">
        <v>8</v>
      </c>
      <c r="DN966" s="89">
        <v>8</v>
      </c>
      <c r="DO966" s="90">
        <f t="shared" si="95"/>
        <v>7.86666666666667</v>
      </c>
      <c r="DP966" s="95" t="s">
        <v>26935</v>
      </c>
      <c r="DQ966" s="89"/>
      <c r="DR966" s="89"/>
      <c r="DS966" s="89"/>
      <c r="DT966" s="89"/>
      <c r="DU966" s="89"/>
      <c r="DV966" s="101"/>
      <c r="DW966" s="102"/>
      <c r="DX966" s="103"/>
      <c r="DY966" s="90"/>
      <c r="DZ966" s="103"/>
      <c r="EA966" s="103"/>
      <c r="EB966" s="103"/>
      <c r="EC966" s="103"/>
      <c r="ED966" s="103"/>
      <c r="EE966" s="103"/>
      <c r="EF966" s="106" t="e">
        <f t="shared" si="92"/>
        <v>#DIV/0!</v>
      </c>
      <c r="EG966" s="106" t="e">
        <f t="shared" si="93"/>
        <v>#DIV/0!</v>
      </c>
      <c r="EH966" s="106" t="str">
        <f t="shared" si="94"/>
        <v>NEED TO DEVELOP</v>
      </c>
    </row>
    <row r="967" hidden="1" customHeight="1" spans="2:138">
      <c r="B967" s="83" t="s">
        <v>4551</v>
      </c>
      <c r="C967" s="84"/>
      <c r="D967" s="84"/>
      <c r="E967" s="84"/>
      <c r="F967" s="84"/>
      <c r="G967" s="84"/>
      <c r="H967" s="83" t="s">
        <v>19413</v>
      </c>
      <c r="I967" s="86" t="s">
        <v>19414</v>
      </c>
      <c r="J967" s="83" t="s">
        <v>162</v>
      </c>
      <c r="K967" s="84"/>
      <c r="L967" s="83" t="s">
        <v>1957</v>
      </c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90" t="e">
        <f t="shared" si="96"/>
        <v>#DIV/0!</v>
      </c>
      <c r="AO967" s="89"/>
      <c r="AP967" s="89"/>
      <c r="AQ967" s="89"/>
      <c r="AR967" s="89"/>
      <c r="AS967" s="89"/>
      <c r="AT967" s="89"/>
      <c r="AU967" s="89"/>
      <c r="AV967" s="89"/>
      <c r="AW967" s="89"/>
      <c r="AX967" s="89"/>
      <c r="AY967" s="89"/>
      <c r="AZ967" s="89"/>
      <c r="BA967" s="89"/>
      <c r="BB967" s="89"/>
      <c r="BC967" s="89"/>
      <c r="BD967" s="89"/>
      <c r="BE967" s="89"/>
      <c r="BF967" s="89"/>
      <c r="BG967" s="89"/>
      <c r="BH967" s="89"/>
      <c r="BI967" s="89"/>
      <c r="BJ967" s="89"/>
      <c r="BK967" s="89"/>
      <c r="BL967" s="89"/>
      <c r="BM967" s="89"/>
      <c r="BN967" s="89"/>
      <c r="BO967" s="89"/>
      <c r="BP967" s="89"/>
      <c r="BQ967" s="89"/>
      <c r="BR967" s="89"/>
      <c r="BS967" s="89"/>
      <c r="BT967" s="89"/>
      <c r="BU967" s="89"/>
      <c r="BV967" s="89"/>
      <c r="BW967" s="89"/>
      <c r="BX967" s="89"/>
      <c r="BY967" s="89"/>
      <c r="BZ967" s="89"/>
      <c r="CA967" s="89"/>
      <c r="CB967" s="89"/>
      <c r="CC967" s="89"/>
      <c r="CD967" s="89"/>
      <c r="CE967" s="89"/>
      <c r="CF967" s="90" t="e">
        <f t="shared" si="97"/>
        <v>#DIV/0!</v>
      </c>
      <c r="CG967" s="89"/>
      <c r="CH967" s="89"/>
      <c r="CI967" s="89"/>
      <c r="CJ967" s="89"/>
      <c r="CK967" s="89"/>
      <c r="CL967" s="89"/>
      <c r="CM967" s="89"/>
      <c r="CN967" s="89"/>
      <c r="CO967" s="89"/>
      <c r="CP967" s="89"/>
      <c r="CQ967" s="89"/>
      <c r="CR967" s="89"/>
      <c r="CS967" s="89"/>
      <c r="CT967" s="89"/>
      <c r="CU967" s="89"/>
      <c r="CV967" s="89">
        <v>8</v>
      </c>
      <c r="CW967" s="89">
        <v>7</v>
      </c>
      <c r="CX967" s="89">
        <v>8</v>
      </c>
      <c r="CY967" s="89">
        <v>8</v>
      </c>
      <c r="CZ967" s="89">
        <v>8</v>
      </c>
      <c r="DA967" s="89">
        <v>8</v>
      </c>
      <c r="DB967" s="89">
        <v>8</v>
      </c>
      <c r="DC967" s="89">
        <v>8</v>
      </c>
      <c r="DD967" s="89">
        <v>8</v>
      </c>
      <c r="DE967" s="89"/>
      <c r="DF967" s="89"/>
      <c r="DG967" s="89"/>
      <c r="DH967" s="89"/>
      <c r="DI967" s="89">
        <v>8</v>
      </c>
      <c r="DJ967" s="89">
        <v>8</v>
      </c>
      <c r="DK967" s="89">
        <v>8</v>
      </c>
      <c r="DL967" s="89">
        <v>8</v>
      </c>
      <c r="DM967" s="89">
        <v>8</v>
      </c>
      <c r="DN967" s="89">
        <v>8</v>
      </c>
      <c r="DO967" s="90">
        <f t="shared" si="95"/>
        <v>7.93333333333333</v>
      </c>
      <c r="DP967" s="95" t="s">
        <v>26935</v>
      </c>
      <c r="DQ967" s="89"/>
      <c r="DR967" s="89"/>
      <c r="DS967" s="89"/>
      <c r="DT967" s="89"/>
      <c r="DU967" s="89"/>
      <c r="DV967" s="101"/>
      <c r="DW967" s="102"/>
      <c r="DX967" s="103"/>
      <c r="DY967" s="90"/>
      <c r="DZ967" s="103"/>
      <c r="EA967" s="103"/>
      <c r="EB967" s="103"/>
      <c r="EC967" s="103"/>
      <c r="ED967" s="103"/>
      <c r="EE967" s="103"/>
      <c r="EF967" s="106" t="e">
        <f t="shared" si="92"/>
        <v>#DIV/0!</v>
      </c>
      <c r="EG967" s="106" t="e">
        <f t="shared" si="93"/>
        <v>#DIV/0!</v>
      </c>
      <c r="EH967" s="106" t="str">
        <f t="shared" si="94"/>
        <v>NEED TO DEVELOP</v>
      </c>
    </row>
    <row r="968" hidden="1" customHeight="1" spans="2:138">
      <c r="B968" s="83" t="s">
        <v>4551</v>
      </c>
      <c r="C968" s="84"/>
      <c r="D968" s="84"/>
      <c r="E968" s="84"/>
      <c r="F968" s="84"/>
      <c r="G968" s="84"/>
      <c r="H968" s="83" t="s">
        <v>19426</v>
      </c>
      <c r="I968" s="86" t="s">
        <v>19427</v>
      </c>
      <c r="J968" s="83" t="s">
        <v>162</v>
      </c>
      <c r="K968" s="84"/>
      <c r="L968" s="83" t="s">
        <v>5623</v>
      </c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90" t="e">
        <f t="shared" si="96"/>
        <v>#DIV/0!</v>
      </c>
      <c r="AO968" s="89"/>
      <c r="AP968" s="89"/>
      <c r="AQ968" s="89"/>
      <c r="AR968" s="89"/>
      <c r="AS968" s="89"/>
      <c r="AT968" s="89"/>
      <c r="AU968" s="89"/>
      <c r="AV968" s="89"/>
      <c r="AW968" s="89"/>
      <c r="AX968" s="89"/>
      <c r="AY968" s="89"/>
      <c r="AZ968" s="89"/>
      <c r="BA968" s="89"/>
      <c r="BB968" s="89"/>
      <c r="BC968" s="89"/>
      <c r="BD968" s="89"/>
      <c r="BE968" s="89"/>
      <c r="BF968" s="89"/>
      <c r="BG968" s="89"/>
      <c r="BH968" s="89"/>
      <c r="BI968" s="89"/>
      <c r="BJ968" s="89"/>
      <c r="BK968" s="89"/>
      <c r="BL968" s="89"/>
      <c r="BM968" s="89"/>
      <c r="BN968" s="89"/>
      <c r="BO968" s="89"/>
      <c r="BP968" s="89"/>
      <c r="BQ968" s="89"/>
      <c r="BR968" s="89"/>
      <c r="BS968" s="89"/>
      <c r="BT968" s="89"/>
      <c r="BU968" s="89"/>
      <c r="BV968" s="89"/>
      <c r="BW968" s="89"/>
      <c r="BX968" s="89"/>
      <c r="BY968" s="89"/>
      <c r="BZ968" s="89"/>
      <c r="CA968" s="89"/>
      <c r="CB968" s="89"/>
      <c r="CC968" s="89"/>
      <c r="CD968" s="89"/>
      <c r="CE968" s="89"/>
      <c r="CF968" s="90" t="e">
        <f t="shared" si="97"/>
        <v>#DIV/0!</v>
      </c>
      <c r="CG968" s="89"/>
      <c r="CH968" s="89"/>
      <c r="CI968" s="89"/>
      <c r="CJ968" s="89"/>
      <c r="CK968" s="89"/>
      <c r="CL968" s="89"/>
      <c r="CM968" s="89"/>
      <c r="CN968" s="89"/>
      <c r="CO968" s="89"/>
      <c r="CP968" s="89"/>
      <c r="CQ968" s="89"/>
      <c r="CR968" s="89"/>
      <c r="CS968" s="89"/>
      <c r="CT968" s="89"/>
      <c r="CU968" s="89"/>
      <c r="CV968" s="89">
        <v>8</v>
      </c>
      <c r="CW968" s="89">
        <v>8</v>
      </c>
      <c r="CX968" s="89">
        <v>8</v>
      </c>
      <c r="CY968" s="89">
        <v>8</v>
      </c>
      <c r="CZ968" s="89">
        <v>8</v>
      </c>
      <c r="DA968" s="89">
        <v>8</v>
      </c>
      <c r="DB968" s="89">
        <v>8</v>
      </c>
      <c r="DC968" s="89">
        <v>7</v>
      </c>
      <c r="DD968" s="89">
        <v>8</v>
      </c>
      <c r="DE968" s="89"/>
      <c r="DF968" s="89"/>
      <c r="DG968" s="89"/>
      <c r="DH968" s="89"/>
      <c r="DI968" s="89">
        <v>8</v>
      </c>
      <c r="DJ968" s="89">
        <v>8</v>
      </c>
      <c r="DK968" s="89">
        <v>8</v>
      </c>
      <c r="DL968" s="89">
        <v>8</v>
      </c>
      <c r="DM968" s="89">
        <v>8</v>
      </c>
      <c r="DN968" s="89">
        <v>8</v>
      </c>
      <c r="DO968" s="90">
        <f t="shared" si="95"/>
        <v>7.93333333333333</v>
      </c>
      <c r="DP968" s="95" t="s">
        <v>26935</v>
      </c>
      <c r="DQ968" s="89"/>
      <c r="DR968" s="89"/>
      <c r="DS968" s="89"/>
      <c r="DT968" s="89"/>
      <c r="DU968" s="89"/>
      <c r="DV968" s="101"/>
      <c r="DW968" s="102"/>
      <c r="DX968" s="103"/>
      <c r="DY968" s="90"/>
      <c r="DZ968" s="103"/>
      <c r="EA968" s="103"/>
      <c r="EB968" s="103"/>
      <c r="EC968" s="103"/>
      <c r="ED968" s="103"/>
      <c r="EE968" s="103"/>
      <c r="EF968" s="106" t="e">
        <f t="shared" ref="EF968:EF1031" si="98">IF(AN968&lt;=2,"VERY POOR",IF(AN968&lt;=6.5,"POOR",IF(AN968&lt;=8,"NEED TO DEVELOP",IF(AN968&lt;=8.9,"GOOD","VERY GOOD"))))</f>
        <v>#DIV/0!</v>
      </c>
      <c r="EG968" s="106" t="e">
        <f t="shared" ref="EG968:EG1031" si="99">IF(CF968&lt;=2,"VERY POOR",IF(CF968&lt;=6.5,"POOR",IF(CF968&lt;=8,"NEED TO DEVELOP",IF(CF968&lt;=8.9,"GOOD","VERY GOOD"))))</f>
        <v>#DIV/0!</v>
      </c>
      <c r="EH968" s="106" t="str">
        <f t="shared" ref="EH968:EH1031" si="100">IF(DO968&lt;=2,"VERY POOR",IF(DO968&lt;=6.5,"POOR",IF(DO968&lt;=8,"NEED TO DEVELOP",IF(DO968&lt;=8.9,"GOOD","VERY GOOD"))))</f>
        <v>NEED TO DEVELOP</v>
      </c>
    </row>
    <row r="969" hidden="1" customHeight="1" spans="2:138">
      <c r="B969" s="83" t="s">
        <v>4551</v>
      </c>
      <c r="C969" s="84"/>
      <c r="D969" s="84"/>
      <c r="E969" s="84"/>
      <c r="F969" s="84"/>
      <c r="G969" s="84"/>
      <c r="H969" s="83" t="s">
        <v>19438</v>
      </c>
      <c r="I969" s="86" t="s">
        <v>19439</v>
      </c>
      <c r="J969" s="83" t="s">
        <v>1569</v>
      </c>
      <c r="K969" s="84"/>
      <c r="L969" s="83" t="s">
        <v>5031</v>
      </c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90" t="e">
        <f t="shared" si="96"/>
        <v>#DIV/0!</v>
      </c>
      <c r="AO969" s="89"/>
      <c r="AP969" s="89"/>
      <c r="AQ969" s="89"/>
      <c r="AR969" s="89"/>
      <c r="AS969" s="89"/>
      <c r="AT969" s="89"/>
      <c r="AU969" s="89"/>
      <c r="AV969" s="89"/>
      <c r="AW969" s="89"/>
      <c r="AX969" s="89"/>
      <c r="AY969" s="89"/>
      <c r="AZ969" s="89"/>
      <c r="BA969" s="89"/>
      <c r="BB969" s="89"/>
      <c r="BC969" s="89"/>
      <c r="BD969" s="89"/>
      <c r="BE969" s="89"/>
      <c r="BF969" s="89"/>
      <c r="BG969" s="89"/>
      <c r="BH969" s="89"/>
      <c r="BI969" s="89"/>
      <c r="BJ969" s="89"/>
      <c r="BK969" s="89"/>
      <c r="BL969" s="89"/>
      <c r="BM969" s="89"/>
      <c r="BN969" s="89"/>
      <c r="BO969" s="89"/>
      <c r="BP969" s="89"/>
      <c r="BQ969" s="89"/>
      <c r="BR969" s="89"/>
      <c r="BS969" s="89"/>
      <c r="BT969" s="89"/>
      <c r="BU969" s="89"/>
      <c r="BV969" s="89"/>
      <c r="BW969" s="89"/>
      <c r="BX969" s="89"/>
      <c r="BY969" s="89"/>
      <c r="BZ969" s="89"/>
      <c r="CA969" s="89"/>
      <c r="CB969" s="89"/>
      <c r="CC969" s="89"/>
      <c r="CD969" s="89"/>
      <c r="CE969" s="89"/>
      <c r="CF969" s="90" t="e">
        <f t="shared" si="97"/>
        <v>#DIV/0!</v>
      </c>
      <c r="CG969" s="89"/>
      <c r="CH969" s="89"/>
      <c r="CI969" s="89"/>
      <c r="CJ969" s="89"/>
      <c r="CK969" s="89"/>
      <c r="CL969" s="89"/>
      <c r="CM969" s="89"/>
      <c r="CN969" s="89"/>
      <c r="CO969" s="89"/>
      <c r="CP969" s="89"/>
      <c r="CQ969" s="89"/>
      <c r="CR969" s="89"/>
      <c r="CS969" s="89"/>
      <c r="CT969" s="89"/>
      <c r="CU969" s="89"/>
      <c r="CV969" s="89">
        <v>9</v>
      </c>
      <c r="CW969" s="89">
        <v>9</v>
      </c>
      <c r="CX969" s="89">
        <v>9</v>
      </c>
      <c r="CY969" s="89">
        <v>9</v>
      </c>
      <c r="CZ969" s="89">
        <v>9</v>
      </c>
      <c r="DA969" s="89">
        <v>9</v>
      </c>
      <c r="DB969" s="89">
        <v>9</v>
      </c>
      <c r="DC969" s="89">
        <v>9</v>
      </c>
      <c r="DD969" s="89">
        <v>9</v>
      </c>
      <c r="DE969" s="89"/>
      <c r="DF969" s="89"/>
      <c r="DG969" s="89"/>
      <c r="DH969" s="89"/>
      <c r="DI969" s="89">
        <v>9</v>
      </c>
      <c r="DJ969" s="89">
        <v>9</v>
      </c>
      <c r="DK969" s="89">
        <v>9</v>
      </c>
      <c r="DL969" s="89">
        <v>9</v>
      </c>
      <c r="DM969" s="89">
        <v>9</v>
      </c>
      <c r="DN969" s="89">
        <v>9</v>
      </c>
      <c r="DO969" s="90">
        <f t="shared" si="95"/>
        <v>9</v>
      </c>
      <c r="DP969" s="95"/>
      <c r="DQ969" s="89"/>
      <c r="DR969" s="89"/>
      <c r="DS969" s="89"/>
      <c r="DT969" s="89"/>
      <c r="DU969" s="89"/>
      <c r="DV969" s="101"/>
      <c r="DW969" s="102"/>
      <c r="DX969" s="103"/>
      <c r="DY969" s="90"/>
      <c r="DZ969" s="103"/>
      <c r="EA969" s="103"/>
      <c r="EB969" s="103"/>
      <c r="EC969" s="103"/>
      <c r="ED969" s="103"/>
      <c r="EE969" s="103"/>
      <c r="EF969" s="106" t="e">
        <f t="shared" si="98"/>
        <v>#DIV/0!</v>
      </c>
      <c r="EG969" s="106" t="e">
        <f t="shared" si="99"/>
        <v>#DIV/0!</v>
      </c>
      <c r="EH969" s="106" t="str">
        <f t="shared" si="100"/>
        <v>VERY GOOD</v>
      </c>
    </row>
    <row r="970" hidden="1" customHeight="1" spans="2:138">
      <c r="B970" s="83" t="s">
        <v>19471</v>
      </c>
      <c r="C970" s="84"/>
      <c r="D970" s="84"/>
      <c r="E970" s="84"/>
      <c r="F970" s="84"/>
      <c r="G970" s="84"/>
      <c r="H970" s="83" t="s">
        <v>19483</v>
      </c>
      <c r="I970" s="86" t="s">
        <v>19484</v>
      </c>
      <c r="J970" s="83" t="s">
        <v>68</v>
      </c>
      <c r="K970" s="84"/>
      <c r="L970" s="83" t="s">
        <v>2487</v>
      </c>
      <c r="M970" s="89">
        <v>9</v>
      </c>
      <c r="N970" s="89">
        <v>8</v>
      </c>
      <c r="O970" s="89">
        <v>8</v>
      </c>
      <c r="P970" s="89">
        <v>9</v>
      </c>
      <c r="Q970" s="89">
        <v>8</v>
      </c>
      <c r="R970" s="89">
        <v>8</v>
      </c>
      <c r="S970" s="89">
        <v>8</v>
      </c>
      <c r="T970" s="89">
        <v>8</v>
      </c>
      <c r="U970" s="89">
        <v>8</v>
      </c>
      <c r="V970" s="89">
        <v>8</v>
      </c>
      <c r="W970" s="89">
        <v>8</v>
      </c>
      <c r="X970" s="89">
        <v>9</v>
      </c>
      <c r="Y970" s="89">
        <v>8</v>
      </c>
      <c r="Z970" s="89">
        <v>8</v>
      </c>
      <c r="AA970" s="89">
        <v>8</v>
      </c>
      <c r="AB970" s="89">
        <v>8</v>
      </c>
      <c r="AC970" s="89">
        <v>8</v>
      </c>
      <c r="AD970" s="89">
        <v>8</v>
      </c>
      <c r="AE970" s="89">
        <v>8</v>
      </c>
      <c r="AF970" s="89">
        <v>8</v>
      </c>
      <c r="AG970" s="89">
        <v>9</v>
      </c>
      <c r="AH970" s="89">
        <v>8</v>
      </c>
      <c r="AI970" s="89">
        <v>8</v>
      </c>
      <c r="AJ970" s="89">
        <v>9</v>
      </c>
      <c r="AK970" s="89">
        <v>8</v>
      </c>
      <c r="AL970" s="89">
        <v>8</v>
      </c>
      <c r="AM970" s="89">
        <v>8</v>
      </c>
      <c r="AN970" s="90">
        <f t="shared" si="96"/>
        <v>8.18518518518519</v>
      </c>
      <c r="AO970" s="89">
        <v>1</v>
      </c>
      <c r="AP970" s="89">
        <v>1</v>
      </c>
      <c r="AQ970" s="89">
        <v>1</v>
      </c>
      <c r="AR970" s="89">
        <v>1</v>
      </c>
      <c r="AS970" s="89"/>
      <c r="AT970" s="89">
        <v>1</v>
      </c>
      <c r="AU970" s="89"/>
      <c r="AV970" s="89"/>
      <c r="AW970" s="89">
        <v>1</v>
      </c>
      <c r="AX970" s="89">
        <v>1</v>
      </c>
      <c r="AY970" s="89">
        <v>1</v>
      </c>
      <c r="AZ970" s="89">
        <v>1</v>
      </c>
      <c r="BA970" s="89">
        <v>1</v>
      </c>
      <c r="BB970" s="89">
        <v>1</v>
      </c>
      <c r="BC970" s="89">
        <v>1</v>
      </c>
      <c r="BD970" s="89"/>
      <c r="BE970" s="89"/>
      <c r="BF970" s="89"/>
      <c r="BG970" s="89"/>
      <c r="BH970" s="89"/>
      <c r="BI970" s="89"/>
      <c r="BJ970" s="89"/>
      <c r="BK970" s="89"/>
      <c r="BL970" s="89"/>
      <c r="BM970" s="89"/>
      <c r="BN970" s="89"/>
      <c r="BO970" s="89"/>
      <c r="BP970" s="89"/>
      <c r="BQ970" s="89"/>
      <c r="BR970" s="89"/>
      <c r="BS970" s="89"/>
      <c r="BT970" s="89"/>
      <c r="BU970" s="89"/>
      <c r="BV970" s="89"/>
      <c r="BW970" s="89"/>
      <c r="BX970" s="89"/>
      <c r="BY970" s="89"/>
      <c r="BZ970" s="89"/>
      <c r="CA970" s="89"/>
      <c r="CB970" s="89"/>
      <c r="CC970" s="89"/>
      <c r="CD970" s="89"/>
      <c r="CE970" s="89"/>
      <c r="CF970" s="90" t="e">
        <f t="shared" si="97"/>
        <v>#DIV/0!</v>
      </c>
      <c r="CG970" s="89"/>
      <c r="CH970" s="89"/>
      <c r="CI970" s="89"/>
      <c r="CJ970" s="89"/>
      <c r="CK970" s="89"/>
      <c r="CL970" s="89"/>
      <c r="CM970" s="89"/>
      <c r="CN970" s="89"/>
      <c r="CO970" s="89"/>
      <c r="CP970" s="89"/>
      <c r="CQ970" s="89"/>
      <c r="CR970" s="89"/>
      <c r="CS970" s="89"/>
      <c r="CT970" s="89"/>
      <c r="CU970" s="89"/>
      <c r="CV970" s="89"/>
      <c r="CW970" s="89"/>
      <c r="CX970" s="89"/>
      <c r="CY970" s="89"/>
      <c r="CZ970" s="89"/>
      <c r="DA970" s="89"/>
      <c r="DB970" s="89"/>
      <c r="DC970" s="89"/>
      <c r="DD970" s="89"/>
      <c r="DE970" s="89"/>
      <c r="DF970" s="89"/>
      <c r="DG970" s="89"/>
      <c r="DH970" s="89"/>
      <c r="DI970" s="89"/>
      <c r="DJ970" s="89"/>
      <c r="DK970" s="89"/>
      <c r="DL970" s="89"/>
      <c r="DM970" s="89"/>
      <c r="DN970" s="89"/>
      <c r="DO970" s="90" t="e">
        <f t="shared" si="95"/>
        <v>#DIV/0!</v>
      </c>
      <c r="DP970" s="95"/>
      <c r="DQ970" s="89"/>
      <c r="DR970" s="89"/>
      <c r="DS970" s="89"/>
      <c r="DT970" s="89"/>
      <c r="DU970" s="89"/>
      <c r="DV970" s="101"/>
      <c r="DW970" s="102"/>
      <c r="DX970" s="103"/>
      <c r="DY970" s="90"/>
      <c r="DZ970" s="103"/>
      <c r="EA970" s="103"/>
      <c r="EB970" s="103"/>
      <c r="EC970" s="103"/>
      <c r="ED970" s="103"/>
      <c r="EE970" s="103"/>
      <c r="EF970" s="106" t="str">
        <f t="shared" si="98"/>
        <v>GOOD</v>
      </c>
      <c r="EG970" s="106" t="e">
        <f t="shared" si="99"/>
        <v>#DIV/0!</v>
      </c>
      <c r="EH970" s="106" t="e">
        <f t="shared" si="100"/>
        <v>#DIV/0!</v>
      </c>
    </row>
    <row r="971" hidden="1" customHeight="1" spans="2:138">
      <c r="B971" s="83" t="s">
        <v>19471</v>
      </c>
      <c r="C971" s="84"/>
      <c r="D971" s="84"/>
      <c r="E971" s="84"/>
      <c r="F971" s="84"/>
      <c r="G971" s="84"/>
      <c r="H971" s="83" t="s">
        <v>19498</v>
      </c>
      <c r="I971" s="86" t="s">
        <v>19499</v>
      </c>
      <c r="J971" s="83" t="s">
        <v>227</v>
      </c>
      <c r="K971" s="84"/>
      <c r="L971" s="83" t="s">
        <v>3993</v>
      </c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90" t="e">
        <f t="shared" si="96"/>
        <v>#DIV/0!</v>
      </c>
      <c r="AO971" s="89"/>
      <c r="AP971" s="89"/>
      <c r="AQ971" s="89"/>
      <c r="AR971" s="89"/>
      <c r="AS971" s="89"/>
      <c r="AT971" s="89"/>
      <c r="AU971" s="89"/>
      <c r="AV971" s="89"/>
      <c r="AW971" s="89"/>
      <c r="AX971" s="89"/>
      <c r="AY971" s="89"/>
      <c r="AZ971" s="89"/>
      <c r="BA971" s="89"/>
      <c r="BB971" s="89"/>
      <c r="BC971" s="89"/>
      <c r="BD971" s="89">
        <v>8</v>
      </c>
      <c r="BE971" s="89">
        <v>8</v>
      </c>
      <c r="BF971" s="89">
        <v>9</v>
      </c>
      <c r="BG971" s="89">
        <v>8</v>
      </c>
      <c r="BH971" s="89">
        <v>8</v>
      </c>
      <c r="BI971" s="89">
        <v>8</v>
      </c>
      <c r="BJ971" s="89">
        <v>9</v>
      </c>
      <c r="BK971" s="89">
        <v>9</v>
      </c>
      <c r="BL971" s="89">
        <v>8</v>
      </c>
      <c r="BM971" s="89">
        <v>8</v>
      </c>
      <c r="BN971" s="89">
        <v>8</v>
      </c>
      <c r="BO971" s="89">
        <v>8</v>
      </c>
      <c r="BP971" s="89">
        <v>8</v>
      </c>
      <c r="BQ971" s="89">
        <v>8</v>
      </c>
      <c r="BR971" s="89">
        <v>8</v>
      </c>
      <c r="BS971" s="89">
        <v>9</v>
      </c>
      <c r="BT971" s="89">
        <v>8</v>
      </c>
      <c r="BU971" s="89">
        <v>8</v>
      </c>
      <c r="BV971" s="89">
        <v>8</v>
      </c>
      <c r="BW971" s="89">
        <v>8</v>
      </c>
      <c r="BX971" s="89">
        <v>8</v>
      </c>
      <c r="BY971" s="89">
        <v>8</v>
      </c>
      <c r="BZ971" s="89">
        <v>8</v>
      </c>
      <c r="CA971" s="89">
        <v>8</v>
      </c>
      <c r="CB971" s="89">
        <v>8</v>
      </c>
      <c r="CC971" s="89">
        <v>8</v>
      </c>
      <c r="CD971" s="89">
        <v>9</v>
      </c>
      <c r="CE971" s="89">
        <v>8</v>
      </c>
      <c r="CF971" s="90">
        <f t="shared" si="97"/>
        <v>8.18518518518519</v>
      </c>
      <c r="CG971" s="89">
        <v>1</v>
      </c>
      <c r="CH971" s="89">
        <v>1</v>
      </c>
      <c r="CI971" s="89">
        <v>1</v>
      </c>
      <c r="CJ971" s="89"/>
      <c r="CK971" s="89"/>
      <c r="CL971" s="89"/>
      <c r="CM971" s="89"/>
      <c r="CN971" s="89"/>
      <c r="CO971" s="89">
        <v>1</v>
      </c>
      <c r="CP971" s="89">
        <v>1</v>
      </c>
      <c r="CQ971" s="89">
        <v>1</v>
      </c>
      <c r="CR971" s="89">
        <v>1</v>
      </c>
      <c r="CS971" s="89">
        <v>1</v>
      </c>
      <c r="CT971" s="89">
        <v>1</v>
      </c>
      <c r="CU971" s="89">
        <v>1</v>
      </c>
      <c r="CV971" s="89"/>
      <c r="CW971" s="89"/>
      <c r="CX971" s="89"/>
      <c r="CY971" s="89"/>
      <c r="CZ971" s="89"/>
      <c r="DA971" s="89"/>
      <c r="DB971" s="89"/>
      <c r="DC971" s="89"/>
      <c r="DD971" s="89"/>
      <c r="DE971" s="89"/>
      <c r="DF971" s="89"/>
      <c r="DG971" s="89"/>
      <c r="DH971" s="89"/>
      <c r="DI971" s="89"/>
      <c r="DJ971" s="89"/>
      <c r="DK971" s="89"/>
      <c r="DL971" s="89"/>
      <c r="DM971" s="89"/>
      <c r="DN971" s="89"/>
      <c r="DO971" s="90">
        <f t="shared" si="95"/>
        <v>1</v>
      </c>
      <c r="DP971" s="95"/>
      <c r="DQ971" s="89"/>
      <c r="DR971" s="89"/>
      <c r="DS971" s="89"/>
      <c r="DT971" s="89"/>
      <c r="DU971" s="89"/>
      <c r="DV971" s="101"/>
      <c r="DW971" s="102"/>
      <c r="DX971" s="103"/>
      <c r="DY971" s="90"/>
      <c r="DZ971" s="103"/>
      <c r="EA971" s="103"/>
      <c r="EB971" s="103"/>
      <c r="EC971" s="103"/>
      <c r="ED971" s="103"/>
      <c r="EE971" s="103"/>
      <c r="EF971" s="106" t="e">
        <f t="shared" si="98"/>
        <v>#DIV/0!</v>
      </c>
      <c r="EG971" s="106" t="str">
        <f t="shared" si="99"/>
        <v>GOOD</v>
      </c>
      <c r="EH971" s="106" t="str">
        <f t="shared" si="100"/>
        <v>VERY POOR</v>
      </c>
    </row>
    <row r="972" hidden="1" customHeight="1" spans="2:138">
      <c r="B972" s="83" t="s">
        <v>19471</v>
      </c>
      <c r="C972" s="84"/>
      <c r="D972" s="84"/>
      <c r="E972" s="84"/>
      <c r="F972" s="84"/>
      <c r="G972" s="84"/>
      <c r="H972" s="83" t="s">
        <v>19513</v>
      </c>
      <c r="I972" s="86" t="s">
        <v>19514</v>
      </c>
      <c r="J972" s="83" t="s">
        <v>2083</v>
      </c>
      <c r="K972" s="84"/>
      <c r="L972" s="83" t="s">
        <v>4289</v>
      </c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90" t="e">
        <f t="shared" si="96"/>
        <v>#DIV/0!</v>
      </c>
      <c r="AO972" s="89"/>
      <c r="AP972" s="89"/>
      <c r="AQ972" s="89"/>
      <c r="AR972" s="89"/>
      <c r="AS972" s="89"/>
      <c r="AT972" s="89"/>
      <c r="AU972" s="89"/>
      <c r="AV972" s="89"/>
      <c r="AW972" s="89"/>
      <c r="AX972" s="89"/>
      <c r="AY972" s="89"/>
      <c r="AZ972" s="89"/>
      <c r="BA972" s="89"/>
      <c r="BB972" s="89"/>
      <c r="BC972" s="89"/>
      <c r="BD972" s="89">
        <v>9</v>
      </c>
      <c r="BE972" s="89">
        <v>8</v>
      </c>
      <c r="BF972" s="89">
        <v>8</v>
      </c>
      <c r="BG972" s="89">
        <v>8</v>
      </c>
      <c r="BH972" s="89">
        <v>8</v>
      </c>
      <c r="BI972" s="89">
        <v>8</v>
      </c>
      <c r="BJ972" s="89">
        <v>9</v>
      </c>
      <c r="BK972" s="89">
        <v>8</v>
      </c>
      <c r="BL972" s="89">
        <v>8</v>
      </c>
      <c r="BM972" s="89">
        <v>8</v>
      </c>
      <c r="BN972" s="89">
        <v>8</v>
      </c>
      <c r="BO972" s="89">
        <v>8</v>
      </c>
      <c r="BP972" s="89">
        <v>8</v>
      </c>
      <c r="BQ972" s="89">
        <v>8</v>
      </c>
      <c r="BR972" s="89">
        <v>8</v>
      </c>
      <c r="BS972" s="89">
        <v>8</v>
      </c>
      <c r="BT972" s="89">
        <v>9</v>
      </c>
      <c r="BU972" s="89">
        <v>8</v>
      </c>
      <c r="BV972" s="89">
        <v>8</v>
      </c>
      <c r="BW972" s="89">
        <v>8</v>
      </c>
      <c r="BX972" s="89">
        <v>8</v>
      </c>
      <c r="BY972" s="89">
        <v>9</v>
      </c>
      <c r="BZ972" s="89">
        <v>8</v>
      </c>
      <c r="CA972" s="89">
        <v>8</v>
      </c>
      <c r="CB972" s="89">
        <v>8</v>
      </c>
      <c r="CC972" s="89">
        <v>8</v>
      </c>
      <c r="CD972" s="89">
        <v>8</v>
      </c>
      <c r="CE972" s="89">
        <v>8</v>
      </c>
      <c r="CF972" s="90">
        <f t="shared" si="97"/>
        <v>8.11111111111111</v>
      </c>
      <c r="CG972" s="89">
        <v>1</v>
      </c>
      <c r="CH972" s="89">
        <v>1</v>
      </c>
      <c r="CI972" s="89">
        <v>1</v>
      </c>
      <c r="CJ972" s="89"/>
      <c r="CK972" s="89"/>
      <c r="CL972" s="89"/>
      <c r="CM972" s="89"/>
      <c r="CN972" s="89"/>
      <c r="CO972" s="89">
        <v>1</v>
      </c>
      <c r="CP972" s="89">
        <v>1</v>
      </c>
      <c r="CQ972" s="89">
        <v>1</v>
      </c>
      <c r="CR972" s="89">
        <v>1</v>
      </c>
      <c r="CS972" s="89">
        <v>1</v>
      </c>
      <c r="CT972" s="89">
        <v>1</v>
      </c>
      <c r="CU972" s="89">
        <v>1</v>
      </c>
      <c r="CV972" s="89"/>
      <c r="CW972" s="89"/>
      <c r="CX972" s="89"/>
      <c r="CY972" s="89"/>
      <c r="CZ972" s="89"/>
      <c r="DA972" s="89"/>
      <c r="DB972" s="89"/>
      <c r="DC972" s="89"/>
      <c r="DD972" s="89"/>
      <c r="DE972" s="89"/>
      <c r="DF972" s="89"/>
      <c r="DG972" s="89"/>
      <c r="DH972" s="89"/>
      <c r="DI972" s="89"/>
      <c r="DJ972" s="89"/>
      <c r="DK972" s="89"/>
      <c r="DL972" s="89"/>
      <c r="DM972" s="89"/>
      <c r="DN972" s="89"/>
      <c r="DO972" s="90">
        <f t="shared" si="95"/>
        <v>1</v>
      </c>
      <c r="DP972" s="95"/>
      <c r="DQ972" s="89"/>
      <c r="DR972" s="89"/>
      <c r="DS972" s="89"/>
      <c r="DT972" s="89"/>
      <c r="DU972" s="89"/>
      <c r="DV972" s="101"/>
      <c r="DW972" s="102"/>
      <c r="DX972" s="103"/>
      <c r="DY972" s="90"/>
      <c r="DZ972" s="103"/>
      <c r="EA972" s="103"/>
      <c r="EB972" s="103"/>
      <c r="EC972" s="103"/>
      <c r="ED972" s="103"/>
      <c r="EE972" s="103"/>
      <c r="EF972" s="106" t="e">
        <f t="shared" si="98"/>
        <v>#DIV/0!</v>
      </c>
      <c r="EG972" s="106" t="str">
        <f t="shared" si="99"/>
        <v>GOOD</v>
      </c>
      <c r="EH972" s="106" t="str">
        <f t="shared" si="100"/>
        <v>VERY POOR</v>
      </c>
    </row>
    <row r="973" hidden="1" customHeight="1" spans="2:138">
      <c r="B973" s="83" t="s">
        <v>19471</v>
      </c>
      <c r="C973" s="84"/>
      <c r="D973" s="84"/>
      <c r="E973" s="84"/>
      <c r="F973" s="84"/>
      <c r="G973" s="84"/>
      <c r="H973" s="83" t="s">
        <v>19539</v>
      </c>
      <c r="I973" s="86" t="s">
        <v>19540</v>
      </c>
      <c r="J973" s="83" t="s">
        <v>263</v>
      </c>
      <c r="K973" s="84"/>
      <c r="L973" s="83" t="s">
        <v>8094</v>
      </c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90" t="e">
        <f t="shared" si="96"/>
        <v>#DIV/0!</v>
      </c>
      <c r="AO973" s="89"/>
      <c r="AP973" s="89"/>
      <c r="AQ973" s="89"/>
      <c r="AR973" s="89"/>
      <c r="AS973" s="89"/>
      <c r="AT973" s="89"/>
      <c r="AU973" s="89"/>
      <c r="AV973" s="89"/>
      <c r="AW973" s="89"/>
      <c r="AX973" s="89"/>
      <c r="AY973" s="89"/>
      <c r="AZ973" s="89"/>
      <c r="BA973" s="89"/>
      <c r="BB973" s="89"/>
      <c r="BC973" s="89"/>
      <c r="BD973" s="89"/>
      <c r="BE973" s="89"/>
      <c r="BF973" s="89"/>
      <c r="BG973" s="89"/>
      <c r="BH973" s="89"/>
      <c r="BI973" s="89"/>
      <c r="BJ973" s="89"/>
      <c r="BK973" s="89"/>
      <c r="BL973" s="89"/>
      <c r="BM973" s="89"/>
      <c r="BN973" s="89"/>
      <c r="BO973" s="89"/>
      <c r="BP973" s="89"/>
      <c r="BQ973" s="89"/>
      <c r="BR973" s="89"/>
      <c r="BS973" s="89"/>
      <c r="BT973" s="89"/>
      <c r="BU973" s="89"/>
      <c r="BV973" s="89"/>
      <c r="BW973" s="89"/>
      <c r="BX973" s="89"/>
      <c r="BY973" s="89"/>
      <c r="BZ973" s="89"/>
      <c r="CA973" s="89"/>
      <c r="CB973" s="89"/>
      <c r="CC973" s="89"/>
      <c r="CD973" s="89"/>
      <c r="CE973" s="89"/>
      <c r="CF973" s="90" t="e">
        <f t="shared" si="97"/>
        <v>#DIV/0!</v>
      </c>
      <c r="CG973" s="89"/>
      <c r="CH973" s="89"/>
      <c r="CI973" s="89"/>
      <c r="CJ973" s="89"/>
      <c r="CK973" s="89"/>
      <c r="CL973" s="89"/>
      <c r="CM973" s="89"/>
      <c r="CN973" s="89"/>
      <c r="CO973" s="89"/>
      <c r="CP973" s="89"/>
      <c r="CQ973" s="89"/>
      <c r="CR973" s="89"/>
      <c r="CS973" s="89"/>
      <c r="CT973" s="89"/>
      <c r="CU973" s="89"/>
      <c r="CV973" s="89"/>
      <c r="CW973" s="89"/>
      <c r="CX973" s="89"/>
      <c r="CY973" s="89"/>
      <c r="CZ973" s="89"/>
      <c r="DA973" s="89"/>
      <c r="DB973" s="89"/>
      <c r="DC973" s="89"/>
      <c r="DD973" s="89"/>
      <c r="DE973" s="89"/>
      <c r="DF973" s="89"/>
      <c r="DG973" s="89"/>
      <c r="DH973" s="89"/>
      <c r="DI973" s="89"/>
      <c r="DJ973" s="89"/>
      <c r="DK973" s="89"/>
      <c r="DL973" s="89"/>
      <c r="DM973" s="89"/>
      <c r="DN973" s="89"/>
      <c r="DO973" s="90" t="e">
        <f t="shared" si="95"/>
        <v>#DIV/0!</v>
      </c>
      <c r="DP973" s="89"/>
      <c r="DQ973" s="89"/>
      <c r="DR973" s="89"/>
      <c r="DS973" s="89"/>
      <c r="DT973" s="89"/>
      <c r="DU973" s="89"/>
      <c r="DV973" s="101"/>
      <c r="DW973" s="102"/>
      <c r="DX973" s="103"/>
      <c r="DY973" s="90"/>
      <c r="DZ973" s="103"/>
      <c r="EA973" s="103"/>
      <c r="EB973" s="103"/>
      <c r="EC973" s="103"/>
      <c r="ED973" s="103"/>
      <c r="EE973" s="103"/>
      <c r="EF973" s="106" t="e">
        <f t="shared" si="98"/>
        <v>#DIV/0!</v>
      </c>
      <c r="EG973" s="106" t="e">
        <f t="shared" si="99"/>
        <v>#DIV/0!</v>
      </c>
      <c r="EH973" s="106" t="e">
        <f t="shared" si="100"/>
        <v>#DIV/0!</v>
      </c>
    </row>
    <row r="974" hidden="1" customHeight="1" spans="2:138">
      <c r="B974" s="83" t="s">
        <v>19471</v>
      </c>
      <c r="C974" s="84"/>
      <c r="D974" s="84"/>
      <c r="E974" s="84"/>
      <c r="F974" s="84"/>
      <c r="G974" s="84"/>
      <c r="H974" s="83" t="s">
        <v>19554</v>
      </c>
      <c r="I974" s="86" t="s">
        <v>2166</v>
      </c>
      <c r="J974" s="83" t="s">
        <v>108</v>
      </c>
      <c r="K974" s="84"/>
      <c r="L974" s="83" t="s">
        <v>8439</v>
      </c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90" t="e">
        <f t="shared" si="96"/>
        <v>#DIV/0!</v>
      </c>
      <c r="AO974" s="89"/>
      <c r="AP974" s="89"/>
      <c r="AQ974" s="89"/>
      <c r="AR974" s="89"/>
      <c r="AS974" s="89"/>
      <c r="AT974" s="89"/>
      <c r="AU974" s="89"/>
      <c r="AV974" s="89"/>
      <c r="AW974" s="89"/>
      <c r="AX974" s="89"/>
      <c r="AY974" s="89"/>
      <c r="AZ974" s="89"/>
      <c r="BA974" s="89"/>
      <c r="BB974" s="89"/>
      <c r="BC974" s="89"/>
      <c r="BD974" s="89">
        <v>8</v>
      </c>
      <c r="BE974" s="89">
        <v>8</v>
      </c>
      <c r="BF974" s="89">
        <v>8</v>
      </c>
      <c r="BG974" s="89">
        <v>8</v>
      </c>
      <c r="BH974" s="89">
        <v>8</v>
      </c>
      <c r="BI974" s="89">
        <v>8</v>
      </c>
      <c r="BJ974" s="89">
        <v>8</v>
      </c>
      <c r="BK974" s="89">
        <v>8</v>
      </c>
      <c r="BL974" s="89">
        <v>8</v>
      </c>
      <c r="BM974" s="89">
        <v>8</v>
      </c>
      <c r="BN974" s="89">
        <v>8</v>
      </c>
      <c r="BO974" s="89">
        <v>8</v>
      </c>
      <c r="BP974" s="89">
        <v>8</v>
      </c>
      <c r="BQ974" s="89">
        <v>8</v>
      </c>
      <c r="BR974" s="89">
        <v>8</v>
      </c>
      <c r="BS974" s="89">
        <v>8</v>
      </c>
      <c r="BT974" s="89">
        <v>8</v>
      </c>
      <c r="BU974" s="89">
        <v>8</v>
      </c>
      <c r="BV974" s="89">
        <v>8</v>
      </c>
      <c r="BW974" s="89">
        <v>8</v>
      </c>
      <c r="BX974" s="89">
        <v>8</v>
      </c>
      <c r="BY974" s="89">
        <v>8</v>
      </c>
      <c r="BZ974" s="89">
        <v>8</v>
      </c>
      <c r="CA974" s="89">
        <v>8</v>
      </c>
      <c r="CB974" s="89">
        <v>8</v>
      </c>
      <c r="CC974" s="89">
        <v>8</v>
      </c>
      <c r="CD974" s="89">
        <v>8</v>
      </c>
      <c r="CE974" s="89">
        <v>8</v>
      </c>
      <c r="CF974" s="90">
        <f t="shared" si="97"/>
        <v>8</v>
      </c>
      <c r="CG974" s="89"/>
      <c r="CH974" s="89"/>
      <c r="CI974" s="89"/>
      <c r="CJ974" s="89"/>
      <c r="CK974" s="89"/>
      <c r="CL974" s="89"/>
      <c r="CM974" s="89"/>
      <c r="CN974" s="89"/>
      <c r="CO974" s="89"/>
      <c r="CP974" s="89"/>
      <c r="CQ974" s="89"/>
      <c r="CR974" s="89"/>
      <c r="CS974" s="89"/>
      <c r="CT974" s="89"/>
      <c r="CU974" s="89"/>
      <c r="CV974" s="89"/>
      <c r="CW974" s="89"/>
      <c r="CX974" s="89"/>
      <c r="CY974" s="89"/>
      <c r="CZ974" s="89"/>
      <c r="DA974" s="89"/>
      <c r="DB974" s="89"/>
      <c r="DC974" s="89"/>
      <c r="DD974" s="89"/>
      <c r="DE974" s="89"/>
      <c r="DF974" s="89"/>
      <c r="DG974" s="89"/>
      <c r="DH974" s="89"/>
      <c r="DI974" s="89"/>
      <c r="DJ974" s="89"/>
      <c r="DK974" s="89"/>
      <c r="DL974" s="89"/>
      <c r="DM974" s="89"/>
      <c r="DN974" s="89"/>
      <c r="DO974" s="90" t="e">
        <f t="shared" si="95"/>
        <v>#DIV/0!</v>
      </c>
      <c r="DP974" s="89"/>
      <c r="DQ974" s="89"/>
      <c r="DR974" s="89"/>
      <c r="DS974" s="89"/>
      <c r="DT974" s="89"/>
      <c r="DU974" s="89"/>
      <c r="DV974" s="101"/>
      <c r="DW974" s="102"/>
      <c r="DX974" s="103"/>
      <c r="DY974" s="90"/>
      <c r="DZ974" s="103"/>
      <c r="EA974" s="103"/>
      <c r="EB974" s="103"/>
      <c r="EC974" s="103"/>
      <c r="ED974" s="103"/>
      <c r="EE974" s="103"/>
      <c r="EF974" s="106" t="e">
        <f t="shared" si="98"/>
        <v>#DIV/0!</v>
      </c>
      <c r="EG974" s="106" t="str">
        <f t="shared" si="99"/>
        <v>NEED TO DEVELOP</v>
      </c>
      <c r="EH974" s="106" t="e">
        <f t="shared" si="100"/>
        <v>#DIV/0!</v>
      </c>
    </row>
    <row r="975" hidden="1" customHeight="1" spans="2:138">
      <c r="B975" s="83" t="s">
        <v>19471</v>
      </c>
      <c r="C975" s="84"/>
      <c r="D975" s="84"/>
      <c r="E975" s="84"/>
      <c r="F975" s="84"/>
      <c r="G975" s="84"/>
      <c r="H975" s="83" t="s">
        <v>19566</v>
      </c>
      <c r="I975" s="86" t="s">
        <v>19567</v>
      </c>
      <c r="J975" s="83" t="s">
        <v>2321</v>
      </c>
      <c r="K975" s="84"/>
      <c r="L975" s="83" t="s">
        <v>7750</v>
      </c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90" t="e">
        <f t="shared" si="96"/>
        <v>#DIV/0!</v>
      </c>
      <c r="AO975" s="89"/>
      <c r="AP975" s="89"/>
      <c r="AQ975" s="89"/>
      <c r="AR975" s="89"/>
      <c r="AS975" s="89"/>
      <c r="AT975" s="89"/>
      <c r="AU975" s="89"/>
      <c r="AV975" s="89"/>
      <c r="AW975" s="89"/>
      <c r="AX975" s="89"/>
      <c r="AY975" s="89"/>
      <c r="AZ975" s="89"/>
      <c r="BA975" s="89"/>
      <c r="BB975" s="89"/>
      <c r="BC975" s="89"/>
      <c r="BD975" s="89">
        <v>8</v>
      </c>
      <c r="BE975" s="89">
        <v>8</v>
      </c>
      <c r="BF975" s="89">
        <v>8</v>
      </c>
      <c r="BG975" s="89">
        <v>8</v>
      </c>
      <c r="BH975" s="89">
        <v>8</v>
      </c>
      <c r="BI975" s="89">
        <v>8</v>
      </c>
      <c r="BJ975" s="89">
        <v>8</v>
      </c>
      <c r="BK975" s="89">
        <v>8</v>
      </c>
      <c r="BL975" s="89">
        <v>8</v>
      </c>
      <c r="BM975" s="89">
        <v>8</v>
      </c>
      <c r="BN975" s="89">
        <v>8</v>
      </c>
      <c r="BO975" s="89">
        <v>8</v>
      </c>
      <c r="BP975" s="89">
        <v>8</v>
      </c>
      <c r="BQ975" s="89">
        <v>8</v>
      </c>
      <c r="BR975" s="89">
        <v>8</v>
      </c>
      <c r="BS975" s="89">
        <v>8</v>
      </c>
      <c r="BT975" s="89">
        <v>8</v>
      </c>
      <c r="BU975" s="89">
        <v>8</v>
      </c>
      <c r="BV975" s="89">
        <v>8</v>
      </c>
      <c r="BW975" s="89">
        <v>8</v>
      </c>
      <c r="BX975" s="89">
        <v>8</v>
      </c>
      <c r="BY975" s="89">
        <v>8</v>
      </c>
      <c r="BZ975" s="89">
        <v>8</v>
      </c>
      <c r="CA975" s="89">
        <v>8</v>
      </c>
      <c r="CB975" s="89">
        <v>8</v>
      </c>
      <c r="CC975" s="89">
        <v>8</v>
      </c>
      <c r="CD975" s="89">
        <v>8</v>
      </c>
      <c r="CE975" s="89">
        <v>8</v>
      </c>
      <c r="CF975" s="90">
        <f t="shared" si="97"/>
        <v>8</v>
      </c>
      <c r="CG975" s="89"/>
      <c r="CH975" s="89"/>
      <c r="CI975" s="89"/>
      <c r="CJ975" s="89"/>
      <c r="CK975" s="89"/>
      <c r="CL975" s="89"/>
      <c r="CM975" s="89"/>
      <c r="CN975" s="89"/>
      <c r="CO975" s="89"/>
      <c r="CP975" s="89"/>
      <c r="CQ975" s="89"/>
      <c r="CR975" s="89"/>
      <c r="CS975" s="89"/>
      <c r="CT975" s="89"/>
      <c r="CU975" s="89"/>
      <c r="CV975" s="89"/>
      <c r="CW975" s="89"/>
      <c r="CX975" s="89"/>
      <c r="CY975" s="89"/>
      <c r="CZ975" s="89"/>
      <c r="DA975" s="89"/>
      <c r="DB975" s="89"/>
      <c r="DC975" s="89"/>
      <c r="DD975" s="89"/>
      <c r="DE975" s="89"/>
      <c r="DF975" s="89"/>
      <c r="DG975" s="89"/>
      <c r="DH975" s="89"/>
      <c r="DI975" s="89"/>
      <c r="DJ975" s="89"/>
      <c r="DK975" s="89"/>
      <c r="DL975" s="89"/>
      <c r="DM975" s="89"/>
      <c r="DN975" s="89"/>
      <c r="DO975" s="90" t="e">
        <f t="shared" si="95"/>
        <v>#DIV/0!</v>
      </c>
      <c r="DP975" s="89"/>
      <c r="DQ975" s="89"/>
      <c r="DR975" s="89"/>
      <c r="DS975" s="89"/>
      <c r="DT975" s="89"/>
      <c r="DU975" s="89"/>
      <c r="DV975" s="101"/>
      <c r="DW975" s="102"/>
      <c r="DX975" s="103"/>
      <c r="DY975" s="90"/>
      <c r="DZ975" s="103"/>
      <c r="EA975" s="103"/>
      <c r="EB975" s="103"/>
      <c r="EC975" s="103"/>
      <c r="ED975" s="103"/>
      <c r="EE975" s="103"/>
      <c r="EF975" s="106" t="e">
        <f t="shared" si="98"/>
        <v>#DIV/0!</v>
      </c>
      <c r="EG975" s="106" t="str">
        <f t="shared" si="99"/>
        <v>NEED TO DEVELOP</v>
      </c>
      <c r="EH975" s="106" t="e">
        <f t="shared" si="100"/>
        <v>#DIV/0!</v>
      </c>
    </row>
    <row r="976" hidden="1" customHeight="1" spans="2:138">
      <c r="B976" s="83" t="s">
        <v>19471</v>
      </c>
      <c r="C976" s="84"/>
      <c r="D976" s="84"/>
      <c r="E976" s="84"/>
      <c r="F976" s="84"/>
      <c r="G976" s="84"/>
      <c r="H976" s="83" t="s">
        <v>19580</v>
      </c>
      <c r="I976" s="86" t="s">
        <v>19581</v>
      </c>
      <c r="J976" s="83" t="s">
        <v>390</v>
      </c>
      <c r="K976" s="84"/>
      <c r="L976" s="83" t="s">
        <v>1731</v>
      </c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90" t="e">
        <f t="shared" si="96"/>
        <v>#DIV/0!</v>
      </c>
      <c r="AO976" s="89"/>
      <c r="AP976" s="89"/>
      <c r="AQ976" s="89"/>
      <c r="AR976" s="89"/>
      <c r="AS976" s="89"/>
      <c r="AT976" s="89"/>
      <c r="AU976" s="89"/>
      <c r="AV976" s="89"/>
      <c r="AW976" s="89"/>
      <c r="AX976" s="89"/>
      <c r="AY976" s="89"/>
      <c r="AZ976" s="89"/>
      <c r="BA976" s="89"/>
      <c r="BB976" s="89"/>
      <c r="BC976" s="89"/>
      <c r="BD976" s="89"/>
      <c r="BE976" s="89"/>
      <c r="BF976" s="89"/>
      <c r="BG976" s="89"/>
      <c r="BH976" s="89"/>
      <c r="BI976" s="89"/>
      <c r="BJ976" s="89"/>
      <c r="BK976" s="89"/>
      <c r="BL976" s="89"/>
      <c r="BM976" s="89"/>
      <c r="BN976" s="89"/>
      <c r="BO976" s="89"/>
      <c r="BP976" s="89"/>
      <c r="BQ976" s="89"/>
      <c r="BR976" s="89"/>
      <c r="BS976" s="89"/>
      <c r="BT976" s="89"/>
      <c r="BU976" s="89"/>
      <c r="BV976" s="89"/>
      <c r="BW976" s="89"/>
      <c r="BX976" s="89"/>
      <c r="BY976" s="89"/>
      <c r="BZ976" s="89"/>
      <c r="CA976" s="89"/>
      <c r="CB976" s="89"/>
      <c r="CC976" s="89"/>
      <c r="CD976" s="89"/>
      <c r="CE976" s="89"/>
      <c r="CF976" s="90" t="e">
        <f t="shared" si="97"/>
        <v>#DIV/0!</v>
      </c>
      <c r="CG976" s="89"/>
      <c r="CH976" s="89"/>
      <c r="CI976" s="89"/>
      <c r="CJ976" s="89"/>
      <c r="CK976" s="89"/>
      <c r="CL976" s="89"/>
      <c r="CM976" s="89"/>
      <c r="CN976" s="89"/>
      <c r="CO976" s="89"/>
      <c r="CP976" s="89"/>
      <c r="CQ976" s="89"/>
      <c r="CR976" s="89"/>
      <c r="CS976" s="89"/>
      <c r="CT976" s="89"/>
      <c r="CU976" s="89"/>
      <c r="CV976" s="89">
        <v>8</v>
      </c>
      <c r="CW976" s="89">
        <v>8</v>
      </c>
      <c r="CX976" s="89">
        <v>8</v>
      </c>
      <c r="CY976" s="89">
        <v>8</v>
      </c>
      <c r="CZ976" s="89">
        <v>8</v>
      </c>
      <c r="DA976" s="89">
        <v>7</v>
      </c>
      <c r="DB976" s="89">
        <v>8</v>
      </c>
      <c r="DC976" s="89">
        <v>8</v>
      </c>
      <c r="DD976" s="89">
        <v>8</v>
      </c>
      <c r="DE976" s="89">
        <v>8</v>
      </c>
      <c r="DF976" s="89">
        <v>8</v>
      </c>
      <c r="DG976" s="89">
        <v>8</v>
      </c>
      <c r="DH976" s="89">
        <v>7</v>
      </c>
      <c r="DI976" s="89">
        <v>8</v>
      </c>
      <c r="DJ976" s="89">
        <v>8</v>
      </c>
      <c r="DK976" s="89">
        <v>8</v>
      </c>
      <c r="DL976" s="89">
        <v>8</v>
      </c>
      <c r="DM976" s="89">
        <v>7</v>
      </c>
      <c r="DN976" s="89">
        <v>8</v>
      </c>
      <c r="DO976" s="90">
        <f t="shared" si="95"/>
        <v>7.84210526315789</v>
      </c>
      <c r="DP976" s="89"/>
      <c r="DQ976" s="89">
        <v>1</v>
      </c>
      <c r="DR976" s="89"/>
      <c r="DS976" s="89"/>
      <c r="DT976" s="89"/>
      <c r="DU976" s="89">
        <v>1</v>
      </c>
      <c r="DV976" s="101" t="s">
        <v>26935</v>
      </c>
      <c r="DW976" s="102"/>
      <c r="DX976" s="103"/>
      <c r="DY976" s="90"/>
      <c r="DZ976" s="103">
        <v>1</v>
      </c>
      <c r="EA976" s="103">
        <v>1</v>
      </c>
      <c r="EB976" s="103"/>
      <c r="EC976" s="103"/>
      <c r="ED976" s="103"/>
      <c r="EE976" s="103"/>
      <c r="EF976" s="106" t="e">
        <f t="shared" si="98"/>
        <v>#DIV/0!</v>
      </c>
      <c r="EG976" s="106" t="e">
        <f t="shared" si="99"/>
        <v>#DIV/0!</v>
      </c>
      <c r="EH976" s="106" t="str">
        <f t="shared" si="100"/>
        <v>NEED TO DEVELOP</v>
      </c>
    </row>
    <row r="977" hidden="1" customHeight="1" spans="2:138">
      <c r="B977" s="83" t="s">
        <v>19471</v>
      </c>
      <c r="C977" s="84"/>
      <c r="D977" s="84"/>
      <c r="E977" s="84"/>
      <c r="F977" s="84"/>
      <c r="G977" s="84"/>
      <c r="H977" s="83" t="s">
        <v>19594</v>
      </c>
      <c r="I977" s="86" t="s">
        <v>19595</v>
      </c>
      <c r="J977" s="83" t="s">
        <v>126</v>
      </c>
      <c r="K977" s="84"/>
      <c r="L977" s="83" t="s">
        <v>4426</v>
      </c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90" t="e">
        <f t="shared" si="96"/>
        <v>#DIV/0!</v>
      </c>
      <c r="AO977" s="89"/>
      <c r="AP977" s="89"/>
      <c r="AQ977" s="89"/>
      <c r="AR977" s="89"/>
      <c r="AS977" s="89"/>
      <c r="AT977" s="89"/>
      <c r="AU977" s="89"/>
      <c r="AV977" s="89"/>
      <c r="AW977" s="89"/>
      <c r="AX977" s="89"/>
      <c r="AY977" s="89"/>
      <c r="AZ977" s="89"/>
      <c r="BA977" s="89"/>
      <c r="BB977" s="89"/>
      <c r="BC977" s="89"/>
      <c r="BD977" s="89"/>
      <c r="BE977" s="89"/>
      <c r="BF977" s="89"/>
      <c r="BG977" s="89"/>
      <c r="BH977" s="89"/>
      <c r="BI977" s="89"/>
      <c r="BJ977" s="89"/>
      <c r="BK977" s="89"/>
      <c r="BL977" s="89"/>
      <c r="BM977" s="89"/>
      <c r="BN977" s="89"/>
      <c r="BO977" s="89"/>
      <c r="BP977" s="89"/>
      <c r="BQ977" s="89"/>
      <c r="BR977" s="89"/>
      <c r="BS977" s="89"/>
      <c r="BT977" s="89"/>
      <c r="BU977" s="89"/>
      <c r="BV977" s="89"/>
      <c r="BW977" s="89"/>
      <c r="BX977" s="89"/>
      <c r="BY977" s="89"/>
      <c r="BZ977" s="89"/>
      <c r="CA977" s="89"/>
      <c r="CB977" s="89"/>
      <c r="CC977" s="89"/>
      <c r="CD977" s="89"/>
      <c r="CE977" s="89"/>
      <c r="CF977" s="90" t="e">
        <f t="shared" si="97"/>
        <v>#DIV/0!</v>
      </c>
      <c r="CG977" s="89"/>
      <c r="CH977" s="89"/>
      <c r="CI977" s="89"/>
      <c r="CJ977" s="89"/>
      <c r="CK977" s="89"/>
      <c r="CL977" s="89"/>
      <c r="CM977" s="89"/>
      <c r="CN977" s="89"/>
      <c r="CO977" s="89"/>
      <c r="CP977" s="89"/>
      <c r="CQ977" s="89"/>
      <c r="CR977" s="89"/>
      <c r="CS977" s="89"/>
      <c r="CT977" s="89"/>
      <c r="CU977" s="89"/>
      <c r="CV977" s="89">
        <v>8</v>
      </c>
      <c r="CW977" s="89">
        <v>7</v>
      </c>
      <c r="CX977" s="89">
        <v>7</v>
      </c>
      <c r="CY977" s="89">
        <v>7</v>
      </c>
      <c r="CZ977" s="89">
        <v>7</v>
      </c>
      <c r="DA977" s="89">
        <v>7</v>
      </c>
      <c r="DB977" s="89">
        <v>7</v>
      </c>
      <c r="DC977" s="89">
        <v>7</v>
      </c>
      <c r="DD977" s="89">
        <v>8</v>
      </c>
      <c r="DE977" s="89"/>
      <c r="DF977" s="89"/>
      <c r="DG977" s="89"/>
      <c r="DH977" s="89"/>
      <c r="DI977" s="89">
        <v>8</v>
      </c>
      <c r="DJ977" s="89">
        <v>7</v>
      </c>
      <c r="DK977" s="89">
        <v>7</v>
      </c>
      <c r="DL977" s="89">
        <v>7</v>
      </c>
      <c r="DM977" s="89">
        <v>7</v>
      </c>
      <c r="DN977" s="89">
        <v>7</v>
      </c>
      <c r="DO977" s="90">
        <f t="shared" si="95"/>
        <v>7.2</v>
      </c>
      <c r="DP977" s="95"/>
      <c r="DQ977" s="89">
        <v>1</v>
      </c>
      <c r="DR977" s="89"/>
      <c r="DS977" s="89"/>
      <c r="DT977" s="89"/>
      <c r="DU977" s="89">
        <v>1</v>
      </c>
      <c r="DV977" s="101"/>
      <c r="DW977" s="102"/>
      <c r="DX977" s="103"/>
      <c r="DY977" s="90"/>
      <c r="DZ977" s="103">
        <v>1</v>
      </c>
      <c r="EA977" s="103">
        <v>1</v>
      </c>
      <c r="EB977" s="103"/>
      <c r="EC977" s="103"/>
      <c r="ED977" s="103"/>
      <c r="EE977" s="103"/>
      <c r="EF977" s="106" t="e">
        <f t="shared" si="98"/>
        <v>#DIV/0!</v>
      </c>
      <c r="EG977" s="106" t="e">
        <f t="shared" si="99"/>
        <v>#DIV/0!</v>
      </c>
      <c r="EH977" s="106" t="str">
        <f t="shared" si="100"/>
        <v>NEED TO DEVELOP</v>
      </c>
    </row>
    <row r="978" hidden="1" customHeight="1" spans="2:138">
      <c r="B978" s="83" t="s">
        <v>19471</v>
      </c>
      <c r="C978" s="84"/>
      <c r="D978" s="84"/>
      <c r="E978" s="84"/>
      <c r="F978" s="84"/>
      <c r="G978" s="84"/>
      <c r="H978" s="83" t="s">
        <v>19608</v>
      </c>
      <c r="I978" s="86" t="s">
        <v>19609</v>
      </c>
      <c r="J978" s="83" t="s">
        <v>126</v>
      </c>
      <c r="K978" s="84"/>
      <c r="L978" s="83" t="s">
        <v>2350</v>
      </c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90" t="e">
        <f t="shared" si="96"/>
        <v>#DIV/0!</v>
      </c>
      <c r="AO978" s="89"/>
      <c r="AP978" s="89"/>
      <c r="AQ978" s="89"/>
      <c r="AR978" s="89"/>
      <c r="AS978" s="89"/>
      <c r="AT978" s="89"/>
      <c r="AU978" s="89"/>
      <c r="AV978" s="89"/>
      <c r="AW978" s="89"/>
      <c r="AX978" s="89"/>
      <c r="AY978" s="89"/>
      <c r="AZ978" s="89"/>
      <c r="BA978" s="89"/>
      <c r="BB978" s="89"/>
      <c r="BC978" s="89"/>
      <c r="BD978" s="89"/>
      <c r="BE978" s="89"/>
      <c r="BF978" s="89"/>
      <c r="BG978" s="89"/>
      <c r="BH978" s="89"/>
      <c r="BI978" s="89"/>
      <c r="BJ978" s="89"/>
      <c r="BK978" s="89"/>
      <c r="BL978" s="89"/>
      <c r="BM978" s="89"/>
      <c r="BN978" s="89"/>
      <c r="BO978" s="89"/>
      <c r="BP978" s="89"/>
      <c r="BQ978" s="89"/>
      <c r="BR978" s="89"/>
      <c r="BS978" s="89"/>
      <c r="BT978" s="89"/>
      <c r="BU978" s="89"/>
      <c r="BV978" s="89"/>
      <c r="BW978" s="89"/>
      <c r="BX978" s="89"/>
      <c r="BY978" s="89"/>
      <c r="BZ978" s="89"/>
      <c r="CA978" s="89"/>
      <c r="CB978" s="89"/>
      <c r="CC978" s="89"/>
      <c r="CD978" s="89"/>
      <c r="CE978" s="89"/>
      <c r="CF978" s="90" t="e">
        <f t="shared" si="97"/>
        <v>#DIV/0!</v>
      </c>
      <c r="CG978" s="89"/>
      <c r="CH978" s="89"/>
      <c r="CI978" s="89"/>
      <c r="CJ978" s="89"/>
      <c r="CK978" s="89"/>
      <c r="CL978" s="89"/>
      <c r="CM978" s="89"/>
      <c r="CN978" s="89"/>
      <c r="CO978" s="89"/>
      <c r="CP978" s="89"/>
      <c r="CQ978" s="89"/>
      <c r="CR978" s="89"/>
      <c r="CS978" s="89"/>
      <c r="CT978" s="89"/>
      <c r="CU978" s="89"/>
      <c r="CV978" s="89">
        <v>8</v>
      </c>
      <c r="CW978" s="89">
        <v>8</v>
      </c>
      <c r="CX978" s="89">
        <v>7</v>
      </c>
      <c r="CY978" s="89">
        <v>7</v>
      </c>
      <c r="CZ978" s="89">
        <v>8</v>
      </c>
      <c r="DA978" s="89">
        <v>7</v>
      </c>
      <c r="DB978" s="89">
        <v>8</v>
      </c>
      <c r="DC978" s="89">
        <v>8</v>
      </c>
      <c r="DD978" s="89">
        <v>7</v>
      </c>
      <c r="DE978" s="89"/>
      <c r="DF978" s="89"/>
      <c r="DG978" s="89"/>
      <c r="DH978" s="89"/>
      <c r="DI978" s="89">
        <v>8</v>
      </c>
      <c r="DJ978" s="89">
        <v>8</v>
      </c>
      <c r="DK978" s="89">
        <v>7</v>
      </c>
      <c r="DL978" s="89">
        <v>8</v>
      </c>
      <c r="DM978" s="89">
        <v>7</v>
      </c>
      <c r="DN978" s="89">
        <v>8</v>
      </c>
      <c r="DO978" s="90">
        <f t="shared" si="95"/>
        <v>7.6</v>
      </c>
      <c r="DP978" s="95"/>
      <c r="DQ978" s="89">
        <v>1</v>
      </c>
      <c r="DR978" s="89"/>
      <c r="DS978" s="89"/>
      <c r="DT978" s="89"/>
      <c r="DU978" s="89" t="s">
        <v>26935</v>
      </c>
      <c r="DV978" s="101"/>
      <c r="DW978" s="102"/>
      <c r="DX978" s="103"/>
      <c r="DY978" s="90"/>
      <c r="DZ978" s="103">
        <v>1</v>
      </c>
      <c r="EA978" s="103">
        <v>1</v>
      </c>
      <c r="EB978" s="103"/>
      <c r="EC978" s="103"/>
      <c r="ED978" s="103"/>
      <c r="EE978" s="103"/>
      <c r="EF978" s="106" t="e">
        <f t="shared" si="98"/>
        <v>#DIV/0!</v>
      </c>
      <c r="EG978" s="106" t="e">
        <f t="shared" si="99"/>
        <v>#DIV/0!</v>
      </c>
      <c r="EH978" s="106" t="str">
        <f t="shared" si="100"/>
        <v>NEED TO DEVELOP</v>
      </c>
    </row>
    <row r="979" hidden="1" customHeight="1" spans="2:138">
      <c r="B979" s="83" t="s">
        <v>19471</v>
      </c>
      <c r="C979" s="84"/>
      <c r="D979" s="84"/>
      <c r="E979" s="84"/>
      <c r="F979" s="84"/>
      <c r="G979" s="84"/>
      <c r="H979" s="83" t="s">
        <v>19622</v>
      </c>
      <c r="I979" s="86" t="s">
        <v>19623</v>
      </c>
      <c r="J979" s="83" t="s">
        <v>126</v>
      </c>
      <c r="K979" s="84"/>
      <c r="L979" s="83" t="s">
        <v>3411</v>
      </c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90" t="e">
        <f t="shared" si="96"/>
        <v>#DIV/0!</v>
      </c>
      <c r="AO979" s="89"/>
      <c r="AP979" s="89"/>
      <c r="AQ979" s="89"/>
      <c r="AR979" s="89"/>
      <c r="AS979" s="89"/>
      <c r="AT979" s="89"/>
      <c r="AU979" s="89"/>
      <c r="AV979" s="89"/>
      <c r="AW979" s="89"/>
      <c r="AX979" s="89"/>
      <c r="AY979" s="89"/>
      <c r="AZ979" s="89"/>
      <c r="BA979" s="89"/>
      <c r="BB979" s="89"/>
      <c r="BC979" s="89"/>
      <c r="BD979" s="89"/>
      <c r="BE979" s="89"/>
      <c r="BF979" s="89"/>
      <c r="BG979" s="89"/>
      <c r="BH979" s="89"/>
      <c r="BI979" s="89"/>
      <c r="BJ979" s="89"/>
      <c r="BK979" s="89"/>
      <c r="BL979" s="89"/>
      <c r="BM979" s="89"/>
      <c r="BN979" s="89"/>
      <c r="BO979" s="89"/>
      <c r="BP979" s="89"/>
      <c r="BQ979" s="89"/>
      <c r="BR979" s="89"/>
      <c r="BS979" s="89"/>
      <c r="BT979" s="89"/>
      <c r="BU979" s="89"/>
      <c r="BV979" s="89"/>
      <c r="BW979" s="89"/>
      <c r="BX979" s="89"/>
      <c r="BY979" s="89"/>
      <c r="BZ979" s="89"/>
      <c r="CA979" s="89"/>
      <c r="CB979" s="89"/>
      <c r="CC979" s="89"/>
      <c r="CD979" s="89"/>
      <c r="CE979" s="89"/>
      <c r="CF979" s="90" t="e">
        <f t="shared" si="97"/>
        <v>#DIV/0!</v>
      </c>
      <c r="CG979" s="89"/>
      <c r="CH979" s="89"/>
      <c r="CI979" s="89"/>
      <c r="CJ979" s="89"/>
      <c r="CK979" s="89"/>
      <c r="CL979" s="89"/>
      <c r="CM979" s="89"/>
      <c r="CN979" s="89"/>
      <c r="CO979" s="89"/>
      <c r="CP979" s="89"/>
      <c r="CQ979" s="89"/>
      <c r="CR979" s="89"/>
      <c r="CS979" s="89"/>
      <c r="CT979" s="89"/>
      <c r="CU979" s="89"/>
      <c r="CV979" s="89"/>
      <c r="CW979" s="89"/>
      <c r="CX979" s="89"/>
      <c r="CY979" s="89"/>
      <c r="CZ979" s="89"/>
      <c r="DA979" s="89"/>
      <c r="DB979" s="89"/>
      <c r="DC979" s="89"/>
      <c r="DD979" s="89"/>
      <c r="DE979" s="89"/>
      <c r="DF979" s="89"/>
      <c r="DG979" s="89"/>
      <c r="DH979" s="89"/>
      <c r="DI979" s="89"/>
      <c r="DJ979" s="89"/>
      <c r="DK979" s="89"/>
      <c r="DL979" s="89"/>
      <c r="DM979" s="89"/>
      <c r="DN979" s="89"/>
      <c r="DO979" s="90" t="e">
        <f t="shared" si="95"/>
        <v>#DIV/0!</v>
      </c>
      <c r="DP979" s="95"/>
      <c r="DQ979" s="89"/>
      <c r="DR979" s="89"/>
      <c r="DS979" s="89"/>
      <c r="DT979" s="89"/>
      <c r="DU979" s="89"/>
      <c r="DV979" s="101"/>
      <c r="DW979" s="102"/>
      <c r="DX979" s="103"/>
      <c r="DY979" s="90"/>
      <c r="DZ979" s="103"/>
      <c r="EA979" s="103"/>
      <c r="EB979" s="103"/>
      <c r="EC979" s="103"/>
      <c r="ED979" s="103"/>
      <c r="EE979" s="103"/>
      <c r="EF979" s="106" t="e">
        <f t="shared" si="98"/>
        <v>#DIV/0!</v>
      </c>
      <c r="EG979" s="106" t="e">
        <f t="shared" si="99"/>
        <v>#DIV/0!</v>
      </c>
      <c r="EH979" s="106" t="e">
        <f t="shared" si="100"/>
        <v>#DIV/0!</v>
      </c>
    </row>
    <row r="980" hidden="1" customHeight="1" spans="2:138">
      <c r="B980" s="83" t="s">
        <v>19471</v>
      </c>
      <c r="C980" s="84"/>
      <c r="D980" s="84"/>
      <c r="E980" s="84"/>
      <c r="F980" s="84"/>
      <c r="G980" s="84"/>
      <c r="H980" s="83" t="s">
        <v>19638</v>
      </c>
      <c r="I980" s="86" t="s">
        <v>19639</v>
      </c>
      <c r="J980" s="83" t="s">
        <v>1893</v>
      </c>
      <c r="K980" s="84"/>
      <c r="L980" s="83" t="s">
        <v>7750</v>
      </c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90" t="e">
        <f t="shared" si="96"/>
        <v>#DIV/0!</v>
      </c>
      <c r="AO980" s="89"/>
      <c r="AP980" s="89"/>
      <c r="AQ980" s="89"/>
      <c r="AR980" s="89"/>
      <c r="AS980" s="89"/>
      <c r="AT980" s="89"/>
      <c r="AU980" s="89"/>
      <c r="AV980" s="89"/>
      <c r="AW980" s="89"/>
      <c r="AX980" s="89"/>
      <c r="AY980" s="89"/>
      <c r="AZ980" s="89"/>
      <c r="BA980" s="89"/>
      <c r="BB980" s="89"/>
      <c r="BC980" s="89"/>
      <c r="BD980" s="89">
        <v>8</v>
      </c>
      <c r="BE980" s="89">
        <v>8</v>
      </c>
      <c r="BF980" s="89">
        <v>8</v>
      </c>
      <c r="BG980" s="89">
        <v>8</v>
      </c>
      <c r="BH980" s="89">
        <v>8</v>
      </c>
      <c r="BI980" s="89">
        <v>8</v>
      </c>
      <c r="BJ980" s="89">
        <v>8</v>
      </c>
      <c r="BK980" s="89">
        <v>8</v>
      </c>
      <c r="BL980" s="89">
        <v>8</v>
      </c>
      <c r="BM980" s="89">
        <v>8</v>
      </c>
      <c r="BN980" s="89">
        <v>8</v>
      </c>
      <c r="BO980" s="89">
        <v>8</v>
      </c>
      <c r="BP980" s="89">
        <v>8</v>
      </c>
      <c r="BQ980" s="89">
        <v>8</v>
      </c>
      <c r="BR980" s="89">
        <v>8</v>
      </c>
      <c r="BS980" s="89">
        <v>8</v>
      </c>
      <c r="BT980" s="89">
        <v>8</v>
      </c>
      <c r="BU980" s="89">
        <v>8</v>
      </c>
      <c r="BV980" s="89">
        <v>8</v>
      </c>
      <c r="BW980" s="89">
        <v>8</v>
      </c>
      <c r="BX980" s="89">
        <v>8</v>
      </c>
      <c r="BY980" s="89">
        <v>7</v>
      </c>
      <c r="BZ980" s="89">
        <v>7</v>
      </c>
      <c r="CA980" s="89">
        <v>7</v>
      </c>
      <c r="CB980" s="89">
        <v>7</v>
      </c>
      <c r="CC980" s="89">
        <v>8</v>
      </c>
      <c r="CD980" s="89">
        <v>8</v>
      </c>
      <c r="CE980" s="89">
        <v>8</v>
      </c>
      <c r="CF980" s="90">
        <f t="shared" si="97"/>
        <v>7.85185185185185</v>
      </c>
      <c r="CG980" s="89"/>
      <c r="CH980" s="89"/>
      <c r="CI980" s="89"/>
      <c r="CJ980" s="89"/>
      <c r="CK980" s="89"/>
      <c r="CL980" s="89"/>
      <c r="CM980" s="89"/>
      <c r="CN980" s="89"/>
      <c r="CO980" s="89"/>
      <c r="CP980" s="89"/>
      <c r="CQ980" s="89"/>
      <c r="CR980" s="89"/>
      <c r="CS980" s="89"/>
      <c r="CT980" s="89"/>
      <c r="CU980" s="89"/>
      <c r="CV980" s="89"/>
      <c r="CW980" s="89"/>
      <c r="CX980" s="89"/>
      <c r="CY980" s="89"/>
      <c r="CZ980" s="89"/>
      <c r="DA980" s="89"/>
      <c r="DB980" s="89"/>
      <c r="DC980" s="89"/>
      <c r="DD980" s="89"/>
      <c r="DE980" s="89"/>
      <c r="DF980" s="89"/>
      <c r="DG980" s="89"/>
      <c r="DH980" s="89"/>
      <c r="DI980" s="89"/>
      <c r="DJ980" s="89"/>
      <c r="DK980" s="89"/>
      <c r="DL980" s="89"/>
      <c r="DM980" s="89"/>
      <c r="DN980" s="89"/>
      <c r="DO980" s="90" t="e">
        <f t="shared" si="95"/>
        <v>#DIV/0!</v>
      </c>
      <c r="DP980" s="95"/>
      <c r="DQ980" s="89"/>
      <c r="DR980" s="89"/>
      <c r="DS980" s="89"/>
      <c r="DT980" s="89"/>
      <c r="DU980" s="89"/>
      <c r="DV980" s="101"/>
      <c r="DW980" s="102"/>
      <c r="DX980" s="103"/>
      <c r="DY980" s="90"/>
      <c r="DZ980" s="103"/>
      <c r="EA980" s="103"/>
      <c r="EB980" s="103"/>
      <c r="EC980" s="103"/>
      <c r="ED980" s="103"/>
      <c r="EE980" s="103"/>
      <c r="EF980" s="106" t="e">
        <f t="shared" si="98"/>
        <v>#DIV/0!</v>
      </c>
      <c r="EG980" s="106" t="str">
        <f t="shared" si="99"/>
        <v>NEED TO DEVELOP</v>
      </c>
      <c r="EH980" s="106" t="e">
        <f t="shared" si="100"/>
        <v>#DIV/0!</v>
      </c>
    </row>
    <row r="981" hidden="1" customHeight="1" spans="2:138">
      <c r="B981" s="83" t="s">
        <v>19471</v>
      </c>
      <c r="C981" s="84"/>
      <c r="D981" s="84"/>
      <c r="E981" s="84"/>
      <c r="F981" s="84"/>
      <c r="G981" s="84"/>
      <c r="H981" s="83" t="s">
        <v>19652</v>
      </c>
      <c r="I981" s="86" t="s">
        <v>19653</v>
      </c>
      <c r="J981" s="83" t="s">
        <v>2965</v>
      </c>
      <c r="K981" s="84"/>
      <c r="L981" s="83" t="s">
        <v>5538</v>
      </c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90" t="e">
        <f t="shared" si="96"/>
        <v>#DIV/0!</v>
      </c>
      <c r="AO981" s="89"/>
      <c r="AP981" s="89"/>
      <c r="AQ981" s="89"/>
      <c r="AR981" s="89"/>
      <c r="AS981" s="89"/>
      <c r="AT981" s="89"/>
      <c r="AU981" s="89"/>
      <c r="AV981" s="89"/>
      <c r="AW981" s="89"/>
      <c r="AX981" s="89"/>
      <c r="AY981" s="89"/>
      <c r="AZ981" s="89"/>
      <c r="BA981" s="89"/>
      <c r="BB981" s="89"/>
      <c r="BC981" s="89"/>
      <c r="BD981" s="89"/>
      <c r="BE981" s="89"/>
      <c r="BF981" s="89"/>
      <c r="BG981" s="89"/>
      <c r="BH981" s="89"/>
      <c r="BI981" s="89"/>
      <c r="BJ981" s="89"/>
      <c r="BK981" s="89"/>
      <c r="BL981" s="89"/>
      <c r="BM981" s="89"/>
      <c r="BN981" s="89"/>
      <c r="BO981" s="89"/>
      <c r="BP981" s="89"/>
      <c r="BQ981" s="89"/>
      <c r="BR981" s="89"/>
      <c r="BS981" s="89"/>
      <c r="BT981" s="89"/>
      <c r="BU981" s="89"/>
      <c r="BV981" s="89"/>
      <c r="BW981" s="89"/>
      <c r="BX981" s="89"/>
      <c r="BY981" s="89"/>
      <c r="BZ981" s="89"/>
      <c r="CA981" s="89"/>
      <c r="CB981" s="89"/>
      <c r="CC981" s="89"/>
      <c r="CD981" s="89"/>
      <c r="CE981" s="89"/>
      <c r="CF981" s="90" t="e">
        <f t="shared" si="97"/>
        <v>#DIV/0!</v>
      </c>
      <c r="CG981" s="89"/>
      <c r="CH981" s="89"/>
      <c r="CI981" s="89"/>
      <c r="CJ981" s="89"/>
      <c r="CK981" s="89"/>
      <c r="CL981" s="89"/>
      <c r="CM981" s="89"/>
      <c r="CN981" s="89"/>
      <c r="CO981" s="89"/>
      <c r="CP981" s="89"/>
      <c r="CQ981" s="89"/>
      <c r="CR981" s="89"/>
      <c r="CS981" s="89"/>
      <c r="CT981" s="89"/>
      <c r="CU981" s="89"/>
      <c r="CV981" s="89">
        <v>8</v>
      </c>
      <c r="CW981" s="89">
        <v>8</v>
      </c>
      <c r="CX981" s="89">
        <v>8</v>
      </c>
      <c r="CY981" s="89">
        <v>8</v>
      </c>
      <c r="CZ981" s="89">
        <v>8</v>
      </c>
      <c r="DA981" s="89">
        <v>8</v>
      </c>
      <c r="DB981" s="89">
        <v>8</v>
      </c>
      <c r="DC981" s="89">
        <v>8</v>
      </c>
      <c r="DD981" s="89">
        <v>8</v>
      </c>
      <c r="DE981" s="89"/>
      <c r="DF981" s="89"/>
      <c r="DG981" s="89"/>
      <c r="DH981" s="89"/>
      <c r="DI981" s="89">
        <v>8</v>
      </c>
      <c r="DJ981" s="89">
        <v>8</v>
      </c>
      <c r="DK981" s="89">
        <v>8</v>
      </c>
      <c r="DL981" s="89">
        <v>8</v>
      </c>
      <c r="DM981" s="89">
        <v>8</v>
      </c>
      <c r="DN981" s="89">
        <v>8</v>
      </c>
      <c r="DO981" s="90">
        <f t="shared" ref="DO981:DO1044" si="101">AVERAGE(CN981:DN981)</f>
        <v>8</v>
      </c>
      <c r="DP981" s="95"/>
      <c r="DQ981" s="89"/>
      <c r="DR981" s="89"/>
      <c r="DS981" s="89"/>
      <c r="DT981" s="89"/>
      <c r="DU981" s="89"/>
      <c r="DV981" s="101"/>
      <c r="DW981" s="102"/>
      <c r="DX981" s="103"/>
      <c r="DY981" s="90"/>
      <c r="DZ981" s="103"/>
      <c r="EA981" s="103"/>
      <c r="EB981" s="103"/>
      <c r="EC981" s="103"/>
      <c r="ED981" s="103"/>
      <c r="EE981" s="103"/>
      <c r="EF981" s="106" t="e">
        <f t="shared" si="98"/>
        <v>#DIV/0!</v>
      </c>
      <c r="EG981" s="106" t="e">
        <f t="shared" si="99"/>
        <v>#DIV/0!</v>
      </c>
      <c r="EH981" s="106" t="str">
        <f t="shared" si="100"/>
        <v>NEED TO DEVELOP</v>
      </c>
    </row>
    <row r="982" hidden="1" customHeight="1" spans="2:138">
      <c r="B982" s="83" t="s">
        <v>19471</v>
      </c>
      <c r="C982" s="84"/>
      <c r="D982" s="84"/>
      <c r="E982" s="84"/>
      <c r="F982" s="84"/>
      <c r="G982" s="84"/>
      <c r="H982" s="83" t="s">
        <v>19665</v>
      </c>
      <c r="I982" s="86" t="s">
        <v>19666</v>
      </c>
      <c r="J982" s="83" t="s">
        <v>162</v>
      </c>
      <c r="K982" s="84"/>
      <c r="L982" s="83" t="s">
        <v>11380</v>
      </c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90" t="e">
        <f t="shared" si="96"/>
        <v>#DIV/0!</v>
      </c>
      <c r="AO982" s="89"/>
      <c r="AP982" s="89"/>
      <c r="AQ982" s="89"/>
      <c r="AR982" s="89"/>
      <c r="AS982" s="89"/>
      <c r="AT982" s="89"/>
      <c r="AU982" s="89"/>
      <c r="AV982" s="89"/>
      <c r="AW982" s="89"/>
      <c r="AX982" s="89"/>
      <c r="AY982" s="89"/>
      <c r="AZ982" s="89"/>
      <c r="BA982" s="89"/>
      <c r="BB982" s="89"/>
      <c r="BC982" s="89"/>
      <c r="BD982" s="89"/>
      <c r="BE982" s="89"/>
      <c r="BF982" s="89"/>
      <c r="BG982" s="89"/>
      <c r="BH982" s="89"/>
      <c r="BI982" s="89"/>
      <c r="BJ982" s="89"/>
      <c r="BK982" s="89"/>
      <c r="BL982" s="89"/>
      <c r="BM982" s="89"/>
      <c r="BN982" s="89"/>
      <c r="BO982" s="89"/>
      <c r="BP982" s="89"/>
      <c r="BQ982" s="89"/>
      <c r="BR982" s="89"/>
      <c r="BS982" s="89"/>
      <c r="BT982" s="89"/>
      <c r="BU982" s="89"/>
      <c r="BV982" s="89"/>
      <c r="BW982" s="89"/>
      <c r="BX982" s="89"/>
      <c r="BY982" s="89"/>
      <c r="BZ982" s="89"/>
      <c r="CA982" s="89"/>
      <c r="CB982" s="89"/>
      <c r="CC982" s="89"/>
      <c r="CD982" s="89"/>
      <c r="CE982" s="89"/>
      <c r="CF982" s="90" t="e">
        <f t="shared" si="97"/>
        <v>#DIV/0!</v>
      </c>
      <c r="CG982" s="89"/>
      <c r="CH982" s="89"/>
      <c r="CI982" s="89"/>
      <c r="CJ982" s="89"/>
      <c r="CK982" s="89"/>
      <c r="CL982" s="89"/>
      <c r="CM982" s="89"/>
      <c r="CN982" s="89"/>
      <c r="CO982" s="89"/>
      <c r="CP982" s="89"/>
      <c r="CQ982" s="89"/>
      <c r="CR982" s="89"/>
      <c r="CS982" s="89"/>
      <c r="CT982" s="89"/>
      <c r="CU982" s="89"/>
      <c r="CV982" s="89">
        <v>8</v>
      </c>
      <c r="CW982" s="89">
        <v>8</v>
      </c>
      <c r="CX982" s="89">
        <v>8</v>
      </c>
      <c r="CY982" s="89">
        <v>8</v>
      </c>
      <c r="CZ982" s="89">
        <v>8</v>
      </c>
      <c r="DA982" s="89">
        <v>7</v>
      </c>
      <c r="DB982" s="89">
        <v>8</v>
      </c>
      <c r="DC982" s="89">
        <v>8</v>
      </c>
      <c r="DD982" s="89">
        <v>7</v>
      </c>
      <c r="DE982" s="89"/>
      <c r="DF982" s="89"/>
      <c r="DG982" s="89"/>
      <c r="DH982" s="89"/>
      <c r="DI982" s="89">
        <v>8</v>
      </c>
      <c r="DJ982" s="89">
        <v>8</v>
      </c>
      <c r="DK982" s="89">
        <v>8</v>
      </c>
      <c r="DL982" s="89">
        <v>8</v>
      </c>
      <c r="DM982" s="89">
        <v>8</v>
      </c>
      <c r="DN982" s="89">
        <v>8</v>
      </c>
      <c r="DO982" s="90">
        <f t="shared" si="101"/>
        <v>7.86666666666667</v>
      </c>
      <c r="DP982" s="95"/>
      <c r="DQ982" s="89"/>
      <c r="DR982" s="89"/>
      <c r="DS982" s="89"/>
      <c r="DT982" s="89"/>
      <c r="DU982" s="89"/>
      <c r="DV982" s="101"/>
      <c r="DW982" s="102"/>
      <c r="DX982" s="103"/>
      <c r="DY982" s="90"/>
      <c r="DZ982" s="103"/>
      <c r="EA982" s="103"/>
      <c r="EB982" s="103"/>
      <c r="EC982" s="103"/>
      <c r="ED982" s="103"/>
      <c r="EE982" s="103"/>
      <c r="EF982" s="106" t="e">
        <f t="shared" si="98"/>
        <v>#DIV/0!</v>
      </c>
      <c r="EG982" s="106" t="e">
        <f t="shared" si="99"/>
        <v>#DIV/0!</v>
      </c>
      <c r="EH982" s="106" t="str">
        <f t="shared" si="100"/>
        <v>NEED TO DEVELOP</v>
      </c>
    </row>
    <row r="983" hidden="1" customHeight="1" spans="2:138">
      <c r="B983" s="83" t="s">
        <v>19471</v>
      </c>
      <c r="C983" s="84"/>
      <c r="D983" s="84"/>
      <c r="E983" s="84"/>
      <c r="F983" s="84"/>
      <c r="G983" s="84"/>
      <c r="H983" s="83" t="s">
        <v>19680</v>
      </c>
      <c r="I983" s="86" t="s">
        <v>19681</v>
      </c>
      <c r="J983" s="83" t="s">
        <v>162</v>
      </c>
      <c r="K983" s="84"/>
      <c r="L983" s="83" t="s">
        <v>7750</v>
      </c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90" t="e">
        <f t="shared" si="96"/>
        <v>#DIV/0!</v>
      </c>
      <c r="AO983" s="89"/>
      <c r="AP983" s="89"/>
      <c r="AQ983" s="89"/>
      <c r="AR983" s="89"/>
      <c r="AS983" s="89"/>
      <c r="AT983" s="89"/>
      <c r="AU983" s="89"/>
      <c r="AV983" s="89"/>
      <c r="AW983" s="89"/>
      <c r="AX983" s="89"/>
      <c r="AY983" s="89"/>
      <c r="AZ983" s="89"/>
      <c r="BA983" s="89"/>
      <c r="BB983" s="89"/>
      <c r="BC983" s="89"/>
      <c r="BD983" s="89"/>
      <c r="BE983" s="89"/>
      <c r="BF983" s="89"/>
      <c r="BG983" s="89"/>
      <c r="BH983" s="89"/>
      <c r="BI983" s="89"/>
      <c r="BJ983" s="89"/>
      <c r="BK983" s="89"/>
      <c r="BL983" s="89"/>
      <c r="BM983" s="89"/>
      <c r="BN983" s="89"/>
      <c r="BO983" s="89"/>
      <c r="BP983" s="89"/>
      <c r="BQ983" s="89"/>
      <c r="BR983" s="89"/>
      <c r="BS983" s="89"/>
      <c r="BT983" s="89"/>
      <c r="BU983" s="89"/>
      <c r="BV983" s="89"/>
      <c r="BW983" s="89"/>
      <c r="BX983" s="89"/>
      <c r="BY983" s="89"/>
      <c r="BZ983" s="89"/>
      <c r="CA983" s="89"/>
      <c r="CB983" s="89"/>
      <c r="CC983" s="89"/>
      <c r="CD983" s="89"/>
      <c r="CE983" s="89"/>
      <c r="CF983" s="90" t="e">
        <f t="shared" si="97"/>
        <v>#DIV/0!</v>
      </c>
      <c r="CG983" s="89"/>
      <c r="CH983" s="89"/>
      <c r="CI983" s="89"/>
      <c r="CJ983" s="89"/>
      <c r="CK983" s="89"/>
      <c r="CL983" s="89"/>
      <c r="CM983" s="89"/>
      <c r="CN983" s="89"/>
      <c r="CO983" s="89"/>
      <c r="CP983" s="89"/>
      <c r="CQ983" s="89"/>
      <c r="CR983" s="89"/>
      <c r="CS983" s="89"/>
      <c r="CT983" s="89"/>
      <c r="CU983" s="89"/>
      <c r="CV983" s="89">
        <v>8</v>
      </c>
      <c r="CW983" s="89">
        <v>8</v>
      </c>
      <c r="CX983" s="89">
        <v>8</v>
      </c>
      <c r="CY983" s="89">
        <v>8</v>
      </c>
      <c r="CZ983" s="89">
        <v>8</v>
      </c>
      <c r="DA983" s="89">
        <v>8</v>
      </c>
      <c r="DB983" s="89">
        <v>8</v>
      </c>
      <c r="DC983" s="89">
        <v>8</v>
      </c>
      <c r="DD983" s="89">
        <v>8</v>
      </c>
      <c r="DE983" s="89"/>
      <c r="DF983" s="89"/>
      <c r="DG983" s="89"/>
      <c r="DH983" s="89"/>
      <c r="DI983" s="89">
        <v>8</v>
      </c>
      <c r="DJ983" s="89">
        <v>8</v>
      </c>
      <c r="DK983" s="89">
        <v>8</v>
      </c>
      <c r="DL983" s="89">
        <v>8</v>
      </c>
      <c r="DM983" s="89">
        <v>8</v>
      </c>
      <c r="DN983" s="89">
        <v>8</v>
      </c>
      <c r="DO983" s="90">
        <f t="shared" si="101"/>
        <v>8</v>
      </c>
      <c r="DP983" s="95"/>
      <c r="DQ983" s="89"/>
      <c r="DR983" s="89"/>
      <c r="DS983" s="89"/>
      <c r="DT983" s="89"/>
      <c r="DU983" s="89"/>
      <c r="DV983" s="101"/>
      <c r="DW983" s="102"/>
      <c r="DX983" s="103"/>
      <c r="DY983" s="90"/>
      <c r="DZ983" s="103"/>
      <c r="EA983" s="103"/>
      <c r="EB983" s="103"/>
      <c r="EC983" s="103"/>
      <c r="ED983" s="103"/>
      <c r="EE983" s="103"/>
      <c r="EF983" s="106" t="e">
        <f t="shared" si="98"/>
        <v>#DIV/0!</v>
      </c>
      <c r="EG983" s="106" t="e">
        <f t="shared" si="99"/>
        <v>#DIV/0!</v>
      </c>
      <c r="EH983" s="106" t="str">
        <f t="shared" si="100"/>
        <v>NEED TO DEVELOP</v>
      </c>
    </row>
    <row r="984" hidden="1" customHeight="1" spans="2:138">
      <c r="B984" s="83" t="s">
        <v>19471</v>
      </c>
      <c r="C984" s="84"/>
      <c r="D984" s="84"/>
      <c r="E984" s="84"/>
      <c r="F984" s="84"/>
      <c r="G984" s="84"/>
      <c r="H984" s="83" t="s">
        <v>19693</v>
      </c>
      <c r="I984" s="86" t="s">
        <v>19694</v>
      </c>
      <c r="J984" s="83" t="s">
        <v>162</v>
      </c>
      <c r="K984" s="84"/>
      <c r="L984" s="83" t="s">
        <v>7750</v>
      </c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90" t="e">
        <f t="shared" si="96"/>
        <v>#DIV/0!</v>
      </c>
      <c r="AO984" s="89"/>
      <c r="AP984" s="89"/>
      <c r="AQ984" s="89"/>
      <c r="AR984" s="89"/>
      <c r="AS984" s="89"/>
      <c r="AT984" s="89"/>
      <c r="AU984" s="89"/>
      <c r="AV984" s="89"/>
      <c r="AW984" s="89"/>
      <c r="AX984" s="89"/>
      <c r="AY984" s="89"/>
      <c r="AZ984" s="89"/>
      <c r="BA984" s="89"/>
      <c r="BB984" s="89"/>
      <c r="BC984" s="89"/>
      <c r="BD984" s="89"/>
      <c r="BE984" s="89"/>
      <c r="BF984" s="89"/>
      <c r="BG984" s="89"/>
      <c r="BH984" s="89"/>
      <c r="BI984" s="89"/>
      <c r="BJ984" s="89"/>
      <c r="BK984" s="89"/>
      <c r="BL984" s="89"/>
      <c r="BM984" s="89"/>
      <c r="BN984" s="89"/>
      <c r="BO984" s="89"/>
      <c r="BP984" s="89"/>
      <c r="BQ984" s="89"/>
      <c r="BR984" s="89"/>
      <c r="BS984" s="89"/>
      <c r="BT984" s="89"/>
      <c r="BU984" s="89"/>
      <c r="BV984" s="89"/>
      <c r="BW984" s="89"/>
      <c r="BX984" s="89"/>
      <c r="BY984" s="89"/>
      <c r="BZ984" s="89"/>
      <c r="CA984" s="89"/>
      <c r="CB984" s="89"/>
      <c r="CC984" s="89"/>
      <c r="CD984" s="89"/>
      <c r="CE984" s="89"/>
      <c r="CF984" s="90" t="e">
        <f t="shared" si="97"/>
        <v>#DIV/0!</v>
      </c>
      <c r="CG984" s="89"/>
      <c r="CH984" s="89"/>
      <c r="CI984" s="89"/>
      <c r="CJ984" s="89"/>
      <c r="CK984" s="89"/>
      <c r="CL984" s="89"/>
      <c r="CM984" s="89"/>
      <c r="CN984" s="89"/>
      <c r="CO984" s="89"/>
      <c r="CP984" s="89"/>
      <c r="CQ984" s="89"/>
      <c r="CR984" s="89"/>
      <c r="CS984" s="89"/>
      <c r="CT984" s="89"/>
      <c r="CU984" s="89"/>
      <c r="CV984" s="89">
        <v>8</v>
      </c>
      <c r="CW984" s="89">
        <v>8</v>
      </c>
      <c r="CX984" s="89">
        <v>8</v>
      </c>
      <c r="CY984" s="89">
        <v>8</v>
      </c>
      <c r="CZ984" s="89">
        <v>8</v>
      </c>
      <c r="DA984" s="89">
        <v>8</v>
      </c>
      <c r="DB984" s="89">
        <v>8</v>
      </c>
      <c r="DC984" s="89">
        <v>8</v>
      </c>
      <c r="DD984" s="89">
        <v>7</v>
      </c>
      <c r="DE984" s="89"/>
      <c r="DF984" s="89"/>
      <c r="DG984" s="89"/>
      <c r="DH984" s="89"/>
      <c r="DI984" s="89">
        <v>8</v>
      </c>
      <c r="DJ984" s="89">
        <v>8</v>
      </c>
      <c r="DK984" s="89">
        <v>8</v>
      </c>
      <c r="DL984" s="89">
        <v>8</v>
      </c>
      <c r="DM984" s="89">
        <v>8</v>
      </c>
      <c r="DN984" s="89">
        <v>8</v>
      </c>
      <c r="DO984" s="90">
        <f t="shared" si="101"/>
        <v>7.93333333333333</v>
      </c>
      <c r="DP984" s="95"/>
      <c r="DQ984" s="89"/>
      <c r="DR984" s="89"/>
      <c r="DS984" s="89"/>
      <c r="DT984" s="89"/>
      <c r="DU984" s="89"/>
      <c r="DV984" s="101"/>
      <c r="DW984" s="102"/>
      <c r="DX984" s="103"/>
      <c r="DY984" s="90"/>
      <c r="DZ984" s="103"/>
      <c r="EA984" s="103"/>
      <c r="EB984" s="103"/>
      <c r="EC984" s="103"/>
      <c r="ED984" s="103"/>
      <c r="EE984" s="103"/>
      <c r="EF984" s="106" t="e">
        <f t="shared" si="98"/>
        <v>#DIV/0!</v>
      </c>
      <c r="EG984" s="106" t="e">
        <f t="shared" si="99"/>
        <v>#DIV/0!</v>
      </c>
      <c r="EH984" s="106" t="str">
        <f t="shared" si="100"/>
        <v>NEED TO DEVELOP</v>
      </c>
    </row>
    <row r="985" hidden="1" customHeight="1" spans="2:138">
      <c r="B985" s="83" t="s">
        <v>19471</v>
      </c>
      <c r="C985" s="84"/>
      <c r="D985" s="84"/>
      <c r="E985" s="84"/>
      <c r="F985" s="84"/>
      <c r="G985" s="84"/>
      <c r="H985" s="83" t="s">
        <v>19709</v>
      </c>
      <c r="I985" s="86" t="s">
        <v>19710</v>
      </c>
      <c r="J985" s="83" t="s">
        <v>1569</v>
      </c>
      <c r="K985" s="84"/>
      <c r="L985" s="83" t="s">
        <v>10524</v>
      </c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90" t="e">
        <f t="shared" si="96"/>
        <v>#DIV/0!</v>
      </c>
      <c r="AO985" s="89"/>
      <c r="AP985" s="89"/>
      <c r="AQ985" s="89"/>
      <c r="AR985" s="89"/>
      <c r="AS985" s="89"/>
      <c r="AT985" s="89"/>
      <c r="AU985" s="89"/>
      <c r="AV985" s="89"/>
      <c r="AW985" s="89"/>
      <c r="AX985" s="89"/>
      <c r="AY985" s="89"/>
      <c r="AZ985" s="89"/>
      <c r="BA985" s="89"/>
      <c r="BB985" s="89"/>
      <c r="BC985" s="89"/>
      <c r="BD985" s="89"/>
      <c r="BE985" s="89"/>
      <c r="BF985" s="89"/>
      <c r="BG985" s="89"/>
      <c r="BH985" s="89"/>
      <c r="BI985" s="89"/>
      <c r="BJ985" s="89"/>
      <c r="BK985" s="89"/>
      <c r="BL985" s="89"/>
      <c r="BM985" s="89"/>
      <c r="BN985" s="89"/>
      <c r="BO985" s="89"/>
      <c r="BP985" s="89"/>
      <c r="BQ985" s="89"/>
      <c r="BR985" s="89"/>
      <c r="BS985" s="89"/>
      <c r="BT985" s="89"/>
      <c r="BU985" s="89"/>
      <c r="BV985" s="89"/>
      <c r="BW985" s="89"/>
      <c r="BX985" s="89"/>
      <c r="BY985" s="89"/>
      <c r="BZ985" s="89"/>
      <c r="CA985" s="89"/>
      <c r="CB985" s="89"/>
      <c r="CC985" s="89"/>
      <c r="CD985" s="89"/>
      <c r="CE985" s="89"/>
      <c r="CF985" s="90" t="e">
        <f t="shared" si="97"/>
        <v>#DIV/0!</v>
      </c>
      <c r="CG985" s="89"/>
      <c r="CH985" s="89"/>
      <c r="CI985" s="89"/>
      <c r="CJ985" s="89"/>
      <c r="CK985" s="89"/>
      <c r="CL985" s="89"/>
      <c r="CM985" s="89"/>
      <c r="CN985" s="89"/>
      <c r="CO985" s="89"/>
      <c r="CP985" s="89"/>
      <c r="CQ985" s="89"/>
      <c r="CR985" s="89"/>
      <c r="CS985" s="89"/>
      <c r="CT985" s="89"/>
      <c r="CU985" s="89"/>
      <c r="CV985" s="89">
        <v>8</v>
      </c>
      <c r="CW985" s="89">
        <v>7</v>
      </c>
      <c r="CX985" s="89">
        <v>7</v>
      </c>
      <c r="CY985" s="89">
        <v>7</v>
      </c>
      <c r="CZ985" s="89">
        <v>7</v>
      </c>
      <c r="DA985" s="89">
        <v>7</v>
      </c>
      <c r="DB985" s="89">
        <v>7</v>
      </c>
      <c r="DC985" s="89">
        <v>8</v>
      </c>
      <c r="DD985" s="89">
        <v>7</v>
      </c>
      <c r="DE985" s="89"/>
      <c r="DF985" s="89"/>
      <c r="DG985" s="89"/>
      <c r="DH985" s="89"/>
      <c r="DI985" s="89">
        <v>8</v>
      </c>
      <c r="DJ985" s="89">
        <v>7</v>
      </c>
      <c r="DK985" s="89">
        <v>7</v>
      </c>
      <c r="DL985" s="89">
        <v>8</v>
      </c>
      <c r="DM985" s="89">
        <v>7</v>
      </c>
      <c r="DN985" s="89">
        <v>7</v>
      </c>
      <c r="DO985" s="90">
        <f t="shared" si="101"/>
        <v>7.26666666666667</v>
      </c>
      <c r="DP985" s="89"/>
      <c r="DQ985" s="89"/>
      <c r="DR985" s="89"/>
      <c r="DS985" s="89"/>
      <c r="DT985" s="89"/>
      <c r="DU985" s="89">
        <v>1</v>
      </c>
      <c r="DV985" s="101"/>
      <c r="DW985" s="102" t="s">
        <v>26935</v>
      </c>
      <c r="DX985" s="103"/>
      <c r="DY985" s="90"/>
      <c r="DZ985" s="103">
        <v>1</v>
      </c>
      <c r="EA985" s="103">
        <v>1</v>
      </c>
      <c r="EB985" s="103"/>
      <c r="EC985" s="103"/>
      <c r="ED985" s="103"/>
      <c r="EE985" s="103"/>
      <c r="EF985" s="106" t="e">
        <f t="shared" si="98"/>
        <v>#DIV/0!</v>
      </c>
      <c r="EG985" s="106" t="e">
        <f t="shared" si="99"/>
        <v>#DIV/0!</v>
      </c>
      <c r="EH985" s="106" t="str">
        <f t="shared" si="100"/>
        <v>NEED TO DEVELOP</v>
      </c>
    </row>
    <row r="986" hidden="1" customHeight="1" spans="2:138">
      <c r="B986" s="83" t="s">
        <v>19738</v>
      </c>
      <c r="C986" s="84"/>
      <c r="D986" s="84"/>
      <c r="E986" s="84"/>
      <c r="F986" s="84"/>
      <c r="G986" s="84"/>
      <c r="H986" s="83" t="s">
        <v>19750</v>
      </c>
      <c r="I986" s="86" t="s">
        <v>19751</v>
      </c>
      <c r="J986" s="83" t="s">
        <v>68</v>
      </c>
      <c r="K986" s="84"/>
      <c r="L986" s="83" t="s">
        <v>247</v>
      </c>
      <c r="M986" s="89">
        <v>8</v>
      </c>
      <c r="N986" s="89">
        <v>8</v>
      </c>
      <c r="O986" s="89">
        <v>8</v>
      </c>
      <c r="P986" s="89">
        <v>9</v>
      </c>
      <c r="Q986" s="89">
        <v>7</v>
      </c>
      <c r="R986" s="89">
        <v>8</v>
      </c>
      <c r="S986" s="89">
        <v>8</v>
      </c>
      <c r="T986" s="89">
        <v>8</v>
      </c>
      <c r="U986" s="89">
        <v>8</v>
      </c>
      <c r="V986" s="89">
        <v>8</v>
      </c>
      <c r="W986" s="89">
        <v>8</v>
      </c>
      <c r="X986" s="89">
        <v>7</v>
      </c>
      <c r="Y986" s="89">
        <v>8</v>
      </c>
      <c r="Z986" s="89">
        <v>8</v>
      </c>
      <c r="AA986" s="89">
        <v>8</v>
      </c>
      <c r="AB986" s="89">
        <v>8</v>
      </c>
      <c r="AC986" s="89">
        <v>7</v>
      </c>
      <c r="AD986" s="89">
        <v>8</v>
      </c>
      <c r="AE986" s="89">
        <v>8</v>
      </c>
      <c r="AF986" s="89">
        <v>8</v>
      </c>
      <c r="AG986" s="89">
        <v>8</v>
      </c>
      <c r="AH986" s="89">
        <v>8</v>
      </c>
      <c r="AI986" s="89">
        <v>8</v>
      </c>
      <c r="AJ986" s="89">
        <v>7</v>
      </c>
      <c r="AK986" s="89">
        <v>8</v>
      </c>
      <c r="AL986" s="89">
        <v>8</v>
      </c>
      <c r="AM986" s="89">
        <v>8</v>
      </c>
      <c r="AN986" s="90">
        <f t="shared" si="96"/>
        <v>7.88888888888889</v>
      </c>
      <c r="AO986" s="89"/>
      <c r="AP986" s="89"/>
      <c r="AQ986" s="89"/>
      <c r="AR986" s="89"/>
      <c r="AS986" s="89"/>
      <c r="AT986" s="89"/>
      <c r="AU986" s="89"/>
      <c r="AV986" s="89"/>
      <c r="AW986" s="89"/>
      <c r="AX986" s="89"/>
      <c r="AY986" s="89"/>
      <c r="AZ986" s="89"/>
      <c r="BA986" s="89"/>
      <c r="BB986" s="89"/>
      <c r="BC986" s="89"/>
      <c r="BD986" s="89"/>
      <c r="BE986" s="89"/>
      <c r="BF986" s="89"/>
      <c r="BG986" s="89"/>
      <c r="BH986" s="89"/>
      <c r="BI986" s="89"/>
      <c r="BJ986" s="89"/>
      <c r="BK986" s="89"/>
      <c r="BL986" s="89"/>
      <c r="BM986" s="89"/>
      <c r="BN986" s="89"/>
      <c r="BO986" s="89"/>
      <c r="BP986" s="89"/>
      <c r="BQ986" s="89"/>
      <c r="BR986" s="89"/>
      <c r="BS986" s="89"/>
      <c r="BT986" s="89"/>
      <c r="BU986" s="89"/>
      <c r="BV986" s="89"/>
      <c r="BW986" s="89"/>
      <c r="BX986" s="89"/>
      <c r="BY986" s="89"/>
      <c r="BZ986" s="89"/>
      <c r="CA986" s="89"/>
      <c r="CB986" s="89"/>
      <c r="CC986" s="89"/>
      <c r="CD986" s="89"/>
      <c r="CE986" s="89"/>
      <c r="CF986" s="90" t="e">
        <f t="shared" si="97"/>
        <v>#DIV/0!</v>
      </c>
      <c r="CG986" s="89"/>
      <c r="CH986" s="89"/>
      <c r="CI986" s="89"/>
      <c r="CJ986" s="89"/>
      <c r="CK986" s="89"/>
      <c r="CL986" s="89"/>
      <c r="CM986" s="89"/>
      <c r="CN986" s="89"/>
      <c r="CO986" s="89"/>
      <c r="CP986" s="89"/>
      <c r="CQ986" s="89"/>
      <c r="CR986" s="89"/>
      <c r="CS986" s="89"/>
      <c r="CT986" s="89"/>
      <c r="CU986" s="89"/>
      <c r="CV986" s="89"/>
      <c r="CW986" s="89"/>
      <c r="CX986" s="89"/>
      <c r="CY986" s="89"/>
      <c r="CZ986" s="89"/>
      <c r="DA986" s="89"/>
      <c r="DB986" s="89"/>
      <c r="DC986" s="89"/>
      <c r="DD986" s="89"/>
      <c r="DE986" s="89"/>
      <c r="DF986" s="89"/>
      <c r="DG986" s="89"/>
      <c r="DH986" s="89"/>
      <c r="DI986" s="89"/>
      <c r="DJ986" s="89"/>
      <c r="DK986" s="89"/>
      <c r="DL986" s="89"/>
      <c r="DM986" s="89"/>
      <c r="DN986" s="89"/>
      <c r="DO986" s="90" t="e">
        <f t="shared" si="101"/>
        <v>#DIV/0!</v>
      </c>
      <c r="DP986" s="95"/>
      <c r="DQ986" s="89"/>
      <c r="DR986" s="89"/>
      <c r="DS986" s="89"/>
      <c r="DT986" s="89"/>
      <c r="DU986" s="89"/>
      <c r="DV986" s="101"/>
      <c r="DW986" s="102"/>
      <c r="DX986" s="103"/>
      <c r="DY986" s="90"/>
      <c r="DZ986" s="103"/>
      <c r="EA986" s="103"/>
      <c r="EB986" s="103"/>
      <c r="EC986" s="103"/>
      <c r="ED986" s="103"/>
      <c r="EE986" s="103"/>
      <c r="EF986" s="106" t="str">
        <f t="shared" si="98"/>
        <v>NEED TO DEVELOP</v>
      </c>
      <c r="EG986" s="106" t="e">
        <f t="shared" si="99"/>
        <v>#DIV/0!</v>
      </c>
      <c r="EH986" s="106" t="e">
        <f t="shared" si="100"/>
        <v>#DIV/0!</v>
      </c>
    </row>
    <row r="987" hidden="1" customHeight="1" spans="2:138">
      <c r="B987" s="83" t="s">
        <v>19738</v>
      </c>
      <c r="C987" s="84"/>
      <c r="D987" s="84"/>
      <c r="E987" s="84"/>
      <c r="F987" s="84"/>
      <c r="G987" s="84"/>
      <c r="H987" s="83" t="s">
        <v>19763</v>
      </c>
      <c r="I987" s="86" t="s">
        <v>19764</v>
      </c>
      <c r="J987" s="83" t="s">
        <v>227</v>
      </c>
      <c r="K987" s="84"/>
      <c r="L987" s="83" t="s">
        <v>5430</v>
      </c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90" t="e">
        <f t="shared" si="96"/>
        <v>#DIV/0!</v>
      </c>
      <c r="AO987" s="89"/>
      <c r="AP987" s="89"/>
      <c r="AQ987" s="89"/>
      <c r="AR987" s="89"/>
      <c r="AS987" s="89"/>
      <c r="AT987" s="89"/>
      <c r="AU987" s="89"/>
      <c r="AV987" s="89"/>
      <c r="AW987" s="89"/>
      <c r="AX987" s="89"/>
      <c r="AY987" s="89"/>
      <c r="AZ987" s="89"/>
      <c r="BA987" s="89"/>
      <c r="BB987" s="89"/>
      <c r="BC987" s="89"/>
      <c r="BD987" s="89">
        <v>8</v>
      </c>
      <c r="BE987" s="89">
        <v>8</v>
      </c>
      <c r="BF987" s="89">
        <v>7</v>
      </c>
      <c r="BG987" s="89">
        <v>8</v>
      </c>
      <c r="BH987" s="89">
        <v>8</v>
      </c>
      <c r="BI987" s="89">
        <v>8</v>
      </c>
      <c r="BJ987" s="89">
        <v>8</v>
      </c>
      <c r="BK987" s="89">
        <v>8</v>
      </c>
      <c r="BL987" s="89">
        <v>7</v>
      </c>
      <c r="BM987" s="89">
        <v>7</v>
      </c>
      <c r="BN987" s="89">
        <v>8</v>
      </c>
      <c r="BO987" s="89">
        <v>7</v>
      </c>
      <c r="BP987" s="89">
        <v>7</v>
      </c>
      <c r="BQ987" s="89">
        <v>8</v>
      </c>
      <c r="BR987" s="89">
        <v>8</v>
      </c>
      <c r="BS987" s="89">
        <v>8</v>
      </c>
      <c r="BT987" s="89">
        <v>8</v>
      </c>
      <c r="BU987" s="89">
        <v>8</v>
      </c>
      <c r="BV987" s="89">
        <v>8</v>
      </c>
      <c r="BW987" s="89">
        <v>7</v>
      </c>
      <c r="BX987" s="89">
        <v>8</v>
      </c>
      <c r="BY987" s="89">
        <v>8</v>
      </c>
      <c r="BZ987" s="89">
        <v>7</v>
      </c>
      <c r="CA987" s="89">
        <v>8</v>
      </c>
      <c r="CB987" s="89">
        <v>7</v>
      </c>
      <c r="CC987" s="89">
        <v>8</v>
      </c>
      <c r="CD987" s="89">
        <v>8</v>
      </c>
      <c r="CE987" s="89">
        <v>8</v>
      </c>
      <c r="CF987" s="90">
        <f t="shared" si="97"/>
        <v>7.7037037037037</v>
      </c>
      <c r="CG987" s="89"/>
      <c r="CH987" s="89"/>
      <c r="CI987" s="89"/>
      <c r="CJ987" s="89"/>
      <c r="CK987" s="89"/>
      <c r="CL987" s="89"/>
      <c r="CM987" s="89"/>
      <c r="CN987" s="89"/>
      <c r="CO987" s="89"/>
      <c r="CP987" s="89"/>
      <c r="CQ987" s="89"/>
      <c r="CR987" s="89"/>
      <c r="CS987" s="89"/>
      <c r="CT987" s="89"/>
      <c r="CU987" s="89"/>
      <c r="CV987" s="89"/>
      <c r="CW987" s="89"/>
      <c r="CX987" s="89"/>
      <c r="CY987" s="89"/>
      <c r="CZ987" s="89"/>
      <c r="DA987" s="89"/>
      <c r="DB987" s="89"/>
      <c r="DC987" s="89"/>
      <c r="DD987" s="89"/>
      <c r="DE987" s="89"/>
      <c r="DF987" s="89"/>
      <c r="DG987" s="89"/>
      <c r="DH987" s="89"/>
      <c r="DI987" s="89"/>
      <c r="DJ987" s="89"/>
      <c r="DK987" s="89"/>
      <c r="DL987" s="89"/>
      <c r="DM987" s="89"/>
      <c r="DN987" s="89"/>
      <c r="DO987" s="90" t="e">
        <f t="shared" si="101"/>
        <v>#DIV/0!</v>
      </c>
      <c r="DP987" s="95"/>
      <c r="DQ987" s="89"/>
      <c r="DR987" s="89"/>
      <c r="DS987" s="89"/>
      <c r="DT987" s="89"/>
      <c r="DU987" s="89"/>
      <c r="DV987" s="101"/>
      <c r="DW987" s="102"/>
      <c r="DX987" s="103"/>
      <c r="DY987" s="90"/>
      <c r="DZ987" s="103"/>
      <c r="EA987" s="103"/>
      <c r="EB987" s="103"/>
      <c r="EC987" s="103"/>
      <c r="ED987" s="103"/>
      <c r="EE987" s="103"/>
      <c r="EF987" s="106" t="e">
        <f t="shared" si="98"/>
        <v>#DIV/0!</v>
      </c>
      <c r="EG987" s="106" t="str">
        <f t="shared" si="99"/>
        <v>NEED TO DEVELOP</v>
      </c>
      <c r="EH987" s="106" t="e">
        <f t="shared" si="100"/>
        <v>#DIV/0!</v>
      </c>
    </row>
    <row r="988" hidden="1" customHeight="1" spans="2:138">
      <c r="B988" s="83" t="s">
        <v>19738</v>
      </c>
      <c r="C988" s="84"/>
      <c r="D988" s="84"/>
      <c r="E988" s="84"/>
      <c r="F988" s="84"/>
      <c r="G988" s="84"/>
      <c r="H988" s="83" t="s">
        <v>19777</v>
      </c>
      <c r="I988" s="86" t="s">
        <v>19778</v>
      </c>
      <c r="J988" s="83" t="s">
        <v>2083</v>
      </c>
      <c r="K988" s="84"/>
      <c r="L988" s="83" t="s">
        <v>247</v>
      </c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90" t="e">
        <f t="shared" si="96"/>
        <v>#DIV/0!</v>
      </c>
      <c r="AO988" s="89"/>
      <c r="AP988" s="89"/>
      <c r="AQ988" s="89"/>
      <c r="AR988" s="89"/>
      <c r="AS988" s="89"/>
      <c r="AT988" s="89"/>
      <c r="AU988" s="89"/>
      <c r="AV988" s="89"/>
      <c r="AW988" s="89"/>
      <c r="AX988" s="89"/>
      <c r="AY988" s="89"/>
      <c r="AZ988" s="89"/>
      <c r="BA988" s="89"/>
      <c r="BB988" s="89"/>
      <c r="BC988" s="89"/>
      <c r="BD988" s="89">
        <v>8</v>
      </c>
      <c r="BE988" s="89">
        <v>8</v>
      </c>
      <c r="BF988" s="89">
        <v>7</v>
      </c>
      <c r="BG988" s="89">
        <v>8</v>
      </c>
      <c r="BH988" s="89">
        <v>8</v>
      </c>
      <c r="BI988" s="89">
        <v>8</v>
      </c>
      <c r="BJ988" s="89">
        <v>8</v>
      </c>
      <c r="BK988" s="89">
        <v>8</v>
      </c>
      <c r="BL988" s="89">
        <v>8</v>
      </c>
      <c r="BM988" s="89">
        <v>8</v>
      </c>
      <c r="BN988" s="89">
        <v>7</v>
      </c>
      <c r="BO988" s="89">
        <v>8</v>
      </c>
      <c r="BP988" s="89">
        <v>8</v>
      </c>
      <c r="BQ988" s="89">
        <v>8</v>
      </c>
      <c r="BR988" s="89">
        <v>8</v>
      </c>
      <c r="BS988" s="89">
        <v>8</v>
      </c>
      <c r="BT988" s="89">
        <v>8</v>
      </c>
      <c r="BU988" s="89">
        <v>8</v>
      </c>
      <c r="BV988" s="89">
        <v>8</v>
      </c>
      <c r="BW988" s="89">
        <v>8</v>
      </c>
      <c r="BX988" s="89">
        <v>8</v>
      </c>
      <c r="BY988" s="89">
        <v>8</v>
      </c>
      <c r="BZ988" s="89">
        <v>9</v>
      </c>
      <c r="CA988" s="89">
        <v>8</v>
      </c>
      <c r="CB988" s="89">
        <v>7</v>
      </c>
      <c r="CC988" s="89">
        <v>8</v>
      </c>
      <c r="CD988" s="89">
        <v>8</v>
      </c>
      <c r="CE988" s="89">
        <v>8</v>
      </c>
      <c r="CF988" s="90">
        <f t="shared" si="97"/>
        <v>7.92592592592593</v>
      </c>
      <c r="CG988" s="89"/>
      <c r="CH988" s="89"/>
      <c r="CI988" s="89"/>
      <c r="CJ988" s="89"/>
      <c r="CK988" s="89"/>
      <c r="CL988" s="89"/>
      <c r="CM988" s="89"/>
      <c r="CN988" s="89"/>
      <c r="CO988" s="89"/>
      <c r="CP988" s="89"/>
      <c r="CQ988" s="89"/>
      <c r="CR988" s="89"/>
      <c r="CS988" s="89"/>
      <c r="CT988" s="89"/>
      <c r="CU988" s="89"/>
      <c r="CV988" s="89"/>
      <c r="CW988" s="89"/>
      <c r="CX988" s="89"/>
      <c r="CY988" s="89"/>
      <c r="CZ988" s="89"/>
      <c r="DA988" s="89"/>
      <c r="DB988" s="89"/>
      <c r="DC988" s="89"/>
      <c r="DD988" s="89"/>
      <c r="DE988" s="89"/>
      <c r="DF988" s="89"/>
      <c r="DG988" s="89"/>
      <c r="DH988" s="89"/>
      <c r="DI988" s="89"/>
      <c r="DJ988" s="89"/>
      <c r="DK988" s="89"/>
      <c r="DL988" s="89"/>
      <c r="DM988" s="89"/>
      <c r="DN988" s="89"/>
      <c r="DO988" s="90" t="e">
        <f t="shared" si="101"/>
        <v>#DIV/0!</v>
      </c>
      <c r="DP988" s="95"/>
      <c r="DQ988" s="89"/>
      <c r="DR988" s="89"/>
      <c r="DS988" s="89"/>
      <c r="DT988" s="89"/>
      <c r="DU988" s="89"/>
      <c r="DV988" s="101"/>
      <c r="DW988" s="102"/>
      <c r="DX988" s="103"/>
      <c r="DY988" s="90"/>
      <c r="DZ988" s="103"/>
      <c r="EA988" s="103"/>
      <c r="EB988" s="103"/>
      <c r="EC988" s="103"/>
      <c r="ED988" s="103"/>
      <c r="EE988" s="103"/>
      <c r="EF988" s="106" t="e">
        <f t="shared" si="98"/>
        <v>#DIV/0!</v>
      </c>
      <c r="EG988" s="106" t="str">
        <f t="shared" si="99"/>
        <v>NEED TO DEVELOP</v>
      </c>
      <c r="EH988" s="106" t="e">
        <f t="shared" si="100"/>
        <v>#DIV/0!</v>
      </c>
    </row>
    <row r="989" hidden="1" customHeight="1" spans="2:138">
      <c r="B989" s="83" t="s">
        <v>19738</v>
      </c>
      <c r="C989" s="84"/>
      <c r="D989" s="84"/>
      <c r="E989" s="84"/>
      <c r="F989" s="84"/>
      <c r="G989" s="84"/>
      <c r="H989" s="83" t="s">
        <v>19805</v>
      </c>
      <c r="I989" s="86" t="s">
        <v>19806</v>
      </c>
      <c r="J989" s="83" t="s">
        <v>263</v>
      </c>
      <c r="K989" s="84"/>
      <c r="L989" s="83" t="s">
        <v>2487</v>
      </c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90" t="e">
        <f t="shared" si="96"/>
        <v>#DIV/0!</v>
      </c>
      <c r="AO989" s="89"/>
      <c r="AP989" s="89"/>
      <c r="AQ989" s="89"/>
      <c r="AR989" s="89"/>
      <c r="AS989" s="89"/>
      <c r="AT989" s="89"/>
      <c r="AU989" s="89"/>
      <c r="AV989" s="89"/>
      <c r="AW989" s="89"/>
      <c r="AX989" s="89"/>
      <c r="AY989" s="89"/>
      <c r="AZ989" s="89"/>
      <c r="BA989" s="89"/>
      <c r="BB989" s="89"/>
      <c r="BC989" s="89"/>
      <c r="BD989" s="89"/>
      <c r="BE989" s="89"/>
      <c r="BF989" s="89"/>
      <c r="BG989" s="89"/>
      <c r="BH989" s="89"/>
      <c r="BI989" s="89"/>
      <c r="BJ989" s="89"/>
      <c r="BK989" s="89"/>
      <c r="BL989" s="89"/>
      <c r="BM989" s="89"/>
      <c r="BN989" s="89"/>
      <c r="BO989" s="89"/>
      <c r="BP989" s="89"/>
      <c r="BQ989" s="89"/>
      <c r="BR989" s="89"/>
      <c r="BS989" s="89"/>
      <c r="BT989" s="89"/>
      <c r="BU989" s="89"/>
      <c r="BV989" s="89"/>
      <c r="BW989" s="89"/>
      <c r="BX989" s="89"/>
      <c r="BY989" s="89"/>
      <c r="BZ989" s="89"/>
      <c r="CA989" s="89"/>
      <c r="CB989" s="89"/>
      <c r="CC989" s="89"/>
      <c r="CD989" s="89"/>
      <c r="CE989" s="89"/>
      <c r="CF989" s="90" t="e">
        <f t="shared" si="97"/>
        <v>#DIV/0!</v>
      </c>
      <c r="CG989" s="89"/>
      <c r="CH989" s="89"/>
      <c r="CI989" s="89"/>
      <c r="CJ989" s="89"/>
      <c r="CK989" s="89"/>
      <c r="CL989" s="89"/>
      <c r="CM989" s="89"/>
      <c r="CN989" s="89"/>
      <c r="CO989" s="89"/>
      <c r="CP989" s="89"/>
      <c r="CQ989" s="89"/>
      <c r="CR989" s="89"/>
      <c r="CS989" s="89"/>
      <c r="CT989" s="89"/>
      <c r="CU989" s="89"/>
      <c r="CV989" s="89"/>
      <c r="CW989" s="89"/>
      <c r="CX989" s="89"/>
      <c r="CY989" s="89"/>
      <c r="CZ989" s="89"/>
      <c r="DA989" s="89"/>
      <c r="DB989" s="89"/>
      <c r="DC989" s="89"/>
      <c r="DD989" s="89"/>
      <c r="DE989" s="89"/>
      <c r="DF989" s="89"/>
      <c r="DG989" s="89"/>
      <c r="DH989" s="89"/>
      <c r="DI989" s="89"/>
      <c r="DJ989" s="89"/>
      <c r="DK989" s="89"/>
      <c r="DL989" s="89"/>
      <c r="DM989" s="89"/>
      <c r="DN989" s="89"/>
      <c r="DO989" s="90" t="e">
        <f t="shared" si="101"/>
        <v>#DIV/0!</v>
      </c>
      <c r="DP989" s="95"/>
      <c r="DQ989" s="89"/>
      <c r="DR989" s="89"/>
      <c r="DS989" s="89"/>
      <c r="DT989" s="89"/>
      <c r="DU989" s="89"/>
      <c r="DV989" s="101"/>
      <c r="DW989" s="102"/>
      <c r="DX989" s="103"/>
      <c r="DY989" s="90"/>
      <c r="DZ989" s="103"/>
      <c r="EA989" s="103"/>
      <c r="EB989" s="103"/>
      <c r="EC989" s="103"/>
      <c r="ED989" s="103"/>
      <c r="EE989" s="103"/>
      <c r="EF989" s="106" t="e">
        <f t="shared" si="98"/>
        <v>#DIV/0!</v>
      </c>
      <c r="EG989" s="106" t="e">
        <f t="shared" si="99"/>
        <v>#DIV/0!</v>
      </c>
      <c r="EH989" s="106" t="e">
        <f t="shared" si="100"/>
        <v>#DIV/0!</v>
      </c>
    </row>
    <row r="990" hidden="1" customHeight="1" spans="2:138">
      <c r="B990" s="83" t="s">
        <v>19738</v>
      </c>
      <c r="C990" s="84"/>
      <c r="D990" s="84"/>
      <c r="E990" s="84"/>
      <c r="F990" s="84"/>
      <c r="G990" s="84"/>
      <c r="H990" s="83" t="s">
        <v>19817</v>
      </c>
      <c r="I990" s="86" t="s">
        <v>19818</v>
      </c>
      <c r="J990" s="83" t="s">
        <v>108</v>
      </c>
      <c r="K990" s="84"/>
      <c r="L990" s="83" t="s">
        <v>12361</v>
      </c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90" t="e">
        <f t="shared" si="96"/>
        <v>#DIV/0!</v>
      </c>
      <c r="AO990" s="89"/>
      <c r="AP990" s="89"/>
      <c r="AQ990" s="89"/>
      <c r="AR990" s="89"/>
      <c r="AS990" s="89"/>
      <c r="AT990" s="89"/>
      <c r="AU990" s="89"/>
      <c r="AV990" s="89"/>
      <c r="AW990" s="89"/>
      <c r="AX990" s="89"/>
      <c r="AY990" s="89"/>
      <c r="AZ990" s="89"/>
      <c r="BA990" s="89"/>
      <c r="BB990" s="89"/>
      <c r="BC990" s="89"/>
      <c r="BD990" s="89">
        <v>8</v>
      </c>
      <c r="BE990" s="89">
        <v>8</v>
      </c>
      <c r="BF990" s="89">
        <v>8</v>
      </c>
      <c r="BG990" s="89">
        <v>8</v>
      </c>
      <c r="BH990" s="89">
        <v>8</v>
      </c>
      <c r="BI990" s="89">
        <v>8</v>
      </c>
      <c r="BJ990" s="89">
        <v>8</v>
      </c>
      <c r="BK990" s="89">
        <v>8</v>
      </c>
      <c r="BL990" s="89">
        <v>8</v>
      </c>
      <c r="BM990" s="89">
        <v>8</v>
      </c>
      <c r="BN990" s="89">
        <v>8</v>
      </c>
      <c r="BO990" s="89">
        <v>8</v>
      </c>
      <c r="BP990" s="89">
        <v>8</v>
      </c>
      <c r="BQ990" s="89">
        <v>8</v>
      </c>
      <c r="BR990" s="89">
        <v>8</v>
      </c>
      <c r="BS990" s="89">
        <v>8</v>
      </c>
      <c r="BT990" s="89">
        <v>8</v>
      </c>
      <c r="BU990" s="89">
        <v>8</v>
      </c>
      <c r="BV990" s="89">
        <v>8</v>
      </c>
      <c r="BW990" s="89">
        <v>8</v>
      </c>
      <c r="BX990" s="89">
        <v>8</v>
      </c>
      <c r="BY990" s="89">
        <v>8</v>
      </c>
      <c r="BZ990" s="89">
        <v>8</v>
      </c>
      <c r="CA990" s="89">
        <v>8</v>
      </c>
      <c r="CB990" s="89">
        <v>8</v>
      </c>
      <c r="CC990" s="89">
        <v>8</v>
      </c>
      <c r="CD990" s="89">
        <v>8</v>
      </c>
      <c r="CE990" s="89">
        <v>7.5</v>
      </c>
      <c r="CF990" s="90">
        <f t="shared" si="97"/>
        <v>7.98148148148148</v>
      </c>
      <c r="CG990" s="89"/>
      <c r="CH990" s="89"/>
      <c r="CI990" s="89"/>
      <c r="CJ990" s="89"/>
      <c r="CK990" s="89"/>
      <c r="CL990" s="89"/>
      <c r="CM990" s="89"/>
      <c r="CN990" s="89"/>
      <c r="CO990" s="89"/>
      <c r="CP990" s="89"/>
      <c r="CQ990" s="89"/>
      <c r="CR990" s="89"/>
      <c r="CS990" s="89"/>
      <c r="CT990" s="89"/>
      <c r="CU990" s="89"/>
      <c r="CV990" s="89"/>
      <c r="CW990" s="89"/>
      <c r="CX990" s="89"/>
      <c r="CY990" s="89"/>
      <c r="CZ990" s="89"/>
      <c r="DA990" s="89"/>
      <c r="DB990" s="89"/>
      <c r="DC990" s="89"/>
      <c r="DD990" s="89"/>
      <c r="DE990" s="89"/>
      <c r="DF990" s="89"/>
      <c r="DG990" s="89"/>
      <c r="DH990" s="89"/>
      <c r="DI990" s="89"/>
      <c r="DJ990" s="89"/>
      <c r="DK990" s="89"/>
      <c r="DL990" s="89"/>
      <c r="DM990" s="89"/>
      <c r="DN990" s="89"/>
      <c r="DO990" s="90" t="e">
        <f t="shared" si="101"/>
        <v>#DIV/0!</v>
      </c>
      <c r="DP990" s="95"/>
      <c r="DQ990" s="89"/>
      <c r="DR990" s="89"/>
      <c r="DS990" s="89"/>
      <c r="DT990" s="89"/>
      <c r="DU990" s="89"/>
      <c r="DV990" s="101"/>
      <c r="DW990" s="102"/>
      <c r="DX990" s="103"/>
      <c r="DY990" s="90"/>
      <c r="DZ990" s="103"/>
      <c r="EA990" s="103"/>
      <c r="EB990" s="103"/>
      <c r="EC990" s="103"/>
      <c r="ED990" s="103"/>
      <c r="EE990" s="103"/>
      <c r="EF990" s="106" t="e">
        <f t="shared" si="98"/>
        <v>#DIV/0!</v>
      </c>
      <c r="EG990" s="106" t="str">
        <f t="shared" si="99"/>
        <v>NEED TO DEVELOP</v>
      </c>
      <c r="EH990" s="106" t="e">
        <f t="shared" si="100"/>
        <v>#DIV/0!</v>
      </c>
    </row>
    <row r="991" hidden="1" customHeight="1" spans="2:138">
      <c r="B991" s="83" t="s">
        <v>19738</v>
      </c>
      <c r="C991" s="84"/>
      <c r="D991" s="84"/>
      <c r="E991" s="84"/>
      <c r="F991" s="84"/>
      <c r="G991" s="84"/>
      <c r="H991" s="83" t="s">
        <v>19830</v>
      </c>
      <c r="I991" s="86" t="s">
        <v>19831</v>
      </c>
      <c r="J991" s="83" t="s">
        <v>2321</v>
      </c>
      <c r="K991" s="84"/>
      <c r="L991" s="83" t="s">
        <v>3964</v>
      </c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90" t="e">
        <f t="shared" si="96"/>
        <v>#DIV/0!</v>
      </c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>
        <v>8</v>
      </c>
      <c r="BE991" s="89">
        <v>8</v>
      </c>
      <c r="BF991" s="89">
        <v>8</v>
      </c>
      <c r="BG991" s="89">
        <v>8</v>
      </c>
      <c r="BH991" s="89">
        <v>8</v>
      </c>
      <c r="BI991" s="89">
        <v>8</v>
      </c>
      <c r="BJ991" s="89">
        <v>8</v>
      </c>
      <c r="BK991" s="89">
        <v>8</v>
      </c>
      <c r="BL991" s="89">
        <v>8</v>
      </c>
      <c r="BM991" s="89">
        <v>8</v>
      </c>
      <c r="BN991" s="89">
        <v>8</v>
      </c>
      <c r="BO991" s="89">
        <v>8</v>
      </c>
      <c r="BP991" s="89">
        <v>8</v>
      </c>
      <c r="BQ991" s="89">
        <v>8</v>
      </c>
      <c r="BR991" s="89">
        <v>8</v>
      </c>
      <c r="BS991" s="89">
        <v>8</v>
      </c>
      <c r="BT991" s="89">
        <v>8</v>
      </c>
      <c r="BU991" s="89">
        <v>8</v>
      </c>
      <c r="BV991" s="89">
        <v>8</v>
      </c>
      <c r="BW991" s="89">
        <v>8</v>
      </c>
      <c r="BX991" s="89">
        <v>8</v>
      </c>
      <c r="BY991" s="89">
        <v>8</v>
      </c>
      <c r="BZ991" s="89">
        <v>8</v>
      </c>
      <c r="CA991" s="89">
        <v>8</v>
      </c>
      <c r="CB991" s="89">
        <v>8</v>
      </c>
      <c r="CC991" s="89">
        <v>8</v>
      </c>
      <c r="CD991" s="89">
        <v>8</v>
      </c>
      <c r="CE991" s="89">
        <v>7.5</v>
      </c>
      <c r="CF991" s="90">
        <f t="shared" si="97"/>
        <v>7.98148148148148</v>
      </c>
      <c r="CG991" s="89"/>
      <c r="CH991" s="89"/>
      <c r="CI991" s="89"/>
      <c r="CJ991" s="89"/>
      <c r="CK991" s="89"/>
      <c r="CL991" s="89"/>
      <c r="CM991" s="89"/>
      <c r="CN991" s="89"/>
      <c r="CO991" s="89"/>
      <c r="CP991" s="89"/>
      <c r="CQ991" s="89"/>
      <c r="CR991" s="89"/>
      <c r="CS991" s="89"/>
      <c r="CT991" s="89"/>
      <c r="CU991" s="89"/>
      <c r="CV991" s="89"/>
      <c r="CW991" s="89"/>
      <c r="CX991" s="89"/>
      <c r="CY991" s="89"/>
      <c r="CZ991" s="89"/>
      <c r="DA991" s="89"/>
      <c r="DB991" s="89"/>
      <c r="DC991" s="89"/>
      <c r="DD991" s="89"/>
      <c r="DE991" s="89"/>
      <c r="DF991" s="89"/>
      <c r="DG991" s="89"/>
      <c r="DH991" s="89"/>
      <c r="DI991" s="89"/>
      <c r="DJ991" s="89"/>
      <c r="DK991" s="89"/>
      <c r="DL991" s="89"/>
      <c r="DM991" s="89"/>
      <c r="DN991" s="89"/>
      <c r="DO991" s="90" t="e">
        <f t="shared" si="101"/>
        <v>#DIV/0!</v>
      </c>
      <c r="DP991" s="95"/>
      <c r="DQ991" s="89"/>
      <c r="DR991" s="89"/>
      <c r="DS991" s="89"/>
      <c r="DT991" s="89"/>
      <c r="DU991" s="89"/>
      <c r="DV991" s="101"/>
      <c r="DW991" s="102"/>
      <c r="DX991" s="103"/>
      <c r="DY991" s="90"/>
      <c r="DZ991" s="103"/>
      <c r="EA991" s="103"/>
      <c r="EB991" s="103"/>
      <c r="EC991" s="103"/>
      <c r="ED991" s="103"/>
      <c r="EE991" s="103"/>
      <c r="EF991" s="106" t="e">
        <f t="shared" si="98"/>
        <v>#DIV/0!</v>
      </c>
      <c r="EG991" s="106" t="str">
        <f t="shared" si="99"/>
        <v>NEED TO DEVELOP</v>
      </c>
      <c r="EH991" s="106" t="e">
        <f t="shared" si="100"/>
        <v>#DIV/0!</v>
      </c>
    </row>
    <row r="992" hidden="1" customHeight="1" spans="2:138">
      <c r="B992" s="83" t="s">
        <v>19738</v>
      </c>
      <c r="C992" s="84"/>
      <c r="D992" s="84"/>
      <c r="E992" s="84"/>
      <c r="F992" s="84"/>
      <c r="G992" s="84"/>
      <c r="H992" s="83" t="s">
        <v>19844</v>
      </c>
      <c r="I992" s="86" t="s">
        <v>19845</v>
      </c>
      <c r="J992" s="83" t="s">
        <v>390</v>
      </c>
      <c r="K992" s="84"/>
      <c r="L992" s="83" t="s">
        <v>265</v>
      </c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90" t="e">
        <f t="shared" si="96"/>
        <v>#DIV/0!</v>
      </c>
      <c r="AO992" s="89"/>
      <c r="AP992" s="89"/>
      <c r="AQ992" s="89"/>
      <c r="AR992" s="89"/>
      <c r="AS992" s="89"/>
      <c r="AT992" s="89"/>
      <c r="AU992" s="89"/>
      <c r="AV992" s="89"/>
      <c r="AW992" s="89"/>
      <c r="AX992" s="89"/>
      <c r="AY992" s="89"/>
      <c r="AZ992" s="89"/>
      <c r="BA992" s="89"/>
      <c r="BB992" s="89"/>
      <c r="BC992" s="89"/>
      <c r="BD992" s="89"/>
      <c r="BE992" s="89"/>
      <c r="BF992" s="89"/>
      <c r="BG992" s="89"/>
      <c r="BH992" s="89"/>
      <c r="BI992" s="89"/>
      <c r="BJ992" s="89"/>
      <c r="BK992" s="89"/>
      <c r="BL992" s="89"/>
      <c r="BM992" s="89"/>
      <c r="BN992" s="89"/>
      <c r="BO992" s="89"/>
      <c r="BP992" s="89"/>
      <c r="BQ992" s="89"/>
      <c r="BR992" s="89"/>
      <c r="BS992" s="89"/>
      <c r="BT992" s="89"/>
      <c r="BU992" s="89"/>
      <c r="BV992" s="89"/>
      <c r="BW992" s="89"/>
      <c r="BX992" s="89"/>
      <c r="BY992" s="89"/>
      <c r="BZ992" s="89"/>
      <c r="CA992" s="89"/>
      <c r="CB992" s="89"/>
      <c r="CC992" s="89"/>
      <c r="CD992" s="89"/>
      <c r="CE992" s="89"/>
      <c r="CF992" s="90" t="e">
        <f t="shared" si="97"/>
        <v>#DIV/0!</v>
      </c>
      <c r="CG992" s="89"/>
      <c r="CH992" s="89"/>
      <c r="CI992" s="89"/>
      <c r="CJ992" s="89"/>
      <c r="CK992" s="89"/>
      <c r="CL992" s="89"/>
      <c r="CM992" s="89"/>
      <c r="CN992" s="89"/>
      <c r="CO992" s="89"/>
      <c r="CP992" s="89"/>
      <c r="CQ992" s="89"/>
      <c r="CR992" s="89"/>
      <c r="CS992" s="89"/>
      <c r="CT992" s="89"/>
      <c r="CU992" s="89"/>
      <c r="CV992" s="89">
        <v>8</v>
      </c>
      <c r="CW992" s="89">
        <v>8</v>
      </c>
      <c r="CX992" s="89">
        <v>8</v>
      </c>
      <c r="CY992" s="89">
        <v>8</v>
      </c>
      <c r="CZ992" s="89">
        <v>7</v>
      </c>
      <c r="DA992" s="89">
        <v>8</v>
      </c>
      <c r="DB992" s="89">
        <v>8</v>
      </c>
      <c r="DC992" s="89">
        <v>8</v>
      </c>
      <c r="DD992" s="89">
        <v>8</v>
      </c>
      <c r="DE992" s="89"/>
      <c r="DF992" s="89"/>
      <c r="DG992" s="89"/>
      <c r="DH992" s="89"/>
      <c r="DI992" s="89">
        <v>8</v>
      </c>
      <c r="DJ992" s="89">
        <v>8</v>
      </c>
      <c r="DK992" s="89">
        <v>8</v>
      </c>
      <c r="DL992" s="89">
        <v>8</v>
      </c>
      <c r="DM992" s="89">
        <v>8</v>
      </c>
      <c r="DN992" s="89">
        <v>8</v>
      </c>
      <c r="DO992" s="90">
        <f t="shared" si="101"/>
        <v>7.93333333333333</v>
      </c>
      <c r="DP992" s="95"/>
      <c r="DQ992" s="89"/>
      <c r="DR992" s="89"/>
      <c r="DS992" s="89"/>
      <c r="DT992" s="89"/>
      <c r="DU992" s="89"/>
      <c r="DV992" s="101"/>
      <c r="DW992" s="102"/>
      <c r="DX992" s="103"/>
      <c r="DY992" s="90"/>
      <c r="DZ992" s="103"/>
      <c r="EA992" s="103"/>
      <c r="EB992" s="103"/>
      <c r="EC992" s="103"/>
      <c r="ED992" s="103"/>
      <c r="EE992" s="103"/>
      <c r="EF992" s="106" t="e">
        <f t="shared" si="98"/>
        <v>#DIV/0!</v>
      </c>
      <c r="EG992" s="106" t="e">
        <f t="shared" si="99"/>
        <v>#DIV/0!</v>
      </c>
      <c r="EH992" s="106" t="str">
        <f t="shared" si="100"/>
        <v>NEED TO DEVELOP</v>
      </c>
    </row>
    <row r="993" hidden="1" customHeight="1" spans="2:138">
      <c r="B993" s="83" t="s">
        <v>19738</v>
      </c>
      <c r="C993" s="84"/>
      <c r="D993" s="84"/>
      <c r="E993" s="84"/>
      <c r="F993" s="84"/>
      <c r="G993" s="84"/>
      <c r="H993" s="83" t="s">
        <v>19858</v>
      </c>
      <c r="I993" s="86" t="s">
        <v>19859</v>
      </c>
      <c r="J993" s="83" t="s">
        <v>126</v>
      </c>
      <c r="K993" s="84"/>
      <c r="L993" s="83" t="s">
        <v>297</v>
      </c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90" t="e">
        <f t="shared" si="96"/>
        <v>#DIV/0!</v>
      </c>
      <c r="AO993" s="89"/>
      <c r="AP993" s="89"/>
      <c r="AQ993" s="89"/>
      <c r="AR993" s="89"/>
      <c r="AS993" s="89"/>
      <c r="AT993" s="89"/>
      <c r="AU993" s="89"/>
      <c r="AV993" s="89"/>
      <c r="AW993" s="89"/>
      <c r="AX993" s="89"/>
      <c r="AY993" s="89"/>
      <c r="AZ993" s="89"/>
      <c r="BA993" s="89"/>
      <c r="BB993" s="89"/>
      <c r="BC993" s="89"/>
      <c r="BD993" s="89"/>
      <c r="BE993" s="89"/>
      <c r="BF993" s="89"/>
      <c r="BG993" s="89"/>
      <c r="BH993" s="89"/>
      <c r="BI993" s="89"/>
      <c r="BJ993" s="89"/>
      <c r="BK993" s="89"/>
      <c r="BL993" s="89"/>
      <c r="BM993" s="89"/>
      <c r="BN993" s="89"/>
      <c r="BO993" s="89"/>
      <c r="BP993" s="89"/>
      <c r="BQ993" s="89"/>
      <c r="BR993" s="89"/>
      <c r="BS993" s="89"/>
      <c r="BT993" s="89"/>
      <c r="BU993" s="89"/>
      <c r="BV993" s="89"/>
      <c r="BW993" s="89"/>
      <c r="BX993" s="89"/>
      <c r="BY993" s="89"/>
      <c r="BZ993" s="89"/>
      <c r="CA993" s="89"/>
      <c r="CB993" s="89"/>
      <c r="CC993" s="89"/>
      <c r="CD993" s="89"/>
      <c r="CE993" s="89"/>
      <c r="CF993" s="90" t="e">
        <f t="shared" si="97"/>
        <v>#DIV/0!</v>
      </c>
      <c r="CG993" s="89"/>
      <c r="CH993" s="89"/>
      <c r="CI993" s="89"/>
      <c r="CJ993" s="89"/>
      <c r="CK993" s="89"/>
      <c r="CL993" s="89"/>
      <c r="CM993" s="89"/>
      <c r="CN993" s="89"/>
      <c r="CO993" s="89"/>
      <c r="CP993" s="89"/>
      <c r="CQ993" s="89"/>
      <c r="CR993" s="89"/>
      <c r="CS993" s="89"/>
      <c r="CT993" s="89"/>
      <c r="CU993" s="89"/>
      <c r="CV993" s="89">
        <v>8</v>
      </c>
      <c r="CW993" s="89">
        <v>8</v>
      </c>
      <c r="CX993" s="89">
        <v>8</v>
      </c>
      <c r="CY993" s="89">
        <v>8</v>
      </c>
      <c r="CZ993" s="89">
        <v>7</v>
      </c>
      <c r="DA993" s="89">
        <v>8</v>
      </c>
      <c r="DB993" s="89">
        <v>8</v>
      </c>
      <c r="DC993" s="89">
        <v>8</v>
      </c>
      <c r="DD993" s="89">
        <v>7</v>
      </c>
      <c r="DE993" s="89"/>
      <c r="DF993" s="89"/>
      <c r="DG993" s="89"/>
      <c r="DH993" s="89"/>
      <c r="DI993" s="89">
        <v>8</v>
      </c>
      <c r="DJ993" s="89">
        <v>8</v>
      </c>
      <c r="DK993" s="89">
        <v>8</v>
      </c>
      <c r="DL993" s="89">
        <v>8</v>
      </c>
      <c r="DM993" s="89">
        <v>7</v>
      </c>
      <c r="DN993" s="89">
        <v>8</v>
      </c>
      <c r="DO993" s="90">
        <f t="shared" si="101"/>
        <v>7.8</v>
      </c>
      <c r="DP993" s="95"/>
      <c r="DQ993" s="89"/>
      <c r="DR993" s="89"/>
      <c r="DS993" s="89"/>
      <c r="DT993" s="89"/>
      <c r="DU993" s="89"/>
      <c r="DV993" s="101"/>
      <c r="DW993" s="102"/>
      <c r="DX993" s="103"/>
      <c r="DY993" s="90"/>
      <c r="DZ993" s="103"/>
      <c r="EA993" s="103"/>
      <c r="EB993" s="103"/>
      <c r="EC993" s="103"/>
      <c r="ED993" s="103"/>
      <c r="EE993" s="103"/>
      <c r="EF993" s="106" t="e">
        <f t="shared" si="98"/>
        <v>#DIV/0!</v>
      </c>
      <c r="EG993" s="106" t="e">
        <f t="shared" si="99"/>
        <v>#DIV/0!</v>
      </c>
      <c r="EH993" s="106" t="str">
        <f t="shared" si="100"/>
        <v>NEED TO DEVELOP</v>
      </c>
    </row>
    <row r="994" hidden="1" customHeight="1" spans="2:138">
      <c r="B994" s="83" t="s">
        <v>19738</v>
      </c>
      <c r="C994" s="84"/>
      <c r="D994" s="84"/>
      <c r="E994" s="84"/>
      <c r="F994" s="84"/>
      <c r="G994" s="84"/>
      <c r="H994" s="83" t="s">
        <v>19873</v>
      </c>
      <c r="I994" s="86" t="s">
        <v>19874</v>
      </c>
      <c r="J994" s="83" t="s">
        <v>126</v>
      </c>
      <c r="K994" s="84"/>
      <c r="L994" s="83" t="s">
        <v>2577</v>
      </c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90" t="e">
        <f t="shared" si="96"/>
        <v>#DIV/0!</v>
      </c>
      <c r="AO994" s="89"/>
      <c r="AP994" s="89"/>
      <c r="AQ994" s="89"/>
      <c r="AR994" s="89"/>
      <c r="AS994" s="89"/>
      <c r="AT994" s="89"/>
      <c r="AU994" s="89"/>
      <c r="AV994" s="89"/>
      <c r="AW994" s="89"/>
      <c r="AX994" s="89"/>
      <c r="AY994" s="89"/>
      <c r="AZ994" s="89"/>
      <c r="BA994" s="89"/>
      <c r="BB994" s="89"/>
      <c r="BC994" s="89"/>
      <c r="BD994" s="89"/>
      <c r="BE994" s="89"/>
      <c r="BF994" s="89"/>
      <c r="BG994" s="89"/>
      <c r="BH994" s="89"/>
      <c r="BI994" s="89"/>
      <c r="BJ994" s="89"/>
      <c r="BK994" s="89"/>
      <c r="BL994" s="89"/>
      <c r="BM994" s="89"/>
      <c r="BN994" s="89"/>
      <c r="BO994" s="89"/>
      <c r="BP994" s="89"/>
      <c r="BQ994" s="89"/>
      <c r="BR994" s="89"/>
      <c r="BS994" s="89"/>
      <c r="BT994" s="89"/>
      <c r="BU994" s="89"/>
      <c r="BV994" s="89"/>
      <c r="BW994" s="89"/>
      <c r="BX994" s="89"/>
      <c r="BY994" s="89"/>
      <c r="BZ994" s="89"/>
      <c r="CA994" s="89"/>
      <c r="CB994" s="89"/>
      <c r="CC994" s="89"/>
      <c r="CD994" s="89"/>
      <c r="CE994" s="89"/>
      <c r="CF994" s="90" t="e">
        <f t="shared" si="97"/>
        <v>#DIV/0!</v>
      </c>
      <c r="CG994" s="89"/>
      <c r="CH994" s="89"/>
      <c r="CI994" s="89"/>
      <c r="CJ994" s="89"/>
      <c r="CK994" s="89"/>
      <c r="CL994" s="89"/>
      <c r="CM994" s="89"/>
      <c r="CN994" s="89"/>
      <c r="CO994" s="89"/>
      <c r="CP994" s="89"/>
      <c r="CQ994" s="89"/>
      <c r="CR994" s="89"/>
      <c r="CS994" s="89"/>
      <c r="CT994" s="89"/>
      <c r="CU994" s="89"/>
      <c r="CV994" s="89">
        <v>8</v>
      </c>
      <c r="CW994" s="89">
        <v>8</v>
      </c>
      <c r="CX994" s="89">
        <v>7</v>
      </c>
      <c r="CY994" s="89">
        <v>8</v>
      </c>
      <c r="CZ994" s="89">
        <v>7</v>
      </c>
      <c r="DA994" s="89">
        <v>7</v>
      </c>
      <c r="DB994" s="89">
        <v>7</v>
      </c>
      <c r="DC994" s="89">
        <v>8</v>
      </c>
      <c r="DD994" s="89">
        <v>7</v>
      </c>
      <c r="DE994" s="89"/>
      <c r="DF994" s="89"/>
      <c r="DG994" s="89"/>
      <c r="DH994" s="89"/>
      <c r="DI994" s="89">
        <v>8</v>
      </c>
      <c r="DJ994" s="89">
        <v>8</v>
      </c>
      <c r="DK994" s="89">
        <v>8</v>
      </c>
      <c r="DL994" s="89">
        <v>7</v>
      </c>
      <c r="DM994" s="89">
        <v>7</v>
      </c>
      <c r="DN994" s="89">
        <v>8</v>
      </c>
      <c r="DO994" s="90">
        <f t="shared" si="101"/>
        <v>7.53333333333333</v>
      </c>
      <c r="DP994" s="95"/>
      <c r="DQ994" s="89"/>
      <c r="DR994" s="89"/>
      <c r="DS994" s="89"/>
      <c r="DT994" s="89"/>
      <c r="DU994" s="89"/>
      <c r="DV994" s="101"/>
      <c r="DW994" s="102"/>
      <c r="DX994" s="103"/>
      <c r="DY994" s="90"/>
      <c r="DZ994" s="103"/>
      <c r="EA994" s="103"/>
      <c r="EB994" s="103"/>
      <c r="EC994" s="103"/>
      <c r="ED994" s="103"/>
      <c r="EE994" s="103"/>
      <c r="EF994" s="106" t="e">
        <f t="shared" si="98"/>
        <v>#DIV/0!</v>
      </c>
      <c r="EG994" s="106" t="e">
        <f t="shared" si="99"/>
        <v>#DIV/0!</v>
      </c>
      <c r="EH994" s="106" t="str">
        <f t="shared" si="100"/>
        <v>NEED TO DEVELOP</v>
      </c>
    </row>
    <row r="995" hidden="1" customHeight="1" spans="2:138">
      <c r="B995" s="83" t="s">
        <v>19738</v>
      </c>
      <c r="C995" s="84"/>
      <c r="D995" s="84"/>
      <c r="E995" s="84"/>
      <c r="F995" s="84"/>
      <c r="G995" s="84"/>
      <c r="H995" s="83" t="s">
        <v>19885</v>
      </c>
      <c r="I995" s="86" t="s">
        <v>19886</v>
      </c>
      <c r="J995" s="83" t="s">
        <v>126</v>
      </c>
      <c r="K995" s="84"/>
      <c r="L995" s="83" t="s">
        <v>10953</v>
      </c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90" t="e">
        <f t="shared" si="96"/>
        <v>#DIV/0!</v>
      </c>
      <c r="AO995" s="89"/>
      <c r="AP995" s="89"/>
      <c r="AQ995" s="89"/>
      <c r="AR995" s="89"/>
      <c r="AS995" s="89"/>
      <c r="AT995" s="89"/>
      <c r="AU995" s="89"/>
      <c r="AV995" s="89"/>
      <c r="AW995" s="89"/>
      <c r="AX995" s="89"/>
      <c r="AY995" s="89"/>
      <c r="AZ995" s="89"/>
      <c r="BA995" s="89"/>
      <c r="BB995" s="89"/>
      <c r="BC995" s="89"/>
      <c r="BD995" s="89"/>
      <c r="BE995" s="89"/>
      <c r="BF995" s="89"/>
      <c r="BG995" s="89"/>
      <c r="BH995" s="89"/>
      <c r="BI995" s="89"/>
      <c r="BJ995" s="89"/>
      <c r="BK995" s="89"/>
      <c r="BL995" s="89"/>
      <c r="BM995" s="89"/>
      <c r="BN995" s="89"/>
      <c r="BO995" s="89"/>
      <c r="BP995" s="89"/>
      <c r="BQ995" s="89"/>
      <c r="BR995" s="89"/>
      <c r="BS995" s="89"/>
      <c r="BT995" s="89"/>
      <c r="BU995" s="89"/>
      <c r="BV995" s="89"/>
      <c r="BW995" s="89"/>
      <c r="BX995" s="89"/>
      <c r="BY995" s="89"/>
      <c r="BZ995" s="89"/>
      <c r="CA995" s="89"/>
      <c r="CB995" s="89"/>
      <c r="CC995" s="89"/>
      <c r="CD995" s="89"/>
      <c r="CE995" s="89"/>
      <c r="CF995" s="90" t="e">
        <f t="shared" si="97"/>
        <v>#DIV/0!</v>
      </c>
      <c r="CG995" s="89"/>
      <c r="CH995" s="89"/>
      <c r="CI995" s="89"/>
      <c r="CJ995" s="89"/>
      <c r="CK995" s="89"/>
      <c r="CL995" s="89"/>
      <c r="CM995" s="89"/>
      <c r="CN995" s="89"/>
      <c r="CO995" s="89"/>
      <c r="CP995" s="89"/>
      <c r="CQ995" s="89"/>
      <c r="CR995" s="89"/>
      <c r="CS995" s="89"/>
      <c r="CT995" s="89"/>
      <c r="CU995" s="89"/>
      <c r="CV995" s="89"/>
      <c r="CW995" s="89"/>
      <c r="CX995" s="89"/>
      <c r="CY995" s="89"/>
      <c r="CZ995" s="89"/>
      <c r="DA995" s="89"/>
      <c r="DB995" s="89"/>
      <c r="DC995" s="89"/>
      <c r="DD995" s="89"/>
      <c r="DE995" s="89"/>
      <c r="DF995" s="89"/>
      <c r="DG995" s="89"/>
      <c r="DH995" s="89"/>
      <c r="DI995" s="89"/>
      <c r="DJ995" s="89"/>
      <c r="DK995" s="89"/>
      <c r="DL995" s="89"/>
      <c r="DM995" s="89"/>
      <c r="DN995" s="89"/>
      <c r="DO995" s="90" t="e">
        <f t="shared" si="101"/>
        <v>#DIV/0!</v>
      </c>
      <c r="DP995" s="95"/>
      <c r="DQ995" s="89"/>
      <c r="DR995" s="89"/>
      <c r="DS995" s="89"/>
      <c r="DT995" s="89"/>
      <c r="DU995" s="89"/>
      <c r="DV995" s="101"/>
      <c r="DW995" s="102"/>
      <c r="DX995" s="103"/>
      <c r="DY995" s="90"/>
      <c r="DZ995" s="103"/>
      <c r="EA995" s="103"/>
      <c r="EB995" s="103"/>
      <c r="EC995" s="103"/>
      <c r="ED995" s="103"/>
      <c r="EE995" s="103"/>
      <c r="EF995" s="106" t="e">
        <f t="shared" si="98"/>
        <v>#DIV/0!</v>
      </c>
      <c r="EG995" s="106" t="e">
        <f t="shared" si="99"/>
        <v>#DIV/0!</v>
      </c>
      <c r="EH995" s="106" t="e">
        <f t="shared" si="100"/>
        <v>#DIV/0!</v>
      </c>
    </row>
    <row r="996" hidden="1" customHeight="1" spans="2:138">
      <c r="B996" s="83" t="s">
        <v>19738</v>
      </c>
      <c r="C996" s="84"/>
      <c r="D996" s="84"/>
      <c r="E996" s="84"/>
      <c r="F996" s="84"/>
      <c r="G996" s="84"/>
      <c r="H996" s="83" t="s">
        <v>19900</v>
      </c>
      <c r="I996" s="86" t="s">
        <v>19901</v>
      </c>
      <c r="J996" s="83" t="s">
        <v>1893</v>
      </c>
      <c r="K996" s="84"/>
      <c r="L996" s="83" t="s">
        <v>2409</v>
      </c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90" t="e">
        <f t="shared" si="96"/>
        <v>#DIV/0!</v>
      </c>
      <c r="AO996" s="89"/>
      <c r="AP996" s="89"/>
      <c r="AQ996" s="89"/>
      <c r="AR996" s="89"/>
      <c r="AS996" s="89"/>
      <c r="AT996" s="89"/>
      <c r="AU996" s="89"/>
      <c r="AV996" s="89"/>
      <c r="AW996" s="89"/>
      <c r="AX996" s="89"/>
      <c r="AY996" s="89"/>
      <c r="AZ996" s="89"/>
      <c r="BA996" s="89"/>
      <c r="BB996" s="89"/>
      <c r="BC996" s="89"/>
      <c r="BD996" s="89">
        <v>8</v>
      </c>
      <c r="BE996" s="89">
        <v>8</v>
      </c>
      <c r="BF996" s="89">
        <v>8</v>
      </c>
      <c r="BG996" s="89">
        <v>8</v>
      </c>
      <c r="BH996" s="89">
        <v>8</v>
      </c>
      <c r="BI996" s="89">
        <v>8</v>
      </c>
      <c r="BJ996" s="89">
        <v>8</v>
      </c>
      <c r="BK996" s="89">
        <v>8</v>
      </c>
      <c r="BL996" s="89">
        <v>8</v>
      </c>
      <c r="BM996" s="89">
        <v>8</v>
      </c>
      <c r="BN996" s="89">
        <v>8</v>
      </c>
      <c r="BO996" s="89">
        <v>8</v>
      </c>
      <c r="BP996" s="89">
        <v>8</v>
      </c>
      <c r="BQ996" s="89">
        <v>8</v>
      </c>
      <c r="BR996" s="89">
        <v>8</v>
      </c>
      <c r="BS996" s="89">
        <v>8</v>
      </c>
      <c r="BT996" s="89">
        <v>8</v>
      </c>
      <c r="BU996" s="89">
        <v>8</v>
      </c>
      <c r="BV996" s="89">
        <v>8</v>
      </c>
      <c r="BW996" s="89">
        <v>8</v>
      </c>
      <c r="BX996" s="89">
        <v>8</v>
      </c>
      <c r="BY996" s="89">
        <v>8</v>
      </c>
      <c r="BZ996" s="89">
        <v>8</v>
      </c>
      <c r="CA996" s="89">
        <v>8</v>
      </c>
      <c r="CB996" s="89">
        <v>8</v>
      </c>
      <c r="CC996" s="89">
        <v>8</v>
      </c>
      <c r="CD996" s="89">
        <v>8</v>
      </c>
      <c r="CE996" s="89">
        <v>7.5</v>
      </c>
      <c r="CF996" s="90">
        <f t="shared" si="97"/>
        <v>7.98148148148148</v>
      </c>
      <c r="CG996" s="89"/>
      <c r="CH996" s="89"/>
      <c r="CI996" s="89"/>
      <c r="CJ996" s="89"/>
      <c r="CK996" s="89"/>
      <c r="CL996" s="89"/>
      <c r="CM996" s="89"/>
      <c r="CN996" s="89"/>
      <c r="CO996" s="89"/>
      <c r="CP996" s="89"/>
      <c r="CQ996" s="89"/>
      <c r="CR996" s="89"/>
      <c r="CS996" s="89"/>
      <c r="CT996" s="89"/>
      <c r="CU996" s="89"/>
      <c r="CV996" s="89"/>
      <c r="CW996" s="89"/>
      <c r="CX996" s="89"/>
      <c r="CY996" s="89"/>
      <c r="CZ996" s="89"/>
      <c r="DA996" s="89"/>
      <c r="DB996" s="89"/>
      <c r="DC996" s="89"/>
      <c r="DD996" s="89"/>
      <c r="DE996" s="89"/>
      <c r="DF996" s="89"/>
      <c r="DG996" s="89"/>
      <c r="DH996" s="89"/>
      <c r="DI996" s="89"/>
      <c r="DJ996" s="89"/>
      <c r="DK996" s="89"/>
      <c r="DL996" s="89"/>
      <c r="DM996" s="89"/>
      <c r="DN996" s="89"/>
      <c r="DO996" s="90" t="e">
        <f t="shared" si="101"/>
        <v>#DIV/0!</v>
      </c>
      <c r="DP996" s="95"/>
      <c r="DQ996" s="89"/>
      <c r="DR996" s="89"/>
      <c r="DS996" s="89"/>
      <c r="DT996" s="89"/>
      <c r="DU996" s="89"/>
      <c r="DV996" s="101"/>
      <c r="DW996" s="102"/>
      <c r="DX996" s="103"/>
      <c r="DY996" s="90"/>
      <c r="DZ996" s="103"/>
      <c r="EA996" s="103"/>
      <c r="EB996" s="103"/>
      <c r="EC996" s="103"/>
      <c r="ED996" s="103"/>
      <c r="EE996" s="103"/>
      <c r="EF996" s="106" t="e">
        <f t="shared" si="98"/>
        <v>#DIV/0!</v>
      </c>
      <c r="EG996" s="106" t="str">
        <f t="shared" si="99"/>
        <v>NEED TO DEVELOP</v>
      </c>
      <c r="EH996" s="106" t="e">
        <f t="shared" si="100"/>
        <v>#DIV/0!</v>
      </c>
    </row>
    <row r="997" hidden="1" customHeight="1" spans="2:138">
      <c r="B997" s="83" t="s">
        <v>19738</v>
      </c>
      <c r="C997" s="84"/>
      <c r="D997" s="84"/>
      <c r="E997" s="84"/>
      <c r="F997" s="84"/>
      <c r="G997" s="84"/>
      <c r="H997" s="83" t="s">
        <v>19913</v>
      </c>
      <c r="I997" s="86" t="s">
        <v>19914</v>
      </c>
      <c r="J997" s="83" t="s">
        <v>2965</v>
      </c>
      <c r="K997" s="84"/>
      <c r="L997" s="83" t="s">
        <v>1307</v>
      </c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90" t="e">
        <f t="shared" ref="AN997:AN1060" si="102">AVERAGE(M997:AM997)</f>
        <v>#DIV/0!</v>
      </c>
      <c r="AO997" s="89"/>
      <c r="AP997" s="89"/>
      <c r="AQ997" s="89"/>
      <c r="AR997" s="89"/>
      <c r="AS997" s="89"/>
      <c r="AT997" s="89"/>
      <c r="AU997" s="89"/>
      <c r="AV997" s="89"/>
      <c r="AW997" s="89"/>
      <c r="AX997" s="89"/>
      <c r="AY997" s="89"/>
      <c r="AZ997" s="89"/>
      <c r="BA997" s="89"/>
      <c r="BB997" s="89"/>
      <c r="BC997" s="89"/>
      <c r="BD997" s="89"/>
      <c r="BE997" s="89"/>
      <c r="BF997" s="89"/>
      <c r="BG997" s="89"/>
      <c r="BH997" s="89"/>
      <c r="BI997" s="89"/>
      <c r="BJ997" s="89"/>
      <c r="BK997" s="89"/>
      <c r="BL997" s="89"/>
      <c r="BM997" s="89"/>
      <c r="BN997" s="89"/>
      <c r="BO997" s="89"/>
      <c r="BP997" s="89"/>
      <c r="BQ997" s="89"/>
      <c r="BR997" s="89"/>
      <c r="BS997" s="89"/>
      <c r="BT997" s="89"/>
      <c r="BU997" s="89"/>
      <c r="BV997" s="89"/>
      <c r="BW997" s="89"/>
      <c r="BX997" s="89"/>
      <c r="BY997" s="89"/>
      <c r="BZ997" s="89"/>
      <c r="CA997" s="89"/>
      <c r="CB997" s="89"/>
      <c r="CC997" s="89"/>
      <c r="CD997" s="89"/>
      <c r="CE997" s="89"/>
      <c r="CF997" s="90" t="e">
        <f t="shared" si="97"/>
        <v>#DIV/0!</v>
      </c>
      <c r="CG997" s="89"/>
      <c r="CH997" s="89"/>
      <c r="CI997" s="89"/>
      <c r="CJ997" s="89"/>
      <c r="CK997" s="89"/>
      <c r="CL997" s="89"/>
      <c r="CM997" s="89"/>
      <c r="CN997" s="89"/>
      <c r="CO997" s="89"/>
      <c r="CP997" s="89"/>
      <c r="CQ997" s="89"/>
      <c r="CR997" s="89"/>
      <c r="CS997" s="89"/>
      <c r="CT997" s="89"/>
      <c r="CU997" s="89"/>
      <c r="CV997" s="89">
        <v>8</v>
      </c>
      <c r="CW997" s="89">
        <v>8</v>
      </c>
      <c r="CX997" s="89">
        <v>8</v>
      </c>
      <c r="CY997" s="89">
        <v>8</v>
      </c>
      <c r="CZ997" s="89">
        <v>8</v>
      </c>
      <c r="DA997" s="89">
        <v>8</v>
      </c>
      <c r="DB997" s="89">
        <v>8</v>
      </c>
      <c r="DC997" s="89">
        <v>8</v>
      </c>
      <c r="DD997" s="89">
        <v>8</v>
      </c>
      <c r="DE997" s="89"/>
      <c r="DF997" s="89"/>
      <c r="DG997" s="89"/>
      <c r="DH997" s="89"/>
      <c r="DI997" s="89">
        <v>8</v>
      </c>
      <c r="DJ997" s="89">
        <v>8</v>
      </c>
      <c r="DK997" s="89">
        <v>8</v>
      </c>
      <c r="DL997" s="89">
        <v>8</v>
      </c>
      <c r="DM997" s="89">
        <v>8</v>
      </c>
      <c r="DN997" s="89">
        <v>8</v>
      </c>
      <c r="DO997" s="90">
        <f t="shared" si="101"/>
        <v>8</v>
      </c>
      <c r="DP997" s="95"/>
      <c r="DQ997" s="89"/>
      <c r="DR997" s="89"/>
      <c r="DS997" s="89"/>
      <c r="DT997" s="89"/>
      <c r="DU997" s="89"/>
      <c r="DV997" s="101"/>
      <c r="DW997" s="102"/>
      <c r="DX997" s="103"/>
      <c r="DY997" s="90"/>
      <c r="DZ997" s="103"/>
      <c r="EA997" s="103"/>
      <c r="EB997" s="103"/>
      <c r="EC997" s="103"/>
      <c r="ED997" s="103"/>
      <c r="EE997" s="103"/>
      <c r="EF997" s="106" t="e">
        <f t="shared" si="98"/>
        <v>#DIV/0!</v>
      </c>
      <c r="EG997" s="106" t="e">
        <f t="shared" si="99"/>
        <v>#DIV/0!</v>
      </c>
      <c r="EH997" s="106" t="str">
        <f t="shared" si="100"/>
        <v>NEED TO DEVELOP</v>
      </c>
    </row>
    <row r="998" hidden="1" customHeight="1" spans="2:138">
      <c r="B998" s="83" t="s">
        <v>19738</v>
      </c>
      <c r="C998" s="84"/>
      <c r="D998" s="84"/>
      <c r="E998" s="84"/>
      <c r="F998" s="84"/>
      <c r="G998" s="84"/>
      <c r="H998" s="83" t="s">
        <v>19926</v>
      </c>
      <c r="I998" s="86" t="s">
        <v>3992</v>
      </c>
      <c r="J998" s="83" t="s">
        <v>162</v>
      </c>
      <c r="K998" s="84"/>
      <c r="L998" s="83" t="s">
        <v>6685</v>
      </c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90" t="e">
        <f t="shared" si="102"/>
        <v>#DIV/0!</v>
      </c>
      <c r="AO998" s="89"/>
      <c r="AP998" s="89"/>
      <c r="AQ998" s="89"/>
      <c r="AR998" s="89"/>
      <c r="AS998" s="89"/>
      <c r="AT998" s="89"/>
      <c r="AU998" s="89"/>
      <c r="AV998" s="89"/>
      <c r="AW998" s="89"/>
      <c r="AX998" s="89"/>
      <c r="AY998" s="89"/>
      <c r="AZ998" s="89"/>
      <c r="BA998" s="89"/>
      <c r="BB998" s="89"/>
      <c r="BC998" s="89"/>
      <c r="BD998" s="89"/>
      <c r="BE998" s="89"/>
      <c r="BF998" s="89"/>
      <c r="BG998" s="89"/>
      <c r="BH998" s="89"/>
      <c r="BI998" s="89"/>
      <c r="BJ998" s="89"/>
      <c r="BK998" s="89"/>
      <c r="BL998" s="89"/>
      <c r="BM998" s="89"/>
      <c r="BN998" s="89"/>
      <c r="BO998" s="89"/>
      <c r="BP998" s="89"/>
      <c r="BQ998" s="89"/>
      <c r="BR998" s="89"/>
      <c r="BS998" s="89"/>
      <c r="BT998" s="89"/>
      <c r="BU998" s="89"/>
      <c r="BV998" s="89"/>
      <c r="BW998" s="89"/>
      <c r="BX998" s="89"/>
      <c r="BY998" s="89"/>
      <c r="BZ998" s="89"/>
      <c r="CA998" s="89"/>
      <c r="CB998" s="89"/>
      <c r="CC998" s="89"/>
      <c r="CD998" s="89"/>
      <c r="CE998" s="89"/>
      <c r="CF998" s="90" t="e">
        <f t="shared" si="97"/>
        <v>#DIV/0!</v>
      </c>
      <c r="CG998" s="89"/>
      <c r="CH998" s="89"/>
      <c r="CI998" s="89"/>
      <c r="CJ998" s="89"/>
      <c r="CK998" s="89"/>
      <c r="CL998" s="89"/>
      <c r="CM998" s="89"/>
      <c r="CN998" s="89"/>
      <c r="CO998" s="89"/>
      <c r="CP998" s="89"/>
      <c r="CQ998" s="89"/>
      <c r="CR998" s="89"/>
      <c r="CS998" s="89"/>
      <c r="CT998" s="89"/>
      <c r="CU998" s="89"/>
      <c r="CV998" s="89">
        <v>8</v>
      </c>
      <c r="CW998" s="89">
        <v>8</v>
      </c>
      <c r="CX998" s="89">
        <v>8</v>
      </c>
      <c r="CY998" s="89">
        <v>8</v>
      </c>
      <c r="CZ998" s="89">
        <v>8</v>
      </c>
      <c r="DA998" s="89">
        <v>8</v>
      </c>
      <c r="DB998" s="89">
        <v>8</v>
      </c>
      <c r="DC998" s="89">
        <v>8</v>
      </c>
      <c r="DD998" s="89">
        <v>8</v>
      </c>
      <c r="DE998" s="89"/>
      <c r="DF998" s="89"/>
      <c r="DG998" s="89"/>
      <c r="DH998" s="89"/>
      <c r="DI998" s="89">
        <v>8</v>
      </c>
      <c r="DJ998" s="89">
        <v>8</v>
      </c>
      <c r="DK998" s="89">
        <v>8</v>
      </c>
      <c r="DL998" s="89">
        <v>8</v>
      </c>
      <c r="DM998" s="89">
        <v>8</v>
      </c>
      <c r="DN998" s="89">
        <v>8</v>
      </c>
      <c r="DO998" s="90">
        <f t="shared" si="101"/>
        <v>8</v>
      </c>
      <c r="DP998" s="95"/>
      <c r="DQ998" s="89"/>
      <c r="DR998" s="89"/>
      <c r="DS998" s="89"/>
      <c r="DT998" s="89"/>
      <c r="DU998" s="89"/>
      <c r="DV998" s="101"/>
      <c r="DW998" s="102"/>
      <c r="DX998" s="103"/>
      <c r="DY998" s="90"/>
      <c r="DZ998" s="103"/>
      <c r="EA998" s="103"/>
      <c r="EB998" s="103"/>
      <c r="EC998" s="103"/>
      <c r="ED998" s="103"/>
      <c r="EE998" s="103"/>
      <c r="EF998" s="106" t="e">
        <f t="shared" si="98"/>
        <v>#DIV/0!</v>
      </c>
      <c r="EG998" s="106" t="e">
        <f t="shared" si="99"/>
        <v>#DIV/0!</v>
      </c>
      <c r="EH998" s="106" t="str">
        <f t="shared" si="100"/>
        <v>NEED TO DEVELOP</v>
      </c>
    </row>
    <row r="999" hidden="1" customHeight="1" spans="2:138">
      <c r="B999" s="83" t="s">
        <v>19738</v>
      </c>
      <c r="C999" s="84"/>
      <c r="D999" s="84"/>
      <c r="E999" s="84"/>
      <c r="F999" s="84"/>
      <c r="G999" s="84"/>
      <c r="H999" s="83" t="s">
        <v>19938</v>
      </c>
      <c r="I999" s="86" t="s">
        <v>19939</v>
      </c>
      <c r="J999" s="83" t="s">
        <v>162</v>
      </c>
      <c r="K999" s="84"/>
      <c r="L999" s="83" t="s">
        <v>3964</v>
      </c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90" t="e">
        <f t="shared" si="102"/>
        <v>#DIV/0!</v>
      </c>
      <c r="AO999" s="89"/>
      <c r="AP999" s="89"/>
      <c r="AQ999" s="89"/>
      <c r="AR999" s="89"/>
      <c r="AS999" s="89"/>
      <c r="AT999" s="89"/>
      <c r="AU999" s="89"/>
      <c r="AV999" s="89"/>
      <c r="AW999" s="89"/>
      <c r="AX999" s="89"/>
      <c r="AY999" s="89"/>
      <c r="AZ999" s="89"/>
      <c r="BA999" s="89"/>
      <c r="BB999" s="89"/>
      <c r="BC999" s="89"/>
      <c r="BD999" s="89"/>
      <c r="BE999" s="89"/>
      <c r="BF999" s="89"/>
      <c r="BG999" s="89"/>
      <c r="BH999" s="89"/>
      <c r="BI999" s="89"/>
      <c r="BJ999" s="89"/>
      <c r="BK999" s="89"/>
      <c r="BL999" s="89"/>
      <c r="BM999" s="89"/>
      <c r="BN999" s="89"/>
      <c r="BO999" s="89"/>
      <c r="BP999" s="89"/>
      <c r="BQ999" s="89"/>
      <c r="BR999" s="89"/>
      <c r="BS999" s="89"/>
      <c r="BT999" s="89"/>
      <c r="BU999" s="89"/>
      <c r="BV999" s="89"/>
      <c r="BW999" s="89"/>
      <c r="BX999" s="89"/>
      <c r="BY999" s="89"/>
      <c r="BZ999" s="89"/>
      <c r="CA999" s="89"/>
      <c r="CB999" s="89"/>
      <c r="CC999" s="89"/>
      <c r="CD999" s="89"/>
      <c r="CE999" s="89"/>
      <c r="CF999" s="90" t="e">
        <f t="shared" si="97"/>
        <v>#DIV/0!</v>
      </c>
      <c r="CG999" s="89"/>
      <c r="CH999" s="89"/>
      <c r="CI999" s="89"/>
      <c r="CJ999" s="89"/>
      <c r="CK999" s="89"/>
      <c r="CL999" s="89"/>
      <c r="CM999" s="89"/>
      <c r="CN999" s="89"/>
      <c r="CO999" s="89"/>
      <c r="CP999" s="89"/>
      <c r="CQ999" s="89"/>
      <c r="CR999" s="89"/>
      <c r="CS999" s="89"/>
      <c r="CT999" s="89"/>
      <c r="CU999" s="89"/>
      <c r="CV999" s="89"/>
      <c r="CW999" s="89"/>
      <c r="CX999" s="89"/>
      <c r="CY999" s="89"/>
      <c r="CZ999" s="89"/>
      <c r="DA999" s="89"/>
      <c r="DB999" s="89"/>
      <c r="DC999" s="89"/>
      <c r="DD999" s="89"/>
      <c r="DE999" s="89"/>
      <c r="DF999" s="89"/>
      <c r="DG999" s="89"/>
      <c r="DH999" s="89"/>
      <c r="DI999" s="89"/>
      <c r="DJ999" s="89"/>
      <c r="DK999" s="89"/>
      <c r="DL999" s="89"/>
      <c r="DM999" s="89"/>
      <c r="DN999" s="89"/>
      <c r="DO999" s="90" t="e">
        <f t="shared" si="101"/>
        <v>#DIV/0!</v>
      </c>
      <c r="DP999" s="95"/>
      <c r="DQ999" s="89"/>
      <c r="DR999" s="89"/>
      <c r="DS999" s="89"/>
      <c r="DT999" s="89"/>
      <c r="DU999" s="89"/>
      <c r="DV999" s="101"/>
      <c r="DW999" s="102"/>
      <c r="DX999" s="103"/>
      <c r="DY999" s="90"/>
      <c r="DZ999" s="103"/>
      <c r="EA999" s="103"/>
      <c r="EB999" s="103"/>
      <c r="EC999" s="103"/>
      <c r="ED999" s="103"/>
      <c r="EE999" s="103"/>
      <c r="EF999" s="106" t="e">
        <f t="shared" si="98"/>
        <v>#DIV/0!</v>
      </c>
      <c r="EG999" s="106" t="e">
        <f t="shared" si="99"/>
        <v>#DIV/0!</v>
      </c>
      <c r="EH999" s="106" t="e">
        <f t="shared" si="100"/>
        <v>#DIV/0!</v>
      </c>
    </row>
    <row r="1000" hidden="1" customHeight="1" spans="2:138">
      <c r="B1000" s="83" t="s">
        <v>19738</v>
      </c>
      <c r="C1000" s="84"/>
      <c r="D1000" s="84"/>
      <c r="E1000" s="84"/>
      <c r="F1000" s="84"/>
      <c r="G1000" s="84"/>
      <c r="H1000" s="83" t="s">
        <v>19953</v>
      </c>
      <c r="I1000" s="86" t="s">
        <v>19954</v>
      </c>
      <c r="J1000" s="83" t="s">
        <v>162</v>
      </c>
      <c r="K1000" s="84"/>
      <c r="L1000" s="83" t="s">
        <v>15568</v>
      </c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89"/>
      <c r="AL1000" s="89"/>
      <c r="AM1000" s="89"/>
      <c r="AN1000" s="90" t="e">
        <f t="shared" si="102"/>
        <v>#DIV/0!</v>
      </c>
      <c r="AO1000" s="89"/>
      <c r="AP1000" s="89"/>
      <c r="AQ1000" s="89"/>
      <c r="AR1000" s="89"/>
      <c r="AS1000" s="89"/>
      <c r="AT1000" s="89"/>
      <c r="AU1000" s="89"/>
      <c r="AV1000" s="89"/>
      <c r="AW1000" s="89"/>
      <c r="AX1000" s="89"/>
      <c r="AY1000" s="89"/>
      <c r="AZ1000" s="89"/>
      <c r="BA1000" s="89"/>
      <c r="BB1000" s="89"/>
      <c r="BC1000" s="89"/>
      <c r="BD1000" s="89"/>
      <c r="BE1000" s="89"/>
      <c r="BF1000" s="89"/>
      <c r="BG1000" s="89"/>
      <c r="BH1000" s="89"/>
      <c r="BI1000" s="89"/>
      <c r="BJ1000" s="89"/>
      <c r="BK1000" s="89"/>
      <c r="BL1000" s="89"/>
      <c r="BM1000" s="89"/>
      <c r="BN1000" s="89"/>
      <c r="BO1000" s="89"/>
      <c r="BP1000" s="89"/>
      <c r="BQ1000" s="89"/>
      <c r="BR1000" s="89"/>
      <c r="BS1000" s="89"/>
      <c r="BT1000" s="89"/>
      <c r="BU1000" s="89"/>
      <c r="BV1000" s="89"/>
      <c r="BW1000" s="89"/>
      <c r="BX1000" s="89"/>
      <c r="BY1000" s="89"/>
      <c r="BZ1000" s="89"/>
      <c r="CA1000" s="89"/>
      <c r="CB1000" s="89"/>
      <c r="CC1000" s="89"/>
      <c r="CD1000" s="89"/>
      <c r="CE1000" s="89"/>
      <c r="CF1000" s="90" t="e">
        <f t="shared" si="97"/>
        <v>#DIV/0!</v>
      </c>
      <c r="CG1000" s="89"/>
      <c r="CH1000" s="89"/>
      <c r="CI1000" s="89"/>
      <c r="CJ1000" s="89"/>
      <c r="CK1000" s="89"/>
      <c r="CL1000" s="89"/>
      <c r="CM1000" s="89"/>
      <c r="CN1000" s="89"/>
      <c r="CO1000" s="89"/>
      <c r="CP1000" s="89"/>
      <c r="CQ1000" s="89"/>
      <c r="CR1000" s="89"/>
      <c r="CS1000" s="89"/>
      <c r="CT1000" s="89"/>
      <c r="CU1000" s="89"/>
      <c r="CV1000" s="89">
        <v>8</v>
      </c>
      <c r="CW1000" s="89">
        <v>8</v>
      </c>
      <c r="CX1000" s="89">
        <v>8</v>
      </c>
      <c r="CY1000" s="89">
        <v>8</v>
      </c>
      <c r="CZ1000" s="89">
        <v>8</v>
      </c>
      <c r="DA1000" s="89">
        <v>8</v>
      </c>
      <c r="DB1000" s="89">
        <v>8</v>
      </c>
      <c r="DC1000" s="89">
        <v>8</v>
      </c>
      <c r="DD1000" s="89">
        <v>8</v>
      </c>
      <c r="DE1000" s="89"/>
      <c r="DF1000" s="89"/>
      <c r="DG1000" s="89"/>
      <c r="DH1000" s="89"/>
      <c r="DI1000" s="89">
        <v>8</v>
      </c>
      <c r="DJ1000" s="89">
        <v>8</v>
      </c>
      <c r="DK1000" s="89">
        <v>8</v>
      </c>
      <c r="DL1000" s="89">
        <v>8</v>
      </c>
      <c r="DM1000" s="89">
        <v>8</v>
      </c>
      <c r="DN1000" s="89">
        <v>8</v>
      </c>
      <c r="DO1000" s="90">
        <f t="shared" si="101"/>
        <v>8</v>
      </c>
      <c r="DP1000" s="95"/>
      <c r="DQ1000" s="89"/>
      <c r="DR1000" s="89"/>
      <c r="DS1000" s="89"/>
      <c r="DT1000" s="89"/>
      <c r="DU1000" s="89"/>
      <c r="DV1000" s="101"/>
      <c r="DW1000" s="102"/>
      <c r="DX1000" s="103"/>
      <c r="DY1000" s="90"/>
      <c r="DZ1000" s="103"/>
      <c r="EA1000" s="103"/>
      <c r="EB1000" s="103"/>
      <c r="EC1000" s="103"/>
      <c r="ED1000" s="103"/>
      <c r="EE1000" s="103"/>
      <c r="EF1000" s="106" t="e">
        <f t="shared" si="98"/>
        <v>#DIV/0!</v>
      </c>
      <c r="EG1000" s="106" t="e">
        <f t="shared" si="99"/>
        <v>#DIV/0!</v>
      </c>
      <c r="EH1000" s="106" t="str">
        <f t="shared" si="100"/>
        <v>NEED TO DEVELOP</v>
      </c>
    </row>
    <row r="1001" hidden="1" customHeight="1" spans="2:138">
      <c r="B1001" s="83" t="s">
        <v>19738</v>
      </c>
      <c r="C1001" s="84"/>
      <c r="D1001" s="84"/>
      <c r="E1001" s="84"/>
      <c r="F1001" s="84"/>
      <c r="G1001" s="84"/>
      <c r="H1001" s="83" t="s">
        <v>19965</v>
      </c>
      <c r="I1001" s="86" t="s">
        <v>19966</v>
      </c>
      <c r="J1001" s="83" t="s">
        <v>1569</v>
      </c>
      <c r="K1001" s="84"/>
      <c r="L1001" s="83" t="s">
        <v>6685</v>
      </c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  <c r="AD1001" s="89"/>
      <c r="AE1001" s="89"/>
      <c r="AF1001" s="89"/>
      <c r="AG1001" s="89"/>
      <c r="AH1001" s="89"/>
      <c r="AI1001" s="89"/>
      <c r="AJ1001" s="89"/>
      <c r="AK1001" s="89"/>
      <c r="AL1001" s="89"/>
      <c r="AM1001" s="89"/>
      <c r="AN1001" s="90" t="e">
        <f t="shared" si="102"/>
        <v>#DIV/0!</v>
      </c>
      <c r="AO1001" s="89"/>
      <c r="AP1001" s="89"/>
      <c r="AQ1001" s="89"/>
      <c r="AR1001" s="89"/>
      <c r="AS1001" s="89"/>
      <c r="AT1001" s="89"/>
      <c r="AU1001" s="89"/>
      <c r="AV1001" s="89"/>
      <c r="AW1001" s="89"/>
      <c r="AX1001" s="89"/>
      <c r="AY1001" s="89"/>
      <c r="AZ1001" s="89"/>
      <c r="BA1001" s="89"/>
      <c r="BB1001" s="89"/>
      <c r="BC1001" s="89"/>
      <c r="BD1001" s="89"/>
      <c r="BE1001" s="89"/>
      <c r="BF1001" s="89"/>
      <c r="BG1001" s="89"/>
      <c r="BH1001" s="89"/>
      <c r="BI1001" s="89"/>
      <c r="BJ1001" s="89"/>
      <c r="BK1001" s="89"/>
      <c r="BL1001" s="89"/>
      <c r="BM1001" s="89"/>
      <c r="BN1001" s="89"/>
      <c r="BO1001" s="89"/>
      <c r="BP1001" s="89"/>
      <c r="BQ1001" s="89"/>
      <c r="BR1001" s="89"/>
      <c r="BS1001" s="89"/>
      <c r="BT1001" s="89"/>
      <c r="BU1001" s="89"/>
      <c r="BV1001" s="89"/>
      <c r="BW1001" s="89"/>
      <c r="BX1001" s="89"/>
      <c r="BY1001" s="89"/>
      <c r="BZ1001" s="89"/>
      <c r="CA1001" s="89"/>
      <c r="CB1001" s="89"/>
      <c r="CC1001" s="89"/>
      <c r="CD1001" s="89"/>
      <c r="CE1001" s="89"/>
      <c r="CF1001" s="90" t="e">
        <f t="shared" si="97"/>
        <v>#DIV/0!</v>
      </c>
      <c r="CG1001" s="89"/>
      <c r="CH1001" s="89"/>
      <c r="CI1001" s="89"/>
      <c r="CJ1001" s="89"/>
      <c r="CK1001" s="89"/>
      <c r="CL1001" s="89"/>
      <c r="CM1001" s="89"/>
      <c r="CN1001" s="89"/>
      <c r="CO1001" s="89"/>
      <c r="CP1001" s="89"/>
      <c r="CQ1001" s="89"/>
      <c r="CR1001" s="89"/>
      <c r="CS1001" s="89"/>
      <c r="CT1001" s="89"/>
      <c r="CU1001" s="89"/>
      <c r="CV1001" s="89">
        <v>8</v>
      </c>
      <c r="CW1001" s="89">
        <v>7</v>
      </c>
      <c r="CX1001" s="89">
        <v>8</v>
      </c>
      <c r="CY1001" s="89">
        <v>8</v>
      </c>
      <c r="CZ1001" s="89">
        <v>7</v>
      </c>
      <c r="DA1001" s="89">
        <v>8</v>
      </c>
      <c r="DB1001" s="89">
        <v>8</v>
      </c>
      <c r="DC1001" s="89">
        <v>8</v>
      </c>
      <c r="DD1001" s="89">
        <v>8</v>
      </c>
      <c r="DE1001" s="89"/>
      <c r="DF1001" s="89"/>
      <c r="DG1001" s="89"/>
      <c r="DH1001" s="89"/>
      <c r="DI1001" s="89">
        <v>8</v>
      </c>
      <c r="DJ1001" s="89">
        <v>7</v>
      </c>
      <c r="DK1001" s="89">
        <v>8</v>
      </c>
      <c r="DL1001" s="89">
        <v>8</v>
      </c>
      <c r="DM1001" s="89">
        <v>7</v>
      </c>
      <c r="DN1001" s="89">
        <v>8</v>
      </c>
      <c r="DO1001" s="90">
        <f t="shared" si="101"/>
        <v>7.73333333333333</v>
      </c>
      <c r="DP1001" s="95"/>
      <c r="DQ1001" s="89"/>
      <c r="DR1001" s="89"/>
      <c r="DS1001" s="89"/>
      <c r="DT1001" s="89"/>
      <c r="DU1001" s="89"/>
      <c r="DV1001" s="101"/>
      <c r="DW1001" s="102"/>
      <c r="DX1001" s="103"/>
      <c r="DY1001" s="90"/>
      <c r="DZ1001" s="103"/>
      <c r="EA1001" s="103"/>
      <c r="EB1001" s="103"/>
      <c r="EC1001" s="103"/>
      <c r="ED1001" s="103"/>
      <c r="EE1001" s="103"/>
      <c r="EF1001" s="106" t="e">
        <f t="shared" si="98"/>
        <v>#DIV/0!</v>
      </c>
      <c r="EG1001" s="106" t="e">
        <f t="shared" si="99"/>
        <v>#DIV/0!</v>
      </c>
      <c r="EH1001" s="106" t="str">
        <f t="shared" si="100"/>
        <v>NEED TO DEVELOP</v>
      </c>
    </row>
    <row r="1002" hidden="1" customHeight="1" spans="2:138">
      <c r="B1002" s="83" t="s">
        <v>2084</v>
      </c>
      <c r="C1002" s="84"/>
      <c r="D1002" s="84"/>
      <c r="E1002" s="84"/>
      <c r="F1002" s="84"/>
      <c r="G1002" s="84"/>
      <c r="H1002" s="83" t="s">
        <v>20013</v>
      </c>
      <c r="I1002" s="86" t="s">
        <v>20014</v>
      </c>
      <c r="J1002" s="83" t="s">
        <v>68</v>
      </c>
      <c r="K1002" s="84"/>
      <c r="L1002" s="83" t="s">
        <v>1219</v>
      </c>
      <c r="M1002" s="89">
        <v>9</v>
      </c>
      <c r="N1002" s="89">
        <v>8</v>
      </c>
      <c r="O1002" s="89">
        <v>8</v>
      </c>
      <c r="P1002" s="89">
        <v>9</v>
      </c>
      <c r="Q1002" s="89">
        <v>8</v>
      </c>
      <c r="R1002" s="89">
        <v>9</v>
      </c>
      <c r="S1002" s="89">
        <v>8</v>
      </c>
      <c r="T1002" s="89">
        <v>9</v>
      </c>
      <c r="U1002" s="89">
        <v>9</v>
      </c>
      <c r="V1002" s="89">
        <v>8</v>
      </c>
      <c r="W1002" s="89">
        <v>8</v>
      </c>
      <c r="X1002" s="89">
        <v>9</v>
      </c>
      <c r="Y1002" s="89">
        <v>8</v>
      </c>
      <c r="Z1002" s="89">
        <v>8</v>
      </c>
      <c r="AA1002" s="89">
        <v>8</v>
      </c>
      <c r="AB1002" s="89">
        <v>8</v>
      </c>
      <c r="AC1002" s="89">
        <v>8</v>
      </c>
      <c r="AD1002" s="89">
        <v>9</v>
      </c>
      <c r="AE1002" s="89">
        <v>8</v>
      </c>
      <c r="AF1002" s="89">
        <v>8</v>
      </c>
      <c r="AG1002" s="89">
        <v>9</v>
      </c>
      <c r="AH1002" s="89">
        <v>8</v>
      </c>
      <c r="AI1002" s="89">
        <v>8</v>
      </c>
      <c r="AJ1002" s="89">
        <v>8</v>
      </c>
      <c r="AK1002" s="89">
        <v>8</v>
      </c>
      <c r="AL1002" s="89">
        <v>8</v>
      </c>
      <c r="AM1002" s="89">
        <v>8</v>
      </c>
      <c r="AN1002" s="90">
        <f t="shared" si="102"/>
        <v>8.2962962962963</v>
      </c>
      <c r="AO1002" s="89"/>
      <c r="AP1002" s="89"/>
      <c r="AQ1002" s="89"/>
      <c r="AR1002" s="89"/>
      <c r="AS1002" s="89"/>
      <c r="AT1002" s="89"/>
      <c r="AU1002" s="89"/>
      <c r="AV1002" s="89"/>
      <c r="AW1002" s="89"/>
      <c r="AX1002" s="89"/>
      <c r="AY1002" s="89"/>
      <c r="AZ1002" s="89"/>
      <c r="BA1002" s="89"/>
      <c r="BB1002" s="89"/>
      <c r="BC1002" s="89"/>
      <c r="BD1002" s="89"/>
      <c r="BE1002" s="89"/>
      <c r="BF1002" s="89"/>
      <c r="BG1002" s="89"/>
      <c r="BH1002" s="89"/>
      <c r="BI1002" s="89"/>
      <c r="BJ1002" s="89"/>
      <c r="BK1002" s="89"/>
      <c r="BL1002" s="89"/>
      <c r="BM1002" s="89"/>
      <c r="BN1002" s="89"/>
      <c r="BO1002" s="89"/>
      <c r="BP1002" s="89"/>
      <c r="BQ1002" s="89"/>
      <c r="BR1002" s="89"/>
      <c r="BS1002" s="89"/>
      <c r="BT1002" s="89"/>
      <c r="BU1002" s="89"/>
      <c r="BV1002" s="89"/>
      <c r="BW1002" s="89"/>
      <c r="BX1002" s="89"/>
      <c r="BY1002" s="89"/>
      <c r="BZ1002" s="89"/>
      <c r="CA1002" s="89"/>
      <c r="CB1002" s="89"/>
      <c r="CC1002" s="89"/>
      <c r="CD1002" s="89"/>
      <c r="CE1002" s="89"/>
      <c r="CF1002" s="90" t="e">
        <f t="shared" si="97"/>
        <v>#DIV/0!</v>
      </c>
      <c r="CG1002" s="89"/>
      <c r="CH1002" s="89"/>
      <c r="CI1002" s="89"/>
      <c r="CJ1002" s="89"/>
      <c r="CK1002" s="89"/>
      <c r="CL1002" s="89"/>
      <c r="CM1002" s="89"/>
      <c r="CN1002" s="89"/>
      <c r="CO1002" s="89"/>
      <c r="CP1002" s="89"/>
      <c r="CQ1002" s="89"/>
      <c r="CR1002" s="89"/>
      <c r="CS1002" s="89"/>
      <c r="CT1002" s="89"/>
      <c r="CU1002" s="89"/>
      <c r="CV1002" s="89"/>
      <c r="CW1002" s="89"/>
      <c r="CX1002" s="89"/>
      <c r="CY1002" s="89"/>
      <c r="CZ1002" s="89"/>
      <c r="DA1002" s="89"/>
      <c r="DB1002" s="89"/>
      <c r="DC1002" s="89"/>
      <c r="DD1002" s="89"/>
      <c r="DE1002" s="89"/>
      <c r="DF1002" s="89"/>
      <c r="DG1002" s="89"/>
      <c r="DH1002" s="89"/>
      <c r="DI1002" s="89"/>
      <c r="DJ1002" s="89"/>
      <c r="DK1002" s="89"/>
      <c r="DL1002" s="89"/>
      <c r="DM1002" s="89"/>
      <c r="DN1002" s="89"/>
      <c r="DO1002" s="90" t="e">
        <f t="shared" si="101"/>
        <v>#DIV/0!</v>
      </c>
      <c r="DP1002" s="95"/>
      <c r="DQ1002" s="89"/>
      <c r="DR1002" s="89"/>
      <c r="DS1002" s="89"/>
      <c r="DT1002" s="89"/>
      <c r="DU1002" s="89"/>
      <c r="DV1002" s="101"/>
      <c r="DW1002" s="102"/>
      <c r="DX1002" s="103"/>
      <c r="DY1002" s="90"/>
      <c r="DZ1002" s="103"/>
      <c r="EA1002" s="103"/>
      <c r="EB1002" s="103"/>
      <c r="EC1002" s="103"/>
      <c r="ED1002" s="103"/>
      <c r="EE1002" s="103"/>
      <c r="EF1002" s="106" t="str">
        <f t="shared" si="98"/>
        <v>GOOD</v>
      </c>
      <c r="EG1002" s="106" t="e">
        <f t="shared" si="99"/>
        <v>#DIV/0!</v>
      </c>
      <c r="EH1002" s="106" t="e">
        <f t="shared" si="100"/>
        <v>#DIV/0!</v>
      </c>
    </row>
    <row r="1003" hidden="1" customHeight="1" spans="2:138">
      <c r="B1003" s="83" t="s">
        <v>2084</v>
      </c>
      <c r="C1003" s="84"/>
      <c r="D1003" s="84"/>
      <c r="E1003" s="84"/>
      <c r="F1003" s="84"/>
      <c r="G1003" s="84"/>
      <c r="H1003" s="83" t="s">
        <v>20028</v>
      </c>
      <c r="I1003" s="86" t="s">
        <v>20029</v>
      </c>
      <c r="J1003" s="83" t="s">
        <v>227</v>
      </c>
      <c r="K1003" s="84"/>
      <c r="L1003" s="83" t="s">
        <v>10244</v>
      </c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  <c r="AD1003" s="89"/>
      <c r="AE1003" s="89"/>
      <c r="AF1003" s="89"/>
      <c r="AG1003" s="89"/>
      <c r="AH1003" s="89"/>
      <c r="AI1003" s="89"/>
      <c r="AJ1003" s="89"/>
      <c r="AK1003" s="89"/>
      <c r="AL1003" s="89"/>
      <c r="AM1003" s="89"/>
      <c r="AN1003" s="90" t="e">
        <f t="shared" si="102"/>
        <v>#DIV/0!</v>
      </c>
      <c r="AO1003" s="89"/>
      <c r="AP1003" s="89"/>
      <c r="AQ1003" s="89"/>
      <c r="AR1003" s="89"/>
      <c r="AS1003" s="89"/>
      <c r="AT1003" s="89"/>
      <c r="AU1003" s="89"/>
      <c r="AV1003" s="89"/>
      <c r="AW1003" s="89"/>
      <c r="AX1003" s="89"/>
      <c r="AY1003" s="89"/>
      <c r="AZ1003" s="89"/>
      <c r="BA1003" s="89"/>
      <c r="BB1003" s="89"/>
      <c r="BC1003" s="89"/>
      <c r="BD1003" s="89"/>
      <c r="BE1003" s="89"/>
      <c r="BF1003" s="89"/>
      <c r="BG1003" s="89"/>
      <c r="BH1003" s="89"/>
      <c r="BI1003" s="89"/>
      <c r="BJ1003" s="89"/>
      <c r="BK1003" s="89"/>
      <c r="BL1003" s="89"/>
      <c r="BM1003" s="89"/>
      <c r="BN1003" s="89"/>
      <c r="BO1003" s="89"/>
      <c r="BP1003" s="89"/>
      <c r="BQ1003" s="89"/>
      <c r="BR1003" s="89"/>
      <c r="BS1003" s="89"/>
      <c r="BT1003" s="89"/>
      <c r="BU1003" s="89"/>
      <c r="BV1003" s="89"/>
      <c r="BW1003" s="89"/>
      <c r="BX1003" s="89"/>
      <c r="BY1003" s="89"/>
      <c r="BZ1003" s="89"/>
      <c r="CA1003" s="89"/>
      <c r="CB1003" s="89"/>
      <c r="CC1003" s="89"/>
      <c r="CD1003" s="89"/>
      <c r="CE1003" s="89"/>
      <c r="CF1003" s="90" t="e">
        <f t="shared" si="97"/>
        <v>#DIV/0!</v>
      </c>
      <c r="CG1003" s="89"/>
      <c r="CH1003" s="89"/>
      <c r="CI1003" s="89"/>
      <c r="CJ1003" s="89"/>
      <c r="CK1003" s="89"/>
      <c r="CL1003" s="89"/>
      <c r="CM1003" s="89"/>
      <c r="CN1003" s="89"/>
      <c r="CO1003" s="89"/>
      <c r="CP1003" s="89"/>
      <c r="CQ1003" s="89"/>
      <c r="CR1003" s="89"/>
      <c r="CS1003" s="89"/>
      <c r="CT1003" s="89"/>
      <c r="CU1003" s="89"/>
      <c r="CV1003" s="89"/>
      <c r="CW1003" s="89"/>
      <c r="CX1003" s="89"/>
      <c r="CY1003" s="89"/>
      <c r="CZ1003" s="89"/>
      <c r="DA1003" s="89"/>
      <c r="DB1003" s="89"/>
      <c r="DC1003" s="89"/>
      <c r="DD1003" s="89"/>
      <c r="DE1003" s="89"/>
      <c r="DF1003" s="89"/>
      <c r="DG1003" s="89"/>
      <c r="DH1003" s="89"/>
      <c r="DI1003" s="89"/>
      <c r="DJ1003" s="89"/>
      <c r="DK1003" s="89"/>
      <c r="DL1003" s="89"/>
      <c r="DM1003" s="89"/>
      <c r="DN1003" s="89"/>
      <c r="DO1003" s="90" t="e">
        <f t="shared" si="101"/>
        <v>#DIV/0!</v>
      </c>
      <c r="DP1003" s="95"/>
      <c r="DQ1003" s="89"/>
      <c r="DR1003" s="89"/>
      <c r="DS1003" s="89"/>
      <c r="DT1003" s="89"/>
      <c r="DU1003" s="89"/>
      <c r="DV1003" s="101"/>
      <c r="DW1003" s="102"/>
      <c r="DX1003" s="103"/>
      <c r="DY1003" s="90"/>
      <c r="DZ1003" s="103"/>
      <c r="EA1003" s="103"/>
      <c r="EB1003" s="103"/>
      <c r="EC1003" s="103"/>
      <c r="ED1003" s="103"/>
      <c r="EE1003" s="103"/>
      <c r="EF1003" s="106" t="e">
        <f t="shared" si="98"/>
        <v>#DIV/0!</v>
      </c>
      <c r="EG1003" s="106" t="e">
        <f t="shared" si="99"/>
        <v>#DIV/0!</v>
      </c>
      <c r="EH1003" s="106" t="e">
        <f t="shared" si="100"/>
        <v>#DIV/0!</v>
      </c>
    </row>
    <row r="1004" hidden="1" customHeight="1" spans="2:138">
      <c r="B1004" s="83" t="s">
        <v>2084</v>
      </c>
      <c r="C1004" s="84"/>
      <c r="D1004" s="84"/>
      <c r="E1004" s="84"/>
      <c r="F1004" s="84"/>
      <c r="G1004" s="84"/>
      <c r="H1004" s="83" t="s">
        <v>20040</v>
      </c>
      <c r="I1004" s="86" t="s">
        <v>20041</v>
      </c>
      <c r="J1004" s="83" t="s">
        <v>2083</v>
      </c>
      <c r="K1004" s="84"/>
      <c r="L1004" s="83" t="s">
        <v>2086</v>
      </c>
      <c r="M1004" s="89"/>
      <c r="N1004" s="89"/>
      <c r="O1004" s="89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  <c r="AA1004" s="89"/>
      <c r="AB1004" s="89"/>
      <c r="AC1004" s="89"/>
      <c r="AD1004" s="89"/>
      <c r="AE1004" s="89"/>
      <c r="AF1004" s="89"/>
      <c r="AG1004" s="89"/>
      <c r="AH1004" s="89"/>
      <c r="AI1004" s="89"/>
      <c r="AJ1004" s="89"/>
      <c r="AK1004" s="89"/>
      <c r="AL1004" s="89"/>
      <c r="AM1004" s="89"/>
      <c r="AN1004" s="90" t="e">
        <f t="shared" si="102"/>
        <v>#DIV/0!</v>
      </c>
      <c r="AO1004" s="89"/>
      <c r="AP1004" s="89"/>
      <c r="AQ1004" s="89"/>
      <c r="AR1004" s="89"/>
      <c r="AS1004" s="89"/>
      <c r="AT1004" s="89"/>
      <c r="AU1004" s="89"/>
      <c r="AV1004" s="89"/>
      <c r="AW1004" s="89"/>
      <c r="AX1004" s="89"/>
      <c r="AY1004" s="89"/>
      <c r="AZ1004" s="89"/>
      <c r="BA1004" s="89"/>
      <c r="BB1004" s="89"/>
      <c r="BC1004" s="89"/>
      <c r="BD1004" s="89"/>
      <c r="BE1004" s="89"/>
      <c r="BF1004" s="89"/>
      <c r="BG1004" s="89"/>
      <c r="BH1004" s="89"/>
      <c r="BI1004" s="89"/>
      <c r="BJ1004" s="89"/>
      <c r="BK1004" s="89"/>
      <c r="BL1004" s="89"/>
      <c r="BM1004" s="89"/>
      <c r="BN1004" s="89"/>
      <c r="BO1004" s="89"/>
      <c r="BP1004" s="89"/>
      <c r="BQ1004" s="89"/>
      <c r="BR1004" s="89"/>
      <c r="BS1004" s="89"/>
      <c r="BT1004" s="89"/>
      <c r="BU1004" s="89"/>
      <c r="BV1004" s="89"/>
      <c r="BW1004" s="89"/>
      <c r="BX1004" s="89"/>
      <c r="BY1004" s="89"/>
      <c r="BZ1004" s="89"/>
      <c r="CA1004" s="89"/>
      <c r="CB1004" s="89"/>
      <c r="CC1004" s="89"/>
      <c r="CD1004" s="89"/>
      <c r="CE1004" s="89"/>
      <c r="CF1004" s="90" t="e">
        <f t="shared" si="97"/>
        <v>#DIV/0!</v>
      </c>
      <c r="CG1004" s="89"/>
      <c r="CH1004" s="89"/>
      <c r="CI1004" s="89"/>
      <c r="CJ1004" s="89"/>
      <c r="CK1004" s="89"/>
      <c r="CL1004" s="89"/>
      <c r="CM1004" s="89"/>
      <c r="CN1004" s="89"/>
      <c r="CO1004" s="89"/>
      <c r="CP1004" s="89"/>
      <c r="CQ1004" s="89"/>
      <c r="CR1004" s="89"/>
      <c r="CS1004" s="89"/>
      <c r="CT1004" s="89"/>
      <c r="CU1004" s="89"/>
      <c r="CV1004" s="89"/>
      <c r="CW1004" s="89"/>
      <c r="CX1004" s="89"/>
      <c r="CY1004" s="89"/>
      <c r="CZ1004" s="89"/>
      <c r="DA1004" s="89"/>
      <c r="DB1004" s="89"/>
      <c r="DC1004" s="89"/>
      <c r="DD1004" s="89"/>
      <c r="DE1004" s="89"/>
      <c r="DF1004" s="89"/>
      <c r="DG1004" s="89"/>
      <c r="DH1004" s="89"/>
      <c r="DI1004" s="89"/>
      <c r="DJ1004" s="89"/>
      <c r="DK1004" s="89"/>
      <c r="DL1004" s="89"/>
      <c r="DM1004" s="89"/>
      <c r="DN1004" s="89"/>
      <c r="DO1004" s="90" t="e">
        <f t="shared" si="101"/>
        <v>#DIV/0!</v>
      </c>
      <c r="DP1004" s="95"/>
      <c r="DQ1004" s="89"/>
      <c r="DR1004" s="89"/>
      <c r="DS1004" s="89"/>
      <c r="DT1004" s="89"/>
      <c r="DU1004" s="89"/>
      <c r="DV1004" s="101"/>
      <c r="DW1004" s="102"/>
      <c r="DX1004" s="103"/>
      <c r="DY1004" s="90"/>
      <c r="DZ1004" s="103"/>
      <c r="EA1004" s="103"/>
      <c r="EB1004" s="103"/>
      <c r="EC1004" s="103"/>
      <c r="ED1004" s="103"/>
      <c r="EE1004" s="103"/>
      <c r="EF1004" s="106" t="e">
        <f t="shared" si="98"/>
        <v>#DIV/0!</v>
      </c>
      <c r="EG1004" s="106" t="e">
        <f t="shared" si="99"/>
        <v>#DIV/0!</v>
      </c>
      <c r="EH1004" s="106" t="e">
        <f t="shared" si="100"/>
        <v>#DIV/0!</v>
      </c>
    </row>
    <row r="1005" hidden="1" customHeight="1" spans="2:138">
      <c r="B1005" s="83" t="s">
        <v>2084</v>
      </c>
      <c r="C1005" s="84"/>
      <c r="D1005" s="84"/>
      <c r="E1005" s="84"/>
      <c r="F1005" s="84"/>
      <c r="G1005" s="84"/>
      <c r="H1005" s="83" t="s">
        <v>20065</v>
      </c>
      <c r="I1005" s="86" t="s">
        <v>20066</v>
      </c>
      <c r="J1005" s="83" t="s">
        <v>263</v>
      </c>
      <c r="K1005" s="84"/>
      <c r="L1005" s="83" t="s">
        <v>91</v>
      </c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  <c r="AA1005" s="89"/>
      <c r="AB1005" s="89"/>
      <c r="AC1005" s="89"/>
      <c r="AD1005" s="89"/>
      <c r="AE1005" s="89"/>
      <c r="AF1005" s="89"/>
      <c r="AG1005" s="89"/>
      <c r="AH1005" s="89"/>
      <c r="AI1005" s="89"/>
      <c r="AJ1005" s="89"/>
      <c r="AK1005" s="89"/>
      <c r="AL1005" s="89"/>
      <c r="AM1005" s="89"/>
      <c r="AN1005" s="90" t="e">
        <f t="shared" si="102"/>
        <v>#DIV/0!</v>
      </c>
      <c r="AO1005" s="89"/>
      <c r="AP1005" s="89"/>
      <c r="AQ1005" s="89"/>
      <c r="AR1005" s="89"/>
      <c r="AS1005" s="89"/>
      <c r="AT1005" s="89"/>
      <c r="AU1005" s="89"/>
      <c r="AV1005" s="89"/>
      <c r="AW1005" s="89"/>
      <c r="AX1005" s="89"/>
      <c r="AY1005" s="89"/>
      <c r="AZ1005" s="89"/>
      <c r="BA1005" s="89"/>
      <c r="BB1005" s="89"/>
      <c r="BC1005" s="89"/>
      <c r="BD1005" s="89"/>
      <c r="BE1005" s="89"/>
      <c r="BF1005" s="89"/>
      <c r="BG1005" s="89"/>
      <c r="BH1005" s="89"/>
      <c r="BI1005" s="89"/>
      <c r="BJ1005" s="89"/>
      <c r="BK1005" s="89"/>
      <c r="BL1005" s="89"/>
      <c r="BM1005" s="89"/>
      <c r="BN1005" s="89"/>
      <c r="BO1005" s="89"/>
      <c r="BP1005" s="89"/>
      <c r="BQ1005" s="89"/>
      <c r="BR1005" s="89"/>
      <c r="BS1005" s="89"/>
      <c r="BT1005" s="89"/>
      <c r="BU1005" s="89"/>
      <c r="BV1005" s="89"/>
      <c r="BW1005" s="89"/>
      <c r="BX1005" s="89"/>
      <c r="BY1005" s="89"/>
      <c r="BZ1005" s="89"/>
      <c r="CA1005" s="89"/>
      <c r="CB1005" s="89"/>
      <c r="CC1005" s="89"/>
      <c r="CD1005" s="89"/>
      <c r="CE1005" s="89"/>
      <c r="CF1005" s="90" t="e">
        <f t="shared" si="97"/>
        <v>#DIV/0!</v>
      </c>
      <c r="CG1005" s="89"/>
      <c r="CH1005" s="89"/>
      <c r="CI1005" s="89"/>
      <c r="CJ1005" s="89"/>
      <c r="CK1005" s="89"/>
      <c r="CL1005" s="89"/>
      <c r="CM1005" s="89"/>
      <c r="CN1005" s="89"/>
      <c r="CO1005" s="89"/>
      <c r="CP1005" s="89"/>
      <c r="CQ1005" s="89"/>
      <c r="CR1005" s="89"/>
      <c r="CS1005" s="89"/>
      <c r="CT1005" s="89"/>
      <c r="CU1005" s="89"/>
      <c r="CV1005" s="89"/>
      <c r="CW1005" s="89"/>
      <c r="CX1005" s="89"/>
      <c r="CY1005" s="89"/>
      <c r="CZ1005" s="89"/>
      <c r="DA1005" s="89"/>
      <c r="DB1005" s="89"/>
      <c r="DC1005" s="89"/>
      <c r="DD1005" s="89"/>
      <c r="DE1005" s="89"/>
      <c r="DF1005" s="89"/>
      <c r="DG1005" s="89"/>
      <c r="DH1005" s="89"/>
      <c r="DI1005" s="89"/>
      <c r="DJ1005" s="89"/>
      <c r="DK1005" s="89"/>
      <c r="DL1005" s="89"/>
      <c r="DM1005" s="89"/>
      <c r="DN1005" s="89"/>
      <c r="DO1005" s="90" t="e">
        <f t="shared" si="101"/>
        <v>#DIV/0!</v>
      </c>
      <c r="DP1005" s="95"/>
      <c r="DQ1005" s="89"/>
      <c r="DR1005" s="89"/>
      <c r="DS1005" s="89"/>
      <c r="DT1005" s="89"/>
      <c r="DU1005" s="89"/>
      <c r="DV1005" s="101"/>
      <c r="DW1005" s="102"/>
      <c r="DX1005" s="103"/>
      <c r="DY1005" s="90"/>
      <c r="DZ1005" s="103"/>
      <c r="EA1005" s="103"/>
      <c r="EB1005" s="103"/>
      <c r="EC1005" s="103"/>
      <c r="ED1005" s="103"/>
      <c r="EE1005" s="103"/>
      <c r="EF1005" s="106" t="e">
        <f t="shared" si="98"/>
        <v>#DIV/0!</v>
      </c>
      <c r="EG1005" s="106" t="e">
        <f t="shared" si="99"/>
        <v>#DIV/0!</v>
      </c>
      <c r="EH1005" s="106" t="e">
        <f t="shared" si="100"/>
        <v>#DIV/0!</v>
      </c>
    </row>
    <row r="1006" hidden="1" customHeight="1" spans="2:138">
      <c r="B1006" s="83" t="s">
        <v>2084</v>
      </c>
      <c r="C1006" s="84"/>
      <c r="D1006" s="84"/>
      <c r="E1006" s="84"/>
      <c r="F1006" s="84"/>
      <c r="G1006" s="84"/>
      <c r="H1006" s="83" t="s">
        <v>20079</v>
      </c>
      <c r="I1006" s="86" t="s">
        <v>20080</v>
      </c>
      <c r="J1006" s="83" t="s">
        <v>108</v>
      </c>
      <c r="K1006" s="84"/>
      <c r="L1006" s="83" t="s">
        <v>3480</v>
      </c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  <c r="AA1006" s="89"/>
      <c r="AB1006" s="89"/>
      <c r="AC1006" s="89"/>
      <c r="AD1006" s="89"/>
      <c r="AE1006" s="89"/>
      <c r="AF1006" s="89"/>
      <c r="AG1006" s="89"/>
      <c r="AH1006" s="89"/>
      <c r="AI1006" s="89"/>
      <c r="AJ1006" s="89"/>
      <c r="AK1006" s="89"/>
      <c r="AL1006" s="89"/>
      <c r="AM1006" s="89"/>
      <c r="AN1006" s="90" t="e">
        <f t="shared" si="102"/>
        <v>#DIV/0!</v>
      </c>
      <c r="AO1006" s="89"/>
      <c r="AP1006" s="89"/>
      <c r="AQ1006" s="89"/>
      <c r="AR1006" s="89"/>
      <c r="AS1006" s="89"/>
      <c r="AT1006" s="89"/>
      <c r="AU1006" s="89"/>
      <c r="AV1006" s="89"/>
      <c r="AW1006" s="89"/>
      <c r="AX1006" s="89"/>
      <c r="AY1006" s="89"/>
      <c r="AZ1006" s="89"/>
      <c r="BA1006" s="89"/>
      <c r="BB1006" s="89"/>
      <c r="BC1006" s="89"/>
      <c r="BD1006" s="89">
        <v>8</v>
      </c>
      <c r="BE1006" s="89">
        <v>8</v>
      </c>
      <c r="BF1006" s="89">
        <v>8</v>
      </c>
      <c r="BG1006" s="89">
        <v>8</v>
      </c>
      <c r="BH1006" s="89">
        <v>8</v>
      </c>
      <c r="BI1006" s="89">
        <v>8</v>
      </c>
      <c r="BJ1006" s="89">
        <v>8</v>
      </c>
      <c r="BK1006" s="89">
        <v>8</v>
      </c>
      <c r="BL1006" s="89">
        <v>8</v>
      </c>
      <c r="BM1006" s="89">
        <v>8</v>
      </c>
      <c r="BN1006" s="89">
        <v>8</v>
      </c>
      <c r="BO1006" s="89">
        <v>8</v>
      </c>
      <c r="BP1006" s="89">
        <v>8</v>
      </c>
      <c r="BQ1006" s="89">
        <v>8</v>
      </c>
      <c r="BR1006" s="89">
        <v>8</v>
      </c>
      <c r="BS1006" s="89">
        <v>8</v>
      </c>
      <c r="BT1006" s="89">
        <v>8</v>
      </c>
      <c r="BU1006" s="89">
        <v>8</v>
      </c>
      <c r="BV1006" s="89">
        <v>8</v>
      </c>
      <c r="BW1006" s="89">
        <v>8</v>
      </c>
      <c r="BX1006" s="89">
        <v>8</v>
      </c>
      <c r="BY1006" s="89">
        <v>8</v>
      </c>
      <c r="BZ1006" s="89">
        <v>8</v>
      </c>
      <c r="CA1006" s="89">
        <v>8</v>
      </c>
      <c r="CB1006" s="89">
        <v>8</v>
      </c>
      <c r="CC1006" s="89">
        <v>8</v>
      </c>
      <c r="CD1006" s="89">
        <v>8</v>
      </c>
      <c r="CE1006" s="89">
        <v>8</v>
      </c>
      <c r="CF1006" s="90">
        <f t="shared" si="97"/>
        <v>8</v>
      </c>
      <c r="CG1006" s="89"/>
      <c r="CH1006" s="89"/>
      <c r="CI1006" s="89"/>
      <c r="CJ1006" s="89"/>
      <c r="CK1006" s="89"/>
      <c r="CL1006" s="89"/>
      <c r="CM1006" s="89"/>
      <c r="CN1006" s="89"/>
      <c r="CO1006" s="89"/>
      <c r="CP1006" s="89"/>
      <c r="CQ1006" s="89"/>
      <c r="CR1006" s="89"/>
      <c r="CS1006" s="89"/>
      <c r="CT1006" s="89"/>
      <c r="CU1006" s="89"/>
      <c r="CV1006" s="89"/>
      <c r="CW1006" s="89"/>
      <c r="CX1006" s="89"/>
      <c r="CY1006" s="89"/>
      <c r="CZ1006" s="89"/>
      <c r="DA1006" s="89"/>
      <c r="DB1006" s="89"/>
      <c r="DC1006" s="89"/>
      <c r="DD1006" s="89"/>
      <c r="DE1006" s="89"/>
      <c r="DF1006" s="89"/>
      <c r="DG1006" s="89"/>
      <c r="DH1006" s="89"/>
      <c r="DI1006" s="89"/>
      <c r="DJ1006" s="89"/>
      <c r="DK1006" s="89"/>
      <c r="DL1006" s="89"/>
      <c r="DM1006" s="89"/>
      <c r="DN1006" s="89"/>
      <c r="DO1006" s="90" t="e">
        <f t="shared" si="101"/>
        <v>#DIV/0!</v>
      </c>
      <c r="DP1006" s="95"/>
      <c r="DQ1006" s="89"/>
      <c r="DR1006" s="89"/>
      <c r="DS1006" s="89"/>
      <c r="DT1006" s="89"/>
      <c r="DU1006" s="89"/>
      <c r="DV1006" s="101"/>
      <c r="DW1006" s="102"/>
      <c r="DX1006" s="103"/>
      <c r="DY1006" s="90"/>
      <c r="DZ1006" s="103"/>
      <c r="EA1006" s="103"/>
      <c r="EB1006" s="103"/>
      <c r="EC1006" s="103"/>
      <c r="ED1006" s="103"/>
      <c r="EE1006" s="103"/>
      <c r="EF1006" s="106" t="e">
        <f t="shared" si="98"/>
        <v>#DIV/0!</v>
      </c>
      <c r="EG1006" s="106" t="str">
        <f t="shared" si="99"/>
        <v>NEED TO DEVELOP</v>
      </c>
      <c r="EH1006" s="106" t="e">
        <f t="shared" si="100"/>
        <v>#DIV/0!</v>
      </c>
    </row>
    <row r="1007" hidden="1" customHeight="1" spans="2:138">
      <c r="B1007" s="83" t="s">
        <v>2084</v>
      </c>
      <c r="C1007" s="84"/>
      <c r="D1007" s="84"/>
      <c r="E1007" s="84"/>
      <c r="F1007" s="84"/>
      <c r="G1007" s="84"/>
      <c r="H1007" s="83" t="s">
        <v>20093</v>
      </c>
      <c r="I1007" s="86" t="s">
        <v>20094</v>
      </c>
      <c r="J1007" s="83" t="s">
        <v>2321</v>
      </c>
      <c r="K1007" s="84"/>
      <c r="L1007" s="83" t="s">
        <v>7908</v>
      </c>
      <c r="M1007" s="89"/>
      <c r="N1007" s="89"/>
      <c r="O1007" s="89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  <c r="AA1007" s="89"/>
      <c r="AB1007" s="89"/>
      <c r="AC1007" s="89"/>
      <c r="AD1007" s="89"/>
      <c r="AE1007" s="89"/>
      <c r="AF1007" s="89"/>
      <c r="AG1007" s="89"/>
      <c r="AH1007" s="89"/>
      <c r="AI1007" s="89"/>
      <c r="AJ1007" s="89"/>
      <c r="AK1007" s="89"/>
      <c r="AL1007" s="89"/>
      <c r="AM1007" s="89"/>
      <c r="AN1007" s="90" t="e">
        <f t="shared" si="102"/>
        <v>#DIV/0!</v>
      </c>
      <c r="AO1007" s="89"/>
      <c r="AP1007" s="89"/>
      <c r="AQ1007" s="89"/>
      <c r="AR1007" s="89"/>
      <c r="AS1007" s="89"/>
      <c r="AT1007" s="89"/>
      <c r="AU1007" s="89"/>
      <c r="AV1007" s="89"/>
      <c r="AW1007" s="89"/>
      <c r="AX1007" s="89"/>
      <c r="AY1007" s="89"/>
      <c r="AZ1007" s="89"/>
      <c r="BA1007" s="89"/>
      <c r="BB1007" s="89"/>
      <c r="BC1007" s="89"/>
      <c r="BD1007" s="89">
        <v>8</v>
      </c>
      <c r="BE1007" s="89">
        <v>8</v>
      </c>
      <c r="BF1007" s="89">
        <v>8</v>
      </c>
      <c r="BG1007" s="89">
        <v>8</v>
      </c>
      <c r="BH1007" s="89">
        <v>8</v>
      </c>
      <c r="BI1007" s="89">
        <v>8</v>
      </c>
      <c r="BJ1007" s="89">
        <v>8</v>
      </c>
      <c r="BK1007" s="89">
        <v>8</v>
      </c>
      <c r="BL1007" s="89">
        <v>8</v>
      </c>
      <c r="BM1007" s="89">
        <v>8</v>
      </c>
      <c r="BN1007" s="89">
        <v>8</v>
      </c>
      <c r="BO1007" s="89">
        <v>8</v>
      </c>
      <c r="BP1007" s="89">
        <v>8</v>
      </c>
      <c r="BQ1007" s="89">
        <v>8</v>
      </c>
      <c r="BR1007" s="89">
        <v>8</v>
      </c>
      <c r="BS1007" s="89">
        <v>8</v>
      </c>
      <c r="BT1007" s="89">
        <v>8</v>
      </c>
      <c r="BU1007" s="89">
        <v>8</v>
      </c>
      <c r="BV1007" s="89">
        <v>8</v>
      </c>
      <c r="BW1007" s="89">
        <v>8</v>
      </c>
      <c r="BX1007" s="89">
        <v>8</v>
      </c>
      <c r="BY1007" s="89">
        <v>8</v>
      </c>
      <c r="BZ1007" s="89">
        <v>8</v>
      </c>
      <c r="CA1007" s="89">
        <v>8</v>
      </c>
      <c r="CB1007" s="89">
        <v>8</v>
      </c>
      <c r="CC1007" s="89">
        <v>8</v>
      </c>
      <c r="CD1007" s="89">
        <v>8</v>
      </c>
      <c r="CE1007" s="89">
        <v>8</v>
      </c>
      <c r="CF1007" s="90">
        <f t="shared" si="97"/>
        <v>8</v>
      </c>
      <c r="CG1007" s="89"/>
      <c r="CH1007" s="89"/>
      <c r="CI1007" s="89"/>
      <c r="CJ1007" s="89"/>
      <c r="CK1007" s="89"/>
      <c r="CL1007" s="89"/>
      <c r="CM1007" s="89"/>
      <c r="CN1007" s="89"/>
      <c r="CO1007" s="89"/>
      <c r="CP1007" s="89"/>
      <c r="CQ1007" s="89"/>
      <c r="CR1007" s="89"/>
      <c r="CS1007" s="89"/>
      <c r="CT1007" s="89"/>
      <c r="CU1007" s="89"/>
      <c r="CV1007" s="89"/>
      <c r="CW1007" s="89"/>
      <c r="CX1007" s="89"/>
      <c r="CY1007" s="89"/>
      <c r="CZ1007" s="89"/>
      <c r="DA1007" s="89"/>
      <c r="DB1007" s="89"/>
      <c r="DC1007" s="89"/>
      <c r="DD1007" s="89"/>
      <c r="DE1007" s="89"/>
      <c r="DF1007" s="89"/>
      <c r="DG1007" s="89"/>
      <c r="DH1007" s="89"/>
      <c r="DI1007" s="89"/>
      <c r="DJ1007" s="89"/>
      <c r="DK1007" s="89"/>
      <c r="DL1007" s="89"/>
      <c r="DM1007" s="89"/>
      <c r="DN1007" s="89"/>
      <c r="DO1007" s="90" t="e">
        <f t="shared" si="101"/>
        <v>#DIV/0!</v>
      </c>
      <c r="DP1007" s="95"/>
      <c r="DQ1007" s="89"/>
      <c r="DR1007" s="89"/>
      <c r="DS1007" s="89"/>
      <c r="DT1007" s="89"/>
      <c r="DU1007" s="89"/>
      <c r="DV1007" s="101"/>
      <c r="DW1007" s="102"/>
      <c r="DX1007" s="103"/>
      <c r="DY1007" s="90"/>
      <c r="DZ1007" s="103"/>
      <c r="EA1007" s="103"/>
      <c r="EB1007" s="103"/>
      <c r="EC1007" s="103"/>
      <c r="ED1007" s="103"/>
      <c r="EE1007" s="103"/>
      <c r="EF1007" s="106" t="e">
        <f t="shared" si="98"/>
        <v>#DIV/0!</v>
      </c>
      <c r="EG1007" s="106" t="str">
        <f t="shared" si="99"/>
        <v>NEED TO DEVELOP</v>
      </c>
      <c r="EH1007" s="106" t="e">
        <f t="shared" si="100"/>
        <v>#DIV/0!</v>
      </c>
    </row>
    <row r="1008" hidden="1" customHeight="1" spans="2:138">
      <c r="B1008" s="83" t="s">
        <v>2084</v>
      </c>
      <c r="C1008" s="84"/>
      <c r="D1008" s="84"/>
      <c r="E1008" s="84"/>
      <c r="F1008" s="84"/>
      <c r="G1008" s="84"/>
      <c r="H1008" s="83" t="s">
        <v>20107</v>
      </c>
      <c r="I1008" s="86" t="s">
        <v>20108</v>
      </c>
      <c r="J1008" s="83" t="s">
        <v>390</v>
      </c>
      <c r="K1008" s="84"/>
      <c r="L1008" s="83" t="s">
        <v>20109</v>
      </c>
      <c r="M1008" s="89"/>
      <c r="N1008" s="89"/>
      <c r="O1008" s="89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  <c r="AA1008" s="89"/>
      <c r="AB1008" s="89"/>
      <c r="AC1008" s="89"/>
      <c r="AD1008" s="89"/>
      <c r="AE1008" s="89"/>
      <c r="AF1008" s="89"/>
      <c r="AG1008" s="89"/>
      <c r="AH1008" s="89"/>
      <c r="AI1008" s="89"/>
      <c r="AJ1008" s="89"/>
      <c r="AK1008" s="89"/>
      <c r="AL1008" s="89"/>
      <c r="AM1008" s="89"/>
      <c r="AN1008" s="90" t="e">
        <f t="shared" si="102"/>
        <v>#DIV/0!</v>
      </c>
      <c r="AO1008" s="89"/>
      <c r="AP1008" s="89"/>
      <c r="AQ1008" s="89"/>
      <c r="AR1008" s="89"/>
      <c r="AS1008" s="89"/>
      <c r="AT1008" s="89"/>
      <c r="AU1008" s="89"/>
      <c r="AV1008" s="89"/>
      <c r="AW1008" s="89"/>
      <c r="AX1008" s="89"/>
      <c r="AY1008" s="89"/>
      <c r="AZ1008" s="89"/>
      <c r="BA1008" s="89"/>
      <c r="BB1008" s="89"/>
      <c r="BC1008" s="89"/>
      <c r="BD1008" s="89"/>
      <c r="BE1008" s="89"/>
      <c r="BF1008" s="89"/>
      <c r="BG1008" s="89"/>
      <c r="BH1008" s="89"/>
      <c r="BI1008" s="89"/>
      <c r="BJ1008" s="89"/>
      <c r="BK1008" s="89"/>
      <c r="BL1008" s="89"/>
      <c r="BM1008" s="89"/>
      <c r="BN1008" s="89"/>
      <c r="BO1008" s="89"/>
      <c r="BP1008" s="89"/>
      <c r="BQ1008" s="89"/>
      <c r="BR1008" s="89"/>
      <c r="BS1008" s="89"/>
      <c r="BT1008" s="89"/>
      <c r="BU1008" s="89"/>
      <c r="BV1008" s="89"/>
      <c r="BW1008" s="89"/>
      <c r="BX1008" s="89"/>
      <c r="BY1008" s="89"/>
      <c r="BZ1008" s="89"/>
      <c r="CA1008" s="89"/>
      <c r="CB1008" s="89"/>
      <c r="CC1008" s="89"/>
      <c r="CD1008" s="89"/>
      <c r="CE1008" s="89"/>
      <c r="CF1008" s="90" t="e">
        <f t="shared" si="97"/>
        <v>#DIV/0!</v>
      </c>
      <c r="CG1008" s="89"/>
      <c r="CH1008" s="89"/>
      <c r="CI1008" s="89"/>
      <c r="CJ1008" s="89"/>
      <c r="CK1008" s="89"/>
      <c r="CL1008" s="89"/>
      <c r="CM1008" s="89"/>
      <c r="CN1008" s="89"/>
      <c r="CO1008" s="89"/>
      <c r="CP1008" s="89"/>
      <c r="CQ1008" s="89"/>
      <c r="CR1008" s="89"/>
      <c r="CS1008" s="89"/>
      <c r="CT1008" s="89"/>
      <c r="CU1008" s="89"/>
      <c r="CV1008" s="89">
        <v>8</v>
      </c>
      <c r="CW1008" s="89">
        <v>7</v>
      </c>
      <c r="CX1008" s="89">
        <v>7</v>
      </c>
      <c r="CY1008" s="89">
        <v>7</v>
      </c>
      <c r="CZ1008" s="89">
        <v>7</v>
      </c>
      <c r="DA1008" s="89">
        <v>7</v>
      </c>
      <c r="DB1008" s="89">
        <v>7</v>
      </c>
      <c r="DC1008" s="89">
        <v>7</v>
      </c>
      <c r="DD1008" s="89">
        <v>7</v>
      </c>
      <c r="DE1008" s="89">
        <v>7</v>
      </c>
      <c r="DF1008" s="89">
        <v>8</v>
      </c>
      <c r="DG1008" s="89">
        <v>7</v>
      </c>
      <c r="DH1008" s="89">
        <v>7</v>
      </c>
      <c r="DI1008" s="89">
        <v>7</v>
      </c>
      <c r="DJ1008" s="89">
        <v>7</v>
      </c>
      <c r="DK1008" s="89">
        <v>7</v>
      </c>
      <c r="DL1008" s="89">
        <v>7</v>
      </c>
      <c r="DM1008" s="89">
        <v>7</v>
      </c>
      <c r="DN1008" s="89">
        <v>7</v>
      </c>
      <c r="DO1008" s="90">
        <f t="shared" si="101"/>
        <v>7.10526315789474</v>
      </c>
      <c r="DP1008" s="95"/>
      <c r="DQ1008" s="89"/>
      <c r="DR1008" s="89"/>
      <c r="DS1008" s="89"/>
      <c r="DT1008" s="89"/>
      <c r="DU1008" s="89"/>
      <c r="DV1008" s="101"/>
      <c r="DW1008" s="102"/>
      <c r="DX1008" s="103"/>
      <c r="DY1008" s="90"/>
      <c r="DZ1008" s="103"/>
      <c r="EA1008" s="103"/>
      <c r="EB1008" s="103"/>
      <c r="EC1008" s="103"/>
      <c r="ED1008" s="103"/>
      <c r="EE1008" s="103"/>
      <c r="EF1008" s="106" t="e">
        <f t="shared" si="98"/>
        <v>#DIV/0!</v>
      </c>
      <c r="EG1008" s="106" t="e">
        <f t="shared" si="99"/>
        <v>#DIV/0!</v>
      </c>
      <c r="EH1008" s="106" t="str">
        <f t="shared" si="100"/>
        <v>NEED TO DEVELOP</v>
      </c>
    </row>
    <row r="1009" hidden="1" customHeight="1" spans="2:138">
      <c r="B1009" s="83" t="s">
        <v>2084</v>
      </c>
      <c r="C1009" s="84"/>
      <c r="D1009" s="84"/>
      <c r="E1009" s="84"/>
      <c r="F1009" s="84"/>
      <c r="G1009" s="84"/>
      <c r="H1009" s="83" t="s">
        <v>20122</v>
      </c>
      <c r="I1009" s="86" t="s">
        <v>20123</v>
      </c>
      <c r="J1009" s="83" t="s">
        <v>126</v>
      </c>
      <c r="K1009" s="84"/>
      <c r="L1009" s="83" t="s">
        <v>6741</v>
      </c>
      <c r="M1009" s="89"/>
      <c r="N1009" s="89"/>
      <c r="O1009" s="89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  <c r="AA1009" s="89"/>
      <c r="AB1009" s="89"/>
      <c r="AC1009" s="89"/>
      <c r="AD1009" s="89"/>
      <c r="AE1009" s="89"/>
      <c r="AF1009" s="89"/>
      <c r="AG1009" s="89"/>
      <c r="AH1009" s="89"/>
      <c r="AI1009" s="89"/>
      <c r="AJ1009" s="89"/>
      <c r="AK1009" s="89"/>
      <c r="AL1009" s="89"/>
      <c r="AM1009" s="89"/>
      <c r="AN1009" s="90" t="e">
        <f t="shared" si="102"/>
        <v>#DIV/0!</v>
      </c>
      <c r="AO1009" s="89"/>
      <c r="AP1009" s="89"/>
      <c r="AQ1009" s="89"/>
      <c r="AR1009" s="89"/>
      <c r="AS1009" s="89"/>
      <c r="AT1009" s="89"/>
      <c r="AU1009" s="89"/>
      <c r="AV1009" s="89"/>
      <c r="AW1009" s="89"/>
      <c r="AX1009" s="89"/>
      <c r="AY1009" s="89"/>
      <c r="AZ1009" s="89"/>
      <c r="BA1009" s="89"/>
      <c r="BB1009" s="89"/>
      <c r="BC1009" s="89"/>
      <c r="BD1009" s="89"/>
      <c r="BE1009" s="89"/>
      <c r="BF1009" s="89"/>
      <c r="BG1009" s="89"/>
      <c r="BH1009" s="89"/>
      <c r="BI1009" s="89"/>
      <c r="BJ1009" s="89"/>
      <c r="BK1009" s="89"/>
      <c r="BL1009" s="89"/>
      <c r="BM1009" s="89"/>
      <c r="BN1009" s="89"/>
      <c r="BO1009" s="89"/>
      <c r="BP1009" s="89"/>
      <c r="BQ1009" s="89"/>
      <c r="BR1009" s="89"/>
      <c r="BS1009" s="89"/>
      <c r="BT1009" s="89"/>
      <c r="BU1009" s="89"/>
      <c r="BV1009" s="89"/>
      <c r="BW1009" s="89"/>
      <c r="BX1009" s="89"/>
      <c r="BY1009" s="89"/>
      <c r="BZ1009" s="89"/>
      <c r="CA1009" s="89"/>
      <c r="CB1009" s="89"/>
      <c r="CC1009" s="89"/>
      <c r="CD1009" s="89"/>
      <c r="CE1009" s="89"/>
      <c r="CF1009" s="90" t="e">
        <f t="shared" si="97"/>
        <v>#DIV/0!</v>
      </c>
      <c r="CG1009" s="89"/>
      <c r="CH1009" s="89"/>
      <c r="CI1009" s="89"/>
      <c r="CJ1009" s="89"/>
      <c r="CK1009" s="89"/>
      <c r="CL1009" s="89"/>
      <c r="CM1009" s="89"/>
      <c r="CN1009" s="89"/>
      <c r="CO1009" s="89"/>
      <c r="CP1009" s="89"/>
      <c r="CQ1009" s="89"/>
      <c r="CR1009" s="89"/>
      <c r="CS1009" s="89"/>
      <c r="CT1009" s="89"/>
      <c r="CU1009" s="89"/>
      <c r="CV1009" s="89">
        <v>7</v>
      </c>
      <c r="CW1009" s="89">
        <v>7</v>
      </c>
      <c r="CX1009" s="89">
        <v>7</v>
      </c>
      <c r="CY1009" s="89">
        <v>7</v>
      </c>
      <c r="CZ1009" s="89">
        <v>7</v>
      </c>
      <c r="DA1009" s="89">
        <v>7</v>
      </c>
      <c r="DB1009" s="89">
        <v>7</v>
      </c>
      <c r="DC1009" s="89">
        <v>7</v>
      </c>
      <c r="DD1009" s="89">
        <v>7</v>
      </c>
      <c r="DE1009" s="89"/>
      <c r="DF1009" s="89"/>
      <c r="DG1009" s="89"/>
      <c r="DH1009" s="89"/>
      <c r="DI1009" s="89">
        <v>7</v>
      </c>
      <c r="DJ1009" s="89">
        <v>7</v>
      </c>
      <c r="DK1009" s="89">
        <v>7</v>
      </c>
      <c r="DL1009" s="89">
        <v>7</v>
      </c>
      <c r="DM1009" s="89">
        <v>7</v>
      </c>
      <c r="DN1009" s="89">
        <v>7</v>
      </c>
      <c r="DO1009" s="90">
        <f t="shared" si="101"/>
        <v>7</v>
      </c>
      <c r="DP1009" s="95"/>
      <c r="DQ1009" s="89"/>
      <c r="DR1009" s="89"/>
      <c r="DS1009" s="89"/>
      <c r="DT1009" s="89"/>
      <c r="DU1009" s="89"/>
      <c r="DV1009" s="101"/>
      <c r="DW1009" s="102"/>
      <c r="DX1009" s="103"/>
      <c r="DY1009" s="90"/>
      <c r="DZ1009" s="103"/>
      <c r="EA1009" s="103"/>
      <c r="EB1009" s="103"/>
      <c r="EC1009" s="103"/>
      <c r="ED1009" s="103"/>
      <c r="EE1009" s="103"/>
      <c r="EF1009" s="106" t="e">
        <f t="shared" si="98"/>
        <v>#DIV/0!</v>
      </c>
      <c r="EG1009" s="106" t="e">
        <f t="shared" si="99"/>
        <v>#DIV/0!</v>
      </c>
      <c r="EH1009" s="106" t="str">
        <f t="shared" si="100"/>
        <v>NEED TO DEVELOP</v>
      </c>
    </row>
    <row r="1010" hidden="1" customHeight="1" spans="2:138">
      <c r="B1010" s="83" t="s">
        <v>2084</v>
      </c>
      <c r="C1010" s="84"/>
      <c r="D1010" s="84"/>
      <c r="E1010" s="84"/>
      <c r="F1010" s="84"/>
      <c r="G1010" s="84"/>
      <c r="H1010" s="83" t="s">
        <v>20136</v>
      </c>
      <c r="I1010" s="86" t="s">
        <v>20137</v>
      </c>
      <c r="J1010" s="83" t="s">
        <v>126</v>
      </c>
      <c r="K1010" s="84"/>
      <c r="L1010" s="83" t="s">
        <v>968</v>
      </c>
      <c r="M1010" s="89"/>
      <c r="N1010" s="89"/>
      <c r="O1010" s="89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  <c r="AA1010" s="89"/>
      <c r="AB1010" s="89"/>
      <c r="AC1010" s="89"/>
      <c r="AD1010" s="89"/>
      <c r="AE1010" s="89"/>
      <c r="AF1010" s="89"/>
      <c r="AG1010" s="89"/>
      <c r="AH1010" s="89"/>
      <c r="AI1010" s="89"/>
      <c r="AJ1010" s="89"/>
      <c r="AK1010" s="89"/>
      <c r="AL1010" s="89"/>
      <c r="AM1010" s="89"/>
      <c r="AN1010" s="90" t="e">
        <f t="shared" si="102"/>
        <v>#DIV/0!</v>
      </c>
      <c r="AO1010" s="89"/>
      <c r="AP1010" s="89"/>
      <c r="AQ1010" s="89"/>
      <c r="AR1010" s="89"/>
      <c r="AS1010" s="89"/>
      <c r="AT1010" s="89"/>
      <c r="AU1010" s="89"/>
      <c r="AV1010" s="89"/>
      <c r="AW1010" s="89"/>
      <c r="AX1010" s="89"/>
      <c r="AY1010" s="89"/>
      <c r="AZ1010" s="89"/>
      <c r="BA1010" s="89"/>
      <c r="BB1010" s="89"/>
      <c r="BC1010" s="89"/>
      <c r="BD1010" s="89"/>
      <c r="BE1010" s="89"/>
      <c r="BF1010" s="89"/>
      <c r="BG1010" s="89"/>
      <c r="BH1010" s="89"/>
      <c r="BI1010" s="89"/>
      <c r="BJ1010" s="89"/>
      <c r="BK1010" s="89"/>
      <c r="BL1010" s="89"/>
      <c r="BM1010" s="89"/>
      <c r="BN1010" s="89"/>
      <c r="BO1010" s="89"/>
      <c r="BP1010" s="89"/>
      <c r="BQ1010" s="89"/>
      <c r="BR1010" s="89"/>
      <c r="BS1010" s="89"/>
      <c r="BT1010" s="89"/>
      <c r="BU1010" s="89"/>
      <c r="BV1010" s="89"/>
      <c r="BW1010" s="89"/>
      <c r="BX1010" s="89"/>
      <c r="BY1010" s="89"/>
      <c r="BZ1010" s="89"/>
      <c r="CA1010" s="89"/>
      <c r="CB1010" s="89"/>
      <c r="CC1010" s="89"/>
      <c r="CD1010" s="89"/>
      <c r="CE1010" s="89"/>
      <c r="CF1010" s="90" t="e">
        <f t="shared" si="97"/>
        <v>#DIV/0!</v>
      </c>
      <c r="CG1010" s="89"/>
      <c r="CH1010" s="89"/>
      <c r="CI1010" s="89"/>
      <c r="CJ1010" s="89"/>
      <c r="CK1010" s="89"/>
      <c r="CL1010" s="89"/>
      <c r="CM1010" s="89"/>
      <c r="CN1010" s="89"/>
      <c r="CO1010" s="89"/>
      <c r="CP1010" s="89"/>
      <c r="CQ1010" s="89"/>
      <c r="CR1010" s="89"/>
      <c r="CS1010" s="89"/>
      <c r="CT1010" s="89"/>
      <c r="CU1010" s="89"/>
      <c r="CV1010" s="89">
        <v>7</v>
      </c>
      <c r="CW1010" s="89">
        <v>7</v>
      </c>
      <c r="CX1010" s="89">
        <v>7</v>
      </c>
      <c r="CY1010" s="89">
        <v>8</v>
      </c>
      <c r="CZ1010" s="89">
        <v>7</v>
      </c>
      <c r="DA1010" s="89">
        <v>7</v>
      </c>
      <c r="DB1010" s="89">
        <v>7</v>
      </c>
      <c r="DC1010" s="89">
        <v>7</v>
      </c>
      <c r="DD1010" s="89">
        <v>7</v>
      </c>
      <c r="DE1010" s="89"/>
      <c r="DF1010" s="89"/>
      <c r="DG1010" s="89"/>
      <c r="DH1010" s="89"/>
      <c r="DI1010" s="89">
        <v>7</v>
      </c>
      <c r="DJ1010" s="89">
        <v>7</v>
      </c>
      <c r="DK1010" s="89">
        <v>7</v>
      </c>
      <c r="DL1010" s="89">
        <v>7</v>
      </c>
      <c r="DM1010" s="89">
        <v>7</v>
      </c>
      <c r="DN1010" s="89">
        <v>7</v>
      </c>
      <c r="DO1010" s="90">
        <f t="shared" si="101"/>
        <v>7.06666666666667</v>
      </c>
      <c r="DP1010" s="95"/>
      <c r="DQ1010" s="89"/>
      <c r="DR1010" s="89"/>
      <c r="DS1010" s="89"/>
      <c r="DT1010" s="89"/>
      <c r="DU1010" s="89"/>
      <c r="DV1010" s="101"/>
      <c r="DW1010" s="102"/>
      <c r="DX1010" s="103"/>
      <c r="DY1010" s="90"/>
      <c r="DZ1010" s="103"/>
      <c r="EA1010" s="103"/>
      <c r="EB1010" s="103"/>
      <c r="EC1010" s="103"/>
      <c r="ED1010" s="103"/>
      <c r="EE1010" s="103"/>
      <c r="EF1010" s="106" t="e">
        <f t="shared" si="98"/>
        <v>#DIV/0!</v>
      </c>
      <c r="EG1010" s="106" t="e">
        <f t="shared" si="99"/>
        <v>#DIV/0!</v>
      </c>
      <c r="EH1010" s="106" t="str">
        <f t="shared" si="100"/>
        <v>NEED TO DEVELOP</v>
      </c>
    </row>
    <row r="1011" hidden="1" customHeight="1" spans="2:138">
      <c r="B1011" s="83" t="s">
        <v>2084</v>
      </c>
      <c r="C1011" s="84"/>
      <c r="D1011" s="84"/>
      <c r="E1011" s="84"/>
      <c r="F1011" s="84"/>
      <c r="G1011" s="84"/>
      <c r="H1011" s="83" t="s">
        <v>20149</v>
      </c>
      <c r="I1011" s="86" t="s">
        <v>20150</v>
      </c>
      <c r="J1011" s="83" t="s">
        <v>126</v>
      </c>
      <c r="K1011" s="84"/>
      <c r="L1011" s="83" t="s">
        <v>5147</v>
      </c>
      <c r="M1011" s="89"/>
      <c r="N1011" s="89"/>
      <c r="O1011" s="89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  <c r="AA1011" s="89"/>
      <c r="AB1011" s="89"/>
      <c r="AC1011" s="89"/>
      <c r="AD1011" s="89"/>
      <c r="AE1011" s="89"/>
      <c r="AF1011" s="89"/>
      <c r="AG1011" s="89"/>
      <c r="AH1011" s="89"/>
      <c r="AI1011" s="89"/>
      <c r="AJ1011" s="89"/>
      <c r="AK1011" s="89"/>
      <c r="AL1011" s="89"/>
      <c r="AM1011" s="89"/>
      <c r="AN1011" s="90" t="e">
        <f t="shared" si="102"/>
        <v>#DIV/0!</v>
      </c>
      <c r="AO1011" s="89"/>
      <c r="AP1011" s="89"/>
      <c r="AQ1011" s="89"/>
      <c r="AR1011" s="89"/>
      <c r="AS1011" s="89"/>
      <c r="AT1011" s="89"/>
      <c r="AU1011" s="89"/>
      <c r="AV1011" s="89"/>
      <c r="AW1011" s="89"/>
      <c r="AX1011" s="89"/>
      <c r="AY1011" s="89"/>
      <c r="AZ1011" s="89"/>
      <c r="BA1011" s="89"/>
      <c r="BB1011" s="89"/>
      <c r="BC1011" s="89"/>
      <c r="BD1011" s="89"/>
      <c r="BE1011" s="89"/>
      <c r="BF1011" s="89"/>
      <c r="BG1011" s="89"/>
      <c r="BH1011" s="89"/>
      <c r="BI1011" s="89"/>
      <c r="BJ1011" s="89"/>
      <c r="BK1011" s="89"/>
      <c r="BL1011" s="89"/>
      <c r="BM1011" s="89"/>
      <c r="BN1011" s="89"/>
      <c r="BO1011" s="89"/>
      <c r="BP1011" s="89"/>
      <c r="BQ1011" s="89"/>
      <c r="BR1011" s="89"/>
      <c r="BS1011" s="89"/>
      <c r="BT1011" s="89"/>
      <c r="BU1011" s="89"/>
      <c r="BV1011" s="89"/>
      <c r="BW1011" s="89"/>
      <c r="BX1011" s="89"/>
      <c r="BY1011" s="89"/>
      <c r="BZ1011" s="89"/>
      <c r="CA1011" s="89"/>
      <c r="CB1011" s="89"/>
      <c r="CC1011" s="89"/>
      <c r="CD1011" s="89"/>
      <c r="CE1011" s="89"/>
      <c r="CF1011" s="90" t="e">
        <f t="shared" si="97"/>
        <v>#DIV/0!</v>
      </c>
      <c r="CG1011" s="89"/>
      <c r="CH1011" s="89"/>
      <c r="CI1011" s="89"/>
      <c r="CJ1011" s="89"/>
      <c r="CK1011" s="89"/>
      <c r="CL1011" s="89"/>
      <c r="CM1011" s="89"/>
      <c r="CN1011" s="89"/>
      <c r="CO1011" s="89"/>
      <c r="CP1011" s="89"/>
      <c r="CQ1011" s="89"/>
      <c r="CR1011" s="89"/>
      <c r="CS1011" s="89"/>
      <c r="CT1011" s="89"/>
      <c r="CU1011" s="89"/>
      <c r="CV1011" s="89">
        <v>7</v>
      </c>
      <c r="CW1011" s="89">
        <v>7</v>
      </c>
      <c r="CX1011" s="89">
        <v>7</v>
      </c>
      <c r="CY1011" s="89">
        <v>8</v>
      </c>
      <c r="CZ1011" s="89">
        <v>7</v>
      </c>
      <c r="DA1011" s="89">
        <v>7</v>
      </c>
      <c r="DB1011" s="89">
        <v>7</v>
      </c>
      <c r="DC1011" s="89">
        <v>7</v>
      </c>
      <c r="DD1011" s="89">
        <v>7</v>
      </c>
      <c r="DE1011" s="89"/>
      <c r="DF1011" s="89"/>
      <c r="DG1011" s="89"/>
      <c r="DH1011" s="89"/>
      <c r="DI1011" s="89">
        <v>7</v>
      </c>
      <c r="DJ1011" s="89">
        <v>7</v>
      </c>
      <c r="DK1011" s="89">
        <v>7</v>
      </c>
      <c r="DL1011" s="89">
        <v>7</v>
      </c>
      <c r="DM1011" s="89">
        <v>7</v>
      </c>
      <c r="DN1011" s="89">
        <v>7</v>
      </c>
      <c r="DO1011" s="90">
        <f t="shared" si="101"/>
        <v>7.06666666666667</v>
      </c>
      <c r="DP1011" s="95"/>
      <c r="DQ1011" s="89"/>
      <c r="DR1011" s="89"/>
      <c r="DS1011" s="89"/>
      <c r="DT1011" s="89"/>
      <c r="DU1011" s="89"/>
      <c r="DV1011" s="101"/>
      <c r="DW1011" s="102"/>
      <c r="DX1011" s="103"/>
      <c r="DY1011" s="90"/>
      <c r="DZ1011" s="103"/>
      <c r="EA1011" s="103"/>
      <c r="EB1011" s="103"/>
      <c r="EC1011" s="103"/>
      <c r="ED1011" s="103"/>
      <c r="EE1011" s="103"/>
      <c r="EF1011" s="106" t="e">
        <f t="shared" si="98"/>
        <v>#DIV/0!</v>
      </c>
      <c r="EG1011" s="106" t="e">
        <f t="shared" si="99"/>
        <v>#DIV/0!</v>
      </c>
      <c r="EH1011" s="106" t="str">
        <f t="shared" si="100"/>
        <v>NEED TO DEVELOP</v>
      </c>
    </row>
    <row r="1012" hidden="1" customHeight="1" spans="2:138">
      <c r="B1012" s="83" t="s">
        <v>2084</v>
      </c>
      <c r="C1012" s="84"/>
      <c r="D1012" s="84"/>
      <c r="E1012" s="84"/>
      <c r="F1012" s="84"/>
      <c r="G1012" s="84"/>
      <c r="H1012" s="83" t="s">
        <v>20165</v>
      </c>
      <c r="I1012" s="86" t="s">
        <v>20166</v>
      </c>
      <c r="J1012" s="83" t="s">
        <v>1893</v>
      </c>
      <c r="K1012" s="84"/>
      <c r="L1012" s="83" t="s">
        <v>3575</v>
      </c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  <c r="AA1012" s="89"/>
      <c r="AB1012" s="89"/>
      <c r="AC1012" s="89"/>
      <c r="AD1012" s="89"/>
      <c r="AE1012" s="89"/>
      <c r="AF1012" s="89"/>
      <c r="AG1012" s="89"/>
      <c r="AH1012" s="89"/>
      <c r="AI1012" s="89"/>
      <c r="AJ1012" s="89"/>
      <c r="AK1012" s="89"/>
      <c r="AL1012" s="89"/>
      <c r="AM1012" s="89"/>
      <c r="AN1012" s="90" t="e">
        <f t="shared" si="102"/>
        <v>#DIV/0!</v>
      </c>
      <c r="AO1012" s="89"/>
      <c r="AP1012" s="89"/>
      <c r="AQ1012" s="89"/>
      <c r="AR1012" s="89"/>
      <c r="AS1012" s="89"/>
      <c r="AT1012" s="89"/>
      <c r="AU1012" s="89"/>
      <c r="AV1012" s="89"/>
      <c r="AW1012" s="89"/>
      <c r="AX1012" s="89"/>
      <c r="AY1012" s="89"/>
      <c r="AZ1012" s="89"/>
      <c r="BA1012" s="89"/>
      <c r="BB1012" s="89"/>
      <c r="BC1012" s="89"/>
      <c r="BD1012" s="89"/>
      <c r="BE1012" s="89"/>
      <c r="BF1012" s="89"/>
      <c r="BG1012" s="89"/>
      <c r="BH1012" s="89"/>
      <c r="BI1012" s="89"/>
      <c r="BJ1012" s="89"/>
      <c r="BK1012" s="89"/>
      <c r="BL1012" s="89"/>
      <c r="BM1012" s="89"/>
      <c r="BN1012" s="89"/>
      <c r="BO1012" s="89"/>
      <c r="BP1012" s="89"/>
      <c r="BQ1012" s="89"/>
      <c r="BR1012" s="89"/>
      <c r="BS1012" s="89"/>
      <c r="BT1012" s="89"/>
      <c r="BU1012" s="89"/>
      <c r="BV1012" s="89"/>
      <c r="BW1012" s="89"/>
      <c r="BX1012" s="89"/>
      <c r="BY1012" s="89"/>
      <c r="BZ1012" s="89"/>
      <c r="CA1012" s="89"/>
      <c r="CB1012" s="89"/>
      <c r="CC1012" s="89"/>
      <c r="CD1012" s="89"/>
      <c r="CE1012" s="89"/>
      <c r="CF1012" s="90" t="e">
        <f t="shared" ref="CF1012:CF1075" si="103">AVERAGE(BE1012:CE1012)</f>
        <v>#DIV/0!</v>
      </c>
      <c r="CG1012" s="89"/>
      <c r="CH1012" s="89"/>
      <c r="CI1012" s="89"/>
      <c r="CJ1012" s="89"/>
      <c r="CK1012" s="89"/>
      <c r="CL1012" s="89"/>
      <c r="CM1012" s="89"/>
      <c r="CN1012" s="89"/>
      <c r="CO1012" s="89"/>
      <c r="CP1012" s="89"/>
      <c r="CQ1012" s="89"/>
      <c r="CR1012" s="89"/>
      <c r="CS1012" s="89"/>
      <c r="CT1012" s="89"/>
      <c r="CU1012" s="89"/>
      <c r="CV1012" s="89"/>
      <c r="CW1012" s="89"/>
      <c r="CX1012" s="89"/>
      <c r="CY1012" s="89"/>
      <c r="CZ1012" s="89"/>
      <c r="DA1012" s="89"/>
      <c r="DB1012" s="89"/>
      <c r="DC1012" s="89"/>
      <c r="DD1012" s="89"/>
      <c r="DE1012" s="89"/>
      <c r="DF1012" s="89"/>
      <c r="DG1012" s="89"/>
      <c r="DH1012" s="89"/>
      <c r="DI1012" s="89"/>
      <c r="DJ1012" s="89"/>
      <c r="DK1012" s="89"/>
      <c r="DL1012" s="89"/>
      <c r="DM1012" s="89"/>
      <c r="DN1012" s="89"/>
      <c r="DO1012" s="90" t="e">
        <f t="shared" si="101"/>
        <v>#DIV/0!</v>
      </c>
      <c r="DP1012" s="95"/>
      <c r="DQ1012" s="89"/>
      <c r="DR1012" s="89"/>
      <c r="DS1012" s="89"/>
      <c r="DT1012" s="89"/>
      <c r="DU1012" s="89"/>
      <c r="DV1012" s="101"/>
      <c r="DW1012" s="102"/>
      <c r="DX1012" s="103"/>
      <c r="DY1012" s="90"/>
      <c r="DZ1012" s="103"/>
      <c r="EA1012" s="103"/>
      <c r="EB1012" s="103"/>
      <c r="EC1012" s="103"/>
      <c r="ED1012" s="103"/>
      <c r="EE1012" s="103"/>
      <c r="EF1012" s="106" t="e">
        <f t="shared" si="98"/>
        <v>#DIV/0!</v>
      </c>
      <c r="EG1012" s="106" t="e">
        <f t="shared" si="99"/>
        <v>#DIV/0!</v>
      </c>
      <c r="EH1012" s="106" t="e">
        <f t="shared" si="100"/>
        <v>#DIV/0!</v>
      </c>
    </row>
    <row r="1013" hidden="1" customHeight="1" spans="2:138">
      <c r="B1013" s="83" t="s">
        <v>2084</v>
      </c>
      <c r="C1013" s="84"/>
      <c r="D1013" s="84"/>
      <c r="E1013" s="84"/>
      <c r="F1013" s="84"/>
      <c r="G1013" s="84"/>
      <c r="H1013" s="83" t="s">
        <v>20171</v>
      </c>
      <c r="I1013" s="86" t="s">
        <v>20172</v>
      </c>
      <c r="J1013" s="83" t="s">
        <v>1893</v>
      </c>
      <c r="K1013" s="84"/>
      <c r="L1013" s="83" t="s">
        <v>2640</v>
      </c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  <c r="AA1013" s="89"/>
      <c r="AB1013" s="89"/>
      <c r="AC1013" s="89"/>
      <c r="AD1013" s="89"/>
      <c r="AE1013" s="89"/>
      <c r="AF1013" s="89"/>
      <c r="AG1013" s="89"/>
      <c r="AH1013" s="89"/>
      <c r="AI1013" s="89"/>
      <c r="AJ1013" s="89"/>
      <c r="AK1013" s="89"/>
      <c r="AL1013" s="89"/>
      <c r="AM1013" s="89"/>
      <c r="AN1013" s="90" t="e">
        <f t="shared" si="102"/>
        <v>#DIV/0!</v>
      </c>
      <c r="AO1013" s="89"/>
      <c r="AP1013" s="89"/>
      <c r="AQ1013" s="89"/>
      <c r="AR1013" s="89"/>
      <c r="AS1013" s="89"/>
      <c r="AT1013" s="89"/>
      <c r="AU1013" s="89"/>
      <c r="AV1013" s="89"/>
      <c r="AW1013" s="89"/>
      <c r="AX1013" s="89"/>
      <c r="AY1013" s="89"/>
      <c r="AZ1013" s="89"/>
      <c r="BA1013" s="89"/>
      <c r="BB1013" s="89"/>
      <c r="BC1013" s="89"/>
      <c r="BD1013" s="89"/>
      <c r="BE1013" s="89"/>
      <c r="BF1013" s="89"/>
      <c r="BG1013" s="89"/>
      <c r="BH1013" s="89"/>
      <c r="BI1013" s="89"/>
      <c r="BJ1013" s="89"/>
      <c r="BK1013" s="89"/>
      <c r="BL1013" s="89"/>
      <c r="BM1013" s="89"/>
      <c r="BN1013" s="89"/>
      <c r="BO1013" s="89"/>
      <c r="BP1013" s="89"/>
      <c r="BQ1013" s="89"/>
      <c r="BR1013" s="89"/>
      <c r="BS1013" s="89"/>
      <c r="BT1013" s="89"/>
      <c r="BU1013" s="89"/>
      <c r="BV1013" s="89"/>
      <c r="BW1013" s="89"/>
      <c r="BX1013" s="89"/>
      <c r="BY1013" s="89"/>
      <c r="BZ1013" s="89"/>
      <c r="CA1013" s="89"/>
      <c r="CB1013" s="89"/>
      <c r="CC1013" s="89"/>
      <c r="CD1013" s="89"/>
      <c r="CE1013" s="89"/>
      <c r="CF1013" s="90" t="e">
        <f t="shared" si="103"/>
        <v>#DIV/0!</v>
      </c>
      <c r="CG1013" s="89"/>
      <c r="CH1013" s="89"/>
      <c r="CI1013" s="89"/>
      <c r="CJ1013" s="89"/>
      <c r="CK1013" s="89"/>
      <c r="CL1013" s="89"/>
      <c r="CM1013" s="89"/>
      <c r="CN1013" s="89"/>
      <c r="CO1013" s="89"/>
      <c r="CP1013" s="89"/>
      <c r="CQ1013" s="89"/>
      <c r="CR1013" s="89"/>
      <c r="CS1013" s="89"/>
      <c r="CT1013" s="89"/>
      <c r="CU1013" s="89"/>
      <c r="CV1013" s="89"/>
      <c r="CW1013" s="89"/>
      <c r="CX1013" s="89"/>
      <c r="CY1013" s="89"/>
      <c r="CZ1013" s="89"/>
      <c r="DA1013" s="89"/>
      <c r="DB1013" s="89"/>
      <c r="DC1013" s="89"/>
      <c r="DD1013" s="89"/>
      <c r="DE1013" s="89"/>
      <c r="DF1013" s="89"/>
      <c r="DG1013" s="89"/>
      <c r="DH1013" s="89"/>
      <c r="DI1013" s="89"/>
      <c r="DJ1013" s="89"/>
      <c r="DK1013" s="89"/>
      <c r="DL1013" s="89"/>
      <c r="DM1013" s="89"/>
      <c r="DN1013" s="89"/>
      <c r="DO1013" s="90" t="e">
        <f t="shared" si="101"/>
        <v>#DIV/0!</v>
      </c>
      <c r="DP1013" s="95"/>
      <c r="DQ1013" s="89"/>
      <c r="DR1013" s="89"/>
      <c r="DS1013" s="89"/>
      <c r="DT1013" s="89"/>
      <c r="DU1013" s="89"/>
      <c r="DV1013" s="101"/>
      <c r="DW1013" s="102"/>
      <c r="DX1013" s="103"/>
      <c r="DY1013" s="90"/>
      <c r="DZ1013" s="103"/>
      <c r="EA1013" s="103"/>
      <c r="EB1013" s="103"/>
      <c r="EC1013" s="103"/>
      <c r="ED1013" s="103"/>
      <c r="EE1013" s="103"/>
      <c r="EF1013" s="106" t="e">
        <f t="shared" si="98"/>
        <v>#DIV/0!</v>
      </c>
      <c r="EG1013" s="106" t="e">
        <f t="shared" si="99"/>
        <v>#DIV/0!</v>
      </c>
      <c r="EH1013" s="106" t="e">
        <f t="shared" si="100"/>
        <v>#DIV/0!</v>
      </c>
    </row>
    <row r="1014" hidden="1" customHeight="1" spans="2:138">
      <c r="B1014" s="83" t="s">
        <v>2084</v>
      </c>
      <c r="C1014" s="84"/>
      <c r="D1014" s="84"/>
      <c r="E1014" s="84"/>
      <c r="F1014" s="84"/>
      <c r="G1014" s="84"/>
      <c r="H1014" s="83" t="s">
        <v>20182</v>
      </c>
      <c r="I1014" s="86" t="s">
        <v>20183</v>
      </c>
      <c r="J1014" s="83" t="s">
        <v>2965</v>
      </c>
      <c r="K1014" s="84"/>
      <c r="L1014" s="83" t="s">
        <v>11824</v>
      </c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89"/>
      <c r="AB1014" s="89"/>
      <c r="AC1014" s="89"/>
      <c r="AD1014" s="89"/>
      <c r="AE1014" s="89"/>
      <c r="AF1014" s="89"/>
      <c r="AG1014" s="89"/>
      <c r="AH1014" s="89"/>
      <c r="AI1014" s="89"/>
      <c r="AJ1014" s="89"/>
      <c r="AK1014" s="89"/>
      <c r="AL1014" s="89"/>
      <c r="AM1014" s="89"/>
      <c r="AN1014" s="90" t="e">
        <f t="shared" si="102"/>
        <v>#DIV/0!</v>
      </c>
      <c r="AO1014" s="89"/>
      <c r="AP1014" s="89"/>
      <c r="AQ1014" s="89"/>
      <c r="AR1014" s="89"/>
      <c r="AS1014" s="89"/>
      <c r="AT1014" s="89"/>
      <c r="AU1014" s="89"/>
      <c r="AV1014" s="89"/>
      <c r="AW1014" s="89"/>
      <c r="AX1014" s="89"/>
      <c r="AY1014" s="89"/>
      <c r="AZ1014" s="89"/>
      <c r="BA1014" s="89"/>
      <c r="BB1014" s="89"/>
      <c r="BC1014" s="89"/>
      <c r="BD1014" s="89"/>
      <c r="BE1014" s="89"/>
      <c r="BF1014" s="89"/>
      <c r="BG1014" s="89"/>
      <c r="BH1014" s="89"/>
      <c r="BI1014" s="89"/>
      <c r="BJ1014" s="89"/>
      <c r="BK1014" s="89"/>
      <c r="BL1014" s="89"/>
      <c r="BM1014" s="89"/>
      <c r="BN1014" s="89"/>
      <c r="BO1014" s="89"/>
      <c r="BP1014" s="89"/>
      <c r="BQ1014" s="89"/>
      <c r="BR1014" s="89"/>
      <c r="BS1014" s="89"/>
      <c r="BT1014" s="89"/>
      <c r="BU1014" s="89"/>
      <c r="BV1014" s="89"/>
      <c r="BW1014" s="89"/>
      <c r="BX1014" s="89"/>
      <c r="BY1014" s="89"/>
      <c r="BZ1014" s="89"/>
      <c r="CA1014" s="89"/>
      <c r="CB1014" s="89"/>
      <c r="CC1014" s="89"/>
      <c r="CD1014" s="89"/>
      <c r="CE1014" s="89"/>
      <c r="CF1014" s="90" t="e">
        <f t="shared" si="103"/>
        <v>#DIV/0!</v>
      </c>
      <c r="CG1014" s="89"/>
      <c r="CH1014" s="89"/>
      <c r="CI1014" s="89"/>
      <c r="CJ1014" s="89"/>
      <c r="CK1014" s="89"/>
      <c r="CL1014" s="89"/>
      <c r="CM1014" s="89"/>
      <c r="CN1014" s="89"/>
      <c r="CO1014" s="89"/>
      <c r="CP1014" s="89"/>
      <c r="CQ1014" s="89"/>
      <c r="CR1014" s="89"/>
      <c r="CS1014" s="89"/>
      <c r="CT1014" s="89"/>
      <c r="CU1014" s="89"/>
      <c r="CV1014" s="89">
        <v>8</v>
      </c>
      <c r="CW1014" s="89">
        <v>8</v>
      </c>
      <c r="CX1014" s="89">
        <v>8</v>
      </c>
      <c r="CY1014" s="89">
        <v>8</v>
      </c>
      <c r="CZ1014" s="89">
        <v>8</v>
      </c>
      <c r="DA1014" s="89">
        <v>8</v>
      </c>
      <c r="DB1014" s="89">
        <v>8</v>
      </c>
      <c r="DC1014" s="89">
        <v>8</v>
      </c>
      <c r="DD1014" s="89">
        <v>8</v>
      </c>
      <c r="DE1014" s="89"/>
      <c r="DF1014" s="89"/>
      <c r="DG1014" s="89"/>
      <c r="DH1014" s="89"/>
      <c r="DI1014" s="89">
        <v>8</v>
      </c>
      <c r="DJ1014" s="89">
        <v>8</v>
      </c>
      <c r="DK1014" s="89">
        <v>8</v>
      </c>
      <c r="DL1014" s="89">
        <v>8</v>
      </c>
      <c r="DM1014" s="89">
        <v>8</v>
      </c>
      <c r="DN1014" s="89">
        <v>8</v>
      </c>
      <c r="DO1014" s="90">
        <f t="shared" si="101"/>
        <v>8</v>
      </c>
      <c r="DP1014" s="95"/>
      <c r="DQ1014" s="89"/>
      <c r="DR1014" s="89"/>
      <c r="DS1014" s="89"/>
      <c r="DT1014" s="89"/>
      <c r="DU1014" s="89"/>
      <c r="DV1014" s="101"/>
      <c r="DW1014" s="102"/>
      <c r="DX1014" s="103"/>
      <c r="DY1014" s="90"/>
      <c r="DZ1014" s="103"/>
      <c r="EA1014" s="103"/>
      <c r="EB1014" s="103"/>
      <c r="EC1014" s="103"/>
      <c r="ED1014" s="103"/>
      <c r="EE1014" s="103"/>
      <c r="EF1014" s="106" t="e">
        <f t="shared" si="98"/>
        <v>#DIV/0!</v>
      </c>
      <c r="EG1014" s="106" t="e">
        <f t="shared" si="99"/>
        <v>#DIV/0!</v>
      </c>
      <c r="EH1014" s="106" t="str">
        <f t="shared" si="100"/>
        <v>NEED TO DEVELOP</v>
      </c>
    </row>
    <row r="1015" hidden="1" customHeight="1" spans="2:138">
      <c r="B1015" s="83" t="s">
        <v>2084</v>
      </c>
      <c r="C1015" s="84"/>
      <c r="D1015" s="84"/>
      <c r="E1015" s="84"/>
      <c r="F1015" s="84"/>
      <c r="G1015" s="84"/>
      <c r="H1015" s="83" t="s">
        <v>20196</v>
      </c>
      <c r="I1015" s="86" t="s">
        <v>20197</v>
      </c>
      <c r="J1015" s="83" t="s">
        <v>162</v>
      </c>
      <c r="K1015" s="84"/>
      <c r="L1015" s="83" t="s">
        <v>20198</v>
      </c>
      <c r="M1015" s="89"/>
      <c r="N1015" s="89"/>
      <c r="O1015" s="89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  <c r="AA1015" s="89"/>
      <c r="AB1015" s="89"/>
      <c r="AC1015" s="89"/>
      <c r="AD1015" s="89"/>
      <c r="AE1015" s="89"/>
      <c r="AF1015" s="89"/>
      <c r="AG1015" s="89"/>
      <c r="AH1015" s="89"/>
      <c r="AI1015" s="89"/>
      <c r="AJ1015" s="89"/>
      <c r="AK1015" s="89"/>
      <c r="AL1015" s="89"/>
      <c r="AM1015" s="89"/>
      <c r="AN1015" s="90" t="e">
        <f t="shared" si="102"/>
        <v>#DIV/0!</v>
      </c>
      <c r="AO1015" s="89"/>
      <c r="AP1015" s="89"/>
      <c r="AQ1015" s="89"/>
      <c r="AR1015" s="89"/>
      <c r="AS1015" s="89"/>
      <c r="AT1015" s="89"/>
      <c r="AU1015" s="89"/>
      <c r="AV1015" s="89"/>
      <c r="AW1015" s="89"/>
      <c r="AX1015" s="89"/>
      <c r="AY1015" s="89"/>
      <c r="AZ1015" s="89"/>
      <c r="BA1015" s="89"/>
      <c r="BB1015" s="89"/>
      <c r="BC1015" s="89"/>
      <c r="BD1015" s="89"/>
      <c r="BE1015" s="89"/>
      <c r="BF1015" s="89"/>
      <c r="BG1015" s="89"/>
      <c r="BH1015" s="89"/>
      <c r="BI1015" s="89"/>
      <c r="BJ1015" s="89"/>
      <c r="BK1015" s="89"/>
      <c r="BL1015" s="89"/>
      <c r="BM1015" s="89"/>
      <c r="BN1015" s="89"/>
      <c r="BO1015" s="89"/>
      <c r="BP1015" s="89"/>
      <c r="BQ1015" s="89"/>
      <c r="BR1015" s="89"/>
      <c r="BS1015" s="89"/>
      <c r="BT1015" s="89"/>
      <c r="BU1015" s="89"/>
      <c r="BV1015" s="89"/>
      <c r="BW1015" s="89"/>
      <c r="BX1015" s="89"/>
      <c r="BY1015" s="89"/>
      <c r="BZ1015" s="89"/>
      <c r="CA1015" s="89"/>
      <c r="CB1015" s="89"/>
      <c r="CC1015" s="89"/>
      <c r="CD1015" s="89"/>
      <c r="CE1015" s="89"/>
      <c r="CF1015" s="90" t="e">
        <f t="shared" si="103"/>
        <v>#DIV/0!</v>
      </c>
      <c r="CG1015" s="89"/>
      <c r="CH1015" s="89"/>
      <c r="CI1015" s="89"/>
      <c r="CJ1015" s="89"/>
      <c r="CK1015" s="89"/>
      <c r="CL1015" s="89"/>
      <c r="CM1015" s="89"/>
      <c r="CN1015" s="89"/>
      <c r="CO1015" s="89"/>
      <c r="CP1015" s="89"/>
      <c r="CQ1015" s="89"/>
      <c r="CR1015" s="89"/>
      <c r="CS1015" s="89"/>
      <c r="CT1015" s="89"/>
      <c r="CU1015" s="89"/>
      <c r="CV1015" s="89">
        <v>8</v>
      </c>
      <c r="CW1015" s="89">
        <v>8</v>
      </c>
      <c r="CX1015" s="89">
        <v>7.5</v>
      </c>
      <c r="CY1015" s="89">
        <v>8</v>
      </c>
      <c r="CZ1015" s="89">
        <v>8</v>
      </c>
      <c r="DA1015" s="89">
        <v>8</v>
      </c>
      <c r="DB1015" s="89">
        <v>7.5</v>
      </c>
      <c r="DC1015" s="89">
        <v>7.5</v>
      </c>
      <c r="DD1015" s="89">
        <v>7.5</v>
      </c>
      <c r="DE1015" s="89"/>
      <c r="DF1015" s="89"/>
      <c r="DG1015" s="89"/>
      <c r="DH1015" s="89"/>
      <c r="DI1015" s="89">
        <v>8</v>
      </c>
      <c r="DJ1015" s="89">
        <v>8</v>
      </c>
      <c r="DK1015" s="89">
        <v>8</v>
      </c>
      <c r="DL1015" s="89">
        <v>8</v>
      </c>
      <c r="DM1015" s="89">
        <v>8</v>
      </c>
      <c r="DN1015" s="89">
        <v>8</v>
      </c>
      <c r="DO1015" s="90">
        <f t="shared" si="101"/>
        <v>7.86666666666667</v>
      </c>
      <c r="DP1015" s="95"/>
      <c r="DQ1015" s="89"/>
      <c r="DR1015" s="89"/>
      <c r="DS1015" s="89"/>
      <c r="DT1015" s="89"/>
      <c r="DU1015" s="89"/>
      <c r="DV1015" s="101"/>
      <c r="DW1015" s="102"/>
      <c r="DX1015" s="103"/>
      <c r="DY1015" s="90"/>
      <c r="DZ1015" s="103"/>
      <c r="EA1015" s="103"/>
      <c r="EB1015" s="103"/>
      <c r="EC1015" s="103"/>
      <c r="ED1015" s="103"/>
      <c r="EE1015" s="103"/>
      <c r="EF1015" s="106" t="e">
        <f t="shared" si="98"/>
        <v>#DIV/0!</v>
      </c>
      <c r="EG1015" s="106" t="e">
        <f t="shared" si="99"/>
        <v>#DIV/0!</v>
      </c>
      <c r="EH1015" s="106" t="str">
        <f t="shared" si="100"/>
        <v>NEED TO DEVELOP</v>
      </c>
    </row>
    <row r="1016" hidden="1" customHeight="1" spans="2:138">
      <c r="B1016" s="83" t="s">
        <v>2084</v>
      </c>
      <c r="C1016" s="84"/>
      <c r="D1016" s="84"/>
      <c r="E1016" s="84"/>
      <c r="F1016" s="84"/>
      <c r="G1016" s="84"/>
      <c r="H1016" s="83" t="s">
        <v>20208</v>
      </c>
      <c r="I1016" s="86" t="s">
        <v>20209</v>
      </c>
      <c r="J1016" s="83" t="s">
        <v>162</v>
      </c>
      <c r="K1016" s="84"/>
      <c r="L1016" s="83" t="s">
        <v>2487</v>
      </c>
      <c r="M1016" s="89"/>
      <c r="N1016" s="89"/>
      <c r="O1016" s="89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  <c r="AA1016" s="89"/>
      <c r="AB1016" s="89"/>
      <c r="AC1016" s="89"/>
      <c r="AD1016" s="89"/>
      <c r="AE1016" s="89"/>
      <c r="AF1016" s="89"/>
      <c r="AG1016" s="89"/>
      <c r="AH1016" s="89"/>
      <c r="AI1016" s="89"/>
      <c r="AJ1016" s="89"/>
      <c r="AK1016" s="89"/>
      <c r="AL1016" s="89"/>
      <c r="AM1016" s="89"/>
      <c r="AN1016" s="90" t="e">
        <f t="shared" si="102"/>
        <v>#DIV/0!</v>
      </c>
      <c r="AO1016" s="89"/>
      <c r="AP1016" s="89"/>
      <c r="AQ1016" s="89"/>
      <c r="AR1016" s="89"/>
      <c r="AS1016" s="89"/>
      <c r="AT1016" s="89"/>
      <c r="AU1016" s="89"/>
      <c r="AV1016" s="89"/>
      <c r="AW1016" s="89"/>
      <c r="AX1016" s="89"/>
      <c r="AY1016" s="89"/>
      <c r="AZ1016" s="89"/>
      <c r="BA1016" s="89"/>
      <c r="BB1016" s="89"/>
      <c r="BC1016" s="89"/>
      <c r="BD1016" s="89"/>
      <c r="BE1016" s="89"/>
      <c r="BF1016" s="89"/>
      <c r="BG1016" s="89"/>
      <c r="BH1016" s="89"/>
      <c r="BI1016" s="89"/>
      <c r="BJ1016" s="89"/>
      <c r="BK1016" s="89"/>
      <c r="BL1016" s="89"/>
      <c r="BM1016" s="89"/>
      <c r="BN1016" s="89"/>
      <c r="BO1016" s="89"/>
      <c r="BP1016" s="89"/>
      <c r="BQ1016" s="89"/>
      <c r="BR1016" s="89"/>
      <c r="BS1016" s="89"/>
      <c r="BT1016" s="89"/>
      <c r="BU1016" s="89"/>
      <c r="BV1016" s="89"/>
      <c r="BW1016" s="89"/>
      <c r="BX1016" s="89"/>
      <c r="BY1016" s="89"/>
      <c r="BZ1016" s="89"/>
      <c r="CA1016" s="89"/>
      <c r="CB1016" s="89"/>
      <c r="CC1016" s="89"/>
      <c r="CD1016" s="89"/>
      <c r="CE1016" s="89"/>
      <c r="CF1016" s="90" t="e">
        <f t="shared" si="103"/>
        <v>#DIV/0!</v>
      </c>
      <c r="CG1016" s="89"/>
      <c r="CH1016" s="89"/>
      <c r="CI1016" s="89"/>
      <c r="CJ1016" s="89"/>
      <c r="CK1016" s="89"/>
      <c r="CL1016" s="89"/>
      <c r="CM1016" s="89"/>
      <c r="CN1016" s="89"/>
      <c r="CO1016" s="89"/>
      <c r="CP1016" s="89"/>
      <c r="CQ1016" s="89"/>
      <c r="CR1016" s="89"/>
      <c r="CS1016" s="89"/>
      <c r="CT1016" s="89"/>
      <c r="CU1016" s="89"/>
      <c r="CV1016" s="89"/>
      <c r="CW1016" s="89"/>
      <c r="CX1016" s="89"/>
      <c r="CY1016" s="89"/>
      <c r="CZ1016" s="89"/>
      <c r="DA1016" s="89"/>
      <c r="DB1016" s="89"/>
      <c r="DC1016" s="89"/>
      <c r="DD1016" s="89"/>
      <c r="DE1016" s="89"/>
      <c r="DF1016" s="89"/>
      <c r="DG1016" s="89"/>
      <c r="DH1016" s="89"/>
      <c r="DI1016" s="89"/>
      <c r="DJ1016" s="89"/>
      <c r="DK1016" s="89"/>
      <c r="DL1016" s="89"/>
      <c r="DM1016" s="89"/>
      <c r="DN1016" s="89"/>
      <c r="DO1016" s="90" t="e">
        <f t="shared" si="101"/>
        <v>#DIV/0!</v>
      </c>
      <c r="DP1016" s="95"/>
      <c r="DQ1016" s="89"/>
      <c r="DR1016" s="89"/>
      <c r="DS1016" s="89"/>
      <c r="DT1016" s="89"/>
      <c r="DU1016" s="89"/>
      <c r="DV1016" s="101"/>
      <c r="DW1016" s="102"/>
      <c r="DX1016" s="103"/>
      <c r="DY1016" s="90"/>
      <c r="DZ1016" s="103"/>
      <c r="EA1016" s="103"/>
      <c r="EB1016" s="103"/>
      <c r="EC1016" s="103"/>
      <c r="ED1016" s="103"/>
      <c r="EE1016" s="103"/>
      <c r="EF1016" s="106" t="e">
        <f t="shared" si="98"/>
        <v>#DIV/0!</v>
      </c>
      <c r="EG1016" s="106" t="e">
        <f t="shared" si="99"/>
        <v>#DIV/0!</v>
      </c>
      <c r="EH1016" s="106" t="e">
        <f t="shared" si="100"/>
        <v>#DIV/0!</v>
      </c>
    </row>
    <row r="1017" hidden="1" customHeight="1" spans="2:138">
      <c r="B1017" s="83" t="s">
        <v>2084</v>
      </c>
      <c r="C1017" s="84"/>
      <c r="D1017" s="84"/>
      <c r="E1017" s="84"/>
      <c r="F1017" s="84"/>
      <c r="G1017" s="84"/>
      <c r="H1017" s="83" t="s">
        <v>20222</v>
      </c>
      <c r="I1017" s="86" t="s">
        <v>20223</v>
      </c>
      <c r="J1017" s="83" t="s">
        <v>162</v>
      </c>
      <c r="K1017" s="84"/>
      <c r="L1017" s="83" t="s">
        <v>6741</v>
      </c>
      <c r="M1017" s="89"/>
      <c r="N1017" s="89"/>
      <c r="O1017" s="89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  <c r="AA1017" s="89"/>
      <c r="AB1017" s="89"/>
      <c r="AC1017" s="89"/>
      <c r="AD1017" s="89"/>
      <c r="AE1017" s="89"/>
      <c r="AF1017" s="89"/>
      <c r="AG1017" s="89"/>
      <c r="AH1017" s="89"/>
      <c r="AI1017" s="89"/>
      <c r="AJ1017" s="89"/>
      <c r="AK1017" s="89"/>
      <c r="AL1017" s="89"/>
      <c r="AM1017" s="89"/>
      <c r="AN1017" s="90" t="e">
        <f t="shared" si="102"/>
        <v>#DIV/0!</v>
      </c>
      <c r="AO1017" s="89"/>
      <c r="AP1017" s="89"/>
      <c r="AQ1017" s="89"/>
      <c r="AR1017" s="89"/>
      <c r="AS1017" s="89"/>
      <c r="AT1017" s="89"/>
      <c r="AU1017" s="89"/>
      <c r="AV1017" s="89"/>
      <c r="AW1017" s="89"/>
      <c r="AX1017" s="89"/>
      <c r="AY1017" s="89"/>
      <c r="AZ1017" s="89"/>
      <c r="BA1017" s="89"/>
      <c r="BB1017" s="89"/>
      <c r="BC1017" s="89"/>
      <c r="BD1017" s="89"/>
      <c r="BE1017" s="89"/>
      <c r="BF1017" s="89"/>
      <c r="BG1017" s="89"/>
      <c r="BH1017" s="89"/>
      <c r="BI1017" s="89"/>
      <c r="BJ1017" s="89"/>
      <c r="BK1017" s="89"/>
      <c r="BL1017" s="89"/>
      <c r="BM1017" s="89"/>
      <c r="BN1017" s="89"/>
      <c r="BO1017" s="89"/>
      <c r="BP1017" s="89"/>
      <c r="BQ1017" s="89"/>
      <c r="BR1017" s="89"/>
      <c r="BS1017" s="89"/>
      <c r="BT1017" s="89"/>
      <c r="BU1017" s="89"/>
      <c r="BV1017" s="89"/>
      <c r="BW1017" s="89"/>
      <c r="BX1017" s="89"/>
      <c r="BY1017" s="89"/>
      <c r="BZ1017" s="89"/>
      <c r="CA1017" s="89"/>
      <c r="CB1017" s="89"/>
      <c r="CC1017" s="89"/>
      <c r="CD1017" s="89"/>
      <c r="CE1017" s="89"/>
      <c r="CF1017" s="90" t="e">
        <f t="shared" si="103"/>
        <v>#DIV/0!</v>
      </c>
      <c r="CG1017" s="89"/>
      <c r="CH1017" s="89"/>
      <c r="CI1017" s="89"/>
      <c r="CJ1017" s="89"/>
      <c r="CK1017" s="89"/>
      <c r="CL1017" s="89"/>
      <c r="CM1017" s="89"/>
      <c r="CN1017" s="89"/>
      <c r="CO1017" s="89"/>
      <c r="CP1017" s="89"/>
      <c r="CQ1017" s="89"/>
      <c r="CR1017" s="89"/>
      <c r="CS1017" s="89"/>
      <c r="CT1017" s="89"/>
      <c r="CU1017" s="89"/>
      <c r="CV1017" s="89">
        <v>8</v>
      </c>
      <c r="CW1017" s="89">
        <v>8</v>
      </c>
      <c r="CX1017" s="89">
        <v>8</v>
      </c>
      <c r="CY1017" s="89">
        <v>8</v>
      </c>
      <c r="CZ1017" s="89">
        <v>8</v>
      </c>
      <c r="DA1017" s="89">
        <v>8</v>
      </c>
      <c r="DB1017" s="89">
        <v>7.5</v>
      </c>
      <c r="DC1017" s="89">
        <v>7.5</v>
      </c>
      <c r="DD1017" s="89">
        <v>8</v>
      </c>
      <c r="DE1017" s="89"/>
      <c r="DF1017" s="89"/>
      <c r="DG1017" s="89"/>
      <c r="DH1017" s="89"/>
      <c r="DI1017" s="89">
        <v>8</v>
      </c>
      <c r="DJ1017" s="89">
        <v>8</v>
      </c>
      <c r="DK1017" s="89">
        <v>8</v>
      </c>
      <c r="DL1017" s="89">
        <v>8</v>
      </c>
      <c r="DM1017" s="89">
        <v>8</v>
      </c>
      <c r="DN1017" s="89">
        <v>8</v>
      </c>
      <c r="DO1017" s="90">
        <f t="shared" si="101"/>
        <v>7.93333333333333</v>
      </c>
      <c r="DP1017" s="95"/>
      <c r="DQ1017" s="89"/>
      <c r="DR1017" s="89"/>
      <c r="DS1017" s="89"/>
      <c r="DT1017" s="89"/>
      <c r="DU1017" s="89"/>
      <c r="DV1017" s="101"/>
      <c r="DW1017" s="102"/>
      <c r="DX1017" s="103"/>
      <c r="DY1017" s="90"/>
      <c r="DZ1017" s="103"/>
      <c r="EA1017" s="103"/>
      <c r="EB1017" s="103"/>
      <c r="EC1017" s="103"/>
      <c r="ED1017" s="103"/>
      <c r="EE1017" s="103"/>
      <c r="EF1017" s="106" t="e">
        <f t="shared" si="98"/>
        <v>#DIV/0!</v>
      </c>
      <c r="EG1017" s="106" t="e">
        <f t="shared" si="99"/>
        <v>#DIV/0!</v>
      </c>
      <c r="EH1017" s="106" t="str">
        <f t="shared" si="100"/>
        <v>NEED TO DEVELOP</v>
      </c>
    </row>
    <row r="1018" hidden="1" customHeight="1" spans="2:138">
      <c r="B1018" s="83" t="s">
        <v>2084</v>
      </c>
      <c r="C1018" s="84"/>
      <c r="D1018" s="84"/>
      <c r="E1018" s="84"/>
      <c r="F1018" s="84"/>
      <c r="G1018" s="84"/>
      <c r="H1018" s="83" t="s">
        <v>20236</v>
      </c>
      <c r="I1018" s="86" t="s">
        <v>20237</v>
      </c>
      <c r="J1018" s="83" t="s">
        <v>162</v>
      </c>
      <c r="K1018" s="84"/>
      <c r="L1018" s="83" t="s">
        <v>4930</v>
      </c>
      <c r="M1018" s="89"/>
      <c r="N1018" s="89"/>
      <c r="O1018" s="89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  <c r="AA1018" s="89"/>
      <c r="AB1018" s="89"/>
      <c r="AC1018" s="89"/>
      <c r="AD1018" s="89"/>
      <c r="AE1018" s="89"/>
      <c r="AF1018" s="89"/>
      <c r="AG1018" s="89"/>
      <c r="AH1018" s="89"/>
      <c r="AI1018" s="89"/>
      <c r="AJ1018" s="89"/>
      <c r="AK1018" s="89"/>
      <c r="AL1018" s="89"/>
      <c r="AM1018" s="89"/>
      <c r="AN1018" s="90" t="e">
        <f t="shared" si="102"/>
        <v>#DIV/0!</v>
      </c>
      <c r="AO1018" s="89"/>
      <c r="AP1018" s="89"/>
      <c r="AQ1018" s="89"/>
      <c r="AR1018" s="89"/>
      <c r="AS1018" s="89"/>
      <c r="AT1018" s="89"/>
      <c r="AU1018" s="89"/>
      <c r="AV1018" s="89"/>
      <c r="AW1018" s="89"/>
      <c r="AX1018" s="89"/>
      <c r="AY1018" s="89"/>
      <c r="AZ1018" s="89"/>
      <c r="BA1018" s="89"/>
      <c r="BB1018" s="89"/>
      <c r="BC1018" s="89"/>
      <c r="BD1018" s="89"/>
      <c r="BE1018" s="89"/>
      <c r="BF1018" s="89"/>
      <c r="BG1018" s="89"/>
      <c r="BH1018" s="89"/>
      <c r="BI1018" s="89"/>
      <c r="BJ1018" s="89"/>
      <c r="BK1018" s="89"/>
      <c r="BL1018" s="89"/>
      <c r="BM1018" s="89"/>
      <c r="BN1018" s="89"/>
      <c r="BO1018" s="89"/>
      <c r="BP1018" s="89"/>
      <c r="BQ1018" s="89"/>
      <c r="BR1018" s="89"/>
      <c r="BS1018" s="89"/>
      <c r="BT1018" s="89"/>
      <c r="BU1018" s="89"/>
      <c r="BV1018" s="89"/>
      <c r="BW1018" s="89"/>
      <c r="BX1018" s="89"/>
      <c r="BY1018" s="89"/>
      <c r="BZ1018" s="89"/>
      <c r="CA1018" s="89"/>
      <c r="CB1018" s="89"/>
      <c r="CC1018" s="89"/>
      <c r="CD1018" s="89"/>
      <c r="CE1018" s="89"/>
      <c r="CF1018" s="90" t="e">
        <f t="shared" si="103"/>
        <v>#DIV/0!</v>
      </c>
      <c r="CG1018" s="89"/>
      <c r="CH1018" s="89"/>
      <c r="CI1018" s="89"/>
      <c r="CJ1018" s="89"/>
      <c r="CK1018" s="89"/>
      <c r="CL1018" s="89"/>
      <c r="CM1018" s="89"/>
      <c r="CN1018" s="89"/>
      <c r="CO1018" s="89"/>
      <c r="CP1018" s="89"/>
      <c r="CQ1018" s="89"/>
      <c r="CR1018" s="89"/>
      <c r="CS1018" s="89"/>
      <c r="CT1018" s="89"/>
      <c r="CU1018" s="89"/>
      <c r="CV1018" s="89">
        <v>8</v>
      </c>
      <c r="CW1018" s="89">
        <v>8</v>
      </c>
      <c r="CX1018" s="89">
        <v>8</v>
      </c>
      <c r="CY1018" s="89">
        <v>8</v>
      </c>
      <c r="CZ1018" s="89">
        <v>8</v>
      </c>
      <c r="DA1018" s="89">
        <v>8</v>
      </c>
      <c r="DB1018" s="89">
        <v>7.5</v>
      </c>
      <c r="DC1018" s="89">
        <v>8</v>
      </c>
      <c r="DD1018" s="89">
        <v>7.5</v>
      </c>
      <c r="DE1018" s="89"/>
      <c r="DF1018" s="89"/>
      <c r="DG1018" s="89"/>
      <c r="DH1018" s="89"/>
      <c r="DI1018" s="89">
        <v>8</v>
      </c>
      <c r="DJ1018" s="89">
        <v>8</v>
      </c>
      <c r="DK1018" s="89">
        <v>8</v>
      </c>
      <c r="DL1018" s="89">
        <v>8</v>
      </c>
      <c r="DM1018" s="89">
        <v>8</v>
      </c>
      <c r="DN1018" s="89">
        <v>8</v>
      </c>
      <c r="DO1018" s="90">
        <f t="shared" si="101"/>
        <v>7.93333333333333</v>
      </c>
      <c r="DP1018" s="95"/>
      <c r="DQ1018" s="89"/>
      <c r="DR1018" s="89"/>
      <c r="DS1018" s="89"/>
      <c r="DT1018" s="89"/>
      <c r="DU1018" s="89"/>
      <c r="DV1018" s="101"/>
      <c r="DW1018" s="102"/>
      <c r="DX1018" s="103"/>
      <c r="DY1018" s="90"/>
      <c r="DZ1018" s="103"/>
      <c r="EA1018" s="103"/>
      <c r="EB1018" s="103"/>
      <c r="EC1018" s="103"/>
      <c r="ED1018" s="103"/>
      <c r="EE1018" s="103"/>
      <c r="EF1018" s="106" t="e">
        <f t="shared" si="98"/>
        <v>#DIV/0!</v>
      </c>
      <c r="EG1018" s="106" t="e">
        <f t="shared" si="99"/>
        <v>#DIV/0!</v>
      </c>
      <c r="EH1018" s="106" t="str">
        <f t="shared" si="100"/>
        <v>NEED TO DEVELOP</v>
      </c>
    </row>
    <row r="1019" hidden="1" customHeight="1" spans="2:138">
      <c r="B1019" s="83" t="s">
        <v>2084</v>
      </c>
      <c r="C1019" s="84"/>
      <c r="D1019" s="84"/>
      <c r="E1019" s="84"/>
      <c r="F1019" s="84"/>
      <c r="G1019" s="84"/>
      <c r="H1019" s="83" t="s">
        <v>20250</v>
      </c>
      <c r="I1019" s="86" t="s">
        <v>20251</v>
      </c>
      <c r="J1019" s="83" t="s">
        <v>1569</v>
      </c>
      <c r="K1019" s="84"/>
      <c r="L1019" s="83" t="s">
        <v>3480</v>
      </c>
      <c r="M1019" s="89"/>
      <c r="N1019" s="89"/>
      <c r="O1019" s="89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  <c r="AA1019" s="89"/>
      <c r="AB1019" s="89"/>
      <c r="AC1019" s="89"/>
      <c r="AD1019" s="89"/>
      <c r="AE1019" s="89"/>
      <c r="AF1019" s="89"/>
      <c r="AG1019" s="89"/>
      <c r="AH1019" s="89"/>
      <c r="AI1019" s="89"/>
      <c r="AJ1019" s="89"/>
      <c r="AK1019" s="89"/>
      <c r="AL1019" s="89"/>
      <c r="AM1019" s="89"/>
      <c r="AN1019" s="90" t="e">
        <f t="shared" si="102"/>
        <v>#DIV/0!</v>
      </c>
      <c r="AO1019" s="89"/>
      <c r="AP1019" s="89"/>
      <c r="AQ1019" s="89"/>
      <c r="AR1019" s="89"/>
      <c r="AS1019" s="89"/>
      <c r="AT1019" s="89"/>
      <c r="AU1019" s="89"/>
      <c r="AV1019" s="89"/>
      <c r="AW1019" s="89"/>
      <c r="AX1019" s="89"/>
      <c r="AY1019" s="89"/>
      <c r="AZ1019" s="89"/>
      <c r="BA1019" s="89"/>
      <c r="BB1019" s="89"/>
      <c r="BC1019" s="89"/>
      <c r="BD1019" s="89"/>
      <c r="BE1019" s="89"/>
      <c r="BF1019" s="89"/>
      <c r="BG1019" s="89"/>
      <c r="BH1019" s="89"/>
      <c r="BI1019" s="89"/>
      <c r="BJ1019" s="89"/>
      <c r="BK1019" s="89"/>
      <c r="BL1019" s="89"/>
      <c r="BM1019" s="89"/>
      <c r="BN1019" s="89"/>
      <c r="BO1019" s="89"/>
      <c r="BP1019" s="89"/>
      <c r="BQ1019" s="89"/>
      <c r="BR1019" s="89"/>
      <c r="BS1019" s="89"/>
      <c r="BT1019" s="89"/>
      <c r="BU1019" s="89"/>
      <c r="BV1019" s="89"/>
      <c r="BW1019" s="89"/>
      <c r="BX1019" s="89"/>
      <c r="BY1019" s="89"/>
      <c r="BZ1019" s="89"/>
      <c r="CA1019" s="89"/>
      <c r="CB1019" s="89"/>
      <c r="CC1019" s="89"/>
      <c r="CD1019" s="89"/>
      <c r="CE1019" s="89"/>
      <c r="CF1019" s="90" t="e">
        <f t="shared" si="103"/>
        <v>#DIV/0!</v>
      </c>
      <c r="CG1019" s="89"/>
      <c r="CH1019" s="89"/>
      <c r="CI1019" s="89"/>
      <c r="CJ1019" s="89"/>
      <c r="CK1019" s="89"/>
      <c r="CL1019" s="89"/>
      <c r="CM1019" s="89"/>
      <c r="CN1019" s="89"/>
      <c r="CO1019" s="89"/>
      <c r="CP1019" s="89"/>
      <c r="CQ1019" s="89"/>
      <c r="CR1019" s="89"/>
      <c r="CS1019" s="89"/>
      <c r="CT1019" s="89"/>
      <c r="CU1019" s="89"/>
      <c r="CV1019" s="89">
        <v>7</v>
      </c>
      <c r="CW1019" s="89">
        <v>7</v>
      </c>
      <c r="CX1019" s="89">
        <v>7</v>
      </c>
      <c r="CY1019" s="89">
        <v>7</v>
      </c>
      <c r="CZ1019" s="89">
        <v>7</v>
      </c>
      <c r="DA1019" s="89">
        <v>7</v>
      </c>
      <c r="DB1019" s="89">
        <v>7</v>
      </c>
      <c r="DC1019" s="89">
        <v>7</v>
      </c>
      <c r="DD1019" s="89">
        <v>7</v>
      </c>
      <c r="DE1019" s="89"/>
      <c r="DF1019" s="89"/>
      <c r="DG1019" s="89"/>
      <c r="DH1019" s="89"/>
      <c r="DI1019" s="89">
        <v>7</v>
      </c>
      <c r="DJ1019" s="89">
        <v>7</v>
      </c>
      <c r="DK1019" s="89">
        <v>7</v>
      </c>
      <c r="DL1019" s="89">
        <v>7</v>
      </c>
      <c r="DM1019" s="89">
        <v>7</v>
      </c>
      <c r="DN1019" s="89">
        <v>7</v>
      </c>
      <c r="DO1019" s="90">
        <f t="shared" si="101"/>
        <v>7</v>
      </c>
      <c r="DP1019" s="95"/>
      <c r="DQ1019" s="89"/>
      <c r="DR1019" s="89"/>
      <c r="DS1019" s="89"/>
      <c r="DT1019" s="89"/>
      <c r="DU1019" s="89"/>
      <c r="DV1019" s="101"/>
      <c r="DW1019" s="102"/>
      <c r="DX1019" s="103"/>
      <c r="DY1019" s="90"/>
      <c r="DZ1019" s="103"/>
      <c r="EA1019" s="103"/>
      <c r="EB1019" s="103"/>
      <c r="EC1019" s="103"/>
      <c r="ED1019" s="103"/>
      <c r="EE1019" s="103"/>
      <c r="EF1019" s="106" t="e">
        <f t="shared" si="98"/>
        <v>#DIV/0!</v>
      </c>
      <c r="EG1019" s="106" t="e">
        <f t="shared" si="99"/>
        <v>#DIV/0!</v>
      </c>
      <c r="EH1019" s="106" t="str">
        <f t="shared" si="100"/>
        <v>NEED TO DEVELOP</v>
      </c>
    </row>
    <row r="1020" hidden="1" customHeight="1" spans="2:138">
      <c r="B1020" s="83" t="s">
        <v>20280</v>
      </c>
      <c r="C1020" s="84"/>
      <c r="D1020" s="84"/>
      <c r="E1020" s="84"/>
      <c r="F1020" s="84"/>
      <c r="G1020" s="84"/>
      <c r="H1020" s="83" t="s">
        <v>20294</v>
      </c>
      <c r="I1020" s="86" t="s">
        <v>20295</v>
      </c>
      <c r="J1020" s="83" t="s">
        <v>68</v>
      </c>
      <c r="K1020" s="84"/>
      <c r="L1020" s="83" t="s">
        <v>70</v>
      </c>
      <c r="M1020" s="89">
        <v>8</v>
      </c>
      <c r="N1020" s="89">
        <v>8</v>
      </c>
      <c r="O1020" s="89">
        <v>8</v>
      </c>
      <c r="P1020" s="89">
        <v>8</v>
      </c>
      <c r="Q1020" s="89">
        <v>8</v>
      </c>
      <c r="R1020" s="89">
        <v>8</v>
      </c>
      <c r="S1020" s="89">
        <v>8</v>
      </c>
      <c r="T1020" s="89">
        <v>8</v>
      </c>
      <c r="U1020" s="89">
        <v>8</v>
      </c>
      <c r="V1020" s="89">
        <v>8</v>
      </c>
      <c r="W1020" s="89">
        <v>8</v>
      </c>
      <c r="X1020" s="89">
        <v>8</v>
      </c>
      <c r="Y1020" s="89">
        <v>8</v>
      </c>
      <c r="Z1020" s="89">
        <v>8</v>
      </c>
      <c r="AA1020" s="89">
        <v>8</v>
      </c>
      <c r="AB1020" s="89">
        <v>8</v>
      </c>
      <c r="AC1020" s="89">
        <v>7</v>
      </c>
      <c r="AD1020" s="89">
        <v>8</v>
      </c>
      <c r="AE1020" s="89">
        <v>8</v>
      </c>
      <c r="AF1020" s="89">
        <v>8</v>
      </c>
      <c r="AG1020" s="89">
        <v>8</v>
      </c>
      <c r="AH1020" s="89">
        <v>8</v>
      </c>
      <c r="AI1020" s="89">
        <v>8</v>
      </c>
      <c r="AJ1020" s="89">
        <v>8</v>
      </c>
      <c r="AK1020" s="89">
        <v>8</v>
      </c>
      <c r="AL1020" s="89">
        <v>8</v>
      </c>
      <c r="AM1020" s="89">
        <v>8</v>
      </c>
      <c r="AN1020" s="90">
        <f t="shared" si="102"/>
        <v>7.96296296296296</v>
      </c>
      <c r="AO1020" s="89"/>
      <c r="AP1020" s="89"/>
      <c r="AQ1020" s="89"/>
      <c r="AR1020" s="89"/>
      <c r="AS1020" s="89"/>
      <c r="AT1020" s="89"/>
      <c r="AU1020" s="89"/>
      <c r="AV1020" s="89"/>
      <c r="AW1020" s="89"/>
      <c r="AX1020" s="89"/>
      <c r="AY1020" s="89"/>
      <c r="AZ1020" s="89"/>
      <c r="BA1020" s="89"/>
      <c r="BB1020" s="89"/>
      <c r="BC1020" s="89"/>
      <c r="BD1020" s="89"/>
      <c r="BE1020" s="89"/>
      <c r="BF1020" s="89"/>
      <c r="BG1020" s="89"/>
      <c r="BH1020" s="89"/>
      <c r="BI1020" s="89"/>
      <c r="BJ1020" s="89"/>
      <c r="BK1020" s="89"/>
      <c r="BL1020" s="89"/>
      <c r="BM1020" s="89"/>
      <c r="BN1020" s="89"/>
      <c r="BO1020" s="89"/>
      <c r="BP1020" s="89"/>
      <c r="BQ1020" s="89"/>
      <c r="BR1020" s="89"/>
      <c r="BS1020" s="89"/>
      <c r="BT1020" s="89"/>
      <c r="BU1020" s="89"/>
      <c r="BV1020" s="89"/>
      <c r="BW1020" s="89"/>
      <c r="BX1020" s="89"/>
      <c r="BY1020" s="89"/>
      <c r="BZ1020" s="89"/>
      <c r="CA1020" s="89"/>
      <c r="CB1020" s="89"/>
      <c r="CC1020" s="89"/>
      <c r="CD1020" s="89"/>
      <c r="CE1020" s="89"/>
      <c r="CF1020" s="90" t="e">
        <f t="shared" si="103"/>
        <v>#DIV/0!</v>
      </c>
      <c r="CG1020" s="89"/>
      <c r="CH1020" s="89"/>
      <c r="CI1020" s="89"/>
      <c r="CJ1020" s="89"/>
      <c r="CK1020" s="89"/>
      <c r="CL1020" s="89"/>
      <c r="CM1020" s="89"/>
      <c r="CN1020" s="89"/>
      <c r="CO1020" s="89"/>
      <c r="CP1020" s="89"/>
      <c r="CQ1020" s="89"/>
      <c r="CR1020" s="89"/>
      <c r="CS1020" s="89"/>
      <c r="CT1020" s="89"/>
      <c r="CU1020" s="89"/>
      <c r="CV1020" s="89"/>
      <c r="CW1020" s="89"/>
      <c r="CX1020" s="89"/>
      <c r="CY1020" s="89"/>
      <c r="CZ1020" s="89"/>
      <c r="DA1020" s="89"/>
      <c r="DB1020" s="89"/>
      <c r="DC1020" s="89"/>
      <c r="DD1020" s="89"/>
      <c r="DE1020" s="89"/>
      <c r="DF1020" s="89"/>
      <c r="DG1020" s="89"/>
      <c r="DH1020" s="89"/>
      <c r="DI1020" s="89"/>
      <c r="DJ1020" s="89"/>
      <c r="DK1020" s="89"/>
      <c r="DL1020" s="89"/>
      <c r="DM1020" s="89"/>
      <c r="DN1020" s="89"/>
      <c r="DO1020" s="90" t="e">
        <f t="shared" si="101"/>
        <v>#DIV/0!</v>
      </c>
      <c r="DP1020" s="95"/>
      <c r="DQ1020" s="89"/>
      <c r="DR1020" s="89"/>
      <c r="DS1020" s="89"/>
      <c r="DT1020" s="89"/>
      <c r="DU1020" s="89"/>
      <c r="DV1020" s="101"/>
      <c r="DW1020" s="102"/>
      <c r="DX1020" s="103"/>
      <c r="DY1020" s="90"/>
      <c r="DZ1020" s="103"/>
      <c r="EA1020" s="103"/>
      <c r="EB1020" s="103"/>
      <c r="EC1020" s="103"/>
      <c r="ED1020" s="103"/>
      <c r="EE1020" s="103"/>
      <c r="EF1020" s="106" t="str">
        <f t="shared" si="98"/>
        <v>NEED TO DEVELOP</v>
      </c>
      <c r="EG1020" s="106" t="e">
        <f t="shared" si="99"/>
        <v>#DIV/0!</v>
      </c>
      <c r="EH1020" s="106" t="e">
        <f t="shared" si="100"/>
        <v>#DIV/0!</v>
      </c>
    </row>
    <row r="1021" hidden="1" customHeight="1" spans="2:138">
      <c r="B1021" s="83" t="s">
        <v>20280</v>
      </c>
      <c r="C1021" s="84"/>
      <c r="D1021" s="84"/>
      <c r="E1021" s="84"/>
      <c r="F1021" s="84"/>
      <c r="G1021" s="84"/>
      <c r="H1021" s="83" t="s">
        <v>20307</v>
      </c>
      <c r="I1021" s="86" t="s">
        <v>20308</v>
      </c>
      <c r="J1021" s="83" t="s">
        <v>227</v>
      </c>
      <c r="K1021" s="84"/>
      <c r="L1021" s="83" t="s">
        <v>894</v>
      </c>
      <c r="M1021" s="89"/>
      <c r="N1021" s="89"/>
      <c r="O1021" s="89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  <c r="AA1021" s="89"/>
      <c r="AB1021" s="89"/>
      <c r="AC1021" s="89"/>
      <c r="AD1021" s="89"/>
      <c r="AE1021" s="89"/>
      <c r="AF1021" s="89"/>
      <c r="AG1021" s="89"/>
      <c r="AH1021" s="89"/>
      <c r="AI1021" s="89"/>
      <c r="AJ1021" s="89"/>
      <c r="AK1021" s="89"/>
      <c r="AL1021" s="89"/>
      <c r="AM1021" s="89"/>
      <c r="AN1021" s="90" t="e">
        <f t="shared" si="102"/>
        <v>#DIV/0!</v>
      </c>
      <c r="AO1021" s="89"/>
      <c r="AP1021" s="89"/>
      <c r="AQ1021" s="89"/>
      <c r="AR1021" s="89"/>
      <c r="AS1021" s="89"/>
      <c r="AT1021" s="89"/>
      <c r="AU1021" s="89"/>
      <c r="AV1021" s="89"/>
      <c r="AW1021" s="89"/>
      <c r="AX1021" s="89"/>
      <c r="AY1021" s="89"/>
      <c r="AZ1021" s="89"/>
      <c r="BA1021" s="89"/>
      <c r="BB1021" s="89"/>
      <c r="BC1021" s="89"/>
      <c r="BD1021" s="89">
        <v>7</v>
      </c>
      <c r="BE1021" s="89">
        <v>7</v>
      </c>
      <c r="BF1021" s="89">
        <v>7</v>
      </c>
      <c r="BG1021" s="89">
        <v>7</v>
      </c>
      <c r="BH1021" s="89">
        <v>7</v>
      </c>
      <c r="BI1021" s="89">
        <v>7</v>
      </c>
      <c r="BJ1021" s="89">
        <v>7</v>
      </c>
      <c r="BK1021" s="89">
        <v>7</v>
      </c>
      <c r="BL1021" s="89">
        <v>7</v>
      </c>
      <c r="BM1021" s="89">
        <v>7</v>
      </c>
      <c r="BN1021" s="89">
        <v>7</v>
      </c>
      <c r="BO1021" s="89">
        <v>7</v>
      </c>
      <c r="BP1021" s="89">
        <v>7</v>
      </c>
      <c r="BQ1021" s="89">
        <v>7</v>
      </c>
      <c r="BR1021" s="89">
        <v>7</v>
      </c>
      <c r="BS1021" s="89">
        <v>7</v>
      </c>
      <c r="BT1021" s="89">
        <v>7</v>
      </c>
      <c r="BU1021" s="89">
        <v>8</v>
      </c>
      <c r="BV1021" s="89">
        <v>8</v>
      </c>
      <c r="BW1021" s="89">
        <v>8</v>
      </c>
      <c r="BX1021" s="89">
        <v>7</v>
      </c>
      <c r="BY1021" s="89">
        <v>7</v>
      </c>
      <c r="BZ1021" s="89">
        <v>7</v>
      </c>
      <c r="CA1021" s="89">
        <v>7</v>
      </c>
      <c r="CB1021" s="89">
        <v>7</v>
      </c>
      <c r="CC1021" s="89">
        <v>8</v>
      </c>
      <c r="CD1021" s="89">
        <v>7</v>
      </c>
      <c r="CE1021" s="89">
        <v>8</v>
      </c>
      <c r="CF1021" s="90">
        <f t="shared" si="103"/>
        <v>7.18518518518519</v>
      </c>
      <c r="CG1021" s="89"/>
      <c r="CH1021" s="89"/>
      <c r="CI1021" s="89"/>
      <c r="CJ1021" s="89"/>
      <c r="CK1021" s="89"/>
      <c r="CL1021" s="89"/>
      <c r="CM1021" s="89"/>
      <c r="CN1021" s="89"/>
      <c r="CO1021" s="89"/>
      <c r="CP1021" s="89"/>
      <c r="CQ1021" s="89"/>
      <c r="CR1021" s="89"/>
      <c r="CS1021" s="89"/>
      <c r="CT1021" s="89"/>
      <c r="CU1021" s="89"/>
      <c r="CV1021" s="89"/>
      <c r="CW1021" s="89"/>
      <c r="CX1021" s="89"/>
      <c r="CY1021" s="89"/>
      <c r="CZ1021" s="89"/>
      <c r="DA1021" s="89"/>
      <c r="DB1021" s="89"/>
      <c r="DC1021" s="89"/>
      <c r="DD1021" s="89"/>
      <c r="DE1021" s="89"/>
      <c r="DF1021" s="89"/>
      <c r="DG1021" s="89"/>
      <c r="DH1021" s="89"/>
      <c r="DI1021" s="89"/>
      <c r="DJ1021" s="89"/>
      <c r="DK1021" s="89"/>
      <c r="DL1021" s="89"/>
      <c r="DM1021" s="89"/>
      <c r="DN1021" s="89"/>
      <c r="DO1021" s="90" t="e">
        <f t="shared" si="101"/>
        <v>#DIV/0!</v>
      </c>
      <c r="DP1021" s="95"/>
      <c r="DQ1021" s="89"/>
      <c r="DR1021" s="89"/>
      <c r="DS1021" s="89"/>
      <c r="DT1021" s="89"/>
      <c r="DU1021" s="89"/>
      <c r="DV1021" s="101"/>
      <c r="DW1021" s="102"/>
      <c r="DX1021" s="103"/>
      <c r="DY1021" s="90"/>
      <c r="DZ1021" s="103"/>
      <c r="EA1021" s="103"/>
      <c r="EB1021" s="103"/>
      <c r="EC1021" s="103"/>
      <c r="ED1021" s="103"/>
      <c r="EE1021" s="103"/>
      <c r="EF1021" s="106" t="e">
        <f t="shared" si="98"/>
        <v>#DIV/0!</v>
      </c>
      <c r="EG1021" s="106" t="str">
        <f t="shared" si="99"/>
        <v>NEED TO DEVELOP</v>
      </c>
      <c r="EH1021" s="106" t="e">
        <f t="shared" si="100"/>
        <v>#DIV/0!</v>
      </c>
    </row>
    <row r="1022" hidden="1" customHeight="1" spans="2:138">
      <c r="B1022" s="83" t="s">
        <v>20280</v>
      </c>
      <c r="C1022" s="84"/>
      <c r="D1022" s="84"/>
      <c r="E1022" s="84"/>
      <c r="F1022" s="84"/>
      <c r="G1022" s="84"/>
      <c r="H1022" s="83" t="s">
        <v>20321</v>
      </c>
      <c r="I1022" s="86" t="s">
        <v>20322</v>
      </c>
      <c r="J1022" s="83" t="s">
        <v>2083</v>
      </c>
      <c r="K1022" s="84"/>
      <c r="L1022" s="83" t="s">
        <v>4319</v>
      </c>
      <c r="M1022" s="89"/>
      <c r="N1022" s="89"/>
      <c r="O1022" s="89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  <c r="AA1022" s="89"/>
      <c r="AB1022" s="89"/>
      <c r="AC1022" s="89"/>
      <c r="AD1022" s="89"/>
      <c r="AE1022" s="89"/>
      <c r="AF1022" s="89"/>
      <c r="AG1022" s="89"/>
      <c r="AH1022" s="89"/>
      <c r="AI1022" s="89"/>
      <c r="AJ1022" s="89"/>
      <c r="AK1022" s="89"/>
      <c r="AL1022" s="89"/>
      <c r="AM1022" s="89"/>
      <c r="AN1022" s="90" t="e">
        <f t="shared" si="102"/>
        <v>#DIV/0!</v>
      </c>
      <c r="AO1022" s="89"/>
      <c r="AP1022" s="89"/>
      <c r="AQ1022" s="89"/>
      <c r="AR1022" s="89"/>
      <c r="AS1022" s="89"/>
      <c r="AT1022" s="89"/>
      <c r="AU1022" s="89"/>
      <c r="AV1022" s="89"/>
      <c r="AW1022" s="89"/>
      <c r="AX1022" s="89"/>
      <c r="AY1022" s="89"/>
      <c r="AZ1022" s="89"/>
      <c r="BA1022" s="89"/>
      <c r="BB1022" s="89"/>
      <c r="BC1022" s="89"/>
      <c r="BD1022" s="89">
        <v>7</v>
      </c>
      <c r="BE1022" s="89">
        <v>7</v>
      </c>
      <c r="BF1022" s="89">
        <v>7</v>
      </c>
      <c r="BG1022" s="89">
        <v>7</v>
      </c>
      <c r="BH1022" s="89">
        <v>7</v>
      </c>
      <c r="BI1022" s="89">
        <v>7</v>
      </c>
      <c r="BJ1022" s="89">
        <v>7</v>
      </c>
      <c r="BK1022" s="89">
        <v>7</v>
      </c>
      <c r="BL1022" s="89">
        <v>7</v>
      </c>
      <c r="BM1022" s="89">
        <v>7</v>
      </c>
      <c r="BN1022" s="89">
        <v>7</v>
      </c>
      <c r="BO1022" s="89">
        <v>7</v>
      </c>
      <c r="BP1022" s="89">
        <v>7</v>
      </c>
      <c r="BQ1022" s="89">
        <v>7</v>
      </c>
      <c r="BR1022" s="89">
        <v>7</v>
      </c>
      <c r="BS1022" s="89">
        <v>8</v>
      </c>
      <c r="BT1022" s="89">
        <v>7</v>
      </c>
      <c r="BU1022" s="89">
        <v>7</v>
      </c>
      <c r="BV1022" s="89">
        <v>7</v>
      </c>
      <c r="BW1022" s="89">
        <v>7</v>
      </c>
      <c r="BX1022" s="89">
        <v>8</v>
      </c>
      <c r="BY1022" s="89">
        <v>8</v>
      </c>
      <c r="BZ1022" s="89">
        <v>7</v>
      </c>
      <c r="CA1022" s="89">
        <v>7</v>
      </c>
      <c r="CB1022" s="89">
        <v>7</v>
      </c>
      <c r="CC1022" s="89">
        <v>7</v>
      </c>
      <c r="CD1022" s="89">
        <v>8</v>
      </c>
      <c r="CE1022" s="89">
        <v>7</v>
      </c>
      <c r="CF1022" s="90">
        <f t="shared" si="103"/>
        <v>7.14814814814815</v>
      </c>
      <c r="CG1022" s="89"/>
      <c r="CH1022" s="89"/>
      <c r="CI1022" s="89"/>
      <c r="CJ1022" s="89"/>
      <c r="CK1022" s="89"/>
      <c r="CL1022" s="89"/>
      <c r="CM1022" s="89"/>
      <c r="CN1022" s="89"/>
      <c r="CO1022" s="89"/>
      <c r="CP1022" s="89"/>
      <c r="CQ1022" s="89"/>
      <c r="CR1022" s="89"/>
      <c r="CS1022" s="89"/>
      <c r="CT1022" s="89"/>
      <c r="CU1022" s="89"/>
      <c r="CV1022" s="89"/>
      <c r="CW1022" s="89"/>
      <c r="CX1022" s="89"/>
      <c r="CY1022" s="89"/>
      <c r="CZ1022" s="89"/>
      <c r="DA1022" s="89"/>
      <c r="DB1022" s="89"/>
      <c r="DC1022" s="89"/>
      <c r="DD1022" s="89"/>
      <c r="DE1022" s="89"/>
      <c r="DF1022" s="89"/>
      <c r="DG1022" s="89"/>
      <c r="DH1022" s="89"/>
      <c r="DI1022" s="89"/>
      <c r="DJ1022" s="89"/>
      <c r="DK1022" s="89"/>
      <c r="DL1022" s="89"/>
      <c r="DM1022" s="89"/>
      <c r="DN1022" s="89"/>
      <c r="DO1022" s="90" t="e">
        <f t="shared" si="101"/>
        <v>#DIV/0!</v>
      </c>
      <c r="DP1022" s="95"/>
      <c r="DQ1022" s="89"/>
      <c r="DR1022" s="89"/>
      <c r="DS1022" s="89"/>
      <c r="DT1022" s="89"/>
      <c r="DU1022" s="89"/>
      <c r="DV1022" s="101"/>
      <c r="DW1022" s="102"/>
      <c r="DX1022" s="103"/>
      <c r="DY1022" s="90"/>
      <c r="DZ1022" s="103"/>
      <c r="EA1022" s="103"/>
      <c r="EB1022" s="103"/>
      <c r="EC1022" s="103"/>
      <c r="ED1022" s="103"/>
      <c r="EE1022" s="103"/>
      <c r="EF1022" s="106" t="e">
        <f t="shared" si="98"/>
        <v>#DIV/0!</v>
      </c>
      <c r="EG1022" s="106" t="str">
        <f t="shared" si="99"/>
        <v>NEED TO DEVELOP</v>
      </c>
      <c r="EH1022" s="106" t="e">
        <f t="shared" si="100"/>
        <v>#DIV/0!</v>
      </c>
    </row>
    <row r="1023" hidden="1" customHeight="1" spans="2:138">
      <c r="B1023" s="83" t="s">
        <v>20280</v>
      </c>
      <c r="C1023" s="84"/>
      <c r="D1023" s="84"/>
      <c r="E1023" s="84"/>
      <c r="F1023" s="84"/>
      <c r="G1023" s="84"/>
      <c r="H1023" s="83" t="s">
        <v>20348</v>
      </c>
      <c r="I1023" s="86" t="s">
        <v>20349</v>
      </c>
      <c r="J1023" s="83" t="s">
        <v>263</v>
      </c>
      <c r="K1023" s="84"/>
      <c r="L1023" s="83" t="s">
        <v>3521</v>
      </c>
      <c r="M1023" s="89"/>
      <c r="N1023" s="89"/>
      <c r="O1023" s="89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  <c r="AA1023" s="89"/>
      <c r="AB1023" s="89"/>
      <c r="AC1023" s="89"/>
      <c r="AD1023" s="89"/>
      <c r="AE1023" s="89"/>
      <c r="AF1023" s="89"/>
      <c r="AG1023" s="89"/>
      <c r="AH1023" s="89"/>
      <c r="AI1023" s="89"/>
      <c r="AJ1023" s="89"/>
      <c r="AK1023" s="89"/>
      <c r="AL1023" s="89"/>
      <c r="AM1023" s="89"/>
      <c r="AN1023" s="90" t="e">
        <f t="shared" si="102"/>
        <v>#DIV/0!</v>
      </c>
      <c r="AO1023" s="89"/>
      <c r="AP1023" s="89"/>
      <c r="AQ1023" s="89"/>
      <c r="AR1023" s="89"/>
      <c r="AS1023" s="89"/>
      <c r="AT1023" s="89"/>
      <c r="AU1023" s="89"/>
      <c r="AV1023" s="89"/>
      <c r="AW1023" s="89"/>
      <c r="AX1023" s="89"/>
      <c r="AY1023" s="89"/>
      <c r="AZ1023" s="89"/>
      <c r="BA1023" s="89"/>
      <c r="BB1023" s="89"/>
      <c r="BC1023" s="89"/>
      <c r="BD1023" s="89"/>
      <c r="BE1023" s="89"/>
      <c r="BF1023" s="89"/>
      <c r="BG1023" s="89"/>
      <c r="BH1023" s="89"/>
      <c r="BI1023" s="89"/>
      <c r="BJ1023" s="89"/>
      <c r="BK1023" s="89"/>
      <c r="BL1023" s="89"/>
      <c r="BM1023" s="89"/>
      <c r="BN1023" s="89"/>
      <c r="BO1023" s="89"/>
      <c r="BP1023" s="89"/>
      <c r="BQ1023" s="89"/>
      <c r="BR1023" s="89"/>
      <c r="BS1023" s="89"/>
      <c r="BT1023" s="89"/>
      <c r="BU1023" s="89"/>
      <c r="BV1023" s="89"/>
      <c r="BW1023" s="89"/>
      <c r="BX1023" s="89"/>
      <c r="BY1023" s="89"/>
      <c r="BZ1023" s="89"/>
      <c r="CA1023" s="89"/>
      <c r="CB1023" s="89"/>
      <c r="CC1023" s="89"/>
      <c r="CD1023" s="89"/>
      <c r="CE1023" s="89"/>
      <c r="CF1023" s="90" t="e">
        <f t="shared" si="103"/>
        <v>#DIV/0!</v>
      </c>
      <c r="CG1023" s="89"/>
      <c r="CH1023" s="89"/>
      <c r="CI1023" s="89"/>
      <c r="CJ1023" s="89"/>
      <c r="CK1023" s="89"/>
      <c r="CL1023" s="89"/>
      <c r="CM1023" s="89"/>
      <c r="CN1023" s="89"/>
      <c r="CO1023" s="89"/>
      <c r="CP1023" s="89"/>
      <c r="CQ1023" s="89"/>
      <c r="CR1023" s="89"/>
      <c r="CS1023" s="89"/>
      <c r="CT1023" s="89"/>
      <c r="CU1023" s="89"/>
      <c r="CV1023" s="89"/>
      <c r="CW1023" s="89"/>
      <c r="CX1023" s="89"/>
      <c r="CY1023" s="89"/>
      <c r="CZ1023" s="89"/>
      <c r="DA1023" s="89"/>
      <c r="DB1023" s="89"/>
      <c r="DC1023" s="89"/>
      <c r="DD1023" s="89"/>
      <c r="DE1023" s="89"/>
      <c r="DF1023" s="89"/>
      <c r="DG1023" s="89"/>
      <c r="DH1023" s="89"/>
      <c r="DI1023" s="89"/>
      <c r="DJ1023" s="89"/>
      <c r="DK1023" s="89"/>
      <c r="DL1023" s="89"/>
      <c r="DM1023" s="89"/>
      <c r="DN1023" s="89"/>
      <c r="DO1023" s="90" t="e">
        <f t="shared" si="101"/>
        <v>#DIV/0!</v>
      </c>
      <c r="DP1023" s="95"/>
      <c r="DQ1023" s="89"/>
      <c r="DR1023" s="89"/>
      <c r="DS1023" s="89"/>
      <c r="DT1023" s="89"/>
      <c r="DU1023" s="89"/>
      <c r="DV1023" s="101"/>
      <c r="DW1023" s="102"/>
      <c r="DX1023" s="103"/>
      <c r="DY1023" s="90"/>
      <c r="DZ1023" s="103"/>
      <c r="EA1023" s="103"/>
      <c r="EB1023" s="103"/>
      <c r="EC1023" s="103"/>
      <c r="ED1023" s="103"/>
      <c r="EE1023" s="103"/>
      <c r="EF1023" s="106" t="e">
        <f t="shared" si="98"/>
        <v>#DIV/0!</v>
      </c>
      <c r="EG1023" s="106" t="e">
        <f t="shared" si="99"/>
        <v>#DIV/0!</v>
      </c>
      <c r="EH1023" s="106" t="e">
        <f t="shared" si="100"/>
        <v>#DIV/0!</v>
      </c>
    </row>
    <row r="1024" hidden="1" customHeight="1" spans="2:138">
      <c r="B1024" s="83" t="s">
        <v>20280</v>
      </c>
      <c r="C1024" s="84"/>
      <c r="D1024" s="84"/>
      <c r="E1024" s="84"/>
      <c r="F1024" s="84"/>
      <c r="G1024" s="84"/>
      <c r="H1024" s="83" t="s">
        <v>20360</v>
      </c>
      <c r="I1024" s="86" t="s">
        <v>20361</v>
      </c>
      <c r="J1024" s="83" t="s">
        <v>108</v>
      </c>
      <c r="K1024" s="84"/>
      <c r="L1024" s="83" t="s">
        <v>5444</v>
      </c>
      <c r="M1024" s="89"/>
      <c r="N1024" s="89"/>
      <c r="O1024" s="89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  <c r="AA1024" s="89"/>
      <c r="AB1024" s="89"/>
      <c r="AC1024" s="89"/>
      <c r="AD1024" s="89"/>
      <c r="AE1024" s="89"/>
      <c r="AF1024" s="89"/>
      <c r="AG1024" s="89"/>
      <c r="AH1024" s="89"/>
      <c r="AI1024" s="89"/>
      <c r="AJ1024" s="89"/>
      <c r="AK1024" s="89"/>
      <c r="AL1024" s="89"/>
      <c r="AM1024" s="89"/>
      <c r="AN1024" s="90" t="e">
        <f t="shared" si="102"/>
        <v>#DIV/0!</v>
      </c>
      <c r="AO1024" s="89"/>
      <c r="AP1024" s="89"/>
      <c r="AQ1024" s="89"/>
      <c r="AR1024" s="89"/>
      <c r="AS1024" s="89"/>
      <c r="AT1024" s="89"/>
      <c r="AU1024" s="89"/>
      <c r="AV1024" s="89"/>
      <c r="AW1024" s="89"/>
      <c r="AX1024" s="89"/>
      <c r="AY1024" s="89"/>
      <c r="AZ1024" s="89"/>
      <c r="BA1024" s="89"/>
      <c r="BB1024" s="89"/>
      <c r="BC1024" s="89"/>
      <c r="BD1024" s="89">
        <v>8</v>
      </c>
      <c r="BE1024" s="89">
        <v>8</v>
      </c>
      <c r="BF1024" s="89">
        <v>8</v>
      </c>
      <c r="BG1024" s="89">
        <v>8</v>
      </c>
      <c r="BH1024" s="89">
        <v>8</v>
      </c>
      <c r="BI1024" s="89">
        <v>8</v>
      </c>
      <c r="BJ1024" s="89">
        <v>8</v>
      </c>
      <c r="BK1024" s="89">
        <v>8</v>
      </c>
      <c r="BL1024" s="89">
        <v>8</v>
      </c>
      <c r="BM1024" s="89">
        <v>8</v>
      </c>
      <c r="BN1024" s="89">
        <v>8</v>
      </c>
      <c r="BO1024" s="89">
        <v>8</v>
      </c>
      <c r="BP1024" s="89">
        <v>8</v>
      </c>
      <c r="BQ1024" s="89">
        <v>8</v>
      </c>
      <c r="BR1024" s="89">
        <v>8</v>
      </c>
      <c r="BS1024" s="89">
        <v>7</v>
      </c>
      <c r="BT1024" s="89">
        <v>8</v>
      </c>
      <c r="BU1024" s="89">
        <v>8</v>
      </c>
      <c r="BV1024" s="89">
        <v>8</v>
      </c>
      <c r="BW1024" s="89">
        <v>7</v>
      </c>
      <c r="BX1024" s="89">
        <v>8</v>
      </c>
      <c r="BY1024" s="89">
        <v>8</v>
      </c>
      <c r="BZ1024" s="89">
        <v>7</v>
      </c>
      <c r="CA1024" s="89">
        <v>8</v>
      </c>
      <c r="CB1024" s="89">
        <v>8</v>
      </c>
      <c r="CC1024" s="89">
        <v>8</v>
      </c>
      <c r="CD1024" s="89">
        <v>7</v>
      </c>
      <c r="CE1024" s="89">
        <v>8</v>
      </c>
      <c r="CF1024" s="90">
        <f t="shared" si="103"/>
        <v>7.85185185185185</v>
      </c>
      <c r="CG1024" s="89"/>
      <c r="CH1024" s="89"/>
      <c r="CI1024" s="89"/>
      <c r="CJ1024" s="89"/>
      <c r="CK1024" s="89"/>
      <c r="CL1024" s="89"/>
      <c r="CM1024" s="89"/>
      <c r="CN1024" s="89"/>
      <c r="CO1024" s="89"/>
      <c r="CP1024" s="89"/>
      <c r="CQ1024" s="89"/>
      <c r="CR1024" s="89"/>
      <c r="CS1024" s="89"/>
      <c r="CT1024" s="89"/>
      <c r="CU1024" s="89"/>
      <c r="CV1024" s="89"/>
      <c r="CW1024" s="89"/>
      <c r="CX1024" s="89"/>
      <c r="CY1024" s="89"/>
      <c r="CZ1024" s="89"/>
      <c r="DA1024" s="89"/>
      <c r="DB1024" s="89"/>
      <c r="DC1024" s="89"/>
      <c r="DD1024" s="89"/>
      <c r="DE1024" s="89"/>
      <c r="DF1024" s="89"/>
      <c r="DG1024" s="89"/>
      <c r="DH1024" s="89"/>
      <c r="DI1024" s="89"/>
      <c r="DJ1024" s="89"/>
      <c r="DK1024" s="89"/>
      <c r="DL1024" s="89"/>
      <c r="DM1024" s="89"/>
      <c r="DN1024" s="89"/>
      <c r="DO1024" s="90" t="e">
        <f t="shared" si="101"/>
        <v>#DIV/0!</v>
      </c>
      <c r="DP1024" s="95"/>
      <c r="DQ1024" s="89"/>
      <c r="DR1024" s="89"/>
      <c r="DS1024" s="89"/>
      <c r="DT1024" s="89"/>
      <c r="DU1024" s="89"/>
      <c r="DV1024" s="101"/>
      <c r="DW1024" s="102"/>
      <c r="DX1024" s="103"/>
      <c r="DY1024" s="90"/>
      <c r="DZ1024" s="103"/>
      <c r="EA1024" s="103"/>
      <c r="EB1024" s="103"/>
      <c r="EC1024" s="103"/>
      <c r="ED1024" s="103"/>
      <c r="EE1024" s="103"/>
      <c r="EF1024" s="106" t="e">
        <f t="shared" si="98"/>
        <v>#DIV/0!</v>
      </c>
      <c r="EG1024" s="106" t="str">
        <f t="shared" si="99"/>
        <v>NEED TO DEVELOP</v>
      </c>
      <c r="EH1024" s="106" t="e">
        <f t="shared" si="100"/>
        <v>#DIV/0!</v>
      </c>
    </row>
    <row r="1025" hidden="1" customHeight="1" spans="2:138">
      <c r="B1025" s="83" t="s">
        <v>20280</v>
      </c>
      <c r="C1025" s="84"/>
      <c r="D1025" s="84"/>
      <c r="E1025" s="84"/>
      <c r="F1025" s="84"/>
      <c r="G1025" s="84"/>
      <c r="H1025" s="83" t="s">
        <v>20372</v>
      </c>
      <c r="I1025" s="86" t="s">
        <v>20373</v>
      </c>
      <c r="J1025" s="83" t="s">
        <v>2321</v>
      </c>
      <c r="K1025" s="84"/>
      <c r="L1025" s="83" t="s">
        <v>20374</v>
      </c>
      <c r="M1025" s="89"/>
      <c r="N1025" s="89"/>
      <c r="O1025" s="89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  <c r="AA1025" s="89"/>
      <c r="AB1025" s="89"/>
      <c r="AC1025" s="89"/>
      <c r="AD1025" s="89"/>
      <c r="AE1025" s="89"/>
      <c r="AF1025" s="89"/>
      <c r="AG1025" s="89"/>
      <c r="AH1025" s="89"/>
      <c r="AI1025" s="89"/>
      <c r="AJ1025" s="89"/>
      <c r="AK1025" s="89"/>
      <c r="AL1025" s="89"/>
      <c r="AM1025" s="89"/>
      <c r="AN1025" s="90" t="e">
        <f t="shared" si="102"/>
        <v>#DIV/0!</v>
      </c>
      <c r="AO1025" s="89"/>
      <c r="AP1025" s="89"/>
      <c r="AQ1025" s="89"/>
      <c r="AR1025" s="89"/>
      <c r="AS1025" s="89"/>
      <c r="AT1025" s="89"/>
      <c r="AU1025" s="89"/>
      <c r="AV1025" s="89"/>
      <c r="AW1025" s="89"/>
      <c r="AX1025" s="89"/>
      <c r="AY1025" s="89"/>
      <c r="AZ1025" s="89"/>
      <c r="BA1025" s="89"/>
      <c r="BB1025" s="89"/>
      <c r="BC1025" s="89"/>
      <c r="BD1025" s="89">
        <v>8</v>
      </c>
      <c r="BE1025" s="89">
        <v>8</v>
      </c>
      <c r="BF1025" s="89">
        <v>8</v>
      </c>
      <c r="BG1025" s="89">
        <v>8</v>
      </c>
      <c r="BH1025" s="89">
        <v>8</v>
      </c>
      <c r="BI1025" s="89">
        <v>8</v>
      </c>
      <c r="BJ1025" s="89">
        <v>8</v>
      </c>
      <c r="BK1025" s="89">
        <v>7</v>
      </c>
      <c r="BL1025" s="89">
        <v>7</v>
      </c>
      <c r="BM1025" s="89">
        <v>7</v>
      </c>
      <c r="BN1025" s="89">
        <v>7</v>
      </c>
      <c r="BO1025" s="89">
        <v>8</v>
      </c>
      <c r="BP1025" s="89">
        <v>8</v>
      </c>
      <c r="BQ1025" s="89">
        <v>8</v>
      </c>
      <c r="BR1025" s="89">
        <v>8</v>
      </c>
      <c r="BS1025" s="89">
        <v>7</v>
      </c>
      <c r="BT1025" s="89">
        <v>8</v>
      </c>
      <c r="BU1025" s="89">
        <v>8</v>
      </c>
      <c r="BV1025" s="89">
        <v>8</v>
      </c>
      <c r="BW1025" s="89">
        <v>7</v>
      </c>
      <c r="BX1025" s="89">
        <v>8</v>
      </c>
      <c r="BY1025" s="89">
        <v>8</v>
      </c>
      <c r="BZ1025" s="89">
        <v>8</v>
      </c>
      <c r="CA1025" s="89">
        <v>7</v>
      </c>
      <c r="CB1025" s="89">
        <v>8</v>
      </c>
      <c r="CC1025" s="89">
        <v>7</v>
      </c>
      <c r="CD1025" s="89">
        <v>7</v>
      </c>
      <c r="CE1025" s="89">
        <v>8</v>
      </c>
      <c r="CF1025" s="90">
        <f t="shared" si="103"/>
        <v>7.66666666666667</v>
      </c>
      <c r="CG1025" s="89"/>
      <c r="CH1025" s="89"/>
      <c r="CI1025" s="89"/>
      <c r="CJ1025" s="89"/>
      <c r="CK1025" s="89"/>
      <c r="CL1025" s="89"/>
      <c r="CM1025" s="89"/>
      <c r="CN1025" s="89"/>
      <c r="CO1025" s="89"/>
      <c r="CP1025" s="89"/>
      <c r="CQ1025" s="89"/>
      <c r="CR1025" s="89"/>
      <c r="CS1025" s="89"/>
      <c r="CT1025" s="89"/>
      <c r="CU1025" s="89"/>
      <c r="CV1025" s="89"/>
      <c r="CW1025" s="89"/>
      <c r="CX1025" s="89"/>
      <c r="CY1025" s="89"/>
      <c r="CZ1025" s="89"/>
      <c r="DA1025" s="89"/>
      <c r="DB1025" s="89"/>
      <c r="DC1025" s="89"/>
      <c r="DD1025" s="89"/>
      <c r="DE1025" s="89"/>
      <c r="DF1025" s="89"/>
      <c r="DG1025" s="89"/>
      <c r="DH1025" s="89"/>
      <c r="DI1025" s="89"/>
      <c r="DJ1025" s="89"/>
      <c r="DK1025" s="89"/>
      <c r="DL1025" s="89"/>
      <c r="DM1025" s="89"/>
      <c r="DN1025" s="89"/>
      <c r="DO1025" s="90" t="e">
        <f t="shared" si="101"/>
        <v>#DIV/0!</v>
      </c>
      <c r="DP1025" s="95"/>
      <c r="DQ1025" s="89"/>
      <c r="DR1025" s="89"/>
      <c r="DS1025" s="89"/>
      <c r="DT1025" s="89"/>
      <c r="DU1025" s="89"/>
      <c r="DV1025" s="101"/>
      <c r="DW1025" s="102"/>
      <c r="DX1025" s="103"/>
      <c r="DY1025" s="90"/>
      <c r="DZ1025" s="103"/>
      <c r="EA1025" s="103"/>
      <c r="EB1025" s="103"/>
      <c r="EC1025" s="103"/>
      <c r="ED1025" s="103"/>
      <c r="EE1025" s="103"/>
      <c r="EF1025" s="106" t="e">
        <f t="shared" si="98"/>
        <v>#DIV/0!</v>
      </c>
      <c r="EG1025" s="106" t="str">
        <f t="shared" si="99"/>
        <v>NEED TO DEVELOP</v>
      </c>
      <c r="EH1025" s="106" t="e">
        <f t="shared" si="100"/>
        <v>#DIV/0!</v>
      </c>
    </row>
    <row r="1026" hidden="1" customHeight="1" spans="2:138">
      <c r="B1026" s="83" t="s">
        <v>20280</v>
      </c>
      <c r="C1026" s="84"/>
      <c r="D1026" s="84"/>
      <c r="E1026" s="84"/>
      <c r="F1026" s="84"/>
      <c r="G1026" s="84"/>
      <c r="H1026" s="83" t="s">
        <v>20384</v>
      </c>
      <c r="I1026" s="86" t="s">
        <v>20385</v>
      </c>
      <c r="J1026" s="83" t="s">
        <v>390</v>
      </c>
      <c r="K1026" s="84"/>
      <c r="L1026" s="83" t="s">
        <v>8108</v>
      </c>
      <c r="M1026" s="89"/>
      <c r="N1026" s="89"/>
      <c r="O1026" s="89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  <c r="AA1026" s="89"/>
      <c r="AB1026" s="89"/>
      <c r="AC1026" s="89"/>
      <c r="AD1026" s="89"/>
      <c r="AE1026" s="89"/>
      <c r="AF1026" s="89"/>
      <c r="AG1026" s="89"/>
      <c r="AH1026" s="89"/>
      <c r="AI1026" s="89"/>
      <c r="AJ1026" s="89"/>
      <c r="AK1026" s="89"/>
      <c r="AL1026" s="89"/>
      <c r="AM1026" s="89"/>
      <c r="AN1026" s="90" t="e">
        <f t="shared" si="102"/>
        <v>#DIV/0!</v>
      </c>
      <c r="AO1026" s="89"/>
      <c r="AP1026" s="89"/>
      <c r="AQ1026" s="89"/>
      <c r="AR1026" s="89"/>
      <c r="AS1026" s="89"/>
      <c r="AT1026" s="89"/>
      <c r="AU1026" s="89"/>
      <c r="AV1026" s="89"/>
      <c r="AW1026" s="89"/>
      <c r="AX1026" s="89"/>
      <c r="AY1026" s="89"/>
      <c r="AZ1026" s="89"/>
      <c r="BA1026" s="89"/>
      <c r="BB1026" s="89"/>
      <c r="BC1026" s="89"/>
      <c r="BD1026" s="89"/>
      <c r="BE1026" s="89"/>
      <c r="BF1026" s="89"/>
      <c r="BG1026" s="89"/>
      <c r="BH1026" s="89"/>
      <c r="BI1026" s="89"/>
      <c r="BJ1026" s="89"/>
      <c r="BK1026" s="89"/>
      <c r="BL1026" s="89"/>
      <c r="BM1026" s="89"/>
      <c r="BN1026" s="89"/>
      <c r="BO1026" s="89"/>
      <c r="BP1026" s="89"/>
      <c r="BQ1026" s="89"/>
      <c r="BR1026" s="89"/>
      <c r="BS1026" s="89"/>
      <c r="BT1026" s="89"/>
      <c r="BU1026" s="89"/>
      <c r="BV1026" s="89"/>
      <c r="BW1026" s="89"/>
      <c r="BX1026" s="89"/>
      <c r="BY1026" s="89"/>
      <c r="BZ1026" s="89"/>
      <c r="CA1026" s="89"/>
      <c r="CB1026" s="89"/>
      <c r="CC1026" s="89"/>
      <c r="CD1026" s="89"/>
      <c r="CE1026" s="89"/>
      <c r="CF1026" s="90" t="e">
        <f t="shared" si="103"/>
        <v>#DIV/0!</v>
      </c>
      <c r="CG1026" s="89"/>
      <c r="CH1026" s="89"/>
      <c r="CI1026" s="89"/>
      <c r="CJ1026" s="89"/>
      <c r="CK1026" s="89"/>
      <c r="CL1026" s="89"/>
      <c r="CM1026" s="89"/>
      <c r="CN1026" s="89"/>
      <c r="CO1026" s="89"/>
      <c r="CP1026" s="89"/>
      <c r="CQ1026" s="89"/>
      <c r="CR1026" s="89"/>
      <c r="CS1026" s="89"/>
      <c r="CT1026" s="89"/>
      <c r="CU1026" s="89"/>
      <c r="CV1026" s="89">
        <v>8</v>
      </c>
      <c r="CW1026" s="89">
        <v>7</v>
      </c>
      <c r="CX1026" s="89">
        <v>8</v>
      </c>
      <c r="CY1026" s="89">
        <v>8</v>
      </c>
      <c r="CZ1026" s="89">
        <v>7</v>
      </c>
      <c r="DA1026" s="89">
        <v>8</v>
      </c>
      <c r="DB1026" s="89">
        <v>7</v>
      </c>
      <c r="DC1026" s="89">
        <v>8</v>
      </c>
      <c r="DD1026" s="89">
        <v>8</v>
      </c>
      <c r="DE1026" s="89">
        <v>8</v>
      </c>
      <c r="DF1026" s="89">
        <v>8</v>
      </c>
      <c r="DG1026" s="89">
        <v>7</v>
      </c>
      <c r="DH1026" s="89">
        <v>7</v>
      </c>
      <c r="DI1026" s="89">
        <v>8</v>
      </c>
      <c r="DJ1026" s="89">
        <v>7</v>
      </c>
      <c r="DK1026" s="89">
        <v>7</v>
      </c>
      <c r="DL1026" s="89">
        <v>7</v>
      </c>
      <c r="DM1026" s="89">
        <v>8</v>
      </c>
      <c r="DN1026" s="89">
        <v>7</v>
      </c>
      <c r="DO1026" s="90">
        <f t="shared" si="101"/>
        <v>7.52631578947368</v>
      </c>
      <c r="DP1026" s="95"/>
      <c r="DQ1026" s="89"/>
      <c r="DR1026" s="89"/>
      <c r="DS1026" s="89"/>
      <c r="DT1026" s="89"/>
      <c r="DU1026" s="89"/>
      <c r="DV1026" s="101"/>
      <c r="DW1026" s="102"/>
      <c r="DX1026" s="103"/>
      <c r="DY1026" s="90"/>
      <c r="DZ1026" s="103"/>
      <c r="EA1026" s="103"/>
      <c r="EB1026" s="103"/>
      <c r="EC1026" s="103"/>
      <c r="ED1026" s="103"/>
      <c r="EE1026" s="103"/>
      <c r="EF1026" s="106" t="e">
        <f t="shared" si="98"/>
        <v>#DIV/0!</v>
      </c>
      <c r="EG1026" s="106" t="e">
        <f t="shared" si="99"/>
        <v>#DIV/0!</v>
      </c>
      <c r="EH1026" s="106" t="str">
        <f t="shared" si="100"/>
        <v>NEED TO DEVELOP</v>
      </c>
    </row>
    <row r="1027" hidden="1" customHeight="1" spans="2:138">
      <c r="B1027" s="83" t="s">
        <v>20280</v>
      </c>
      <c r="C1027" s="84"/>
      <c r="D1027" s="84"/>
      <c r="E1027" s="84"/>
      <c r="F1027" s="84"/>
      <c r="G1027" s="84"/>
      <c r="H1027" s="83" t="s">
        <v>20399</v>
      </c>
      <c r="I1027" s="86" t="s">
        <v>20400</v>
      </c>
      <c r="J1027" s="83" t="s">
        <v>126</v>
      </c>
      <c r="K1027" s="84"/>
      <c r="L1027" s="83" t="s">
        <v>5444</v>
      </c>
      <c r="M1027" s="89"/>
      <c r="N1027" s="89"/>
      <c r="O1027" s="89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  <c r="AA1027" s="89"/>
      <c r="AB1027" s="89"/>
      <c r="AC1027" s="89"/>
      <c r="AD1027" s="89"/>
      <c r="AE1027" s="89"/>
      <c r="AF1027" s="89"/>
      <c r="AG1027" s="89"/>
      <c r="AH1027" s="89"/>
      <c r="AI1027" s="89"/>
      <c r="AJ1027" s="89"/>
      <c r="AK1027" s="89"/>
      <c r="AL1027" s="89"/>
      <c r="AM1027" s="89"/>
      <c r="AN1027" s="90" t="e">
        <f t="shared" si="102"/>
        <v>#DIV/0!</v>
      </c>
      <c r="AO1027" s="89"/>
      <c r="AP1027" s="89"/>
      <c r="AQ1027" s="89"/>
      <c r="AR1027" s="89"/>
      <c r="AS1027" s="89"/>
      <c r="AT1027" s="89"/>
      <c r="AU1027" s="89"/>
      <c r="AV1027" s="89"/>
      <c r="AW1027" s="89"/>
      <c r="AX1027" s="89"/>
      <c r="AY1027" s="89"/>
      <c r="AZ1027" s="89"/>
      <c r="BA1027" s="89"/>
      <c r="BB1027" s="89"/>
      <c r="BC1027" s="89"/>
      <c r="BD1027" s="89"/>
      <c r="BE1027" s="89"/>
      <c r="BF1027" s="89"/>
      <c r="BG1027" s="89"/>
      <c r="BH1027" s="89"/>
      <c r="BI1027" s="89"/>
      <c r="BJ1027" s="89"/>
      <c r="BK1027" s="89"/>
      <c r="BL1027" s="89"/>
      <c r="BM1027" s="89"/>
      <c r="BN1027" s="89"/>
      <c r="BO1027" s="89"/>
      <c r="BP1027" s="89"/>
      <c r="BQ1027" s="89"/>
      <c r="BR1027" s="89"/>
      <c r="BS1027" s="89"/>
      <c r="BT1027" s="89"/>
      <c r="BU1027" s="89"/>
      <c r="BV1027" s="89"/>
      <c r="BW1027" s="89"/>
      <c r="BX1027" s="89"/>
      <c r="BY1027" s="89"/>
      <c r="BZ1027" s="89"/>
      <c r="CA1027" s="89"/>
      <c r="CB1027" s="89"/>
      <c r="CC1027" s="89"/>
      <c r="CD1027" s="89"/>
      <c r="CE1027" s="89"/>
      <c r="CF1027" s="90" t="e">
        <f t="shared" si="103"/>
        <v>#DIV/0!</v>
      </c>
      <c r="CG1027" s="89"/>
      <c r="CH1027" s="89"/>
      <c r="CI1027" s="89"/>
      <c r="CJ1027" s="89"/>
      <c r="CK1027" s="89"/>
      <c r="CL1027" s="89"/>
      <c r="CM1027" s="89"/>
      <c r="CN1027" s="89"/>
      <c r="CO1027" s="89"/>
      <c r="CP1027" s="89"/>
      <c r="CQ1027" s="89"/>
      <c r="CR1027" s="89"/>
      <c r="CS1027" s="89"/>
      <c r="CT1027" s="89"/>
      <c r="CU1027" s="89"/>
      <c r="CV1027" s="89">
        <v>7</v>
      </c>
      <c r="CW1027" s="89">
        <v>8</v>
      </c>
      <c r="CX1027" s="89">
        <v>7</v>
      </c>
      <c r="CY1027" s="89">
        <v>7</v>
      </c>
      <c r="CZ1027" s="89">
        <v>8</v>
      </c>
      <c r="DA1027" s="89">
        <v>7</v>
      </c>
      <c r="DB1027" s="89">
        <v>7</v>
      </c>
      <c r="DC1027" s="89">
        <v>7</v>
      </c>
      <c r="DD1027" s="89">
        <v>7</v>
      </c>
      <c r="DE1027" s="89"/>
      <c r="DF1027" s="89"/>
      <c r="DG1027" s="89"/>
      <c r="DH1027" s="89"/>
      <c r="DI1027" s="89">
        <v>8</v>
      </c>
      <c r="DJ1027" s="89">
        <v>8</v>
      </c>
      <c r="DK1027" s="89">
        <v>7</v>
      </c>
      <c r="DL1027" s="89">
        <v>7</v>
      </c>
      <c r="DM1027" s="89">
        <v>7</v>
      </c>
      <c r="DN1027" s="89">
        <v>7</v>
      </c>
      <c r="DO1027" s="90">
        <f t="shared" si="101"/>
        <v>7.26666666666667</v>
      </c>
      <c r="DP1027" s="95"/>
      <c r="DQ1027" s="89"/>
      <c r="DR1027" s="89"/>
      <c r="DS1027" s="89"/>
      <c r="DT1027" s="89"/>
      <c r="DU1027" s="89"/>
      <c r="DV1027" s="101"/>
      <c r="DW1027" s="102"/>
      <c r="DX1027" s="103"/>
      <c r="DY1027" s="90"/>
      <c r="DZ1027" s="103"/>
      <c r="EA1027" s="103"/>
      <c r="EB1027" s="103"/>
      <c r="EC1027" s="103"/>
      <c r="ED1027" s="103"/>
      <c r="EE1027" s="103"/>
      <c r="EF1027" s="106" t="e">
        <f t="shared" si="98"/>
        <v>#DIV/0!</v>
      </c>
      <c r="EG1027" s="106" t="e">
        <f t="shared" si="99"/>
        <v>#DIV/0!</v>
      </c>
      <c r="EH1027" s="106" t="str">
        <f t="shared" si="100"/>
        <v>NEED TO DEVELOP</v>
      </c>
    </row>
    <row r="1028" hidden="1" customHeight="1" spans="2:138">
      <c r="B1028" s="83" t="s">
        <v>20280</v>
      </c>
      <c r="C1028" s="84"/>
      <c r="D1028" s="84"/>
      <c r="E1028" s="84"/>
      <c r="F1028" s="84"/>
      <c r="G1028" s="84"/>
      <c r="H1028" s="83" t="s">
        <v>20411</v>
      </c>
      <c r="I1028" s="86" t="s">
        <v>20412</v>
      </c>
      <c r="J1028" s="83" t="s">
        <v>126</v>
      </c>
      <c r="K1028" s="84"/>
      <c r="L1028" s="83" t="s">
        <v>20414</v>
      </c>
      <c r="M1028" s="89"/>
      <c r="N1028" s="89"/>
      <c r="O1028" s="89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  <c r="AA1028" s="89"/>
      <c r="AB1028" s="89"/>
      <c r="AC1028" s="89"/>
      <c r="AD1028" s="89"/>
      <c r="AE1028" s="89"/>
      <c r="AF1028" s="89"/>
      <c r="AG1028" s="89"/>
      <c r="AH1028" s="89"/>
      <c r="AI1028" s="89"/>
      <c r="AJ1028" s="89"/>
      <c r="AK1028" s="89"/>
      <c r="AL1028" s="89"/>
      <c r="AM1028" s="89"/>
      <c r="AN1028" s="90" t="e">
        <f t="shared" si="102"/>
        <v>#DIV/0!</v>
      </c>
      <c r="AO1028" s="89"/>
      <c r="AP1028" s="89"/>
      <c r="AQ1028" s="89"/>
      <c r="AR1028" s="89"/>
      <c r="AS1028" s="89"/>
      <c r="AT1028" s="89"/>
      <c r="AU1028" s="89"/>
      <c r="AV1028" s="89"/>
      <c r="AW1028" s="89"/>
      <c r="AX1028" s="89"/>
      <c r="AY1028" s="89"/>
      <c r="AZ1028" s="89"/>
      <c r="BA1028" s="89"/>
      <c r="BB1028" s="89"/>
      <c r="BC1028" s="89"/>
      <c r="BD1028" s="89"/>
      <c r="BE1028" s="89"/>
      <c r="BF1028" s="89"/>
      <c r="BG1028" s="89"/>
      <c r="BH1028" s="89"/>
      <c r="BI1028" s="89"/>
      <c r="BJ1028" s="89"/>
      <c r="BK1028" s="89"/>
      <c r="BL1028" s="89"/>
      <c r="BM1028" s="89"/>
      <c r="BN1028" s="89"/>
      <c r="BO1028" s="89"/>
      <c r="BP1028" s="89"/>
      <c r="BQ1028" s="89"/>
      <c r="BR1028" s="89"/>
      <c r="BS1028" s="89"/>
      <c r="BT1028" s="89"/>
      <c r="BU1028" s="89"/>
      <c r="BV1028" s="89"/>
      <c r="BW1028" s="89"/>
      <c r="BX1028" s="89"/>
      <c r="BY1028" s="89"/>
      <c r="BZ1028" s="89"/>
      <c r="CA1028" s="89"/>
      <c r="CB1028" s="89"/>
      <c r="CC1028" s="89"/>
      <c r="CD1028" s="89"/>
      <c r="CE1028" s="89"/>
      <c r="CF1028" s="90" t="e">
        <f t="shared" si="103"/>
        <v>#DIV/0!</v>
      </c>
      <c r="CG1028" s="89"/>
      <c r="CH1028" s="89"/>
      <c r="CI1028" s="89"/>
      <c r="CJ1028" s="89"/>
      <c r="CK1028" s="89"/>
      <c r="CL1028" s="89"/>
      <c r="CM1028" s="89"/>
      <c r="CN1028" s="89"/>
      <c r="CO1028" s="89"/>
      <c r="CP1028" s="89"/>
      <c r="CQ1028" s="89"/>
      <c r="CR1028" s="89"/>
      <c r="CS1028" s="89"/>
      <c r="CT1028" s="89"/>
      <c r="CU1028" s="89"/>
      <c r="CV1028" s="89">
        <v>8</v>
      </c>
      <c r="CW1028" s="89">
        <v>8</v>
      </c>
      <c r="CX1028" s="89">
        <v>7</v>
      </c>
      <c r="CY1028" s="89">
        <v>7</v>
      </c>
      <c r="CZ1028" s="89">
        <v>8</v>
      </c>
      <c r="DA1028" s="89">
        <v>7</v>
      </c>
      <c r="DB1028" s="89">
        <v>7</v>
      </c>
      <c r="DC1028" s="89">
        <v>7</v>
      </c>
      <c r="DD1028" s="89">
        <v>8</v>
      </c>
      <c r="DE1028" s="89"/>
      <c r="DF1028" s="89"/>
      <c r="DG1028" s="89"/>
      <c r="DH1028" s="89"/>
      <c r="DI1028" s="89">
        <v>8</v>
      </c>
      <c r="DJ1028" s="89">
        <v>8</v>
      </c>
      <c r="DK1028" s="89">
        <v>7</v>
      </c>
      <c r="DL1028" s="89">
        <v>7</v>
      </c>
      <c r="DM1028" s="89">
        <v>8</v>
      </c>
      <c r="DN1028" s="89">
        <v>7</v>
      </c>
      <c r="DO1028" s="90">
        <f t="shared" si="101"/>
        <v>7.46666666666667</v>
      </c>
      <c r="DP1028" s="95"/>
      <c r="DQ1028" s="89"/>
      <c r="DR1028" s="89"/>
      <c r="DS1028" s="89"/>
      <c r="DT1028" s="89"/>
      <c r="DU1028" s="89"/>
      <c r="DV1028" s="101"/>
      <c r="DW1028" s="102"/>
      <c r="DX1028" s="103"/>
      <c r="DY1028" s="90"/>
      <c r="DZ1028" s="103"/>
      <c r="EA1028" s="103"/>
      <c r="EB1028" s="103"/>
      <c r="EC1028" s="103"/>
      <c r="ED1028" s="103"/>
      <c r="EE1028" s="103"/>
      <c r="EF1028" s="106" t="e">
        <f t="shared" si="98"/>
        <v>#DIV/0!</v>
      </c>
      <c r="EG1028" s="106" t="e">
        <f t="shared" si="99"/>
        <v>#DIV/0!</v>
      </c>
      <c r="EH1028" s="106" t="str">
        <f t="shared" si="100"/>
        <v>NEED TO DEVELOP</v>
      </c>
    </row>
    <row r="1029" hidden="1" customHeight="1" spans="2:138">
      <c r="B1029" s="83" t="s">
        <v>20280</v>
      </c>
      <c r="C1029" s="84"/>
      <c r="D1029" s="84"/>
      <c r="E1029" s="84"/>
      <c r="F1029" s="84"/>
      <c r="G1029" s="84"/>
      <c r="H1029" s="83" t="s">
        <v>20427</v>
      </c>
      <c r="I1029" s="86" t="s">
        <v>20428</v>
      </c>
      <c r="J1029" s="83" t="s">
        <v>126</v>
      </c>
      <c r="K1029" s="84"/>
      <c r="L1029" s="83" t="s">
        <v>4455</v>
      </c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90" t="e">
        <f t="shared" si="102"/>
        <v>#DIV/0!</v>
      </c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 s="89"/>
      <c r="BH1029" s="89"/>
      <c r="BI1029" s="89"/>
      <c r="BJ1029" s="89"/>
      <c r="BK1029" s="89"/>
      <c r="BL1029" s="89"/>
      <c r="BM1029" s="89"/>
      <c r="BN1029" s="89"/>
      <c r="BO1029" s="89"/>
      <c r="BP1029" s="89"/>
      <c r="BQ1029" s="89"/>
      <c r="BR1029" s="89"/>
      <c r="BS1029" s="89"/>
      <c r="BT1029" s="89"/>
      <c r="BU1029" s="89"/>
      <c r="BV1029" s="89"/>
      <c r="BW1029" s="89"/>
      <c r="BX1029" s="89"/>
      <c r="BY1029" s="89"/>
      <c r="BZ1029" s="89"/>
      <c r="CA1029" s="89"/>
      <c r="CB1029" s="89"/>
      <c r="CC1029" s="89"/>
      <c r="CD1029" s="89"/>
      <c r="CE1029" s="89"/>
      <c r="CF1029" s="90" t="e">
        <f t="shared" si="103"/>
        <v>#DIV/0!</v>
      </c>
      <c r="CG1029" s="89"/>
      <c r="CH1029" s="89"/>
      <c r="CI1029" s="89"/>
      <c r="CJ1029" s="89"/>
      <c r="CK1029" s="89"/>
      <c r="CL1029" s="89"/>
      <c r="CM1029" s="89"/>
      <c r="CN1029" s="89"/>
      <c r="CO1029" s="89"/>
      <c r="CP1029" s="89"/>
      <c r="CQ1029" s="89"/>
      <c r="CR1029" s="89"/>
      <c r="CS1029" s="89"/>
      <c r="CT1029" s="89"/>
      <c r="CU1029" s="89"/>
      <c r="CV1029" s="89"/>
      <c r="CW1029" s="89"/>
      <c r="CX1029" s="89"/>
      <c r="CY1029" s="89"/>
      <c r="CZ1029" s="89"/>
      <c r="DA1029" s="89"/>
      <c r="DB1029" s="89"/>
      <c r="DC1029" s="89"/>
      <c r="DD1029" s="89"/>
      <c r="DE1029" s="89"/>
      <c r="DF1029" s="89"/>
      <c r="DG1029" s="89"/>
      <c r="DH1029" s="89"/>
      <c r="DI1029" s="89"/>
      <c r="DJ1029" s="89"/>
      <c r="DK1029" s="89"/>
      <c r="DL1029" s="89"/>
      <c r="DM1029" s="89"/>
      <c r="DN1029" s="89"/>
      <c r="DO1029" s="90" t="e">
        <f t="shared" si="101"/>
        <v>#DIV/0!</v>
      </c>
      <c r="DP1029" s="95"/>
      <c r="DQ1029" s="89"/>
      <c r="DR1029" s="89"/>
      <c r="DS1029" s="89"/>
      <c r="DT1029" s="89"/>
      <c r="DU1029" s="89"/>
      <c r="DV1029" s="101"/>
      <c r="DW1029" s="102"/>
      <c r="DX1029" s="103"/>
      <c r="DY1029" s="90"/>
      <c r="DZ1029" s="103"/>
      <c r="EA1029" s="103"/>
      <c r="EB1029" s="103"/>
      <c r="EC1029" s="103"/>
      <c r="ED1029" s="103"/>
      <c r="EE1029" s="103"/>
      <c r="EF1029" s="106" t="e">
        <f t="shared" si="98"/>
        <v>#DIV/0!</v>
      </c>
      <c r="EG1029" s="106" t="e">
        <f t="shared" si="99"/>
        <v>#DIV/0!</v>
      </c>
      <c r="EH1029" s="106" t="e">
        <f t="shared" si="100"/>
        <v>#DIV/0!</v>
      </c>
    </row>
    <row r="1030" hidden="1" customHeight="1" spans="2:138">
      <c r="B1030" s="83" t="s">
        <v>20280</v>
      </c>
      <c r="C1030" s="84"/>
      <c r="D1030" s="84"/>
      <c r="E1030" s="84"/>
      <c r="F1030" s="84"/>
      <c r="G1030" s="84"/>
      <c r="H1030" s="83" t="s">
        <v>20441</v>
      </c>
      <c r="I1030" s="86" t="s">
        <v>20442</v>
      </c>
      <c r="J1030" s="83" t="s">
        <v>1893</v>
      </c>
      <c r="K1030" s="84"/>
      <c r="L1030" s="83" t="s">
        <v>20443</v>
      </c>
      <c r="M1030" s="89"/>
      <c r="N1030" s="89"/>
      <c r="O1030" s="89"/>
      <c r="P1030" s="89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  <c r="AA1030" s="89"/>
      <c r="AB1030" s="89"/>
      <c r="AC1030" s="89"/>
      <c r="AD1030" s="89"/>
      <c r="AE1030" s="89"/>
      <c r="AF1030" s="89"/>
      <c r="AG1030" s="89"/>
      <c r="AH1030" s="89"/>
      <c r="AI1030" s="89"/>
      <c r="AJ1030" s="89"/>
      <c r="AK1030" s="89"/>
      <c r="AL1030" s="89"/>
      <c r="AM1030" s="89"/>
      <c r="AN1030" s="90" t="e">
        <f t="shared" si="102"/>
        <v>#DIV/0!</v>
      </c>
      <c r="AO1030" s="89"/>
      <c r="AP1030" s="89"/>
      <c r="AQ1030" s="89"/>
      <c r="AR1030" s="89"/>
      <c r="AS1030" s="89"/>
      <c r="AT1030" s="89"/>
      <c r="AU1030" s="89"/>
      <c r="AV1030" s="89"/>
      <c r="AW1030" s="89"/>
      <c r="AX1030" s="89"/>
      <c r="AY1030" s="89"/>
      <c r="AZ1030" s="89"/>
      <c r="BA1030" s="89"/>
      <c r="BB1030" s="89"/>
      <c r="BC1030" s="89"/>
      <c r="BD1030" s="89">
        <v>8</v>
      </c>
      <c r="BE1030" s="89">
        <v>8</v>
      </c>
      <c r="BF1030" s="89">
        <v>8</v>
      </c>
      <c r="BG1030" s="89">
        <v>8</v>
      </c>
      <c r="BH1030" s="89">
        <v>8</v>
      </c>
      <c r="BI1030" s="89">
        <v>8</v>
      </c>
      <c r="BJ1030" s="89">
        <v>8</v>
      </c>
      <c r="BK1030" s="89">
        <v>8</v>
      </c>
      <c r="BL1030" s="89">
        <v>8</v>
      </c>
      <c r="BM1030" s="89">
        <v>8</v>
      </c>
      <c r="BN1030" s="89">
        <v>8</v>
      </c>
      <c r="BO1030" s="89">
        <v>8</v>
      </c>
      <c r="BP1030" s="89">
        <v>8</v>
      </c>
      <c r="BQ1030" s="89">
        <v>8</v>
      </c>
      <c r="BR1030" s="89">
        <v>8</v>
      </c>
      <c r="BS1030" s="89">
        <v>8</v>
      </c>
      <c r="BT1030" s="89">
        <v>8</v>
      </c>
      <c r="BU1030" s="89">
        <v>7</v>
      </c>
      <c r="BV1030" s="89">
        <v>8</v>
      </c>
      <c r="BW1030" s="89">
        <v>7</v>
      </c>
      <c r="BX1030" s="89">
        <v>8</v>
      </c>
      <c r="BY1030" s="89">
        <v>8</v>
      </c>
      <c r="BZ1030" s="89">
        <v>8</v>
      </c>
      <c r="CA1030" s="89">
        <v>8</v>
      </c>
      <c r="CB1030" s="89">
        <v>7</v>
      </c>
      <c r="CC1030" s="89">
        <v>8</v>
      </c>
      <c r="CD1030" s="89">
        <v>8</v>
      </c>
      <c r="CE1030" s="89">
        <v>8</v>
      </c>
      <c r="CF1030" s="90">
        <f t="shared" si="103"/>
        <v>7.88888888888889</v>
      </c>
      <c r="CG1030" s="89"/>
      <c r="CH1030" s="89"/>
      <c r="CI1030" s="89"/>
      <c r="CJ1030" s="89"/>
      <c r="CK1030" s="89"/>
      <c r="CL1030" s="89"/>
      <c r="CM1030" s="89"/>
      <c r="CN1030" s="89"/>
      <c r="CO1030" s="89"/>
      <c r="CP1030" s="89"/>
      <c r="CQ1030" s="89"/>
      <c r="CR1030" s="89"/>
      <c r="CS1030" s="89"/>
      <c r="CT1030" s="89"/>
      <c r="CU1030" s="89"/>
      <c r="CV1030" s="89"/>
      <c r="CW1030" s="89"/>
      <c r="CX1030" s="89"/>
      <c r="CY1030" s="89"/>
      <c r="CZ1030" s="89"/>
      <c r="DA1030" s="89"/>
      <c r="DB1030" s="89"/>
      <c r="DC1030" s="89"/>
      <c r="DD1030" s="89"/>
      <c r="DE1030" s="89"/>
      <c r="DF1030" s="89"/>
      <c r="DG1030" s="89"/>
      <c r="DH1030" s="89"/>
      <c r="DI1030" s="89"/>
      <c r="DJ1030" s="89"/>
      <c r="DK1030" s="89"/>
      <c r="DL1030" s="89"/>
      <c r="DM1030" s="89"/>
      <c r="DN1030" s="89"/>
      <c r="DO1030" s="90" t="e">
        <f t="shared" si="101"/>
        <v>#DIV/0!</v>
      </c>
      <c r="DP1030" s="95"/>
      <c r="DQ1030" s="89"/>
      <c r="DR1030" s="89"/>
      <c r="DS1030" s="89"/>
      <c r="DT1030" s="89"/>
      <c r="DU1030" s="89"/>
      <c r="DV1030" s="101"/>
      <c r="DW1030" s="102"/>
      <c r="DX1030" s="103"/>
      <c r="DY1030" s="90"/>
      <c r="DZ1030" s="103"/>
      <c r="EA1030" s="103"/>
      <c r="EB1030" s="103"/>
      <c r="EC1030" s="103"/>
      <c r="ED1030" s="103"/>
      <c r="EE1030" s="103"/>
      <c r="EF1030" s="106" t="e">
        <f t="shared" si="98"/>
        <v>#DIV/0!</v>
      </c>
      <c r="EG1030" s="106" t="str">
        <f t="shared" si="99"/>
        <v>NEED TO DEVELOP</v>
      </c>
      <c r="EH1030" s="106" t="e">
        <f t="shared" si="100"/>
        <v>#DIV/0!</v>
      </c>
    </row>
    <row r="1031" hidden="1" customHeight="1" spans="2:138">
      <c r="B1031" s="83" t="s">
        <v>20280</v>
      </c>
      <c r="C1031" s="84"/>
      <c r="D1031" s="84"/>
      <c r="E1031" s="84"/>
      <c r="F1031" s="84"/>
      <c r="G1031" s="84"/>
      <c r="H1031" s="83" t="s">
        <v>20454</v>
      </c>
      <c r="I1031" s="86" t="s">
        <v>20455</v>
      </c>
      <c r="J1031" s="83" t="s">
        <v>2965</v>
      </c>
      <c r="K1031" s="84"/>
      <c r="L1031" s="83" t="s">
        <v>4455</v>
      </c>
      <c r="M1031" s="89"/>
      <c r="N1031" s="89"/>
      <c r="O1031" s="89"/>
      <c r="P1031" s="89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  <c r="AA1031" s="89"/>
      <c r="AB1031" s="89"/>
      <c r="AC1031" s="89"/>
      <c r="AD1031" s="89"/>
      <c r="AE1031" s="89"/>
      <c r="AF1031" s="89"/>
      <c r="AG1031" s="89"/>
      <c r="AH1031" s="89"/>
      <c r="AI1031" s="89"/>
      <c r="AJ1031" s="89"/>
      <c r="AK1031" s="89"/>
      <c r="AL1031" s="89"/>
      <c r="AM1031" s="89"/>
      <c r="AN1031" s="90" t="e">
        <f t="shared" si="102"/>
        <v>#DIV/0!</v>
      </c>
      <c r="AO1031" s="89"/>
      <c r="AP1031" s="89"/>
      <c r="AQ1031" s="89"/>
      <c r="AR1031" s="89"/>
      <c r="AS1031" s="89"/>
      <c r="AT1031" s="89"/>
      <c r="AU1031" s="89"/>
      <c r="AV1031" s="89"/>
      <c r="AW1031" s="89"/>
      <c r="AX1031" s="89"/>
      <c r="AY1031" s="89"/>
      <c r="AZ1031" s="89"/>
      <c r="BA1031" s="89"/>
      <c r="BB1031" s="89"/>
      <c r="BC1031" s="89"/>
      <c r="BD1031" s="89"/>
      <c r="BE1031" s="89"/>
      <c r="BF1031" s="89"/>
      <c r="BG1031" s="89"/>
      <c r="BH1031" s="89"/>
      <c r="BI1031" s="89"/>
      <c r="BJ1031" s="89"/>
      <c r="BK1031" s="89"/>
      <c r="BL1031" s="89"/>
      <c r="BM1031" s="89"/>
      <c r="BN1031" s="89"/>
      <c r="BO1031" s="89"/>
      <c r="BP1031" s="89"/>
      <c r="BQ1031" s="89"/>
      <c r="BR1031" s="89"/>
      <c r="BS1031" s="89"/>
      <c r="BT1031" s="89"/>
      <c r="BU1031" s="89"/>
      <c r="BV1031" s="89"/>
      <c r="BW1031" s="89"/>
      <c r="BX1031" s="89"/>
      <c r="BY1031" s="89"/>
      <c r="BZ1031" s="89"/>
      <c r="CA1031" s="89"/>
      <c r="CB1031" s="89"/>
      <c r="CC1031" s="89"/>
      <c r="CD1031" s="89"/>
      <c r="CE1031" s="89"/>
      <c r="CF1031" s="90" t="e">
        <f t="shared" si="103"/>
        <v>#DIV/0!</v>
      </c>
      <c r="CG1031" s="89"/>
      <c r="CH1031" s="89"/>
      <c r="CI1031" s="89"/>
      <c r="CJ1031" s="89"/>
      <c r="CK1031" s="89"/>
      <c r="CL1031" s="89"/>
      <c r="CM1031" s="89"/>
      <c r="CN1031" s="89"/>
      <c r="CO1031" s="89"/>
      <c r="CP1031" s="89"/>
      <c r="CQ1031" s="89"/>
      <c r="CR1031" s="89"/>
      <c r="CS1031" s="89"/>
      <c r="CT1031" s="89"/>
      <c r="CU1031" s="89"/>
      <c r="CV1031" s="89">
        <v>8</v>
      </c>
      <c r="CW1031" s="89">
        <v>7</v>
      </c>
      <c r="CX1031" s="89">
        <v>8</v>
      </c>
      <c r="CY1031" s="89">
        <v>8</v>
      </c>
      <c r="CZ1031" s="89">
        <v>7</v>
      </c>
      <c r="DA1031" s="89">
        <v>7</v>
      </c>
      <c r="DB1031" s="89">
        <v>8</v>
      </c>
      <c r="DC1031" s="89">
        <v>8</v>
      </c>
      <c r="DD1031" s="89">
        <v>8</v>
      </c>
      <c r="DE1031" s="89"/>
      <c r="DF1031" s="89"/>
      <c r="DG1031" s="89"/>
      <c r="DH1031" s="89"/>
      <c r="DI1031" s="89">
        <v>8</v>
      </c>
      <c r="DJ1031" s="89">
        <v>8</v>
      </c>
      <c r="DK1031" s="89">
        <v>8</v>
      </c>
      <c r="DL1031" s="89">
        <v>8</v>
      </c>
      <c r="DM1031" s="89">
        <v>7</v>
      </c>
      <c r="DN1031" s="89">
        <v>8</v>
      </c>
      <c r="DO1031" s="90">
        <f t="shared" si="101"/>
        <v>7.73333333333333</v>
      </c>
      <c r="DP1031" s="95"/>
      <c r="DQ1031" s="89"/>
      <c r="DR1031" s="89"/>
      <c r="DS1031" s="89"/>
      <c r="DT1031" s="89"/>
      <c r="DU1031" s="89"/>
      <c r="DV1031" s="101"/>
      <c r="DW1031" s="102"/>
      <c r="DX1031" s="103"/>
      <c r="DY1031" s="90"/>
      <c r="DZ1031" s="103"/>
      <c r="EA1031" s="103"/>
      <c r="EB1031" s="103"/>
      <c r="EC1031" s="103"/>
      <c r="ED1031" s="103"/>
      <c r="EE1031" s="103"/>
      <c r="EF1031" s="106" t="e">
        <f t="shared" si="98"/>
        <v>#DIV/0!</v>
      </c>
      <c r="EG1031" s="106" t="e">
        <f t="shared" si="99"/>
        <v>#DIV/0!</v>
      </c>
      <c r="EH1031" s="106" t="str">
        <f t="shared" si="100"/>
        <v>NEED TO DEVELOP</v>
      </c>
    </row>
    <row r="1032" hidden="1" customHeight="1" spans="2:138">
      <c r="B1032" s="83" t="s">
        <v>20280</v>
      </c>
      <c r="C1032" s="84"/>
      <c r="D1032" s="84"/>
      <c r="E1032" s="84"/>
      <c r="F1032" s="84"/>
      <c r="G1032" s="84"/>
      <c r="H1032" s="83" t="s">
        <v>20467</v>
      </c>
      <c r="I1032" s="86" t="s">
        <v>20468</v>
      </c>
      <c r="J1032" s="83" t="s">
        <v>162</v>
      </c>
      <c r="K1032" s="84"/>
      <c r="L1032" s="83" t="s">
        <v>20443</v>
      </c>
      <c r="M1032" s="89"/>
      <c r="N1032" s="89"/>
      <c r="O1032" s="89"/>
      <c r="P1032" s="89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  <c r="AA1032" s="89"/>
      <c r="AB1032" s="89"/>
      <c r="AC1032" s="89"/>
      <c r="AD1032" s="89"/>
      <c r="AE1032" s="89"/>
      <c r="AF1032" s="89"/>
      <c r="AG1032" s="89"/>
      <c r="AH1032" s="89"/>
      <c r="AI1032" s="89"/>
      <c r="AJ1032" s="89"/>
      <c r="AK1032" s="89"/>
      <c r="AL1032" s="89"/>
      <c r="AM1032" s="89"/>
      <c r="AN1032" s="90" t="e">
        <f t="shared" si="102"/>
        <v>#DIV/0!</v>
      </c>
      <c r="AO1032" s="89"/>
      <c r="AP1032" s="89"/>
      <c r="AQ1032" s="89"/>
      <c r="AR1032" s="89"/>
      <c r="AS1032" s="89"/>
      <c r="AT1032" s="89"/>
      <c r="AU1032" s="89"/>
      <c r="AV1032" s="89"/>
      <c r="AW1032" s="89"/>
      <c r="AX1032" s="89"/>
      <c r="AY1032" s="89"/>
      <c r="AZ1032" s="89"/>
      <c r="BA1032" s="89"/>
      <c r="BB1032" s="89"/>
      <c r="BC1032" s="89"/>
      <c r="BD1032" s="89"/>
      <c r="BE1032" s="89"/>
      <c r="BF1032" s="89"/>
      <c r="BG1032" s="89"/>
      <c r="BH1032" s="89"/>
      <c r="BI1032" s="89"/>
      <c r="BJ1032" s="89"/>
      <c r="BK1032" s="89"/>
      <c r="BL1032" s="89"/>
      <c r="BM1032" s="89"/>
      <c r="BN1032" s="89"/>
      <c r="BO1032" s="89"/>
      <c r="BP1032" s="89"/>
      <c r="BQ1032" s="89"/>
      <c r="BR1032" s="89"/>
      <c r="BS1032" s="89"/>
      <c r="BT1032" s="89"/>
      <c r="BU1032" s="89"/>
      <c r="BV1032" s="89"/>
      <c r="BW1032" s="89"/>
      <c r="BX1032" s="89"/>
      <c r="BY1032" s="89"/>
      <c r="BZ1032" s="89"/>
      <c r="CA1032" s="89"/>
      <c r="CB1032" s="89"/>
      <c r="CC1032" s="89"/>
      <c r="CD1032" s="89"/>
      <c r="CE1032" s="89"/>
      <c r="CF1032" s="90" t="e">
        <f t="shared" si="103"/>
        <v>#DIV/0!</v>
      </c>
      <c r="CG1032" s="89"/>
      <c r="CH1032" s="89"/>
      <c r="CI1032" s="89"/>
      <c r="CJ1032" s="89"/>
      <c r="CK1032" s="89"/>
      <c r="CL1032" s="89"/>
      <c r="CM1032" s="89"/>
      <c r="CN1032" s="89"/>
      <c r="CO1032" s="89"/>
      <c r="CP1032" s="89"/>
      <c r="CQ1032" s="89"/>
      <c r="CR1032" s="89"/>
      <c r="CS1032" s="89"/>
      <c r="CT1032" s="89"/>
      <c r="CU1032" s="89"/>
      <c r="CV1032" s="89">
        <v>7</v>
      </c>
      <c r="CW1032" s="89">
        <v>8</v>
      </c>
      <c r="CX1032" s="89">
        <v>8</v>
      </c>
      <c r="CY1032" s="89">
        <v>8</v>
      </c>
      <c r="CZ1032" s="89">
        <v>8</v>
      </c>
      <c r="DA1032" s="89">
        <v>8</v>
      </c>
      <c r="DB1032" s="89">
        <v>7</v>
      </c>
      <c r="DC1032" s="89">
        <v>7</v>
      </c>
      <c r="DD1032" s="89">
        <v>8</v>
      </c>
      <c r="DE1032" s="89"/>
      <c r="DF1032" s="89"/>
      <c r="DG1032" s="89"/>
      <c r="DH1032" s="89"/>
      <c r="DI1032" s="89">
        <v>8</v>
      </c>
      <c r="DJ1032" s="89">
        <v>8</v>
      </c>
      <c r="DK1032" s="89">
        <v>8</v>
      </c>
      <c r="DL1032" s="89">
        <v>8</v>
      </c>
      <c r="DM1032" s="89">
        <v>7</v>
      </c>
      <c r="DN1032" s="89">
        <v>8</v>
      </c>
      <c r="DO1032" s="90">
        <f t="shared" si="101"/>
        <v>7.73333333333333</v>
      </c>
      <c r="DP1032" s="95"/>
      <c r="DQ1032" s="89"/>
      <c r="DR1032" s="89"/>
      <c r="DS1032" s="89"/>
      <c r="DT1032" s="89"/>
      <c r="DU1032" s="89"/>
      <c r="DV1032" s="101"/>
      <c r="DW1032" s="102"/>
      <c r="DX1032" s="103"/>
      <c r="DY1032" s="90"/>
      <c r="DZ1032" s="103"/>
      <c r="EA1032" s="103"/>
      <c r="EB1032" s="103"/>
      <c r="EC1032" s="103"/>
      <c r="ED1032" s="103"/>
      <c r="EE1032" s="103"/>
      <c r="EF1032" s="106" t="e">
        <f t="shared" ref="EF1032:EF1095" si="104">IF(AN1032&lt;=2,"VERY POOR",IF(AN1032&lt;=6.5,"POOR",IF(AN1032&lt;=8,"NEED TO DEVELOP",IF(AN1032&lt;=8.9,"GOOD","VERY GOOD"))))</f>
        <v>#DIV/0!</v>
      </c>
      <c r="EG1032" s="106" t="e">
        <f t="shared" ref="EG1032:EG1095" si="105">IF(CF1032&lt;=2,"VERY POOR",IF(CF1032&lt;=6.5,"POOR",IF(CF1032&lt;=8,"NEED TO DEVELOP",IF(CF1032&lt;=8.9,"GOOD","VERY GOOD"))))</f>
        <v>#DIV/0!</v>
      </c>
      <c r="EH1032" s="106" t="str">
        <f t="shared" ref="EH1032:EH1095" si="106">IF(DO1032&lt;=2,"VERY POOR",IF(DO1032&lt;=6.5,"POOR",IF(DO1032&lt;=8,"NEED TO DEVELOP",IF(DO1032&lt;=8.9,"GOOD","VERY GOOD"))))</f>
        <v>NEED TO DEVELOP</v>
      </c>
    </row>
    <row r="1033" hidden="1" customHeight="1" spans="2:138">
      <c r="B1033" s="83" t="s">
        <v>20280</v>
      </c>
      <c r="C1033" s="84"/>
      <c r="D1033" s="84"/>
      <c r="E1033" s="84"/>
      <c r="F1033" s="84"/>
      <c r="G1033" s="84"/>
      <c r="H1033" s="83" t="s">
        <v>20480</v>
      </c>
      <c r="I1033" s="86" t="s">
        <v>20481</v>
      </c>
      <c r="J1033" s="83" t="s">
        <v>162</v>
      </c>
      <c r="K1033" s="84"/>
      <c r="L1033" s="83" t="s">
        <v>165</v>
      </c>
      <c r="M1033" s="89"/>
      <c r="N1033" s="89"/>
      <c r="O1033" s="89"/>
      <c r="P1033" s="89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  <c r="AA1033" s="89"/>
      <c r="AB1033" s="89"/>
      <c r="AC1033" s="89"/>
      <c r="AD1033" s="89"/>
      <c r="AE1033" s="89"/>
      <c r="AF1033" s="89"/>
      <c r="AG1033" s="89"/>
      <c r="AH1033" s="89"/>
      <c r="AI1033" s="89"/>
      <c r="AJ1033" s="89"/>
      <c r="AK1033" s="89"/>
      <c r="AL1033" s="89"/>
      <c r="AM1033" s="89"/>
      <c r="AN1033" s="90" t="e">
        <f t="shared" si="102"/>
        <v>#DIV/0!</v>
      </c>
      <c r="AO1033" s="89"/>
      <c r="AP1033" s="89"/>
      <c r="AQ1033" s="89"/>
      <c r="AR1033" s="89"/>
      <c r="AS1033" s="89"/>
      <c r="AT1033" s="89"/>
      <c r="AU1033" s="89"/>
      <c r="AV1033" s="89"/>
      <c r="AW1033" s="89"/>
      <c r="AX1033" s="89"/>
      <c r="AY1033" s="89"/>
      <c r="AZ1033" s="89"/>
      <c r="BA1033" s="89"/>
      <c r="BB1033" s="89"/>
      <c r="BC1033" s="89"/>
      <c r="BD1033" s="89"/>
      <c r="BE1033" s="89"/>
      <c r="BF1033" s="89"/>
      <c r="BG1033" s="89"/>
      <c r="BH1033" s="89"/>
      <c r="BI1033" s="89"/>
      <c r="BJ1033" s="89"/>
      <c r="BK1033" s="89"/>
      <c r="BL1033" s="89"/>
      <c r="BM1033" s="89"/>
      <c r="BN1033" s="89"/>
      <c r="BO1033" s="89"/>
      <c r="BP1033" s="89"/>
      <c r="BQ1033" s="89"/>
      <c r="BR1033" s="89"/>
      <c r="BS1033" s="89"/>
      <c r="BT1033" s="89"/>
      <c r="BU1033" s="89"/>
      <c r="BV1033" s="89"/>
      <c r="BW1033" s="89"/>
      <c r="BX1033" s="89"/>
      <c r="BY1033" s="89"/>
      <c r="BZ1033" s="89"/>
      <c r="CA1033" s="89"/>
      <c r="CB1033" s="89"/>
      <c r="CC1033" s="89"/>
      <c r="CD1033" s="89"/>
      <c r="CE1033" s="89"/>
      <c r="CF1033" s="90" t="e">
        <f t="shared" si="103"/>
        <v>#DIV/0!</v>
      </c>
      <c r="CG1033" s="89"/>
      <c r="CH1033" s="89"/>
      <c r="CI1033" s="89"/>
      <c r="CJ1033" s="89"/>
      <c r="CK1033" s="89"/>
      <c r="CL1033" s="89"/>
      <c r="CM1033" s="89"/>
      <c r="CN1033" s="89"/>
      <c r="CO1033" s="89"/>
      <c r="CP1033" s="89"/>
      <c r="CQ1033" s="89"/>
      <c r="CR1033" s="89"/>
      <c r="CS1033" s="89"/>
      <c r="CT1033" s="89"/>
      <c r="CU1033" s="89"/>
      <c r="CV1033" s="89"/>
      <c r="CW1033" s="89"/>
      <c r="CX1033" s="89"/>
      <c r="CY1033" s="89"/>
      <c r="CZ1033" s="89"/>
      <c r="DA1033" s="89"/>
      <c r="DB1033" s="89"/>
      <c r="DC1033" s="89"/>
      <c r="DD1033" s="89"/>
      <c r="DE1033" s="89"/>
      <c r="DF1033" s="89"/>
      <c r="DG1033" s="89"/>
      <c r="DH1033" s="89"/>
      <c r="DI1033" s="89"/>
      <c r="DJ1033" s="89"/>
      <c r="DK1033" s="89"/>
      <c r="DL1033" s="89"/>
      <c r="DM1033" s="89"/>
      <c r="DN1033" s="89"/>
      <c r="DO1033" s="90" t="e">
        <f t="shared" si="101"/>
        <v>#DIV/0!</v>
      </c>
      <c r="DP1033" s="95"/>
      <c r="DQ1033" s="89"/>
      <c r="DR1033" s="89"/>
      <c r="DS1033" s="89"/>
      <c r="DT1033" s="89"/>
      <c r="DU1033" s="89"/>
      <c r="DV1033" s="89"/>
      <c r="DW1033" s="102"/>
      <c r="DX1033" s="103"/>
      <c r="DY1033" s="90"/>
      <c r="DZ1033" s="103"/>
      <c r="EA1033" s="103"/>
      <c r="EB1033" s="103"/>
      <c r="EC1033" s="103"/>
      <c r="ED1033" s="103"/>
      <c r="EE1033" s="103"/>
      <c r="EF1033" s="106" t="e">
        <f t="shared" si="104"/>
        <v>#DIV/0!</v>
      </c>
      <c r="EG1033" s="106" t="e">
        <f t="shared" si="105"/>
        <v>#DIV/0!</v>
      </c>
      <c r="EH1033" s="106" t="e">
        <f t="shared" si="106"/>
        <v>#DIV/0!</v>
      </c>
    </row>
    <row r="1034" hidden="1" customHeight="1" spans="2:138">
      <c r="B1034" s="83" t="s">
        <v>20280</v>
      </c>
      <c r="C1034" s="84"/>
      <c r="D1034" s="84"/>
      <c r="E1034" s="84"/>
      <c r="F1034" s="84"/>
      <c r="G1034" s="84"/>
      <c r="H1034" s="83" t="s">
        <v>20495</v>
      </c>
      <c r="I1034" s="86" t="s">
        <v>20496</v>
      </c>
      <c r="J1034" s="83" t="s">
        <v>162</v>
      </c>
      <c r="K1034" s="84"/>
      <c r="L1034" s="83" t="s">
        <v>3871</v>
      </c>
      <c r="M1034" s="89"/>
      <c r="N1034" s="89"/>
      <c r="O1034" s="89"/>
      <c r="P1034" s="89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  <c r="AA1034" s="89"/>
      <c r="AB1034" s="89"/>
      <c r="AC1034" s="89"/>
      <c r="AD1034" s="89"/>
      <c r="AE1034" s="89"/>
      <c r="AF1034" s="89"/>
      <c r="AG1034" s="89"/>
      <c r="AH1034" s="89"/>
      <c r="AI1034" s="89"/>
      <c r="AJ1034" s="89"/>
      <c r="AK1034" s="89"/>
      <c r="AL1034" s="89"/>
      <c r="AM1034" s="89"/>
      <c r="AN1034" s="90" t="e">
        <f t="shared" si="102"/>
        <v>#DIV/0!</v>
      </c>
      <c r="AO1034" s="89"/>
      <c r="AP1034" s="89"/>
      <c r="AQ1034" s="89"/>
      <c r="AR1034" s="89"/>
      <c r="AS1034" s="89"/>
      <c r="AT1034" s="89"/>
      <c r="AU1034" s="89"/>
      <c r="AV1034" s="89"/>
      <c r="AW1034" s="89"/>
      <c r="AX1034" s="89"/>
      <c r="AY1034" s="89"/>
      <c r="AZ1034" s="89"/>
      <c r="BA1034" s="89"/>
      <c r="BB1034" s="89"/>
      <c r="BC1034" s="89"/>
      <c r="BD1034" s="89"/>
      <c r="BE1034" s="89"/>
      <c r="BF1034" s="89"/>
      <c r="BG1034" s="89"/>
      <c r="BH1034" s="89"/>
      <c r="BI1034" s="89"/>
      <c r="BJ1034" s="89"/>
      <c r="BK1034" s="89"/>
      <c r="BL1034" s="89"/>
      <c r="BM1034" s="89"/>
      <c r="BN1034" s="89"/>
      <c r="BO1034" s="89"/>
      <c r="BP1034" s="89"/>
      <c r="BQ1034" s="89"/>
      <c r="BR1034" s="89"/>
      <c r="BS1034" s="89"/>
      <c r="BT1034" s="89"/>
      <c r="BU1034" s="89"/>
      <c r="BV1034" s="89"/>
      <c r="BW1034" s="89"/>
      <c r="BX1034" s="89"/>
      <c r="BY1034" s="89"/>
      <c r="BZ1034" s="89"/>
      <c r="CA1034" s="89"/>
      <c r="CB1034" s="89"/>
      <c r="CC1034" s="89"/>
      <c r="CD1034" s="89"/>
      <c r="CE1034" s="89"/>
      <c r="CF1034" s="90" t="e">
        <f t="shared" si="103"/>
        <v>#DIV/0!</v>
      </c>
      <c r="CG1034" s="89"/>
      <c r="CH1034" s="89"/>
      <c r="CI1034" s="89"/>
      <c r="CJ1034" s="89"/>
      <c r="CK1034" s="89"/>
      <c r="CL1034" s="89"/>
      <c r="CM1034" s="89"/>
      <c r="CN1034" s="89"/>
      <c r="CO1034" s="89"/>
      <c r="CP1034" s="89"/>
      <c r="CQ1034" s="89"/>
      <c r="CR1034" s="89"/>
      <c r="CS1034" s="89"/>
      <c r="CT1034" s="89"/>
      <c r="CU1034" s="89"/>
      <c r="CV1034" s="89"/>
      <c r="CW1034" s="89"/>
      <c r="CX1034" s="89"/>
      <c r="CY1034" s="89"/>
      <c r="CZ1034" s="89"/>
      <c r="DA1034" s="89"/>
      <c r="DB1034" s="89"/>
      <c r="DC1034" s="89"/>
      <c r="DD1034" s="89"/>
      <c r="DE1034" s="89"/>
      <c r="DF1034" s="89"/>
      <c r="DG1034" s="89"/>
      <c r="DH1034" s="89"/>
      <c r="DI1034" s="89"/>
      <c r="DJ1034" s="89"/>
      <c r="DK1034" s="89"/>
      <c r="DL1034" s="89"/>
      <c r="DM1034" s="89"/>
      <c r="DN1034" s="89"/>
      <c r="DO1034" s="90" t="e">
        <f t="shared" si="101"/>
        <v>#DIV/0!</v>
      </c>
      <c r="DP1034" s="95"/>
      <c r="DQ1034" s="89"/>
      <c r="DR1034" s="89"/>
      <c r="DS1034" s="89"/>
      <c r="DT1034" s="89"/>
      <c r="DU1034" s="89"/>
      <c r="DV1034" s="89"/>
      <c r="DW1034" s="102"/>
      <c r="DX1034" s="103"/>
      <c r="DY1034" s="90"/>
      <c r="DZ1034" s="103"/>
      <c r="EA1034" s="103"/>
      <c r="EB1034" s="103"/>
      <c r="EC1034" s="103"/>
      <c r="ED1034" s="103"/>
      <c r="EE1034" s="103"/>
      <c r="EF1034" s="106" t="e">
        <f t="shared" si="104"/>
        <v>#DIV/0!</v>
      </c>
      <c r="EG1034" s="106" t="e">
        <f t="shared" si="105"/>
        <v>#DIV/0!</v>
      </c>
      <c r="EH1034" s="106" t="e">
        <f t="shared" si="106"/>
        <v>#DIV/0!</v>
      </c>
    </row>
    <row r="1035" hidden="1" customHeight="1" spans="2:138">
      <c r="B1035" s="83" t="s">
        <v>20280</v>
      </c>
      <c r="C1035" s="84"/>
      <c r="D1035" s="84"/>
      <c r="E1035" s="84"/>
      <c r="F1035" s="84"/>
      <c r="G1035" s="84"/>
      <c r="H1035" s="83" t="s">
        <v>20509</v>
      </c>
      <c r="I1035" s="86" t="s">
        <v>20510</v>
      </c>
      <c r="J1035" s="83" t="s">
        <v>1569</v>
      </c>
      <c r="K1035" s="84"/>
      <c r="L1035" s="83" t="s">
        <v>4289</v>
      </c>
      <c r="M1035" s="89"/>
      <c r="N1035" s="89"/>
      <c r="O1035" s="89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  <c r="AA1035" s="89"/>
      <c r="AB1035" s="89"/>
      <c r="AC1035" s="89"/>
      <c r="AD1035" s="89"/>
      <c r="AE1035" s="89"/>
      <c r="AF1035" s="89"/>
      <c r="AG1035" s="89"/>
      <c r="AH1035" s="89"/>
      <c r="AI1035" s="89"/>
      <c r="AJ1035" s="89"/>
      <c r="AK1035" s="89"/>
      <c r="AL1035" s="89"/>
      <c r="AM1035" s="89"/>
      <c r="AN1035" s="90" t="e">
        <f t="shared" si="102"/>
        <v>#DIV/0!</v>
      </c>
      <c r="AO1035" s="89"/>
      <c r="AP1035" s="89"/>
      <c r="AQ1035" s="89"/>
      <c r="AR1035" s="89"/>
      <c r="AS1035" s="89"/>
      <c r="AT1035" s="89"/>
      <c r="AU1035" s="89"/>
      <c r="AV1035" s="89"/>
      <c r="AW1035" s="89"/>
      <c r="AX1035" s="89"/>
      <c r="AY1035" s="89"/>
      <c r="AZ1035" s="89"/>
      <c r="BA1035" s="89"/>
      <c r="BB1035" s="89"/>
      <c r="BC1035" s="89"/>
      <c r="BD1035" s="89"/>
      <c r="BE1035" s="89"/>
      <c r="BF1035" s="89"/>
      <c r="BG1035" s="89"/>
      <c r="BH1035" s="89"/>
      <c r="BI1035" s="89"/>
      <c r="BJ1035" s="89"/>
      <c r="BK1035" s="89"/>
      <c r="BL1035" s="89"/>
      <c r="BM1035" s="89"/>
      <c r="BN1035" s="89"/>
      <c r="BO1035" s="89"/>
      <c r="BP1035" s="89"/>
      <c r="BQ1035" s="89"/>
      <c r="BR1035" s="89"/>
      <c r="BS1035" s="89"/>
      <c r="BT1035" s="89"/>
      <c r="BU1035" s="89"/>
      <c r="BV1035" s="89"/>
      <c r="BW1035" s="89"/>
      <c r="BX1035" s="89"/>
      <c r="BY1035" s="89"/>
      <c r="BZ1035" s="89"/>
      <c r="CA1035" s="89"/>
      <c r="CB1035" s="89"/>
      <c r="CC1035" s="89"/>
      <c r="CD1035" s="89"/>
      <c r="CE1035" s="89"/>
      <c r="CF1035" s="90" t="e">
        <f t="shared" si="103"/>
        <v>#DIV/0!</v>
      </c>
      <c r="CG1035" s="89"/>
      <c r="CH1035" s="89"/>
      <c r="CI1035" s="89"/>
      <c r="CJ1035" s="89"/>
      <c r="CK1035" s="89"/>
      <c r="CL1035" s="89"/>
      <c r="CM1035" s="89"/>
      <c r="CN1035" s="89"/>
      <c r="CO1035" s="89"/>
      <c r="CP1035" s="89"/>
      <c r="CQ1035" s="89"/>
      <c r="CR1035" s="89"/>
      <c r="CS1035" s="89"/>
      <c r="CT1035" s="89"/>
      <c r="CU1035" s="89"/>
      <c r="CV1035" s="89">
        <v>7</v>
      </c>
      <c r="CW1035" s="89">
        <v>7</v>
      </c>
      <c r="CX1035" s="89">
        <v>7</v>
      </c>
      <c r="CY1035" s="89">
        <v>7</v>
      </c>
      <c r="CZ1035" s="89">
        <v>7</v>
      </c>
      <c r="DA1035" s="89">
        <v>7</v>
      </c>
      <c r="DB1035" s="89">
        <v>7</v>
      </c>
      <c r="DC1035" s="89">
        <v>7</v>
      </c>
      <c r="DD1035" s="89">
        <v>7</v>
      </c>
      <c r="DE1035" s="89"/>
      <c r="DF1035" s="89"/>
      <c r="DG1035" s="89"/>
      <c r="DH1035" s="89"/>
      <c r="DI1035" s="89">
        <v>7</v>
      </c>
      <c r="DJ1035" s="89">
        <v>7</v>
      </c>
      <c r="DK1035" s="89">
        <v>7</v>
      </c>
      <c r="DL1035" s="89">
        <v>8</v>
      </c>
      <c r="DM1035" s="89">
        <v>7</v>
      </c>
      <c r="DN1035" s="89">
        <v>8</v>
      </c>
      <c r="DO1035" s="90">
        <f t="shared" si="101"/>
        <v>7.13333333333333</v>
      </c>
      <c r="DP1035" s="95"/>
      <c r="DQ1035" s="89"/>
      <c r="DR1035" s="89"/>
      <c r="DS1035" s="89"/>
      <c r="DT1035" s="89"/>
      <c r="DU1035" s="89"/>
      <c r="DV1035" s="89"/>
      <c r="DW1035" s="102"/>
      <c r="DX1035" s="103"/>
      <c r="DY1035" s="90"/>
      <c r="DZ1035" s="103"/>
      <c r="EA1035" s="103"/>
      <c r="EB1035" s="103"/>
      <c r="EC1035" s="103"/>
      <c r="ED1035" s="103"/>
      <c r="EE1035" s="103"/>
      <c r="EF1035" s="106" t="e">
        <f t="shared" si="104"/>
        <v>#DIV/0!</v>
      </c>
      <c r="EG1035" s="106" t="e">
        <f t="shared" si="105"/>
        <v>#DIV/0!</v>
      </c>
      <c r="EH1035" s="106" t="str">
        <f t="shared" si="106"/>
        <v>NEED TO DEVELOP</v>
      </c>
    </row>
    <row r="1036" hidden="1" customHeight="1" spans="2:138">
      <c r="B1036" s="83" t="s">
        <v>2037</v>
      </c>
      <c r="C1036" s="84"/>
      <c r="D1036" s="84"/>
      <c r="E1036" s="84"/>
      <c r="F1036" s="84"/>
      <c r="G1036" s="84"/>
      <c r="H1036" s="83" t="s">
        <v>20539</v>
      </c>
      <c r="I1036" s="86" t="s">
        <v>20540</v>
      </c>
      <c r="J1036" s="83" t="s">
        <v>68</v>
      </c>
      <c r="K1036" s="84"/>
      <c r="L1036" s="83" t="s">
        <v>2039</v>
      </c>
      <c r="M1036" s="89"/>
      <c r="N1036" s="89"/>
      <c r="O1036" s="89"/>
      <c r="P1036" s="89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  <c r="AA1036" s="89"/>
      <c r="AB1036" s="89"/>
      <c r="AC1036" s="89"/>
      <c r="AD1036" s="89"/>
      <c r="AE1036" s="89"/>
      <c r="AF1036" s="89"/>
      <c r="AG1036" s="89"/>
      <c r="AH1036" s="89"/>
      <c r="AI1036" s="89"/>
      <c r="AJ1036" s="89"/>
      <c r="AK1036" s="89"/>
      <c r="AL1036" s="89"/>
      <c r="AM1036" s="89"/>
      <c r="AN1036" s="90" t="e">
        <f t="shared" si="102"/>
        <v>#DIV/0!</v>
      </c>
      <c r="AO1036" s="89"/>
      <c r="AP1036" s="89"/>
      <c r="AQ1036" s="89"/>
      <c r="AR1036" s="89"/>
      <c r="AS1036" s="89"/>
      <c r="AT1036" s="89"/>
      <c r="AU1036" s="89"/>
      <c r="AV1036" s="89"/>
      <c r="AW1036" s="89"/>
      <c r="AX1036" s="89"/>
      <c r="AY1036" s="89"/>
      <c r="AZ1036" s="89"/>
      <c r="BA1036" s="89"/>
      <c r="BB1036" s="89"/>
      <c r="BC1036" s="89"/>
      <c r="BD1036" s="89"/>
      <c r="BE1036" s="89"/>
      <c r="BF1036" s="89"/>
      <c r="BG1036" s="89"/>
      <c r="BH1036" s="89"/>
      <c r="BI1036" s="89"/>
      <c r="BJ1036" s="89"/>
      <c r="BK1036" s="89"/>
      <c r="BL1036" s="89"/>
      <c r="BM1036" s="89"/>
      <c r="BN1036" s="89"/>
      <c r="BO1036" s="89"/>
      <c r="BP1036" s="89"/>
      <c r="BQ1036" s="89"/>
      <c r="BR1036" s="89"/>
      <c r="BS1036" s="89"/>
      <c r="BT1036" s="89"/>
      <c r="BU1036" s="89"/>
      <c r="BV1036" s="89"/>
      <c r="BW1036" s="89"/>
      <c r="BX1036" s="89"/>
      <c r="BY1036" s="89"/>
      <c r="BZ1036" s="89"/>
      <c r="CA1036" s="89"/>
      <c r="CB1036" s="89"/>
      <c r="CC1036" s="89"/>
      <c r="CD1036" s="89"/>
      <c r="CE1036" s="89"/>
      <c r="CF1036" s="90" t="e">
        <f t="shared" si="103"/>
        <v>#DIV/0!</v>
      </c>
      <c r="CG1036" s="89"/>
      <c r="CH1036" s="89"/>
      <c r="CI1036" s="89"/>
      <c r="CJ1036" s="89"/>
      <c r="CK1036" s="89"/>
      <c r="CL1036" s="89"/>
      <c r="CM1036" s="89"/>
      <c r="CN1036" s="89"/>
      <c r="CO1036" s="89"/>
      <c r="CP1036" s="89"/>
      <c r="CQ1036" s="89"/>
      <c r="CR1036" s="89"/>
      <c r="CS1036" s="89"/>
      <c r="CT1036" s="89"/>
      <c r="CU1036" s="89"/>
      <c r="CV1036" s="89"/>
      <c r="CW1036" s="89"/>
      <c r="CX1036" s="89"/>
      <c r="CY1036" s="89"/>
      <c r="CZ1036" s="89"/>
      <c r="DA1036" s="89"/>
      <c r="DB1036" s="89"/>
      <c r="DC1036" s="89"/>
      <c r="DD1036" s="89"/>
      <c r="DE1036" s="89"/>
      <c r="DF1036" s="89"/>
      <c r="DG1036" s="89"/>
      <c r="DH1036" s="89"/>
      <c r="DI1036" s="89"/>
      <c r="DJ1036" s="89"/>
      <c r="DK1036" s="89"/>
      <c r="DL1036" s="89"/>
      <c r="DM1036" s="89"/>
      <c r="DN1036" s="89"/>
      <c r="DO1036" s="90" t="e">
        <f t="shared" si="101"/>
        <v>#DIV/0!</v>
      </c>
      <c r="DP1036" s="95"/>
      <c r="DQ1036" s="89"/>
      <c r="DR1036" s="89"/>
      <c r="DS1036" s="89"/>
      <c r="DT1036" s="89"/>
      <c r="DU1036" s="89"/>
      <c r="DV1036" s="101"/>
      <c r="DW1036" s="102"/>
      <c r="DX1036" s="103"/>
      <c r="DY1036" s="90"/>
      <c r="DZ1036" s="103"/>
      <c r="EA1036" s="103"/>
      <c r="EB1036" s="103"/>
      <c r="EC1036" s="103"/>
      <c r="ED1036" s="103"/>
      <c r="EE1036" s="103"/>
      <c r="EF1036" s="106" t="e">
        <f t="shared" si="104"/>
        <v>#DIV/0!</v>
      </c>
      <c r="EG1036" s="106" t="e">
        <f t="shared" si="105"/>
        <v>#DIV/0!</v>
      </c>
      <c r="EH1036" s="106" t="e">
        <f t="shared" si="106"/>
        <v>#DIV/0!</v>
      </c>
    </row>
    <row r="1037" hidden="1" customHeight="1" spans="2:138">
      <c r="B1037" s="83" t="s">
        <v>2037</v>
      </c>
      <c r="C1037" s="84"/>
      <c r="D1037" s="84"/>
      <c r="E1037" s="84"/>
      <c r="F1037" s="84"/>
      <c r="G1037" s="84"/>
      <c r="H1037" s="83" t="s">
        <v>20553</v>
      </c>
      <c r="I1037" s="86" t="s">
        <v>20554</v>
      </c>
      <c r="J1037" s="83" t="s">
        <v>227</v>
      </c>
      <c r="K1037" s="84"/>
      <c r="L1037" s="83" t="s">
        <v>2640</v>
      </c>
      <c r="M1037" s="89"/>
      <c r="N1037" s="89"/>
      <c r="O1037" s="89"/>
      <c r="P1037" s="89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  <c r="AA1037" s="89"/>
      <c r="AB1037" s="89"/>
      <c r="AC1037" s="89"/>
      <c r="AD1037" s="89"/>
      <c r="AE1037" s="89"/>
      <c r="AF1037" s="89"/>
      <c r="AG1037" s="89"/>
      <c r="AH1037" s="89"/>
      <c r="AI1037" s="89"/>
      <c r="AJ1037" s="89"/>
      <c r="AK1037" s="89"/>
      <c r="AL1037" s="89"/>
      <c r="AM1037" s="89"/>
      <c r="AN1037" s="90" t="e">
        <f t="shared" si="102"/>
        <v>#DIV/0!</v>
      </c>
      <c r="AO1037" s="89"/>
      <c r="AP1037" s="89"/>
      <c r="AQ1037" s="89"/>
      <c r="AR1037" s="89"/>
      <c r="AS1037" s="89"/>
      <c r="AT1037" s="89"/>
      <c r="AU1037" s="89"/>
      <c r="AV1037" s="89"/>
      <c r="AW1037" s="89"/>
      <c r="AX1037" s="89"/>
      <c r="AY1037" s="89"/>
      <c r="AZ1037" s="89"/>
      <c r="BA1037" s="89"/>
      <c r="BB1037" s="89"/>
      <c r="BC1037" s="89"/>
      <c r="BD1037" s="89">
        <v>9</v>
      </c>
      <c r="BE1037" s="89">
        <v>8.5</v>
      </c>
      <c r="BF1037" s="89">
        <v>8</v>
      </c>
      <c r="BG1037" s="89">
        <v>8</v>
      </c>
      <c r="BH1037" s="89">
        <v>8</v>
      </c>
      <c r="BI1037" s="89">
        <v>8</v>
      </c>
      <c r="BJ1037" s="89">
        <v>8</v>
      </c>
      <c r="BK1037" s="89">
        <v>8</v>
      </c>
      <c r="BL1037" s="89">
        <v>8.5</v>
      </c>
      <c r="BM1037" s="89">
        <v>8</v>
      </c>
      <c r="BN1037" s="89">
        <v>8.5</v>
      </c>
      <c r="BO1037" s="89">
        <v>8</v>
      </c>
      <c r="BP1037" s="89">
        <v>8.5</v>
      </c>
      <c r="BQ1037" s="89">
        <v>8</v>
      </c>
      <c r="BR1037" s="89">
        <v>9</v>
      </c>
      <c r="BS1037" s="89">
        <v>8.5</v>
      </c>
      <c r="BT1037" s="89">
        <v>9</v>
      </c>
      <c r="BU1037" s="89">
        <v>8.5</v>
      </c>
      <c r="BV1037" s="89">
        <v>9</v>
      </c>
      <c r="BW1037" s="89">
        <v>8.5</v>
      </c>
      <c r="BX1037" s="89">
        <v>8.5</v>
      </c>
      <c r="BY1037" s="89">
        <v>8.5</v>
      </c>
      <c r="BZ1037" s="89">
        <v>8</v>
      </c>
      <c r="CA1037" s="89">
        <v>8</v>
      </c>
      <c r="CB1037" s="89">
        <v>8</v>
      </c>
      <c r="CC1037" s="89">
        <v>8.5</v>
      </c>
      <c r="CD1037" s="89">
        <v>8.5</v>
      </c>
      <c r="CE1037" s="89">
        <v>8.5</v>
      </c>
      <c r="CF1037" s="90">
        <f t="shared" si="103"/>
        <v>8.33333333333333</v>
      </c>
      <c r="CG1037" s="89"/>
      <c r="CH1037" s="89"/>
      <c r="CI1037" s="89"/>
      <c r="CJ1037" s="89"/>
      <c r="CK1037" s="89"/>
      <c r="CL1037" s="89"/>
      <c r="CM1037" s="89"/>
      <c r="CN1037" s="89"/>
      <c r="CO1037" s="89"/>
      <c r="CP1037" s="89"/>
      <c r="CQ1037" s="89"/>
      <c r="CR1037" s="89"/>
      <c r="CS1037" s="89"/>
      <c r="CT1037" s="89"/>
      <c r="CU1037" s="89"/>
      <c r="CV1037" s="89"/>
      <c r="CW1037" s="89"/>
      <c r="CX1037" s="89"/>
      <c r="CY1037" s="89"/>
      <c r="CZ1037" s="89"/>
      <c r="DA1037" s="89"/>
      <c r="DB1037" s="89"/>
      <c r="DC1037" s="89"/>
      <c r="DD1037" s="89"/>
      <c r="DE1037" s="89"/>
      <c r="DF1037" s="89"/>
      <c r="DG1037" s="89"/>
      <c r="DH1037" s="89"/>
      <c r="DI1037" s="89"/>
      <c r="DJ1037" s="89"/>
      <c r="DK1037" s="89"/>
      <c r="DL1037" s="89"/>
      <c r="DM1037" s="89"/>
      <c r="DN1037" s="89"/>
      <c r="DO1037" s="90" t="e">
        <f t="shared" si="101"/>
        <v>#DIV/0!</v>
      </c>
      <c r="DP1037" s="95"/>
      <c r="DQ1037" s="89"/>
      <c r="DR1037" s="89"/>
      <c r="DS1037" s="89"/>
      <c r="DT1037" s="89"/>
      <c r="DU1037" s="89"/>
      <c r="DV1037" s="101"/>
      <c r="DW1037" s="102"/>
      <c r="DX1037" s="103"/>
      <c r="DY1037" s="90"/>
      <c r="DZ1037" s="103"/>
      <c r="EA1037" s="103"/>
      <c r="EB1037" s="103"/>
      <c r="EC1037" s="103"/>
      <c r="ED1037" s="103"/>
      <c r="EE1037" s="103"/>
      <c r="EF1037" s="106" t="e">
        <f t="shared" si="104"/>
        <v>#DIV/0!</v>
      </c>
      <c r="EG1037" s="106" t="str">
        <f t="shared" si="105"/>
        <v>GOOD</v>
      </c>
      <c r="EH1037" s="106" t="e">
        <f t="shared" si="106"/>
        <v>#DIV/0!</v>
      </c>
    </row>
    <row r="1038" hidden="1" customHeight="1" spans="2:138">
      <c r="B1038" s="83" t="s">
        <v>2037</v>
      </c>
      <c r="C1038" s="84"/>
      <c r="D1038" s="84"/>
      <c r="E1038" s="84"/>
      <c r="F1038" s="84"/>
      <c r="G1038" s="84"/>
      <c r="H1038" s="83" t="s">
        <v>20568</v>
      </c>
      <c r="I1038" s="86" t="s">
        <v>20569</v>
      </c>
      <c r="J1038" s="83" t="s">
        <v>2083</v>
      </c>
      <c r="K1038" s="84"/>
      <c r="L1038" s="83" t="s">
        <v>13396</v>
      </c>
      <c r="M1038" s="89"/>
      <c r="N1038" s="89"/>
      <c r="O1038" s="89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  <c r="AA1038" s="89"/>
      <c r="AB1038" s="89"/>
      <c r="AC1038" s="89"/>
      <c r="AD1038" s="89"/>
      <c r="AE1038" s="89"/>
      <c r="AF1038" s="89"/>
      <c r="AG1038" s="89"/>
      <c r="AH1038" s="89"/>
      <c r="AI1038" s="89"/>
      <c r="AJ1038" s="89"/>
      <c r="AK1038" s="89"/>
      <c r="AL1038" s="89"/>
      <c r="AM1038" s="89"/>
      <c r="AN1038" s="90" t="e">
        <f t="shared" si="102"/>
        <v>#DIV/0!</v>
      </c>
      <c r="AO1038" s="89"/>
      <c r="AP1038" s="89"/>
      <c r="AQ1038" s="89"/>
      <c r="AR1038" s="89"/>
      <c r="AS1038" s="89"/>
      <c r="AT1038" s="89"/>
      <c r="AU1038" s="89"/>
      <c r="AV1038" s="89"/>
      <c r="AW1038" s="89"/>
      <c r="AX1038" s="89"/>
      <c r="AY1038" s="89"/>
      <c r="AZ1038" s="89"/>
      <c r="BA1038" s="89"/>
      <c r="BB1038" s="89"/>
      <c r="BC1038" s="89"/>
      <c r="BD1038" s="89">
        <v>8</v>
      </c>
      <c r="BE1038" s="89">
        <v>8</v>
      </c>
      <c r="BF1038" s="89">
        <v>8</v>
      </c>
      <c r="BG1038" s="89">
        <v>8</v>
      </c>
      <c r="BH1038" s="89">
        <v>8</v>
      </c>
      <c r="BI1038" s="89">
        <v>8</v>
      </c>
      <c r="BJ1038" s="89">
        <v>8</v>
      </c>
      <c r="BK1038" s="89">
        <v>8</v>
      </c>
      <c r="BL1038" s="89">
        <v>8</v>
      </c>
      <c r="BM1038" s="89">
        <v>8</v>
      </c>
      <c r="BN1038" s="89">
        <v>8</v>
      </c>
      <c r="BO1038" s="89">
        <v>8</v>
      </c>
      <c r="BP1038" s="89">
        <v>8</v>
      </c>
      <c r="BQ1038" s="89">
        <v>8</v>
      </c>
      <c r="BR1038" s="89">
        <v>8</v>
      </c>
      <c r="BS1038" s="89">
        <v>8</v>
      </c>
      <c r="BT1038" s="89">
        <v>8</v>
      </c>
      <c r="BU1038" s="89">
        <v>8</v>
      </c>
      <c r="BV1038" s="89">
        <v>8</v>
      </c>
      <c r="BW1038" s="89">
        <v>8</v>
      </c>
      <c r="BX1038" s="89">
        <v>8</v>
      </c>
      <c r="BY1038" s="89">
        <v>8</v>
      </c>
      <c r="BZ1038" s="89">
        <v>8</v>
      </c>
      <c r="CA1038" s="89">
        <v>8</v>
      </c>
      <c r="CB1038" s="89">
        <v>8</v>
      </c>
      <c r="CC1038" s="89">
        <v>8</v>
      </c>
      <c r="CD1038" s="89">
        <v>8</v>
      </c>
      <c r="CE1038" s="89">
        <v>8</v>
      </c>
      <c r="CF1038" s="90">
        <f t="shared" si="103"/>
        <v>8</v>
      </c>
      <c r="CG1038" s="89"/>
      <c r="CH1038" s="89"/>
      <c r="CI1038" s="89"/>
      <c r="CJ1038" s="89"/>
      <c r="CK1038" s="89"/>
      <c r="CL1038" s="89"/>
      <c r="CM1038" s="89"/>
      <c r="CN1038" s="89"/>
      <c r="CO1038" s="89"/>
      <c r="CP1038" s="89"/>
      <c r="CQ1038" s="89"/>
      <c r="CR1038" s="89"/>
      <c r="CS1038" s="89"/>
      <c r="CT1038" s="89"/>
      <c r="CU1038" s="89"/>
      <c r="CV1038" s="89"/>
      <c r="CW1038" s="89"/>
      <c r="CX1038" s="89"/>
      <c r="CY1038" s="89"/>
      <c r="CZ1038" s="89"/>
      <c r="DA1038" s="89"/>
      <c r="DB1038" s="89"/>
      <c r="DC1038" s="89"/>
      <c r="DD1038" s="89"/>
      <c r="DE1038" s="89"/>
      <c r="DF1038" s="89"/>
      <c r="DG1038" s="89"/>
      <c r="DH1038" s="89"/>
      <c r="DI1038" s="89"/>
      <c r="DJ1038" s="89"/>
      <c r="DK1038" s="89"/>
      <c r="DL1038" s="89"/>
      <c r="DM1038" s="89"/>
      <c r="DN1038" s="89"/>
      <c r="DO1038" s="90" t="e">
        <f t="shared" si="101"/>
        <v>#DIV/0!</v>
      </c>
      <c r="DP1038" s="95"/>
      <c r="DQ1038" s="89"/>
      <c r="DR1038" s="89"/>
      <c r="DS1038" s="89"/>
      <c r="DT1038" s="89"/>
      <c r="DU1038" s="89"/>
      <c r="DV1038" s="101"/>
      <c r="DW1038" s="102"/>
      <c r="DX1038" s="103"/>
      <c r="DY1038" s="90"/>
      <c r="DZ1038" s="103"/>
      <c r="EA1038" s="103"/>
      <c r="EB1038" s="103"/>
      <c r="EC1038" s="103"/>
      <c r="ED1038" s="103"/>
      <c r="EE1038" s="103"/>
      <c r="EF1038" s="106" t="e">
        <f t="shared" si="104"/>
        <v>#DIV/0!</v>
      </c>
      <c r="EG1038" s="106" t="str">
        <f t="shared" si="105"/>
        <v>NEED TO DEVELOP</v>
      </c>
      <c r="EH1038" s="106" t="e">
        <f t="shared" si="106"/>
        <v>#DIV/0!</v>
      </c>
    </row>
    <row r="1039" hidden="1" customHeight="1" spans="2:138">
      <c r="B1039" s="83" t="s">
        <v>2037</v>
      </c>
      <c r="C1039" s="84"/>
      <c r="D1039" s="84"/>
      <c r="E1039" s="84"/>
      <c r="F1039" s="84"/>
      <c r="G1039" s="84"/>
      <c r="H1039" s="83" t="s">
        <v>20599</v>
      </c>
      <c r="I1039" s="86" t="s">
        <v>20600</v>
      </c>
      <c r="J1039" s="83" t="s">
        <v>263</v>
      </c>
      <c r="K1039" s="84"/>
      <c r="L1039" s="83" t="s">
        <v>5112</v>
      </c>
      <c r="M1039" s="89">
        <v>9</v>
      </c>
      <c r="N1039" s="89">
        <v>8</v>
      </c>
      <c r="O1039" s="89">
        <v>9</v>
      </c>
      <c r="P1039" s="89">
        <v>9</v>
      </c>
      <c r="Q1039" s="89">
        <v>8</v>
      </c>
      <c r="R1039" s="89">
        <v>9</v>
      </c>
      <c r="S1039" s="89">
        <v>9</v>
      </c>
      <c r="T1039" s="89">
        <v>8</v>
      </c>
      <c r="U1039" s="89">
        <v>9</v>
      </c>
      <c r="V1039" s="89">
        <v>9</v>
      </c>
      <c r="W1039" s="89">
        <v>9</v>
      </c>
      <c r="X1039" s="89">
        <v>8</v>
      </c>
      <c r="Y1039" s="89">
        <v>9</v>
      </c>
      <c r="Z1039" s="89">
        <v>9</v>
      </c>
      <c r="AA1039" s="89">
        <v>8</v>
      </c>
      <c r="AB1039" s="89">
        <v>9</v>
      </c>
      <c r="AC1039" s="89">
        <v>9</v>
      </c>
      <c r="AD1039" s="89">
        <v>9</v>
      </c>
      <c r="AE1039" s="89">
        <v>8</v>
      </c>
      <c r="AF1039" s="89">
        <v>9</v>
      </c>
      <c r="AG1039" s="89">
        <v>9</v>
      </c>
      <c r="AH1039" s="89">
        <v>9</v>
      </c>
      <c r="AI1039" s="89">
        <v>9</v>
      </c>
      <c r="AJ1039" s="89">
        <v>8</v>
      </c>
      <c r="AK1039" s="89">
        <v>9</v>
      </c>
      <c r="AL1039" s="89">
        <v>9</v>
      </c>
      <c r="AM1039" s="89">
        <v>9</v>
      </c>
      <c r="AN1039" s="90">
        <f t="shared" si="102"/>
        <v>8.74074074074074</v>
      </c>
      <c r="AO1039" s="89"/>
      <c r="AP1039" s="89"/>
      <c r="AQ1039" s="89"/>
      <c r="AR1039" s="89"/>
      <c r="AS1039" s="89"/>
      <c r="AT1039" s="89"/>
      <c r="AU1039" s="89"/>
      <c r="AV1039" s="89"/>
      <c r="AW1039" s="89"/>
      <c r="AX1039" s="89"/>
      <c r="AY1039" s="89"/>
      <c r="AZ1039" s="89"/>
      <c r="BA1039" s="89"/>
      <c r="BB1039" s="89"/>
      <c r="BC1039" s="89"/>
      <c r="BD1039" s="89"/>
      <c r="BE1039" s="89"/>
      <c r="BF1039" s="89"/>
      <c r="BG1039" s="89"/>
      <c r="BH1039" s="89"/>
      <c r="BI1039" s="89"/>
      <c r="BJ1039" s="89"/>
      <c r="BK1039" s="89"/>
      <c r="BL1039" s="89"/>
      <c r="BM1039" s="89"/>
      <c r="BN1039" s="89"/>
      <c r="BO1039" s="89"/>
      <c r="BP1039" s="89"/>
      <c r="BQ1039" s="89"/>
      <c r="BR1039" s="89"/>
      <c r="BS1039" s="89"/>
      <c r="BT1039" s="89"/>
      <c r="BU1039" s="89"/>
      <c r="BV1039" s="89"/>
      <c r="BW1039" s="89"/>
      <c r="BX1039" s="89"/>
      <c r="BY1039" s="89"/>
      <c r="BZ1039" s="89"/>
      <c r="CA1039" s="89"/>
      <c r="CB1039" s="89"/>
      <c r="CC1039" s="89"/>
      <c r="CD1039" s="89"/>
      <c r="CE1039" s="89"/>
      <c r="CF1039" s="90" t="e">
        <f t="shared" si="103"/>
        <v>#DIV/0!</v>
      </c>
      <c r="CG1039" s="89"/>
      <c r="CH1039" s="89"/>
      <c r="CI1039" s="89"/>
      <c r="CJ1039" s="89"/>
      <c r="CK1039" s="89"/>
      <c r="CL1039" s="89"/>
      <c r="CM1039" s="89"/>
      <c r="CN1039" s="89"/>
      <c r="CO1039" s="89"/>
      <c r="CP1039" s="89"/>
      <c r="CQ1039" s="89"/>
      <c r="CR1039" s="89"/>
      <c r="CS1039" s="89"/>
      <c r="CT1039" s="89"/>
      <c r="CU1039" s="89"/>
      <c r="CV1039" s="89"/>
      <c r="CW1039" s="89"/>
      <c r="CX1039" s="89"/>
      <c r="CY1039" s="89"/>
      <c r="CZ1039" s="89"/>
      <c r="DA1039" s="89"/>
      <c r="DB1039" s="89"/>
      <c r="DC1039" s="89"/>
      <c r="DD1039" s="89"/>
      <c r="DE1039" s="89"/>
      <c r="DF1039" s="89"/>
      <c r="DG1039" s="89"/>
      <c r="DH1039" s="89"/>
      <c r="DI1039" s="89"/>
      <c r="DJ1039" s="89"/>
      <c r="DK1039" s="89"/>
      <c r="DL1039" s="89"/>
      <c r="DM1039" s="89"/>
      <c r="DN1039" s="89"/>
      <c r="DO1039" s="90" t="e">
        <f t="shared" si="101"/>
        <v>#DIV/0!</v>
      </c>
      <c r="DP1039" s="95"/>
      <c r="DQ1039" s="89"/>
      <c r="DR1039" s="89"/>
      <c r="DS1039" s="89"/>
      <c r="DT1039" s="89"/>
      <c r="DU1039" s="89"/>
      <c r="DV1039" s="101"/>
      <c r="DW1039" s="102"/>
      <c r="DX1039" s="103"/>
      <c r="DY1039" s="90"/>
      <c r="DZ1039" s="103"/>
      <c r="EA1039" s="103"/>
      <c r="EB1039" s="103"/>
      <c r="EC1039" s="103"/>
      <c r="ED1039" s="103"/>
      <c r="EE1039" s="103"/>
      <c r="EF1039" s="106" t="str">
        <f t="shared" si="104"/>
        <v>GOOD</v>
      </c>
      <c r="EG1039" s="106" t="e">
        <f t="shared" si="105"/>
        <v>#DIV/0!</v>
      </c>
      <c r="EH1039" s="106" t="e">
        <f t="shared" si="106"/>
        <v>#DIV/0!</v>
      </c>
    </row>
    <row r="1040" hidden="1" customHeight="1" spans="2:138">
      <c r="B1040" s="83" t="s">
        <v>2037</v>
      </c>
      <c r="C1040" s="84"/>
      <c r="D1040" s="84"/>
      <c r="E1040" s="84"/>
      <c r="F1040" s="84"/>
      <c r="G1040" s="84"/>
      <c r="H1040" s="83" t="s">
        <v>20613</v>
      </c>
      <c r="I1040" s="86" t="s">
        <v>20614</v>
      </c>
      <c r="J1040" s="83" t="s">
        <v>108</v>
      </c>
      <c r="K1040" s="84"/>
      <c r="L1040" s="83" t="s">
        <v>9526</v>
      </c>
      <c r="M1040" s="89"/>
      <c r="N1040" s="89"/>
      <c r="O1040" s="89"/>
      <c r="P1040" s="89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  <c r="AA1040" s="89"/>
      <c r="AB1040" s="89"/>
      <c r="AC1040" s="89"/>
      <c r="AD1040" s="89"/>
      <c r="AE1040" s="89"/>
      <c r="AF1040" s="89"/>
      <c r="AG1040" s="89"/>
      <c r="AH1040" s="89"/>
      <c r="AI1040" s="89"/>
      <c r="AJ1040" s="89"/>
      <c r="AK1040" s="89"/>
      <c r="AL1040" s="89"/>
      <c r="AM1040" s="89"/>
      <c r="AN1040" s="90" t="e">
        <f t="shared" si="102"/>
        <v>#DIV/0!</v>
      </c>
      <c r="AO1040" s="89"/>
      <c r="AP1040" s="89"/>
      <c r="AQ1040" s="89"/>
      <c r="AR1040" s="89"/>
      <c r="AS1040" s="89"/>
      <c r="AT1040" s="89"/>
      <c r="AU1040" s="89"/>
      <c r="AV1040" s="89"/>
      <c r="AW1040" s="89"/>
      <c r="AX1040" s="89"/>
      <c r="AY1040" s="89"/>
      <c r="AZ1040" s="89"/>
      <c r="BA1040" s="89"/>
      <c r="BB1040" s="89"/>
      <c r="BC1040" s="89"/>
      <c r="BD1040" s="89">
        <v>9</v>
      </c>
      <c r="BE1040" s="89">
        <v>9</v>
      </c>
      <c r="BF1040" s="89">
        <v>8</v>
      </c>
      <c r="BG1040" s="89">
        <v>9</v>
      </c>
      <c r="BH1040" s="89">
        <v>8</v>
      </c>
      <c r="BI1040" s="89">
        <v>8</v>
      </c>
      <c r="BJ1040" s="89">
        <v>9</v>
      </c>
      <c r="BK1040" s="89">
        <v>9</v>
      </c>
      <c r="BL1040" s="89">
        <v>9</v>
      </c>
      <c r="BM1040" s="89">
        <v>9</v>
      </c>
      <c r="BN1040" s="89">
        <v>8</v>
      </c>
      <c r="BO1040" s="89">
        <v>9</v>
      </c>
      <c r="BP1040" s="89">
        <v>8</v>
      </c>
      <c r="BQ1040" s="89">
        <v>9</v>
      </c>
      <c r="BR1040" s="89">
        <v>9</v>
      </c>
      <c r="BS1040" s="89">
        <v>9</v>
      </c>
      <c r="BT1040" s="89">
        <v>9</v>
      </c>
      <c r="BU1040" s="89">
        <v>8</v>
      </c>
      <c r="BV1040" s="89">
        <v>9</v>
      </c>
      <c r="BW1040" s="89">
        <v>9</v>
      </c>
      <c r="BX1040" s="89">
        <v>8</v>
      </c>
      <c r="BY1040" s="89">
        <v>9</v>
      </c>
      <c r="BZ1040" s="89">
        <v>9</v>
      </c>
      <c r="CA1040" s="89">
        <v>9</v>
      </c>
      <c r="CB1040" s="89">
        <v>9</v>
      </c>
      <c r="CC1040" s="89">
        <v>8</v>
      </c>
      <c r="CD1040" s="89">
        <v>9</v>
      </c>
      <c r="CE1040" s="89">
        <v>9</v>
      </c>
      <c r="CF1040" s="90">
        <f t="shared" si="103"/>
        <v>8.7037037037037</v>
      </c>
      <c r="CG1040" s="89"/>
      <c r="CH1040" s="89"/>
      <c r="CI1040" s="89"/>
      <c r="CJ1040" s="89"/>
      <c r="CK1040" s="89"/>
      <c r="CL1040" s="89"/>
      <c r="CM1040" s="89"/>
      <c r="CN1040" s="89"/>
      <c r="CO1040" s="89"/>
      <c r="CP1040" s="89"/>
      <c r="CQ1040" s="89"/>
      <c r="CR1040" s="89"/>
      <c r="CS1040" s="89"/>
      <c r="CT1040" s="89"/>
      <c r="CU1040" s="89"/>
      <c r="CV1040" s="89"/>
      <c r="CW1040" s="89"/>
      <c r="CX1040" s="89"/>
      <c r="CY1040" s="89"/>
      <c r="CZ1040" s="89"/>
      <c r="DA1040" s="89"/>
      <c r="DB1040" s="89"/>
      <c r="DC1040" s="89"/>
      <c r="DD1040" s="89"/>
      <c r="DE1040" s="89"/>
      <c r="DF1040" s="89"/>
      <c r="DG1040" s="89"/>
      <c r="DH1040" s="89"/>
      <c r="DI1040" s="89"/>
      <c r="DJ1040" s="89"/>
      <c r="DK1040" s="89"/>
      <c r="DL1040" s="89"/>
      <c r="DM1040" s="89"/>
      <c r="DN1040" s="89"/>
      <c r="DO1040" s="90" t="e">
        <f t="shared" si="101"/>
        <v>#DIV/0!</v>
      </c>
      <c r="DP1040" s="95"/>
      <c r="DQ1040" s="89"/>
      <c r="DR1040" s="89"/>
      <c r="DS1040" s="89"/>
      <c r="DT1040" s="89"/>
      <c r="DU1040" s="89"/>
      <c r="DV1040" s="101"/>
      <c r="DW1040" s="102"/>
      <c r="DX1040" s="103"/>
      <c r="DY1040" s="90"/>
      <c r="DZ1040" s="103"/>
      <c r="EA1040" s="103"/>
      <c r="EB1040" s="103"/>
      <c r="EC1040" s="103"/>
      <c r="ED1040" s="103"/>
      <c r="EE1040" s="103"/>
      <c r="EF1040" s="106" t="e">
        <f t="shared" si="104"/>
        <v>#DIV/0!</v>
      </c>
      <c r="EG1040" s="106" t="str">
        <f t="shared" si="105"/>
        <v>GOOD</v>
      </c>
      <c r="EH1040" s="106" t="e">
        <f t="shared" si="106"/>
        <v>#DIV/0!</v>
      </c>
    </row>
    <row r="1041" hidden="1" customHeight="1" spans="2:138">
      <c r="B1041" s="83" t="s">
        <v>2037</v>
      </c>
      <c r="C1041" s="84"/>
      <c r="D1041" s="84"/>
      <c r="E1041" s="84"/>
      <c r="F1041" s="84"/>
      <c r="G1041" s="84"/>
      <c r="H1041" s="83" t="s">
        <v>20627</v>
      </c>
      <c r="I1041" s="86" t="s">
        <v>20628</v>
      </c>
      <c r="J1041" s="83" t="s">
        <v>2321</v>
      </c>
      <c r="K1041" s="84"/>
      <c r="L1041" s="83" t="s">
        <v>9526</v>
      </c>
      <c r="M1041" s="89"/>
      <c r="N1041" s="89"/>
      <c r="O1041" s="89"/>
      <c r="P1041" s="89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  <c r="AA1041" s="89"/>
      <c r="AB1041" s="89"/>
      <c r="AC1041" s="89"/>
      <c r="AD1041" s="89"/>
      <c r="AE1041" s="89"/>
      <c r="AF1041" s="89"/>
      <c r="AG1041" s="89"/>
      <c r="AH1041" s="89"/>
      <c r="AI1041" s="89"/>
      <c r="AJ1041" s="89"/>
      <c r="AK1041" s="89"/>
      <c r="AL1041" s="89"/>
      <c r="AM1041" s="89"/>
      <c r="AN1041" s="90" t="e">
        <f t="shared" si="102"/>
        <v>#DIV/0!</v>
      </c>
      <c r="AO1041" s="89"/>
      <c r="AP1041" s="89"/>
      <c r="AQ1041" s="89"/>
      <c r="AR1041" s="89"/>
      <c r="AS1041" s="89"/>
      <c r="AT1041" s="89"/>
      <c r="AU1041" s="89"/>
      <c r="AV1041" s="89"/>
      <c r="AW1041" s="89"/>
      <c r="AX1041" s="89"/>
      <c r="AY1041" s="89"/>
      <c r="AZ1041" s="89"/>
      <c r="BA1041" s="89"/>
      <c r="BB1041" s="89"/>
      <c r="BC1041" s="89"/>
      <c r="BD1041" s="89">
        <v>9</v>
      </c>
      <c r="BE1041" s="89">
        <v>8</v>
      </c>
      <c r="BF1041" s="89">
        <v>8</v>
      </c>
      <c r="BG1041" s="89">
        <v>9</v>
      </c>
      <c r="BH1041" s="89">
        <v>9</v>
      </c>
      <c r="BI1041" s="89">
        <v>9</v>
      </c>
      <c r="BJ1041" s="89">
        <v>9</v>
      </c>
      <c r="BK1041" s="89">
        <v>9</v>
      </c>
      <c r="BL1041" s="89">
        <v>8</v>
      </c>
      <c r="BM1041" s="89">
        <v>9</v>
      </c>
      <c r="BN1041" s="89">
        <v>8</v>
      </c>
      <c r="BO1041" s="89">
        <v>9</v>
      </c>
      <c r="BP1041" s="89">
        <v>9</v>
      </c>
      <c r="BQ1041" s="89">
        <v>9</v>
      </c>
      <c r="BR1041" s="89">
        <v>8</v>
      </c>
      <c r="BS1041" s="89">
        <v>9</v>
      </c>
      <c r="BT1041" s="89">
        <v>9</v>
      </c>
      <c r="BU1041" s="89">
        <v>8</v>
      </c>
      <c r="BV1041" s="89">
        <v>9</v>
      </c>
      <c r="BW1041" s="89">
        <v>8</v>
      </c>
      <c r="BX1041" s="89">
        <v>9</v>
      </c>
      <c r="BY1041" s="89">
        <v>9</v>
      </c>
      <c r="BZ1041" s="89">
        <v>8</v>
      </c>
      <c r="CA1041" s="89">
        <v>9</v>
      </c>
      <c r="CB1041" s="89">
        <v>9</v>
      </c>
      <c r="CC1041" s="89">
        <v>8</v>
      </c>
      <c r="CD1041" s="89">
        <v>9</v>
      </c>
      <c r="CE1041" s="89">
        <v>9</v>
      </c>
      <c r="CF1041" s="90">
        <f t="shared" si="103"/>
        <v>8.66666666666667</v>
      </c>
      <c r="CG1041" s="89"/>
      <c r="CH1041" s="89"/>
      <c r="CI1041" s="89"/>
      <c r="CJ1041" s="89"/>
      <c r="CK1041" s="89"/>
      <c r="CL1041" s="89"/>
      <c r="CM1041" s="89"/>
      <c r="CN1041" s="89"/>
      <c r="CO1041" s="89"/>
      <c r="CP1041" s="89"/>
      <c r="CQ1041" s="89"/>
      <c r="CR1041" s="89"/>
      <c r="CS1041" s="89"/>
      <c r="CT1041" s="89"/>
      <c r="CU1041" s="89"/>
      <c r="CV1041" s="89"/>
      <c r="CW1041" s="89"/>
      <c r="CX1041" s="89"/>
      <c r="CY1041" s="89"/>
      <c r="CZ1041" s="89"/>
      <c r="DA1041" s="89"/>
      <c r="DB1041" s="89"/>
      <c r="DC1041" s="89"/>
      <c r="DD1041" s="89"/>
      <c r="DE1041" s="89"/>
      <c r="DF1041" s="89"/>
      <c r="DG1041" s="89"/>
      <c r="DH1041" s="89"/>
      <c r="DI1041" s="89"/>
      <c r="DJ1041" s="89"/>
      <c r="DK1041" s="89"/>
      <c r="DL1041" s="89"/>
      <c r="DM1041" s="89"/>
      <c r="DN1041" s="89"/>
      <c r="DO1041" s="90" t="e">
        <f t="shared" si="101"/>
        <v>#DIV/0!</v>
      </c>
      <c r="DP1041" s="95"/>
      <c r="DQ1041" s="89"/>
      <c r="DR1041" s="89"/>
      <c r="DS1041" s="89"/>
      <c r="DT1041" s="89"/>
      <c r="DU1041" s="89"/>
      <c r="DV1041" s="101"/>
      <c r="DW1041" s="102"/>
      <c r="DX1041" s="103"/>
      <c r="DY1041" s="90"/>
      <c r="DZ1041" s="103"/>
      <c r="EA1041" s="103"/>
      <c r="EB1041" s="103"/>
      <c r="EC1041" s="103"/>
      <c r="ED1041" s="103"/>
      <c r="EE1041" s="103"/>
      <c r="EF1041" s="106" t="e">
        <f t="shared" si="104"/>
        <v>#DIV/0!</v>
      </c>
      <c r="EG1041" s="106" t="str">
        <f t="shared" si="105"/>
        <v>GOOD</v>
      </c>
      <c r="EH1041" s="106" t="e">
        <f t="shared" si="106"/>
        <v>#DIV/0!</v>
      </c>
    </row>
    <row r="1042" hidden="1" customHeight="1" spans="2:138">
      <c r="B1042" s="83" t="s">
        <v>2037</v>
      </c>
      <c r="C1042" s="84"/>
      <c r="D1042" s="84"/>
      <c r="E1042" s="84"/>
      <c r="F1042" s="84"/>
      <c r="G1042" s="84"/>
      <c r="H1042" s="83" t="s">
        <v>20638</v>
      </c>
      <c r="I1042" s="86" t="s">
        <v>20639</v>
      </c>
      <c r="J1042" s="83" t="s">
        <v>390</v>
      </c>
      <c r="K1042" s="84"/>
      <c r="L1042" s="83" t="s">
        <v>4336</v>
      </c>
      <c r="M1042" s="89"/>
      <c r="N1042" s="89"/>
      <c r="O1042" s="89"/>
      <c r="P1042" s="89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  <c r="AA1042" s="89"/>
      <c r="AB1042" s="89"/>
      <c r="AC1042" s="89"/>
      <c r="AD1042" s="89"/>
      <c r="AE1042" s="89"/>
      <c r="AF1042" s="89"/>
      <c r="AG1042" s="89"/>
      <c r="AH1042" s="89"/>
      <c r="AI1042" s="89"/>
      <c r="AJ1042" s="89"/>
      <c r="AK1042" s="89"/>
      <c r="AL1042" s="89"/>
      <c r="AM1042" s="89"/>
      <c r="AN1042" s="90" t="e">
        <f t="shared" si="102"/>
        <v>#DIV/0!</v>
      </c>
      <c r="AO1042" s="89"/>
      <c r="AP1042" s="89"/>
      <c r="AQ1042" s="89"/>
      <c r="AR1042" s="89"/>
      <c r="AS1042" s="89"/>
      <c r="AT1042" s="89"/>
      <c r="AU1042" s="89"/>
      <c r="AV1042" s="89"/>
      <c r="AW1042" s="89"/>
      <c r="AX1042" s="89"/>
      <c r="AY1042" s="89"/>
      <c r="AZ1042" s="89"/>
      <c r="BA1042" s="89"/>
      <c r="BB1042" s="89"/>
      <c r="BC1042" s="89"/>
      <c r="BD1042" s="89"/>
      <c r="BE1042" s="89"/>
      <c r="BF1042" s="89"/>
      <c r="BG1042" s="89"/>
      <c r="BH1042" s="89"/>
      <c r="BI1042" s="89"/>
      <c r="BJ1042" s="89"/>
      <c r="BK1042" s="89"/>
      <c r="BL1042" s="89"/>
      <c r="BM1042" s="89"/>
      <c r="BN1042" s="89"/>
      <c r="BO1042" s="89"/>
      <c r="BP1042" s="89"/>
      <c r="BQ1042" s="89"/>
      <c r="BR1042" s="89"/>
      <c r="BS1042" s="89"/>
      <c r="BT1042" s="89"/>
      <c r="BU1042" s="89"/>
      <c r="BV1042" s="89"/>
      <c r="BW1042" s="89"/>
      <c r="BX1042" s="89"/>
      <c r="BY1042" s="89"/>
      <c r="BZ1042" s="89"/>
      <c r="CA1042" s="89"/>
      <c r="CB1042" s="89"/>
      <c r="CC1042" s="89"/>
      <c r="CD1042" s="89"/>
      <c r="CE1042" s="89"/>
      <c r="CF1042" s="90" t="e">
        <f t="shared" si="103"/>
        <v>#DIV/0!</v>
      </c>
      <c r="CG1042" s="89"/>
      <c r="CH1042" s="89"/>
      <c r="CI1042" s="89"/>
      <c r="CJ1042" s="89"/>
      <c r="CK1042" s="89"/>
      <c r="CL1042" s="89"/>
      <c r="CM1042" s="89"/>
      <c r="CN1042" s="89"/>
      <c r="CO1042" s="89"/>
      <c r="CP1042" s="89"/>
      <c r="CQ1042" s="89"/>
      <c r="CR1042" s="89"/>
      <c r="CS1042" s="89"/>
      <c r="CT1042" s="89"/>
      <c r="CU1042" s="89"/>
      <c r="CV1042" s="89">
        <v>8</v>
      </c>
      <c r="CW1042" s="89">
        <v>8</v>
      </c>
      <c r="CX1042" s="89">
        <v>8</v>
      </c>
      <c r="CY1042" s="89">
        <v>9</v>
      </c>
      <c r="CZ1042" s="89">
        <v>9</v>
      </c>
      <c r="DA1042" s="89">
        <v>8</v>
      </c>
      <c r="DB1042" s="89">
        <v>8</v>
      </c>
      <c r="DC1042" s="89">
        <v>8</v>
      </c>
      <c r="DD1042" s="89">
        <v>9</v>
      </c>
      <c r="DE1042" s="89">
        <v>8</v>
      </c>
      <c r="DF1042" s="89">
        <v>8</v>
      </c>
      <c r="DG1042" s="89">
        <v>8</v>
      </c>
      <c r="DH1042" s="89">
        <v>8</v>
      </c>
      <c r="DI1042" s="89">
        <v>9</v>
      </c>
      <c r="DJ1042" s="89">
        <v>8</v>
      </c>
      <c r="DK1042" s="89">
        <v>9</v>
      </c>
      <c r="DL1042" s="89">
        <v>8</v>
      </c>
      <c r="DM1042" s="89">
        <v>8</v>
      </c>
      <c r="DN1042" s="89">
        <v>8</v>
      </c>
      <c r="DO1042" s="90">
        <f t="shared" si="101"/>
        <v>8.26315789473684</v>
      </c>
      <c r="DP1042" s="95"/>
      <c r="DQ1042" s="89">
        <v>1</v>
      </c>
      <c r="DR1042" s="89"/>
      <c r="DS1042" s="89"/>
      <c r="DT1042" s="89"/>
      <c r="DU1042" s="89"/>
      <c r="DV1042" s="101"/>
      <c r="DW1042" s="102"/>
      <c r="DX1042" s="103"/>
      <c r="DY1042" s="90"/>
      <c r="DZ1042" s="103"/>
      <c r="EA1042" s="103"/>
      <c r="EB1042" s="103"/>
      <c r="EC1042" s="103"/>
      <c r="ED1042" s="103"/>
      <c r="EE1042" s="103"/>
      <c r="EF1042" s="106" t="e">
        <f t="shared" si="104"/>
        <v>#DIV/0!</v>
      </c>
      <c r="EG1042" s="106" t="e">
        <f t="shared" si="105"/>
        <v>#DIV/0!</v>
      </c>
      <c r="EH1042" s="106" t="str">
        <f t="shared" si="106"/>
        <v>GOOD</v>
      </c>
    </row>
    <row r="1043" hidden="1" customHeight="1" spans="2:138">
      <c r="B1043" s="83" t="s">
        <v>2037</v>
      </c>
      <c r="C1043" s="84"/>
      <c r="D1043" s="84"/>
      <c r="E1043" s="84"/>
      <c r="F1043" s="84"/>
      <c r="G1043" s="84"/>
      <c r="H1043" s="83" t="s">
        <v>20652</v>
      </c>
      <c r="I1043" s="86" t="s">
        <v>20653</v>
      </c>
      <c r="J1043" s="83" t="s">
        <v>126</v>
      </c>
      <c r="K1043" s="84"/>
      <c r="L1043" s="83" t="s">
        <v>1189</v>
      </c>
      <c r="M1043" s="89"/>
      <c r="N1043" s="89"/>
      <c r="O1043" s="89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  <c r="AA1043" s="89"/>
      <c r="AB1043" s="89"/>
      <c r="AC1043" s="89"/>
      <c r="AD1043" s="89"/>
      <c r="AE1043" s="89"/>
      <c r="AF1043" s="89"/>
      <c r="AG1043" s="89"/>
      <c r="AH1043" s="89"/>
      <c r="AI1043" s="89"/>
      <c r="AJ1043" s="89"/>
      <c r="AK1043" s="89"/>
      <c r="AL1043" s="89"/>
      <c r="AM1043" s="89"/>
      <c r="AN1043" s="90" t="e">
        <f t="shared" si="102"/>
        <v>#DIV/0!</v>
      </c>
      <c r="AO1043" s="89"/>
      <c r="AP1043" s="89"/>
      <c r="AQ1043" s="89"/>
      <c r="AR1043" s="89"/>
      <c r="AS1043" s="89"/>
      <c r="AT1043" s="89"/>
      <c r="AU1043" s="89"/>
      <c r="AV1043" s="89"/>
      <c r="AW1043" s="89"/>
      <c r="AX1043" s="89"/>
      <c r="AY1043" s="89"/>
      <c r="AZ1043" s="89"/>
      <c r="BA1043" s="89"/>
      <c r="BB1043" s="89"/>
      <c r="BC1043" s="89"/>
      <c r="BD1043" s="89"/>
      <c r="BE1043" s="89"/>
      <c r="BF1043" s="89"/>
      <c r="BG1043" s="89"/>
      <c r="BH1043" s="89"/>
      <c r="BI1043" s="89"/>
      <c r="BJ1043" s="89"/>
      <c r="BK1043" s="89"/>
      <c r="BL1043" s="89"/>
      <c r="BM1043" s="89"/>
      <c r="BN1043" s="89"/>
      <c r="BO1043" s="89"/>
      <c r="BP1043" s="89"/>
      <c r="BQ1043" s="89"/>
      <c r="BR1043" s="89"/>
      <c r="BS1043" s="89"/>
      <c r="BT1043" s="89"/>
      <c r="BU1043" s="89"/>
      <c r="BV1043" s="89"/>
      <c r="BW1043" s="89"/>
      <c r="BX1043" s="89"/>
      <c r="BY1043" s="89"/>
      <c r="BZ1043" s="89"/>
      <c r="CA1043" s="89"/>
      <c r="CB1043" s="89"/>
      <c r="CC1043" s="89"/>
      <c r="CD1043" s="89"/>
      <c r="CE1043" s="89"/>
      <c r="CF1043" s="90" t="e">
        <f t="shared" si="103"/>
        <v>#DIV/0!</v>
      </c>
      <c r="CG1043" s="89"/>
      <c r="CH1043" s="89"/>
      <c r="CI1043" s="89"/>
      <c r="CJ1043" s="89"/>
      <c r="CK1043" s="89"/>
      <c r="CL1043" s="89"/>
      <c r="CM1043" s="89"/>
      <c r="CN1043" s="89"/>
      <c r="CO1043" s="89"/>
      <c r="CP1043" s="89"/>
      <c r="CQ1043" s="89"/>
      <c r="CR1043" s="89"/>
      <c r="CS1043" s="89"/>
      <c r="CT1043" s="89"/>
      <c r="CU1043" s="89"/>
      <c r="CV1043" s="89">
        <v>9</v>
      </c>
      <c r="CW1043" s="89">
        <v>8</v>
      </c>
      <c r="CX1043" s="89">
        <v>8</v>
      </c>
      <c r="CY1043" s="89">
        <v>8.5</v>
      </c>
      <c r="CZ1043" s="89">
        <v>8.5</v>
      </c>
      <c r="DA1043" s="89">
        <v>8.5</v>
      </c>
      <c r="DB1043" s="89">
        <v>8</v>
      </c>
      <c r="DC1043" s="89">
        <v>8</v>
      </c>
      <c r="DD1043" s="89">
        <v>8</v>
      </c>
      <c r="DE1043" s="89"/>
      <c r="DF1043" s="89"/>
      <c r="DG1043" s="89"/>
      <c r="DH1043" s="89"/>
      <c r="DI1043" s="89">
        <v>9</v>
      </c>
      <c r="DJ1043" s="89">
        <v>9</v>
      </c>
      <c r="DK1043" s="89">
        <v>8</v>
      </c>
      <c r="DL1043" s="89">
        <v>8.5</v>
      </c>
      <c r="DM1043" s="89">
        <v>8.5</v>
      </c>
      <c r="DN1043" s="89">
        <v>9</v>
      </c>
      <c r="DO1043" s="90">
        <f t="shared" si="101"/>
        <v>8.43333333333333</v>
      </c>
      <c r="DP1043" s="95"/>
      <c r="DQ1043" s="89"/>
      <c r="DR1043" s="89"/>
      <c r="DS1043" s="89"/>
      <c r="DT1043" s="89"/>
      <c r="DU1043" s="89"/>
      <c r="DV1043" s="101"/>
      <c r="DW1043" s="102"/>
      <c r="DX1043" s="103"/>
      <c r="DY1043" s="90"/>
      <c r="DZ1043" s="103"/>
      <c r="EA1043" s="103"/>
      <c r="EB1043" s="103"/>
      <c r="EC1043" s="103"/>
      <c r="ED1043" s="103"/>
      <c r="EE1043" s="103"/>
      <c r="EF1043" s="106" t="e">
        <f t="shared" si="104"/>
        <v>#DIV/0!</v>
      </c>
      <c r="EG1043" s="106" t="e">
        <f t="shared" si="105"/>
        <v>#DIV/0!</v>
      </c>
      <c r="EH1043" s="106" t="str">
        <f t="shared" si="106"/>
        <v>GOOD</v>
      </c>
    </row>
    <row r="1044" hidden="1" customHeight="1" spans="2:138">
      <c r="B1044" s="83" t="s">
        <v>2037</v>
      </c>
      <c r="C1044" s="84"/>
      <c r="D1044" s="84"/>
      <c r="E1044" s="84"/>
      <c r="F1044" s="84"/>
      <c r="G1044" s="84"/>
      <c r="H1044" s="83" t="s">
        <v>20664</v>
      </c>
      <c r="I1044" s="86" t="s">
        <v>20665</v>
      </c>
      <c r="J1044" s="83" t="s">
        <v>126</v>
      </c>
      <c r="K1044" s="84"/>
      <c r="L1044" s="83" t="s">
        <v>1836</v>
      </c>
      <c r="M1044" s="89"/>
      <c r="N1044" s="89"/>
      <c r="O1044" s="89"/>
      <c r="P1044" s="89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  <c r="AA1044" s="89"/>
      <c r="AB1044" s="89"/>
      <c r="AC1044" s="89"/>
      <c r="AD1044" s="89"/>
      <c r="AE1044" s="89"/>
      <c r="AF1044" s="89"/>
      <c r="AG1044" s="89"/>
      <c r="AH1044" s="89"/>
      <c r="AI1044" s="89"/>
      <c r="AJ1044" s="89"/>
      <c r="AK1044" s="89"/>
      <c r="AL1044" s="89"/>
      <c r="AM1044" s="89"/>
      <c r="AN1044" s="90" t="e">
        <f t="shared" si="102"/>
        <v>#DIV/0!</v>
      </c>
      <c r="AO1044" s="89"/>
      <c r="AP1044" s="89"/>
      <c r="AQ1044" s="89"/>
      <c r="AR1044" s="89"/>
      <c r="AS1044" s="89"/>
      <c r="AT1044" s="89"/>
      <c r="AU1044" s="89"/>
      <c r="AV1044" s="89"/>
      <c r="AW1044" s="89"/>
      <c r="AX1044" s="89"/>
      <c r="AY1044" s="89"/>
      <c r="AZ1044" s="89"/>
      <c r="BA1044" s="89"/>
      <c r="BB1044" s="89"/>
      <c r="BC1044" s="89"/>
      <c r="BD1044" s="89"/>
      <c r="BE1044" s="89"/>
      <c r="BF1044" s="89"/>
      <c r="BG1044" s="89"/>
      <c r="BH1044" s="89"/>
      <c r="BI1044" s="89"/>
      <c r="BJ1044" s="89"/>
      <c r="BK1044" s="89"/>
      <c r="BL1044" s="89"/>
      <c r="BM1044" s="89"/>
      <c r="BN1044" s="89"/>
      <c r="BO1044" s="89"/>
      <c r="BP1044" s="89"/>
      <c r="BQ1044" s="89"/>
      <c r="BR1044" s="89"/>
      <c r="BS1044" s="89"/>
      <c r="BT1044" s="89"/>
      <c r="BU1044" s="89"/>
      <c r="BV1044" s="89"/>
      <c r="BW1044" s="89"/>
      <c r="BX1044" s="89"/>
      <c r="BY1044" s="89"/>
      <c r="BZ1044" s="89"/>
      <c r="CA1044" s="89"/>
      <c r="CB1044" s="89"/>
      <c r="CC1044" s="89"/>
      <c r="CD1044" s="89"/>
      <c r="CE1044" s="89"/>
      <c r="CF1044" s="90" t="e">
        <f t="shared" si="103"/>
        <v>#DIV/0!</v>
      </c>
      <c r="CG1044" s="89"/>
      <c r="CH1044" s="89"/>
      <c r="CI1044" s="89"/>
      <c r="CJ1044" s="89"/>
      <c r="CK1044" s="89"/>
      <c r="CL1044" s="89"/>
      <c r="CM1044" s="89"/>
      <c r="CN1044" s="89"/>
      <c r="CO1044" s="89"/>
      <c r="CP1044" s="89"/>
      <c r="CQ1044" s="89"/>
      <c r="CR1044" s="89"/>
      <c r="CS1044" s="89"/>
      <c r="CT1044" s="89"/>
      <c r="CU1044" s="89"/>
      <c r="CV1044" s="89">
        <v>8</v>
      </c>
      <c r="CW1044" s="89">
        <v>8</v>
      </c>
      <c r="CX1044" s="89">
        <v>8</v>
      </c>
      <c r="CY1044" s="89">
        <v>8</v>
      </c>
      <c r="CZ1044" s="89">
        <v>8</v>
      </c>
      <c r="DA1044" s="89">
        <v>8</v>
      </c>
      <c r="DB1044" s="89">
        <v>8</v>
      </c>
      <c r="DC1044" s="89">
        <v>8</v>
      </c>
      <c r="DD1044" s="89">
        <v>8</v>
      </c>
      <c r="DE1044" s="89"/>
      <c r="DF1044" s="89"/>
      <c r="DG1044" s="89"/>
      <c r="DH1044" s="89"/>
      <c r="DI1044" s="89">
        <v>8</v>
      </c>
      <c r="DJ1044" s="89">
        <v>8</v>
      </c>
      <c r="DK1044" s="89">
        <v>8</v>
      </c>
      <c r="DL1044" s="89">
        <v>8</v>
      </c>
      <c r="DM1044" s="89">
        <v>8</v>
      </c>
      <c r="DN1044" s="89">
        <v>8</v>
      </c>
      <c r="DO1044" s="90">
        <f t="shared" si="101"/>
        <v>8</v>
      </c>
      <c r="DP1044" s="95"/>
      <c r="DQ1044" s="89"/>
      <c r="DR1044" s="89"/>
      <c r="DS1044" s="89"/>
      <c r="DT1044" s="89"/>
      <c r="DU1044" s="89"/>
      <c r="DV1044" s="101"/>
      <c r="DW1044" s="102"/>
      <c r="DX1044" s="103"/>
      <c r="DY1044" s="90"/>
      <c r="DZ1044" s="103"/>
      <c r="EA1044" s="103"/>
      <c r="EB1044" s="103"/>
      <c r="EC1044" s="103"/>
      <c r="ED1044" s="103"/>
      <c r="EE1044" s="103"/>
      <c r="EF1044" s="106" t="e">
        <f t="shared" si="104"/>
        <v>#DIV/0!</v>
      </c>
      <c r="EG1044" s="106" t="e">
        <f t="shared" si="105"/>
        <v>#DIV/0!</v>
      </c>
      <c r="EH1044" s="106" t="str">
        <f t="shared" si="106"/>
        <v>NEED TO DEVELOP</v>
      </c>
    </row>
    <row r="1045" hidden="1" customHeight="1" spans="2:138">
      <c r="B1045" s="83" t="s">
        <v>2037</v>
      </c>
      <c r="C1045" s="84"/>
      <c r="D1045" s="84"/>
      <c r="E1045" s="84"/>
      <c r="F1045" s="84"/>
      <c r="G1045" s="84"/>
      <c r="H1045" s="83" t="s">
        <v>20679</v>
      </c>
      <c r="I1045" s="86" t="s">
        <v>20680</v>
      </c>
      <c r="J1045" s="83" t="s">
        <v>126</v>
      </c>
      <c r="K1045" s="84"/>
      <c r="L1045" s="83" t="s">
        <v>3977</v>
      </c>
      <c r="M1045" s="89"/>
      <c r="N1045" s="89"/>
      <c r="O1045" s="89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  <c r="AA1045" s="89"/>
      <c r="AB1045" s="89"/>
      <c r="AC1045" s="89"/>
      <c r="AD1045" s="89"/>
      <c r="AE1045" s="89"/>
      <c r="AF1045" s="89"/>
      <c r="AG1045" s="89"/>
      <c r="AH1045" s="89"/>
      <c r="AI1045" s="89"/>
      <c r="AJ1045" s="89"/>
      <c r="AK1045" s="89"/>
      <c r="AL1045" s="89"/>
      <c r="AM1045" s="89"/>
      <c r="AN1045" s="90" t="e">
        <f t="shared" si="102"/>
        <v>#DIV/0!</v>
      </c>
      <c r="AO1045" s="89"/>
      <c r="AP1045" s="89"/>
      <c r="AQ1045" s="89"/>
      <c r="AR1045" s="89"/>
      <c r="AS1045" s="89"/>
      <c r="AT1045" s="89"/>
      <c r="AU1045" s="89"/>
      <c r="AV1045" s="89"/>
      <c r="AW1045" s="89"/>
      <c r="AX1045" s="89"/>
      <c r="AY1045" s="89"/>
      <c r="AZ1045" s="89"/>
      <c r="BA1045" s="89"/>
      <c r="BB1045" s="89"/>
      <c r="BC1045" s="89"/>
      <c r="BD1045" s="89"/>
      <c r="BE1045" s="89"/>
      <c r="BF1045" s="89"/>
      <c r="BG1045" s="89"/>
      <c r="BH1045" s="89"/>
      <c r="BI1045" s="89"/>
      <c r="BJ1045" s="89"/>
      <c r="BK1045" s="89"/>
      <c r="BL1045" s="89"/>
      <c r="BM1045" s="89"/>
      <c r="BN1045" s="89"/>
      <c r="BO1045" s="89"/>
      <c r="BP1045" s="89"/>
      <c r="BQ1045" s="89"/>
      <c r="BR1045" s="89"/>
      <c r="BS1045" s="89"/>
      <c r="BT1045" s="89"/>
      <c r="BU1045" s="89"/>
      <c r="BV1045" s="89"/>
      <c r="BW1045" s="89"/>
      <c r="BX1045" s="89"/>
      <c r="BY1045" s="89"/>
      <c r="BZ1045" s="89"/>
      <c r="CA1045" s="89"/>
      <c r="CB1045" s="89"/>
      <c r="CC1045" s="89"/>
      <c r="CD1045" s="89"/>
      <c r="CE1045" s="89"/>
      <c r="CF1045" s="90" t="e">
        <f t="shared" si="103"/>
        <v>#DIV/0!</v>
      </c>
      <c r="CG1045" s="89"/>
      <c r="CH1045" s="89"/>
      <c r="CI1045" s="89"/>
      <c r="CJ1045" s="89"/>
      <c r="CK1045" s="89"/>
      <c r="CL1045" s="89"/>
      <c r="CM1045" s="89"/>
      <c r="CN1045" s="89"/>
      <c r="CO1045" s="89"/>
      <c r="CP1045" s="89"/>
      <c r="CQ1045" s="89"/>
      <c r="CR1045" s="89"/>
      <c r="CS1045" s="89"/>
      <c r="CT1045" s="89"/>
      <c r="CU1045" s="89"/>
      <c r="CV1045" s="89">
        <v>8</v>
      </c>
      <c r="CW1045" s="89">
        <v>8</v>
      </c>
      <c r="CX1045" s="89">
        <v>8</v>
      </c>
      <c r="CY1045" s="89">
        <v>8</v>
      </c>
      <c r="CZ1045" s="89">
        <v>8.5</v>
      </c>
      <c r="DA1045" s="89">
        <v>8</v>
      </c>
      <c r="DB1045" s="89">
        <v>8</v>
      </c>
      <c r="DC1045" s="89">
        <v>8</v>
      </c>
      <c r="DD1045" s="89">
        <v>8</v>
      </c>
      <c r="DE1045" s="89"/>
      <c r="DF1045" s="89"/>
      <c r="DG1045" s="89"/>
      <c r="DH1045" s="89"/>
      <c r="DI1045" s="89">
        <v>8</v>
      </c>
      <c r="DJ1045" s="89">
        <v>8</v>
      </c>
      <c r="DK1045" s="89">
        <v>8</v>
      </c>
      <c r="DL1045" s="89">
        <v>8</v>
      </c>
      <c r="DM1045" s="89">
        <v>8</v>
      </c>
      <c r="DN1045" s="89">
        <v>8.5</v>
      </c>
      <c r="DO1045" s="90">
        <f t="shared" ref="DO1045:DO1076" si="107">AVERAGE(CN1045:DN1045)</f>
        <v>8.06666666666667</v>
      </c>
      <c r="DP1045" s="95"/>
      <c r="DQ1045" s="89"/>
      <c r="DR1045" s="89"/>
      <c r="DS1045" s="89"/>
      <c r="DT1045" s="89"/>
      <c r="DU1045" s="89"/>
      <c r="DV1045" s="101"/>
      <c r="DW1045" s="102"/>
      <c r="DX1045" s="103"/>
      <c r="DY1045" s="90"/>
      <c r="DZ1045" s="103"/>
      <c r="EA1045" s="103"/>
      <c r="EB1045" s="103"/>
      <c r="EC1045" s="103"/>
      <c r="ED1045" s="103"/>
      <c r="EE1045" s="103"/>
      <c r="EF1045" s="106" t="e">
        <f t="shared" si="104"/>
        <v>#DIV/0!</v>
      </c>
      <c r="EG1045" s="106" t="e">
        <f t="shared" si="105"/>
        <v>#DIV/0!</v>
      </c>
      <c r="EH1045" s="106" t="str">
        <f t="shared" si="106"/>
        <v>GOOD</v>
      </c>
    </row>
    <row r="1046" hidden="1" customHeight="1" spans="2:138">
      <c r="B1046" s="83" t="s">
        <v>2037</v>
      </c>
      <c r="C1046" s="84"/>
      <c r="D1046" s="84"/>
      <c r="E1046" s="84"/>
      <c r="F1046" s="84"/>
      <c r="G1046" s="84"/>
      <c r="H1046" s="83" t="s">
        <v>20694</v>
      </c>
      <c r="I1046" s="86" t="s">
        <v>20695</v>
      </c>
      <c r="J1046" s="83" t="s">
        <v>1893</v>
      </c>
      <c r="K1046" s="84"/>
      <c r="L1046" s="83" t="s">
        <v>2409</v>
      </c>
      <c r="M1046" s="89"/>
      <c r="N1046" s="89"/>
      <c r="O1046" s="89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  <c r="AA1046" s="89"/>
      <c r="AB1046" s="89"/>
      <c r="AC1046" s="89"/>
      <c r="AD1046" s="89"/>
      <c r="AE1046" s="89"/>
      <c r="AF1046" s="89"/>
      <c r="AG1046" s="89"/>
      <c r="AH1046" s="89"/>
      <c r="AI1046" s="89"/>
      <c r="AJ1046" s="89"/>
      <c r="AK1046" s="89"/>
      <c r="AL1046" s="89"/>
      <c r="AM1046" s="89"/>
      <c r="AN1046" s="90" t="e">
        <f t="shared" si="102"/>
        <v>#DIV/0!</v>
      </c>
      <c r="AO1046" s="89"/>
      <c r="AP1046" s="89"/>
      <c r="AQ1046" s="89"/>
      <c r="AR1046" s="89"/>
      <c r="AS1046" s="89"/>
      <c r="AT1046" s="89"/>
      <c r="AU1046" s="89"/>
      <c r="AV1046" s="89"/>
      <c r="AW1046" s="89"/>
      <c r="AX1046" s="89"/>
      <c r="AY1046" s="89"/>
      <c r="AZ1046" s="89"/>
      <c r="BA1046" s="89"/>
      <c r="BB1046" s="89"/>
      <c r="BC1046" s="89"/>
      <c r="BD1046" s="89">
        <v>9</v>
      </c>
      <c r="BE1046" s="89">
        <v>9</v>
      </c>
      <c r="BF1046" s="89">
        <v>9</v>
      </c>
      <c r="BG1046" s="89">
        <v>8</v>
      </c>
      <c r="BH1046" s="89">
        <v>9</v>
      </c>
      <c r="BI1046" s="89">
        <v>9</v>
      </c>
      <c r="BJ1046" s="89">
        <v>9</v>
      </c>
      <c r="BK1046" s="89">
        <v>9</v>
      </c>
      <c r="BL1046" s="89">
        <v>9</v>
      </c>
      <c r="BM1046" s="89">
        <v>9</v>
      </c>
      <c r="BN1046" s="89">
        <v>9</v>
      </c>
      <c r="BO1046" s="89">
        <v>8</v>
      </c>
      <c r="BP1046" s="89">
        <v>9</v>
      </c>
      <c r="BQ1046" s="89">
        <v>9</v>
      </c>
      <c r="BR1046" s="89">
        <v>8</v>
      </c>
      <c r="BS1046" s="89">
        <v>9</v>
      </c>
      <c r="BT1046" s="89">
        <v>8</v>
      </c>
      <c r="BU1046" s="89">
        <v>9</v>
      </c>
      <c r="BV1046" s="89">
        <v>9</v>
      </c>
      <c r="BW1046" s="89">
        <v>9</v>
      </c>
      <c r="BX1046" s="89">
        <v>8</v>
      </c>
      <c r="BY1046" s="89">
        <v>9</v>
      </c>
      <c r="BZ1046" s="89">
        <v>9</v>
      </c>
      <c r="CA1046" s="89">
        <v>8</v>
      </c>
      <c r="CB1046" s="89">
        <v>9</v>
      </c>
      <c r="CC1046" s="89">
        <v>8</v>
      </c>
      <c r="CD1046" s="89">
        <v>9</v>
      </c>
      <c r="CE1046" s="89">
        <v>9</v>
      </c>
      <c r="CF1046" s="90">
        <f t="shared" si="103"/>
        <v>8.74074074074074</v>
      </c>
      <c r="CG1046" s="89"/>
      <c r="CH1046" s="89"/>
      <c r="CI1046" s="89"/>
      <c r="CJ1046" s="89"/>
      <c r="CK1046" s="89"/>
      <c r="CL1046" s="89"/>
      <c r="CM1046" s="89"/>
      <c r="CN1046" s="89"/>
      <c r="CO1046" s="89"/>
      <c r="CP1046" s="89"/>
      <c r="CQ1046" s="89"/>
      <c r="CR1046" s="89"/>
      <c r="CS1046" s="89"/>
      <c r="CT1046" s="89"/>
      <c r="CU1046" s="89"/>
      <c r="CV1046" s="89"/>
      <c r="CW1046" s="89"/>
      <c r="CX1046" s="89"/>
      <c r="CY1046" s="89"/>
      <c r="CZ1046" s="89"/>
      <c r="DA1046" s="89"/>
      <c r="DB1046" s="89"/>
      <c r="DC1046" s="89"/>
      <c r="DD1046" s="89"/>
      <c r="DE1046" s="89"/>
      <c r="DF1046" s="89"/>
      <c r="DG1046" s="89"/>
      <c r="DH1046" s="89"/>
      <c r="DI1046" s="89"/>
      <c r="DJ1046" s="89"/>
      <c r="DK1046" s="89"/>
      <c r="DL1046" s="89"/>
      <c r="DM1046" s="89"/>
      <c r="DN1046" s="89"/>
      <c r="DO1046" s="90" t="e">
        <f t="shared" si="107"/>
        <v>#DIV/0!</v>
      </c>
      <c r="DP1046" s="95"/>
      <c r="DQ1046" s="89"/>
      <c r="DR1046" s="89"/>
      <c r="DS1046" s="89"/>
      <c r="DT1046" s="89"/>
      <c r="DU1046" s="89"/>
      <c r="DV1046" s="101"/>
      <c r="DW1046" s="102"/>
      <c r="DX1046" s="103"/>
      <c r="DY1046" s="90"/>
      <c r="DZ1046" s="103"/>
      <c r="EA1046" s="103"/>
      <c r="EB1046" s="103"/>
      <c r="EC1046" s="103"/>
      <c r="ED1046" s="103"/>
      <c r="EE1046" s="103"/>
      <c r="EF1046" s="106" t="e">
        <f t="shared" si="104"/>
        <v>#DIV/0!</v>
      </c>
      <c r="EG1046" s="106" t="str">
        <f t="shared" si="105"/>
        <v>GOOD</v>
      </c>
      <c r="EH1046" s="106" t="e">
        <f t="shared" si="106"/>
        <v>#DIV/0!</v>
      </c>
    </row>
    <row r="1047" hidden="1" customHeight="1" spans="2:138">
      <c r="B1047" s="83" t="s">
        <v>2037</v>
      </c>
      <c r="C1047" s="84"/>
      <c r="D1047" s="84"/>
      <c r="E1047" s="84"/>
      <c r="F1047" s="84"/>
      <c r="G1047" s="84"/>
      <c r="H1047" s="83" t="s">
        <v>20708</v>
      </c>
      <c r="I1047" s="86" t="s">
        <v>20709</v>
      </c>
      <c r="J1047" s="83" t="s">
        <v>2965</v>
      </c>
      <c r="K1047" s="84"/>
      <c r="L1047" s="83" t="s">
        <v>1836</v>
      </c>
      <c r="M1047" s="89"/>
      <c r="N1047" s="89"/>
      <c r="O1047" s="89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  <c r="AA1047" s="89"/>
      <c r="AB1047" s="89"/>
      <c r="AC1047" s="89"/>
      <c r="AD1047" s="89"/>
      <c r="AE1047" s="89"/>
      <c r="AF1047" s="89"/>
      <c r="AG1047" s="89"/>
      <c r="AH1047" s="89"/>
      <c r="AI1047" s="89"/>
      <c r="AJ1047" s="89"/>
      <c r="AK1047" s="89"/>
      <c r="AL1047" s="89"/>
      <c r="AM1047" s="89"/>
      <c r="AN1047" s="90" t="e">
        <f t="shared" si="102"/>
        <v>#DIV/0!</v>
      </c>
      <c r="AO1047" s="89"/>
      <c r="AP1047" s="89"/>
      <c r="AQ1047" s="89"/>
      <c r="AR1047" s="89"/>
      <c r="AS1047" s="89"/>
      <c r="AT1047" s="89"/>
      <c r="AU1047" s="89"/>
      <c r="AV1047" s="89"/>
      <c r="AW1047" s="89"/>
      <c r="AX1047" s="89"/>
      <c r="AY1047" s="89"/>
      <c r="AZ1047" s="89"/>
      <c r="BA1047" s="89"/>
      <c r="BB1047" s="89"/>
      <c r="BC1047" s="89"/>
      <c r="BD1047" s="89"/>
      <c r="BE1047" s="89"/>
      <c r="BF1047" s="89"/>
      <c r="BG1047" s="89"/>
      <c r="BH1047" s="89"/>
      <c r="BI1047" s="89"/>
      <c r="BJ1047" s="89"/>
      <c r="BK1047" s="89"/>
      <c r="BL1047" s="89"/>
      <c r="BM1047" s="89"/>
      <c r="BN1047" s="89"/>
      <c r="BO1047" s="89"/>
      <c r="BP1047" s="89"/>
      <c r="BQ1047" s="89"/>
      <c r="BR1047" s="89"/>
      <c r="BS1047" s="89"/>
      <c r="BT1047" s="89"/>
      <c r="BU1047" s="89"/>
      <c r="BV1047" s="89"/>
      <c r="BW1047" s="89"/>
      <c r="BX1047" s="89"/>
      <c r="BY1047" s="89"/>
      <c r="BZ1047" s="89"/>
      <c r="CA1047" s="89"/>
      <c r="CB1047" s="89"/>
      <c r="CC1047" s="89"/>
      <c r="CD1047" s="89"/>
      <c r="CE1047" s="89"/>
      <c r="CF1047" s="90" t="e">
        <f t="shared" si="103"/>
        <v>#DIV/0!</v>
      </c>
      <c r="CG1047" s="89"/>
      <c r="CH1047" s="89"/>
      <c r="CI1047" s="89"/>
      <c r="CJ1047" s="89"/>
      <c r="CK1047" s="89"/>
      <c r="CL1047" s="89"/>
      <c r="CM1047" s="89"/>
      <c r="CN1047" s="89"/>
      <c r="CO1047" s="89"/>
      <c r="CP1047" s="89"/>
      <c r="CQ1047" s="89"/>
      <c r="CR1047" s="89"/>
      <c r="CS1047" s="89"/>
      <c r="CT1047" s="89"/>
      <c r="CU1047" s="89"/>
      <c r="CV1047" s="89">
        <v>9</v>
      </c>
      <c r="CW1047" s="89">
        <v>8</v>
      </c>
      <c r="CX1047" s="89">
        <v>8</v>
      </c>
      <c r="CY1047" s="89">
        <v>9</v>
      </c>
      <c r="CZ1047" s="89">
        <v>9</v>
      </c>
      <c r="DA1047" s="89">
        <v>8</v>
      </c>
      <c r="DB1047" s="89">
        <v>9</v>
      </c>
      <c r="DC1047" s="89">
        <v>9</v>
      </c>
      <c r="DD1047" s="89">
        <v>8</v>
      </c>
      <c r="DE1047" s="89"/>
      <c r="DF1047" s="89"/>
      <c r="DG1047" s="89"/>
      <c r="DH1047" s="89"/>
      <c r="DI1047" s="89">
        <v>9</v>
      </c>
      <c r="DJ1047" s="89">
        <v>8</v>
      </c>
      <c r="DK1047" s="89">
        <v>8</v>
      </c>
      <c r="DL1047" s="89">
        <v>9</v>
      </c>
      <c r="DM1047" s="89">
        <v>8</v>
      </c>
      <c r="DN1047" s="89">
        <v>9</v>
      </c>
      <c r="DO1047" s="90">
        <f t="shared" si="107"/>
        <v>8.53333333333333</v>
      </c>
      <c r="DP1047" s="95"/>
      <c r="DQ1047" s="89"/>
      <c r="DR1047" s="89"/>
      <c r="DS1047" s="89"/>
      <c r="DT1047" s="89"/>
      <c r="DU1047" s="89"/>
      <c r="DV1047" s="101"/>
      <c r="DW1047" s="102"/>
      <c r="DX1047" s="103"/>
      <c r="DY1047" s="90"/>
      <c r="DZ1047" s="103"/>
      <c r="EA1047" s="103"/>
      <c r="EB1047" s="103"/>
      <c r="EC1047" s="103"/>
      <c r="ED1047" s="103"/>
      <c r="EE1047" s="103"/>
      <c r="EF1047" s="106" t="e">
        <f t="shared" si="104"/>
        <v>#DIV/0!</v>
      </c>
      <c r="EG1047" s="106" t="e">
        <f t="shared" si="105"/>
        <v>#DIV/0!</v>
      </c>
      <c r="EH1047" s="106" t="str">
        <f t="shared" si="106"/>
        <v>GOOD</v>
      </c>
    </row>
    <row r="1048" hidden="1" customHeight="1" spans="2:138">
      <c r="B1048" s="83" t="s">
        <v>2037</v>
      </c>
      <c r="C1048" s="84"/>
      <c r="D1048" s="84"/>
      <c r="E1048" s="84"/>
      <c r="F1048" s="84"/>
      <c r="G1048" s="84"/>
      <c r="H1048" s="83" t="s">
        <v>20720</v>
      </c>
      <c r="I1048" s="86" t="s">
        <v>20721</v>
      </c>
      <c r="J1048" s="83" t="s">
        <v>162</v>
      </c>
      <c r="K1048" s="84"/>
      <c r="L1048" s="83" t="s">
        <v>5430</v>
      </c>
      <c r="M1048" s="89"/>
      <c r="N1048" s="89"/>
      <c r="O1048" s="89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  <c r="AA1048" s="89"/>
      <c r="AB1048" s="89"/>
      <c r="AC1048" s="89"/>
      <c r="AD1048" s="89"/>
      <c r="AE1048" s="89"/>
      <c r="AF1048" s="89"/>
      <c r="AG1048" s="89"/>
      <c r="AH1048" s="89"/>
      <c r="AI1048" s="89"/>
      <c r="AJ1048" s="89"/>
      <c r="AK1048" s="89"/>
      <c r="AL1048" s="89"/>
      <c r="AM1048" s="89"/>
      <c r="AN1048" s="90" t="e">
        <f t="shared" si="102"/>
        <v>#DIV/0!</v>
      </c>
      <c r="AO1048" s="89"/>
      <c r="AP1048" s="89"/>
      <c r="AQ1048" s="89"/>
      <c r="AR1048" s="89"/>
      <c r="AS1048" s="89"/>
      <c r="AT1048" s="89"/>
      <c r="AU1048" s="89"/>
      <c r="AV1048" s="89"/>
      <c r="AW1048" s="89"/>
      <c r="AX1048" s="89"/>
      <c r="AY1048" s="89"/>
      <c r="AZ1048" s="89"/>
      <c r="BA1048" s="89"/>
      <c r="BB1048" s="89"/>
      <c r="BC1048" s="89"/>
      <c r="BD1048" s="89"/>
      <c r="BE1048" s="89"/>
      <c r="BF1048" s="89"/>
      <c r="BG1048" s="89"/>
      <c r="BH1048" s="89"/>
      <c r="BI1048" s="89"/>
      <c r="BJ1048" s="89"/>
      <c r="BK1048" s="89"/>
      <c r="BL1048" s="89"/>
      <c r="BM1048" s="89"/>
      <c r="BN1048" s="89"/>
      <c r="BO1048" s="89"/>
      <c r="BP1048" s="89"/>
      <c r="BQ1048" s="89"/>
      <c r="BR1048" s="89"/>
      <c r="BS1048" s="89"/>
      <c r="BT1048" s="89"/>
      <c r="BU1048" s="89"/>
      <c r="BV1048" s="89"/>
      <c r="BW1048" s="89"/>
      <c r="BX1048" s="89"/>
      <c r="BY1048" s="89"/>
      <c r="BZ1048" s="89"/>
      <c r="CA1048" s="89"/>
      <c r="CB1048" s="89"/>
      <c r="CC1048" s="89"/>
      <c r="CD1048" s="89"/>
      <c r="CE1048" s="89"/>
      <c r="CF1048" s="90" t="e">
        <f t="shared" si="103"/>
        <v>#DIV/0!</v>
      </c>
      <c r="CG1048" s="89"/>
      <c r="CH1048" s="89"/>
      <c r="CI1048" s="89"/>
      <c r="CJ1048" s="89"/>
      <c r="CK1048" s="89"/>
      <c r="CL1048" s="89"/>
      <c r="CM1048" s="89"/>
      <c r="CN1048" s="89"/>
      <c r="CO1048" s="89"/>
      <c r="CP1048" s="89"/>
      <c r="CQ1048" s="89"/>
      <c r="CR1048" s="89"/>
      <c r="CS1048" s="89"/>
      <c r="CT1048" s="89"/>
      <c r="CU1048" s="89"/>
      <c r="CV1048" s="89">
        <v>9</v>
      </c>
      <c r="CW1048" s="89">
        <v>9</v>
      </c>
      <c r="CX1048" s="89">
        <v>8</v>
      </c>
      <c r="CY1048" s="89">
        <v>8</v>
      </c>
      <c r="CZ1048" s="89">
        <v>9</v>
      </c>
      <c r="DA1048" s="89">
        <v>9</v>
      </c>
      <c r="DB1048" s="89">
        <v>9</v>
      </c>
      <c r="DC1048" s="89">
        <v>9</v>
      </c>
      <c r="DD1048" s="89">
        <v>8</v>
      </c>
      <c r="DE1048" s="89"/>
      <c r="DF1048" s="89"/>
      <c r="DG1048" s="89"/>
      <c r="DH1048" s="89"/>
      <c r="DI1048" s="89">
        <v>9</v>
      </c>
      <c r="DJ1048" s="89">
        <v>9</v>
      </c>
      <c r="DK1048" s="89">
        <v>8</v>
      </c>
      <c r="DL1048" s="89">
        <v>9</v>
      </c>
      <c r="DM1048" s="89">
        <v>8</v>
      </c>
      <c r="DN1048" s="89">
        <v>9</v>
      </c>
      <c r="DO1048" s="90">
        <f t="shared" si="107"/>
        <v>8.66666666666667</v>
      </c>
      <c r="DP1048" s="95"/>
      <c r="DQ1048" s="89"/>
      <c r="DR1048" s="89"/>
      <c r="DS1048" s="89"/>
      <c r="DT1048" s="89"/>
      <c r="DU1048" s="89"/>
      <c r="DV1048" s="101"/>
      <c r="DW1048" s="102"/>
      <c r="DX1048" s="103"/>
      <c r="DY1048" s="90"/>
      <c r="DZ1048" s="103"/>
      <c r="EA1048" s="103"/>
      <c r="EB1048" s="103"/>
      <c r="EC1048" s="103"/>
      <c r="ED1048" s="103"/>
      <c r="EE1048" s="103"/>
      <c r="EF1048" s="106" t="e">
        <f t="shared" si="104"/>
        <v>#DIV/0!</v>
      </c>
      <c r="EG1048" s="106" t="e">
        <f t="shared" si="105"/>
        <v>#DIV/0!</v>
      </c>
      <c r="EH1048" s="106" t="str">
        <f t="shared" si="106"/>
        <v>GOOD</v>
      </c>
    </row>
    <row r="1049" hidden="1" customHeight="1" spans="2:138">
      <c r="B1049" s="83" t="s">
        <v>2037</v>
      </c>
      <c r="C1049" s="84"/>
      <c r="D1049" s="84"/>
      <c r="E1049" s="84"/>
      <c r="F1049" s="84"/>
      <c r="G1049" s="84"/>
      <c r="H1049" s="83" t="s">
        <v>20733</v>
      </c>
      <c r="I1049" s="86" t="s">
        <v>20734</v>
      </c>
      <c r="J1049" s="83" t="s">
        <v>162</v>
      </c>
      <c r="K1049" s="84"/>
      <c r="L1049" s="83" t="s">
        <v>9526</v>
      </c>
      <c r="M1049" s="89"/>
      <c r="N1049" s="89"/>
      <c r="O1049" s="89"/>
      <c r="P1049" s="89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  <c r="AA1049" s="89"/>
      <c r="AB1049" s="89"/>
      <c r="AC1049" s="89"/>
      <c r="AD1049" s="89"/>
      <c r="AE1049" s="89"/>
      <c r="AF1049" s="89"/>
      <c r="AG1049" s="89"/>
      <c r="AH1049" s="89"/>
      <c r="AI1049" s="89"/>
      <c r="AJ1049" s="89"/>
      <c r="AK1049" s="89"/>
      <c r="AL1049" s="89"/>
      <c r="AM1049" s="89"/>
      <c r="AN1049" s="90" t="e">
        <f t="shared" si="102"/>
        <v>#DIV/0!</v>
      </c>
      <c r="AO1049" s="89"/>
      <c r="AP1049" s="89"/>
      <c r="AQ1049" s="89"/>
      <c r="AR1049" s="89"/>
      <c r="AS1049" s="89"/>
      <c r="AT1049" s="89"/>
      <c r="AU1049" s="89"/>
      <c r="AV1049" s="89"/>
      <c r="AW1049" s="89"/>
      <c r="AX1049" s="89"/>
      <c r="AY1049" s="89"/>
      <c r="AZ1049" s="89"/>
      <c r="BA1049" s="89"/>
      <c r="BB1049" s="89"/>
      <c r="BC1049" s="89"/>
      <c r="BD1049" s="89"/>
      <c r="BE1049" s="89"/>
      <c r="BF1049" s="89"/>
      <c r="BG1049" s="89"/>
      <c r="BH1049" s="89"/>
      <c r="BI1049" s="89"/>
      <c r="BJ1049" s="89"/>
      <c r="BK1049" s="89"/>
      <c r="BL1049" s="89"/>
      <c r="BM1049" s="89"/>
      <c r="BN1049" s="89"/>
      <c r="BO1049" s="89"/>
      <c r="BP1049" s="89"/>
      <c r="BQ1049" s="89"/>
      <c r="BR1049" s="89"/>
      <c r="BS1049" s="89"/>
      <c r="BT1049" s="89"/>
      <c r="BU1049" s="89"/>
      <c r="BV1049" s="89"/>
      <c r="BW1049" s="89"/>
      <c r="BX1049" s="89"/>
      <c r="BY1049" s="89"/>
      <c r="BZ1049" s="89"/>
      <c r="CA1049" s="89"/>
      <c r="CB1049" s="89"/>
      <c r="CC1049" s="89"/>
      <c r="CD1049" s="89"/>
      <c r="CE1049" s="89"/>
      <c r="CF1049" s="90" t="e">
        <f t="shared" si="103"/>
        <v>#DIV/0!</v>
      </c>
      <c r="CG1049" s="89"/>
      <c r="CH1049" s="89"/>
      <c r="CI1049" s="89"/>
      <c r="CJ1049" s="89"/>
      <c r="CK1049" s="89"/>
      <c r="CL1049" s="89"/>
      <c r="CM1049" s="89"/>
      <c r="CN1049" s="89"/>
      <c r="CO1049" s="89"/>
      <c r="CP1049" s="89"/>
      <c r="CQ1049" s="89"/>
      <c r="CR1049" s="89"/>
      <c r="CS1049" s="89"/>
      <c r="CT1049" s="89"/>
      <c r="CU1049" s="89"/>
      <c r="CV1049" s="89">
        <v>9</v>
      </c>
      <c r="CW1049" s="89">
        <v>9</v>
      </c>
      <c r="CX1049" s="89">
        <v>8</v>
      </c>
      <c r="CY1049" s="89">
        <v>9</v>
      </c>
      <c r="CZ1049" s="89">
        <v>9</v>
      </c>
      <c r="DA1049" s="89">
        <v>8</v>
      </c>
      <c r="DB1049" s="89">
        <v>9</v>
      </c>
      <c r="DC1049" s="89">
        <v>9</v>
      </c>
      <c r="DD1049" s="89">
        <v>8</v>
      </c>
      <c r="DE1049" s="89"/>
      <c r="DF1049" s="89"/>
      <c r="DG1049" s="89"/>
      <c r="DH1049" s="89"/>
      <c r="DI1049" s="89">
        <v>9</v>
      </c>
      <c r="DJ1049" s="89">
        <v>9</v>
      </c>
      <c r="DK1049" s="89">
        <v>8</v>
      </c>
      <c r="DL1049" s="89">
        <v>9</v>
      </c>
      <c r="DM1049" s="89">
        <v>8</v>
      </c>
      <c r="DN1049" s="89">
        <v>9</v>
      </c>
      <c r="DO1049" s="90">
        <f t="shared" si="107"/>
        <v>8.66666666666667</v>
      </c>
      <c r="DP1049" s="95"/>
      <c r="DQ1049" s="89"/>
      <c r="DR1049" s="89"/>
      <c r="DS1049" s="89"/>
      <c r="DT1049" s="89"/>
      <c r="DU1049" s="89"/>
      <c r="DV1049" s="101"/>
      <c r="DW1049" s="102"/>
      <c r="DX1049" s="103"/>
      <c r="DY1049" s="90"/>
      <c r="DZ1049" s="103"/>
      <c r="EA1049" s="103"/>
      <c r="EB1049" s="103"/>
      <c r="EC1049" s="103"/>
      <c r="ED1049" s="103"/>
      <c r="EE1049" s="103"/>
      <c r="EF1049" s="106" t="e">
        <f t="shared" si="104"/>
        <v>#DIV/0!</v>
      </c>
      <c r="EG1049" s="106" t="e">
        <f t="shared" si="105"/>
        <v>#DIV/0!</v>
      </c>
      <c r="EH1049" s="106" t="str">
        <f t="shared" si="106"/>
        <v>GOOD</v>
      </c>
    </row>
    <row r="1050" hidden="1" customHeight="1" spans="2:138">
      <c r="B1050" s="83" t="s">
        <v>2037</v>
      </c>
      <c r="C1050" s="84"/>
      <c r="D1050" s="84"/>
      <c r="E1050" s="84"/>
      <c r="F1050" s="84"/>
      <c r="G1050" s="84"/>
      <c r="H1050" s="83" t="s">
        <v>20746</v>
      </c>
      <c r="I1050" s="86" t="s">
        <v>20747</v>
      </c>
      <c r="J1050" s="83" t="s">
        <v>162</v>
      </c>
      <c r="K1050" s="84"/>
      <c r="L1050" s="83" t="s">
        <v>5415</v>
      </c>
      <c r="M1050" s="89"/>
      <c r="N1050" s="89"/>
      <c r="O1050" s="89"/>
      <c r="P1050" s="89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  <c r="AA1050" s="89"/>
      <c r="AB1050" s="89"/>
      <c r="AC1050" s="89"/>
      <c r="AD1050" s="89"/>
      <c r="AE1050" s="89"/>
      <c r="AF1050" s="89"/>
      <c r="AG1050" s="89"/>
      <c r="AH1050" s="89"/>
      <c r="AI1050" s="89"/>
      <c r="AJ1050" s="89"/>
      <c r="AK1050" s="89"/>
      <c r="AL1050" s="89"/>
      <c r="AM1050" s="89"/>
      <c r="AN1050" s="90" t="e">
        <f t="shared" si="102"/>
        <v>#DIV/0!</v>
      </c>
      <c r="AO1050" s="89"/>
      <c r="AP1050" s="89"/>
      <c r="AQ1050" s="89"/>
      <c r="AR1050" s="89"/>
      <c r="AS1050" s="89"/>
      <c r="AT1050" s="89"/>
      <c r="AU1050" s="89"/>
      <c r="AV1050" s="89"/>
      <c r="AW1050" s="89"/>
      <c r="AX1050" s="89"/>
      <c r="AY1050" s="89"/>
      <c r="AZ1050" s="89"/>
      <c r="BA1050" s="89"/>
      <c r="BB1050" s="89"/>
      <c r="BC1050" s="89"/>
      <c r="BD1050" s="89"/>
      <c r="BE1050" s="89"/>
      <c r="BF1050" s="89"/>
      <c r="BG1050" s="89"/>
      <c r="BH1050" s="89"/>
      <c r="BI1050" s="89"/>
      <c r="BJ1050" s="89"/>
      <c r="BK1050" s="89"/>
      <c r="BL1050" s="89"/>
      <c r="BM1050" s="89"/>
      <c r="BN1050" s="89"/>
      <c r="BO1050" s="89"/>
      <c r="BP1050" s="89"/>
      <c r="BQ1050" s="89"/>
      <c r="BR1050" s="89"/>
      <c r="BS1050" s="89"/>
      <c r="BT1050" s="89"/>
      <c r="BU1050" s="89"/>
      <c r="BV1050" s="89"/>
      <c r="BW1050" s="89"/>
      <c r="BX1050" s="89"/>
      <c r="BY1050" s="89"/>
      <c r="BZ1050" s="89"/>
      <c r="CA1050" s="89"/>
      <c r="CB1050" s="89"/>
      <c r="CC1050" s="89"/>
      <c r="CD1050" s="89"/>
      <c r="CE1050" s="89"/>
      <c r="CF1050" s="90" t="e">
        <f t="shared" si="103"/>
        <v>#DIV/0!</v>
      </c>
      <c r="CG1050" s="89"/>
      <c r="CH1050" s="89"/>
      <c r="CI1050" s="89"/>
      <c r="CJ1050" s="89"/>
      <c r="CK1050" s="89"/>
      <c r="CL1050" s="89"/>
      <c r="CM1050" s="89"/>
      <c r="CN1050" s="89"/>
      <c r="CO1050" s="89"/>
      <c r="CP1050" s="89"/>
      <c r="CQ1050" s="89"/>
      <c r="CR1050" s="89"/>
      <c r="CS1050" s="89"/>
      <c r="CT1050" s="89"/>
      <c r="CU1050" s="89"/>
      <c r="CV1050" s="89">
        <v>9</v>
      </c>
      <c r="CW1050" s="89">
        <v>9</v>
      </c>
      <c r="CX1050" s="89">
        <v>8</v>
      </c>
      <c r="CY1050" s="89">
        <v>9</v>
      </c>
      <c r="CZ1050" s="89">
        <v>9</v>
      </c>
      <c r="DA1050" s="89">
        <v>8</v>
      </c>
      <c r="DB1050" s="89">
        <v>9</v>
      </c>
      <c r="DC1050" s="89">
        <v>9</v>
      </c>
      <c r="DD1050" s="89">
        <v>8</v>
      </c>
      <c r="DE1050" s="89"/>
      <c r="DF1050" s="89"/>
      <c r="DG1050" s="89"/>
      <c r="DH1050" s="89"/>
      <c r="DI1050" s="89">
        <v>9</v>
      </c>
      <c r="DJ1050" s="89">
        <v>9</v>
      </c>
      <c r="DK1050" s="89">
        <v>8</v>
      </c>
      <c r="DL1050" s="89">
        <v>8</v>
      </c>
      <c r="DM1050" s="89">
        <v>9</v>
      </c>
      <c r="DN1050" s="89">
        <v>9</v>
      </c>
      <c r="DO1050" s="90">
        <f t="shared" si="107"/>
        <v>8.66666666666667</v>
      </c>
      <c r="DP1050" s="95"/>
      <c r="DQ1050" s="89"/>
      <c r="DR1050" s="89"/>
      <c r="DS1050" s="89"/>
      <c r="DT1050" s="89"/>
      <c r="DU1050" s="89"/>
      <c r="DV1050" s="101"/>
      <c r="DW1050" s="102"/>
      <c r="DX1050" s="103"/>
      <c r="DY1050" s="90"/>
      <c r="DZ1050" s="103"/>
      <c r="EA1050" s="103"/>
      <c r="EB1050" s="103"/>
      <c r="EC1050" s="103"/>
      <c r="ED1050" s="103"/>
      <c r="EE1050" s="103"/>
      <c r="EF1050" s="106" t="e">
        <f t="shared" si="104"/>
        <v>#DIV/0!</v>
      </c>
      <c r="EG1050" s="106" t="e">
        <f t="shared" si="105"/>
        <v>#DIV/0!</v>
      </c>
      <c r="EH1050" s="106" t="str">
        <f t="shared" si="106"/>
        <v>GOOD</v>
      </c>
    </row>
    <row r="1051" hidden="1" customHeight="1" spans="2:138">
      <c r="B1051" s="83" t="s">
        <v>2037</v>
      </c>
      <c r="C1051" s="84"/>
      <c r="D1051" s="84"/>
      <c r="E1051" s="84"/>
      <c r="F1051" s="84"/>
      <c r="G1051" s="84"/>
      <c r="H1051" s="83" t="s">
        <v>20760</v>
      </c>
      <c r="I1051" s="86" t="s">
        <v>20761</v>
      </c>
      <c r="J1051" s="83" t="s">
        <v>1569</v>
      </c>
      <c r="K1051" s="84"/>
      <c r="L1051" s="83" t="s">
        <v>3468</v>
      </c>
      <c r="M1051" s="89"/>
      <c r="N1051" s="89"/>
      <c r="O1051" s="89"/>
      <c r="P1051" s="89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  <c r="AA1051" s="89"/>
      <c r="AB1051" s="89"/>
      <c r="AC1051" s="89"/>
      <c r="AD1051" s="89"/>
      <c r="AE1051" s="89"/>
      <c r="AF1051" s="89"/>
      <c r="AG1051" s="89"/>
      <c r="AH1051" s="89"/>
      <c r="AI1051" s="89"/>
      <c r="AJ1051" s="89"/>
      <c r="AK1051" s="89"/>
      <c r="AL1051" s="89"/>
      <c r="AM1051" s="89"/>
      <c r="AN1051" s="90" t="e">
        <f t="shared" si="102"/>
        <v>#DIV/0!</v>
      </c>
      <c r="AO1051" s="89"/>
      <c r="AP1051" s="89"/>
      <c r="AQ1051" s="89"/>
      <c r="AR1051" s="89"/>
      <c r="AS1051" s="89"/>
      <c r="AT1051" s="89"/>
      <c r="AU1051" s="89"/>
      <c r="AV1051" s="89"/>
      <c r="AW1051" s="89"/>
      <c r="AX1051" s="89"/>
      <c r="AY1051" s="89"/>
      <c r="AZ1051" s="89"/>
      <c r="BA1051" s="89"/>
      <c r="BB1051" s="89"/>
      <c r="BC1051" s="89"/>
      <c r="BD1051" s="89"/>
      <c r="BE1051" s="89"/>
      <c r="BF1051" s="89"/>
      <c r="BG1051" s="89"/>
      <c r="BH1051" s="89"/>
      <c r="BI1051" s="89"/>
      <c r="BJ1051" s="89"/>
      <c r="BK1051" s="89"/>
      <c r="BL1051" s="89"/>
      <c r="BM1051" s="89"/>
      <c r="BN1051" s="89"/>
      <c r="BO1051" s="89"/>
      <c r="BP1051" s="89"/>
      <c r="BQ1051" s="89"/>
      <c r="BR1051" s="89"/>
      <c r="BS1051" s="89"/>
      <c r="BT1051" s="89"/>
      <c r="BU1051" s="89"/>
      <c r="BV1051" s="89"/>
      <c r="BW1051" s="89"/>
      <c r="BX1051" s="89"/>
      <c r="BY1051" s="89"/>
      <c r="BZ1051" s="89"/>
      <c r="CA1051" s="89"/>
      <c r="CB1051" s="89"/>
      <c r="CC1051" s="89"/>
      <c r="CD1051" s="89"/>
      <c r="CE1051" s="89"/>
      <c r="CF1051" s="90" t="e">
        <f t="shared" si="103"/>
        <v>#DIV/0!</v>
      </c>
      <c r="CG1051" s="89"/>
      <c r="CH1051" s="89"/>
      <c r="CI1051" s="89"/>
      <c r="CJ1051" s="89"/>
      <c r="CK1051" s="89"/>
      <c r="CL1051" s="89"/>
      <c r="CM1051" s="89"/>
      <c r="CN1051" s="89"/>
      <c r="CO1051" s="89"/>
      <c r="CP1051" s="89"/>
      <c r="CQ1051" s="89"/>
      <c r="CR1051" s="89"/>
      <c r="CS1051" s="89"/>
      <c r="CT1051" s="89"/>
      <c r="CU1051" s="89"/>
      <c r="CV1051" s="89">
        <v>8</v>
      </c>
      <c r="CW1051" s="89">
        <v>8</v>
      </c>
      <c r="CX1051" s="89">
        <v>8</v>
      </c>
      <c r="CY1051" s="89">
        <v>8</v>
      </c>
      <c r="CZ1051" s="89">
        <v>8</v>
      </c>
      <c r="DA1051" s="89">
        <v>8</v>
      </c>
      <c r="DB1051" s="89">
        <v>8</v>
      </c>
      <c r="DC1051" s="89">
        <v>8</v>
      </c>
      <c r="DD1051" s="89">
        <v>8</v>
      </c>
      <c r="DE1051" s="89"/>
      <c r="DF1051" s="89"/>
      <c r="DG1051" s="89"/>
      <c r="DH1051" s="89"/>
      <c r="DI1051" s="89">
        <v>8</v>
      </c>
      <c r="DJ1051" s="89">
        <v>8</v>
      </c>
      <c r="DK1051" s="89">
        <v>8</v>
      </c>
      <c r="DL1051" s="89">
        <v>8</v>
      </c>
      <c r="DM1051" s="89">
        <v>8</v>
      </c>
      <c r="DN1051" s="89">
        <v>8</v>
      </c>
      <c r="DO1051" s="90">
        <f t="shared" si="107"/>
        <v>8</v>
      </c>
      <c r="DP1051" s="95"/>
      <c r="DQ1051" s="89"/>
      <c r="DR1051" s="89"/>
      <c r="DS1051" s="89"/>
      <c r="DT1051" s="89"/>
      <c r="DU1051" s="89"/>
      <c r="DV1051" s="101"/>
      <c r="DW1051" s="102"/>
      <c r="DX1051" s="103"/>
      <c r="DY1051" s="90"/>
      <c r="DZ1051" s="103"/>
      <c r="EA1051" s="103"/>
      <c r="EB1051" s="103"/>
      <c r="EC1051" s="103"/>
      <c r="ED1051" s="103"/>
      <c r="EE1051" s="103"/>
      <c r="EF1051" s="106" t="e">
        <f t="shared" si="104"/>
        <v>#DIV/0!</v>
      </c>
      <c r="EG1051" s="106" t="e">
        <f t="shared" si="105"/>
        <v>#DIV/0!</v>
      </c>
      <c r="EH1051" s="106" t="str">
        <f t="shared" si="106"/>
        <v>NEED TO DEVELOP</v>
      </c>
    </row>
    <row r="1052" hidden="1" customHeight="1" spans="2:138">
      <c r="B1052" s="83" t="s">
        <v>2920</v>
      </c>
      <c r="C1052" s="84"/>
      <c r="D1052" s="84"/>
      <c r="E1052" s="84"/>
      <c r="F1052" s="84"/>
      <c r="G1052" s="84"/>
      <c r="H1052" s="83" t="s">
        <v>20805</v>
      </c>
      <c r="I1052" s="86" t="s">
        <v>20806</v>
      </c>
      <c r="J1052" s="83" t="s">
        <v>68</v>
      </c>
      <c r="K1052" s="84"/>
      <c r="L1052" s="83" t="s">
        <v>8439</v>
      </c>
      <c r="M1052" s="89">
        <v>8</v>
      </c>
      <c r="N1052" s="89">
        <v>8</v>
      </c>
      <c r="O1052" s="89">
        <v>8</v>
      </c>
      <c r="P1052" s="89">
        <v>8</v>
      </c>
      <c r="Q1052" s="89">
        <v>8</v>
      </c>
      <c r="R1052" s="89">
        <v>7</v>
      </c>
      <c r="S1052" s="89">
        <v>8</v>
      </c>
      <c r="T1052" s="89">
        <v>8</v>
      </c>
      <c r="U1052" s="89">
        <v>8</v>
      </c>
      <c r="V1052" s="89">
        <v>7</v>
      </c>
      <c r="W1052" s="89">
        <v>8</v>
      </c>
      <c r="X1052" s="89">
        <v>7</v>
      </c>
      <c r="Y1052" s="89">
        <v>8</v>
      </c>
      <c r="Z1052" s="89">
        <v>8</v>
      </c>
      <c r="AA1052" s="89">
        <v>7</v>
      </c>
      <c r="AB1052" s="89">
        <v>8</v>
      </c>
      <c r="AC1052" s="89">
        <v>7</v>
      </c>
      <c r="AD1052" s="89">
        <v>8</v>
      </c>
      <c r="AE1052" s="89">
        <v>7</v>
      </c>
      <c r="AF1052" s="89">
        <v>8</v>
      </c>
      <c r="AG1052" s="89">
        <v>8</v>
      </c>
      <c r="AH1052" s="89">
        <v>7</v>
      </c>
      <c r="AI1052" s="89">
        <v>8</v>
      </c>
      <c r="AJ1052" s="89">
        <v>7</v>
      </c>
      <c r="AK1052" s="89">
        <v>8</v>
      </c>
      <c r="AL1052" s="89">
        <v>7</v>
      </c>
      <c r="AM1052" s="89">
        <v>7</v>
      </c>
      <c r="AN1052" s="90">
        <f t="shared" si="102"/>
        <v>7.62962962962963</v>
      </c>
      <c r="AO1052" s="89"/>
      <c r="AP1052" s="89"/>
      <c r="AQ1052" s="89"/>
      <c r="AR1052" s="89"/>
      <c r="AS1052" s="89"/>
      <c r="AT1052" s="89"/>
      <c r="AU1052" s="89"/>
      <c r="AV1052" s="89"/>
      <c r="AW1052" s="89"/>
      <c r="AX1052" s="89"/>
      <c r="AY1052" s="89"/>
      <c r="AZ1052" s="89"/>
      <c r="BA1052" s="89"/>
      <c r="BB1052" s="89"/>
      <c r="BC1052" s="89"/>
      <c r="BD1052" s="89"/>
      <c r="BE1052" s="89"/>
      <c r="BF1052" s="89"/>
      <c r="BG1052" s="89"/>
      <c r="BH1052" s="89"/>
      <c r="BI1052" s="89"/>
      <c r="BJ1052" s="89"/>
      <c r="BK1052" s="89"/>
      <c r="BL1052" s="89"/>
      <c r="BM1052" s="89"/>
      <c r="BN1052" s="89"/>
      <c r="BO1052" s="89"/>
      <c r="BP1052" s="89"/>
      <c r="BQ1052" s="89"/>
      <c r="BR1052" s="89"/>
      <c r="BS1052" s="89"/>
      <c r="BT1052" s="89"/>
      <c r="BU1052" s="89"/>
      <c r="BV1052" s="89"/>
      <c r="BW1052" s="89"/>
      <c r="BX1052" s="89"/>
      <c r="BY1052" s="89"/>
      <c r="BZ1052" s="89"/>
      <c r="CA1052" s="89"/>
      <c r="CB1052" s="89"/>
      <c r="CC1052" s="89"/>
      <c r="CD1052" s="89"/>
      <c r="CE1052" s="89"/>
      <c r="CF1052" s="90" t="e">
        <f t="shared" si="103"/>
        <v>#DIV/0!</v>
      </c>
      <c r="CG1052" s="89"/>
      <c r="CH1052" s="89"/>
      <c r="CI1052" s="89"/>
      <c r="CJ1052" s="89"/>
      <c r="CK1052" s="89"/>
      <c r="CL1052" s="89"/>
      <c r="CM1052" s="89"/>
      <c r="CN1052" s="89"/>
      <c r="CO1052" s="89"/>
      <c r="CP1052" s="89"/>
      <c r="CQ1052" s="89"/>
      <c r="CR1052" s="89"/>
      <c r="CS1052" s="89"/>
      <c r="CT1052" s="89"/>
      <c r="CU1052" s="89"/>
      <c r="CV1052" s="89"/>
      <c r="CW1052" s="89"/>
      <c r="CX1052" s="89"/>
      <c r="CY1052" s="89"/>
      <c r="CZ1052" s="89"/>
      <c r="DA1052" s="89"/>
      <c r="DB1052" s="89"/>
      <c r="DC1052" s="89"/>
      <c r="DD1052" s="89"/>
      <c r="DE1052" s="89"/>
      <c r="DF1052" s="89"/>
      <c r="DG1052" s="89"/>
      <c r="DH1052" s="89"/>
      <c r="DI1052" s="89"/>
      <c r="DJ1052" s="89"/>
      <c r="DK1052" s="89"/>
      <c r="DL1052" s="89"/>
      <c r="DM1052" s="89"/>
      <c r="DN1052" s="89"/>
      <c r="DO1052" s="90" t="e">
        <f t="shared" si="107"/>
        <v>#DIV/0!</v>
      </c>
      <c r="DP1052" s="95"/>
      <c r="DQ1052" s="89"/>
      <c r="DR1052" s="89"/>
      <c r="DS1052" s="89"/>
      <c r="DT1052" s="89"/>
      <c r="DU1052" s="89"/>
      <c r="DV1052" s="101"/>
      <c r="DW1052" s="102"/>
      <c r="DX1052" s="103"/>
      <c r="DY1052" s="90"/>
      <c r="DZ1052" s="103"/>
      <c r="EA1052" s="103"/>
      <c r="EB1052" s="103"/>
      <c r="EC1052" s="103"/>
      <c r="ED1052" s="103"/>
      <c r="EE1052" s="103"/>
      <c r="EF1052" s="106" t="str">
        <f t="shared" si="104"/>
        <v>NEED TO DEVELOP</v>
      </c>
      <c r="EG1052" s="106" t="e">
        <f t="shared" si="105"/>
        <v>#DIV/0!</v>
      </c>
      <c r="EH1052" s="106" t="e">
        <f t="shared" si="106"/>
        <v>#DIV/0!</v>
      </c>
    </row>
    <row r="1053" hidden="1" customHeight="1" spans="2:138">
      <c r="B1053" s="83" t="s">
        <v>2920</v>
      </c>
      <c r="C1053" s="84"/>
      <c r="D1053" s="84"/>
      <c r="E1053" s="84"/>
      <c r="F1053" s="84"/>
      <c r="G1053" s="84"/>
      <c r="H1053" s="83" t="s">
        <v>20820</v>
      </c>
      <c r="I1053" s="86" t="s">
        <v>20821</v>
      </c>
      <c r="J1053" s="83" t="s">
        <v>227</v>
      </c>
      <c r="K1053" s="84"/>
      <c r="L1053" s="83" t="s">
        <v>16464</v>
      </c>
      <c r="M1053" s="89"/>
      <c r="N1053" s="89"/>
      <c r="O1053" s="89"/>
      <c r="P1053" s="89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  <c r="AA1053" s="89"/>
      <c r="AB1053" s="89"/>
      <c r="AC1053" s="89"/>
      <c r="AD1053" s="89"/>
      <c r="AE1053" s="89"/>
      <c r="AF1053" s="89"/>
      <c r="AG1053" s="89"/>
      <c r="AH1053" s="89"/>
      <c r="AI1053" s="89"/>
      <c r="AJ1053" s="89"/>
      <c r="AK1053" s="89"/>
      <c r="AL1053" s="89"/>
      <c r="AM1053" s="89"/>
      <c r="AN1053" s="90" t="e">
        <f t="shared" si="102"/>
        <v>#DIV/0!</v>
      </c>
      <c r="AO1053" s="89"/>
      <c r="AP1053" s="89"/>
      <c r="AQ1053" s="89"/>
      <c r="AR1053" s="89"/>
      <c r="AS1053" s="89"/>
      <c r="AT1053" s="89"/>
      <c r="AU1053" s="89"/>
      <c r="AV1053" s="89"/>
      <c r="AW1053" s="89"/>
      <c r="AX1053" s="89"/>
      <c r="AY1053" s="89"/>
      <c r="AZ1053" s="89"/>
      <c r="BA1053" s="89"/>
      <c r="BB1053" s="89"/>
      <c r="BC1053" s="89"/>
      <c r="BD1053" s="89">
        <v>8</v>
      </c>
      <c r="BE1053" s="89">
        <v>8</v>
      </c>
      <c r="BF1053" s="89">
        <v>8</v>
      </c>
      <c r="BG1053" s="89">
        <v>7</v>
      </c>
      <c r="BH1053" s="89">
        <v>8</v>
      </c>
      <c r="BI1053" s="89">
        <v>7</v>
      </c>
      <c r="BJ1053" s="89">
        <v>8</v>
      </c>
      <c r="BK1053" s="89">
        <v>8</v>
      </c>
      <c r="BL1053" s="89">
        <v>7</v>
      </c>
      <c r="BM1053" s="89">
        <v>7</v>
      </c>
      <c r="BN1053" s="89">
        <v>8</v>
      </c>
      <c r="BO1053" s="89">
        <v>8</v>
      </c>
      <c r="BP1053" s="89">
        <v>7</v>
      </c>
      <c r="BQ1053" s="89">
        <v>7</v>
      </c>
      <c r="BR1053" s="89">
        <v>8</v>
      </c>
      <c r="BS1053" s="89">
        <v>8</v>
      </c>
      <c r="BT1053" s="89">
        <v>8</v>
      </c>
      <c r="BU1053" s="89">
        <v>7</v>
      </c>
      <c r="BV1053" s="89">
        <v>8</v>
      </c>
      <c r="BW1053" s="89">
        <v>7</v>
      </c>
      <c r="BX1053" s="89">
        <v>8</v>
      </c>
      <c r="BY1053" s="89">
        <v>8</v>
      </c>
      <c r="BZ1053" s="89">
        <v>7</v>
      </c>
      <c r="CA1053" s="89">
        <v>7</v>
      </c>
      <c r="CB1053" s="89">
        <v>8</v>
      </c>
      <c r="CC1053" s="89">
        <v>8</v>
      </c>
      <c r="CD1053" s="89">
        <v>8</v>
      </c>
      <c r="CE1053" s="89">
        <v>8</v>
      </c>
      <c r="CF1053" s="90">
        <f t="shared" si="103"/>
        <v>7.62962962962963</v>
      </c>
      <c r="CG1053" s="89"/>
      <c r="CH1053" s="89"/>
      <c r="CI1053" s="89">
        <v>1</v>
      </c>
      <c r="CJ1053" s="89"/>
      <c r="CK1053" s="89"/>
      <c r="CL1053" s="89"/>
      <c r="CM1053" s="89"/>
      <c r="CN1053" s="89"/>
      <c r="CO1053" s="89">
        <v>1</v>
      </c>
      <c r="CP1053" s="89">
        <v>1</v>
      </c>
      <c r="CQ1053" s="89">
        <v>1</v>
      </c>
      <c r="CR1053" s="89"/>
      <c r="CS1053" s="89"/>
      <c r="CT1053" s="89">
        <v>1</v>
      </c>
      <c r="CU1053" s="89">
        <v>1</v>
      </c>
      <c r="CV1053" s="89"/>
      <c r="CW1053" s="89"/>
      <c r="CX1053" s="89"/>
      <c r="CY1053" s="89"/>
      <c r="CZ1053" s="89"/>
      <c r="DA1053" s="89"/>
      <c r="DB1053" s="89"/>
      <c r="DC1053" s="89"/>
      <c r="DD1053" s="89"/>
      <c r="DE1053" s="89"/>
      <c r="DF1053" s="89"/>
      <c r="DG1053" s="89"/>
      <c r="DH1053" s="89"/>
      <c r="DI1053" s="89"/>
      <c r="DJ1053" s="89"/>
      <c r="DK1053" s="89"/>
      <c r="DL1053" s="89"/>
      <c r="DM1053" s="89"/>
      <c r="DN1053" s="89"/>
      <c r="DO1053" s="90">
        <f t="shared" si="107"/>
        <v>1</v>
      </c>
      <c r="DP1053" s="95"/>
      <c r="DQ1053" s="89"/>
      <c r="DR1053" s="89"/>
      <c r="DS1053" s="89"/>
      <c r="DT1053" s="89"/>
      <c r="DU1053" s="89"/>
      <c r="DV1053" s="101"/>
      <c r="DW1053" s="102"/>
      <c r="DX1053" s="103"/>
      <c r="DY1053" s="90"/>
      <c r="DZ1053" s="103"/>
      <c r="EA1053" s="103"/>
      <c r="EB1053" s="103"/>
      <c r="EC1053" s="103"/>
      <c r="ED1053" s="103"/>
      <c r="EE1053" s="103"/>
      <c r="EF1053" s="106" t="e">
        <f t="shared" si="104"/>
        <v>#DIV/0!</v>
      </c>
      <c r="EG1053" s="106" t="str">
        <f t="shared" si="105"/>
        <v>NEED TO DEVELOP</v>
      </c>
      <c r="EH1053" s="106" t="str">
        <f t="shared" si="106"/>
        <v>VERY POOR</v>
      </c>
    </row>
    <row r="1054" hidden="1" customHeight="1" spans="2:138">
      <c r="B1054" s="83" t="s">
        <v>2920</v>
      </c>
      <c r="C1054" s="84"/>
      <c r="D1054" s="84"/>
      <c r="E1054" s="84"/>
      <c r="F1054" s="84"/>
      <c r="G1054" s="84"/>
      <c r="H1054" s="83" t="s">
        <v>20833</v>
      </c>
      <c r="I1054" s="86" t="s">
        <v>20834</v>
      </c>
      <c r="J1054" s="83" t="s">
        <v>2083</v>
      </c>
      <c r="K1054" s="84"/>
      <c r="L1054" s="83" t="s">
        <v>213</v>
      </c>
      <c r="M1054" s="89"/>
      <c r="N1054" s="89"/>
      <c r="O1054" s="89"/>
      <c r="P1054" s="89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  <c r="AA1054" s="89"/>
      <c r="AB1054" s="89"/>
      <c r="AC1054" s="89"/>
      <c r="AD1054" s="89"/>
      <c r="AE1054" s="89"/>
      <c r="AF1054" s="89"/>
      <c r="AG1054" s="89"/>
      <c r="AH1054" s="89"/>
      <c r="AI1054" s="89"/>
      <c r="AJ1054" s="89"/>
      <c r="AK1054" s="89"/>
      <c r="AL1054" s="89"/>
      <c r="AM1054" s="89"/>
      <c r="AN1054" s="90" t="e">
        <f t="shared" si="102"/>
        <v>#DIV/0!</v>
      </c>
      <c r="AO1054" s="89"/>
      <c r="AP1054" s="89"/>
      <c r="AQ1054" s="89"/>
      <c r="AR1054" s="89"/>
      <c r="AS1054" s="89"/>
      <c r="AT1054" s="89"/>
      <c r="AU1054" s="89"/>
      <c r="AV1054" s="89"/>
      <c r="AW1054" s="89"/>
      <c r="AX1054" s="89"/>
      <c r="AY1054" s="89"/>
      <c r="AZ1054" s="89"/>
      <c r="BA1054" s="89"/>
      <c r="BB1054" s="89"/>
      <c r="BC1054" s="89"/>
      <c r="BD1054" s="89">
        <v>8</v>
      </c>
      <c r="BE1054" s="89">
        <v>7</v>
      </c>
      <c r="BF1054" s="89">
        <v>8</v>
      </c>
      <c r="BG1054" s="89">
        <v>7</v>
      </c>
      <c r="BH1054" s="89">
        <v>8</v>
      </c>
      <c r="BI1054" s="89">
        <v>7</v>
      </c>
      <c r="BJ1054" s="89">
        <v>8</v>
      </c>
      <c r="BK1054" s="89">
        <v>8</v>
      </c>
      <c r="BL1054" s="89">
        <v>8</v>
      </c>
      <c r="BM1054" s="89">
        <v>8</v>
      </c>
      <c r="BN1054" s="89">
        <v>7</v>
      </c>
      <c r="BO1054" s="89">
        <v>7</v>
      </c>
      <c r="BP1054" s="89">
        <v>8</v>
      </c>
      <c r="BQ1054" s="89">
        <v>8</v>
      </c>
      <c r="BR1054" s="89">
        <v>8</v>
      </c>
      <c r="BS1054" s="89">
        <v>7</v>
      </c>
      <c r="BT1054" s="89">
        <v>7</v>
      </c>
      <c r="BU1054" s="89">
        <v>7</v>
      </c>
      <c r="BV1054" s="89">
        <v>8</v>
      </c>
      <c r="BW1054" s="89">
        <v>7</v>
      </c>
      <c r="BX1054" s="89">
        <v>8</v>
      </c>
      <c r="BY1054" s="89">
        <v>8</v>
      </c>
      <c r="BZ1054" s="89">
        <v>7</v>
      </c>
      <c r="CA1054" s="89">
        <v>8</v>
      </c>
      <c r="CB1054" s="89">
        <v>7</v>
      </c>
      <c r="CC1054" s="89">
        <v>7</v>
      </c>
      <c r="CD1054" s="89">
        <v>8</v>
      </c>
      <c r="CE1054" s="89">
        <v>8</v>
      </c>
      <c r="CF1054" s="90">
        <f t="shared" si="103"/>
        <v>7.55555555555556</v>
      </c>
      <c r="CG1054" s="89">
        <v>1</v>
      </c>
      <c r="CH1054" s="89">
        <v>1</v>
      </c>
      <c r="CI1054" s="89">
        <v>1</v>
      </c>
      <c r="CJ1054" s="89"/>
      <c r="CK1054" s="89"/>
      <c r="CL1054" s="89"/>
      <c r="CM1054" s="89"/>
      <c r="CN1054" s="89"/>
      <c r="CO1054" s="89"/>
      <c r="CP1054" s="89"/>
      <c r="CQ1054" s="89">
        <v>1</v>
      </c>
      <c r="CR1054" s="89"/>
      <c r="CS1054" s="89"/>
      <c r="CT1054" s="89"/>
      <c r="CU1054" s="89">
        <v>1</v>
      </c>
      <c r="CV1054" s="89"/>
      <c r="CW1054" s="89"/>
      <c r="CX1054" s="89"/>
      <c r="CY1054" s="89"/>
      <c r="CZ1054" s="89"/>
      <c r="DA1054" s="89"/>
      <c r="DB1054" s="89"/>
      <c r="DC1054" s="89"/>
      <c r="DD1054" s="89"/>
      <c r="DE1054" s="89"/>
      <c r="DF1054" s="89"/>
      <c r="DG1054" s="89"/>
      <c r="DH1054" s="89"/>
      <c r="DI1054" s="89"/>
      <c r="DJ1054" s="89"/>
      <c r="DK1054" s="89"/>
      <c r="DL1054" s="89"/>
      <c r="DM1054" s="89"/>
      <c r="DN1054" s="89"/>
      <c r="DO1054" s="90">
        <f t="shared" si="107"/>
        <v>1</v>
      </c>
      <c r="DP1054" s="95"/>
      <c r="DQ1054" s="89"/>
      <c r="DR1054" s="89"/>
      <c r="DS1054" s="89"/>
      <c r="DT1054" s="89"/>
      <c r="DU1054" s="89"/>
      <c r="DV1054" s="101"/>
      <c r="DW1054" s="102"/>
      <c r="DX1054" s="103"/>
      <c r="DY1054" s="90"/>
      <c r="DZ1054" s="103"/>
      <c r="EA1054" s="103"/>
      <c r="EB1054" s="103"/>
      <c r="EC1054" s="103"/>
      <c r="ED1054" s="103"/>
      <c r="EE1054" s="103"/>
      <c r="EF1054" s="106" t="e">
        <f t="shared" si="104"/>
        <v>#DIV/0!</v>
      </c>
      <c r="EG1054" s="106" t="str">
        <f t="shared" si="105"/>
        <v>NEED TO DEVELOP</v>
      </c>
      <c r="EH1054" s="106" t="str">
        <f t="shared" si="106"/>
        <v>VERY POOR</v>
      </c>
    </row>
    <row r="1055" hidden="1" customHeight="1" spans="2:138">
      <c r="B1055" s="83" t="s">
        <v>2920</v>
      </c>
      <c r="C1055" s="84"/>
      <c r="D1055" s="84"/>
      <c r="E1055" s="84"/>
      <c r="F1055" s="84"/>
      <c r="G1055" s="84"/>
      <c r="H1055" s="83" t="s">
        <v>20863</v>
      </c>
      <c r="I1055" s="86" t="s">
        <v>20864</v>
      </c>
      <c r="J1055" s="83" t="s">
        <v>263</v>
      </c>
      <c r="K1055" s="84"/>
      <c r="L1055" s="83" t="s">
        <v>7437</v>
      </c>
      <c r="M1055" s="89">
        <v>8</v>
      </c>
      <c r="N1055" s="89">
        <v>8</v>
      </c>
      <c r="O1055" s="89">
        <v>7</v>
      </c>
      <c r="P1055" s="89">
        <v>8</v>
      </c>
      <c r="Q1055" s="89">
        <v>7</v>
      </c>
      <c r="R1055" s="89">
        <v>8</v>
      </c>
      <c r="S1055" s="89">
        <v>8</v>
      </c>
      <c r="T1055" s="89">
        <v>8</v>
      </c>
      <c r="U1055" s="89">
        <v>7</v>
      </c>
      <c r="V1055" s="89">
        <v>7</v>
      </c>
      <c r="W1055" s="89">
        <v>8</v>
      </c>
      <c r="X1055" s="89">
        <v>8</v>
      </c>
      <c r="Y1055" s="89">
        <v>7</v>
      </c>
      <c r="Z1055" s="89">
        <v>7</v>
      </c>
      <c r="AA1055" s="89">
        <v>7</v>
      </c>
      <c r="AB1055" s="89">
        <v>8</v>
      </c>
      <c r="AC1055" s="89">
        <v>8</v>
      </c>
      <c r="AD1055" s="89">
        <v>7</v>
      </c>
      <c r="AE1055" s="89">
        <v>7</v>
      </c>
      <c r="AF1055" s="89">
        <v>7</v>
      </c>
      <c r="AG1055" s="89">
        <v>8</v>
      </c>
      <c r="AH1055" s="89">
        <v>8</v>
      </c>
      <c r="AI1055" s="89">
        <v>7</v>
      </c>
      <c r="AJ1055" s="89">
        <v>7</v>
      </c>
      <c r="AK1055" s="89">
        <v>8</v>
      </c>
      <c r="AL1055" s="89">
        <v>8</v>
      </c>
      <c r="AM1055" s="89">
        <v>7</v>
      </c>
      <c r="AN1055" s="90">
        <f t="shared" si="102"/>
        <v>7.51851851851852</v>
      </c>
      <c r="AO1055" s="89"/>
      <c r="AP1055" s="89"/>
      <c r="AQ1055" s="89"/>
      <c r="AR1055" s="89"/>
      <c r="AS1055" s="89"/>
      <c r="AT1055" s="89"/>
      <c r="AU1055" s="89"/>
      <c r="AV1055" s="89"/>
      <c r="AW1055" s="89"/>
      <c r="AX1055" s="89"/>
      <c r="AY1055" s="89"/>
      <c r="AZ1055" s="89"/>
      <c r="BA1055" s="89"/>
      <c r="BB1055" s="89"/>
      <c r="BC1055" s="89"/>
      <c r="BD1055" s="89"/>
      <c r="BE1055" s="89"/>
      <c r="BF1055" s="89"/>
      <c r="BG1055" s="89"/>
      <c r="BH1055" s="89"/>
      <c r="BI1055" s="89"/>
      <c r="BJ1055" s="89"/>
      <c r="BK1055" s="89"/>
      <c r="BL1055" s="89"/>
      <c r="BM1055" s="89"/>
      <c r="BN1055" s="89"/>
      <c r="BO1055" s="89"/>
      <c r="BP1055" s="89"/>
      <c r="BQ1055" s="89"/>
      <c r="BR1055" s="89"/>
      <c r="BS1055" s="89"/>
      <c r="BT1055" s="89"/>
      <c r="BU1055" s="89"/>
      <c r="BV1055" s="89"/>
      <c r="BW1055" s="89"/>
      <c r="BX1055" s="89"/>
      <c r="BY1055" s="89"/>
      <c r="BZ1055" s="89"/>
      <c r="CA1055" s="89"/>
      <c r="CB1055" s="89"/>
      <c r="CC1055" s="89"/>
      <c r="CD1055" s="89"/>
      <c r="CE1055" s="89"/>
      <c r="CF1055" s="90" t="e">
        <f t="shared" si="103"/>
        <v>#DIV/0!</v>
      </c>
      <c r="CG1055" s="89"/>
      <c r="CH1055" s="89"/>
      <c r="CI1055" s="89"/>
      <c r="CJ1055" s="89"/>
      <c r="CK1055" s="89"/>
      <c r="CL1055" s="89"/>
      <c r="CM1055" s="89"/>
      <c r="CN1055" s="89"/>
      <c r="CO1055" s="89"/>
      <c r="CP1055" s="89"/>
      <c r="CQ1055" s="89"/>
      <c r="CR1055" s="89"/>
      <c r="CS1055" s="89"/>
      <c r="CT1055" s="89"/>
      <c r="CU1055" s="89"/>
      <c r="CV1055" s="89"/>
      <c r="CW1055" s="89"/>
      <c r="CX1055" s="89"/>
      <c r="CY1055" s="89"/>
      <c r="CZ1055" s="89"/>
      <c r="DA1055" s="89"/>
      <c r="DB1055" s="89"/>
      <c r="DC1055" s="89"/>
      <c r="DD1055" s="89"/>
      <c r="DE1055" s="89"/>
      <c r="DF1055" s="89"/>
      <c r="DG1055" s="89"/>
      <c r="DH1055" s="89"/>
      <c r="DI1055" s="89"/>
      <c r="DJ1055" s="89"/>
      <c r="DK1055" s="89"/>
      <c r="DL1055" s="89"/>
      <c r="DM1055" s="89"/>
      <c r="DN1055" s="89"/>
      <c r="DO1055" s="90" t="e">
        <f t="shared" si="107"/>
        <v>#DIV/0!</v>
      </c>
      <c r="DP1055" s="95"/>
      <c r="DQ1055" s="89"/>
      <c r="DR1055" s="89"/>
      <c r="DS1055" s="89"/>
      <c r="DT1055" s="89"/>
      <c r="DU1055" s="89"/>
      <c r="DV1055" s="101"/>
      <c r="DW1055" s="102"/>
      <c r="DX1055" s="103"/>
      <c r="DY1055" s="90"/>
      <c r="DZ1055" s="103"/>
      <c r="EA1055" s="103"/>
      <c r="EB1055" s="103"/>
      <c r="EC1055" s="103"/>
      <c r="ED1055" s="103"/>
      <c r="EE1055" s="103"/>
      <c r="EF1055" s="106" t="str">
        <f t="shared" si="104"/>
        <v>NEED TO DEVELOP</v>
      </c>
      <c r="EG1055" s="106" t="e">
        <f t="shared" si="105"/>
        <v>#DIV/0!</v>
      </c>
      <c r="EH1055" s="106" t="e">
        <f t="shared" si="106"/>
        <v>#DIV/0!</v>
      </c>
    </row>
    <row r="1056" hidden="1" customHeight="1" spans="2:138">
      <c r="B1056" s="83" t="s">
        <v>2920</v>
      </c>
      <c r="C1056" s="84"/>
      <c r="D1056" s="84"/>
      <c r="E1056" s="84"/>
      <c r="F1056" s="84"/>
      <c r="G1056" s="84"/>
      <c r="H1056" s="83" t="s">
        <v>20875</v>
      </c>
      <c r="I1056" s="86" t="s">
        <v>20876</v>
      </c>
      <c r="J1056" s="83" t="s">
        <v>20877</v>
      </c>
      <c r="K1056" s="84"/>
      <c r="L1056" s="83" t="s">
        <v>11036</v>
      </c>
      <c r="M1056" s="89"/>
      <c r="N1056" s="89"/>
      <c r="O1056" s="89"/>
      <c r="P1056" s="89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  <c r="AA1056" s="89"/>
      <c r="AB1056" s="89"/>
      <c r="AC1056" s="89"/>
      <c r="AD1056" s="89"/>
      <c r="AE1056" s="89"/>
      <c r="AF1056" s="89"/>
      <c r="AG1056" s="89"/>
      <c r="AH1056" s="89"/>
      <c r="AI1056" s="89"/>
      <c r="AJ1056" s="89"/>
      <c r="AK1056" s="89"/>
      <c r="AL1056" s="89"/>
      <c r="AM1056" s="89"/>
      <c r="AN1056" s="90" t="e">
        <f t="shared" si="102"/>
        <v>#DIV/0!</v>
      </c>
      <c r="AO1056" s="89"/>
      <c r="AP1056" s="89"/>
      <c r="AQ1056" s="89"/>
      <c r="AR1056" s="89"/>
      <c r="AS1056" s="89"/>
      <c r="AT1056" s="89"/>
      <c r="AU1056" s="89"/>
      <c r="AV1056" s="89"/>
      <c r="AW1056" s="89"/>
      <c r="AX1056" s="89"/>
      <c r="AY1056" s="89"/>
      <c r="AZ1056" s="89"/>
      <c r="BA1056" s="89"/>
      <c r="BB1056" s="89"/>
      <c r="BC1056" s="89"/>
      <c r="BD1056" s="89">
        <v>8</v>
      </c>
      <c r="BE1056" s="89">
        <v>7</v>
      </c>
      <c r="BF1056" s="89">
        <v>8</v>
      </c>
      <c r="BG1056" s="89">
        <v>8</v>
      </c>
      <c r="BH1056" s="89">
        <v>7</v>
      </c>
      <c r="BI1056" s="89">
        <v>7</v>
      </c>
      <c r="BJ1056" s="89">
        <v>8</v>
      </c>
      <c r="BK1056" s="89">
        <v>8</v>
      </c>
      <c r="BL1056" s="89">
        <v>7</v>
      </c>
      <c r="BM1056" s="89">
        <v>8</v>
      </c>
      <c r="BN1056" s="89">
        <v>8</v>
      </c>
      <c r="BO1056" s="89">
        <v>7</v>
      </c>
      <c r="BP1056" s="89">
        <v>8</v>
      </c>
      <c r="BQ1056" s="89">
        <v>7</v>
      </c>
      <c r="BR1056" s="89">
        <v>8</v>
      </c>
      <c r="BS1056" s="89">
        <v>8</v>
      </c>
      <c r="BT1056" s="89">
        <v>7</v>
      </c>
      <c r="BU1056" s="89">
        <v>7</v>
      </c>
      <c r="BV1056" s="89">
        <v>7</v>
      </c>
      <c r="BW1056" s="89">
        <v>7</v>
      </c>
      <c r="BX1056" s="89">
        <v>7</v>
      </c>
      <c r="BY1056" s="89">
        <v>8</v>
      </c>
      <c r="BZ1056" s="89">
        <v>7</v>
      </c>
      <c r="CA1056" s="89">
        <v>8</v>
      </c>
      <c r="CB1056" s="89">
        <v>8</v>
      </c>
      <c r="CC1056" s="89">
        <v>7</v>
      </c>
      <c r="CD1056" s="89">
        <v>8</v>
      </c>
      <c r="CE1056" s="89">
        <v>7</v>
      </c>
      <c r="CF1056" s="90">
        <f t="shared" si="103"/>
        <v>7.48148148148148</v>
      </c>
      <c r="CG1056" s="89"/>
      <c r="CH1056" s="89"/>
      <c r="CI1056" s="89"/>
      <c r="CJ1056" s="89"/>
      <c r="CK1056" s="89"/>
      <c r="CL1056" s="89"/>
      <c r="CM1056" s="89"/>
      <c r="CN1056" s="89"/>
      <c r="CO1056" s="89"/>
      <c r="CP1056" s="89"/>
      <c r="CQ1056" s="89"/>
      <c r="CR1056" s="89"/>
      <c r="CS1056" s="89"/>
      <c r="CT1056" s="89"/>
      <c r="CU1056" s="89"/>
      <c r="CV1056" s="89"/>
      <c r="CW1056" s="89"/>
      <c r="CX1056" s="89"/>
      <c r="CY1056" s="89"/>
      <c r="CZ1056" s="89"/>
      <c r="DA1056" s="89"/>
      <c r="DB1056" s="89"/>
      <c r="DC1056" s="89"/>
      <c r="DD1056" s="89"/>
      <c r="DE1056" s="89"/>
      <c r="DF1056" s="89"/>
      <c r="DG1056" s="89"/>
      <c r="DH1056" s="89"/>
      <c r="DI1056" s="89"/>
      <c r="DJ1056" s="89"/>
      <c r="DK1056" s="89"/>
      <c r="DL1056" s="89"/>
      <c r="DM1056" s="89"/>
      <c r="DN1056" s="89"/>
      <c r="DO1056" s="90" t="e">
        <f t="shared" si="107"/>
        <v>#DIV/0!</v>
      </c>
      <c r="DP1056" s="95"/>
      <c r="DQ1056" s="89"/>
      <c r="DR1056" s="89"/>
      <c r="DS1056" s="89"/>
      <c r="DT1056" s="89"/>
      <c r="DU1056" s="89"/>
      <c r="DV1056" s="101"/>
      <c r="DW1056" s="102"/>
      <c r="DX1056" s="103"/>
      <c r="DY1056" s="90"/>
      <c r="DZ1056" s="103"/>
      <c r="EA1056" s="103"/>
      <c r="EB1056" s="103"/>
      <c r="EC1056" s="103"/>
      <c r="ED1056" s="103"/>
      <c r="EE1056" s="103"/>
      <c r="EF1056" s="106" t="e">
        <f t="shared" si="104"/>
        <v>#DIV/0!</v>
      </c>
      <c r="EG1056" s="106" t="str">
        <f t="shared" si="105"/>
        <v>NEED TO DEVELOP</v>
      </c>
      <c r="EH1056" s="106" t="e">
        <f t="shared" si="106"/>
        <v>#DIV/0!</v>
      </c>
    </row>
    <row r="1057" hidden="1" customHeight="1" spans="2:138">
      <c r="B1057" s="83" t="s">
        <v>2920</v>
      </c>
      <c r="C1057" s="84"/>
      <c r="D1057" s="84"/>
      <c r="E1057" s="84"/>
      <c r="F1057" s="84"/>
      <c r="G1057" s="84"/>
      <c r="H1057" s="83" t="s">
        <v>20889</v>
      </c>
      <c r="I1057" s="86" t="s">
        <v>20890</v>
      </c>
      <c r="J1057" s="83" t="s">
        <v>108</v>
      </c>
      <c r="K1057" s="84"/>
      <c r="L1057" s="83" t="s">
        <v>11036</v>
      </c>
      <c r="M1057" s="89"/>
      <c r="N1057" s="89"/>
      <c r="O1057" s="89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  <c r="AA1057" s="89"/>
      <c r="AB1057" s="89"/>
      <c r="AC1057" s="89"/>
      <c r="AD1057" s="89"/>
      <c r="AE1057" s="89"/>
      <c r="AF1057" s="89"/>
      <c r="AG1057" s="89"/>
      <c r="AH1057" s="89"/>
      <c r="AI1057" s="89"/>
      <c r="AJ1057" s="89"/>
      <c r="AK1057" s="89"/>
      <c r="AL1057" s="89"/>
      <c r="AM1057" s="89"/>
      <c r="AN1057" s="90" t="e">
        <f t="shared" si="102"/>
        <v>#DIV/0!</v>
      </c>
      <c r="AO1057" s="89"/>
      <c r="AP1057" s="89"/>
      <c r="AQ1057" s="89"/>
      <c r="AR1057" s="89"/>
      <c r="AS1057" s="89"/>
      <c r="AT1057" s="89"/>
      <c r="AU1057" s="89"/>
      <c r="AV1057" s="89"/>
      <c r="AW1057" s="89"/>
      <c r="AX1057" s="89"/>
      <c r="AY1057" s="89"/>
      <c r="AZ1057" s="89"/>
      <c r="BA1057" s="89"/>
      <c r="BB1057" s="89"/>
      <c r="BC1057" s="89"/>
      <c r="BD1057" s="89"/>
      <c r="BE1057" s="89"/>
      <c r="BF1057" s="89"/>
      <c r="BG1057" s="89"/>
      <c r="BH1057" s="89"/>
      <c r="BI1057" s="89"/>
      <c r="BJ1057" s="89"/>
      <c r="BK1057" s="89"/>
      <c r="BL1057" s="89"/>
      <c r="BM1057" s="89"/>
      <c r="BN1057" s="89"/>
      <c r="BO1057" s="89"/>
      <c r="BP1057" s="89"/>
      <c r="BQ1057" s="89"/>
      <c r="BR1057" s="89"/>
      <c r="BS1057" s="89"/>
      <c r="BT1057" s="89"/>
      <c r="BU1057" s="89"/>
      <c r="BV1057" s="89"/>
      <c r="BW1057" s="89"/>
      <c r="BX1057" s="89"/>
      <c r="BY1057" s="89"/>
      <c r="BZ1057" s="89"/>
      <c r="CA1057" s="89"/>
      <c r="CB1057" s="89"/>
      <c r="CC1057" s="89"/>
      <c r="CD1057" s="89"/>
      <c r="CE1057" s="89"/>
      <c r="CF1057" s="90" t="e">
        <f t="shared" si="103"/>
        <v>#DIV/0!</v>
      </c>
      <c r="CG1057" s="89"/>
      <c r="CH1057" s="89"/>
      <c r="CI1057" s="89"/>
      <c r="CJ1057" s="89"/>
      <c r="CK1057" s="89"/>
      <c r="CL1057" s="89"/>
      <c r="CM1057" s="89"/>
      <c r="CN1057" s="89"/>
      <c r="CO1057" s="89"/>
      <c r="CP1057" s="89"/>
      <c r="CQ1057" s="89"/>
      <c r="CR1057" s="89"/>
      <c r="CS1057" s="89"/>
      <c r="CT1057" s="89"/>
      <c r="CU1057" s="89"/>
      <c r="CV1057" s="89"/>
      <c r="CW1057" s="89"/>
      <c r="CX1057" s="89"/>
      <c r="CY1057" s="89"/>
      <c r="CZ1057" s="89"/>
      <c r="DA1057" s="89"/>
      <c r="DB1057" s="89"/>
      <c r="DC1057" s="89"/>
      <c r="DD1057" s="89"/>
      <c r="DE1057" s="89"/>
      <c r="DF1057" s="89"/>
      <c r="DG1057" s="89"/>
      <c r="DH1057" s="89"/>
      <c r="DI1057" s="89"/>
      <c r="DJ1057" s="89"/>
      <c r="DK1057" s="89"/>
      <c r="DL1057" s="89"/>
      <c r="DM1057" s="89"/>
      <c r="DN1057" s="89"/>
      <c r="DO1057" s="90" t="e">
        <f t="shared" si="107"/>
        <v>#DIV/0!</v>
      </c>
      <c r="DP1057" s="95"/>
      <c r="DQ1057" s="89"/>
      <c r="DR1057" s="89"/>
      <c r="DS1057" s="89"/>
      <c r="DT1057" s="89"/>
      <c r="DU1057" s="89"/>
      <c r="DV1057" s="101"/>
      <c r="DW1057" s="102"/>
      <c r="DX1057" s="103"/>
      <c r="DY1057" s="90"/>
      <c r="DZ1057" s="103"/>
      <c r="EA1057" s="103"/>
      <c r="EB1057" s="103"/>
      <c r="EC1057" s="103"/>
      <c r="ED1057" s="103"/>
      <c r="EE1057" s="103"/>
      <c r="EF1057" s="106" t="e">
        <f t="shared" si="104"/>
        <v>#DIV/0!</v>
      </c>
      <c r="EG1057" s="106" t="e">
        <f t="shared" si="105"/>
        <v>#DIV/0!</v>
      </c>
      <c r="EH1057" s="106" t="e">
        <f t="shared" si="106"/>
        <v>#DIV/0!</v>
      </c>
    </row>
    <row r="1058" hidden="1" customHeight="1" spans="2:138">
      <c r="B1058" s="83" t="s">
        <v>2920</v>
      </c>
      <c r="C1058" s="84"/>
      <c r="D1058" s="84"/>
      <c r="E1058" s="84"/>
      <c r="F1058" s="84"/>
      <c r="G1058" s="84"/>
      <c r="H1058" s="83" t="s">
        <v>20901</v>
      </c>
      <c r="I1058" s="86" t="s">
        <v>20902</v>
      </c>
      <c r="J1058" s="83" t="s">
        <v>2321</v>
      </c>
      <c r="K1058" s="84"/>
      <c r="L1058" s="83" t="s">
        <v>6700</v>
      </c>
      <c r="M1058" s="89"/>
      <c r="N1058" s="89"/>
      <c r="O1058" s="89"/>
      <c r="P1058" s="89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  <c r="AA1058" s="89"/>
      <c r="AB1058" s="89"/>
      <c r="AC1058" s="89"/>
      <c r="AD1058" s="89"/>
      <c r="AE1058" s="89"/>
      <c r="AF1058" s="89"/>
      <c r="AG1058" s="89"/>
      <c r="AH1058" s="89"/>
      <c r="AI1058" s="89"/>
      <c r="AJ1058" s="89"/>
      <c r="AK1058" s="89"/>
      <c r="AL1058" s="89"/>
      <c r="AM1058" s="89"/>
      <c r="AN1058" s="90" t="e">
        <f t="shared" si="102"/>
        <v>#DIV/0!</v>
      </c>
      <c r="AO1058" s="89"/>
      <c r="AP1058" s="89"/>
      <c r="AQ1058" s="89"/>
      <c r="AR1058" s="89"/>
      <c r="AS1058" s="89"/>
      <c r="AT1058" s="89"/>
      <c r="AU1058" s="89"/>
      <c r="AV1058" s="89"/>
      <c r="AW1058" s="89"/>
      <c r="AX1058" s="89"/>
      <c r="AY1058" s="89"/>
      <c r="AZ1058" s="89"/>
      <c r="BA1058" s="89"/>
      <c r="BB1058" s="89"/>
      <c r="BC1058" s="89"/>
      <c r="BD1058" s="89">
        <v>8</v>
      </c>
      <c r="BE1058" s="89">
        <v>7</v>
      </c>
      <c r="BF1058" s="89">
        <v>8</v>
      </c>
      <c r="BG1058" s="89">
        <v>7</v>
      </c>
      <c r="BH1058" s="89">
        <v>7</v>
      </c>
      <c r="BI1058" s="89">
        <v>7</v>
      </c>
      <c r="BJ1058" s="89">
        <v>8</v>
      </c>
      <c r="BK1058" s="89">
        <v>8</v>
      </c>
      <c r="BL1058" s="89">
        <v>7</v>
      </c>
      <c r="BM1058" s="89">
        <v>8</v>
      </c>
      <c r="BN1058" s="89">
        <v>7</v>
      </c>
      <c r="BO1058" s="89">
        <v>7</v>
      </c>
      <c r="BP1058" s="89">
        <v>7</v>
      </c>
      <c r="BQ1058" s="89">
        <v>8</v>
      </c>
      <c r="BR1058" s="89">
        <v>7</v>
      </c>
      <c r="BS1058" s="89">
        <v>7</v>
      </c>
      <c r="BT1058" s="89">
        <v>7</v>
      </c>
      <c r="BU1058" s="89">
        <v>7</v>
      </c>
      <c r="BV1058" s="89">
        <v>7</v>
      </c>
      <c r="BW1058" s="89">
        <v>7</v>
      </c>
      <c r="BX1058" s="89">
        <v>7</v>
      </c>
      <c r="BY1058" s="89">
        <v>8</v>
      </c>
      <c r="BZ1058" s="89">
        <v>8</v>
      </c>
      <c r="CA1058" s="89">
        <v>7</v>
      </c>
      <c r="CB1058" s="89">
        <v>8</v>
      </c>
      <c r="CC1058" s="89">
        <v>7</v>
      </c>
      <c r="CD1058" s="89">
        <v>8</v>
      </c>
      <c r="CE1058" s="89">
        <v>7</v>
      </c>
      <c r="CF1058" s="90">
        <f t="shared" si="103"/>
        <v>7.33333333333333</v>
      </c>
      <c r="CG1058" s="89"/>
      <c r="CH1058" s="89"/>
      <c r="CI1058" s="89"/>
      <c r="CJ1058" s="89"/>
      <c r="CK1058" s="89"/>
      <c r="CL1058" s="89"/>
      <c r="CM1058" s="89"/>
      <c r="CN1058" s="89"/>
      <c r="CO1058" s="89"/>
      <c r="CP1058" s="89"/>
      <c r="CQ1058" s="89"/>
      <c r="CR1058" s="89"/>
      <c r="CS1058" s="89"/>
      <c r="CT1058" s="89"/>
      <c r="CU1058" s="89"/>
      <c r="CV1058" s="89"/>
      <c r="CW1058" s="89"/>
      <c r="CX1058" s="89"/>
      <c r="CY1058" s="89"/>
      <c r="CZ1058" s="89"/>
      <c r="DA1058" s="89"/>
      <c r="DB1058" s="89"/>
      <c r="DC1058" s="89"/>
      <c r="DD1058" s="89"/>
      <c r="DE1058" s="89"/>
      <c r="DF1058" s="89"/>
      <c r="DG1058" s="89"/>
      <c r="DH1058" s="89"/>
      <c r="DI1058" s="89"/>
      <c r="DJ1058" s="89"/>
      <c r="DK1058" s="89"/>
      <c r="DL1058" s="89"/>
      <c r="DM1058" s="89"/>
      <c r="DN1058" s="89"/>
      <c r="DO1058" s="90" t="e">
        <f t="shared" si="107"/>
        <v>#DIV/0!</v>
      </c>
      <c r="DP1058" s="95"/>
      <c r="DQ1058" s="89"/>
      <c r="DR1058" s="89"/>
      <c r="DS1058" s="89"/>
      <c r="DT1058" s="89"/>
      <c r="DU1058" s="89"/>
      <c r="DV1058" s="101"/>
      <c r="DW1058" s="102"/>
      <c r="DX1058" s="103"/>
      <c r="DY1058" s="90"/>
      <c r="DZ1058" s="103"/>
      <c r="EA1058" s="103"/>
      <c r="EB1058" s="103"/>
      <c r="EC1058" s="103"/>
      <c r="ED1058" s="103"/>
      <c r="EE1058" s="103"/>
      <c r="EF1058" s="106" t="e">
        <f t="shared" si="104"/>
        <v>#DIV/0!</v>
      </c>
      <c r="EG1058" s="106" t="str">
        <f t="shared" si="105"/>
        <v>NEED TO DEVELOP</v>
      </c>
      <c r="EH1058" s="106" t="e">
        <f t="shared" si="106"/>
        <v>#DIV/0!</v>
      </c>
    </row>
    <row r="1059" hidden="1" customHeight="1" spans="2:138">
      <c r="B1059" s="83" t="s">
        <v>2920</v>
      </c>
      <c r="C1059" s="84"/>
      <c r="D1059" s="84"/>
      <c r="E1059" s="84"/>
      <c r="F1059" s="84"/>
      <c r="G1059" s="84"/>
      <c r="H1059" s="83" t="s">
        <v>20916</v>
      </c>
      <c r="I1059" s="86" t="s">
        <v>20917</v>
      </c>
      <c r="J1059" s="83" t="s">
        <v>390</v>
      </c>
      <c r="K1059" s="84"/>
      <c r="L1059" s="83" t="s">
        <v>5031</v>
      </c>
      <c r="M1059" s="89"/>
      <c r="N1059" s="89"/>
      <c r="O1059" s="89"/>
      <c r="P1059" s="89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  <c r="AA1059" s="89"/>
      <c r="AB1059" s="89"/>
      <c r="AC1059" s="89"/>
      <c r="AD1059" s="89"/>
      <c r="AE1059" s="89"/>
      <c r="AF1059" s="89"/>
      <c r="AG1059" s="89"/>
      <c r="AH1059" s="89"/>
      <c r="AI1059" s="89"/>
      <c r="AJ1059" s="89"/>
      <c r="AK1059" s="89"/>
      <c r="AL1059" s="89"/>
      <c r="AM1059" s="89"/>
      <c r="AN1059" s="90" t="e">
        <f t="shared" si="102"/>
        <v>#DIV/0!</v>
      </c>
      <c r="AO1059" s="89"/>
      <c r="AP1059" s="89"/>
      <c r="AQ1059" s="89"/>
      <c r="AR1059" s="89"/>
      <c r="AS1059" s="89"/>
      <c r="AT1059" s="89"/>
      <c r="AU1059" s="89"/>
      <c r="AV1059" s="89"/>
      <c r="AW1059" s="89"/>
      <c r="AX1059" s="89"/>
      <c r="AY1059" s="89"/>
      <c r="AZ1059" s="89"/>
      <c r="BA1059" s="89"/>
      <c r="BB1059" s="89"/>
      <c r="BC1059" s="89"/>
      <c r="BD1059" s="89"/>
      <c r="BE1059" s="89"/>
      <c r="BF1059" s="89"/>
      <c r="BG1059" s="89"/>
      <c r="BH1059" s="89"/>
      <c r="BI1059" s="89"/>
      <c r="BJ1059" s="89"/>
      <c r="BK1059" s="89"/>
      <c r="BL1059" s="89"/>
      <c r="BM1059" s="89"/>
      <c r="BN1059" s="89"/>
      <c r="BO1059" s="89"/>
      <c r="BP1059" s="89"/>
      <c r="BQ1059" s="89"/>
      <c r="BR1059" s="89"/>
      <c r="BS1059" s="89"/>
      <c r="BT1059" s="89"/>
      <c r="BU1059" s="89"/>
      <c r="BV1059" s="89"/>
      <c r="BW1059" s="89"/>
      <c r="BX1059" s="89"/>
      <c r="BY1059" s="89"/>
      <c r="BZ1059" s="89"/>
      <c r="CA1059" s="89"/>
      <c r="CB1059" s="89"/>
      <c r="CC1059" s="89"/>
      <c r="CD1059" s="89"/>
      <c r="CE1059" s="89"/>
      <c r="CF1059" s="90" t="e">
        <f t="shared" si="103"/>
        <v>#DIV/0!</v>
      </c>
      <c r="CG1059" s="89"/>
      <c r="CH1059" s="89"/>
      <c r="CI1059" s="89"/>
      <c r="CJ1059" s="89"/>
      <c r="CK1059" s="89"/>
      <c r="CL1059" s="89"/>
      <c r="CM1059" s="89"/>
      <c r="CN1059" s="89"/>
      <c r="CO1059" s="89"/>
      <c r="CP1059" s="89"/>
      <c r="CQ1059" s="89"/>
      <c r="CR1059" s="89"/>
      <c r="CS1059" s="89"/>
      <c r="CT1059" s="89"/>
      <c r="CU1059" s="89"/>
      <c r="CV1059" s="89">
        <v>8</v>
      </c>
      <c r="CW1059" s="89">
        <v>8</v>
      </c>
      <c r="CX1059" s="89">
        <v>8</v>
      </c>
      <c r="CY1059" s="89">
        <v>8</v>
      </c>
      <c r="CZ1059" s="89">
        <v>8</v>
      </c>
      <c r="DA1059" s="89">
        <v>7</v>
      </c>
      <c r="DB1059" s="89">
        <v>8</v>
      </c>
      <c r="DC1059" s="89">
        <v>8</v>
      </c>
      <c r="DD1059" s="89">
        <v>7</v>
      </c>
      <c r="DE1059" s="89">
        <v>8</v>
      </c>
      <c r="DF1059" s="89">
        <v>8</v>
      </c>
      <c r="DG1059" s="89">
        <v>7</v>
      </c>
      <c r="DH1059" s="89">
        <v>8</v>
      </c>
      <c r="DI1059" s="89">
        <v>8</v>
      </c>
      <c r="DJ1059" s="89">
        <v>8</v>
      </c>
      <c r="DK1059" s="89">
        <v>8</v>
      </c>
      <c r="DL1059" s="89">
        <v>8</v>
      </c>
      <c r="DM1059" s="89">
        <v>8</v>
      </c>
      <c r="DN1059" s="89">
        <v>8</v>
      </c>
      <c r="DO1059" s="90">
        <f t="shared" si="107"/>
        <v>7.84210526315789</v>
      </c>
      <c r="DP1059" s="95"/>
      <c r="DQ1059" s="89"/>
      <c r="DR1059" s="89"/>
      <c r="DS1059" s="89"/>
      <c r="DT1059" s="89"/>
      <c r="DU1059" s="89">
        <v>1</v>
      </c>
      <c r="DV1059" s="101" t="s">
        <v>26935</v>
      </c>
      <c r="DW1059" s="102" t="s">
        <v>26935</v>
      </c>
      <c r="DX1059" s="103"/>
      <c r="DY1059" s="90"/>
      <c r="DZ1059" s="103">
        <v>1</v>
      </c>
      <c r="EA1059" s="103">
        <v>1</v>
      </c>
      <c r="EB1059" s="103"/>
      <c r="EC1059" s="103"/>
      <c r="ED1059" s="103"/>
      <c r="EE1059" s="103"/>
      <c r="EF1059" s="106" t="e">
        <f t="shared" si="104"/>
        <v>#DIV/0!</v>
      </c>
      <c r="EG1059" s="106" t="e">
        <f t="shared" si="105"/>
        <v>#DIV/0!</v>
      </c>
      <c r="EH1059" s="106" t="str">
        <f t="shared" si="106"/>
        <v>NEED TO DEVELOP</v>
      </c>
    </row>
    <row r="1060" hidden="1" customHeight="1" spans="2:138">
      <c r="B1060" s="83" t="s">
        <v>2920</v>
      </c>
      <c r="C1060" s="84"/>
      <c r="D1060" s="84"/>
      <c r="E1060" s="84"/>
      <c r="F1060" s="84"/>
      <c r="G1060" s="84"/>
      <c r="H1060" s="83" t="s">
        <v>20930</v>
      </c>
      <c r="I1060" s="86" t="s">
        <v>20931</v>
      </c>
      <c r="J1060" s="83" t="s">
        <v>126</v>
      </c>
      <c r="K1060" s="84"/>
      <c r="L1060" s="83" t="s">
        <v>1116</v>
      </c>
      <c r="M1060" s="89"/>
      <c r="N1060" s="89"/>
      <c r="O1060" s="89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  <c r="AA1060" s="89"/>
      <c r="AB1060" s="89"/>
      <c r="AC1060" s="89"/>
      <c r="AD1060" s="89"/>
      <c r="AE1060" s="89"/>
      <c r="AF1060" s="89"/>
      <c r="AG1060" s="89"/>
      <c r="AH1060" s="89"/>
      <c r="AI1060" s="89"/>
      <c r="AJ1060" s="89"/>
      <c r="AK1060" s="89"/>
      <c r="AL1060" s="89"/>
      <c r="AM1060" s="89"/>
      <c r="AN1060" s="90" t="e">
        <f t="shared" si="102"/>
        <v>#DIV/0!</v>
      </c>
      <c r="AO1060" s="89"/>
      <c r="AP1060" s="89"/>
      <c r="AQ1060" s="89"/>
      <c r="AR1060" s="89"/>
      <c r="AS1060" s="89"/>
      <c r="AT1060" s="89"/>
      <c r="AU1060" s="89"/>
      <c r="AV1060" s="89"/>
      <c r="AW1060" s="89"/>
      <c r="AX1060" s="89"/>
      <c r="AY1060" s="89"/>
      <c r="AZ1060" s="89"/>
      <c r="BA1060" s="89"/>
      <c r="BB1060" s="89"/>
      <c r="BC1060" s="89"/>
      <c r="BD1060" s="89"/>
      <c r="BE1060" s="89"/>
      <c r="BF1060" s="89"/>
      <c r="BG1060" s="89"/>
      <c r="BH1060" s="89"/>
      <c r="BI1060" s="89"/>
      <c r="BJ1060" s="89"/>
      <c r="BK1060" s="89"/>
      <c r="BL1060" s="89"/>
      <c r="BM1060" s="89"/>
      <c r="BN1060" s="89"/>
      <c r="BO1060" s="89"/>
      <c r="BP1060" s="89"/>
      <c r="BQ1060" s="89"/>
      <c r="BR1060" s="89"/>
      <c r="BS1060" s="89"/>
      <c r="BT1060" s="89"/>
      <c r="BU1060" s="89"/>
      <c r="BV1060" s="89"/>
      <c r="BW1060" s="89"/>
      <c r="BX1060" s="89"/>
      <c r="BY1060" s="89"/>
      <c r="BZ1060" s="89"/>
      <c r="CA1060" s="89"/>
      <c r="CB1060" s="89"/>
      <c r="CC1060" s="89"/>
      <c r="CD1060" s="89"/>
      <c r="CE1060" s="89"/>
      <c r="CF1060" s="90" t="e">
        <f t="shared" si="103"/>
        <v>#DIV/0!</v>
      </c>
      <c r="CG1060" s="89"/>
      <c r="CH1060" s="89"/>
      <c r="CI1060" s="89"/>
      <c r="CJ1060" s="89"/>
      <c r="CK1060" s="89"/>
      <c r="CL1060" s="89"/>
      <c r="CM1060" s="89"/>
      <c r="CN1060" s="89"/>
      <c r="CO1060" s="89"/>
      <c r="CP1060" s="89"/>
      <c r="CQ1060" s="89"/>
      <c r="CR1060" s="89"/>
      <c r="CS1060" s="89"/>
      <c r="CT1060" s="89"/>
      <c r="CU1060" s="89"/>
      <c r="CV1060" s="89">
        <v>7</v>
      </c>
      <c r="CW1060" s="89">
        <v>8</v>
      </c>
      <c r="CX1060" s="89">
        <v>8</v>
      </c>
      <c r="CY1060" s="89">
        <v>8</v>
      </c>
      <c r="CZ1060" s="89">
        <v>8</v>
      </c>
      <c r="DA1060" s="89">
        <v>7</v>
      </c>
      <c r="DB1060" s="89">
        <v>7</v>
      </c>
      <c r="DC1060" s="89">
        <v>8</v>
      </c>
      <c r="DD1060" s="89">
        <v>7</v>
      </c>
      <c r="DE1060" s="89"/>
      <c r="DF1060" s="89"/>
      <c r="DG1060" s="89"/>
      <c r="DH1060" s="89"/>
      <c r="DI1060" s="89">
        <v>8</v>
      </c>
      <c r="DJ1060" s="89">
        <v>8</v>
      </c>
      <c r="DK1060" s="89">
        <v>7</v>
      </c>
      <c r="DL1060" s="89">
        <v>7</v>
      </c>
      <c r="DM1060" s="89">
        <v>8</v>
      </c>
      <c r="DN1060" s="89">
        <v>8</v>
      </c>
      <c r="DO1060" s="90">
        <f t="shared" si="107"/>
        <v>7.6</v>
      </c>
      <c r="DP1060" s="95"/>
      <c r="DQ1060" s="89">
        <v>1</v>
      </c>
      <c r="DR1060" s="89">
        <v>1</v>
      </c>
      <c r="DS1060" s="89">
        <v>1</v>
      </c>
      <c r="DT1060" s="89"/>
      <c r="DU1060" s="89">
        <v>1</v>
      </c>
      <c r="DV1060" s="101" t="s">
        <v>26935</v>
      </c>
      <c r="DW1060" s="102"/>
      <c r="DX1060" s="103"/>
      <c r="DY1060" s="90"/>
      <c r="DZ1060" s="103">
        <v>1</v>
      </c>
      <c r="EA1060" s="103">
        <v>1</v>
      </c>
      <c r="EB1060" s="103"/>
      <c r="EC1060" s="103"/>
      <c r="ED1060" s="103"/>
      <c r="EE1060" s="103">
        <v>1</v>
      </c>
      <c r="EF1060" s="106" t="e">
        <f t="shared" si="104"/>
        <v>#DIV/0!</v>
      </c>
      <c r="EG1060" s="106" t="e">
        <f t="shared" si="105"/>
        <v>#DIV/0!</v>
      </c>
      <c r="EH1060" s="106" t="str">
        <f t="shared" si="106"/>
        <v>NEED TO DEVELOP</v>
      </c>
    </row>
    <row r="1061" hidden="1" customHeight="1" spans="2:138">
      <c r="B1061" s="83" t="s">
        <v>2920</v>
      </c>
      <c r="C1061" s="84"/>
      <c r="D1061" s="84"/>
      <c r="E1061" s="84"/>
      <c r="F1061" s="84"/>
      <c r="G1061" s="84"/>
      <c r="H1061" s="83" t="s">
        <v>20945</v>
      </c>
      <c r="I1061" s="86" t="s">
        <v>20946</v>
      </c>
      <c r="J1061" s="83" t="s">
        <v>126</v>
      </c>
      <c r="K1061" s="84"/>
      <c r="L1061" s="83" t="s">
        <v>5522</v>
      </c>
      <c r="M1061" s="89"/>
      <c r="N1061" s="89"/>
      <c r="O1061" s="89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  <c r="AA1061" s="89"/>
      <c r="AB1061" s="89"/>
      <c r="AC1061" s="89"/>
      <c r="AD1061" s="89"/>
      <c r="AE1061" s="89"/>
      <c r="AF1061" s="89"/>
      <c r="AG1061" s="89"/>
      <c r="AH1061" s="89"/>
      <c r="AI1061" s="89"/>
      <c r="AJ1061" s="89"/>
      <c r="AK1061" s="89"/>
      <c r="AL1061" s="89"/>
      <c r="AM1061" s="89"/>
      <c r="AN1061" s="90" t="e">
        <f t="shared" ref="AN1061:AN1102" si="108">AVERAGE(M1061:AM1061)</f>
        <v>#DIV/0!</v>
      </c>
      <c r="AO1061" s="89"/>
      <c r="AP1061" s="89"/>
      <c r="AQ1061" s="89"/>
      <c r="AR1061" s="89"/>
      <c r="AS1061" s="89"/>
      <c r="AT1061" s="89"/>
      <c r="AU1061" s="89"/>
      <c r="AV1061" s="89"/>
      <c r="AW1061" s="89"/>
      <c r="AX1061" s="89"/>
      <c r="AY1061" s="89"/>
      <c r="AZ1061" s="89"/>
      <c r="BA1061" s="89"/>
      <c r="BB1061" s="89"/>
      <c r="BC1061" s="89"/>
      <c r="BD1061" s="89"/>
      <c r="BE1061" s="89"/>
      <c r="BF1061" s="89"/>
      <c r="BG1061" s="89"/>
      <c r="BH1061" s="89"/>
      <c r="BI1061" s="89"/>
      <c r="BJ1061" s="89"/>
      <c r="BK1061" s="89"/>
      <c r="BL1061" s="89"/>
      <c r="BM1061" s="89"/>
      <c r="BN1061" s="89"/>
      <c r="BO1061" s="89"/>
      <c r="BP1061" s="89"/>
      <c r="BQ1061" s="89"/>
      <c r="BR1061" s="89"/>
      <c r="BS1061" s="89"/>
      <c r="BT1061" s="89"/>
      <c r="BU1061" s="89"/>
      <c r="BV1061" s="89"/>
      <c r="BW1061" s="89"/>
      <c r="BX1061" s="89"/>
      <c r="BY1061" s="89"/>
      <c r="BZ1061" s="89"/>
      <c r="CA1061" s="89"/>
      <c r="CB1061" s="89"/>
      <c r="CC1061" s="89"/>
      <c r="CD1061" s="89"/>
      <c r="CE1061" s="89"/>
      <c r="CF1061" s="90" t="e">
        <f t="shared" si="103"/>
        <v>#DIV/0!</v>
      </c>
      <c r="CG1061" s="89"/>
      <c r="CH1061" s="89"/>
      <c r="CI1061" s="89"/>
      <c r="CJ1061" s="89"/>
      <c r="CK1061" s="89"/>
      <c r="CL1061" s="89"/>
      <c r="CM1061" s="89"/>
      <c r="CN1061" s="89"/>
      <c r="CO1061" s="89"/>
      <c r="CP1061" s="89"/>
      <c r="CQ1061" s="89"/>
      <c r="CR1061" s="89"/>
      <c r="CS1061" s="89"/>
      <c r="CT1061" s="89"/>
      <c r="CU1061" s="89"/>
      <c r="CV1061" s="89">
        <v>8</v>
      </c>
      <c r="CW1061" s="89">
        <v>8</v>
      </c>
      <c r="CX1061" s="89">
        <v>8</v>
      </c>
      <c r="CY1061" s="89">
        <v>8</v>
      </c>
      <c r="CZ1061" s="89">
        <v>8</v>
      </c>
      <c r="DA1061" s="89">
        <v>8</v>
      </c>
      <c r="DB1061" s="89">
        <v>8</v>
      </c>
      <c r="DC1061" s="89">
        <v>7</v>
      </c>
      <c r="DD1061" s="89">
        <v>7</v>
      </c>
      <c r="DE1061" s="89"/>
      <c r="DF1061" s="89"/>
      <c r="DG1061" s="89"/>
      <c r="DH1061" s="89"/>
      <c r="DI1061" s="89">
        <v>8</v>
      </c>
      <c r="DJ1061" s="89">
        <v>8</v>
      </c>
      <c r="DK1061" s="89">
        <v>8</v>
      </c>
      <c r="DL1061" s="89">
        <v>8</v>
      </c>
      <c r="DM1061" s="89">
        <v>8</v>
      </c>
      <c r="DN1061" s="89">
        <v>8</v>
      </c>
      <c r="DO1061" s="90">
        <f t="shared" si="107"/>
        <v>7.86666666666667</v>
      </c>
      <c r="DP1061" s="95"/>
      <c r="DQ1061" s="89"/>
      <c r="DR1061" s="89"/>
      <c r="DS1061" s="89"/>
      <c r="DT1061" s="89"/>
      <c r="DU1061" s="89">
        <v>1</v>
      </c>
      <c r="DV1061" s="101"/>
      <c r="DW1061" s="102" t="s">
        <v>26935</v>
      </c>
      <c r="DX1061" s="103"/>
      <c r="DY1061" s="90"/>
      <c r="DZ1061" s="103">
        <v>1</v>
      </c>
      <c r="EA1061" s="103">
        <v>1</v>
      </c>
      <c r="EB1061" s="103"/>
      <c r="EC1061" s="103"/>
      <c r="ED1061" s="103"/>
      <c r="EE1061" s="103">
        <v>1</v>
      </c>
      <c r="EF1061" s="106" t="e">
        <f t="shared" si="104"/>
        <v>#DIV/0!</v>
      </c>
      <c r="EG1061" s="106" t="e">
        <f t="shared" si="105"/>
        <v>#DIV/0!</v>
      </c>
      <c r="EH1061" s="106" t="str">
        <f t="shared" si="106"/>
        <v>NEED TO DEVELOP</v>
      </c>
    </row>
    <row r="1062" hidden="1" customHeight="1" spans="2:138">
      <c r="B1062" s="83" t="s">
        <v>2920</v>
      </c>
      <c r="C1062" s="84"/>
      <c r="D1062" s="84"/>
      <c r="E1062" s="84"/>
      <c r="F1062" s="84"/>
      <c r="G1062" s="84"/>
      <c r="H1062" s="83" t="s">
        <v>20959</v>
      </c>
      <c r="I1062" s="86" t="s">
        <v>20960</v>
      </c>
      <c r="J1062" s="83" t="s">
        <v>126</v>
      </c>
      <c r="K1062" s="84"/>
      <c r="L1062" s="83" t="s">
        <v>5058</v>
      </c>
      <c r="M1062" s="89"/>
      <c r="N1062" s="89"/>
      <c r="O1062" s="89"/>
      <c r="P1062" s="89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  <c r="AA1062" s="89"/>
      <c r="AB1062" s="89"/>
      <c r="AC1062" s="89"/>
      <c r="AD1062" s="89"/>
      <c r="AE1062" s="89"/>
      <c r="AF1062" s="89"/>
      <c r="AG1062" s="89"/>
      <c r="AH1062" s="89"/>
      <c r="AI1062" s="89"/>
      <c r="AJ1062" s="89"/>
      <c r="AK1062" s="89"/>
      <c r="AL1062" s="89"/>
      <c r="AM1062" s="89"/>
      <c r="AN1062" s="90" t="e">
        <f t="shared" si="108"/>
        <v>#DIV/0!</v>
      </c>
      <c r="AO1062" s="89"/>
      <c r="AP1062" s="89"/>
      <c r="AQ1062" s="89"/>
      <c r="AR1062" s="89"/>
      <c r="AS1062" s="89"/>
      <c r="AT1062" s="89"/>
      <c r="AU1062" s="89"/>
      <c r="AV1062" s="89"/>
      <c r="AW1062" s="89"/>
      <c r="AX1062" s="89"/>
      <c r="AY1062" s="89"/>
      <c r="AZ1062" s="89"/>
      <c r="BA1062" s="89"/>
      <c r="BB1062" s="89"/>
      <c r="BC1062" s="89"/>
      <c r="BD1062" s="89"/>
      <c r="BE1062" s="89"/>
      <c r="BF1062" s="89"/>
      <c r="BG1062" s="89"/>
      <c r="BH1062" s="89"/>
      <c r="BI1062" s="89"/>
      <c r="BJ1062" s="89"/>
      <c r="BK1062" s="89"/>
      <c r="BL1062" s="89"/>
      <c r="BM1062" s="89"/>
      <c r="BN1062" s="89"/>
      <c r="BO1062" s="89"/>
      <c r="BP1062" s="89"/>
      <c r="BQ1062" s="89"/>
      <c r="BR1062" s="89"/>
      <c r="BS1062" s="89"/>
      <c r="BT1062" s="89"/>
      <c r="BU1062" s="89"/>
      <c r="BV1062" s="89"/>
      <c r="BW1062" s="89"/>
      <c r="BX1062" s="89"/>
      <c r="BY1062" s="89"/>
      <c r="BZ1062" s="89"/>
      <c r="CA1062" s="89"/>
      <c r="CB1062" s="89"/>
      <c r="CC1062" s="89"/>
      <c r="CD1062" s="89"/>
      <c r="CE1062" s="89"/>
      <c r="CF1062" s="90" t="e">
        <f t="shared" si="103"/>
        <v>#DIV/0!</v>
      </c>
      <c r="CG1062" s="89"/>
      <c r="CH1062" s="89"/>
      <c r="CI1062" s="89"/>
      <c r="CJ1062" s="89"/>
      <c r="CK1062" s="89"/>
      <c r="CL1062" s="89"/>
      <c r="CM1062" s="89"/>
      <c r="CN1062" s="89"/>
      <c r="CO1062" s="89"/>
      <c r="CP1062" s="89"/>
      <c r="CQ1062" s="89"/>
      <c r="CR1062" s="89"/>
      <c r="CS1062" s="89"/>
      <c r="CT1062" s="89"/>
      <c r="CU1062" s="89"/>
      <c r="CV1062" s="89">
        <v>8</v>
      </c>
      <c r="CW1062" s="89">
        <v>8</v>
      </c>
      <c r="CX1062" s="89">
        <v>7</v>
      </c>
      <c r="CY1062" s="89">
        <v>7</v>
      </c>
      <c r="CZ1062" s="89">
        <v>8</v>
      </c>
      <c r="DA1062" s="89">
        <v>8</v>
      </c>
      <c r="DB1062" s="89">
        <v>8</v>
      </c>
      <c r="DC1062" s="89">
        <v>8</v>
      </c>
      <c r="DD1062" s="89">
        <v>8</v>
      </c>
      <c r="DE1062" s="89"/>
      <c r="DF1062" s="89"/>
      <c r="DG1062" s="89"/>
      <c r="DH1062"/>
      <c r="DI1062" s="89">
        <v>8</v>
      </c>
      <c r="DJ1062" s="89">
        <v>8</v>
      </c>
      <c r="DK1062" s="89">
        <v>8</v>
      </c>
      <c r="DL1062" s="89">
        <v>7</v>
      </c>
      <c r="DM1062" s="89">
        <v>8</v>
      </c>
      <c r="DN1062" s="89">
        <v>8</v>
      </c>
      <c r="DO1062" s="90">
        <f t="shared" si="107"/>
        <v>7.8</v>
      </c>
      <c r="DP1062" s="95"/>
      <c r="DQ1062" s="89"/>
      <c r="DR1062" s="89"/>
      <c r="DS1062" s="89"/>
      <c r="DT1062" s="89"/>
      <c r="DU1062" s="89">
        <v>1</v>
      </c>
      <c r="DV1062" s="101"/>
      <c r="DW1062" s="102" t="s">
        <v>26935</v>
      </c>
      <c r="DX1062" s="103"/>
      <c r="DY1062" s="90"/>
      <c r="DZ1062" s="103">
        <v>1</v>
      </c>
      <c r="EA1062" s="103">
        <v>1</v>
      </c>
      <c r="EB1062" s="103"/>
      <c r="EC1062" s="103"/>
      <c r="ED1062" s="103"/>
      <c r="EE1062" s="103">
        <v>1</v>
      </c>
      <c r="EF1062" s="106" t="e">
        <f t="shared" si="104"/>
        <v>#DIV/0!</v>
      </c>
      <c r="EG1062" s="106" t="e">
        <f t="shared" si="105"/>
        <v>#DIV/0!</v>
      </c>
      <c r="EH1062" s="106" t="str">
        <f t="shared" si="106"/>
        <v>NEED TO DEVELOP</v>
      </c>
    </row>
    <row r="1063" hidden="1" customHeight="1" spans="2:138">
      <c r="B1063" s="83" t="s">
        <v>2920</v>
      </c>
      <c r="C1063" s="84"/>
      <c r="D1063" s="84"/>
      <c r="E1063" s="84"/>
      <c r="F1063" s="84"/>
      <c r="G1063" s="84"/>
      <c r="H1063" s="83" t="s">
        <v>20972</v>
      </c>
      <c r="I1063" s="86" t="s">
        <v>20973</v>
      </c>
      <c r="J1063" s="83" t="s">
        <v>1893</v>
      </c>
      <c r="K1063" s="84"/>
      <c r="L1063" s="83" t="s">
        <v>11992</v>
      </c>
      <c r="M1063" s="89"/>
      <c r="N1063" s="89"/>
      <c r="O1063" s="89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  <c r="AA1063" s="89"/>
      <c r="AB1063" s="89"/>
      <c r="AC1063" s="89"/>
      <c r="AD1063" s="89"/>
      <c r="AE1063" s="89"/>
      <c r="AF1063" s="89"/>
      <c r="AG1063" s="89"/>
      <c r="AH1063" s="89"/>
      <c r="AI1063" s="89"/>
      <c r="AJ1063" s="89"/>
      <c r="AK1063" s="89"/>
      <c r="AL1063" s="89"/>
      <c r="AM1063" s="89"/>
      <c r="AN1063" s="90" t="e">
        <f t="shared" si="108"/>
        <v>#DIV/0!</v>
      </c>
      <c r="AO1063" s="89"/>
      <c r="AP1063" s="89"/>
      <c r="AQ1063" s="89"/>
      <c r="AR1063" s="89"/>
      <c r="AS1063" s="89"/>
      <c r="AT1063" s="89"/>
      <c r="AU1063" s="89"/>
      <c r="AV1063" s="89"/>
      <c r="AW1063" s="89"/>
      <c r="AX1063" s="89"/>
      <c r="AY1063" s="89"/>
      <c r="AZ1063" s="89"/>
      <c r="BA1063" s="89"/>
      <c r="BB1063" s="89"/>
      <c r="BC1063" s="89"/>
      <c r="BD1063" s="89"/>
      <c r="BE1063" s="89"/>
      <c r="BF1063" s="89"/>
      <c r="BG1063" s="89"/>
      <c r="BH1063" s="89"/>
      <c r="BI1063" s="89"/>
      <c r="BJ1063" s="89"/>
      <c r="BK1063" s="89"/>
      <c r="BL1063" s="89"/>
      <c r="BM1063" s="89"/>
      <c r="BN1063" s="89"/>
      <c r="BO1063" s="89"/>
      <c r="BP1063" s="89"/>
      <c r="BQ1063" s="89"/>
      <c r="BR1063" s="89"/>
      <c r="BS1063" s="89"/>
      <c r="BT1063" s="89"/>
      <c r="BU1063" s="89"/>
      <c r="BV1063" s="89"/>
      <c r="BW1063" s="89"/>
      <c r="BX1063" s="89"/>
      <c r="BY1063" s="89"/>
      <c r="BZ1063" s="89"/>
      <c r="CA1063" s="89"/>
      <c r="CB1063" s="89"/>
      <c r="CC1063" s="89"/>
      <c r="CD1063" s="89"/>
      <c r="CE1063" s="89"/>
      <c r="CF1063" s="90" t="e">
        <f t="shared" si="103"/>
        <v>#DIV/0!</v>
      </c>
      <c r="CG1063" s="89"/>
      <c r="CH1063" s="89"/>
      <c r="CI1063" s="89"/>
      <c r="CJ1063" s="89"/>
      <c r="CK1063" s="89"/>
      <c r="CL1063" s="89"/>
      <c r="CM1063" s="89"/>
      <c r="CN1063" s="89"/>
      <c r="CO1063" s="89"/>
      <c r="CP1063" s="89"/>
      <c r="CQ1063" s="89"/>
      <c r="CR1063" s="89"/>
      <c r="CS1063" s="89"/>
      <c r="CT1063" s="89"/>
      <c r="CU1063" s="89"/>
      <c r="CV1063" s="89">
        <v>7</v>
      </c>
      <c r="CW1063" s="89">
        <v>8</v>
      </c>
      <c r="CX1063" s="89">
        <v>7</v>
      </c>
      <c r="CY1063" s="89">
        <v>8</v>
      </c>
      <c r="CZ1063" s="89">
        <v>8</v>
      </c>
      <c r="DA1063" s="89">
        <v>7</v>
      </c>
      <c r="DB1063" s="89">
        <v>8</v>
      </c>
      <c r="DC1063" s="89">
        <v>8</v>
      </c>
      <c r="DD1063" s="89">
        <v>7</v>
      </c>
      <c r="DE1063" s="89"/>
      <c r="DF1063" s="89"/>
      <c r="DG1063" s="89"/>
      <c r="DH1063" s="89"/>
      <c r="DI1063" s="89">
        <v>7</v>
      </c>
      <c r="DJ1063" s="89">
        <v>8</v>
      </c>
      <c r="DK1063" s="89">
        <v>7</v>
      </c>
      <c r="DL1063" s="89">
        <v>8</v>
      </c>
      <c r="DM1063" s="89">
        <v>7</v>
      </c>
      <c r="DN1063" s="89">
        <v>7</v>
      </c>
      <c r="DO1063" s="90">
        <f t="shared" si="107"/>
        <v>7.46666666666667</v>
      </c>
      <c r="DP1063" s="95"/>
      <c r="DQ1063" s="89"/>
      <c r="DR1063" s="89"/>
      <c r="DS1063" s="89"/>
      <c r="DT1063" s="89"/>
      <c r="DU1063" s="89"/>
      <c r="DV1063" s="101"/>
      <c r="DW1063" s="102"/>
      <c r="DX1063" s="103"/>
      <c r="DY1063" s="90"/>
      <c r="DZ1063" s="103"/>
      <c r="EA1063" s="103"/>
      <c r="EB1063" s="103"/>
      <c r="EC1063" s="103"/>
      <c r="ED1063" s="103"/>
      <c r="EE1063" s="103"/>
      <c r="EF1063" s="106" t="e">
        <f t="shared" si="104"/>
        <v>#DIV/0!</v>
      </c>
      <c r="EG1063" s="106" t="e">
        <f t="shared" si="105"/>
        <v>#DIV/0!</v>
      </c>
      <c r="EH1063" s="106" t="str">
        <f t="shared" si="106"/>
        <v>NEED TO DEVELOP</v>
      </c>
    </row>
    <row r="1064" hidden="1" customHeight="1" spans="2:138">
      <c r="B1064" s="83" t="s">
        <v>2920</v>
      </c>
      <c r="C1064" s="84"/>
      <c r="D1064" s="84"/>
      <c r="E1064" s="84"/>
      <c r="F1064" s="84"/>
      <c r="G1064" s="84"/>
      <c r="H1064" s="83" t="s">
        <v>20986</v>
      </c>
      <c r="I1064" s="86" t="s">
        <v>20987</v>
      </c>
      <c r="J1064" s="83" t="s">
        <v>2965</v>
      </c>
      <c r="K1064" s="84"/>
      <c r="L1064" s="83" t="s">
        <v>2290</v>
      </c>
      <c r="M1064" s="89"/>
      <c r="N1064" s="89"/>
      <c r="O1064" s="89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  <c r="AA1064" s="89"/>
      <c r="AB1064" s="89"/>
      <c r="AC1064" s="89"/>
      <c r="AD1064" s="89"/>
      <c r="AE1064" s="89"/>
      <c r="AF1064" s="89"/>
      <c r="AG1064" s="89"/>
      <c r="AH1064" s="89"/>
      <c r="AI1064" s="89"/>
      <c r="AJ1064" s="89"/>
      <c r="AK1064" s="89"/>
      <c r="AL1064" s="89"/>
      <c r="AM1064" s="89"/>
      <c r="AN1064" s="90" t="e">
        <f t="shared" si="108"/>
        <v>#DIV/0!</v>
      </c>
      <c r="AO1064" s="89"/>
      <c r="AP1064" s="89"/>
      <c r="AQ1064" s="89"/>
      <c r="AR1064" s="89"/>
      <c r="AS1064" s="89"/>
      <c r="AT1064" s="89"/>
      <c r="AU1064" s="89"/>
      <c r="AV1064" s="89"/>
      <c r="AW1064" s="89"/>
      <c r="AX1064" s="89"/>
      <c r="AY1064" s="89"/>
      <c r="AZ1064" s="89"/>
      <c r="BA1064" s="89"/>
      <c r="BB1064" s="89"/>
      <c r="BC1064" s="89"/>
      <c r="BD1064" s="89"/>
      <c r="BE1064" s="89"/>
      <c r="BF1064" s="89"/>
      <c r="BG1064" s="89"/>
      <c r="BH1064" s="89"/>
      <c r="BI1064" s="89"/>
      <c r="BJ1064" s="89"/>
      <c r="BK1064" s="89"/>
      <c r="BL1064" s="89"/>
      <c r="BM1064" s="89"/>
      <c r="BN1064" s="89"/>
      <c r="BO1064" s="89"/>
      <c r="BP1064" s="89"/>
      <c r="BQ1064" s="89"/>
      <c r="BR1064" s="89"/>
      <c r="BS1064" s="89"/>
      <c r="BT1064" s="89"/>
      <c r="BU1064" s="89"/>
      <c r="BV1064" s="89"/>
      <c r="BW1064" s="89"/>
      <c r="BX1064" s="89"/>
      <c r="BY1064" s="89"/>
      <c r="BZ1064" s="89"/>
      <c r="CA1064" s="89"/>
      <c r="CB1064" s="89"/>
      <c r="CC1064" s="89"/>
      <c r="CD1064" s="89"/>
      <c r="CE1064" s="89"/>
      <c r="CF1064" s="90" t="e">
        <f t="shared" si="103"/>
        <v>#DIV/0!</v>
      </c>
      <c r="CG1064" s="89"/>
      <c r="CH1064" s="89"/>
      <c r="CI1064" s="89"/>
      <c r="CJ1064" s="89"/>
      <c r="CK1064" s="89"/>
      <c r="CL1064" s="89"/>
      <c r="CM1064" s="89"/>
      <c r="CN1064" s="89"/>
      <c r="CO1064" s="89"/>
      <c r="CP1064" s="89"/>
      <c r="CQ1064" s="89"/>
      <c r="CR1064" s="89"/>
      <c r="CS1064" s="89"/>
      <c r="CT1064" s="89"/>
      <c r="CU1064" s="89"/>
      <c r="CV1064" s="89"/>
      <c r="CW1064" s="89"/>
      <c r="CX1064" s="89"/>
      <c r="CY1064" s="89"/>
      <c r="CZ1064" s="89"/>
      <c r="DA1064" s="89"/>
      <c r="DB1064" s="89"/>
      <c r="DC1064" s="89"/>
      <c r="DD1064" s="89"/>
      <c r="DE1064" s="89"/>
      <c r="DF1064" s="89"/>
      <c r="DG1064" s="89"/>
      <c r="DH1064" s="89"/>
      <c r="DI1064" s="89"/>
      <c r="DJ1064" s="89"/>
      <c r="DK1064" s="89"/>
      <c r="DL1064" s="89"/>
      <c r="DM1064" s="89"/>
      <c r="DN1064" s="89"/>
      <c r="DO1064" s="90" t="e">
        <f t="shared" si="107"/>
        <v>#DIV/0!</v>
      </c>
      <c r="DP1064" s="95"/>
      <c r="DQ1064" s="89"/>
      <c r="DR1064" s="89"/>
      <c r="DS1064" s="89"/>
      <c r="DT1064" s="89"/>
      <c r="DU1064" s="89"/>
      <c r="DV1064" s="101"/>
      <c r="DW1064" s="102"/>
      <c r="DX1064" s="103"/>
      <c r="DY1064" s="90"/>
      <c r="DZ1064" s="103"/>
      <c r="EA1064" s="103"/>
      <c r="EB1064" s="103"/>
      <c r="EC1064" s="103"/>
      <c r="ED1064" s="103"/>
      <c r="EE1064" s="103"/>
      <c r="EF1064" s="106" t="e">
        <f t="shared" si="104"/>
        <v>#DIV/0!</v>
      </c>
      <c r="EG1064" s="106" t="e">
        <f t="shared" si="105"/>
        <v>#DIV/0!</v>
      </c>
      <c r="EH1064" s="106" t="e">
        <f t="shared" si="106"/>
        <v>#DIV/0!</v>
      </c>
    </row>
    <row r="1065" hidden="1" customHeight="1" spans="2:138">
      <c r="B1065" s="83" t="s">
        <v>2920</v>
      </c>
      <c r="C1065" s="84"/>
      <c r="D1065" s="84"/>
      <c r="E1065" s="84"/>
      <c r="F1065" s="84"/>
      <c r="G1065" s="84"/>
      <c r="H1065" s="83" t="s">
        <v>21000</v>
      </c>
      <c r="I1065" s="86" t="s">
        <v>21001</v>
      </c>
      <c r="J1065" s="83" t="s">
        <v>162</v>
      </c>
      <c r="K1065" s="84"/>
      <c r="L1065" s="83" t="s">
        <v>10524</v>
      </c>
      <c r="M1065" s="89"/>
      <c r="N1065" s="89"/>
      <c r="O1065" s="89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  <c r="AA1065" s="89"/>
      <c r="AB1065" s="89"/>
      <c r="AC1065" s="89"/>
      <c r="AD1065" s="89"/>
      <c r="AE1065" s="89"/>
      <c r="AF1065" s="89"/>
      <c r="AG1065" s="89"/>
      <c r="AH1065" s="89"/>
      <c r="AI1065" s="89"/>
      <c r="AJ1065" s="89"/>
      <c r="AK1065" s="89"/>
      <c r="AL1065" s="89"/>
      <c r="AM1065" s="89"/>
      <c r="AN1065" s="90" t="e">
        <f t="shared" si="108"/>
        <v>#DIV/0!</v>
      </c>
      <c r="AO1065" s="89"/>
      <c r="AP1065" s="89"/>
      <c r="AQ1065" s="89"/>
      <c r="AR1065" s="89"/>
      <c r="AS1065" s="89"/>
      <c r="AT1065" s="89"/>
      <c r="AU1065" s="89"/>
      <c r="AV1065" s="89"/>
      <c r="AW1065" s="89"/>
      <c r="AX1065" s="89"/>
      <c r="AY1065" s="89"/>
      <c r="AZ1065" s="89"/>
      <c r="BA1065" s="89"/>
      <c r="BB1065" s="89"/>
      <c r="BC1065" s="89"/>
      <c r="BD1065" s="89"/>
      <c r="BE1065" s="89"/>
      <c r="BF1065" s="89"/>
      <c r="BG1065" s="89"/>
      <c r="BH1065" s="89"/>
      <c r="BI1065" s="89"/>
      <c r="BJ1065" s="89"/>
      <c r="BK1065" s="89"/>
      <c r="BL1065" s="89"/>
      <c r="BM1065" s="89"/>
      <c r="BN1065" s="89"/>
      <c r="BO1065" s="89"/>
      <c r="BP1065" s="89"/>
      <c r="BQ1065" s="89"/>
      <c r="BR1065" s="89"/>
      <c r="BS1065" s="89"/>
      <c r="BT1065" s="89"/>
      <c r="BU1065" s="89"/>
      <c r="BV1065" s="89"/>
      <c r="BW1065" s="89"/>
      <c r="BX1065" s="89"/>
      <c r="BY1065" s="89"/>
      <c r="BZ1065" s="89"/>
      <c r="CA1065" s="89"/>
      <c r="CB1065" s="89"/>
      <c r="CC1065" s="89"/>
      <c r="CD1065" s="89"/>
      <c r="CE1065" s="89"/>
      <c r="CF1065" s="90" t="e">
        <f t="shared" si="103"/>
        <v>#DIV/0!</v>
      </c>
      <c r="CG1065" s="89"/>
      <c r="CH1065" s="89"/>
      <c r="CI1065" s="89"/>
      <c r="CJ1065" s="89"/>
      <c r="CK1065" s="89"/>
      <c r="CL1065" s="89"/>
      <c r="CM1065" s="89"/>
      <c r="CN1065" s="89"/>
      <c r="CO1065" s="89"/>
      <c r="CP1065" s="89"/>
      <c r="CQ1065" s="89"/>
      <c r="CR1065" s="89"/>
      <c r="CS1065" s="89"/>
      <c r="CT1065" s="89"/>
      <c r="CU1065" s="89"/>
      <c r="CV1065" s="89">
        <v>8</v>
      </c>
      <c r="CW1065" s="89">
        <v>8</v>
      </c>
      <c r="CX1065" s="89">
        <v>7</v>
      </c>
      <c r="CY1065" s="89">
        <v>8</v>
      </c>
      <c r="CZ1065" s="89">
        <v>8</v>
      </c>
      <c r="DA1065" s="89">
        <v>7</v>
      </c>
      <c r="DB1065" s="89">
        <v>7</v>
      </c>
      <c r="DC1065" s="89">
        <v>8</v>
      </c>
      <c r="DD1065" s="89">
        <v>7</v>
      </c>
      <c r="DE1065" s="89"/>
      <c r="DF1065" s="89"/>
      <c r="DG1065" s="89"/>
      <c r="DH1065" s="89"/>
      <c r="DI1065" s="89">
        <v>7</v>
      </c>
      <c r="DJ1065" s="89">
        <v>8</v>
      </c>
      <c r="DK1065" s="89">
        <v>7</v>
      </c>
      <c r="DL1065" s="89">
        <v>8</v>
      </c>
      <c r="DM1065" s="89">
        <v>7</v>
      </c>
      <c r="DN1065" s="89">
        <v>8</v>
      </c>
      <c r="DO1065" s="90">
        <f t="shared" si="107"/>
        <v>7.53333333333333</v>
      </c>
      <c r="DP1065" s="95"/>
      <c r="DQ1065" s="89"/>
      <c r="DR1065" s="89"/>
      <c r="DS1065" s="89"/>
      <c r="DT1065" s="89"/>
      <c r="DU1065" s="89"/>
      <c r="DV1065" s="101"/>
      <c r="DW1065" s="102"/>
      <c r="DX1065" s="103"/>
      <c r="DY1065" s="90"/>
      <c r="DZ1065" s="103"/>
      <c r="EA1065" s="103"/>
      <c r="EB1065" s="103"/>
      <c r="EC1065" s="103"/>
      <c r="ED1065" s="103"/>
      <c r="EE1065" s="103"/>
      <c r="EF1065" s="106" t="e">
        <f t="shared" si="104"/>
        <v>#DIV/0!</v>
      </c>
      <c r="EG1065" s="106" t="e">
        <f t="shared" si="105"/>
        <v>#DIV/0!</v>
      </c>
      <c r="EH1065" s="106" t="str">
        <f t="shared" si="106"/>
        <v>NEED TO DEVELOP</v>
      </c>
    </row>
    <row r="1066" hidden="1" customHeight="1" spans="2:138">
      <c r="B1066" s="83" t="s">
        <v>2920</v>
      </c>
      <c r="C1066" s="84"/>
      <c r="D1066" s="84"/>
      <c r="E1066" s="84"/>
      <c r="F1066" s="84"/>
      <c r="G1066" s="84"/>
      <c r="H1066" s="83" t="s">
        <v>21013</v>
      </c>
      <c r="I1066" s="86" t="s">
        <v>21014</v>
      </c>
      <c r="J1066" s="83" t="s">
        <v>162</v>
      </c>
      <c r="K1066" s="84"/>
      <c r="L1066" s="83" t="s">
        <v>21016</v>
      </c>
      <c r="M1066" s="89"/>
      <c r="N1066" s="89"/>
      <c r="O1066" s="89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  <c r="AA1066" s="89"/>
      <c r="AB1066" s="89"/>
      <c r="AC1066" s="89"/>
      <c r="AD1066" s="89"/>
      <c r="AE1066" s="89"/>
      <c r="AF1066" s="89"/>
      <c r="AG1066" s="89"/>
      <c r="AH1066" s="89"/>
      <c r="AI1066" s="89"/>
      <c r="AJ1066" s="89"/>
      <c r="AK1066" s="89"/>
      <c r="AL1066" s="89"/>
      <c r="AM1066" s="89"/>
      <c r="AN1066" s="90" t="e">
        <f t="shared" si="108"/>
        <v>#DIV/0!</v>
      </c>
      <c r="AO1066" s="89"/>
      <c r="AP1066" s="89"/>
      <c r="AQ1066" s="89"/>
      <c r="AR1066" s="89"/>
      <c r="AS1066" s="89"/>
      <c r="AT1066" s="89"/>
      <c r="AU1066" s="89"/>
      <c r="AV1066" s="89"/>
      <c r="AW1066" s="89"/>
      <c r="AX1066" s="89"/>
      <c r="AY1066" s="89"/>
      <c r="AZ1066" s="89"/>
      <c r="BA1066" s="89"/>
      <c r="BB1066" s="89"/>
      <c r="BC1066" s="89"/>
      <c r="BD1066" s="89"/>
      <c r="BE1066" s="89"/>
      <c r="BF1066" s="89"/>
      <c r="BG1066" s="89"/>
      <c r="BH1066" s="89"/>
      <c r="BI1066" s="89"/>
      <c r="BJ1066" s="89"/>
      <c r="BK1066" s="89"/>
      <c r="BL1066" s="89"/>
      <c r="BM1066" s="89"/>
      <c r="BN1066" s="89"/>
      <c r="BO1066" s="89"/>
      <c r="BP1066" s="89"/>
      <c r="BQ1066" s="89"/>
      <c r="BR1066" s="89"/>
      <c r="BS1066" s="89"/>
      <c r="BT1066" s="89"/>
      <c r="BU1066" s="89"/>
      <c r="BV1066" s="89"/>
      <c r="BW1066" s="89"/>
      <c r="BX1066" s="89"/>
      <c r="BY1066" s="89"/>
      <c r="BZ1066" s="89"/>
      <c r="CA1066" s="89"/>
      <c r="CB1066" s="89"/>
      <c r="CC1066" s="89"/>
      <c r="CD1066" s="89"/>
      <c r="CE1066" s="89"/>
      <c r="CF1066" s="90" t="e">
        <f t="shared" si="103"/>
        <v>#DIV/0!</v>
      </c>
      <c r="CG1066" s="89"/>
      <c r="CH1066" s="89"/>
      <c r="CI1066" s="89"/>
      <c r="CJ1066" s="89"/>
      <c r="CK1066" s="89"/>
      <c r="CL1066" s="89"/>
      <c r="CM1066" s="89"/>
      <c r="CN1066" s="89"/>
      <c r="CO1066" s="89"/>
      <c r="CP1066" s="89"/>
      <c r="CQ1066" s="89"/>
      <c r="CR1066" s="89"/>
      <c r="CS1066" s="89"/>
      <c r="CT1066" s="89"/>
      <c r="CU1066" s="89"/>
      <c r="CV1066" s="89">
        <v>7</v>
      </c>
      <c r="CW1066" s="89">
        <v>8</v>
      </c>
      <c r="CX1066" s="89">
        <v>7</v>
      </c>
      <c r="CY1066" s="89">
        <v>8</v>
      </c>
      <c r="CZ1066" s="89">
        <v>7</v>
      </c>
      <c r="DA1066" s="89">
        <v>7</v>
      </c>
      <c r="DB1066" s="89">
        <v>7</v>
      </c>
      <c r="DC1066" s="89">
        <v>8</v>
      </c>
      <c r="DD1066" s="89">
        <v>7</v>
      </c>
      <c r="DE1066" s="89"/>
      <c r="DF1066" s="89"/>
      <c r="DG1066" s="89"/>
      <c r="DH1066" s="89"/>
      <c r="DI1066" s="89">
        <v>7</v>
      </c>
      <c r="DJ1066" s="89">
        <v>8</v>
      </c>
      <c r="DK1066" s="89">
        <v>7</v>
      </c>
      <c r="DL1066" s="89">
        <v>7</v>
      </c>
      <c r="DM1066" s="89">
        <v>7</v>
      </c>
      <c r="DN1066" s="89">
        <v>7</v>
      </c>
      <c r="DO1066" s="90">
        <f t="shared" si="107"/>
        <v>7.26666666666667</v>
      </c>
      <c r="DP1066" s="95"/>
      <c r="DQ1066" s="89"/>
      <c r="DR1066" s="89"/>
      <c r="DS1066" s="89"/>
      <c r="DT1066" s="89"/>
      <c r="DU1066" s="89"/>
      <c r="DV1066" s="101"/>
      <c r="DW1066" s="102"/>
      <c r="DX1066" s="103"/>
      <c r="DY1066" s="90"/>
      <c r="DZ1066" s="103"/>
      <c r="EA1066" s="103"/>
      <c r="EB1066" s="103"/>
      <c r="EC1066" s="103"/>
      <c r="ED1066" s="103"/>
      <c r="EE1066" s="103"/>
      <c r="EF1066" s="106" t="e">
        <f t="shared" si="104"/>
        <v>#DIV/0!</v>
      </c>
      <c r="EG1066" s="106" t="e">
        <f t="shared" si="105"/>
        <v>#DIV/0!</v>
      </c>
      <c r="EH1066" s="106" t="str">
        <f t="shared" si="106"/>
        <v>NEED TO DEVELOP</v>
      </c>
    </row>
    <row r="1067" hidden="1" customHeight="1" spans="2:138">
      <c r="B1067" s="83" t="s">
        <v>2920</v>
      </c>
      <c r="C1067" s="84"/>
      <c r="D1067" s="84"/>
      <c r="E1067" s="84"/>
      <c r="F1067" s="84"/>
      <c r="G1067" s="84"/>
      <c r="H1067" s="83" t="s">
        <v>21027</v>
      </c>
      <c r="I1067" s="86" t="s">
        <v>21028</v>
      </c>
      <c r="J1067" s="83" t="s">
        <v>162</v>
      </c>
      <c r="K1067" s="84"/>
      <c r="L1067" s="83" t="s">
        <v>14628</v>
      </c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90" t="e">
        <f t="shared" si="108"/>
        <v>#DIV/0!</v>
      </c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 s="89"/>
      <c r="BH1067" s="89"/>
      <c r="BI1067" s="89"/>
      <c r="BJ1067" s="89"/>
      <c r="BK1067" s="89"/>
      <c r="BL1067" s="89"/>
      <c r="BM1067" s="89"/>
      <c r="BN1067" s="89"/>
      <c r="BO1067" s="89"/>
      <c r="BP1067" s="89"/>
      <c r="BQ1067" s="89"/>
      <c r="BR1067" s="89"/>
      <c r="BS1067" s="89"/>
      <c r="BT1067" s="89"/>
      <c r="BU1067" s="89"/>
      <c r="BV1067" s="89"/>
      <c r="BW1067" s="89"/>
      <c r="BX1067" s="89"/>
      <c r="BY1067" s="89"/>
      <c r="BZ1067" s="89"/>
      <c r="CA1067" s="89"/>
      <c r="CB1067" s="89"/>
      <c r="CC1067" s="89"/>
      <c r="CD1067" s="89"/>
      <c r="CE1067" s="89"/>
      <c r="CF1067" s="90" t="e">
        <f t="shared" si="103"/>
        <v>#DIV/0!</v>
      </c>
      <c r="CG1067" s="89"/>
      <c r="CH1067" s="89"/>
      <c r="CI1067" s="89"/>
      <c r="CJ1067" s="89"/>
      <c r="CK1067" s="89"/>
      <c r="CL1067" s="89"/>
      <c r="CM1067" s="89"/>
      <c r="CN1067" s="89"/>
      <c r="CO1067" s="89"/>
      <c r="CP1067" s="89"/>
      <c r="CQ1067" s="89"/>
      <c r="CR1067" s="89"/>
      <c r="CS1067" s="89"/>
      <c r="CT1067" s="89"/>
      <c r="CU1067" s="89"/>
      <c r="CV1067" s="89">
        <v>7</v>
      </c>
      <c r="CW1067" s="89">
        <v>8</v>
      </c>
      <c r="CX1067" s="89">
        <v>7</v>
      </c>
      <c r="CY1067" s="89">
        <v>8</v>
      </c>
      <c r="CZ1067" s="89">
        <v>8</v>
      </c>
      <c r="DA1067" s="89">
        <v>7</v>
      </c>
      <c r="DB1067" s="89">
        <v>7</v>
      </c>
      <c r="DC1067" s="89">
        <v>8</v>
      </c>
      <c r="DD1067" s="89">
        <v>7</v>
      </c>
      <c r="DE1067" s="89"/>
      <c r="DF1067" s="89"/>
      <c r="DG1067" s="89"/>
      <c r="DH1067" s="89"/>
      <c r="DI1067" s="89">
        <v>7</v>
      </c>
      <c r="DJ1067" s="89">
        <v>8</v>
      </c>
      <c r="DK1067" s="89">
        <v>7</v>
      </c>
      <c r="DL1067" s="89">
        <v>8</v>
      </c>
      <c r="DM1067" s="89">
        <v>7</v>
      </c>
      <c r="DN1067" s="89">
        <v>7</v>
      </c>
      <c r="DO1067" s="90">
        <f t="shared" si="107"/>
        <v>7.4</v>
      </c>
      <c r="DP1067" s="95"/>
      <c r="DQ1067" s="89"/>
      <c r="DR1067" s="89"/>
      <c r="DS1067" s="89"/>
      <c r="DT1067" s="89"/>
      <c r="DU1067" s="89"/>
      <c r="DV1067" s="101"/>
      <c r="DW1067" s="102"/>
      <c r="DX1067" s="103"/>
      <c r="DY1067" s="90"/>
      <c r="DZ1067" s="103"/>
      <c r="EA1067" s="103"/>
      <c r="EB1067" s="103"/>
      <c r="EC1067" s="103"/>
      <c r="ED1067" s="103"/>
      <c r="EE1067" s="103"/>
      <c r="EF1067" s="106" t="e">
        <f t="shared" si="104"/>
        <v>#DIV/0!</v>
      </c>
      <c r="EG1067" s="106" t="e">
        <f t="shared" si="105"/>
        <v>#DIV/0!</v>
      </c>
      <c r="EH1067" s="106" t="str">
        <f t="shared" si="106"/>
        <v>NEED TO DEVELOP</v>
      </c>
    </row>
    <row r="1068" hidden="1" customHeight="1" spans="2:138">
      <c r="B1068" s="83" t="s">
        <v>2920</v>
      </c>
      <c r="C1068" s="84"/>
      <c r="D1068" s="84"/>
      <c r="E1068" s="84"/>
      <c r="F1068" s="84"/>
      <c r="G1068" s="84"/>
      <c r="H1068" s="83" t="s">
        <v>21043</v>
      </c>
      <c r="I1068" s="86" t="s">
        <v>21044</v>
      </c>
      <c r="J1068" s="83" t="s">
        <v>1569</v>
      </c>
      <c r="K1068" s="84"/>
      <c r="L1068" s="83" t="s">
        <v>11188</v>
      </c>
      <c r="M1068" s="89"/>
      <c r="N1068" s="89"/>
      <c r="O1068" s="89"/>
      <c r="P1068" s="89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  <c r="AA1068" s="89"/>
      <c r="AB1068" s="89"/>
      <c r="AC1068" s="89"/>
      <c r="AD1068" s="89"/>
      <c r="AE1068" s="89"/>
      <c r="AF1068" s="89"/>
      <c r="AG1068" s="89"/>
      <c r="AH1068" s="89"/>
      <c r="AI1068" s="89"/>
      <c r="AJ1068" s="89"/>
      <c r="AK1068" s="89"/>
      <c r="AL1068" s="89"/>
      <c r="AM1068" s="89"/>
      <c r="AN1068" s="90" t="e">
        <f t="shared" si="108"/>
        <v>#DIV/0!</v>
      </c>
      <c r="AO1068" s="89"/>
      <c r="AP1068" s="89"/>
      <c r="AQ1068" s="89"/>
      <c r="AR1068" s="89"/>
      <c r="AS1068" s="89"/>
      <c r="AT1068" s="89"/>
      <c r="AU1068" s="89"/>
      <c r="AV1068" s="89"/>
      <c r="AW1068" s="89"/>
      <c r="AX1068" s="89"/>
      <c r="AY1068" s="89"/>
      <c r="AZ1068" s="89"/>
      <c r="BA1068" s="89"/>
      <c r="BB1068" s="89"/>
      <c r="BC1068" s="89"/>
      <c r="BD1068" s="89"/>
      <c r="BE1068" s="89"/>
      <c r="BF1068" s="89"/>
      <c r="BG1068" s="89"/>
      <c r="BH1068" s="89"/>
      <c r="BI1068" s="89"/>
      <c r="BJ1068" s="89"/>
      <c r="BK1068" s="89"/>
      <c r="BL1068" s="89"/>
      <c r="BM1068" s="89"/>
      <c r="BN1068" s="89"/>
      <c r="BO1068" s="89"/>
      <c r="BP1068" s="89"/>
      <c r="BQ1068" s="89"/>
      <c r="BR1068" s="89"/>
      <c r="BS1068" s="89"/>
      <c r="BT1068" s="89"/>
      <c r="BU1068" s="89"/>
      <c r="BV1068" s="89"/>
      <c r="BW1068" s="89"/>
      <c r="BX1068" s="89"/>
      <c r="BY1068" s="89"/>
      <c r="BZ1068" s="89"/>
      <c r="CA1068" s="89"/>
      <c r="CB1068" s="89"/>
      <c r="CC1068" s="89"/>
      <c r="CD1068" s="89"/>
      <c r="CE1068" s="89"/>
      <c r="CF1068" s="90" t="e">
        <f t="shared" si="103"/>
        <v>#DIV/0!</v>
      </c>
      <c r="CG1068" s="89"/>
      <c r="CH1068" s="89"/>
      <c r="CI1068" s="89"/>
      <c r="CJ1068" s="89"/>
      <c r="CK1068" s="89"/>
      <c r="CL1068" s="89"/>
      <c r="CM1068" s="89"/>
      <c r="CN1068" s="89"/>
      <c r="CO1068" s="89"/>
      <c r="CP1068" s="89"/>
      <c r="CQ1068" s="89"/>
      <c r="CR1068" s="89"/>
      <c r="CS1068" s="89"/>
      <c r="CT1068" s="89"/>
      <c r="CU1068" s="89"/>
      <c r="CV1068" s="89">
        <v>7</v>
      </c>
      <c r="CW1068" s="89">
        <v>7</v>
      </c>
      <c r="CX1068" s="89">
        <v>7</v>
      </c>
      <c r="CY1068" s="89">
        <v>7</v>
      </c>
      <c r="CZ1068" s="89">
        <v>7</v>
      </c>
      <c r="DA1068" s="89">
        <v>7</v>
      </c>
      <c r="DB1068" s="89">
        <v>7</v>
      </c>
      <c r="DC1068" s="89">
        <v>7</v>
      </c>
      <c r="DD1068" s="89">
        <v>7</v>
      </c>
      <c r="DE1068" s="89"/>
      <c r="DF1068" s="89"/>
      <c r="DG1068" s="89"/>
      <c r="DH1068" s="89"/>
      <c r="DI1068" s="89">
        <v>7</v>
      </c>
      <c r="DJ1068" s="89">
        <v>7</v>
      </c>
      <c r="DK1068" s="89">
        <v>7</v>
      </c>
      <c r="DL1068" s="89">
        <v>7</v>
      </c>
      <c r="DM1068" s="89">
        <v>7</v>
      </c>
      <c r="DN1068" s="89">
        <v>7</v>
      </c>
      <c r="DO1068" s="90">
        <f t="shared" si="107"/>
        <v>7</v>
      </c>
      <c r="DP1068" s="95"/>
      <c r="DQ1068" s="89"/>
      <c r="DR1068" s="89"/>
      <c r="DS1068" s="89"/>
      <c r="DT1068" s="89"/>
      <c r="DU1068" s="89"/>
      <c r="DV1068" s="101"/>
      <c r="DW1068" s="102" t="s">
        <v>26935</v>
      </c>
      <c r="DX1068" s="103"/>
      <c r="DY1068" s="90"/>
      <c r="DZ1068" s="103">
        <v>1</v>
      </c>
      <c r="EA1068" s="103"/>
      <c r="EB1068" s="103"/>
      <c r="EC1068" s="103"/>
      <c r="ED1068" s="103"/>
      <c r="EE1068" s="103"/>
      <c r="EF1068" s="106" t="e">
        <f t="shared" si="104"/>
        <v>#DIV/0!</v>
      </c>
      <c r="EG1068" s="106" t="e">
        <f t="shared" si="105"/>
        <v>#DIV/0!</v>
      </c>
      <c r="EH1068" s="106" t="str">
        <f t="shared" si="106"/>
        <v>NEED TO DEVELOP</v>
      </c>
    </row>
    <row r="1069" hidden="1" customHeight="1" spans="2:138">
      <c r="B1069" s="83" t="s">
        <v>2920</v>
      </c>
      <c r="C1069" s="84"/>
      <c r="D1069" s="84"/>
      <c r="E1069" s="84"/>
      <c r="F1069" s="84"/>
      <c r="G1069" s="84"/>
      <c r="H1069" s="83" t="s">
        <v>21054</v>
      </c>
      <c r="I1069" s="86" t="s">
        <v>21055</v>
      </c>
      <c r="J1069" s="83" t="s">
        <v>3535</v>
      </c>
      <c r="K1069" s="84"/>
      <c r="L1069" s="83" t="s">
        <v>1599</v>
      </c>
      <c r="M1069" s="89"/>
      <c r="N1069" s="89"/>
      <c r="O1069" s="89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  <c r="AA1069" s="89"/>
      <c r="AB1069" s="89"/>
      <c r="AC1069" s="89"/>
      <c r="AD1069" s="89"/>
      <c r="AE1069" s="89"/>
      <c r="AF1069" s="89"/>
      <c r="AG1069" s="89"/>
      <c r="AH1069" s="89"/>
      <c r="AI1069" s="89"/>
      <c r="AJ1069" s="89"/>
      <c r="AK1069" s="89"/>
      <c r="AL1069" s="89"/>
      <c r="AM1069" s="89"/>
      <c r="AN1069" s="90" t="e">
        <f t="shared" si="108"/>
        <v>#DIV/0!</v>
      </c>
      <c r="AO1069" s="89"/>
      <c r="AP1069" s="89"/>
      <c r="AQ1069" s="89"/>
      <c r="AR1069" s="89"/>
      <c r="AS1069" s="89"/>
      <c r="AT1069" s="89"/>
      <c r="AU1069" s="89"/>
      <c r="AV1069" s="89"/>
      <c r="AW1069" s="89"/>
      <c r="AX1069" s="89"/>
      <c r="AY1069" s="89"/>
      <c r="AZ1069" s="89"/>
      <c r="BA1069" s="89"/>
      <c r="BB1069" s="89"/>
      <c r="BC1069" s="89"/>
      <c r="BD1069" s="89"/>
      <c r="BE1069" s="89"/>
      <c r="BF1069" s="89"/>
      <c r="BG1069" s="89"/>
      <c r="BH1069" s="89"/>
      <c r="BI1069" s="89"/>
      <c r="BJ1069" s="89"/>
      <c r="BK1069" s="89"/>
      <c r="BL1069" s="89"/>
      <c r="BM1069" s="89"/>
      <c r="BN1069" s="89"/>
      <c r="BO1069" s="89"/>
      <c r="BP1069" s="89"/>
      <c r="BQ1069" s="89"/>
      <c r="BR1069" s="89"/>
      <c r="BS1069" s="89"/>
      <c r="BT1069" s="89"/>
      <c r="BU1069" s="89"/>
      <c r="BV1069" s="89"/>
      <c r="BW1069" s="89"/>
      <c r="BX1069" s="89"/>
      <c r="BY1069" s="89"/>
      <c r="BZ1069" s="89"/>
      <c r="CA1069" s="89"/>
      <c r="CB1069" s="89"/>
      <c r="CC1069" s="89"/>
      <c r="CD1069" s="89"/>
      <c r="CE1069" s="89"/>
      <c r="CF1069" s="90" t="e">
        <f t="shared" si="103"/>
        <v>#DIV/0!</v>
      </c>
      <c r="CG1069" s="89"/>
      <c r="CH1069" s="89"/>
      <c r="CI1069" s="89"/>
      <c r="CJ1069" s="89"/>
      <c r="CK1069" s="89"/>
      <c r="CL1069" s="89"/>
      <c r="CM1069" s="89"/>
      <c r="CN1069" s="89"/>
      <c r="CO1069" s="89"/>
      <c r="CP1069" s="89"/>
      <c r="CQ1069" s="89"/>
      <c r="CR1069" s="89"/>
      <c r="CS1069" s="89"/>
      <c r="CT1069" s="89"/>
      <c r="CU1069" s="89"/>
      <c r="CV1069" s="89">
        <v>6</v>
      </c>
      <c r="CW1069" s="89">
        <v>7</v>
      </c>
      <c r="CX1069" s="89">
        <v>6</v>
      </c>
      <c r="CY1069" s="89">
        <v>7</v>
      </c>
      <c r="CZ1069" s="89">
        <v>7</v>
      </c>
      <c r="DA1069" s="89">
        <v>6</v>
      </c>
      <c r="DB1069" s="89">
        <v>6</v>
      </c>
      <c r="DC1069" s="89">
        <v>6</v>
      </c>
      <c r="DD1069" s="89">
        <v>6</v>
      </c>
      <c r="DE1069" s="89"/>
      <c r="DF1069" s="89"/>
      <c r="DG1069" s="89"/>
      <c r="DH1069" s="89"/>
      <c r="DI1069" s="89">
        <v>7</v>
      </c>
      <c r="DJ1069" s="89">
        <v>6</v>
      </c>
      <c r="DK1069" s="89">
        <v>7</v>
      </c>
      <c r="DL1069" s="89">
        <v>7</v>
      </c>
      <c r="DM1069" s="89">
        <v>6</v>
      </c>
      <c r="DN1069" s="89">
        <v>7</v>
      </c>
      <c r="DO1069" s="90">
        <f t="shared" si="107"/>
        <v>6.46666666666667</v>
      </c>
      <c r="DP1069" s="95"/>
      <c r="DQ1069" s="89">
        <v>1</v>
      </c>
      <c r="DR1069" s="89"/>
      <c r="DS1069" s="89">
        <v>1</v>
      </c>
      <c r="DT1069" s="89">
        <v>1</v>
      </c>
      <c r="DU1069" s="89">
        <v>1</v>
      </c>
      <c r="DV1069" s="101"/>
      <c r="DW1069" s="102" t="s">
        <v>26935</v>
      </c>
      <c r="DX1069" s="103"/>
      <c r="DY1069" s="90"/>
      <c r="DZ1069" s="103">
        <v>1</v>
      </c>
      <c r="EA1069" s="103">
        <v>1</v>
      </c>
      <c r="EB1069" s="103"/>
      <c r="EC1069" s="103"/>
      <c r="ED1069" s="103"/>
      <c r="EE1069" s="103"/>
      <c r="EF1069" s="106" t="e">
        <f t="shared" si="104"/>
        <v>#DIV/0!</v>
      </c>
      <c r="EG1069" s="106" t="e">
        <f t="shared" si="105"/>
        <v>#DIV/0!</v>
      </c>
      <c r="EH1069" s="106" t="str">
        <f t="shared" si="106"/>
        <v>POOR</v>
      </c>
    </row>
    <row r="1070" hidden="1" customHeight="1" spans="2:138">
      <c r="B1070" s="83" t="s">
        <v>13426</v>
      </c>
      <c r="C1070" s="84"/>
      <c r="D1070" s="84"/>
      <c r="E1070" s="84"/>
      <c r="F1070" s="84"/>
      <c r="G1070" s="84"/>
      <c r="H1070" s="83" t="s">
        <v>21102</v>
      </c>
      <c r="I1070" s="86" t="s">
        <v>21103</v>
      </c>
      <c r="J1070" s="83" t="s">
        <v>68</v>
      </c>
      <c r="K1070" s="84"/>
      <c r="L1070" s="83" t="s">
        <v>715</v>
      </c>
      <c r="M1070" s="89">
        <v>8</v>
      </c>
      <c r="N1070" s="89">
        <v>8</v>
      </c>
      <c r="O1070" s="89">
        <v>8</v>
      </c>
      <c r="P1070" s="89">
        <v>8</v>
      </c>
      <c r="Q1070" s="89">
        <v>8</v>
      </c>
      <c r="R1070" s="89">
        <v>8</v>
      </c>
      <c r="S1070" s="89">
        <v>8</v>
      </c>
      <c r="T1070" s="89">
        <v>8</v>
      </c>
      <c r="U1070" s="89">
        <v>8</v>
      </c>
      <c r="V1070" s="89">
        <v>8</v>
      </c>
      <c r="W1070" s="89">
        <v>8</v>
      </c>
      <c r="X1070" s="89">
        <v>8</v>
      </c>
      <c r="Y1070" s="89">
        <v>8</v>
      </c>
      <c r="Z1070" s="89">
        <v>8</v>
      </c>
      <c r="AA1070" s="89">
        <v>8</v>
      </c>
      <c r="AB1070" s="89">
        <v>8</v>
      </c>
      <c r="AC1070" s="89">
        <v>8</v>
      </c>
      <c r="AD1070" s="89">
        <v>8</v>
      </c>
      <c r="AE1070" s="89">
        <v>8</v>
      </c>
      <c r="AF1070" s="89">
        <v>8</v>
      </c>
      <c r="AG1070" s="89">
        <v>8</v>
      </c>
      <c r="AH1070" s="89">
        <v>8</v>
      </c>
      <c r="AI1070" s="89">
        <v>8</v>
      </c>
      <c r="AJ1070" s="89">
        <v>8</v>
      </c>
      <c r="AK1070" s="89">
        <v>8</v>
      </c>
      <c r="AL1070" s="89">
        <v>8</v>
      </c>
      <c r="AM1070" s="89">
        <v>8</v>
      </c>
      <c r="AN1070" s="90">
        <f t="shared" si="108"/>
        <v>8</v>
      </c>
      <c r="AO1070" s="89"/>
      <c r="AP1070" s="89"/>
      <c r="AQ1070" s="89"/>
      <c r="AR1070" s="89"/>
      <c r="AS1070" s="89"/>
      <c r="AT1070" s="89"/>
      <c r="AU1070" s="89"/>
      <c r="AV1070" s="89"/>
      <c r="AW1070" s="89"/>
      <c r="AX1070" s="89"/>
      <c r="AY1070" s="89"/>
      <c r="AZ1070" s="89"/>
      <c r="BA1070" s="89"/>
      <c r="BB1070" s="89"/>
      <c r="BC1070" s="89"/>
      <c r="BD1070" s="89"/>
      <c r="BE1070" s="89"/>
      <c r="BF1070" s="89"/>
      <c r="BG1070" s="89"/>
      <c r="BH1070" s="89"/>
      <c r="BI1070" s="89"/>
      <c r="BJ1070" s="89"/>
      <c r="BK1070" s="89"/>
      <c r="BL1070" s="89"/>
      <c r="BM1070" s="89"/>
      <c r="BN1070" s="89"/>
      <c r="BO1070" s="89"/>
      <c r="BP1070" s="89"/>
      <c r="BQ1070" s="89"/>
      <c r="BR1070" s="89"/>
      <c r="BS1070" s="89"/>
      <c r="BT1070" s="89"/>
      <c r="BU1070" s="89"/>
      <c r="BV1070" s="89"/>
      <c r="BW1070" s="89"/>
      <c r="BX1070" s="89"/>
      <c r="BY1070" s="89"/>
      <c r="BZ1070" s="89"/>
      <c r="CA1070" s="89"/>
      <c r="CB1070" s="89"/>
      <c r="CC1070" s="89"/>
      <c r="CD1070" s="89"/>
      <c r="CE1070" s="89"/>
      <c r="CF1070" s="90" t="e">
        <f t="shared" si="103"/>
        <v>#DIV/0!</v>
      </c>
      <c r="CG1070" s="89"/>
      <c r="CH1070" s="89"/>
      <c r="CI1070" s="89"/>
      <c r="CJ1070" s="89"/>
      <c r="CK1070" s="89"/>
      <c r="CL1070" s="89"/>
      <c r="CM1070" s="89"/>
      <c r="CN1070" s="89"/>
      <c r="CO1070" s="89"/>
      <c r="CP1070" s="89"/>
      <c r="CQ1070" s="89"/>
      <c r="CR1070" s="89"/>
      <c r="CS1070" s="89"/>
      <c r="CT1070" s="89"/>
      <c r="CU1070" s="89"/>
      <c r="CV1070" s="89"/>
      <c r="CW1070" s="89"/>
      <c r="CX1070" s="89"/>
      <c r="CY1070" s="89"/>
      <c r="CZ1070" s="89"/>
      <c r="DA1070" s="89"/>
      <c r="DB1070" s="89"/>
      <c r="DC1070" s="89"/>
      <c r="DD1070" s="89"/>
      <c r="DE1070" s="89"/>
      <c r="DF1070" s="89"/>
      <c r="DG1070" s="89"/>
      <c r="DH1070" s="89"/>
      <c r="DI1070" s="89"/>
      <c r="DJ1070" s="89"/>
      <c r="DK1070" s="89"/>
      <c r="DL1070" s="89"/>
      <c r="DM1070" s="89"/>
      <c r="DN1070" s="89"/>
      <c r="DO1070" s="90" t="e">
        <f t="shared" si="107"/>
        <v>#DIV/0!</v>
      </c>
      <c r="DP1070" s="95"/>
      <c r="DQ1070" s="89"/>
      <c r="DR1070" s="89"/>
      <c r="DS1070" s="89"/>
      <c r="DT1070" s="89"/>
      <c r="DU1070" s="89"/>
      <c r="DV1070" s="101"/>
      <c r="DW1070" s="102"/>
      <c r="DX1070" s="103"/>
      <c r="DY1070" s="90"/>
      <c r="DZ1070" s="103"/>
      <c r="EA1070" s="103"/>
      <c r="EB1070" s="103"/>
      <c r="EC1070" s="103"/>
      <c r="ED1070" s="103"/>
      <c r="EE1070" s="103"/>
      <c r="EF1070" s="106" t="str">
        <f t="shared" si="104"/>
        <v>NEED TO DEVELOP</v>
      </c>
      <c r="EG1070" s="106" t="e">
        <f t="shared" si="105"/>
        <v>#DIV/0!</v>
      </c>
      <c r="EH1070" s="106" t="e">
        <f t="shared" si="106"/>
        <v>#DIV/0!</v>
      </c>
    </row>
    <row r="1071" hidden="1" customHeight="1" spans="2:138">
      <c r="B1071" s="83" t="s">
        <v>13426</v>
      </c>
      <c r="C1071" s="84"/>
      <c r="D1071" s="84"/>
      <c r="E1071" s="84"/>
      <c r="F1071" s="84"/>
      <c r="G1071" s="84"/>
      <c r="H1071" s="83" t="s">
        <v>21115</v>
      </c>
      <c r="I1071" s="86" t="s">
        <v>21116</v>
      </c>
      <c r="J1071" s="83" t="s">
        <v>227</v>
      </c>
      <c r="K1071" s="84"/>
      <c r="L1071" s="83" t="s">
        <v>3132</v>
      </c>
      <c r="M1071" s="89"/>
      <c r="N1071" s="89"/>
      <c r="O1071" s="89"/>
      <c r="P1071" s="89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  <c r="AA1071" s="89"/>
      <c r="AB1071" s="89"/>
      <c r="AC1071" s="89"/>
      <c r="AD1071" s="89"/>
      <c r="AE1071" s="89"/>
      <c r="AF1071" s="89"/>
      <c r="AG1071" s="89"/>
      <c r="AH1071" s="89"/>
      <c r="AI1071" s="89"/>
      <c r="AJ1071" s="89"/>
      <c r="AK1071" s="89"/>
      <c r="AL1071" s="89"/>
      <c r="AM1071" s="89"/>
      <c r="AN1071" s="90" t="e">
        <f t="shared" si="108"/>
        <v>#DIV/0!</v>
      </c>
      <c r="AO1071" s="89"/>
      <c r="AP1071" s="89"/>
      <c r="AQ1071" s="89"/>
      <c r="AR1071" s="89"/>
      <c r="AS1071" s="89"/>
      <c r="AT1071" s="89"/>
      <c r="AU1071" s="89"/>
      <c r="AV1071" s="89"/>
      <c r="AW1071" s="89"/>
      <c r="AX1071" s="89"/>
      <c r="AY1071" s="89"/>
      <c r="AZ1071" s="89"/>
      <c r="BA1071" s="89"/>
      <c r="BB1071" s="89"/>
      <c r="BC1071" s="89"/>
      <c r="BD1071" s="89"/>
      <c r="BE1071" s="89"/>
      <c r="BF1071" s="89"/>
      <c r="BG1071" s="89"/>
      <c r="BH1071" s="89"/>
      <c r="BI1071" s="89"/>
      <c r="BJ1071" s="89"/>
      <c r="BK1071" s="89"/>
      <c r="BL1071" s="89"/>
      <c r="BM1071" s="89"/>
      <c r="BN1071" s="89"/>
      <c r="BO1071" s="89"/>
      <c r="BP1071" s="89"/>
      <c r="BQ1071" s="89"/>
      <c r="BR1071" s="89"/>
      <c r="BS1071" s="89"/>
      <c r="BT1071" s="89"/>
      <c r="BU1071" s="89"/>
      <c r="BV1071" s="89"/>
      <c r="BW1071" s="89"/>
      <c r="BX1071" s="89"/>
      <c r="BY1071" s="89"/>
      <c r="BZ1071" s="89"/>
      <c r="CA1071" s="89"/>
      <c r="CB1071" s="89"/>
      <c r="CC1071" s="89"/>
      <c r="CD1071" s="89"/>
      <c r="CE1071" s="89"/>
      <c r="CF1071" s="90" t="e">
        <f t="shared" si="103"/>
        <v>#DIV/0!</v>
      </c>
      <c r="CG1071" s="89"/>
      <c r="CH1071" s="89"/>
      <c r="CI1071" s="89"/>
      <c r="CJ1071" s="89"/>
      <c r="CK1071" s="89"/>
      <c r="CL1071" s="89"/>
      <c r="CM1071" s="89"/>
      <c r="CN1071" s="89"/>
      <c r="CO1071" s="89"/>
      <c r="CP1071" s="89"/>
      <c r="CQ1071" s="89"/>
      <c r="CR1071" s="89"/>
      <c r="CS1071" s="89"/>
      <c r="CT1071" s="89"/>
      <c r="CU1071" s="89"/>
      <c r="CV1071" s="89"/>
      <c r="CW1071" s="89"/>
      <c r="CX1071" s="89"/>
      <c r="CY1071" s="89"/>
      <c r="CZ1071" s="89"/>
      <c r="DA1071" s="89"/>
      <c r="DB1071" s="89"/>
      <c r="DC1071" s="89"/>
      <c r="DD1071" s="89"/>
      <c r="DE1071" s="89"/>
      <c r="DF1071" s="89"/>
      <c r="DG1071" s="89"/>
      <c r="DH1071" s="89"/>
      <c r="DI1071" s="89"/>
      <c r="DJ1071" s="89"/>
      <c r="DK1071" s="89"/>
      <c r="DL1071" s="89"/>
      <c r="DM1071" s="89"/>
      <c r="DN1071" s="89"/>
      <c r="DO1071" s="90" t="e">
        <f t="shared" si="107"/>
        <v>#DIV/0!</v>
      </c>
      <c r="DP1071" s="95"/>
      <c r="DQ1071" s="89"/>
      <c r="DR1071" s="89"/>
      <c r="DS1071" s="89"/>
      <c r="DT1071" s="89"/>
      <c r="DU1071" s="89"/>
      <c r="DV1071" s="101"/>
      <c r="DW1071" s="102"/>
      <c r="DX1071" s="103"/>
      <c r="DY1071" s="90"/>
      <c r="DZ1071" s="103"/>
      <c r="EA1071" s="103"/>
      <c r="EB1071" s="103"/>
      <c r="EC1071" s="103"/>
      <c r="ED1071" s="103"/>
      <c r="EE1071" s="103"/>
      <c r="EF1071" s="106" t="e">
        <f t="shared" si="104"/>
        <v>#DIV/0!</v>
      </c>
      <c r="EG1071" s="106" t="e">
        <f t="shared" si="105"/>
        <v>#DIV/0!</v>
      </c>
      <c r="EH1071" s="106" t="e">
        <f t="shared" si="106"/>
        <v>#DIV/0!</v>
      </c>
    </row>
    <row r="1072" hidden="1" customHeight="1" spans="2:138">
      <c r="B1072" s="83" t="s">
        <v>13426</v>
      </c>
      <c r="C1072" s="84"/>
      <c r="D1072" s="84"/>
      <c r="E1072" s="84"/>
      <c r="F1072" s="84"/>
      <c r="G1072" s="84"/>
      <c r="H1072" s="83" t="s">
        <v>21129</v>
      </c>
      <c r="I1072" s="86" t="s">
        <v>21130</v>
      </c>
      <c r="J1072" s="83" t="s">
        <v>2083</v>
      </c>
      <c r="K1072" s="84"/>
      <c r="L1072" s="83" t="s">
        <v>502</v>
      </c>
      <c r="M1072" s="89"/>
      <c r="N1072" s="89"/>
      <c r="O1072" s="89"/>
      <c r="P1072" s="89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  <c r="AA1072" s="89"/>
      <c r="AB1072" s="89"/>
      <c r="AC1072" s="89"/>
      <c r="AD1072" s="89"/>
      <c r="AE1072" s="89"/>
      <c r="AF1072" s="89"/>
      <c r="AG1072" s="89"/>
      <c r="AH1072" s="89"/>
      <c r="AI1072" s="89"/>
      <c r="AJ1072" s="89"/>
      <c r="AK1072" s="89"/>
      <c r="AL1072" s="89"/>
      <c r="AM1072" s="89"/>
      <c r="AN1072" s="90" t="e">
        <f t="shared" si="108"/>
        <v>#DIV/0!</v>
      </c>
      <c r="AO1072" s="89"/>
      <c r="AP1072" s="89"/>
      <c r="AQ1072" s="89"/>
      <c r="AR1072" s="89"/>
      <c r="AS1072" s="89"/>
      <c r="AT1072" s="89"/>
      <c r="AU1072" s="89"/>
      <c r="AV1072" s="89"/>
      <c r="AW1072" s="89"/>
      <c r="AX1072" s="89"/>
      <c r="AY1072" s="89"/>
      <c r="AZ1072" s="89"/>
      <c r="BA1072" s="89"/>
      <c r="BB1072" s="89"/>
      <c r="BC1072" s="89"/>
      <c r="BD1072" s="89">
        <v>8</v>
      </c>
      <c r="BE1072" s="89">
        <v>8</v>
      </c>
      <c r="BF1072" s="89">
        <v>8</v>
      </c>
      <c r="BG1072" s="89">
        <v>8</v>
      </c>
      <c r="BH1072" s="89">
        <v>8</v>
      </c>
      <c r="BI1072" s="89">
        <v>8</v>
      </c>
      <c r="BJ1072" s="89">
        <v>8</v>
      </c>
      <c r="BK1072" s="89">
        <v>8</v>
      </c>
      <c r="BL1072" s="89">
        <v>8</v>
      </c>
      <c r="BM1072" s="89">
        <v>8</v>
      </c>
      <c r="BN1072" s="89">
        <v>8</v>
      </c>
      <c r="BO1072" s="89">
        <v>8</v>
      </c>
      <c r="BP1072" s="89">
        <v>8</v>
      </c>
      <c r="BQ1072" s="89">
        <v>8</v>
      </c>
      <c r="BR1072" s="89">
        <v>8</v>
      </c>
      <c r="BS1072" s="89">
        <v>8</v>
      </c>
      <c r="BT1072" s="89">
        <v>8</v>
      </c>
      <c r="BU1072" s="89">
        <v>8</v>
      </c>
      <c r="BV1072" s="89">
        <v>8</v>
      </c>
      <c r="BW1072" s="89">
        <v>8</v>
      </c>
      <c r="BX1072" s="89">
        <v>8</v>
      </c>
      <c r="BY1072" s="89">
        <v>8</v>
      </c>
      <c r="BZ1072" s="89">
        <v>8</v>
      </c>
      <c r="CA1072" s="89">
        <v>8</v>
      </c>
      <c r="CB1072" s="89">
        <v>8</v>
      </c>
      <c r="CC1072" s="89">
        <v>8</v>
      </c>
      <c r="CD1072" s="89">
        <v>8</v>
      </c>
      <c r="CE1072" s="89">
        <v>7</v>
      </c>
      <c r="CF1072" s="90">
        <f t="shared" si="103"/>
        <v>7.96296296296296</v>
      </c>
      <c r="CG1072" s="89"/>
      <c r="CH1072" s="89"/>
      <c r="CI1072" s="89"/>
      <c r="CJ1072" s="89"/>
      <c r="CK1072" s="89"/>
      <c r="CL1072" s="89"/>
      <c r="CM1072" s="89"/>
      <c r="CN1072" s="89"/>
      <c r="CO1072" s="89"/>
      <c r="CP1072" s="89"/>
      <c r="CQ1072" s="89"/>
      <c r="CR1072" s="89"/>
      <c r="CS1072" s="89"/>
      <c r="CT1072" s="89"/>
      <c r="CU1072" s="89"/>
      <c r="CV1072" s="89"/>
      <c r="CW1072" s="89"/>
      <c r="CX1072" s="89"/>
      <c r="CY1072" s="89"/>
      <c r="CZ1072" s="89"/>
      <c r="DA1072" s="89"/>
      <c r="DB1072" s="89"/>
      <c r="DC1072" s="89"/>
      <c r="DD1072" s="89"/>
      <c r="DE1072" s="89"/>
      <c r="DF1072" s="89"/>
      <c r="DG1072" s="89"/>
      <c r="DH1072" s="89"/>
      <c r="DI1072" s="89"/>
      <c r="DJ1072" s="89"/>
      <c r="DK1072" s="89"/>
      <c r="DL1072" s="89"/>
      <c r="DM1072" s="89"/>
      <c r="DN1072" s="89"/>
      <c r="DO1072" s="90" t="e">
        <f t="shared" si="107"/>
        <v>#DIV/0!</v>
      </c>
      <c r="DP1072" s="95"/>
      <c r="DQ1072" s="89"/>
      <c r="DR1072" s="89"/>
      <c r="DS1072" s="89"/>
      <c r="DT1072" s="89"/>
      <c r="DU1072" s="89"/>
      <c r="DV1072" s="101"/>
      <c r="DW1072" s="102"/>
      <c r="DX1072" s="103"/>
      <c r="DY1072" s="90"/>
      <c r="DZ1072" s="103"/>
      <c r="EA1072" s="103"/>
      <c r="EB1072" s="103"/>
      <c r="EC1072" s="103"/>
      <c r="ED1072" s="103"/>
      <c r="EE1072" s="103"/>
      <c r="EF1072" s="106" t="e">
        <f t="shared" si="104"/>
        <v>#DIV/0!</v>
      </c>
      <c r="EG1072" s="106" t="str">
        <f t="shared" si="105"/>
        <v>NEED TO DEVELOP</v>
      </c>
      <c r="EH1072" s="106" t="e">
        <f t="shared" si="106"/>
        <v>#DIV/0!</v>
      </c>
    </row>
    <row r="1073" hidden="1" customHeight="1" spans="2:138">
      <c r="B1073" s="83" t="s">
        <v>13426</v>
      </c>
      <c r="C1073" s="84"/>
      <c r="D1073" s="84"/>
      <c r="E1073" s="84"/>
      <c r="F1073" s="84"/>
      <c r="G1073" s="84"/>
      <c r="H1073" s="83" t="s">
        <v>21154</v>
      </c>
      <c r="I1073" s="86" t="s">
        <v>21155</v>
      </c>
      <c r="J1073" s="83" t="s">
        <v>263</v>
      </c>
      <c r="K1073" s="84"/>
      <c r="L1073" s="83" t="s">
        <v>15252</v>
      </c>
      <c r="M1073" s="89"/>
      <c r="N1073" s="89"/>
      <c r="O1073" s="89"/>
      <c r="P1073" s="89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  <c r="AA1073" s="89"/>
      <c r="AB1073" s="89"/>
      <c r="AC1073" s="89"/>
      <c r="AD1073" s="89"/>
      <c r="AE1073" s="89"/>
      <c r="AF1073" s="89"/>
      <c r="AG1073" s="89"/>
      <c r="AH1073" s="89"/>
      <c r="AI1073" s="89"/>
      <c r="AJ1073" s="89"/>
      <c r="AK1073" s="89"/>
      <c r="AL1073" s="89"/>
      <c r="AM1073" s="89"/>
      <c r="AN1073" s="90" t="e">
        <f t="shared" si="108"/>
        <v>#DIV/0!</v>
      </c>
      <c r="AO1073" s="89"/>
      <c r="AP1073" s="89"/>
      <c r="AQ1073" s="89"/>
      <c r="AR1073" s="89"/>
      <c r="AS1073" s="89"/>
      <c r="AT1073" s="89"/>
      <c r="AU1073" s="89"/>
      <c r="AV1073" s="89"/>
      <c r="AW1073" s="89"/>
      <c r="AX1073" s="89"/>
      <c r="AY1073" s="89"/>
      <c r="AZ1073" s="89"/>
      <c r="BA1073" s="89"/>
      <c r="BB1073" s="89"/>
      <c r="BC1073" s="89"/>
      <c r="BD1073" s="89"/>
      <c r="BE1073" s="89"/>
      <c r="BF1073" s="89"/>
      <c r="BG1073" s="89"/>
      <c r="BH1073" s="89"/>
      <c r="BI1073" s="89"/>
      <c r="BJ1073" s="89"/>
      <c r="BK1073" s="89"/>
      <c r="BL1073" s="89"/>
      <c r="BM1073" s="89"/>
      <c r="BN1073" s="89"/>
      <c r="BO1073" s="89"/>
      <c r="BP1073" s="89"/>
      <c r="BQ1073" s="89"/>
      <c r="BR1073" s="89"/>
      <c r="BS1073" s="89"/>
      <c r="BT1073" s="89"/>
      <c r="BU1073" s="89"/>
      <c r="BV1073" s="89"/>
      <c r="BW1073" s="89"/>
      <c r="BX1073" s="89"/>
      <c r="BY1073" s="89"/>
      <c r="BZ1073" s="89"/>
      <c r="CA1073" s="89"/>
      <c r="CB1073" s="89"/>
      <c r="CC1073" s="89"/>
      <c r="CD1073" s="89"/>
      <c r="CE1073" s="89"/>
      <c r="CF1073" s="90" t="e">
        <f t="shared" si="103"/>
        <v>#DIV/0!</v>
      </c>
      <c r="CG1073" s="89"/>
      <c r="CH1073" s="89"/>
      <c r="CI1073" s="89"/>
      <c r="CJ1073" s="89"/>
      <c r="CK1073" s="89"/>
      <c r="CL1073" s="89"/>
      <c r="CM1073" s="89"/>
      <c r="CN1073" s="89"/>
      <c r="CO1073" s="89"/>
      <c r="CP1073" s="89"/>
      <c r="CQ1073" s="89"/>
      <c r="CR1073" s="89"/>
      <c r="CS1073" s="89"/>
      <c r="CT1073" s="89"/>
      <c r="CU1073" s="89"/>
      <c r="CV1073" s="89"/>
      <c r="CW1073" s="89"/>
      <c r="CX1073" s="89"/>
      <c r="CY1073" s="89"/>
      <c r="CZ1073" s="89"/>
      <c r="DA1073" s="89"/>
      <c r="DB1073" s="89"/>
      <c r="DC1073" s="89"/>
      <c r="DD1073" s="89"/>
      <c r="DE1073" s="89"/>
      <c r="DF1073" s="89"/>
      <c r="DG1073" s="89"/>
      <c r="DH1073" s="89"/>
      <c r="DI1073" s="89"/>
      <c r="DJ1073" s="89"/>
      <c r="DK1073" s="89"/>
      <c r="DL1073" s="89"/>
      <c r="DM1073" s="89"/>
      <c r="DN1073" s="89"/>
      <c r="DO1073" s="90" t="e">
        <f t="shared" si="107"/>
        <v>#DIV/0!</v>
      </c>
      <c r="DP1073" s="95"/>
      <c r="DQ1073" s="89"/>
      <c r="DR1073" s="89"/>
      <c r="DS1073" s="89"/>
      <c r="DT1073" s="89"/>
      <c r="DU1073" s="89"/>
      <c r="DV1073" s="101"/>
      <c r="DW1073" s="102"/>
      <c r="DX1073" s="103"/>
      <c r="DY1073" s="90"/>
      <c r="DZ1073" s="103"/>
      <c r="EA1073" s="103"/>
      <c r="EB1073" s="103"/>
      <c r="EC1073" s="103"/>
      <c r="ED1073" s="103"/>
      <c r="EE1073" s="103"/>
      <c r="EF1073" s="106" t="e">
        <f t="shared" si="104"/>
        <v>#DIV/0!</v>
      </c>
      <c r="EG1073" s="106" t="e">
        <f t="shared" si="105"/>
        <v>#DIV/0!</v>
      </c>
      <c r="EH1073" s="106" t="e">
        <f t="shared" si="106"/>
        <v>#DIV/0!</v>
      </c>
    </row>
    <row r="1074" hidden="1" customHeight="1" spans="2:138">
      <c r="B1074" s="83" t="s">
        <v>13426</v>
      </c>
      <c r="C1074" s="84"/>
      <c r="D1074" s="84"/>
      <c r="E1074" s="84"/>
      <c r="F1074" s="84"/>
      <c r="G1074" s="84"/>
      <c r="H1074" s="83" t="s">
        <v>21168</v>
      </c>
      <c r="I1074" s="86" t="s">
        <v>21169</v>
      </c>
      <c r="J1074" s="83" t="s">
        <v>20877</v>
      </c>
      <c r="K1074" s="84"/>
      <c r="L1074" s="83" t="s">
        <v>2039</v>
      </c>
      <c r="M1074" s="89"/>
      <c r="N1074" s="89"/>
      <c r="O1074" s="89"/>
      <c r="P1074" s="89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  <c r="AA1074" s="89"/>
      <c r="AB1074" s="89"/>
      <c r="AC1074" s="89"/>
      <c r="AD1074" s="89"/>
      <c r="AE1074" s="89"/>
      <c r="AF1074" s="89"/>
      <c r="AG1074" s="89"/>
      <c r="AH1074" s="89"/>
      <c r="AI1074" s="89"/>
      <c r="AJ1074" s="89"/>
      <c r="AK1074" s="89"/>
      <c r="AL1074" s="89"/>
      <c r="AM1074" s="89"/>
      <c r="AN1074" s="90" t="e">
        <f t="shared" si="108"/>
        <v>#DIV/0!</v>
      </c>
      <c r="AO1074" s="89"/>
      <c r="AP1074" s="89"/>
      <c r="AQ1074" s="89"/>
      <c r="AR1074" s="89"/>
      <c r="AS1074" s="89"/>
      <c r="AT1074" s="89"/>
      <c r="AU1074" s="89"/>
      <c r="AV1074" s="89"/>
      <c r="AW1074" s="89"/>
      <c r="AX1074" s="89"/>
      <c r="AY1074" s="89"/>
      <c r="AZ1074" s="89"/>
      <c r="BA1074" s="89"/>
      <c r="BB1074" s="89"/>
      <c r="BC1074" s="89"/>
      <c r="BD1074" s="89"/>
      <c r="BE1074" s="89"/>
      <c r="BF1074" s="89"/>
      <c r="BG1074" s="89"/>
      <c r="BH1074" s="89"/>
      <c r="BI1074" s="89"/>
      <c r="BJ1074" s="89"/>
      <c r="BK1074" s="89"/>
      <c r="BL1074" s="89"/>
      <c r="BM1074" s="89"/>
      <c r="BN1074" s="89"/>
      <c r="BO1074" s="89"/>
      <c r="BP1074" s="89"/>
      <c r="BQ1074" s="89"/>
      <c r="BR1074" s="89"/>
      <c r="BS1074" s="89"/>
      <c r="BT1074" s="89"/>
      <c r="BU1074" s="89"/>
      <c r="BV1074" s="89"/>
      <c r="BW1074" s="89"/>
      <c r="BX1074" s="89"/>
      <c r="BY1074" s="89"/>
      <c r="BZ1074" s="89"/>
      <c r="CA1074" s="89"/>
      <c r="CB1074" s="89"/>
      <c r="CC1074" s="89"/>
      <c r="CD1074" s="89"/>
      <c r="CE1074" s="89"/>
      <c r="CF1074" s="90" t="e">
        <f t="shared" si="103"/>
        <v>#DIV/0!</v>
      </c>
      <c r="CG1074" s="89"/>
      <c r="CH1074" s="89"/>
      <c r="CI1074" s="89"/>
      <c r="CJ1074" s="89"/>
      <c r="CK1074" s="89"/>
      <c r="CL1074" s="89"/>
      <c r="CM1074" s="89"/>
      <c r="CN1074" s="89"/>
      <c r="CO1074" s="89"/>
      <c r="CP1074" s="89"/>
      <c r="CQ1074" s="89"/>
      <c r="CR1074" s="89"/>
      <c r="CS1074" s="89"/>
      <c r="CT1074" s="89"/>
      <c r="CU1074" s="89"/>
      <c r="CV1074" s="89"/>
      <c r="CW1074" s="89"/>
      <c r="CX1074" s="89"/>
      <c r="CY1074" s="89"/>
      <c r="CZ1074" s="89"/>
      <c r="DA1074" s="89"/>
      <c r="DB1074" s="89"/>
      <c r="DC1074" s="89"/>
      <c r="DD1074" s="89"/>
      <c r="DE1074" s="89"/>
      <c r="DF1074" s="89"/>
      <c r="DG1074" s="89"/>
      <c r="DH1074" s="89"/>
      <c r="DI1074" s="89"/>
      <c r="DJ1074" s="89"/>
      <c r="DK1074" s="89"/>
      <c r="DL1074" s="89"/>
      <c r="DM1074" s="89"/>
      <c r="DN1074" s="89"/>
      <c r="DO1074" s="90" t="e">
        <f t="shared" si="107"/>
        <v>#DIV/0!</v>
      </c>
      <c r="DP1074" s="95"/>
      <c r="DQ1074" s="89"/>
      <c r="DR1074" s="89"/>
      <c r="DS1074" s="89"/>
      <c r="DT1074" s="89"/>
      <c r="DU1074" s="89"/>
      <c r="DV1074" s="101"/>
      <c r="DW1074" s="102"/>
      <c r="DX1074" s="103"/>
      <c r="DY1074" s="90"/>
      <c r="DZ1074" s="103"/>
      <c r="EA1074" s="103"/>
      <c r="EB1074" s="103"/>
      <c r="EC1074" s="103"/>
      <c r="ED1074" s="103"/>
      <c r="EE1074" s="103"/>
      <c r="EF1074" s="106" t="e">
        <f t="shared" si="104"/>
        <v>#DIV/0!</v>
      </c>
      <c r="EG1074" s="106" t="e">
        <f t="shared" si="105"/>
        <v>#DIV/0!</v>
      </c>
      <c r="EH1074" s="106" t="e">
        <f t="shared" si="106"/>
        <v>#DIV/0!</v>
      </c>
    </row>
    <row r="1075" hidden="1" customHeight="1" spans="2:138">
      <c r="B1075" s="83" t="s">
        <v>13426</v>
      </c>
      <c r="C1075" s="84"/>
      <c r="D1075" s="84"/>
      <c r="E1075" s="84"/>
      <c r="F1075" s="84"/>
      <c r="G1075" s="84"/>
      <c r="H1075" s="83" t="s">
        <v>21179</v>
      </c>
      <c r="I1075" s="86" t="s">
        <v>21180</v>
      </c>
      <c r="J1075" s="83" t="s">
        <v>108</v>
      </c>
      <c r="K1075" s="84"/>
      <c r="L1075" s="83" t="s">
        <v>5462</v>
      </c>
      <c r="M1075" s="89"/>
      <c r="N1075" s="89"/>
      <c r="O1075" s="89"/>
      <c r="P1075" s="89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  <c r="AA1075" s="89"/>
      <c r="AB1075" s="89"/>
      <c r="AC1075" s="89"/>
      <c r="AD1075" s="89"/>
      <c r="AE1075" s="89"/>
      <c r="AF1075" s="89"/>
      <c r="AG1075" s="89"/>
      <c r="AH1075" s="89"/>
      <c r="AI1075" s="89"/>
      <c r="AJ1075" s="89"/>
      <c r="AK1075" s="89"/>
      <c r="AL1075" s="89"/>
      <c r="AM1075" s="89"/>
      <c r="AN1075" s="90" t="e">
        <f t="shared" si="108"/>
        <v>#DIV/0!</v>
      </c>
      <c r="AO1075" s="89"/>
      <c r="AP1075" s="89"/>
      <c r="AQ1075" s="89"/>
      <c r="AR1075" s="89"/>
      <c r="AS1075" s="89"/>
      <c r="AT1075" s="89"/>
      <c r="AU1075" s="89"/>
      <c r="AV1075" s="89"/>
      <c r="AW1075" s="89"/>
      <c r="AX1075" s="89"/>
      <c r="AY1075" s="89"/>
      <c r="AZ1075" s="89"/>
      <c r="BA1075" s="89"/>
      <c r="BB1075" s="89"/>
      <c r="BC1075" s="89"/>
      <c r="BD1075" s="89">
        <v>8</v>
      </c>
      <c r="BE1075" s="89">
        <v>8</v>
      </c>
      <c r="BF1075" s="89">
        <v>8</v>
      </c>
      <c r="BG1075" s="89">
        <v>8</v>
      </c>
      <c r="BH1075" s="89">
        <v>8</v>
      </c>
      <c r="BI1075" s="89">
        <v>8</v>
      </c>
      <c r="BJ1075" s="89">
        <v>8</v>
      </c>
      <c r="BK1075" s="89">
        <v>8</v>
      </c>
      <c r="BL1075" s="89">
        <v>8</v>
      </c>
      <c r="BM1075" s="89">
        <v>8</v>
      </c>
      <c r="BN1075" s="89">
        <v>8</v>
      </c>
      <c r="BO1075" s="89">
        <v>7</v>
      </c>
      <c r="BP1075" s="89">
        <v>8</v>
      </c>
      <c r="BQ1075" s="89">
        <v>8</v>
      </c>
      <c r="BR1075" s="89">
        <v>8</v>
      </c>
      <c r="BS1075" s="89">
        <v>8</v>
      </c>
      <c r="BT1075" s="89">
        <v>8</v>
      </c>
      <c r="BU1075" s="89">
        <v>7</v>
      </c>
      <c r="BV1075" s="89">
        <v>8</v>
      </c>
      <c r="BW1075" s="89">
        <v>8</v>
      </c>
      <c r="BX1075" s="89">
        <v>8</v>
      </c>
      <c r="BY1075" s="89">
        <v>8</v>
      </c>
      <c r="BZ1075" s="89">
        <v>8</v>
      </c>
      <c r="CA1075" s="89">
        <v>8</v>
      </c>
      <c r="CB1075" s="89">
        <v>8</v>
      </c>
      <c r="CC1075" s="89">
        <v>8</v>
      </c>
      <c r="CD1075" s="89">
        <v>8</v>
      </c>
      <c r="CE1075" s="89">
        <v>7</v>
      </c>
      <c r="CF1075" s="90">
        <f t="shared" si="103"/>
        <v>7.88888888888889</v>
      </c>
      <c r="CG1075" s="89"/>
      <c r="CH1075" s="89"/>
      <c r="CI1075" s="89"/>
      <c r="CJ1075" s="89"/>
      <c r="CK1075" s="89"/>
      <c r="CL1075" s="89"/>
      <c r="CM1075" s="89"/>
      <c r="CN1075" s="89"/>
      <c r="CO1075" s="89"/>
      <c r="CP1075" s="89"/>
      <c r="CQ1075" s="89"/>
      <c r="CR1075" s="89"/>
      <c r="CS1075" s="89"/>
      <c r="CT1075" s="89"/>
      <c r="CU1075" s="89"/>
      <c r="CV1075" s="89"/>
      <c r="CW1075" s="89"/>
      <c r="CX1075" s="89"/>
      <c r="CY1075" s="89"/>
      <c r="CZ1075" s="89"/>
      <c r="DA1075" s="89"/>
      <c r="DB1075" s="89"/>
      <c r="DC1075" s="89"/>
      <c r="DD1075" s="89"/>
      <c r="DE1075" s="89"/>
      <c r="DF1075" s="89"/>
      <c r="DG1075" s="89"/>
      <c r="DH1075" s="89"/>
      <c r="DI1075" s="89"/>
      <c r="DJ1075" s="89"/>
      <c r="DK1075" s="89"/>
      <c r="DL1075" s="89"/>
      <c r="DM1075" s="89"/>
      <c r="DN1075" s="89"/>
      <c r="DO1075" s="90" t="e">
        <f t="shared" si="107"/>
        <v>#DIV/0!</v>
      </c>
      <c r="DP1075" s="95"/>
      <c r="DQ1075" s="89"/>
      <c r="DR1075" s="89"/>
      <c r="DS1075" s="89"/>
      <c r="DT1075" s="89"/>
      <c r="DU1075" s="89"/>
      <c r="DV1075" s="101"/>
      <c r="DW1075" s="102"/>
      <c r="DX1075" s="103"/>
      <c r="DY1075" s="90"/>
      <c r="DZ1075" s="103"/>
      <c r="EA1075" s="103"/>
      <c r="EB1075" s="103"/>
      <c r="EC1075" s="103"/>
      <c r="ED1075" s="103"/>
      <c r="EE1075" s="103"/>
      <c r="EF1075" s="106" t="e">
        <f t="shared" si="104"/>
        <v>#DIV/0!</v>
      </c>
      <c r="EG1075" s="106" t="str">
        <f t="shared" si="105"/>
        <v>NEED TO DEVELOP</v>
      </c>
      <c r="EH1075" s="106" t="e">
        <f t="shared" si="106"/>
        <v>#DIV/0!</v>
      </c>
    </row>
    <row r="1076" hidden="1" customHeight="1" spans="2:138">
      <c r="B1076" s="83" t="s">
        <v>13426</v>
      </c>
      <c r="C1076" s="84"/>
      <c r="D1076" s="84"/>
      <c r="E1076" s="84"/>
      <c r="F1076" s="84"/>
      <c r="G1076" s="84"/>
      <c r="H1076" s="83" t="s">
        <v>21192</v>
      </c>
      <c r="I1076" s="86" t="s">
        <v>21193</v>
      </c>
      <c r="J1076" s="83" t="s">
        <v>2321</v>
      </c>
      <c r="K1076" s="84"/>
      <c r="L1076" s="83" t="s">
        <v>6974</v>
      </c>
      <c r="M1076" s="89"/>
      <c r="N1076" s="89"/>
      <c r="O1076" s="89"/>
      <c r="P1076" s="89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  <c r="AA1076" s="89"/>
      <c r="AB1076" s="89"/>
      <c r="AC1076" s="89"/>
      <c r="AD1076" s="89"/>
      <c r="AE1076" s="89"/>
      <c r="AF1076" s="89"/>
      <c r="AG1076" s="89"/>
      <c r="AH1076" s="89"/>
      <c r="AI1076" s="89"/>
      <c r="AJ1076" s="89"/>
      <c r="AK1076" s="89"/>
      <c r="AL1076" s="89"/>
      <c r="AM1076" s="89"/>
      <c r="AN1076" s="90" t="e">
        <f t="shared" si="108"/>
        <v>#DIV/0!</v>
      </c>
      <c r="AO1076" s="89"/>
      <c r="AP1076" s="89"/>
      <c r="AQ1076" s="89"/>
      <c r="AR1076" s="89"/>
      <c r="AS1076" s="89"/>
      <c r="AT1076" s="89"/>
      <c r="AU1076" s="89"/>
      <c r="AV1076" s="89"/>
      <c r="AW1076" s="89"/>
      <c r="AX1076" s="89"/>
      <c r="AY1076" s="89"/>
      <c r="AZ1076" s="89"/>
      <c r="BA1076" s="89"/>
      <c r="BB1076" s="89"/>
      <c r="BC1076" s="89"/>
      <c r="BD1076" s="89">
        <v>8</v>
      </c>
      <c r="BE1076" s="89">
        <v>7</v>
      </c>
      <c r="BF1076" s="89">
        <v>8</v>
      </c>
      <c r="BG1076" s="89">
        <v>7</v>
      </c>
      <c r="BH1076" s="89">
        <v>8</v>
      </c>
      <c r="BI1076" s="89">
        <v>8</v>
      </c>
      <c r="BJ1076" s="89">
        <v>7</v>
      </c>
      <c r="BK1076" s="89">
        <v>8</v>
      </c>
      <c r="BL1076" s="89">
        <v>7</v>
      </c>
      <c r="BM1076" s="89">
        <v>7</v>
      </c>
      <c r="BN1076" s="89">
        <v>7</v>
      </c>
      <c r="BO1076" s="89">
        <v>8</v>
      </c>
      <c r="BP1076" s="89">
        <v>7</v>
      </c>
      <c r="BQ1076" s="89">
        <v>8</v>
      </c>
      <c r="BR1076" s="89">
        <v>8</v>
      </c>
      <c r="BS1076" s="89">
        <v>7</v>
      </c>
      <c r="BT1076" s="89">
        <v>8</v>
      </c>
      <c r="BU1076" s="89">
        <v>7</v>
      </c>
      <c r="BV1076" s="89">
        <v>8</v>
      </c>
      <c r="BW1076" s="89">
        <v>8</v>
      </c>
      <c r="BX1076" s="89">
        <v>8</v>
      </c>
      <c r="BY1076" s="89">
        <v>8</v>
      </c>
      <c r="BZ1076" s="89">
        <v>7</v>
      </c>
      <c r="CA1076" s="89">
        <v>7</v>
      </c>
      <c r="CB1076" s="89">
        <v>7</v>
      </c>
      <c r="CC1076" s="89">
        <v>7</v>
      </c>
      <c r="CD1076" s="89">
        <v>8</v>
      </c>
      <c r="CE1076" s="89">
        <v>8</v>
      </c>
      <c r="CF1076" s="90">
        <f t="shared" ref="CF1076:CF1104" si="109">AVERAGE(BE1076:CE1076)</f>
        <v>7.51851851851852</v>
      </c>
      <c r="CG1076" s="89"/>
      <c r="CH1076" s="89"/>
      <c r="CI1076" s="89"/>
      <c r="CJ1076" s="89"/>
      <c r="CK1076" s="89"/>
      <c r="CL1076" s="89"/>
      <c r="CM1076" s="89"/>
      <c r="CN1076" s="89"/>
      <c r="CO1076" s="89"/>
      <c r="CP1076" s="89"/>
      <c r="CQ1076" s="89"/>
      <c r="CR1076" s="89"/>
      <c r="CS1076" s="89"/>
      <c r="CT1076" s="89"/>
      <c r="CU1076" s="89"/>
      <c r="CV1076" s="89"/>
      <c r="CW1076" s="89"/>
      <c r="CX1076" s="89"/>
      <c r="CY1076" s="89"/>
      <c r="CZ1076" s="89"/>
      <c r="DA1076" s="89"/>
      <c r="DB1076" s="89"/>
      <c r="DC1076" s="89"/>
      <c r="DD1076" s="89"/>
      <c r="DE1076" s="89"/>
      <c r="DF1076" s="89"/>
      <c r="DG1076" s="89"/>
      <c r="DH1076" s="89"/>
      <c r="DI1076" s="89"/>
      <c r="DJ1076" s="89"/>
      <c r="DK1076" s="89"/>
      <c r="DL1076" s="89"/>
      <c r="DM1076" s="89"/>
      <c r="DN1076" s="89"/>
      <c r="DO1076" s="90" t="e">
        <f t="shared" si="107"/>
        <v>#DIV/0!</v>
      </c>
      <c r="DP1076" s="95"/>
      <c r="DQ1076" s="89"/>
      <c r="DR1076" s="89"/>
      <c r="DS1076" s="89"/>
      <c r="DT1076" s="89"/>
      <c r="DU1076" s="89"/>
      <c r="DV1076" s="101"/>
      <c r="DW1076" s="102"/>
      <c r="DX1076" s="103"/>
      <c r="DY1076" s="90"/>
      <c r="DZ1076" s="103"/>
      <c r="EA1076" s="103"/>
      <c r="EB1076" s="103"/>
      <c r="EC1076" s="103"/>
      <c r="ED1076" s="103"/>
      <c r="EE1076" s="103"/>
      <c r="EF1076" s="106" t="e">
        <f t="shared" si="104"/>
        <v>#DIV/0!</v>
      </c>
      <c r="EG1076" s="106" t="str">
        <f t="shared" si="105"/>
        <v>NEED TO DEVELOP</v>
      </c>
      <c r="EH1076" s="106" t="e">
        <f t="shared" si="106"/>
        <v>#DIV/0!</v>
      </c>
    </row>
    <row r="1077" hidden="1" customHeight="1" spans="2:138">
      <c r="B1077" s="83" t="s">
        <v>13426</v>
      </c>
      <c r="C1077" s="84"/>
      <c r="D1077" s="84"/>
      <c r="E1077" s="84"/>
      <c r="F1077" s="84"/>
      <c r="G1077" s="84"/>
      <c r="H1077" s="83" t="s">
        <v>21205</v>
      </c>
      <c r="I1077" s="86" t="s">
        <v>21206</v>
      </c>
      <c r="J1077" s="83" t="s">
        <v>390</v>
      </c>
      <c r="K1077" s="84"/>
      <c r="L1077" s="83" t="s">
        <v>6752</v>
      </c>
      <c r="M1077" s="89"/>
      <c r="N1077" s="89"/>
      <c r="O1077" s="89"/>
      <c r="P1077" s="89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  <c r="AA1077" s="89"/>
      <c r="AB1077" s="89"/>
      <c r="AC1077" s="89"/>
      <c r="AD1077" s="89"/>
      <c r="AE1077" s="89"/>
      <c r="AF1077" s="89"/>
      <c r="AG1077" s="89"/>
      <c r="AH1077" s="89"/>
      <c r="AI1077" s="89"/>
      <c r="AJ1077" s="89"/>
      <c r="AK1077" s="89"/>
      <c r="AL1077" s="89"/>
      <c r="AM1077" s="89"/>
      <c r="AN1077" s="90" t="e">
        <f t="shared" si="108"/>
        <v>#DIV/0!</v>
      </c>
      <c r="AO1077" s="89"/>
      <c r="AP1077" s="89"/>
      <c r="AQ1077" s="89"/>
      <c r="AR1077" s="89"/>
      <c r="AS1077" s="89"/>
      <c r="AT1077" s="89"/>
      <c r="AU1077" s="89"/>
      <c r="AV1077" s="89"/>
      <c r="AW1077" s="89"/>
      <c r="AX1077" s="89"/>
      <c r="AY1077" s="89"/>
      <c r="AZ1077" s="89"/>
      <c r="BA1077" s="89"/>
      <c r="BB1077" s="89"/>
      <c r="BC1077" s="89"/>
      <c r="BD1077" s="89"/>
      <c r="BE1077" s="89"/>
      <c r="BF1077" s="89"/>
      <c r="BG1077" s="89"/>
      <c r="BH1077" s="89"/>
      <c r="BI1077" s="89"/>
      <c r="BJ1077" s="89"/>
      <c r="BK1077" s="89"/>
      <c r="BL1077" s="89"/>
      <c r="BM1077" s="89"/>
      <c r="BN1077" s="89"/>
      <c r="BO1077" s="89"/>
      <c r="BP1077" s="89"/>
      <c r="BQ1077" s="89"/>
      <c r="BR1077" s="89"/>
      <c r="BS1077" s="89"/>
      <c r="BT1077" s="89"/>
      <c r="BU1077" s="89"/>
      <c r="BV1077" s="89"/>
      <c r="BW1077" s="89"/>
      <c r="BX1077" s="89"/>
      <c r="BY1077" s="89"/>
      <c r="BZ1077" s="89"/>
      <c r="CA1077" s="89"/>
      <c r="CB1077" s="89"/>
      <c r="CC1077" s="89"/>
      <c r="CD1077" s="89"/>
      <c r="CE1077" s="89"/>
      <c r="CF1077" s="90" t="e">
        <f t="shared" si="109"/>
        <v>#DIV/0!</v>
      </c>
      <c r="CG1077" s="89"/>
      <c r="CH1077" s="89"/>
      <c r="CI1077" s="89"/>
      <c r="CJ1077" s="89"/>
      <c r="CK1077" s="89"/>
      <c r="CL1077" s="89"/>
      <c r="CM1077" s="89"/>
      <c r="CN1077" s="89"/>
      <c r="CO1077" s="89"/>
      <c r="CP1077" s="89"/>
      <c r="CQ1077" s="89"/>
      <c r="CR1077" s="89"/>
      <c r="CS1077" s="89"/>
      <c r="CT1077" s="89"/>
      <c r="CU1077" s="89"/>
      <c r="CV1077" s="89">
        <v>7</v>
      </c>
      <c r="CW1077" s="89">
        <v>8</v>
      </c>
      <c r="CX1077" s="89">
        <v>8</v>
      </c>
      <c r="CY1077" s="89">
        <v>8</v>
      </c>
      <c r="CZ1077" s="89">
        <v>8</v>
      </c>
      <c r="DA1077" s="89">
        <v>7</v>
      </c>
      <c r="DB1077" s="89">
        <v>8</v>
      </c>
      <c r="DC1077" s="89">
        <v>8</v>
      </c>
      <c r="DD1077" s="89">
        <v>7</v>
      </c>
      <c r="DE1077" s="89">
        <v>8</v>
      </c>
      <c r="DF1077" s="89">
        <v>8</v>
      </c>
      <c r="DG1077" s="89">
        <v>8</v>
      </c>
      <c r="DH1077" s="89">
        <v>8</v>
      </c>
      <c r="DI1077" s="89">
        <v>7</v>
      </c>
      <c r="DJ1077" s="89">
        <v>8</v>
      </c>
      <c r="DK1077" s="89">
        <v>8</v>
      </c>
      <c r="DL1077" s="89">
        <v>8</v>
      </c>
      <c r="DM1077" s="89">
        <v>7</v>
      </c>
      <c r="DN1077" s="89">
        <v>8</v>
      </c>
      <c r="DO1077" s="90">
        <v>6</v>
      </c>
      <c r="DP1077" s="95"/>
      <c r="DQ1077" s="89"/>
      <c r="DR1077" s="89"/>
      <c r="DS1077" s="89"/>
      <c r="DT1077" s="89"/>
      <c r="DU1077" s="89"/>
      <c r="DV1077" s="101"/>
      <c r="DW1077" s="102"/>
      <c r="DX1077" s="103"/>
      <c r="DY1077" s="90"/>
      <c r="DZ1077" s="103"/>
      <c r="EA1077" s="103"/>
      <c r="EB1077" s="103"/>
      <c r="EC1077" s="103"/>
      <c r="ED1077" s="103"/>
      <c r="EE1077" s="103"/>
      <c r="EF1077" s="106" t="e">
        <f t="shared" si="104"/>
        <v>#DIV/0!</v>
      </c>
      <c r="EG1077" s="106" t="e">
        <f t="shared" si="105"/>
        <v>#DIV/0!</v>
      </c>
      <c r="EH1077" s="106" t="str">
        <f t="shared" si="106"/>
        <v>POOR</v>
      </c>
    </row>
    <row r="1078" hidden="1" customHeight="1" spans="2:138">
      <c r="B1078" s="83" t="s">
        <v>13426</v>
      </c>
      <c r="C1078" s="84"/>
      <c r="D1078" s="84"/>
      <c r="E1078" s="84"/>
      <c r="F1078" s="84"/>
      <c r="G1078" s="84"/>
      <c r="H1078" s="83" t="s">
        <v>21220</v>
      </c>
      <c r="I1078" s="86" t="s">
        <v>21221</v>
      </c>
      <c r="J1078" s="83" t="s">
        <v>126</v>
      </c>
      <c r="K1078" s="84"/>
      <c r="L1078" s="83" t="s">
        <v>9302</v>
      </c>
      <c r="M1078" s="89"/>
      <c r="N1078" s="89"/>
      <c r="O1078" s="89"/>
      <c r="P1078" s="89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  <c r="AA1078" s="89"/>
      <c r="AB1078" s="89"/>
      <c r="AC1078" s="89"/>
      <c r="AD1078" s="89"/>
      <c r="AE1078" s="89"/>
      <c r="AF1078" s="89"/>
      <c r="AG1078" s="89"/>
      <c r="AH1078" s="89"/>
      <c r="AI1078" s="89"/>
      <c r="AJ1078" s="89"/>
      <c r="AK1078" s="89"/>
      <c r="AL1078" s="89"/>
      <c r="AM1078" s="89"/>
      <c r="AN1078" s="90" t="e">
        <f t="shared" si="108"/>
        <v>#DIV/0!</v>
      </c>
      <c r="AO1078" s="89"/>
      <c r="AP1078" s="89"/>
      <c r="AQ1078" s="89"/>
      <c r="AR1078" s="89"/>
      <c r="AS1078" s="89"/>
      <c r="AT1078" s="89"/>
      <c r="AU1078" s="89"/>
      <c r="AV1078" s="89"/>
      <c r="AW1078" s="89"/>
      <c r="AX1078" s="89"/>
      <c r="AY1078" s="89"/>
      <c r="AZ1078" s="89"/>
      <c r="BA1078" s="89"/>
      <c r="BB1078" s="89"/>
      <c r="BC1078" s="89"/>
      <c r="BD1078" s="89"/>
      <c r="BE1078" s="89"/>
      <c r="BF1078" s="89"/>
      <c r="BG1078" s="89"/>
      <c r="BH1078" s="89"/>
      <c r="BI1078" s="89"/>
      <c r="BJ1078" s="89"/>
      <c r="BK1078" s="89"/>
      <c r="BL1078" s="89"/>
      <c r="BM1078" s="89"/>
      <c r="BN1078" s="89"/>
      <c r="BO1078" s="89"/>
      <c r="BP1078" s="89"/>
      <c r="BQ1078" s="89"/>
      <c r="BR1078" s="89"/>
      <c r="BS1078" s="89"/>
      <c r="BT1078" s="89"/>
      <c r="BU1078" s="89"/>
      <c r="BV1078" s="89"/>
      <c r="BW1078" s="89"/>
      <c r="BX1078" s="89"/>
      <c r="BY1078" s="89"/>
      <c r="BZ1078" s="89"/>
      <c r="CA1078" s="89"/>
      <c r="CB1078" s="89"/>
      <c r="CC1078" s="89"/>
      <c r="CD1078" s="89"/>
      <c r="CE1078" s="89"/>
      <c r="CF1078" s="90" t="e">
        <f t="shared" si="109"/>
        <v>#DIV/0!</v>
      </c>
      <c r="CG1078" s="89"/>
      <c r="CH1078" s="89"/>
      <c r="CI1078" s="89"/>
      <c r="CJ1078" s="89"/>
      <c r="CK1078" s="89"/>
      <c r="CL1078" s="89"/>
      <c r="CM1078" s="89"/>
      <c r="CN1078" s="89"/>
      <c r="CO1078" s="89"/>
      <c r="CP1078" s="89"/>
      <c r="CQ1078" s="89"/>
      <c r="CR1078" s="89"/>
      <c r="CS1078" s="89"/>
      <c r="CT1078" s="89"/>
      <c r="CU1078" s="89"/>
      <c r="CV1078" s="89">
        <v>7</v>
      </c>
      <c r="CW1078" s="89">
        <v>8</v>
      </c>
      <c r="CX1078" s="89">
        <v>8</v>
      </c>
      <c r="CY1078" s="89">
        <v>8</v>
      </c>
      <c r="CZ1078" s="89">
        <v>8</v>
      </c>
      <c r="DA1078" s="89">
        <v>7</v>
      </c>
      <c r="DB1078" s="89">
        <v>8</v>
      </c>
      <c r="DC1078" s="89">
        <v>8</v>
      </c>
      <c r="DD1078" s="89">
        <v>7</v>
      </c>
      <c r="DE1078" s="89"/>
      <c r="DF1078" s="89"/>
      <c r="DG1078" s="89"/>
      <c r="DH1078" s="89"/>
      <c r="DI1078" s="89">
        <v>7</v>
      </c>
      <c r="DJ1078" s="89">
        <v>8</v>
      </c>
      <c r="DK1078" s="89">
        <v>8</v>
      </c>
      <c r="DL1078" s="89">
        <v>8</v>
      </c>
      <c r="DM1078" s="89">
        <v>7</v>
      </c>
      <c r="DN1078" s="89">
        <v>8</v>
      </c>
      <c r="DO1078" s="90">
        <f t="shared" ref="DO1078:DO1109" si="110">AVERAGE(CN1078:DN1078)</f>
        <v>7.66666666666667</v>
      </c>
      <c r="DP1078" s="95"/>
      <c r="DQ1078" s="89"/>
      <c r="DR1078" s="89"/>
      <c r="DS1078" s="89"/>
      <c r="DT1078" s="89"/>
      <c r="DU1078" s="89"/>
      <c r="DV1078" s="101"/>
      <c r="DW1078" s="102"/>
      <c r="DX1078" s="103"/>
      <c r="DY1078" s="90"/>
      <c r="DZ1078" s="103"/>
      <c r="EA1078" s="103"/>
      <c r="EB1078" s="103"/>
      <c r="EC1078" s="103"/>
      <c r="ED1078" s="103"/>
      <c r="EE1078" s="103"/>
      <c r="EF1078" s="106" t="e">
        <f t="shared" si="104"/>
        <v>#DIV/0!</v>
      </c>
      <c r="EG1078" s="106" t="e">
        <f t="shared" si="105"/>
        <v>#DIV/0!</v>
      </c>
      <c r="EH1078" s="106" t="str">
        <f t="shared" si="106"/>
        <v>NEED TO DEVELOP</v>
      </c>
    </row>
    <row r="1079" hidden="1" customHeight="1" spans="2:138">
      <c r="B1079" s="83" t="s">
        <v>13426</v>
      </c>
      <c r="C1079" s="84"/>
      <c r="D1079" s="84"/>
      <c r="E1079" s="84"/>
      <c r="F1079" s="84"/>
      <c r="G1079" s="84"/>
      <c r="H1079" s="83" t="s">
        <v>21234</v>
      </c>
      <c r="I1079" s="86" t="s">
        <v>21235</v>
      </c>
      <c r="J1079" s="83" t="s">
        <v>126</v>
      </c>
      <c r="K1079" s="84"/>
      <c r="L1079" s="83" t="s">
        <v>6381</v>
      </c>
      <c r="M1079" s="89"/>
      <c r="N1079" s="89"/>
      <c r="O1079" s="89"/>
      <c r="P1079" s="89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  <c r="AA1079" s="89"/>
      <c r="AB1079" s="89"/>
      <c r="AC1079" s="89"/>
      <c r="AD1079" s="89"/>
      <c r="AE1079" s="89"/>
      <c r="AF1079" s="89"/>
      <c r="AG1079" s="89"/>
      <c r="AH1079" s="89"/>
      <c r="AI1079" s="89"/>
      <c r="AJ1079" s="89"/>
      <c r="AK1079" s="89"/>
      <c r="AL1079" s="89"/>
      <c r="AM1079" s="89"/>
      <c r="AN1079" s="90" t="e">
        <f t="shared" si="108"/>
        <v>#DIV/0!</v>
      </c>
      <c r="AO1079" s="89"/>
      <c r="AP1079" s="89"/>
      <c r="AQ1079" s="89"/>
      <c r="AR1079" s="89"/>
      <c r="AS1079" s="89"/>
      <c r="AT1079" s="89"/>
      <c r="AU1079" s="89"/>
      <c r="AV1079" s="89"/>
      <c r="AW1079" s="89"/>
      <c r="AX1079" s="89"/>
      <c r="AY1079" s="89"/>
      <c r="AZ1079" s="89"/>
      <c r="BA1079" s="89"/>
      <c r="BB1079" s="89"/>
      <c r="BC1079" s="89"/>
      <c r="BD1079" s="89"/>
      <c r="BE1079" s="89"/>
      <c r="BF1079" s="89"/>
      <c r="BG1079" s="89"/>
      <c r="BH1079" s="89"/>
      <c r="BI1079" s="89"/>
      <c r="BJ1079" s="89"/>
      <c r="BK1079" s="89"/>
      <c r="BL1079" s="89"/>
      <c r="BM1079" s="89"/>
      <c r="BN1079" s="89"/>
      <c r="BO1079" s="89"/>
      <c r="BP1079" s="89"/>
      <c r="BQ1079" s="89"/>
      <c r="BR1079" s="89"/>
      <c r="BS1079" s="89"/>
      <c r="BT1079" s="89"/>
      <c r="BU1079" s="89"/>
      <c r="BV1079" s="89"/>
      <c r="BW1079" s="89"/>
      <c r="BX1079" s="89"/>
      <c r="BY1079" s="89"/>
      <c r="BZ1079" s="89"/>
      <c r="CA1079" s="89"/>
      <c r="CB1079" s="89"/>
      <c r="CC1079" s="89"/>
      <c r="CD1079" s="89"/>
      <c r="CE1079" s="89"/>
      <c r="CF1079" s="90" t="e">
        <f t="shared" si="109"/>
        <v>#DIV/0!</v>
      </c>
      <c r="CG1079" s="89"/>
      <c r="CH1079" s="89"/>
      <c r="CI1079" s="89"/>
      <c r="CJ1079" s="89"/>
      <c r="CK1079" s="89"/>
      <c r="CL1079" s="89"/>
      <c r="CM1079" s="89"/>
      <c r="CN1079" s="89"/>
      <c r="CO1079" s="89"/>
      <c r="CP1079" s="89"/>
      <c r="CQ1079" s="89"/>
      <c r="CR1079" s="89"/>
      <c r="CS1079" s="89"/>
      <c r="CT1079" s="89"/>
      <c r="CU1079" s="89"/>
      <c r="CV1079" s="89"/>
      <c r="CW1079" s="89"/>
      <c r="CX1079" s="89"/>
      <c r="CY1079" s="89"/>
      <c r="CZ1079" s="89"/>
      <c r="DA1079" s="89"/>
      <c r="DB1079" s="89"/>
      <c r="DC1079" s="89"/>
      <c r="DD1079" s="89"/>
      <c r="DE1079" s="89"/>
      <c r="DF1079" s="89"/>
      <c r="DG1079" s="89"/>
      <c r="DH1079" s="89"/>
      <c r="DI1079" s="89"/>
      <c r="DJ1079" s="89"/>
      <c r="DK1079" s="89"/>
      <c r="DL1079" s="89"/>
      <c r="DM1079" s="89"/>
      <c r="DN1079" s="89"/>
      <c r="DO1079" s="90" t="e">
        <f t="shared" si="110"/>
        <v>#DIV/0!</v>
      </c>
      <c r="DP1079" s="95"/>
      <c r="DQ1079" s="89"/>
      <c r="DR1079" s="89"/>
      <c r="DS1079" s="89"/>
      <c r="DT1079" s="89"/>
      <c r="DU1079" s="89"/>
      <c r="DV1079" s="101"/>
      <c r="DW1079" s="102"/>
      <c r="DX1079" s="103"/>
      <c r="DY1079" s="90"/>
      <c r="DZ1079" s="103"/>
      <c r="EA1079" s="103"/>
      <c r="EB1079" s="103"/>
      <c r="EC1079" s="103"/>
      <c r="ED1079" s="103"/>
      <c r="EE1079" s="103"/>
      <c r="EF1079" s="106" t="e">
        <f t="shared" si="104"/>
        <v>#DIV/0!</v>
      </c>
      <c r="EG1079" s="106" t="e">
        <f t="shared" si="105"/>
        <v>#DIV/0!</v>
      </c>
      <c r="EH1079" s="106" t="e">
        <f t="shared" si="106"/>
        <v>#DIV/0!</v>
      </c>
    </row>
    <row r="1080" hidden="1" customHeight="1" spans="2:138">
      <c r="B1080" s="83" t="s">
        <v>13426</v>
      </c>
      <c r="C1080" s="84"/>
      <c r="D1080" s="84"/>
      <c r="E1080" s="84"/>
      <c r="F1080" s="84"/>
      <c r="G1080" s="84"/>
      <c r="H1080" s="83" t="s">
        <v>21249</v>
      </c>
      <c r="I1080" s="86" t="s">
        <v>21250</v>
      </c>
      <c r="J1080" s="83" t="s">
        <v>126</v>
      </c>
      <c r="K1080" s="84"/>
      <c r="L1080" s="83" t="s">
        <v>7293</v>
      </c>
      <c r="M1080" s="89"/>
      <c r="N1080" s="89"/>
      <c r="O1080" s="89"/>
      <c r="P1080" s="89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  <c r="AA1080" s="89"/>
      <c r="AB1080" s="89"/>
      <c r="AC1080" s="89"/>
      <c r="AD1080" s="89"/>
      <c r="AE1080" s="89"/>
      <c r="AF1080" s="89"/>
      <c r="AG1080" s="89"/>
      <c r="AH1080" s="89"/>
      <c r="AI1080" s="89"/>
      <c r="AJ1080" s="89"/>
      <c r="AK1080" s="89"/>
      <c r="AL1080" s="89"/>
      <c r="AM1080" s="89"/>
      <c r="AN1080" s="90" t="e">
        <f t="shared" si="108"/>
        <v>#DIV/0!</v>
      </c>
      <c r="AO1080" s="89"/>
      <c r="AP1080" s="89"/>
      <c r="AQ1080" s="89"/>
      <c r="AR1080" s="89"/>
      <c r="AS1080" s="89"/>
      <c r="AT1080" s="89"/>
      <c r="AU1080" s="89"/>
      <c r="AV1080" s="89"/>
      <c r="AW1080" s="89"/>
      <c r="AX1080" s="89"/>
      <c r="AY1080" s="89"/>
      <c r="AZ1080" s="89"/>
      <c r="BA1080" s="89"/>
      <c r="BB1080" s="89"/>
      <c r="BC1080" s="89"/>
      <c r="BD1080" s="89"/>
      <c r="BE1080" s="89"/>
      <c r="BF1080" s="89"/>
      <c r="BG1080" s="89"/>
      <c r="BH1080" s="89"/>
      <c r="BI1080" s="89"/>
      <c r="BJ1080" s="89"/>
      <c r="BK1080" s="89"/>
      <c r="BL1080" s="89"/>
      <c r="BM1080" s="89"/>
      <c r="BN1080" s="89"/>
      <c r="BO1080" s="89"/>
      <c r="BP1080" s="89"/>
      <c r="BQ1080" s="89"/>
      <c r="BR1080" s="89"/>
      <c r="BS1080" s="89"/>
      <c r="BT1080" s="89"/>
      <c r="BU1080" s="89"/>
      <c r="BV1080" s="89"/>
      <c r="BW1080" s="89"/>
      <c r="BX1080" s="89"/>
      <c r="BY1080" s="89"/>
      <c r="BZ1080" s="89"/>
      <c r="CA1080" s="89"/>
      <c r="CB1080" s="89"/>
      <c r="CC1080" s="89"/>
      <c r="CD1080" s="89"/>
      <c r="CE1080" s="89"/>
      <c r="CF1080" s="90" t="e">
        <f t="shared" si="109"/>
        <v>#DIV/0!</v>
      </c>
      <c r="CG1080" s="89"/>
      <c r="CH1080" s="89"/>
      <c r="CI1080" s="89"/>
      <c r="CJ1080" s="89"/>
      <c r="CK1080" s="89"/>
      <c r="CL1080" s="89"/>
      <c r="CM1080" s="89"/>
      <c r="CN1080" s="89"/>
      <c r="CO1080" s="89"/>
      <c r="CP1080" s="89"/>
      <c r="CQ1080" s="89"/>
      <c r="CR1080" s="89"/>
      <c r="CS1080" s="89"/>
      <c r="CT1080" s="89"/>
      <c r="CU1080" s="89"/>
      <c r="CV1080" s="89">
        <v>7</v>
      </c>
      <c r="CW1080" s="89">
        <v>8</v>
      </c>
      <c r="CX1080" s="89">
        <v>8</v>
      </c>
      <c r="CY1080" s="89">
        <v>8</v>
      </c>
      <c r="CZ1080" s="89">
        <v>8</v>
      </c>
      <c r="DA1080" s="89">
        <v>7</v>
      </c>
      <c r="DB1080" s="89">
        <v>8</v>
      </c>
      <c r="DC1080" s="89">
        <v>8</v>
      </c>
      <c r="DD1080" s="89">
        <v>7</v>
      </c>
      <c r="DE1080" s="89"/>
      <c r="DF1080" s="89"/>
      <c r="DG1080" s="89"/>
      <c r="DH1080" s="89"/>
      <c r="DI1080" s="89">
        <v>7</v>
      </c>
      <c r="DJ1080" s="89">
        <v>8</v>
      </c>
      <c r="DK1080" s="89">
        <v>8</v>
      </c>
      <c r="DL1080" s="89">
        <v>8</v>
      </c>
      <c r="DM1080" s="89">
        <v>7</v>
      </c>
      <c r="DN1080" s="89">
        <v>8</v>
      </c>
      <c r="DO1080" s="90">
        <f t="shared" si="110"/>
        <v>7.66666666666667</v>
      </c>
      <c r="DP1080" s="95"/>
      <c r="DQ1080" s="89"/>
      <c r="DR1080" s="89"/>
      <c r="DS1080" s="89"/>
      <c r="DT1080" s="89"/>
      <c r="DU1080" s="89"/>
      <c r="DV1080" s="101"/>
      <c r="DW1080" s="102"/>
      <c r="DX1080" s="103"/>
      <c r="DY1080" s="90"/>
      <c r="DZ1080" s="103"/>
      <c r="EA1080" s="103"/>
      <c r="EB1080" s="103"/>
      <c r="EC1080" s="103"/>
      <c r="ED1080" s="103"/>
      <c r="EE1080" s="103"/>
      <c r="EF1080" s="106" t="e">
        <f t="shared" si="104"/>
        <v>#DIV/0!</v>
      </c>
      <c r="EG1080" s="106" t="e">
        <f t="shared" si="105"/>
        <v>#DIV/0!</v>
      </c>
      <c r="EH1080" s="106" t="str">
        <f t="shared" si="106"/>
        <v>NEED TO DEVELOP</v>
      </c>
    </row>
    <row r="1081" hidden="1" customHeight="1" spans="2:138">
      <c r="B1081" s="83" t="s">
        <v>13426</v>
      </c>
      <c r="C1081" s="84"/>
      <c r="D1081" s="84"/>
      <c r="E1081" s="84"/>
      <c r="F1081" s="84"/>
      <c r="G1081" s="84"/>
      <c r="H1081" s="83" t="s">
        <v>21264</v>
      </c>
      <c r="I1081" s="86" t="s">
        <v>21265</v>
      </c>
      <c r="J1081" s="83" t="s">
        <v>162</v>
      </c>
      <c r="K1081" s="84"/>
      <c r="L1081" s="83" t="s">
        <v>3559</v>
      </c>
      <c r="M1081" s="89"/>
      <c r="N1081" s="89"/>
      <c r="O1081" s="89"/>
      <c r="P1081" s="89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  <c r="AA1081" s="89"/>
      <c r="AB1081" s="89"/>
      <c r="AC1081" s="89"/>
      <c r="AD1081" s="89"/>
      <c r="AE1081" s="89"/>
      <c r="AF1081" s="89"/>
      <c r="AG1081" s="89"/>
      <c r="AH1081" s="89"/>
      <c r="AI1081" s="89"/>
      <c r="AJ1081" s="89"/>
      <c r="AK1081" s="89"/>
      <c r="AL1081" s="89"/>
      <c r="AM1081" s="89"/>
      <c r="AN1081" s="90" t="e">
        <f t="shared" si="108"/>
        <v>#DIV/0!</v>
      </c>
      <c r="AO1081" s="89"/>
      <c r="AP1081" s="89"/>
      <c r="AQ1081" s="89"/>
      <c r="AR1081" s="89"/>
      <c r="AS1081" s="89"/>
      <c r="AT1081" s="89"/>
      <c r="AU1081" s="89"/>
      <c r="AV1081" s="89"/>
      <c r="AW1081" s="89"/>
      <c r="AX1081" s="89"/>
      <c r="AY1081" s="89"/>
      <c r="AZ1081" s="89"/>
      <c r="BA1081" s="89"/>
      <c r="BB1081" s="89"/>
      <c r="BC1081" s="89"/>
      <c r="BD1081" s="89"/>
      <c r="BE1081" s="89"/>
      <c r="BF1081" s="89"/>
      <c r="BG1081" s="89"/>
      <c r="BH1081" s="89"/>
      <c r="BI1081" s="89"/>
      <c r="BJ1081" s="89"/>
      <c r="BK1081" s="89"/>
      <c r="BL1081" s="89"/>
      <c r="BM1081" s="89"/>
      <c r="BN1081" s="89"/>
      <c r="BO1081" s="89"/>
      <c r="BP1081" s="89"/>
      <c r="BQ1081" s="89"/>
      <c r="BR1081" s="89"/>
      <c r="BS1081" s="89"/>
      <c r="BT1081" s="89"/>
      <c r="BU1081" s="89"/>
      <c r="BV1081" s="89"/>
      <c r="BW1081" s="89"/>
      <c r="BX1081" s="89"/>
      <c r="BY1081" s="89"/>
      <c r="BZ1081" s="89"/>
      <c r="CA1081" s="89"/>
      <c r="CB1081" s="89"/>
      <c r="CC1081" s="89"/>
      <c r="CD1081" s="89"/>
      <c r="CE1081" s="89"/>
      <c r="CF1081" s="90" t="e">
        <f t="shared" si="109"/>
        <v>#DIV/0!</v>
      </c>
      <c r="CG1081" s="89"/>
      <c r="CH1081" s="89"/>
      <c r="CI1081" s="89"/>
      <c r="CJ1081" s="89"/>
      <c r="CK1081" s="89"/>
      <c r="CL1081" s="89"/>
      <c r="CM1081" s="89"/>
      <c r="CN1081" s="89"/>
      <c r="CO1081" s="89"/>
      <c r="CP1081" s="89"/>
      <c r="CQ1081" s="89"/>
      <c r="CR1081" s="89"/>
      <c r="CS1081" s="89"/>
      <c r="CT1081" s="89"/>
      <c r="CU1081" s="89"/>
      <c r="CV1081" s="89"/>
      <c r="CW1081" s="89"/>
      <c r="CX1081" s="89"/>
      <c r="CY1081" s="89"/>
      <c r="CZ1081" s="89"/>
      <c r="DA1081" s="89"/>
      <c r="DB1081" s="89"/>
      <c r="DC1081" s="89"/>
      <c r="DD1081" s="89"/>
      <c r="DE1081" s="89"/>
      <c r="DF1081" s="89"/>
      <c r="DG1081" s="89"/>
      <c r="DH1081" s="89"/>
      <c r="DI1081" s="89"/>
      <c r="DJ1081" s="89"/>
      <c r="DK1081" s="89"/>
      <c r="DL1081" s="89"/>
      <c r="DM1081" s="89"/>
      <c r="DN1081" s="89"/>
      <c r="DO1081" s="90" t="e">
        <f t="shared" si="110"/>
        <v>#DIV/0!</v>
      </c>
      <c r="DP1081" s="89"/>
      <c r="DQ1081" s="89"/>
      <c r="DR1081" s="89"/>
      <c r="DS1081" s="89"/>
      <c r="DT1081" s="89"/>
      <c r="DU1081" s="89"/>
      <c r="DV1081" s="101"/>
      <c r="DW1081" s="102"/>
      <c r="DX1081" s="103"/>
      <c r="DY1081" s="90"/>
      <c r="DZ1081" s="103"/>
      <c r="EA1081" s="103"/>
      <c r="EB1081" s="103"/>
      <c r="EC1081" s="103"/>
      <c r="ED1081" s="103"/>
      <c r="EE1081" s="103"/>
      <c r="EF1081" s="106" t="e">
        <f t="shared" si="104"/>
        <v>#DIV/0!</v>
      </c>
      <c r="EG1081" s="106" t="e">
        <f t="shared" si="105"/>
        <v>#DIV/0!</v>
      </c>
      <c r="EH1081" s="106" t="e">
        <f t="shared" si="106"/>
        <v>#DIV/0!</v>
      </c>
    </row>
    <row r="1082" hidden="1" customHeight="1" spans="2:138">
      <c r="B1082" s="83" t="s">
        <v>13426</v>
      </c>
      <c r="C1082" s="84"/>
      <c r="D1082" s="84"/>
      <c r="E1082" s="84"/>
      <c r="F1082" s="84"/>
      <c r="G1082" s="84"/>
      <c r="H1082" s="83" t="s">
        <v>21277</v>
      </c>
      <c r="I1082" s="86" t="s">
        <v>21278</v>
      </c>
      <c r="J1082" s="83" t="s">
        <v>162</v>
      </c>
      <c r="K1082" s="84"/>
      <c r="L1082" s="83" t="s">
        <v>15252</v>
      </c>
      <c r="M1082" s="89"/>
      <c r="N1082" s="89"/>
      <c r="O1082" s="89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  <c r="AA1082" s="89"/>
      <c r="AB1082" s="89"/>
      <c r="AC1082" s="89"/>
      <c r="AD1082" s="89"/>
      <c r="AE1082" s="89"/>
      <c r="AF1082" s="89"/>
      <c r="AG1082" s="89"/>
      <c r="AH1082" s="89"/>
      <c r="AI1082" s="89"/>
      <c r="AJ1082" s="89"/>
      <c r="AK1082" s="89"/>
      <c r="AL1082" s="89"/>
      <c r="AM1082" s="89"/>
      <c r="AN1082" s="90" t="e">
        <f t="shared" si="108"/>
        <v>#DIV/0!</v>
      </c>
      <c r="AO1082" s="89"/>
      <c r="AP1082" s="89"/>
      <c r="AQ1082" s="89"/>
      <c r="AR1082" s="89"/>
      <c r="AS1082" s="89"/>
      <c r="AT1082" s="89"/>
      <c r="AU1082" s="89"/>
      <c r="AV1082" s="89"/>
      <c r="AW1082" s="89"/>
      <c r="AX1082" s="89"/>
      <c r="AY1082" s="89"/>
      <c r="AZ1082" s="89"/>
      <c r="BA1082" s="89"/>
      <c r="BB1082" s="89"/>
      <c r="BC1082" s="89"/>
      <c r="BD1082" s="89"/>
      <c r="BE1082" s="89"/>
      <c r="BF1082" s="89"/>
      <c r="BG1082" s="89"/>
      <c r="BH1082" s="89"/>
      <c r="BI1082" s="89"/>
      <c r="BJ1082" s="89"/>
      <c r="BK1082" s="89"/>
      <c r="BL1082" s="89"/>
      <c r="BM1082" s="89"/>
      <c r="BN1082" s="89"/>
      <c r="BO1082" s="89"/>
      <c r="BP1082" s="89"/>
      <c r="BQ1082" s="89"/>
      <c r="BR1082" s="89"/>
      <c r="BS1082" s="89"/>
      <c r="BT1082" s="89"/>
      <c r="BU1082" s="89"/>
      <c r="BV1082" s="89"/>
      <c r="BW1082" s="89"/>
      <c r="BX1082" s="89"/>
      <c r="BY1082" s="89"/>
      <c r="BZ1082" s="89"/>
      <c r="CA1082" s="89"/>
      <c r="CB1082" s="89"/>
      <c r="CC1082" s="89"/>
      <c r="CD1082" s="89"/>
      <c r="CE1082" s="89"/>
      <c r="CF1082" s="90" t="e">
        <f t="shared" si="109"/>
        <v>#DIV/0!</v>
      </c>
      <c r="CG1082" s="89"/>
      <c r="CH1082" s="89"/>
      <c r="CI1082" s="89"/>
      <c r="CJ1082" s="89"/>
      <c r="CK1082" s="89"/>
      <c r="CL1082" s="89"/>
      <c r="CM1082" s="89"/>
      <c r="CN1082" s="89"/>
      <c r="CO1082" s="89"/>
      <c r="CP1082" s="89"/>
      <c r="CQ1082" s="89"/>
      <c r="CR1082" s="89"/>
      <c r="CS1082" s="89"/>
      <c r="CT1082" s="89"/>
      <c r="CU1082" s="89"/>
      <c r="CV1082" s="89">
        <v>8</v>
      </c>
      <c r="CW1082" s="89">
        <v>8</v>
      </c>
      <c r="CX1082" s="89">
        <v>8</v>
      </c>
      <c r="CY1082" s="89">
        <v>8</v>
      </c>
      <c r="CZ1082" s="89">
        <v>8</v>
      </c>
      <c r="DA1082" s="89">
        <v>8</v>
      </c>
      <c r="DB1082" s="89">
        <v>8</v>
      </c>
      <c r="DC1082" s="89">
        <v>8</v>
      </c>
      <c r="DD1082" s="89">
        <v>8</v>
      </c>
      <c r="DE1082" s="89"/>
      <c r="DF1082" s="89"/>
      <c r="DG1082" s="89"/>
      <c r="DH1082" s="89"/>
      <c r="DI1082" s="89">
        <v>8</v>
      </c>
      <c r="DJ1082" s="89">
        <v>8</v>
      </c>
      <c r="DK1082" s="89">
        <v>8</v>
      </c>
      <c r="DL1082" s="89">
        <v>8</v>
      </c>
      <c r="DM1082" s="89">
        <v>8</v>
      </c>
      <c r="DN1082" s="89">
        <v>8</v>
      </c>
      <c r="DO1082" s="90">
        <f t="shared" si="110"/>
        <v>8</v>
      </c>
      <c r="DP1082" s="95"/>
      <c r="DQ1082" s="89"/>
      <c r="DR1082" s="89"/>
      <c r="DS1082" s="89"/>
      <c r="DT1082" s="89"/>
      <c r="DU1082" s="89"/>
      <c r="DV1082" s="101"/>
      <c r="DW1082" s="102"/>
      <c r="DX1082" s="103"/>
      <c r="DY1082" s="90"/>
      <c r="DZ1082" s="103"/>
      <c r="EA1082" s="103"/>
      <c r="EB1082" s="103"/>
      <c r="EC1082" s="103"/>
      <c r="ED1082" s="103"/>
      <c r="EE1082" s="103"/>
      <c r="EF1082" s="106" t="e">
        <f t="shared" si="104"/>
        <v>#DIV/0!</v>
      </c>
      <c r="EG1082" s="106" t="e">
        <f t="shared" si="105"/>
        <v>#DIV/0!</v>
      </c>
      <c r="EH1082" s="106" t="str">
        <f t="shared" si="106"/>
        <v>NEED TO DEVELOP</v>
      </c>
    </row>
    <row r="1083" hidden="1" customHeight="1" spans="2:138">
      <c r="B1083" s="83" t="s">
        <v>13426</v>
      </c>
      <c r="C1083" s="84"/>
      <c r="D1083" s="84"/>
      <c r="E1083" s="84"/>
      <c r="F1083" s="84"/>
      <c r="G1083" s="84"/>
      <c r="H1083" s="83" t="s">
        <v>21289</v>
      </c>
      <c r="I1083" s="86" t="s">
        <v>21290</v>
      </c>
      <c r="J1083" s="83" t="s">
        <v>162</v>
      </c>
      <c r="K1083" s="84"/>
      <c r="L1083" s="83" t="s">
        <v>3132</v>
      </c>
      <c r="M1083" s="89"/>
      <c r="N1083" s="89"/>
      <c r="O1083" s="89"/>
      <c r="P1083" s="89"/>
      <c r="Q1083" s="89"/>
      <c r="R1083" s="89"/>
      <c r="S1083" s="89"/>
      <c r="T1083" s="89"/>
      <c r="U1083" s="89"/>
      <c r="V1083" s="89"/>
      <c r="W1083" s="89"/>
      <c r="X1083" s="89"/>
      <c r="Y1083" s="89"/>
      <c r="Z1083" s="89"/>
      <c r="AA1083" s="89"/>
      <c r="AB1083" s="89"/>
      <c r="AC1083" s="89"/>
      <c r="AD1083" s="89"/>
      <c r="AE1083" s="89"/>
      <c r="AF1083" s="89"/>
      <c r="AG1083" s="89"/>
      <c r="AH1083" s="89"/>
      <c r="AI1083" s="89"/>
      <c r="AJ1083" s="89"/>
      <c r="AK1083" s="89"/>
      <c r="AL1083" s="89"/>
      <c r="AM1083" s="89"/>
      <c r="AN1083" s="90" t="e">
        <f t="shared" si="108"/>
        <v>#DIV/0!</v>
      </c>
      <c r="AO1083" s="89"/>
      <c r="AP1083" s="89"/>
      <c r="AQ1083" s="89"/>
      <c r="AR1083" s="89"/>
      <c r="AS1083" s="89"/>
      <c r="AT1083" s="89"/>
      <c r="AU1083" s="89"/>
      <c r="AV1083" s="89"/>
      <c r="AW1083" s="89"/>
      <c r="AX1083" s="89"/>
      <c r="AY1083" s="89"/>
      <c r="AZ1083" s="89"/>
      <c r="BA1083" s="89"/>
      <c r="BB1083" s="89"/>
      <c r="BC1083" s="89"/>
      <c r="BD1083" s="89"/>
      <c r="BE1083" s="89"/>
      <c r="BF1083" s="89"/>
      <c r="BG1083" s="89"/>
      <c r="BH1083" s="89"/>
      <c r="BI1083" s="89"/>
      <c r="BJ1083" s="89"/>
      <c r="BK1083" s="89"/>
      <c r="BL1083" s="89"/>
      <c r="BM1083" s="89"/>
      <c r="BN1083" s="89"/>
      <c r="BO1083" s="89"/>
      <c r="BP1083" s="89"/>
      <c r="BQ1083" s="89"/>
      <c r="BR1083" s="89"/>
      <c r="BS1083" s="89"/>
      <c r="BT1083" s="89"/>
      <c r="BU1083" s="89"/>
      <c r="BV1083" s="89"/>
      <c r="BW1083" s="89"/>
      <c r="BX1083" s="89"/>
      <c r="BY1083" s="89"/>
      <c r="BZ1083" s="89"/>
      <c r="CA1083" s="89"/>
      <c r="CB1083" s="89"/>
      <c r="CC1083" s="89"/>
      <c r="CD1083" s="89"/>
      <c r="CE1083" s="89"/>
      <c r="CF1083" s="90" t="e">
        <f t="shared" si="109"/>
        <v>#DIV/0!</v>
      </c>
      <c r="CG1083" s="89"/>
      <c r="CH1083" s="89"/>
      <c r="CI1083" s="89"/>
      <c r="CJ1083" s="89"/>
      <c r="CK1083" s="89"/>
      <c r="CL1083" s="89"/>
      <c r="CM1083" s="89"/>
      <c r="CN1083" s="89"/>
      <c r="CO1083" s="89"/>
      <c r="CP1083" s="89"/>
      <c r="CQ1083" s="89"/>
      <c r="CR1083" s="89"/>
      <c r="CS1083" s="89"/>
      <c r="CT1083" s="89"/>
      <c r="CU1083" s="89"/>
      <c r="CV1083" s="89"/>
      <c r="CW1083" s="89"/>
      <c r="CX1083" s="89"/>
      <c r="CY1083" s="89"/>
      <c r="CZ1083" s="89"/>
      <c r="DA1083" s="89"/>
      <c r="DB1083" s="89"/>
      <c r="DC1083" s="89"/>
      <c r="DD1083" s="89"/>
      <c r="DE1083" s="89"/>
      <c r="DF1083" s="89"/>
      <c r="DG1083" s="89"/>
      <c r="DH1083" s="89"/>
      <c r="DI1083" s="89"/>
      <c r="DJ1083" s="89"/>
      <c r="DK1083" s="89"/>
      <c r="DL1083" s="89"/>
      <c r="DM1083" s="89"/>
      <c r="DN1083" s="89"/>
      <c r="DO1083" s="90" t="e">
        <f t="shared" si="110"/>
        <v>#DIV/0!</v>
      </c>
      <c r="DP1083" s="95"/>
      <c r="DQ1083" s="89"/>
      <c r="DR1083" s="89"/>
      <c r="DS1083" s="89"/>
      <c r="DT1083" s="89"/>
      <c r="DU1083" s="89"/>
      <c r="DV1083" s="101"/>
      <c r="DW1083" s="102"/>
      <c r="DX1083" s="103"/>
      <c r="DY1083" s="90"/>
      <c r="DZ1083" s="103"/>
      <c r="EA1083" s="103"/>
      <c r="EB1083" s="103"/>
      <c r="EC1083" s="103"/>
      <c r="ED1083" s="103"/>
      <c r="EE1083" s="103"/>
      <c r="EF1083" s="106" t="e">
        <f t="shared" si="104"/>
        <v>#DIV/0!</v>
      </c>
      <c r="EG1083" s="106" t="e">
        <f t="shared" si="105"/>
        <v>#DIV/0!</v>
      </c>
      <c r="EH1083" s="106" t="e">
        <f t="shared" si="106"/>
        <v>#DIV/0!</v>
      </c>
    </row>
    <row r="1084" hidden="1" customHeight="1" spans="2:138">
      <c r="B1084" s="83" t="s">
        <v>13426</v>
      </c>
      <c r="C1084" s="84"/>
      <c r="D1084" s="84"/>
      <c r="E1084" s="84"/>
      <c r="F1084" s="84"/>
      <c r="G1084" s="84"/>
      <c r="H1084" s="83" t="s">
        <v>21303</v>
      </c>
      <c r="I1084" s="86" t="s">
        <v>21304</v>
      </c>
      <c r="J1084" s="83" t="s">
        <v>1569</v>
      </c>
      <c r="K1084" s="84"/>
      <c r="L1084" s="83" t="s">
        <v>6158</v>
      </c>
      <c r="M1084" s="89"/>
      <c r="N1084" s="89"/>
      <c r="O1084" s="89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  <c r="AA1084" s="89"/>
      <c r="AB1084" s="89"/>
      <c r="AC1084" s="89"/>
      <c r="AD1084" s="89"/>
      <c r="AE1084" s="89"/>
      <c r="AF1084" s="89"/>
      <c r="AG1084" s="89"/>
      <c r="AH1084" s="89"/>
      <c r="AI1084" s="89"/>
      <c r="AJ1084" s="89"/>
      <c r="AK1084" s="89"/>
      <c r="AL1084" s="89"/>
      <c r="AM1084" s="89"/>
      <c r="AN1084" s="90" t="e">
        <f t="shared" si="108"/>
        <v>#DIV/0!</v>
      </c>
      <c r="AO1084" s="89"/>
      <c r="AP1084" s="89"/>
      <c r="AQ1084" s="89"/>
      <c r="AR1084" s="89"/>
      <c r="AS1084" s="89"/>
      <c r="AT1084" s="89"/>
      <c r="AU1084" s="89"/>
      <c r="AV1084" s="89"/>
      <c r="AW1084" s="89"/>
      <c r="AX1084" s="89"/>
      <c r="AY1084" s="89"/>
      <c r="AZ1084" s="89"/>
      <c r="BA1084" s="89"/>
      <c r="BB1084" s="89"/>
      <c r="BC1084" s="89"/>
      <c r="BD1084" s="89"/>
      <c r="BE1084" s="89"/>
      <c r="BF1084" s="89"/>
      <c r="BG1084" s="89"/>
      <c r="BH1084" s="89"/>
      <c r="BI1084" s="89"/>
      <c r="BJ1084" s="89"/>
      <c r="BK1084" s="89"/>
      <c r="BL1084" s="89"/>
      <c r="BM1084" s="89"/>
      <c r="BN1084" s="89"/>
      <c r="BO1084" s="89"/>
      <c r="BP1084" s="89"/>
      <c r="BQ1084" s="89"/>
      <c r="BR1084" s="89"/>
      <c r="BS1084" s="89"/>
      <c r="BT1084" s="89"/>
      <c r="BU1084" s="89"/>
      <c r="BV1084" s="89"/>
      <c r="BW1084" s="89"/>
      <c r="BX1084" s="89"/>
      <c r="BY1084" s="89"/>
      <c r="BZ1084" s="89"/>
      <c r="CA1084" s="89"/>
      <c r="CB1084" s="89"/>
      <c r="CC1084" s="89"/>
      <c r="CD1084" s="89"/>
      <c r="CE1084" s="89"/>
      <c r="CF1084" s="90" t="e">
        <f t="shared" si="109"/>
        <v>#DIV/0!</v>
      </c>
      <c r="CG1084" s="89"/>
      <c r="CH1084" s="89"/>
      <c r="CI1084" s="89"/>
      <c r="CJ1084" s="89"/>
      <c r="CK1084" s="89"/>
      <c r="CL1084" s="89"/>
      <c r="CM1084" s="89"/>
      <c r="CN1084" s="89"/>
      <c r="CO1084" s="89"/>
      <c r="CP1084" s="89"/>
      <c r="CQ1084" s="89"/>
      <c r="CR1084" s="89"/>
      <c r="CS1084" s="89"/>
      <c r="CT1084" s="89"/>
      <c r="CU1084" s="89"/>
      <c r="CV1084" s="89">
        <v>7</v>
      </c>
      <c r="CW1084" s="89">
        <v>8</v>
      </c>
      <c r="CX1084" s="89">
        <v>8</v>
      </c>
      <c r="CY1084" s="89">
        <v>8</v>
      </c>
      <c r="CZ1084" s="89">
        <v>8</v>
      </c>
      <c r="DA1084" s="89">
        <v>7</v>
      </c>
      <c r="DB1084" s="89">
        <v>7</v>
      </c>
      <c r="DC1084" s="89">
        <v>7</v>
      </c>
      <c r="DD1084" s="89">
        <v>7</v>
      </c>
      <c r="DE1084" s="89"/>
      <c r="DF1084" s="89"/>
      <c r="DG1084" s="89"/>
      <c r="DH1084" s="89"/>
      <c r="DI1084" s="89">
        <v>7</v>
      </c>
      <c r="DJ1084" s="89">
        <v>7</v>
      </c>
      <c r="DK1084" s="89">
        <v>7</v>
      </c>
      <c r="DL1084" s="89">
        <v>8</v>
      </c>
      <c r="DM1084" s="89">
        <v>8</v>
      </c>
      <c r="DN1084" s="89">
        <v>8</v>
      </c>
      <c r="DO1084" s="90">
        <f t="shared" si="110"/>
        <v>7.46666666666667</v>
      </c>
      <c r="DP1084" s="89"/>
      <c r="DQ1084" s="89"/>
      <c r="DR1084" s="89"/>
      <c r="DS1084" s="89"/>
      <c r="DT1084" s="89"/>
      <c r="DU1084" s="89"/>
      <c r="DV1084" s="101"/>
      <c r="DW1084" s="102"/>
      <c r="DX1084" s="103"/>
      <c r="DY1084" s="90"/>
      <c r="DZ1084" s="103"/>
      <c r="EA1084" s="103"/>
      <c r="EB1084" s="103"/>
      <c r="EC1084" s="103"/>
      <c r="ED1084" s="103"/>
      <c r="EE1084" s="103"/>
      <c r="EF1084" s="106" t="e">
        <f t="shared" si="104"/>
        <v>#DIV/0!</v>
      </c>
      <c r="EG1084" s="106" t="e">
        <f t="shared" si="105"/>
        <v>#DIV/0!</v>
      </c>
      <c r="EH1084" s="106" t="str">
        <f t="shared" si="106"/>
        <v>NEED TO DEVELOP</v>
      </c>
    </row>
    <row r="1085" hidden="1" customHeight="1" spans="2:138">
      <c r="B1085" s="83" t="s">
        <v>21325</v>
      </c>
      <c r="C1085" s="84"/>
      <c r="D1085" s="84"/>
      <c r="E1085" s="84"/>
      <c r="F1085" s="84"/>
      <c r="G1085" s="84"/>
      <c r="H1085" s="83" t="s">
        <v>21339</v>
      </c>
      <c r="I1085" s="86" t="s">
        <v>21340</v>
      </c>
      <c r="J1085" s="83" t="s">
        <v>68</v>
      </c>
      <c r="K1085" s="84"/>
      <c r="L1085" s="83" t="s">
        <v>2938</v>
      </c>
      <c r="M1085" s="89"/>
      <c r="N1085" s="89"/>
      <c r="O1085" s="89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  <c r="AA1085" s="89"/>
      <c r="AB1085" s="89"/>
      <c r="AC1085" s="89"/>
      <c r="AD1085" s="89"/>
      <c r="AE1085" s="89"/>
      <c r="AF1085" s="89"/>
      <c r="AG1085" s="89"/>
      <c r="AH1085" s="89"/>
      <c r="AI1085" s="89"/>
      <c r="AJ1085" s="89"/>
      <c r="AK1085" s="89"/>
      <c r="AL1085" s="89"/>
      <c r="AM1085" s="89"/>
      <c r="AN1085" s="90" t="e">
        <f t="shared" si="108"/>
        <v>#DIV/0!</v>
      </c>
      <c r="AO1085" s="89"/>
      <c r="AP1085" s="89"/>
      <c r="AQ1085" s="89"/>
      <c r="AR1085" s="89"/>
      <c r="AS1085" s="89"/>
      <c r="AT1085" s="89"/>
      <c r="AU1085" s="89"/>
      <c r="AV1085" s="89"/>
      <c r="AW1085" s="89"/>
      <c r="AX1085" s="89"/>
      <c r="AY1085" s="89"/>
      <c r="AZ1085" s="89"/>
      <c r="BA1085" s="89"/>
      <c r="BB1085" s="89"/>
      <c r="BC1085" s="89"/>
      <c r="BD1085" s="89"/>
      <c r="BE1085" s="89"/>
      <c r="BF1085" s="89"/>
      <c r="BG1085" s="89"/>
      <c r="BH1085" s="89"/>
      <c r="BI1085" s="89"/>
      <c r="BJ1085" s="89"/>
      <c r="BK1085" s="89"/>
      <c r="BL1085" s="89"/>
      <c r="BM1085" s="89"/>
      <c r="BN1085" s="89"/>
      <c r="BO1085" s="89"/>
      <c r="BP1085" s="89"/>
      <c r="BQ1085" s="89"/>
      <c r="BR1085" s="89"/>
      <c r="BS1085" s="89"/>
      <c r="BT1085" s="89"/>
      <c r="BU1085" s="89"/>
      <c r="BV1085" s="89"/>
      <c r="BW1085" s="89"/>
      <c r="BX1085" s="89"/>
      <c r="BY1085" s="89"/>
      <c r="BZ1085" s="89"/>
      <c r="CA1085" s="89"/>
      <c r="CB1085" s="89"/>
      <c r="CC1085" s="89"/>
      <c r="CD1085" s="89"/>
      <c r="CE1085" s="89"/>
      <c r="CF1085" s="90" t="e">
        <f t="shared" si="109"/>
        <v>#DIV/0!</v>
      </c>
      <c r="CG1085" s="89"/>
      <c r="CH1085" s="89"/>
      <c r="CI1085" s="89"/>
      <c r="CJ1085" s="89"/>
      <c r="CK1085" s="89"/>
      <c r="CL1085" s="89"/>
      <c r="CM1085" s="89"/>
      <c r="CN1085" s="89"/>
      <c r="CO1085" s="89"/>
      <c r="CP1085" s="89"/>
      <c r="CQ1085" s="89"/>
      <c r="CR1085" s="89"/>
      <c r="CS1085" s="89"/>
      <c r="CT1085" s="89"/>
      <c r="CU1085" s="89"/>
      <c r="CV1085" s="89"/>
      <c r="CW1085" s="89"/>
      <c r="CX1085" s="89"/>
      <c r="CY1085" s="89"/>
      <c r="CZ1085" s="89"/>
      <c r="DA1085" s="89"/>
      <c r="DB1085" s="89"/>
      <c r="DC1085" s="89"/>
      <c r="DD1085" s="89"/>
      <c r="DE1085" s="89"/>
      <c r="DF1085" s="89"/>
      <c r="DG1085" s="89"/>
      <c r="DH1085" s="89"/>
      <c r="DI1085" s="89"/>
      <c r="DJ1085" s="89"/>
      <c r="DK1085" s="89"/>
      <c r="DL1085" s="89"/>
      <c r="DM1085" s="89"/>
      <c r="DN1085" s="89"/>
      <c r="DO1085" s="90" t="e">
        <f t="shared" si="110"/>
        <v>#DIV/0!</v>
      </c>
      <c r="DP1085" s="89"/>
      <c r="DQ1085" s="89"/>
      <c r="DR1085" s="89"/>
      <c r="DS1085" s="89"/>
      <c r="DT1085" s="89"/>
      <c r="DU1085" s="89"/>
      <c r="DV1085" s="101"/>
      <c r="DW1085" s="102"/>
      <c r="DX1085" s="103"/>
      <c r="DY1085" s="90"/>
      <c r="DZ1085" s="103"/>
      <c r="EA1085" s="103"/>
      <c r="EB1085" s="103"/>
      <c r="EC1085" s="103"/>
      <c r="ED1085" s="103"/>
      <c r="EE1085" s="103"/>
      <c r="EF1085" s="106" t="e">
        <f t="shared" si="104"/>
        <v>#DIV/0!</v>
      </c>
      <c r="EG1085" s="106" t="e">
        <f t="shared" si="105"/>
        <v>#DIV/0!</v>
      </c>
      <c r="EH1085" s="106" t="e">
        <f t="shared" si="106"/>
        <v>#DIV/0!</v>
      </c>
    </row>
    <row r="1086" hidden="1" customHeight="1" spans="2:138">
      <c r="B1086" s="83" t="s">
        <v>21325</v>
      </c>
      <c r="C1086" s="84"/>
      <c r="D1086" s="84"/>
      <c r="E1086" s="84"/>
      <c r="F1086" s="84"/>
      <c r="G1086" s="84"/>
      <c r="H1086" s="83" t="s">
        <v>21352</v>
      </c>
      <c r="I1086" s="86" t="s">
        <v>21353</v>
      </c>
      <c r="J1086" s="83" t="s">
        <v>227</v>
      </c>
      <c r="K1086" s="84"/>
      <c r="L1086" s="83" t="s">
        <v>21354</v>
      </c>
      <c r="M1086" s="89"/>
      <c r="N1086" s="89"/>
      <c r="O1086" s="89"/>
      <c r="P1086" s="89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  <c r="AA1086" s="89"/>
      <c r="AB1086" s="89"/>
      <c r="AC1086" s="89"/>
      <c r="AD1086" s="89"/>
      <c r="AE1086" s="89"/>
      <c r="AF1086" s="89"/>
      <c r="AG1086" s="89"/>
      <c r="AH1086" s="89"/>
      <c r="AI1086" s="89"/>
      <c r="AJ1086" s="89"/>
      <c r="AK1086" s="89"/>
      <c r="AL1086" s="89"/>
      <c r="AM1086" s="89"/>
      <c r="AN1086" s="90" t="e">
        <f t="shared" si="108"/>
        <v>#DIV/0!</v>
      </c>
      <c r="AO1086" s="89"/>
      <c r="AP1086" s="89"/>
      <c r="AQ1086" s="89"/>
      <c r="AR1086" s="89"/>
      <c r="AS1086" s="89"/>
      <c r="AT1086" s="89"/>
      <c r="AU1086" s="89"/>
      <c r="AV1086" s="89"/>
      <c r="AW1086" s="89"/>
      <c r="AX1086" s="89"/>
      <c r="AY1086" s="89"/>
      <c r="AZ1086" s="89"/>
      <c r="BA1086" s="89"/>
      <c r="BB1086" s="89"/>
      <c r="BC1086" s="89"/>
      <c r="BD1086" s="89">
        <v>8</v>
      </c>
      <c r="BE1086" s="89">
        <v>9</v>
      </c>
      <c r="BF1086" s="89">
        <v>9</v>
      </c>
      <c r="BG1086" s="89">
        <v>8</v>
      </c>
      <c r="BH1086" s="89">
        <v>8</v>
      </c>
      <c r="BI1086" s="89">
        <v>8</v>
      </c>
      <c r="BJ1086" s="89">
        <v>8</v>
      </c>
      <c r="BK1086" s="89">
        <v>8</v>
      </c>
      <c r="BL1086" s="89">
        <v>9</v>
      </c>
      <c r="BM1086" s="89">
        <v>8</v>
      </c>
      <c r="BN1086" s="89">
        <v>8</v>
      </c>
      <c r="BO1086" s="89">
        <v>8</v>
      </c>
      <c r="BP1086" s="89">
        <v>8</v>
      </c>
      <c r="BQ1086" s="89">
        <v>8</v>
      </c>
      <c r="BR1086" s="89">
        <v>8</v>
      </c>
      <c r="BS1086" s="89">
        <v>8</v>
      </c>
      <c r="BT1086" s="89">
        <v>8</v>
      </c>
      <c r="BU1086" s="89">
        <v>8</v>
      </c>
      <c r="BV1086" s="89">
        <v>8</v>
      </c>
      <c r="BW1086" s="89">
        <v>8</v>
      </c>
      <c r="BX1086" s="89">
        <v>8</v>
      </c>
      <c r="BY1086" s="89">
        <v>8</v>
      </c>
      <c r="BZ1086" s="89">
        <v>9</v>
      </c>
      <c r="CA1086" s="89">
        <v>8</v>
      </c>
      <c r="CB1086" s="89">
        <v>8</v>
      </c>
      <c r="CC1086" s="89">
        <v>8</v>
      </c>
      <c r="CD1086" s="89">
        <v>9</v>
      </c>
      <c r="CE1086" s="89">
        <v>8</v>
      </c>
      <c r="CF1086" s="90">
        <f t="shared" si="109"/>
        <v>8.18518518518519</v>
      </c>
      <c r="CG1086" s="89"/>
      <c r="CH1086" s="89"/>
      <c r="CI1086" s="89"/>
      <c r="CJ1086" s="89"/>
      <c r="CK1086" s="89"/>
      <c r="CL1086" s="89"/>
      <c r="CM1086" s="89"/>
      <c r="CN1086" s="89"/>
      <c r="CO1086" s="89"/>
      <c r="CP1086" s="89"/>
      <c r="CQ1086" s="89"/>
      <c r="CR1086" s="89"/>
      <c r="CS1086" s="89"/>
      <c r="CT1086" s="89"/>
      <c r="CU1086" s="89"/>
      <c r="CV1086" s="89"/>
      <c r="CW1086" s="89"/>
      <c r="CX1086" s="89"/>
      <c r="CY1086" s="89"/>
      <c r="CZ1086" s="89"/>
      <c r="DA1086" s="89"/>
      <c r="DB1086" s="89"/>
      <c r="DC1086" s="89"/>
      <c r="DD1086" s="89"/>
      <c r="DE1086" s="89"/>
      <c r="DF1086" s="89"/>
      <c r="DG1086" s="89"/>
      <c r="DH1086" s="89"/>
      <c r="DI1086" s="89"/>
      <c r="DJ1086" s="89"/>
      <c r="DK1086" s="89"/>
      <c r="DL1086" s="89"/>
      <c r="DM1086" s="89"/>
      <c r="DN1086" s="89"/>
      <c r="DO1086" s="90" t="e">
        <f t="shared" si="110"/>
        <v>#DIV/0!</v>
      </c>
      <c r="DP1086" s="95"/>
      <c r="DQ1086" s="89"/>
      <c r="DR1086" s="89"/>
      <c r="DS1086" s="89"/>
      <c r="DT1086" s="89"/>
      <c r="DU1086" s="89"/>
      <c r="DV1086" s="101"/>
      <c r="DW1086" s="102"/>
      <c r="DX1086" s="103"/>
      <c r="DY1086" s="90"/>
      <c r="DZ1086" s="103"/>
      <c r="EA1086" s="103"/>
      <c r="EB1086" s="103"/>
      <c r="EC1086" s="103"/>
      <c r="ED1086" s="103"/>
      <c r="EE1086" s="103"/>
      <c r="EF1086" s="106" t="e">
        <f t="shared" si="104"/>
        <v>#DIV/0!</v>
      </c>
      <c r="EG1086" s="106" t="str">
        <f t="shared" si="105"/>
        <v>GOOD</v>
      </c>
      <c r="EH1086" s="106" t="e">
        <f t="shared" si="106"/>
        <v>#DIV/0!</v>
      </c>
    </row>
    <row r="1087" hidden="1" customHeight="1" spans="2:138">
      <c r="B1087" s="83" t="s">
        <v>21325</v>
      </c>
      <c r="C1087" s="84"/>
      <c r="D1087" s="84"/>
      <c r="E1087" s="84"/>
      <c r="F1087" s="84"/>
      <c r="G1087" s="84"/>
      <c r="H1087" s="83" t="s">
        <v>21368</v>
      </c>
      <c r="I1087" s="86" t="s">
        <v>21369</v>
      </c>
      <c r="J1087" s="83" t="s">
        <v>2083</v>
      </c>
      <c r="K1087" s="84"/>
      <c r="L1087" s="83" t="s">
        <v>4154</v>
      </c>
      <c r="M1087" s="89"/>
      <c r="N1087" s="89"/>
      <c r="O1087" s="89"/>
      <c r="P1087" s="89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  <c r="AA1087" s="89"/>
      <c r="AB1087" s="89"/>
      <c r="AC1087" s="89"/>
      <c r="AD1087" s="89"/>
      <c r="AE1087" s="89"/>
      <c r="AF1087" s="89"/>
      <c r="AG1087" s="89"/>
      <c r="AH1087" s="89"/>
      <c r="AI1087" s="89"/>
      <c r="AJ1087" s="89"/>
      <c r="AK1087" s="89"/>
      <c r="AL1087" s="89"/>
      <c r="AM1087" s="89"/>
      <c r="AN1087" s="90" t="e">
        <f t="shared" si="108"/>
        <v>#DIV/0!</v>
      </c>
      <c r="AO1087" s="89"/>
      <c r="AP1087" s="89"/>
      <c r="AQ1087" s="89"/>
      <c r="AR1087" s="89"/>
      <c r="AS1087" s="89"/>
      <c r="AT1087" s="89"/>
      <c r="AU1087" s="89"/>
      <c r="AV1087" s="89"/>
      <c r="AW1087" s="89"/>
      <c r="AX1087" s="89"/>
      <c r="AY1087" s="89"/>
      <c r="AZ1087" s="89"/>
      <c r="BA1087" s="89"/>
      <c r="BB1087" s="89"/>
      <c r="BC1087" s="89"/>
      <c r="BD1087" s="89">
        <v>8</v>
      </c>
      <c r="BE1087" s="89">
        <v>8</v>
      </c>
      <c r="BF1087" s="89">
        <v>7</v>
      </c>
      <c r="BG1087" s="89">
        <v>8</v>
      </c>
      <c r="BH1087" s="89">
        <v>8</v>
      </c>
      <c r="BI1087" s="89">
        <v>7</v>
      </c>
      <c r="BJ1087" s="89">
        <v>8</v>
      </c>
      <c r="BK1087" s="89">
        <v>8</v>
      </c>
      <c r="BL1087" s="89">
        <v>8</v>
      </c>
      <c r="BM1087" s="89">
        <v>7</v>
      </c>
      <c r="BN1087" s="89">
        <v>7</v>
      </c>
      <c r="BO1087" s="89">
        <v>8</v>
      </c>
      <c r="BP1087" s="89">
        <v>7</v>
      </c>
      <c r="BQ1087" s="89">
        <v>8</v>
      </c>
      <c r="BR1087" s="89">
        <v>7</v>
      </c>
      <c r="BS1087" s="89">
        <v>8</v>
      </c>
      <c r="BT1087" s="89">
        <v>8</v>
      </c>
      <c r="BU1087" s="89">
        <v>7</v>
      </c>
      <c r="BV1087" s="89">
        <v>8</v>
      </c>
      <c r="BW1087" s="89">
        <v>8</v>
      </c>
      <c r="BX1087" s="89">
        <v>8</v>
      </c>
      <c r="BY1087" s="89">
        <v>7</v>
      </c>
      <c r="BZ1087" s="89">
        <v>8</v>
      </c>
      <c r="CA1087" s="89">
        <v>8</v>
      </c>
      <c r="CB1087" s="89">
        <v>8</v>
      </c>
      <c r="CC1087" s="89">
        <v>8</v>
      </c>
      <c r="CD1087" s="89">
        <v>8</v>
      </c>
      <c r="CE1087" s="89">
        <v>8</v>
      </c>
      <c r="CF1087" s="90">
        <f t="shared" si="109"/>
        <v>7.7037037037037</v>
      </c>
      <c r="CG1087" s="89"/>
      <c r="CH1087" s="89"/>
      <c r="CI1087" s="89"/>
      <c r="CJ1087" s="89"/>
      <c r="CK1087" s="89"/>
      <c r="CL1087" s="89"/>
      <c r="CM1087" s="89"/>
      <c r="CN1087" s="89"/>
      <c r="CO1087" s="89"/>
      <c r="CP1087" s="89"/>
      <c r="CQ1087" s="89"/>
      <c r="CR1087" s="89"/>
      <c r="CS1087" s="89"/>
      <c r="CT1087" s="89"/>
      <c r="CU1087" s="89"/>
      <c r="CV1087" s="89"/>
      <c r="CW1087" s="89"/>
      <c r="CX1087" s="89"/>
      <c r="CY1087" s="89"/>
      <c r="CZ1087" s="89"/>
      <c r="DA1087" s="89"/>
      <c r="DB1087" s="89"/>
      <c r="DC1087" s="89"/>
      <c r="DD1087" s="89"/>
      <c r="DE1087" s="89"/>
      <c r="DF1087" s="89"/>
      <c r="DG1087" s="89"/>
      <c r="DH1087" s="89"/>
      <c r="DI1087" s="89"/>
      <c r="DJ1087" s="89"/>
      <c r="DK1087" s="89"/>
      <c r="DL1087" s="89"/>
      <c r="DM1087" s="89"/>
      <c r="DN1087" s="89"/>
      <c r="DO1087" s="90" t="e">
        <f t="shared" si="110"/>
        <v>#DIV/0!</v>
      </c>
      <c r="DP1087" s="89"/>
      <c r="DQ1087" s="89"/>
      <c r="DR1087" s="89"/>
      <c r="DS1087" s="89"/>
      <c r="DT1087" s="89"/>
      <c r="DU1087" s="89"/>
      <c r="DV1087" s="89"/>
      <c r="DW1087" s="102"/>
      <c r="DX1087" s="103"/>
      <c r="DY1087" s="90"/>
      <c r="DZ1087" s="103"/>
      <c r="EA1087" s="103"/>
      <c r="EB1087" s="103"/>
      <c r="EC1087" s="103"/>
      <c r="ED1087" s="103"/>
      <c r="EE1087" s="103"/>
      <c r="EF1087" s="106" t="e">
        <f t="shared" si="104"/>
        <v>#DIV/0!</v>
      </c>
      <c r="EG1087" s="106" t="str">
        <f t="shared" si="105"/>
        <v>NEED TO DEVELOP</v>
      </c>
      <c r="EH1087" s="106" t="e">
        <f t="shared" si="106"/>
        <v>#DIV/0!</v>
      </c>
    </row>
    <row r="1088" hidden="1" customHeight="1" spans="2:138">
      <c r="B1088" s="83" t="s">
        <v>21325</v>
      </c>
      <c r="C1088" s="84"/>
      <c r="D1088" s="84"/>
      <c r="E1088" s="84"/>
      <c r="F1088" s="84"/>
      <c r="G1088" s="84"/>
      <c r="H1088" s="83" t="s">
        <v>21395</v>
      </c>
      <c r="I1088" s="86" t="s">
        <v>21396</v>
      </c>
      <c r="J1088" s="83" t="s">
        <v>263</v>
      </c>
      <c r="K1088" s="84"/>
      <c r="L1088" s="83" t="s">
        <v>15331</v>
      </c>
      <c r="M1088" s="89">
        <v>8</v>
      </c>
      <c r="N1088" s="89">
        <v>8</v>
      </c>
      <c r="O1088" s="89">
        <v>8</v>
      </c>
      <c r="P1088" s="89">
        <v>8</v>
      </c>
      <c r="Q1088" s="89">
        <v>8</v>
      </c>
      <c r="R1088" s="89">
        <v>8</v>
      </c>
      <c r="S1088" s="89">
        <v>8</v>
      </c>
      <c r="T1088" s="89">
        <v>8</v>
      </c>
      <c r="U1088" s="89">
        <v>8</v>
      </c>
      <c r="V1088" s="89">
        <v>8</v>
      </c>
      <c r="W1088" s="89">
        <v>8</v>
      </c>
      <c r="X1088" s="89">
        <v>8</v>
      </c>
      <c r="Y1088" s="89">
        <v>8</v>
      </c>
      <c r="Z1088" s="89">
        <v>8</v>
      </c>
      <c r="AA1088" s="89">
        <v>8</v>
      </c>
      <c r="AB1088" s="89">
        <v>8</v>
      </c>
      <c r="AC1088" s="89">
        <v>8</v>
      </c>
      <c r="AD1088" s="89">
        <v>8</v>
      </c>
      <c r="AE1088" s="89">
        <v>8</v>
      </c>
      <c r="AF1088" s="89">
        <v>8</v>
      </c>
      <c r="AG1088" s="89">
        <v>8</v>
      </c>
      <c r="AH1088" s="89">
        <v>8</v>
      </c>
      <c r="AI1088" s="89">
        <v>8</v>
      </c>
      <c r="AJ1088" s="89">
        <v>8</v>
      </c>
      <c r="AK1088" s="89">
        <v>8</v>
      </c>
      <c r="AL1088" s="89">
        <v>8</v>
      </c>
      <c r="AM1088" s="89">
        <v>8</v>
      </c>
      <c r="AN1088" s="90">
        <f t="shared" si="108"/>
        <v>8</v>
      </c>
      <c r="AO1088" s="89"/>
      <c r="AP1088" s="89"/>
      <c r="AQ1088" s="89"/>
      <c r="AR1088" s="89"/>
      <c r="AS1088" s="89"/>
      <c r="AT1088" s="89"/>
      <c r="AU1088" s="89"/>
      <c r="AV1088" s="89"/>
      <c r="AW1088" s="89"/>
      <c r="AX1088" s="89"/>
      <c r="AY1088" s="89"/>
      <c r="AZ1088" s="89"/>
      <c r="BA1088" s="89"/>
      <c r="BB1088" s="89"/>
      <c r="BC1088" s="89"/>
      <c r="BD1088" s="89"/>
      <c r="BE1088" s="89"/>
      <c r="BF1088" s="89"/>
      <c r="BG1088" s="89"/>
      <c r="BH1088" s="89"/>
      <c r="BI1088" s="89"/>
      <c r="BJ1088" s="89"/>
      <c r="BK1088" s="89"/>
      <c r="BL1088" s="89"/>
      <c r="BM1088" s="89"/>
      <c r="BN1088" s="89"/>
      <c r="BO1088" s="89"/>
      <c r="BP1088" s="89"/>
      <c r="BQ1088" s="89"/>
      <c r="BR1088" s="89"/>
      <c r="BS1088" s="89"/>
      <c r="BT1088" s="89"/>
      <c r="BU1088" s="89"/>
      <c r="BV1088" s="89"/>
      <c r="BW1088" s="89"/>
      <c r="BX1088" s="89"/>
      <c r="BY1088" s="89"/>
      <c r="BZ1088" s="89"/>
      <c r="CA1088" s="89"/>
      <c r="CB1088" s="89"/>
      <c r="CC1088" s="89"/>
      <c r="CD1088" s="89"/>
      <c r="CE1088" s="89"/>
      <c r="CF1088" s="90" t="e">
        <f t="shared" si="109"/>
        <v>#DIV/0!</v>
      </c>
      <c r="CG1088" s="89"/>
      <c r="CH1088" s="89"/>
      <c r="CI1088" s="89"/>
      <c r="CJ1088" s="89"/>
      <c r="CK1088" s="89"/>
      <c r="CL1088" s="89"/>
      <c r="CM1088" s="89"/>
      <c r="CN1088" s="89"/>
      <c r="CO1088" s="89"/>
      <c r="CP1088" s="89"/>
      <c r="CQ1088" s="89"/>
      <c r="CR1088" s="89"/>
      <c r="CS1088" s="89"/>
      <c r="CT1088" s="89"/>
      <c r="CU1088" s="89"/>
      <c r="CV1088" s="89"/>
      <c r="CW1088" s="89"/>
      <c r="CX1088" s="89"/>
      <c r="CY1088" s="89"/>
      <c r="CZ1088" s="89"/>
      <c r="DA1088" s="89"/>
      <c r="DB1088" s="89"/>
      <c r="DC1088" s="89"/>
      <c r="DD1088" s="89"/>
      <c r="DE1088" s="89"/>
      <c r="DF1088" s="89"/>
      <c r="DG1088" s="89"/>
      <c r="DH1088" s="89"/>
      <c r="DI1088" s="89"/>
      <c r="DJ1088" s="89"/>
      <c r="DK1088" s="89"/>
      <c r="DL1088" s="89"/>
      <c r="DM1088" s="89"/>
      <c r="DN1088" s="89"/>
      <c r="DO1088" s="90" t="e">
        <f t="shared" si="110"/>
        <v>#DIV/0!</v>
      </c>
      <c r="DP1088" s="95"/>
      <c r="DQ1088" s="89"/>
      <c r="DR1088" s="89"/>
      <c r="DS1088" s="89"/>
      <c r="DT1088" s="89"/>
      <c r="DU1088" s="89"/>
      <c r="DV1088" s="101"/>
      <c r="DW1088" s="102"/>
      <c r="DX1088" s="103"/>
      <c r="DY1088" s="90"/>
      <c r="DZ1088" s="103"/>
      <c r="EA1088" s="103"/>
      <c r="EB1088" s="103"/>
      <c r="EC1088" s="103"/>
      <c r="ED1088" s="103"/>
      <c r="EE1088" s="103"/>
      <c r="EF1088" s="106" t="str">
        <f t="shared" si="104"/>
        <v>NEED TO DEVELOP</v>
      </c>
      <c r="EG1088" s="106" t="e">
        <f t="shared" si="105"/>
        <v>#DIV/0!</v>
      </c>
      <c r="EH1088" s="106" t="e">
        <f t="shared" si="106"/>
        <v>#DIV/0!</v>
      </c>
    </row>
    <row r="1089" hidden="1" customHeight="1" spans="2:138">
      <c r="B1089" s="83" t="s">
        <v>21325</v>
      </c>
      <c r="C1089" s="84"/>
      <c r="D1089" s="84"/>
      <c r="E1089" s="84"/>
      <c r="F1089" s="84"/>
      <c r="G1089" s="84"/>
      <c r="H1089" s="83" t="s">
        <v>21411</v>
      </c>
      <c r="I1089" s="86" t="s">
        <v>21412</v>
      </c>
      <c r="J1089" s="83" t="s">
        <v>108</v>
      </c>
      <c r="K1089" s="84"/>
      <c r="L1089" s="83" t="s">
        <v>21354</v>
      </c>
      <c r="M1089" s="89"/>
      <c r="N1089" s="89"/>
      <c r="O1089" s="89"/>
      <c r="P1089" s="89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  <c r="AA1089" s="89"/>
      <c r="AB1089" s="89"/>
      <c r="AC1089" s="89"/>
      <c r="AD1089" s="89"/>
      <c r="AE1089" s="89"/>
      <c r="AF1089" s="89"/>
      <c r="AG1089" s="89"/>
      <c r="AH1089" s="89"/>
      <c r="AI1089" s="89"/>
      <c r="AJ1089" s="89"/>
      <c r="AK1089" s="89"/>
      <c r="AL1089" s="89"/>
      <c r="AM1089" s="89"/>
      <c r="AN1089" s="90" t="e">
        <f t="shared" si="108"/>
        <v>#DIV/0!</v>
      </c>
      <c r="AO1089" s="89"/>
      <c r="AP1089" s="89"/>
      <c r="AQ1089" s="89"/>
      <c r="AR1089" s="89"/>
      <c r="AS1089" s="89"/>
      <c r="AT1089" s="89"/>
      <c r="AU1089" s="89"/>
      <c r="AV1089" s="89"/>
      <c r="AW1089" s="89"/>
      <c r="AX1089" s="89"/>
      <c r="AY1089" s="89"/>
      <c r="AZ1089" s="89"/>
      <c r="BA1089" s="89"/>
      <c r="BB1089" s="89"/>
      <c r="BC1089" s="89"/>
      <c r="BD1089" s="89">
        <v>8</v>
      </c>
      <c r="BE1089" s="89">
        <v>8</v>
      </c>
      <c r="BF1089" s="89">
        <v>8</v>
      </c>
      <c r="BG1089" s="89">
        <v>8</v>
      </c>
      <c r="BH1089" s="89">
        <v>8</v>
      </c>
      <c r="BI1089" s="89">
        <v>8</v>
      </c>
      <c r="BJ1089" s="89">
        <v>8</v>
      </c>
      <c r="BK1089" s="89">
        <v>8</v>
      </c>
      <c r="BL1089" s="89">
        <v>8</v>
      </c>
      <c r="BM1089" s="89">
        <v>8</v>
      </c>
      <c r="BN1089" s="89">
        <v>8</v>
      </c>
      <c r="BO1089" s="89">
        <v>8</v>
      </c>
      <c r="BP1089" s="89">
        <v>8</v>
      </c>
      <c r="BQ1089" s="89">
        <v>8</v>
      </c>
      <c r="BR1089" s="89">
        <v>8</v>
      </c>
      <c r="BS1089" s="89">
        <v>8</v>
      </c>
      <c r="BT1089" s="89">
        <v>8</v>
      </c>
      <c r="BU1089" s="89">
        <v>8</v>
      </c>
      <c r="BV1089" s="89">
        <v>8</v>
      </c>
      <c r="BW1089" s="89">
        <v>8</v>
      </c>
      <c r="BX1089" s="89">
        <v>8</v>
      </c>
      <c r="BY1089" s="89">
        <v>8</v>
      </c>
      <c r="BZ1089" s="89">
        <v>8</v>
      </c>
      <c r="CA1089" s="89">
        <v>8</v>
      </c>
      <c r="CB1089" s="89">
        <v>8</v>
      </c>
      <c r="CC1089" s="89">
        <v>8</v>
      </c>
      <c r="CD1089" s="89">
        <v>8</v>
      </c>
      <c r="CE1089" s="89">
        <v>8</v>
      </c>
      <c r="CF1089" s="90">
        <f t="shared" si="109"/>
        <v>8</v>
      </c>
      <c r="CG1089" s="89"/>
      <c r="CH1089" s="89"/>
      <c r="CI1089" s="89"/>
      <c r="CJ1089" s="89"/>
      <c r="CK1089" s="89"/>
      <c r="CL1089" s="89"/>
      <c r="CM1089" s="89"/>
      <c r="CN1089" s="89"/>
      <c r="CO1089" s="89"/>
      <c r="CP1089" s="89"/>
      <c r="CQ1089" s="89"/>
      <c r="CR1089" s="89"/>
      <c r="CS1089" s="89"/>
      <c r="CT1089" s="89"/>
      <c r="CU1089" s="89"/>
      <c r="CV1089" s="89"/>
      <c r="CW1089" s="89"/>
      <c r="CX1089" s="89"/>
      <c r="CY1089" s="89"/>
      <c r="CZ1089" s="89"/>
      <c r="DA1089" s="89"/>
      <c r="DB1089" s="89"/>
      <c r="DC1089" s="89"/>
      <c r="DD1089" s="89"/>
      <c r="DE1089" s="89"/>
      <c r="DF1089" s="89"/>
      <c r="DG1089" s="89"/>
      <c r="DH1089" s="89"/>
      <c r="DI1089" s="89"/>
      <c r="DJ1089" s="89"/>
      <c r="DK1089" s="89"/>
      <c r="DL1089" s="89"/>
      <c r="DM1089" s="89"/>
      <c r="DN1089" s="89"/>
      <c r="DO1089" s="90" t="e">
        <f t="shared" si="110"/>
        <v>#DIV/0!</v>
      </c>
      <c r="DP1089" s="95"/>
      <c r="DQ1089" s="89"/>
      <c r="DR1089" s="89"/>
      <c r="DS1089" s="89"/>
      <c r="DT1089" s="89"/>
      <c r="DU1089" s="89"/>
      <c r="DV1089" s="101"/>
      <c r="DW1089" s="102"/>
      <c r="DX1089" s="103"/>
      <c r="DY1089" s="90"/>
      <c r="DZ1089" s="103"/>
      <c r="EA1089" s="103"/>
      <c r="EB1089" s="103"/>
      <c r="EC1089" s="103"/>
      <c r="ED1089" s="103"/>
      <c r="EE1089" s="103"/>
      <c r="EF1089" s="106" t="e">
        <f t="shared" si="104"/>
        <v>#DIV/0!</v>
      </c>
      <c r="EG1089" s="106" t="str">
        <f t="shared" si="105"/>
        <v>NEED TO DEVELOP</v>
      </c>
      <c r="EH1089" s="106" t="e">
        <f t="shared" si="106"/>
        <v>#DIV/0!</v>
      </c>
    </row>
    <row r="1090" hidden="1" customHeight="1" spans="2:138">
      <c r="B1090" s="83" t="s">
        <v>21325</v>
      </c>
      <c r="C1090" s="84"/>
      <c r="D1090" s="84"/>
      <c r="E1090" s="84"/>
      <c r="F1090" s="84"/>
      <c r="G1090" s="84"/>
      <c r="H1090" s="83" t="s">
        <v>21422</v>
      </c>
      <c r="I1090" s="86" t="s">
        <v>21423</v>
      </c>
      <c r="J1090" s="83" t="s">
        <v>2321</v>
      </c>
      <c r="K1090" s="84"/>
      <c r="L1090" s="83" t="s">
        <v>4930</v>
      </c>
      <c r="M1090" s="89"/>
      <c r="N1090" s="89"/>
      <c r="O1090" s="89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  <c r="Z1090" s="89"/>
      <c r="AA1090" s="89"/>
      <c r="AB1090" s="89"/>
      <c r="AC1090" s="89"/>
      <c r="AD1090" s="89"/>
      <c r="AE1090" s="89"/>
      <c r="AF1090" s="89"/>
      <c r="AG1090" s="89"/>
      <c r="AH1090" s="89"/>
      <c r="AI1090" s="89"/>
      <c r="AJ1090" s="89"/>
      <c r="AK1090" s="89"/>
      <c r="AL1090" s="89"/>
      <c r="AM1090" s="89"/>
      <c r="AN1090" s="90" t="e">
        <f t="shared" si="108"/>
        <v>#DIV/0!</v>
      </c>
      <c r="AO1090" s="89"/>
      <c r="AP1090" s="89"/>
      <c r="AQ1090" s="89"/>
      <c r="AR1090" s="89"/>
      <c r="AS1090" s="89"/>
      <c r="AT1090" s="89"/>
      <c r="AU1090" s="89"/>
      <c r="AV1090" s="89"/>
      <c r="AW1090" s="89"/>
      <c r="AX1090" s="89"/>
      <c r="AY1090" s="89"/>
      <c r="AZ1090" s="89"/>
      <c r="BA1090" s="89"/>
      <c r="BB1090" s="89"/>
      <c r="BC1090" s="89"/>
      <c r="BD1090" s="89">
        <v>8</v>
      </c>
      <c r="BE1090" s="89">
        <v>8</v>
      </c>
      <c r="BF1090" s="89">
        <v>8</v>
      </c>
      <c r="BG1090" s="89">
        <v>8</v>
      </c>
      <c r="BH1090" s="89">
        <v>8</v>
      </c>
      <c r="BI1090" s="89">
        <v>8</v>
      </c>
      <c r="BJ1090" s="89">
        <v>8</v>
      </c>
      <c r="BK1090" s="89">
        <v>8</v>
      </c>
      <c r="BL1090" s="89">
        <v>8</v>
      </c>
      <c r="BM1090" s="89">
        <v>8</v>
      </c>
      <c r="BN1090" s="89">
        <v>8</v>
      </c>
      <c r="BO1090" s="89">
        <v>8</v>
      </c>
      <c r="BP1090" s="89">
        <v>8</v>
      </c>
      <c r="BQ1090" s="89">
        <v>8</v>
      </c>
      <c r="BR1090" s="89">
        <v>8</v>
      </c>
      <c r="BS1090" s="89">
        <v>8</v>
      </c>
      <c r="BT1090" s="89">
        <v>8</v>
      </c>
      <c r="BU1090" s="89">
        <v>8</v>
      </c>
      <c r="BV1090" s="89">
        <v>8</v>
      </c>
      <c r="BW1090" s="89">
        <v>8</v>
      </c>
      <c r="BX1090" s="89">
        <v>8</v>
      </c>
      <c r="BY1090" s="89">
        <v>8</v>
      </c>
      <c r="BZ1090" s="89">
        <v>8</v>
      </c>
      <c r="CA1090" s="89">
        <v>8</v>
      </c>
      <c r="CB1090" s="89">
        <v>8</v>
      </c>
      <c r="CC1090" s="89">
        <v>8</v>
      </c>
      <c r="CD1090" s="89">
        <v>8</v>
      </c>
      <c r="CE1090" s="89">
        <v>8</v>
      </c>
      <c r="CF1090" s="90">
        <f t="shared" si="109"/>
        <v>8</v>
      </c>
      <c r="CG1090" s="89"/>
      <c r="CH1090" s="89"/>
      <c r="CI1090" s="89"/>
      <c r="CJ1090" s="89"/>
      <c r="CK1090" s="89"/>
      <c r="CL1090" s="89"/>
      <c r="CM1090" s="89"/>
      <c r="CN1090" s="89"/>
      <c r="CO1090" s="89"/>
      <c r="CP1090" s="89"/>
      <c r="CQ1090" s="89"/>
      <c r="CR1090" s="89"/>
      <c r="CS1090" s="89"/>
      <c r="CT1090" s="89"/>
      <c r="CU1090" s="89"/>
      <c r="CV1090" s="89"/>
      <c r="CW1090" s="89"/>
      <c r="CX1090" s="89"/>
      <c r="CY1090" s="89"/>
      <c r="CZ1090" s="89"/>
      <c r="DA1090" s="89"/>
      <c r="DB1090" s="89"/>
      <c r="DC1090" s="89"/>
      <c r="DD1090" s="89"/>
      <c r="DE1090" s="89"/>
      <c r="DF1090" s="89"/>
      <c r="DG1090" s="89"/>
      <c r="DH1090" s="89"/>
      <c r="DI1090" s="89"/>
      <c r="DJ1090" s="89"/>
      <c r="DK1090" s="89"/>
      <c r="DL1090" s="89"/>
      <c r="DM1090" s="89"/>
      <c r="DN1090" s="89"/>
      <c r="DO1090" s="90" t="e">
        <f t="shared" si="110"/>
        <v>#DIV/0!</v>
      </c>
      <c r="DP1090" s="95"/>
      <c r="DQ1090" s="89"/>
      <c r="DR1090" s="89"/>
      <c r="DS1090" s="89"/>
      <c r="DT1090" s="89"/>
      <c r="DU1090" s="89"/>
      <c r="DV1090" s="101"/>
      <c r="DW1090" s="102"/>
      <c r="DX1090" s="103"/>
      <c r="DY1090" s="90"/>
      <c r="DZ1090" s="103"/>
      <c r="EA1090" s="103"/>
      <c r="EB1090" s="103"/>
      <c r="EC1090" s="103"/>
      <c r="ED1090" s="103"/>
      <c r="EE1090" s="103"/>
      <c r="EF1090" s="106" t="e">
        <f t="shared" si="104"/>
        <v>#DIV/0!</v>
      </c>
      <c r="EG1090" s="106" t="str">
        <f t="shared" si="105"/>
        <v>NEED TO DEVELOP</v>
      </c>
      <c r="EH1090" s="106" t="e">
        <f t="shared" si="106"/>
        <v>#DIV/0!</v>
      </c>
    </row>
    <row r="1091" hidden="1" customHeight="1" spans="2:138">
      <c r="B1091" s="83" t="s">
        <v>21325</v>
      </c>
      <c r="C1091" s="84"/>
      <c r="D1091" s="84"/>
      <c r="E1091" s="84"/>
      <c r="F1091" s="84"/>
      <c r="G1091" s="84"/>
      <c r="H1091" s="83" t="s">
        <v>21437</v>
      </c>
      <c r="I1091" s="86" t="s">
        <v>21438</v>
      </c>
      <c r="J1091" s="83" t="s">
        <v>390</v>
      </c>
      <c r="K1091" s="84"/>
      <c r="L1091" s="83" t="s">
        <v>5415</v>
      </c>
      <c r="M1091" s="89"/>
      <c r="N1091" s="89"/>
      <c r="O1091" s="89"/>
      <c r="P1091" s="89"/>
      <c r="Q1091" s="89"/>
      <c r="R1091" s="89"/>
      <c r="S1091" s="89"/>
      <c r="T1091" s="89"/>
      <c r="U1091" s="89"/>
      <c r="V1091" s="89"/>
      <c r="W1091" s="89"/>
      <c r="X1091" s="89"/>
      <c r="Y1091" s="89"/>
      <c r="Z1091" s="89"/>
      <c r="AA1091" s="89"/>
      <c r="AB1091" s="89"/>
      <c r="AC1091" s="89"/>
      <c r="AD1091" s="89"/>
      <c r="AE1091" s="89"/>
      <c r="AF1091" s="89"/>
      <c r="AG1091" s="89"/>
      <c r="AH1091" s="89"/>
      <c r="AI1091" s="89"/>
      <c r="AJ1091" s="89"/>
      <c r="AK1091" s="89"/>
      <c r="AL1091" s="89"/>
      <c r="AM1091" s="89"/>
      <c r="AN1091" s="90" t="e">
        <f t="shared" si="108"/>
        <v>#DIV/0!</v>
      </c>
      <c r="AO1091" s="89"/>
      <c r="AP1091" s="89"/>
      <c r="AQ1091" s="89"/>
      <c r="AR1091" s="89"/>
      <c r="AS1091" s="89"/>
      <c r="AT1091" s="89"/>
      <c r="AU1091" s="89"/>
      <c r="AV1091" s="89"/>
      <c r="AW1091" s="89"/>
      <c r="AX1091" s="89"/>
      <c r="AY1091" s="89"/>
      <c r="AZ1091" s="89"/>
      <c r="BA1091" s="89"/>
      <c r="BB1091" s="89"/>
      <c r="BC1091" s="89"/>
      <c r="BD1091" s="89"/>
      <c r="BE1091" s="89"/>
      <c r="BF1091" s="89"/>
      <c r="BG1091" s="89"/>
      <c r="BH1091" s="89"/>
      <c r="BI1091" s="89"/>
      <c r="BJ1091" s="89"/>
      <c r="BK1091" s="89"/>
      <c r="BL1091" s="89"/>
      <c r="BM1091" s="89"/>
      <c r="BN1091" s="89"/>
      <c r="BO1091" s="89"/>
      <c r="BP1091" s="89"/>
      <c r="BQ1091" s="89"/>
      <c r="BR1091" s="89"/>
      <c r="BS1091" s="89"/>
      <c r="BT1091" s="89"/>
      <c r="BU1091" s="89"/>
      <c r="BV1091" s="89"/>
      <c r="BW1091" s="89"/>
      <c r="BX1091" s="89"/>
      <c r="BY1091" s="89"/>
      <c r="BZ1091" s="89"/>
      <c r="CA1091" s="89"/>
      <c r="CB1091" s="89"/>
      <c r="CC1091" s="89"/>
      <c r="CD1091" s="89"/>
      <c r="CE1091" s="89"/>
      <c r="CF1091" s="90" t="e">
        <f t="shared" si="109"/>
        <v>#DIV/0!</v>
      </c>
      <c r="CG1091" s="89"/>
      <c r="CH1091" s="89"/>
      <c r="CI1091" s="89"/>
      <c r="CJ1091" s="89"/>
      <c r="CK1091" s="89"/>
      <c r="CL1091" s="89"/>
      <c r="CM1091" s="89"/>
      <c r="CN1091" s="89"/>
      <c r="CO1091" s="89"/>
      <c r="CP1091" s="89"/>
      <c r="CQ1091" s="89"/>
      <c r="CR1091" s="89"/>
      <c r="CS1091" s="89"/>
      <c r="CT1091" s="89"/>
      <c r="CU1091" s="89"/>
      <c r="CV1091" s="89">
        <v>8</v>
      </c>
      <c r="CW1091" s="89">
        <v>7</v>
      </c>
      <c r="CX1091" s="89">
        <v>8</v>
      </c>
      <c r="CY1091" s="89">
        <v>8</v>
      </c>
      <c r="CZ1091" s="89">
        <v>8</v>
      </c>
      <c r="DA1091" s="89">
        <v>8</v>
      </c>
      <c r="DB1091" s="89">
        <v>8</v>
      </c>
      <c r="DC1091" s="89">
        <v>8</v>
      </c>
      <c r="DD1091" s="89">
        <v>8</v>
      </c>
      <c r="DE1091" s="89">
        <v>8</v>
      </c>
      <c r="DF1091" s="89">
        <v>8</v>
      </c>
      <c r="DG1091" s="89">
        <v>8</v>
      </c>
      <c r="DH1091" s="89">
        <v>7</v>
      </c>
      <c r="DI1091" s="89">
        <v>8</v>
      </c>
      <c r="DJ1091" s="89">
        <v>8</v>
      </c>
      <c r="DK1091" s="89">
        <v>8</v>
      </c>
      <c r="DL1091" s="89">
        <v>8</v>
      </c>
      <c r="DM1091" s="89">
        <v>7</v>
      </c>
      <c r="DN1091" s="89">
        <v>7</v>
      </c>
      <c r="DO1091" s="90">
        <f t="shared" si="110"/>
        <v>7.78947368421053</v>
      </c>
      <c r="DP1091" s="95"/>
      <c r="DQ1091" s="89"/>
      <c r="DR1091" s="89"/>
      <c r="DS1091" s="89"/>
      <c r="DT1091" s="89"/>
      <c r="DU1091" s="89"/>
      <c r="DV1091" s="101"/>
      <c r="DW1091" s="102"/>
      <c r="DX1091" s="103"/>
      <c r="DY1091" s="90"/>
      <c r="DZ1091" s="103"/>
      <c r="EA1091" s="103"/>
      <c r="EB1091" s="103"/>
      <c r="EC1091" s="103"/>
      <c r="ED1091" s="103"/>
      <c r="EE1091" s="103"/>
      <c r="EF1091" s="106" t="e">
        <f t="shared" si="104"/>
        <v>#DIV/0!</v>
      </c>
      <c r="EG1091" s="106" t="e">
        <f t="shared" si="105"/>
        <v>#DIV/0!</v>
      </c>
      <c r="EH1091" s="106" t="str">
        <f t="shared" si="106"/>
        <v>NEED TO DEVELOP</v>
      </c>
    </row>
    <row r="1092" hidden="1" customHeight="1" spans="2:138">
      <c r="B1092" s="83" t="s">
        <v>21325</v>
      </c>
      <c r="C1092" s="84"/>
      <c r="D1092" s="84"/>
      <c r="E1092" s="84"/>
      <c r="F1092" s="84"/>
      <c r="G1092" s="84"/>
      <c r="H1092" s="83" t="s">
        <v>21452</v>
      </c>
      <c r="I1092" s="86" t="s">
        <v>21453</v>
      </c>
      <c r="J1092" s="83" t="s">
        <v>126</v>
      </c>
      <c r="K1092" s="84"/>
      <c r="L1092" s="83" t="s">
        <v>2197</v>
      </c>
      <c r="M1092" s="89"/>
      <c r="N1092" s="89"/>
      <c r="O1092" s="89"/>
      <c r="P1092" s="89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  <c r="AA1092" s="89"/>
      <c r="AB1092" s="89"/>
      <c r="AC1092" s="89"/>
      <c r="AD1092" s="89"/>
      <c r="AE1092" s="89"/>
      <c r="AF1092" s="89"/>
      <c r="AG1092" s="89"/>
      <c r="AH1092" s="89"/>
      <c r="AI1092" s="89"/>
      <c r="AJ1092" s="89"/>
      <c r="AK1092" s="89"/>
      <c r="AL1092" s="89"/>
      <c r="AM1092" s="89"/>
      <c r="AN1092" s="90" t="e">
        <f t="shared" si="108"/>
        <v>#DIV/0!</v>
      </c>
      <c r="AO1092" s="89"/>
      <c r="AP1092" s="89"/>
      <c r="AQ1092" s="89"/>
      <c r="AR1092" s="89"/>
      <c r="AS1092" s="89"/>
      <c r="AT1092" s="89"/>
      <c r="AU1092" s="89"/>
      <c r="AV1092" s="89"/>
      <c r="AW1092" s="89"/>
      <c r="AX1092" s="89"/>
      <c r="AY1092" s="89"/>
      <c r="AZ1092" s="89"/>
      <c r="BA1092" s="89"/>
      <c r="BB1092" s="89"/>
      <c r="BC1092" s="89"/>
      <c r="BD1092" s="89"/>
      <c r="BE1092" s="89"/>
      <c r="BF1092" s="89"/>
      <c r="BG1092" s="89"/>
      <c r="BH1092" s="89"/>
      <c r="BI1092" s="89"/>
      <c r="BJ1092" s="89"/>
      <c r="BK1092" s="89"/>
      <c r="BL1092" s="89"/>
      <c r="BM1092" s="89"/>
      <c r="BN1092" s="89"/>
      <c r="BO1092" s="89"/>
      <c r="BP1092" s="89"/>
      <c r="BQ1092" s="89"/>
      <c r="BR1092" s="89"/>
      <c r="BS1092" s="89"/>
      <c r="BT1092" s="89"/>
      <c r="BU1092" s="89"/>
      <c r="BV1092" s="89"/>
      <c r="BW1092" s="89"/>
      <c r="BX1092" s="89"/>
      <c r="BY1092" s="89"/>
      <c r="BZ1092" s="89"/>
      <c r="CA1092" s="89"/>
      <c r="CB1092" s="89"/>
      <c r="CC1092" s="89"/>
      <c r="CD1092" s="89"/>
      <c r="CE1092" s="89"/>
      <c r="CF1092" s="90" t="e">
        <f t="shared" si="109"/>
        <v>#DIV/0!</v>
      </c>
      <c r="CG1092" s="89"/>
      <c r="CH1092" s="89"/>
      <c r="CI1092" s="89"/>
      <c r="CJ1092" s="89"/>
      <c r="CK1092" s="89"/>
      <c r="CL1092" s="89"/>
      <c r="CM1092" s="89"/>
      <c r="CN1092" s="89"/>
      <c r="CO1092" s="89"/>
      <c r="CP1092" s="89"/>
      <c r="CQ1092" s="89"/>
      <c r="CR1092" s="89"/>
      <c r="CS1092" s="89"/>
      <c r="CT1092" s="89"/>
      <c r="CU1092" s="89"/>
      <c r="CV1092" s="89"/>
      <c r="CW1092" s="89"/>
      <c r="CX1092" s="89"/>
      <c r="CY1092" s="89"/>
      <c r="CZ1092" s="89"/>
      <c r="DA1092" s="89"/>
      <c r="DB1092" s="89"/>
      <c r="DC1092" s="89"/>
      <c r="DD1092" s="89"/>
      <c r="DE1092" s="89"/>
      <c r="DF1092" s="89"/>
      <c r="DG1092" s="89"/>
      <c r="DH1092" s="89"/>
      <c r="DI1092" s="89"/>
      <c r="DJ1092" s="89"/>
      <c r="DK1092" s="89"/>
      <c r="DL1092" s="89"/>
      <c r="DM1092" s="89"/>
      <c r="DN1092" s="89"/>
      <c r="DO1092" s="90" t="e">
        <f t="shared" si="110"/>
        <v>#DIV/0!</v>
      </c>
      <c r="DP1092" s="95"/>
      <c r="DQ1092" s="89"/>
      <c r="DR1092" s="89"/>
      <c r="DS1092" s="89"/>
      <c r="DT1092" s="89"/>
      <c r="DU1092" s="89"/>
      <c r="DV1092" s="101"/>
      <c r="DW1092" s="102"/>
      <c r="DX1092" s="103"/>
      <c r="DY1092" s="90"/>
      <c r="DZ1092" s="103"/>
      <c r="EA1092" s="103"/>
      <c r="EB1092" s="103"/>
      <c r="EC1092" s="103"/>
      <c r="ED1092" s="103"/>
      <c r="EE1092" s="103"/>
      <c r="EF1092" s="106" t="e">
        <f t="shared" si="104"/>
        <v>#DIV/0!</v>
      </c>
      <c r="EG1092" s="106" t="e">
        <f t="shared" si="105"/>
        <v>#DIV/0!</v>
      </c>
      <c r="EH1092" s="106" t="e">
        <f t="shared" si="106"/>
        <v>#DIV/0!</v>
      </c>
    </row>
    <row r="1093" hidden="1" customHeight="1" spans="2:138">
      <c r="B1093" s="83" t="s">
        <v>21325</v>
      </c>
      <c r="C1093" s="84"/>
      <c r="D1093" s="84"/>
      <c r="E1093" s="84"/>
      <c r="F1093" s="84"/>
      <c r="G1093" s="84"/>
      <c r="H1093" s="83" t="s">
        <v>21467</v>
      </c>
      <c r="I1093" s="86" t="s">
        <v>21468</v>
      </c>
      <c r="J1093" s="83" t="s">
        <v>126</v>
      </c>
      <c r="K1093" s="84"/>
      <c r="L1093" s="83" t="s">
        <v>374</v>
      </c>
      <c r="M1093" s="89"/>
      <c r="N1093" s="89"/>
      <c r="O1093" s="89"/>
      <c r="P1093" s="89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  <c r="AA1093" s="89"/>
      <c r="AB1093" s="89"/>
      <c r="AC1093" s="89"/>
      <c r="AD1093" s="89"/>
      <c r="AE1093" s="89"/>
      <c r="AF1093" s="89"/>
      <c r="AG1093" s="89"/>
      <c r="AH1093" s="89"/>
      <c r="AI1093" s="89"/>
      <c r="AJ1093" s="89"/>
      <c r="AK1093" s="89"/>
      <c r="AL1093" s="89"/>
      <c r="AM1093" s="89"/>
      <c r="AN1093" s="90" t="e">
        <f t="shared" si="108"/>
        <v>#DIV/0!</v>
      </c>
      <c r="AO1093" s="89"/>
      <c r="AP1093" s="89"/>
      <c r="AQ1093" s="89"/>
      <c r="AR1093" s="89"/>
      <c r="AS1093" s="89"/>
      <c r="AT1093" s="89"/>
      <c r="AU1093" s="89"/>
      <c r="AV1093" s="89"/>
      <c r="AW1093" s="89"/>
      <c r="AX1093" s="89"/>
      <c r="AY1093" s="89"/>
      <c r="AZ1093" s="89"/>
      <c r="BA1093" s="89"/>
      <c r="BB1093" s="89"/>
      <c r="BC1093" s="89"/>
      <c r="BD1093" s="89"/>
      <c r="BE1093" s="89"/>
      <c r="BF1093" s="89"/>
      <c r="BG1093" s="89"/>
      <c r="BH1093" s="89"/>
      <c r="BI1093" s="89"/>
      <c r="BJ1093" s="89"/>
      <c r="BK1093" s="89"/>
      <c r="BL1093" s="89"/>
      <c r="BM1093" s="89"/>
      <c r="BN1093" s="89"/>
      <c r="BO1093" s="89"/>
      <c r="BP1093" s="89"/>
      <c r="BQ1093" s="89"/>
      <c r="BR1093" s="89"/>
      <c r="BS1093" s="89"/>
      <c r="BT1093" s="89"/>
      <c r="BU1093" s="89"/>
      <c r="BV1093" s="89"/>
      <c r="BW1093" s="89"/>
      <c r="BX1093" s="89"/>
      <c r="BY1093" s="89"/>
      <c r="BZ1093" s="89"/>
      <c r="CA1093" s="89"/>
      <c r="CB1093" s="89"/>
      <c r="CC1093" s="89"/>
      <c r="CD1093" s="89"/>
      <c r="CE1093" s="89"/>
      <c r="CF1093" s="90" t="e">
        <f t="shared" si="109"/>
        <v>#DIV/0!</v>
      </c>
      <c r="CG1093" s="89"/>
      <c r="CH1093" s="89"/>
      <c r="CI1093" s="89"/>
      <c r="CJ1093" s="89"/>
      <c r="CK1093" s="89"/>
      <c r="CL1093" s="89"/>
      <c r="CM1093" s="89"/>
      <c r="CN1093" s="89"/>
      <c r="CO1093" s="89"/>
      <c r="CP1093" s="89"/>
      <c r="CQ1093" s="89"/>
      <c r="CR1093" s="89"/>
      <c r="CS1093" s="89"/>
      <c r="CT1093" s="89"/>
      <c r="CU1093" s="89"/>
      <c r="CV1093" s="89">
        <v>7</v>
      </c>
      <c r="CW1093" s="89">
        <v>9</v>
      </c>
      <c r="CX1093" s="89">
        <v>8</v>
      </c>
      <c r="CY1093" s="89">
        <v>8</v>
      </c>
      <c r="CZ1093" s="89">
        <v>7</v>
      </c>
      <c r="DA1093" s="89">
        <v>7</v>
      </c>
      <c r="DB1093" s="89">
        <v>7</v>
      </c>
      <c r="DC1093" s="89">
        <v>7</v>
      </c>
      <c r="DD1093" s="89">
        <v>7</v>
      </c>
      <c r="DE1093" s="89"/>
      <c r="DF1093" s="89"/>
      <c r="DG1093" s="89"/>
      <c r="DH1093" s="89"/>
      <c r="DI1093" s="89">
        <v>7</v>
      </c>
      <c r="DJ1093" s="89">
        <v>7</v>
      </c>
      <c r="DK1093" s="89">
        <v>7</v>
      </c>
      <c r="DL1093" s="89">
        <v>8</v>
      </c>
      <c r="DM1093" s="89">
        <v>7</v>
      </c>
      <c r="DN1093" s="89">
        <v>9</v>
      </c>
      <c r="DO1093" s="90">
        <f t="shared" si="110"/>
        <v>7.46666666666667</v>
      </c>
      <c r="DP1093" s="95"/>
      <c r="DQ1093" s="89"/>
      <c r="DR1093" s="89"/>
      <c r="DS1093" s="89"/>
      <c r="DT1093" s="89"/>
      <c r="DU1093" s="89"/>
      <c r="DV1093" s="101"/>
      <c r="DW1093" s="102"/>
      <c r="DX1093" s="103"/>
      <c r="DY1093" s="90"/>
      <c r="DZ1093" s="103"/>
      <c r="EA1093" s="103"/>
      <c r="EB1093" s="103"/>
      <c r="EC1093" s="103"/>
      <c r="ED1093" s="103"/>
      <c r="EE1093" s="103"/>
      <c r="EF1093" s="106" t="e">
        <f t="shared" si="104"/>
        <v>#DIV/0!</v>
      </c>
      <c r="EG1093" s="106" t="e">
        <f t="shared" si="105"/>
        <v>#DIV/0!</v>
      </c>
      <c r="EH1093" s="106" t="str">
        <f t="shared" si="106"/>
        <v>NEED TO DEVELOP</v>
      </c>
    </row>
    <row r="1094" hidden="1" customHeight="1" spans="2:138">
      <c r="B1094" s="83" t="s">
        <v>21325</v>
      </c>
      <c r="C1094" s="84"/>
      <c r="D1094" s="84"/>
      <c r="E1094" s="84"/>
      <c r="F1094" s="84"/>
      <c r="G1094" s="84"/>
      <c r="H1094" s="83" t="s">
        <v>21480</v>
      </c>
      <c r="I1094" s="86" t="s">
        <v>21481</v>
      </c>
      <c r="J1094" s="83" t="s">
        <v>126</v>
      </c>
      <c r="K1094" s="84"/>
      <c r="L1094" s="83" t="s">
        <v>5808</v>
      </c>
      <c r="M1094" s="89"/>
      <c r="N1094" s="89"/>
      <c r="O1094" s="89"/>
      <c r="P1094" s="89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  <c r="AA1094" s="89"/>
      <c r="AB1094" s="89"/>
      <c r="AC1094" s="89"/>
      <c r="AD1094" s="89"/>
      <c r="AE1094" s="89"/>
      <c r="AF1094" s="89"/>
      <c r="AG1094" s="89"/>
      <c r="AH1094" s="89"/>
      <c r="AI1094" s="89"/>
      <c r="AJ1094" s="89"/>
      <c r="AK1094" s="89"/>
      <c r="AL1094" s="89"/>
      <c r="AM1094" s="89"/>
      <c r="AN1094" s="90" t="e">
        <f t="shared" si="108"/>
        <v>#DIV/0!</v>
      </c>
      <c r="AO1094" s="89"/>
      <c r="AP1094" s="89"/>
      <c r="AQ1094" s="89"/>
      <c r="AR1094" s="89"/>
      <c r="AS1094" s="89"/>
      <c r="AT1094" s="89"/>
      <c r="AU1094" s="89"/>
      <c r="AV1094" s="89"/>
      <c r="AW1094" s="89"/>
      <c r="AX1094" s="89"/>
      <c r="AY1094" s="89"/>
      <c r="AZ1094" s="89"/>
      <c r="BA1094" s="89"/>
      <c r="BB1094" s="89"/>
      <c r="BC1094" s="89"/>
      <c r="BD1094" s="89"/>
      <c r="BE1094" s="89"/>
      <c r="BF1094" s="89"/>
      <c r="BG1094" s="89"/>
      <c r="BH1094" s="89"/>
      <c r="BI1094" s="89"/>
      <c r="BJ1094" s="89"/>
      <c r="BK1094" s="89"/>
      <c r="BL1094" s="89"/>
      <c r="BM1094" s="89"/>
      <c r="BN1094" s="89"/>
      <c r="BO1094" s="89"/>
      <c r="BP1094" s="89"/>
      <c r="BQ1094" s="89"/>
      <c r="BR1094" s="89"/>
      <c r="BS1094" s="89"/>
      <c r="BT1094" s="89"/>
      <c r="BU1094" s="89"/>
      <c r="BV1094" s="89"/>
      <c r="BW1094" s="89"/>
      <c r="BX1094" s="89"/>
      <c r="BY1094" s="89"/>
      <c r="BZ1094" s="89"/>
      <c r="CA1094" s="89"/>
      <c r="CB1094" s="89"/>
      <c r="CC1094" s="89"/>
      <c r="CD1094" s="89"/>
      <c r="CE1094" s="89"/>
      <c r="CF1094" s="90" t="e">
        <f t="shared" si="109"/>
        <v>#DIV/0!</v>
      </c>
      <c r="CG1094" s="89"/>
      <c r="CH1094" s="89"/>
      <c r="CI1094" s="89"/>
      <c r="CJ1094" s="89"/>
      <c r="CK1094" s="89"/>
      <c r="CL1094" s="89"/>
      <c r="CM1094" s="89"/>
      <c r="CN1094" s="89"/>
      <c r="CO1094" s="89"/>
      <c r="CP1094" s="89"/>
      <c r="CQ1094" s="89"/>
      <c r="CR1094" s="89"/>
      <c r="CS1094" s="89"/>
      <c r="CT1094" s="89"/>
      <c r="CU1094" s="89"/>
      <c r="CV1094" s="89">
        <v>8</v>
      </c>
      <c r="CW1094" s="89">
        <v>8</v>
      </c>
      <c r="CX1094" s="89">
        <v>8</v>
      </c>
      <c r="CY1094" s="89">
        <v>8</v>
      </c>
      <c r="CZ1094" s="89">
        <v>7</v>
      </c>
      <c r="DA1094" s="89">
        <v>7</v>
      </c>
      <c r="DB1094" s="89">
        <v>8</v>
      </c>
      <c r="DC1094" s="89">
        <v>8</v>
      </c>
      <c r="DD1094" s="89">
        <v>8</v>
      </c>
      <c r="DE1094" s="89"/>
      <c r="DF1094" s="89"/>
      <c r="DG1094" s="89"/>
      <c r="DH1094" s="89"/>
      <c r="DI1094" s="89">
        <v>8</v>
      </c>
      <c r="DJ1094" s="89">
        <v>8</v>
      </c>
      <c r="DK1094" s="89">
        <v>8</v>
      </c>
      <c r="DL1094" s="89">
        <v>8</v>
      </c>
      <c r="DM1094" s="89">
        <v>7</v>
      </c>
      <c r="DN1094" s="89">
        <v>8</v>
      </c>
      <c r="DO1094" s="90">
        <f t="shared" si="110"/>
        <v>7.8</v>
      </c>
      <c r="DP1094" s="95"/>
      <c r="DQ1094" s="89"/>
      <c r="DR1094" s="89"/>
      <c r="DS1094" s="89"/>
      <c r="DT1094" s="89"/>
      <c r="DU1094" s="89"/>
      <c r="DV1094" s="101"/>
      <c r="DW1094" s="102"/>
      <c r="DX1094" s="103"/>
      <c r="DY1094" s="90"/>
      <c r="DZ1094" s="103"/>
      <c r="EA1094" s="103"/>
      <c r="EB1094" s="103"/>
      <c r="EC1094" s="103"/>
      <c r="ED1094" s="103"/>
      <c r="EE1094" s="103"/>
      <c r="EF1094" s="106" t="e">
        <f t="shared" si="104"/>
        <v>#DIV/0!</v>
      </c>
      <c r="EG1094" s="106" t="e">
        <f t="shared" si="105"/>
        <v>#DIV/0!</v>
      </c>
      <c r="EH1094" s="106" t="str">
        <f t="shared" si="106"/>
        <v>NEED TO DEVELOP</v>
      </c>
    </row>
    <row r="1095" hidden="1" customHeight="1" spans="2:138">
      <c r="B1095" s="83" t="s">
        <v>21325</v>
      </c>
      <c r="C1095" s="84"/>
      <c r="D1095" s="84"/>
      <c r="E1095" s="84"/>
      <c r="F1095" s="84"/>
      <c r="G1095" s="84"/>
      <c r="H1095" s="83" t="s">
        <v>21494</v>
      </c>
      <c r="I1095" s="86" t="s">
        <v>21495</v>
      </c>
      <c r="J1095" s="83" t="s">
        <v>2965</v>
      </c>
      <c r="K1095" s="84"/>
      <c r="L1095" s="83" t="s">
        <v>3500</v>
      </c>
      <c r="M1095" s="89"/>
      <c r="N1095" s="89"/>
      <c r="O1095" s="89"/>
      <c r="P1095" s="89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  <c r="AA1095" s="89"/>
      <c r="AB1095" s="89"/>
      <c r="AC1095" s="89"/>
      <c r="AD1095" s="89"/>
      <c r="AE1095" s="89"/>
      <c r="AF1095" s="89"/>
      <c r="AG1095" s="89"/>
      <c r="AH1095" s="89"/>
      <c r="AI1095" s="89"/>
      <c r="AJ1095" s="89"/>
      <c r="AK1095" s="89"/>
      <c r="AL1095" s="89"/>
      <c r="AM1095" s="89"/>
      <c r="AN1095" s="90" t="e">
        <f t="shared" si="108"/>
        <v>#DIV/0!</v>
      </c>
      <c r="AO1095" s="89"/>
      <c r="AP1095" s="89"/>
      <c r="AQ1095" s="89"/>
      <c r="AR1095" s="89"/>
      <c r="AS1095" s="89"/>
      <c r="AT1095" s="89"/>
      <c r="AU1095" s="89"/>
      <c r="AV1095" s="89"/>
      <c r="AW1095" s="89"/>
      <c r="AX1095" s="89"/>
      <c r="AY1095" s="89"/>
      <c r="AZ1095" s="89"/>
      <c r="BA1095" s="89"/>
      <c r="BB1095" s="89"/>
      <c r="BC1095" s="89"/>
      <c r="BD1095" s="89"/>
      <c r="BE1095" s="89"/>
      <c r="BF1095" s="89"/>
      <c r="BG1095" s="89"/>
      <c r="BH1095" s="89"/>
      <c r="BI1095" s="89"/>
      <c r="BJ1095" s="89"/>
      <c r="BK1095" s="89"/>
      <c r="BL1095" s="89"/>
      <c r="BM1095" s="89"/>
      <c r="BN1095" s="89"/>
      <c r="BO1095" s="89"/>
      <c r="BP1095" s="89"/>
      <c r="BQ1095" s="89"/>
      <c r="BR1095" s="89"/>
      <c r="BS1095" s="89"/>
      <c r="BT1095" s="89"/>
      <c r="BU1095" s="89"/>
      <c r="BV1095" s="89"/>
      <c r="BW1095" s="89"/>
      <c r="BX1095" s="89"/>
      <c r="BY1095" s="89"/>
      <c r="BZ1095" s="89"/>
      <c r="CA1095" s="89"/>
      <c r="CB1095" s="89"/>
      <c r="CC1095" s="89"/>
      <c r="CD1095" s="89"/>
      <c r="CE1095" s="89"/>
      <c r="CF1095" s="90" t="e">
        <f t="shared" si="109"/>
        <v>#DIV/0!</v>
      </c>
      <c r="CG1095" s="89"/>
      <c r="CH1095" s="89"/>
      <c r="CI1095" s="89"/>
      <c r="CJ1095" s="89"/>
      <c r="CK1095" s="89"/>
      <c r="CL1095" s="89"/>
      <c r="CM1095" s="89"/>
      <c r="CN1095" s="89"/>
      <c r="CO1095" s="89"/>
      <c r="CP1095" s="89"/>
      <c r="CQ1095" s="89"/>
      <c r="CR1095" s="89"/>
      <c r="CS1095" s="89"/>
      <c r="CT1095" s="89"/>
      <c r="CU1095" s="89"/>
      <c r="CV1095" s="89">
        <v>8</v>
      </c>
      <c r="CW1095" s="89">
        <v>8</v>
      </c>
      <c r="CX1095" s="89">
        <v>8</v>
      </c>
      <c r="CY1095" s="89">
        <v>8</v>
      </c>
      <c r="CZ1095" s="89">
        <v>8</v>
      </c>
      <c r="DA1095" s="89">
        <v>8</v>
      </c>
      <c r="DB1095" s="89">
        <v>8</v>
      </c>
      <c r="DC1095" s="89">
        <v>8</v>
      </c>
      <c r="DD1095" s="89">
        <v>8</v>
      </c>
      <c r="DE1095" s="89"/>
      <c r="DF1095" s="89"/>
      <c r="DG1095" s="89"/>
      <c r="DH1095" s="89"/>
      <c r="DI1095" s="89">
        <v>8</v>
      </c>
      <c r="DJ1095" s="89">
        <v>8</v>
      </c>
      <c r="DK1095" s="89">
        <v>8</v>
      </c>
      <c r="DL1095" s="89">
        <v>8</v>
      </c>
      <c r="DM1095" s="89">
        <v>8</v>
      </c>
      <c r="DN1095" s="89">
        <v>8</v>
      </c>
      <c r="DO1095" s="90">
        <f t="shared" si="110"/>
        <v>8</v>
      </c>
      <c r="DP1095" s="95"/>
      <c r="DQ1095" s="89"/>
      <c r="DR1095" s="89"/>
      <c r="DS1095" s="89"/>
      <c r="DT1095" s="89"/>
      <c r="DU1095" s="89"/>
      <c r="DV1095" s="101"/>
      <c r="DW1095" s="102"/>
      <c r="DX1095" s="103"/>
      <c r="DY1095" s="90"/>
      <c r="DZ1095" s="103"/>
      <c r="EA1095" s="103"/>
      <c r="EB1095" s="103"/>
      <c r="EC1095" s="103"/>
      <c r="ED1095" s="103"/>
      <c r="EE1095" s="103"/>
      <c r="EF1095" s="106" t="e">
        <f t="shared" si="104"/>
        <v>#DIV/0!</v>
      </c>
      <c r="EG1095" s="106" t="e">
        <f t="shared" si="105"/>
        <v>#DIV/0!</v>
      </c>
      <c r="EH1095" s="106" t="str">
        <f t="shared" si="106"/>
        <v>NEED TO DEVELOP</v>
      </c>
    </row>
    <row r="1096" hidden="1" customHeight="1" spans="2:138">
      <c r="B1096" s="83" t="s">
        <v>21325</v>
      </c>
      <c r="C1096" s="84"/>
      <c r="D1096" s="84"/>
      <c r="E1096" s="84"/>
      <c r="F1096" s="84"/>
      <c r="G1096" s="84"/>
      <c r="H1096" s="83" t="s">
        <v>21508</v>
      </c>
      <c r="I1096" s="86" t="s">
        <v>21509</v>
      </c>
      <c r="J1096" s="83" t="s">
        <v>162</v>
      </c>
      <c r="K1096" s="84"/>
      <c r="L1096" s="83" t="s">
        <v>5808</v>
      </c>
      <c r="M1096" s="89"/>
      <c r="N1096" s="89"/>
      <c r="O1096" s="89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  <c r="AA1096" s="89"/>
      <c r="AB1096" s="89"/>
      <c r="AC1096" s="89"/>
      <c r="AD1096" s="89"/>
      <c r="AE1096" s="89"/>
      <c r="AF1096" s="89"/>
      <c r="AG1096" s="89"/>
      <c r="AH1096" s="89"/>
      <c r="AI1096" s="89"/>
      <c r="AJ1096" s="89"/>
      <c r="AK1096" s="89"/>
      <c r="AL1096" s="89"/>
      <c r="AM1096" s="89"/>
      <c r="AN1096" s="90" t="e">
        <f t="shared" si="108"/>
        <v>#DIV/0!</v>
      </c>
      <c r="AO1096" s="89"/>
      <c r="AP1096" s="89"/>
      <c r="AQ1096" s="89"/>
      <c r="AR1096" s="89"/>
      <c r="AS1096" s="89"/>
      <c r="AT1096" s="89"/>
      <c r="AU1096" s="89"/>
      <c r="AV1096" s="89"/>
      <c r="AW1096" s="89"/>
      <c r="AX1096" s="89"/>
      <c r="AY1096" s="89"/>
      <c r="AZ1096" s="89"/>
      <c r="BA1096" s="89"/>
      <c r="BB1096" s="89"/>
      <c r="BC1096" s="89"/>
      <c r="BD1096" s="89"/>
      <c r="BE1096" s="89"/>
      <c r="BF1096" s="89"/>
      <c r="BG1096" s="89"/>
      <c r="BH1096" s="89"/>
      <c r="BI1096" s="89"/>
      <c r="BJ1096" s="89"/>
      <c r="BK1096" s="89"/>
      <c r="BL1096" s="89"/>
      <c r="BM1096" s="89"/>
      <c r="BN1096" s="89"/>
      <c r="BO1096" s="89"/>
      <c r="BP1096" s="89"/>
      <c r="BQ1096" s="89"/>
      <c r="BR1096" s="89"/>
      <c r="BS1096" s="89"/>
      <c r="BT1096" s="89"/>
      <c r="BU1096" s="89"/>
      <c r="BV1096" s="89"/>
      <c r="BW1096" s="89"/>
      <c r="BX1096" s="89"/>
      <c r="BY1096" s="89"/>
      <c r="BZ1096" s="89"/>
      <c r="CA1096" s="89"/>
      <c r="CB1096" s="89"/>
      <c r="CC1096" s="89"/>
      <c r="CD1096" s="89"/>
      <c r="CE1096" s="89"/>
      <c r="CF1096" s="90" t="e">
        <f t="shared" si="109"/>
        <v>#DIV/0!</v>
      </c>
      <c r="CG1096" s="89"/>
      <c r="CH1096" s="89"/>
      <c r="CI1096" s="89"/>
      <c r="CJ1096" s="89"/>
      <c r="CK1096" s="89"/>
      <c r="CL1096" s="89"/>
      <c r="CM1096" s="89"/>
      <c r="CN1096" s="89"/>
      <c r="CO1096" s="89"/>
      <c r="CP1096" s="89"/>
      <c r="CQ1096" s="89"/>
      <c r="CR1096" s="89"/>
      <c r="CS1096" s="89"/>
      <c r="CT1096" s="89"/>
      <c r="CU1096" s="89"/>
      <c r="CV1096" s="89">
        <v>8</v>
      </c>
      <c r="CW1096" s="89">
        <v>8</v>
      </c>
      <c r="CX1096" s="89">
        <v>8</v>
      </c>
      <c r="CY1096" s="89">
        <v>8</v>
      </c>
      <c r="CZ1096" s="89">
        <v>8</v>
      </c>
      <c r="DA1096" s="89">
        <v>8</v>
      </c>
      <c r="DB1096" s="89">
        <v>8</v>
      </c>
      <c r="DC1096" s="89">
        <v>8</v>
      </c>
      <c r="DD1096" s="89">
        <v>8</v>
      </c>
      <c r="DE1096" s="89"/>
      <c r="DF1096" s="89"/>
      <c r="DG1096" s="89"/>
      <c r="DH1096" s="89"/>
      <c r="DI1096" s="89">
        <v>8</v>
      </c>
      <c r="DJ1096" s="89">
        <v>8</v>
      </c>
      <c r="DK1096" s="89">
        <v>8</v>
      </c>
      <c r="DL1096" s="89">
        <v>8</v>
      </c>
      <c r="DM1096" s="89">
        <v>8</v>
      </c>
      <c r="DN1096" s="89">
        <v>8</v>
      </c>
      <c r="DO1096" s="90">
        <f t="shared" si="110"/>
        <v>8</v>
      </c>
      <c r="DP1096" s="95"/>
      <c r="DQ1096" s="89"/>
      <c r="DR1096" s="89"/>
      <c r="DS1096" s="89"/>
      <c r="DT1096" s="89"/>
      <c r="DU1096" s="89"/>
      <c r="DV1096" s="101"/>
      <c r="DW1096" s="102"/>
      <c r="DX1096" s="103"/>
      <c r="DY1096" s="90"/>
      <c r="DZ1096" s="103"/>
      <c r="EA1096" s="103"/>
      <c r="EB1096" s="103"/>
      <c r="EC1096" s="103"/>
      <c r="ED1096" s="103"/>
      <c r="EE1096" s="103"/>
      <c r="EF1096" s="106" t="e">
        <f t="shared" ref="EF1096:EF1159" si="111">IF(AN1096&lt;=2,"VERY POOR",IF(AN1096&lt;=6.5,"POOR",IF(AN1096&lt;=8,"NEED TO DEVELOP",IF(AN1096&lt;=8.9,"GOOD","VERY GOOD"))))</f>
        <v>#DIV/0!</v>
      </c>
      <c r="EG1096" s="106" t="e">
        <f t="shared" ref="EG1096:EG1159" si="112">IF(CF1096&lt;=2,"VERY POOR",IF(CF1096&lt;=6.5,"POOR",IF(CF1096&lt;=8,"NEED TO DEVELOP",IF(CF1096&lt;=8.9,"GOOD","VERY GOOD"))))</f>
        <v>#DIV/0!</v>
      </c>
      <c r="EH1096" s="106" t="str">
        <f t="shared" ref="EH1096:EH1159" si="113">IF(DO1096&lt;=2,"VERY POOR",IF(DO1096&lt;=6.5,"POOR",IF(DO1096&lt;=8,"NEED TO DEVELOP",IF(DO1096&lt;=8.9,"GOOD","VERY GOOD"))))</f>
        <v>NEED TO DEVELOP</v>
      </c>
    </row>
    <row r="1097" hidden="1" customHeight="1" spans="2:138">
      <c r="B1097" s="83" t="s">
        <v>21325</v>
      </c>
      <c r="C1097" s="84"/>
      <c r="D1097" s="84"/>
      <c r="E1097" s="84"/>
      <c r="F1097" s="84"/>
      <c r="G1097" s="84"/>
      <c r="H1097" s="83" t="s">
        <v>21523</v>
      </c>
      <c r="I1097" s="86" t="s">
        <v>21524</v>
      </c>
      <c r="J1097" s="83" t="s">
        <v>162</v>
      </c>
      <c r="K1097" s="84"/>
      <c r="L1097" s="83" t="s">
        <v>21525</v>
      </c>
      <c r="M1097" s="89"/>
      <c r="N1097" s="89"/>
      <c r="O1097" s="89"/>
      <c r="P1097" s="89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  <c r="AA1097" s="89"/>
      <c r="AB1097" s="89"/>
      <c r="AC1097" s="89"/>
      <c r="AD1097" s="89"/>
      <c r="AE1097" s="89"/>
      <c r="AF1097" s="89"/>
      <c r="AG1097" s="89"/>
      <c r="AH1097" s="89"/>
      <c r="AI1097" s="89"/>
      <c r="AJ1097" s="89"/>
      <c r="AK1097" s="89"/>
      <c r="AL1097" s="89"/>
      <c r="AM1097" s="89"/>
      <c r="AN1097" s="90" t="e">
        <f t="shared" si="108"/>
        <v>#DIV/0!</v>
      </c>
      <c r="AO1097" s="89"/>
      <c r="AP1097" s="89"/>
      <c r="AQ1097" s="89"/>
      <c r="AR1097" s="89"/>
      <c r="AS1097" s="89"/>
      <c r="AT1097" s="89"/>
      <c r="AU1097" s="89"/>
      <c r="AV1097" s="89"/>
      <c r="AW1097" s="89"/>
      <c r="AX1097" s="89"/>
      <c r="AY1097" s="89"/>
      <c r="AZ1097" s="89"/>
      <c r="BA1097" s="89"/>
      <c r="BB1097" s="89"/>
      <c r="BC1097" s="89"/>
      <c r="BD1097" s="89"/>
      <c r="BE1097" s="89"/>
      <c r="BF1097" s="89"/>
      <c r="BG1097" s="89"/>
      <c r="BH1097" s="89"/>
      <c r="BI1097" s="89"/>
      <c r="BJ1097" s="89"/>
      <c r="BK1097" s="89"/>
      <c r="BL1097" s="89"/>
      <c r="BM1097" s="89"/>
      <c r="BN1097" s="89"/>
      <c r="BO1097" s="89"/>
      <c r="BP1097" s="89"/>
      <c r="BQ1097" s="89"/>
      <c r="BR1097" s="89"/>
      <c r="BS1097" s="89"/>
      <c r="BT1097" s="89"/>
      <c r="BU1097" s="89"/>
      <c r="BV1097" s="89"/>
      <c r="BW1097" s="89"/>
      <c r="BX1097" s="89"/>
      <c r="BY1097" s="89"/>
      <c r="BZ1097" s="89"/>
      <c r="CA1097" s="89"/>
      <c r="CB1097" s="89"/>
      <c r="CC1097" s="89"/>
      <c r="CD1097" s="89"/>
      <c r="CE1097" s="89"/>
      <c r="CF1097" s="90" t="e">
        <f t="shared" si="109"/>
        <v>#DIV/0!</v>
      </c>
      <c r="CG1097" s="89"/>
      <c r="CH1097" s="89"/>
      <c r="CI1097" s="89"/>
      <c r="CJ1097" s="89"/>
      <c r="CK1097" s="89"/>
      <c r="CL1097" s="89"/>
      <c r="CM1097" s="89"/>
      <c r="CN1097" s="89"/>
      <c r="CO1097" s="89"/>
      <c r="CP1097" s="89"/>
      <c r="CQ1097" s="89"/>
      <c r="CR1097" s="89"/>
      <c r="CS1097" s="89"/>
      <c r="CT1097" s="89"/>
      <c r="CU1097" s="89"/>
      <c r="CV1097" s="89">
        <v>8</v>
      </c>
      <c r="CW1097" s="89">
        <v>8</v>
      </c>
      <c r="CX1097" s="89">
        <v>8</v>
      </c>
      <c r="CY1097" s="89">
        <v>8</v>
      </c>
      <c r="CZ1097" s="89">
        <v>8</v>
      </c>
      <c r="DA1097" s="89">
        <v>8</v>
      </c>
      <c r="DB1097" s="89">
        <v>8</v>
      </c>
      <c r="DC1097" s="89">
        <v>8</v>
      </c>
      <c r="DD1097" s="89">
        <v>8</v>
      </c>
      <c r="DE1097" s="89"/>
      <c r="DF1097" s="89"/>
      <c r="DG1097" s="89"/>
      <c r="DH1097" s="89"/>
      <c r="DI1097" s="89">
        <v>8</v>
      </c>
      <c r="DJ1097" s="89">
        <v>8</v>
      </c>
      <c r="DK1097" s="89">
        <v>8</v>
      </c>
      <c r="DL1097" s="89">
        <v>8</v>
      </c>
      <c r="DM1097" s="89">
        <v>8</v>
      </c>
      <c r="DN1097" s="89">
        <v>8</v>
      </c>
      <c r="DO1097" s="90">
        <f t="shared" si="110"/>
        <v>8</v>
      </c>
      <c r="DP1097" s="95"/>
      <c r="DQ1097" s="89"/>
      <c r="DR1097" s="89"/>
      <c r="DS1097" s="89"/>
      <c r="DT1097" s="89"/>
      <c r="DU1097" s="89"/>
      <c r="DV1097" s="101"/>
      <c r="DW1097" s="102"/>
      <c r="DX1097" s="103"/>
      <c r="DY1097" s="90"/>
      <c r="DZ1097" s="103"/>
      <c r="EA1097" s="103"/>
      <c r="EB1097" s="103"/>
      <c r="EC1097" s="103"/>
      <c r="ED1097" s="103"/>
      <c r="EE1097" s="103"/>
      <c r="EF1097" s="106" t="e">
        <f t="shared" si="111"/>
        <v>#DIV/0!</v>
      </c>
      <c r="EG1097" s="106" t="e">
        <f t="shared" si="112"/>
        <v>#DIV/0!</v>
      </c>
      <c r="EH1097" s="106" t="str">
        <f t="shared" si="113"/>
        <v>NEED TO DEVELOP</v>
      </c>
    </row>
    <row r="1098" hidden="1" customHeight="1" spans="2:138">
      <c r="B1098" s="83" t="s">
        <v>21325</v>
      </c>
      <c r="C1098" s="84"/>
      <c r="D1098" s="84"/>
      <c r="E1098" s="84"/>
      <c r="F1098" s="84"/>
      <c r="G1098" s="84"/>
      <c r="H1098" s="83" t="s">
        <v>21537</v>
      </c>
      <c r="I1098" s="86" t="s">
        <v>21538</v>
      </c>
      <c r="J1098" s="83" t="s">
        <v>162</v>
      </c>
      <c r="K1098" s="84"/>
      <c r="L1098" s="83" t="s">
        <v>374</v>
      </c>
      <c r="M1098" s="89"/>
      <c r="N1098" s="89"/>
      <c r="O1098" s="89"/>
      <c r="P1098" s="89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  <c r="AA1098" s="89"/>
      <c r="AB1098" s="89"/>
      <c r="AC1098" s="89"/>
      <c r="AD1098" s="89"/>
      <c r="AE1098" s="89"/>
      <c r="AF1098" s="89"/>
      <c r="AG1098" s="89"/>
      <c r="AH1098" s="89"/>
      <c r="AI1098" s="89"/>
      <c r="AJ1098" s="89"/>
      <c r="AK1098" s="89"/>
      <c r="AL1098" s="89"/>
      <c r="AM1098" s="89"/>
      <c r="AN1098" s="90" t="e">
        <f t="shared" si="108"/>
        <v>#DIV/0!</v>
      </c>
      <c r="AO1098" s="89"/>
      <c r="AP1098" s="89"/>
      <c r="AQ1098" s="89"/>
      <c r="AR1098" s="89"/>
      <c r="AS1098" s="89"/>
      <c r="AT1098" s="89"/>
      <c r="AU1098" s="89"/>
      <c r="AV1098" s="89"/>
      <c r="AW1098" s="89"/>
      <c r="AX1098" s="89"/>
      <c r="AY1098" s="89"/>
      <c r="AZ1098" s="89"/>
      <c r="BA1098" s="89"/>
      <c r="BB1098" s="89"/>
      <c r="BC1098" s="89"/>
      <c r="BD1098" s="89"/>
      <c r="BE1098" s="89"/>
      <c r="BF1098" s="89"/>
      <c r="BG1098" s="89"/>
      <c r="BH1098" s="89"/>
      <c r="BI1098" s="89"/>
      <c r="BJ1098" s="89"/>
      <c r="BK1098" s="89"/>
      <c r="BL1098" s="89"/>
      <c r="BM1098" s="89"/>
      <c r="BN1098" s="89"/>
      <c r="BO1098" s="89"/>
      <c r="BP1098" s="89"/>
      <c r="BQ1098" s="89"/>
      <c r="BR1098" s="89"/>
      <c r="BS1098" s="89"/>
      <c r="BT1098" s="89"/>
      <c r="BU1098" s="89"/>
      <c r="BV1098" s="89"/>
      <c r="BW1098" s="89"/>
      <c r="BX1098" s="89"/>
      <c r="BY1098" s="89"/>
      <c r="BZ1098" s="89"/>
      <c r="CA1098" s="89"/>
      <c r="CB1098" s="89"/>
      <c r="CC1098" s="89"/>
      <c r="CD1098" s="89"/>
      <c r="CE1098" s="89"/>
      <c r="CF1098" s="90" t="e">
        <f t="shared" si="109"/>
        <v>#DIV/0!</v>
      </c>
      <c r="CG1098" s="89"/>
      <c r="CH1098" s="89"/>
      <c r="CI1098" s="89"/>
      <c r="CJ1098" s="89"/>
      <c r="CK1098" s="89"/>
      <c r="CL1098" s="89"/>
      <c r="CM1098" s="89"/>
      <c r="CN1098" s="89"/>
      <c r="CO1098" s="89"/>
      <c r="CP1098" s="89"/>
      <c r="CQ1098" s="89"/>
      <c r="CR1098" s="89"/>
      <c r="CS1098" s="89"/>
      <c r="CT1098" s="89"/>
      <c r="CU1098" s="89"/>
      <c r="CV1098" s="89">
        <v>8</v>
      </c>
      <c r="CW1098" s="89">
        <v>8</v>
      </c>
      <c r="CX1098" s="89">
        <v>8</v>
      </c>
      <c r="CY1098" s="89">
        <v>8</v>
      </c>
      <c r="CZ1098" s="89">
        <v>8</v>
      </c>
      <c r="DA1098" s="89">
        <v>8</v>
      </c>
      <c r="DB1098" s="89">
        <v>8</v>
      </c>
      <c r="DC1098" s="89">
        <v>8</v>
      </c>
      <c r="DD1098" s="89">
        <v>8</v>
      </c>
      <c r="DE1098" s="89"/>
      <c r="DF1098" s="89"/>
      <c r="DG1098" s="89"/>
      <c r="DH1098" s="89"/>
      <c r="DI1098" s="89">
        <v>8</v>
      </c>
      <c r="DJ1098" s="89">
        <v>8</v>
      </c>
      <c r="DK1098" s="89">
        <v>8</v>
      </c>
      <c r="DL1098" s="89">
        <v>8</v>
      </c>
      <c r="DM1098" s="89">
        <v>8</v>
      </c>
      <c r="DN1098" s="89">
        <v>8</v>
      </c>
      <c r="DO1098" s="90">
        <f t="shared" si="110"/>
        <v>8</v>
      </c>
      <c r="DP1098" s="95"/>
      <c r="DQ1098" s="89"/>
      <c r="DR1098" s="89"/>
      <c r="DS1098" s="89"/>
      <c r="DT1098" s="89"/>
      <c r="DU1098" s="89"/>
      <c r="DV1098" s="101"/>
      <c r="DW1098" s="102"/>
      <c r="DX1098" s="103"/>
      <c r="DY1098" s="90"/>
      <c r="DZ1098" s="103"/>
      <c r="EA1098" s="103"/>
      <c r="EB1098" s="103"/>
      <c r="EC1098" s="103"/>
      <c r="ED1098" s="103"/>
      <c r="EE1098" s="103"/>
      <c r="EF1098" s="106" t="e">
        <f t="shared" si="111"/>
        <v>#DIV/0!</v>
      </c>
      <c r="EG1098" s="106" t="e">
        <f t="shared" si="112"/>
        <v>#DIV/0!</v>
      </c>
      <c r="EH1098" s="106" t="str">
        <f t="shared" si="113"/>
        <v>NEED TO DEVELOP</v>
      </c>
    </row>
    <row r="1099" hidden="1" customHeight="1" spans="2:138">
      <c r="B1099" s="83" t="s">
        <v>21325</v>
      </c>
      <c r="C1099" s="84"/>
      <c r="D1099" s="84"/>
      <c r="E1099" s="84"/>
      <c r="F1099" s="84"/>
      <c r="G1099" s="84"/>
      <c r="H1099" s="83" t="s">
        <v>21552</v>
      </c>
      <c r="I1099" s="86" t="s">
        <v>21553</v>
      </c>
      <c r="J1099" s="83" t="s">
        <v>1569</v>
      </c>
      <c r="K1099" s="84"/>
      <c r="L1099" s="83" t="s">
        <v>15331</v>
      </c>
      <c r="M1099" s="89"/>
      <c r="N1099" s="89"/>
      <c r="O1099" s="89"/>
      <c r="P1099" s="89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  <c r="AA1099" s="89"/>
      <c r="AB1099" s="89"/>
      <c r="AC1099" s="89"/>
      <c r="AD1099" s="89"/>
      <c r="AE1099" s="89"/>
      <c r="AF1099" s="89"/>
      <c r="AG1099" s="89"/>
      <c r="AH1099" s="89"/>
      <c r="AI1099" s="89"/>
      <c r="AJ1099" s="89"/>
      <c r="AK1099" s="89"/>
      <c r="AL1099" s="89"/>
      <c r="AM1099" s="89"/>
      <c r="AN1099" s="90" t="e">
        <f t="shared" si="108"/>
        <v>#DIV/0!</v>
      </c>
      <c r="AO1099" s="89"/>
      <c r="AP1099" s="89"/>
      <c r="AQ1099" s="89"/>
      <c r="AR1099" s="89"/>
      <c r="AS1099" s="89"/>
      <c r="AT1099" s="89"/>
      <c r="AU1099" s="89"/>
      <c r="AV1099" s="89"/>
      <c r="AW1099" s="89"/>
      <c r="AX1099" s="89"/>
      <c r="AY1099" s="89"/>
      <c r="AZ1099" s="89"/>
      <c r="BA1099" s="89"/>
      <c r="BB1099" s="89"/>
      <c r="BC1099" s="89"/>
      <c r="BD1099" s="89"/>
      <c r="BE1099" s="89"/>
      <c r="BF1099" s="89"/>
      <c r="BG1099" s="89"/>
      <c r="BH1099" s="89"/>
      <c r="BI1099" s="89"/>
      <c r="BJ1099" s="89"/>
      <c r="BK1099" s="89"/>
      <c r="BL1099" s="89"/>
      <c r="BM1099" s="89"/>
      <c r="BN1099" s="89"/>
      <c r="BO1099" s="89"/>
      <c r="BP1099" s="89"/>
      <c r="BQ1099" s="89"/>
      <c r="BR1099" s="89"/>
      <c r="BS1099" s="89"/>
      <c r="BT1099" s="89"/>
      <c r="BU1099" s="89"/>
      <c r="BV1099" s="89"/>
      <c r="BW1099" s="89"/>
      <c r="BX1099" s="89"/>
      <c r="BY1099" s="89"/>
      <c r="BZ1099" s="89"/>
      <c r="CA1099" s="89"/>
      <c r="CB1099" s="89"/>
      <c r="CC1099" s="89"/>
      <c r="CD1099" s="89"/>
      <c r="CE1099" s="89"/>
      <c r="CF1099" s="90" t="e">
        <f t="shared" si="109"/>
        <v>#DIV/0!</v>
      </c>
      <c r="CG1099" s="89"/>
      <c r="CH1099" s="89"/>
      <c r="CI1099" s="89"/>
      <c r="CJ1099" s="89"/>
      <c r="CK1099" s="89"/>
      <c r="CL1099" s="89"/>
      <c r="CM1099" s="89"/>
      <c r="CN1099" s="89"/>
      <c r="CO1099" s="89"/>
      <c r="CP1099" s="89"/>
      <c r="CQ1099" s="89"/>
      <c r="CR1099" s="89"/>
      <c r="CS1099" s="89"/>
      <c r="CT1099" s="89"/>
      <c r="CU1099" s="89"/>
      <c r="CV1099" s="89">
        <v>8</v>
      </c>
      <c r="CW1099" s="89">
        <v>7</v>
      </c>
      <c r="CX1099" s="89">
        <v>8</v>
      </c>
      <c r="CY1099" s="89">
        <v>8</v>
      </c>
      <c r="CZ1099" s="89">
        <v>7</v>
      </c>
      <c r="DA1099" s="89">
        <v>7</v>
      </c>
      <c r="DB1099" s="89">
        <v>8</v>
      </c>
      <c r="DC1099" s="89">
        <v>8</v>
      </c>
      <c r="DD1099" s="89">
        <v>7</v>
      </c>
      <c r="DE1099" s="89"/>
      <c r="DF1099" s="89"/>
      <c r="DG1099" s="89"/>
      <c r="DH1099" s="89"/>
      <c r="DI1099" s="89">
        <v>8</v>
      </c>
      <c r="DJ1099" s="89">
        <v>7</v>
      </c>
      <c r="DK1099" s="89">
        <v>8</v>
      </c>
      <c r="DL1099" s="89">
        <v>8</v>
      </c>
      <c r="DM1099" s="89">
        <v>8</v>
      </c>
      <c r="DN1099" s="89">
        <v>7</v>
      </c>
      <c r="DO1099" s="90">
        <f t="shared" si="110"/>
        <v>7.6</v>
      </c>
      <c r="DP1099" s="89"/>
      <c r="DQ1099" s="89"/>
      <c r="DR1099" s="89"/>
      <c r="DS1099" s="89"/>
      <c r="DT1099" s="89"/>
      <c r="DU1099" s="89"/>
      <c r="DV1099" s="101"/>
      <c r="DW1099" s="102"/>
      <c r="DX1099" s="103"/>
      <c r="DY1099" s="90"/>
      <c r="DZ1099" s="103"/>
      <c r="EA1099" s="103"/>
      <c r="EB1099" s="103"/>
      <c r="EC1099" s="103"/>
      <c r="ED1099" s="103"/>
      <c r="EE1099" s="103"/>
      <c r="EF1099" s="106" t="e">
        <f t="shared" si="111"/>
        <v>#DIV/0!</v>
      </c>
      <c r="EG1099" s="106" t="e">
        <f t="shared" si="112"/>
        <v>#DIV/0!</v>
      </c>
      <c r="EH1099" s="106" t="str">
        <f t="shared" si="113"/>
        <v>NEED TO DEVELOP</v>
      </c>
    </row>
    <row r="1100" hidden="1" customHeight="1" spans="2:138">
      <c r="B1100" s="83" t="s">
        <v>2242</v>
      </c>
      <c r="C1100" s="84"/>
      <c r="D1100" s="84"/>
      <c r="E1100" s="84"/>
      <c r="F1100" s="84"/>
      <c r="G1100" s="84"/>
      <c r="H1100" s="83" t="s">
        <v>21581</v>
      </c>
      <c r="I1100" s="86" t="s">
        <v>21582</v>
      </c>
      <c r="J1100" s="83" t="s">
        <v>68</v>
      </c>
      <c r="K1100" s="84"/>
      <c r="L1100" s="83" t="s">
        <v>21583</v>
      </c>
      <c r="M1100" s="89">
        <v>8.5</v>
      </c>
      <c r="N1100" s="89">
        <v>8.5</v>
      </c>
      <c r="O1100" s="89">
        <v>8.5</v>
      </c>
      <c r="P1100" s="89">
        <v>8.5</v>
      </c>
      <c r="Q1100" s="89">
        <v>8.5</v>
      </c>
      <c r="R1100" s="89">
        <v>8.5</v>
      </c>
      <c r="S1100" s="89">
        <v>8.5</v>
      </c>
      <c r="T1100" s="89">
        <v>8.5</v>
      </c>
      <c r="U1100" s="89">
        <v>8.5</v>
      </c>
      <c r="V1100" s="89">
        <v>8.5</v>
      </c>
      <c r="W1100" s="89">
        <v>8.5</v>
      </c>
      <c r="X1100" s="89">
        <v>8.5</v>
      </c>
      <c r="Y1100" s="89">
        <v>8.5</v>
      </c>
      <c r="Z1100" s="89">
        <v>8.5</v>
      </c>
      <c r="AA1100" s="89">
        <v>8</v>
      </c>
      <c r="AB1100" s="89">
        <v>8.5</v>
      </c>
      <c r="AC1100" s="89">
        <v>8.5</v>
      </c>
      <c r="AD1100" s="89">
        <v>8.5</v>
      </c>
      <c r="AE1100" s="89">
        <v>8.5</v>
      </c>
      <c r="AF1100" s="89">
        <v>8.5</v>
      </c>
      <c r="AG1100" s="89">
        <v>8</v>
      </c>
      <c r="AH1100" s="89">
        <v>8.5</v>
      </c>
      <c r="AI1100" s="89">
        <v>8.5</v>
      </c>
      <c r="AJ1100" s="89">
        <v>8.5</v>
      </c>
      <c r="AK1100" s="89">
        <v>8.5</v>
      </c>
      <c r="AL1100" s="89">
        <v>8.5</v>
      </c>
      <c r="AM1100" s="89">
        <v>8.5</v>
      </c>
      <c r="AN1100" s="90">
        <f t="shared" si="108"/>
        <v>8.46296296296296</v>
      </c>
      <c r="AO1100" s="89">
        <v>1</v>
      </c>
      <c r="AP1100" s="89">
        <v>1</v>
      </c>
      <c r="AQ1100" s="89"/>
      <c r="AR1100" s="89"/>
      <c r="AS1100" s="89"/>
      <c r="AT1100" s="89">
        <v>1</v>
      </c>
      <c r="AU1100" s="89"/>
      <c r="AV1100" s="89"/>
      <c r="AW1100" s="89">
        <v>1</v>
      </c>
      <c r="AX1100" s="89"/>
      <c r="AY1100" s="89"/>
      <c r="AZ1100" s="89"/>
      <c r="BA1100" s="89"/>
      <c r="BB1100" s="89"/>
      <c r="BC1100" s="89">
        <v>1</v>
      </c>
      <c r="BD1100" s="89"/>
      <c r="BE1100" s="89"/>
      <c r="BF1100" s="89"/>
      <c r="BG1100" s="89"/>
      <c r="BH1100" s="89"/>
      <c r="BI1100" s="89"/>
      <c r="BJ1100" s="89"/>
      <c r="BK1100" s="89"/>
      <c r="BL1100" s="89"/>
      <c r="BM1100" s="89"/>
      <c r="BN1100" s="89"/>
      <c r="BO1100" s="89"/>
      <c r="BP1100" s="89"/>
      <c r="BQ1100" s="89"/>
      <c r="BR1100" s="89"/>
      <c r="BS1100" s="89"/>
      <c r="BT1100" s="89"/>
      <c r="BU1100" s="89"/>
      <c r="BV1100" s="89"/>
      <c r="BW1100" s="89"/>
      <c r="BX1100" s="89"/>
      <c r="BY1100" s="89"/>
      <c r="BZ1100" s="89"/>
      <c r="CA1100" s="89"/>
      <c r="CB1100" s="89"/>
      <c r="CC1100" s="89"/>
      <c r="CD1100" s="89"/>
      <c r="CE1100" s="89"/>
      <c r="CF1100" s="90" t="e">
        <f t="shared" si="109"/>
        <v>#DIV/0!</v>
      </c>
      <c r="CG1100" s="89"/>
      <c r="CH1100" s="89"/>
      <c r="CI1100" s="89"/>
      <c r="CJ1100" s="89"/>
      <c r="CK1100" s="89"/>
      <c r="CL1100" s="89"/>
      <c r="CM1100" s="89"/>
      <c r="CN1100" s="89"/>
      <c r="CO1100" s="89"/>
      <c r="CP1100" s="89"/>
      <c r="CQ1100" s="89"/>
      <c r="CR1100" s="89"/>
      <c r="CS1100" s="89"/>
      <c r="CT1100" s="89"/>
      <c r="CU1100" s="89"/>
      <c r="CV1100" s="89"/>
      <c r="CW1100" s="89"/>
      <c r="CX1100" s="89"/>
      <c r="CY1100" s="89"/>
      <c r="CZ1100" s="89"/>
      <c r="DA1100" s="89"/>
      <c r="DB1100" s="89"/>
      <c r="DC1100" s="89"/>
      <c r="DD1100" s="89"/>
      <c r="DE1100" s="89"/>
      <c r="DF1100" s="89"/>
      <c r="DG1100" s="89"/>
      <c r="DH1100" s="89"/>
      <c r="DI1100" s="89"/>
      <c r="DJ1100" s="89"/>
      <c r="DK1100" s="89"/>
      <c r="DL1100" s="89"/>
      <c r="DM1100" s="89"/>
      <c r="DN1100" s="89"/>
      <c r="DO1100" s="90" t="e">
        <f t="shared" si="110"/>
        <v>#DIV/0!</v>
      </c>
      <c r="DP1100" s="89"/>
      <c r="DQ1100" s="89"/>
      <c r="DR1100" s="89"/>
      <c r="DS1100" s="89"/>
      <c r="DT1100" s="89"/>
      <c r="DU1100" s="89"/>
      <c r="DV1100" s="101"/>
      <c r="DW1100" s="102"/>
      <c r="DX1100" s="103"/>
      <c r="DY1100" s="90"/>
      <c r="DZ1100" s="103"/>
      <c r="EA1100" s="103"/>
      <c r="EB1100" s="103"/>
      <c r="EC1100" s="103"/>
      <c r="ED1100" s="103"/>
      <c r="EE1100" s="103"/>
      <c r="EF1100" s="106" t="str">
        <f t="shared" si="111"/>
        <v>GOOD</v>
      </c>
      <c r="EG1100" s="106" t="e">
        <f t="shared" si="112"/>
        <v>#DIV/0!</v>
      </c>
      <c r="EH1100" s="106" t="e">
        <f t="shared" si="113"/>
        <v>#DIV/0!</v>
      </c>
    </row>
    <row r="1101" hidden="1" customHeight="1" spans="2:138">
      <c r="B1101" s="83" t="s">
        <v>2242</v>
      </c>
      <c r="C1101" s="84"/>
      <c r="D1101" s="84"/>
      <c r="E1101" s="84"/>
      <c r="F1101" s="84"/>
      <c r="G1101" s="84"/>
      <c r="H1101" s="83" t="s">
        <v>21596</v>
      </c>
      <c r="I1101" s="86" t="s">
        <v>21597</v>
      </c>
      <c r="J1101" s="83" t="s">
        <v>227</v>
      </c>
      <c r="K1101" s="84"/>
      <c r="L1101" s="83" t="s">
        <v>2291</v>
      </c>
      <c r="M1101" s="89"/>
      <c r="N1101" s="89"/>
      <c r="O1101" s="89"/>
      <c r="P1101" s="89"/>
      <c r="Q1101" s="89"/>
      <c r="R1101" s="89"/>
      <c r="S1101" s="89"/>
      <c r="T1101" s="89"/>
      <c r="U1101" s="89"/>
      <c r="V1101" s="89"/>
      <c r="W1101" s="89"/>
      <c r="X1101" s="89"/>
      <c r="Y1101" s="89"/>
      <c r="Z1101" s="89"/>
      <c r="AA1101" s="89"/>
      <c r="AB1101" s="89"/>
      <c r="AC1101" s="89"/>
      <c r="AD1101" s="89"/>
      <c r="AE1101" s="89"/>
      <c r="AF1101" s="89"/>
      <c r="AG1101" s="89"/>
      <c r="AH1101" s="89"/>
      <c r="AI1101" s="89"/>
      <c r="AJ1101" s="89"/>
      <c r="AK1101" s="89"/>
      <c r="AL1101" s="89"/>
      <c r="AM1101" s="89"/>
      <c r="AN1101" s="90" t="e">
        <f t="shared" si="108"/>
        <v>#DIV/0!</v>
      </c>
      <c r="AO1101" s="89"/>
      <c r="AP1101" s="89"/>
      <c r="AQ1101" s="89"/>
      <c r="AR1101" s="89"/>
      <c r="AS1101" s="89"/>
      <c r="AT1101" s="89"/>
      <c r="AU1101" s="89"/>
      <c r="AV1101" s="89"/>
      <c r="AW1101" s="89"/>
      <c r="AX1101" s="89"/>
      <c r="AY1101" s="89"/>
      <c r="AZ1101" s="89"/>
      <c r="BA1101" s="89"/>
      <c r="BB1101" s="89"/>
      <c r="BC1101" s="89"/>
      <c r="BD1101" s="89">
        <v>8.5</v>
      </c>
      <c r="BE1101" s="89">
        <v>8.5</v>
      </c>
      <c r="BF1101" s="89">
        <v>8.5</v>
      </c>
      <c r="BG1101" s="89">
        <v>8.5</v>
      </c>
      <c r="BH1101" s="89">
        <v>8.5</v>
      </c>
      <c r="BI1101" s="89">
        <v>8</v>
      </c>
      <c r="BJ1101" s="89">
        <v>8</v>
      </c>
      <c r="BK1101" s="89">
        <v>8</v>
      </c>
      <c r="BL1101" s="89">
        <v>8</v>
      </c>
      <c r="BM1101" s="89">
        <v>8</v>
      </c>
      <c r="BN1101" s="89">
        <v>8</v>
      </c>
      <c r="BO1101" s="89">
        <v>8</v>
      </c>
      <c r="BP1101" s="89">
        <v>8</v>
      </c>
      <c r="BQ1101" s="89">
        <v>8</v>
      </c>
      <c r="BR1101" s="89">
        <v>8</v>
      </c>
      <c r="BS1101" s="89">
        <v>8.5</v>
      </c>
      <c r="BT1101" s="89">
        <v>8</v>
      </c>
      <c r="BU1101" s="89">
        <v>8.5</v>
      </c>
      <c r="BV1101" s="89">
        <v>8</v>
      </c>
      <c r="BW1101" s="89">
        <v>8</v>
      </c>
      <c r="BX1101" s="89">
        <v>8</v>
      </c>
      <c r="BY1101" s="89">
        <v>8</v>
      </c>
      <c r="BZ1101" s="89">
        <v>8</v>
      </c>
      <c r="CA1101" s="89">
        <v>8</v>
      </c>
      <c r="CB1101" s="89">
        <v>8</v>
      </c>
      <c r="CC1101" s="89">
        <v>8</v>
      </c>
      <c r="CD1101" s="89">
        <v>8</v>
      </c>
      <c r="CE1101" s="89">
        <v>8.5</v>
      </c>
      <c r="CF1101" s="90">
        <f t="shared" si="109"/>
        <v>8.12962962962963</v>
      </c>
      <c r="CG1101" s="89">
        <v>1</v>
      </c>
      <c r="CH1101" s="89">
        <v>1</v>
      </c>
      <c r="CI1101" s="89"/>
      <c r="CJ1101" s="89"/>
      <c r="CK1101" s="89"/>
      <c r="CL1101" s="89">
        <v>1</v>
      </c>
      <c r="CM1101" s="89"/>
      <c r="CN1101" s="89"/>
      <c r="CO1101" s="89">
        <v>1</v>
      </c>
      <c r="CP1101" s="89"/>
      <c r="CQ1101" s="89"/>
      <c r="CR1101" s="89"/>
      <c r="CS1101" s="89"/>
      <c r="CT1101" s="89"/>
      <c r="CU1101" s="89">
        <v>1</v>
      </c>
      <c r="CV1101" s="89"/>
      <c r="CW1101" s="89"/>
      <c r="CX1101" s="89"/>
      <c r="CY1101" s="89"/>
      <c r="CZ1101" s="89"/>
      <c r="DA1101" s="89"/>
      <c r="DB1101" s="89"/>
      <c r="DC1101" s="89"/>
      <c r="DD1101" s="89"/>
      <c r="DE1101" s="89"/>
      <c r="DF1101" s="89"/>
      <c r="DG1101" s="89"/>
      <c r="DH1101" s="89"/>
      <c r="DI1101" s="89"/>
      <c r="DJ1101" s="89"/>
      <c r="DK1101" s="89"/>
      <c r="DL1101" s="89"/>
      <c r="DM1101" s="89"/>
      <c r="DN1101" s="89"/>
      <c r="DO1101" s="90">
        <f t="shared" si="110"/>
        <v>1</v>
      </c>
      <c r="DP1101" s="89"/>
      <c r="DQ1101" s="89"/>
      <c r="DR1101" s="89"/>
      <c r="DS1101" s="89"/>
      <c r="DT1101" s="89"/>
      <c r="DU1101" s="89"/>
      <c r="DV1101" s="101"/>
      <c r="DW1101" s="102"/>
      <c r="DX1101" s="103"/>
      <c r="DY1101" s="90"/>
      <c r="DZ1101" s="103"/>
      <c r="EA1101" s="103"/>
      <c r="EB1101" s="103"/>
      <c r="EC1101" s="103"/>
      <c r="ED1101" s="103"/>
      <c r="EE1101" s="103"/>
      <c r="EF1101" s="106" t="e">
        <f t="shared" si="111"/>
        <v>#DIV/0!</v>
      </c>
      <c r="EG1101" s="106" t="str">
        <f t="shared" si="112"/>
        <v>GOOD</v>
      </c>
      <c r="EH1101" s="106" t="str">
        <f t="shared" si="113"/>
        <v>VERY POOR</v>
      </c>
    </row>
    <row r="1102" hidden="1" customHeight="1" spans="2:138">
      <c r="B1102" s="83" t="s">
        <v>2242</v>
      </c>
      <c r="C1102" s="84"/>
      <c r="D1102" s="84"/>
      <c r="E1102" s="84"/>
      <c r="F1102" s="84"/>
      <c r="G1102" s="84"/>
      <c r="H1102" s="83" t="s">
        <v>21608</v>
      </c>
      <c r="I1102" s="86" t="s">
        <v>21609</v>
      </c>
      <c r="J1102" s="83" t="s">
        <v>2083</v>
      </c>
      <c r="K1102" s="84"/>
      <c r="L1102" s="83" t="s">
        <v>700</v>
      </c>
      <c r="M1102" s="89"/>
      <c r="N1102" s="89"/>
      <c r="O1102" s="89"/>
      <c r="P1102" s="89"/>
      <c r="Q1102" s="89"/>
      <c r="R1102" s="89"/>
      <c r="S1102" s="89"/>
      <c r="T1102" s="89"/>
      <c r="U1102" s="89"/>
      <c r="V1102" s="89"/>
      <c r="W1102" s="89"/>
      <c r="X1102" s="89"/>
      <c r="Y1102" s="89"/>
      <c r="Z1102" s="89"/>
      <c r="AA1102" s="89"/>
      <c r="AB1102" s="89"/>
      <c r="AC1102" s="89"/>
      <c r="AD1102" s="89"/>
      <c r="AE1102" s="89"/>
      <c r="AF1102" s="89"/>
      <c r="AG1102" s="89"/>
      <c r="AH1102" s="89"/>
      <c r="AI1102" s="89"/>
      <c r="AJ1102" s="89"/>
      <c r="AK1102" s="89"/>
      <c r="AL1102" s="89"/>
      <c r="AM1102" s="89"/>
      <c r="AN1102" s="90" t="e">
        <f t="shared" si="108"/>
        <v>#DIV/0!</v>
      </c>
      <c r="AO1102" s="89"/>
      <c r="AP1102" s="89"/>
      <c r="AQ1102" s="89"/>
      <c r="AR1102" s="89"/>
      <c r="AS1102" s="89"/>
      <c r="AT1102" s="89"/>
      <c r="AU1102" s="89"/>
      <c r="AV1102" s="89"/>
      <c r="AW1102" s="89"/>
      <c r="AX1102" s="89"/>
      <c r="AY1102" s="89"/>
      <c r="AZ1102" s="89"/>
      <c r="BA1102" s="89"/>
      <c r="BB1102" s="89"/>
      <c r="BC1102" s="89"/>
      <c r="BD1102" s="89">
        <v>8.5</v>
      </c>
      <c r="BE1102" s="89">
        <v>8.5</v>
      </c>
      <c r="BF1102" s="89">
        <v>8.5</v>
      </c>
      <c r="BG1102" s="89">
        <v>8.5</v>
      </c>
      <c r="BH1102" s="89">
        <v>8.5</v>
      </c>
      <c r="BI1102" s="89">
        <v>8</v>
      </c>
      <c r="BJ1102" s="89">
        <v>8</v>
      </c>
      <c r="BK1102" s="89">
        <v>8</v>
      </c>
      <c r="BL1102" s="89">
        <v>8</v>
      </c>
      <c r="BM1102" s="89">
        <v>8</v>
      </c>
      <c r="BN1102" s="89">
        <v>8</v>
      </c>
      <c r="BO1102" s="89">
        <v>8</v>
      </c>
      <c r="BP1102" s="89">
        <v>8</v>
      </c>
      <c r="BQ1102" s="89">
        <v>8</v>
      </c>
      <c r="BR1102" s="89">
        <v>8</v>
      </c>
      <c r="BS1102" s="89">
        <v>8.5</v>
      </c>
      <c r="BT1102" s="89">
        <v>8</v>
      </c>
      <c r="BU1102" s="89">
        <v>8</v>
      </c>
      <c r="BV1102" s="89">
        <v>8.5</v>
      </c>
      <c r="BW1102" s="89">
        <v>8.5</v>
      </c>
      <c r="BX1102" s="89">
        <v>8</v>
      </c>
      <c r="BY1102" s="89">
        <v>8</v>
      </c>
      <c r="BZ1102" s="89">
        <v>8</v>
      </c>
      <c r="CA1102" s="89">
        <v>8.5</v>
      </c>
      <c r="CB1102" s="89">
        <v>8.5</v>
      </c>
      <c r="CC1102" s="89">
        <v>8</v>
      </c>
      <c r="CD1102" s="89">
        <v>8</v>
      </c>
      <c r="CE1102" s="89">
        <v>8.5</v>
      </c>
      <c r="CF1102" s="90">
        <f t="shared" si="109"/>
        <v>8.18518518518519</v>
      </c>
      <c r="CG1102" s="89"/>
      <c r="CH1102" s="89"/>
      <c r="CI1102" s="89"/>
      <c r="CJ1102" s="89"/>
      <c r="CK1102" s="89"/>
      <c r="CL1102" s="89"/>
      <c r="CM1102" s="89"/>
      <c r="CN1102" s="89"/>
      <c r="CO1102" s="89"/>
      <c r="CP1102" s="89"/>
      <c r="CQ1102" s="89"/>
      <c r="CR1102" s="89"/>
      <c r="CS1102" s="89"/>
      <c r="CT1102" s="89"/>
      <c r="CU1102" s="89"/>
      <c r="CV1102" s="89"/>
      <c r="CW1102" s="89"/>
      <c r="CX1102" s="89"/>
      <c r="CY1102" s="89"/>
      <c r="CZ1102" s="89"/>
      <c r="DA1102" s="89"/>
      <c r="DB1102" s="89"/>
      <c r="DC1102" s="89"/>
      <c r="DD1102" s="89"/>
      <c r="DE1102" s="89"/>
      <c r="DF1102" s="89"/>
      <c r="DG1102" s="89"/>
      <c r="DH1102" s="89"/>
      <c r="DI1102" s="89"/>
      <c r="DJ1102" s="89"/>
      <c r="DK1102" s="89"/>
      <c r="DL1102" s="89"/>
      <c r="DM1102" s="89"/>
      <c r="DN1102" s="89"/>
      <c r="DO1102" s="90" t="e">
        <f t="shared" si="110"/>
        <v>#DIV/0!</v>
      </c>
      <c r="DP1102" s="89"/>
      <c r="DQ1102" s="89"/>
      <c r="DR1102" s="89"/>
      <c r="DS1102" s="89"/>
      <c r="DT1102" s="89"/>
      <c r="DU1102" s="89"/>
      <c r="DV1102" s="101"/>
      <c r="DW1102" s="102"/>
      <c r="DX1102" s="103"/>
      <c r="DY1102" s="90"/>
      <c r="DZ1102" s="103"/>
      <c r="EA1102" s="103"/>
      <c r="EB1102" s="103"/>
      <c r="EC1102" s="103"/>
      <c r="ED1102" s="103"/>
      <c r="EE1102" s="103"/>
      <c r="EF1102" s="106" t="e">
        <f t="shared" si="111"/>
        <v>#DIV/0!</v>
      </c>
      <c r="EG1102" s="106" t="str">
        <f t="shared" si="112"/>
        <v>GOOD</v>
      </c>
      <c r="EH1102" s="106" t="e">
        <f t="shared" si="113"/>
        <v>#DIV/0!</v>
      </c>
    </row>
    <row r="1103" hidden="1" customHeight="1" spans="2:138">
      <c r="B1103" s="83" t="s">
        <v>2242</v>
      </c>
      <c r="C1103" s="84"/>
      <c r="D1103" s="84"/>
      <c r="E1103" s="84"/>
      <c r="F1103" s="84"/>
      <c r="G1103" s="84"/>
      <c r="H1103" s="83" t="s">
        <v>21634</v>
      </c>
      <c r="I1103" s="86" t="s">
        <v>21635</v>
      </c>
      <c r="J1103" s="83" t="s">
        <v>263</v>
      </c>
      <c r="K1103" s="84"/>
      <c r="L1103" s="83" t="s">
        <v>2244</v>
      </c>
      <c r="M1103" s="89">
        <v>7.5</v>
      </c>
      <c r="N1103" s="89">
        <v>7.5</v>
      </c>
      <c r="O1103" s="89">
        <v>7.5</v>
      </c>
      <c r="P1103" s="89">
        <v>7.5</v>
      </c>
      <c r="Q1103" s="89">
        <v>7.5</v>
      </c>
      <c r="R1103" s="89">
        <v>7.5</v>
      </c>
      <c r="S1103" s="89">
        <v>8</v>
      </c>
      <c r="T1103" s="89">
        <v>8</v>
      </c>
      <c r="U1103" s="89">
        <v>8</v>
      </c>
      <c r="V1103" s="89">
        <v>8</v>
      </c>
      <c r="W1103" s="89">
        <v>8</v>
      </c>
      <c r="X1103" s="89">
        <v>8</v>
      </c>
      <c r="Y1103" s="89">
        <v>8</v>
      </c>
      <c r="Z1103" s="89">
        <v>8</v>
      </c>
      <c r="AA1103" s="89">
        <v>8</v>
      </c>
      <c r="AB1103" s="89">
        <v>8</v>
      </c>
      <c r="AC1103" s="89">
        <v>8</v>
      </c>
      <c r="AD1103" s="89">
        <v>8</v>
      </c>
      <c r="AE1103" s="89">
        <v>8</v>
      </c>
      <c r="AF1103" s="89">
        <v>8</v>
      </c>
      <c r="AG1103" s="89">
        <v>8</v>
      </c>
      <c r="AH1103" s="89">
        <v>8</v>
      </c>
      <c r="AI1103" s="89">
        <v>8</v>
      </c>
      <c r="AJ1103" s="89">
        <v>8</v>
      </c>
      <c r="AK1103" s="89">
        <v>8</v>
      </c>
      <c r="AL1103" s="89">
        <v>8</v>
      </c>
      <c r="AM1103" s="89">
        <v>7.5</v>
      </c>
      <c r="AN1103" s="90" t="s">
        <v>26727</v>
      </c>
      <c r="AO1103" s="89"/>
      <c r="AP1103" s="89"/>
      <c r="AQ1103" s="89"/>
      <c r="AR1103" s="89"/>
      <c r="AS1103" s="89"/>
      <c r="AT1103" s="89"/>
      <c r="AU1103" s="89"/>
      <c r="AV1103" s="89"/>
      <c r="AW1103" s="89"/>
      <c r="AX1103" s="89"/>
      <c r="AY1103" s="89"/>
      <c r="AZ1103" s="89"/>
      <c r="BA1103" s="89"/>
      <c r="BB1103" s="89"/>
      <c r="BC1103" s="89"/>
      <c r="BD1103" s="89"/>
      <c r="BE1103" s="89"/>
      <c r="BF1103" s="89"/>
      <c r="BG1103" s="89"/>
      <c r="BH1103" s="89"/>
      <c r="BI1103" s="89"/>
      <c r="BJ1103" s="89"/>
      <c r="BK1103" s="89"/>
      <c r="BL1103" s="89"/>
      <c r="BM1103" s="89"/>
      <c r="BN1103" s="89"/>
      <c r="BO1103" s="89"/>
      <c r="BP1103" s="89"/>
      <c r="BQ1103" s="89"/>
      <c r="BR1103" s="89"/>
      <c r="BS1103" s="89"/>
      <c r="BT1103" s="89"/>
      <c r="BU1103" s="89"/>
      <c r="BV1103" s="89"/>
      <c r="BW1103" s="89"/>
      <c r="BX1103" s="89"/>
      <c r="BY1103" s="89"/>
      <c r="BZ1103" s="89"/>
      <c r="CA1103" s="89"/>
      <c r="CB1103" s="89"/>
      <c r="CC1103" s="89"/>
      <c r="CD1103" s="89"/>
      <c r="CE1103" s="89"/>
      <c r="CF1103" s="90" t="e">
        <f t="shared" si="109"/>
        <v>#DIV/0!</v>
      </c>
      <c r="CG1103" s="89"/>
      <c r="CH1103" s="89"/>
      <c r="CI1103" s="89"/>
      <c r="CJ1103" s="89"/>
      <c r="CK1103" s="89"/>
      <c r="CL1103" s="89"/>
      <c r="CM1103" s="89"/>
      <c r="CN1103" s="89"/>
      <c r="CO1103" s="89"/>
      <c r="CP1103" s="89"/>
      <c r="CQ1103" s="89"/>
      <c r="CR1103" s="89"/>
      <c r="CS1103" s="89"/>
      <c r="CT1103" s="89"/>
      <c r="CU1103" s="89"/>
      <c r="CV1103" s="89"/>
      <c r="CW1103" s="89"/>
      <c r="CX1103" s="89"/>
      <c r="CY1103" s="89"/>
      <c r="CZ1103" s="89"/>
      <c r="DA1103" s="89"/>
      <c r="DB1103" s="89"/>
      <c r="DC1103" s="89"/>
      <c r="DD1103" s="89"/>
      <c r="DE1103" s="89"/>
      <c r="DF1103" s="89"/>
      <c r="DG1103" s="89"/>
      <c r="DH1103" s="89"/>
      <c r="DI1103" s="89"/>
      <c r="DJ1103" s="89"/>
      <c r="DK1103" s="89"/>
      <c r="DL1103" s="89"/>
      <c r="DM1103" s="89"/>
      <c r="DN1103" s="89"/>
      <c r="DO1103" s="90" t="e">
        <f t="shared" si="110"/>
        <v>#DIV/0!</v>
      </c>
      <c r="DP1103" s="95"/>
      <c r="DQ1103" s="89"/>
      <c r="DR1103" s="89"/>
      <c r="DS1103" s="89"/>
      <c r="DT1103" s="89"/>
      <c r="DU1103" s="89"/>
      <c r="DV1103" s="101"/>
      <c r="DW1103" s="102"/>
      <c r="DX1103" s="103"/>
      <c r="DY1103" s="90"/>
      <c r="DZ1103" s="103"/>
      <c r="EA1103" s="103"/>
      <c r="EB1103" s="103"/>
      <c r="EC1103" s="103"/>
      <c r="ED1103" s="103"/>
      <c r="EE1103" s="103"/>
      <c r="EF1103" s="106" t="str">
        <f t="shared" si="111"/>
        <v>VERY GOOD</v>
      </c>
      <c r="EG1103" s="106" t="e">
        <f t="shared" si="112"/>
        <v>#DIV/0!</v>
      </c>
      <c r="EH1103" s="106" t="e">
        <f t="shared" si="113"/>
        <v>#DIV/0!</v>
      </c>
    </row>
    <row r="1104" hidden="1" customHeight="1" spans="2:138">
      <c r="B1104" s="83" t="s">
        <v>2242</v>
      </c>
      <c r="C1104" s="84"/>
      <c r="D1104" s="84"/>
      <c r="E1104" s="84"/>
      <c r="F1104" s="84"/>
      <c r="G1104" s="84"/>
      <c r="H1104" s="83" t="s">
        <v>21648</v>
      </c>
      <c r="I1104" s="86" t="s">
        <v>21649</v>
      </c>
      <c r="J1104" s="83" t="s">
        <v>108</v>
      </c>
      <c r="K1104" s="84"/>
      <c r="L1104" s="83" t="s">
        <v>8397</v>
      </c>
      <c r="M1104" s="89"/>
      <c r="N1104" s="89"/>
      <c r="O1104" s="89"/>
      <c r="P1104" s="89"/>
      <c r="Q1104" s="89"/>
      <c r="R1104" s="89"/>
      <c r="S1104" s="89"/>
      <c r="T1104" s="89"/>
      <c r="U1104" s="89"/>
      <c r="V1104" s="89"/>
      <c r="W1104" s="89"/>
      <c r="X1104" s="89"/>
      <c r="Y1104" s="89"/>
      <c r="Z1104" s="89"/>
      <c r="AA1104" s="89"/>
      <c r="AB1104" s="89"/>
      <c r="AC1104" s="89"/>
      <c r="AD1104" s="89"/>
      <c r="AE1104" s="89"/>
      <c r="AF1104" s="89"/>
      <c r="AG1104" s="89"/>
      <c r="AH1104" s="89"/>
      <c r="AI1104" s="89"/>
      <c r="AJ1104" s="89"/>
      <c r="AK1104" s="89"/>
      <c r="AL1104" s="89"/>
      <c r="AM1104" s="89"/>
      <c r="AN1104" s="90" t="e">
        <f t="shared" ref="AN1104:AN1114" si="114">AVERAGE(M1104:AM1104)</f>
        <v>#DIV/0!</v>
      </c>
      <c r="AO1104" s="89"/>
      <c r="AP1104" s="89"/>
      <c r="AQ1104" s="89"/>
      <c r="AR1104" s="89"/>
      <c r="AS1104" s="89"/>
      <c r="AT1104" s="89"/>
      <c r="AU1104" s="89"/>
      <c r="AV1104" s="89"/>
      <c r="AW1104" s="89"/>
      <c r="AX1104" s="89"/>
      <c r="AY1104" s="89"/>
      <c r="AZ1104" s="89"/>
      <c r="BA1104" s="89"/>
      <c r="BB1104" s="89"/>
      <c r="BC1104" s="89"/>
      <c r="BD1104" s="89">
        <v>7.5</v>
      </c>
      <c r="BE1104" s="89">
        <v>7.5</v>
      </c>
      <c r="BF1104" s="89">
        <v>7.5</v>
      </c>
      <c r="BG1104" s="89">
        <v>7.5</v>
      </c>
      <c r="BH1104" s="89">
        <v>7.5</v>
      </c>
      <c r="BI1104" s="89">
        <v>8</v>
      </c>
      <c r="BJ1104" s="89">
        <v>8</v>
      </c>
      <c r="BK1104" s="89">
        <v>8</v>
      </c>
      <c r="BL1104" s="89">
        <v>8</v>
      </c>
      <c r="BM1104" s="89">
        <v>8</v>
      </c>
      <c r="BN1104" s="89">
        <v>8</v>
      </c>
      <c r="BO1104" s="89">
        <v>8</v>
      </c>
      <c r="BP1104" s="89">
        <v>8</v>
      </c>
      <c r="BQ1104" s="89">
        <v>8</v>
      </c>
      <c r="BR1104" s="89">
        <v>8</v>
      </c>
      <c r="BS1104" s="89">
        <v>8</v>
      </c>
      <c r="BT1104" s="89">
        <v>8</v>
      </c>
      <c r="BU1104" s="89">
        <v>8</v>
      </c>
      <c r="BV1104" s="89">
        <v>8.5</v>
      </c>
      <c r="BW1104" s="89">
        <v>9</v>
      </c>
      <c r="BX1104" s="89">
        <v>8</v>
      </c>
      <c r="BY1104" s="89">
        <v>8.5</v>
      </c>
      <c r="BZ1104" s="89">
        <v>8</v>
      </c>
      <c r="CA1104" s="89">
        <v>8</v>
      </c>
      <c r="CB1104" s="89">
        <v>8.5</v>
      </c>
      <c r="CC1104" s="89">
        <v>8</v>
      </c>
      <c r="CD1104" s="89">
        <v>8</v>
      </c>
      <c r="CE1104" s="89">
        <v>7.5</v>
      </c>
      <c r="CF1104" s="90">
        <f t="shared" si="109"/>
        <v>8</v>
      </c>
      <c r="CG1104" s="89"/>
      <c r="CH1104" s="89"/>
      <c r="CI1104" s="89"/>
      <c r="CJ1104" s="89"/>
      <c r="CK1104" s="89"/>
      <c r="CL1104" s="89"/>
      <c r="CM1104" s="89"/>
      <c r="CN1104" s="89"/>
      <c r="CO1104" s="89"/>
      <c r="CP1104" s="89"/>
      <c r="CQ1104" s="89"/>
      <c r="CR1104" s="89"/>
      <c r="CS1104" s="89"/>
      <c r="CT1104" s="89"/>
      <c r="CU1104" s="89"/>
      <c r="CV1104" s="89"/>
      <c r="CW1104" s="89"/>
      <c r="CX1104" s="89"/>
      <c r="CY1104" s="89"/>
      <c r="CZ1104" s="89"/>
      <c r="DA1104" s="89"/>
      <c r="DB1104" s="89"/>
      <c r="DC1104" s="89"/>
      <c r="DD1104" s="89"/>
      <c r="DE1104" s="89"/>
      <c r="DF1104" s="89"/>
      <c r="DG1104" s="89"/>
      <c r="DH1104" s="89"/>
      <c r="DI1104" s="89"/>
      <c r="DJ1104" s="89"/>
      <c r="DK1104" s="89"/>
      <c r="DL1104" s="89"/>
      <c r="DM1104" s="89"/>
      <c r="DN1104" s="89"/>
      <c r="DO1104" s="90" t="e">
        <f t="shared" si="110"/>
        <v>#DIV/0!</v>
      </c>
      <c r="DP1104" s="95"/>
      <c r="DQ1104" s="89"/>
      <c r="DR1104" s="89"/>
      <c r="DS1104" s="89"/>
      <c r="DT1104" s="89"/>
      <c r="DU1104" s="89"/>
      <c r="DV1104" s="101"/>
      <c r="DW1104" s="102"/>
      <c r="DX1104" s="103"/>
      <c r="DY1104" s="90"/>
      <c r="DZ1104" s="103"/>
      <c r="EA1104" s="103"/>
      <c r="EB1104" s="103"/>
      <c r="EC1104" s="103"/>
      <c r="ED1104" s="103"/>
      <c r="EE1104" s="103"/>
      <c r="EF1104" s="106" t="e">
        <f t="shared" si="111"/>
        <v>#DIV/0!</v>
      </c>
      <c r="EG1104" s="106" t="str">
        <f t="shared" si="112"/>
        <v>NEED TO DEVELOP</v>
      </c>
      <c r="EH1104" s="106" t="e">
        <f t="shared" si="113"/>
        <v>#DIV/0!</v>
      </c>
    </row>
    <row r="1105" hidden="1" customHeight="1" spans="2:138">
      <c r="B1105" s="83" t="s">
        <v>2242</v>
      </c>
      <c r="C1105" s="84"/>
      <c r="D1105" s="84"/>
      <c r="E1105" s="84"/>
      <c r="F1105" s="84"/>
      <c r="G1105" s="84"/>
      <c r="H1105" s="83" t="s">
        <v>21663</v>
      </c>
      <c r="I1105" s="86" t="s">
        <v>21664</v>
      </c>
      <c r="J1105" s="83" t="s">
        <v>2321</v>
      </c>
      <c r="K1105" s="84"/>
      <c r="L1105" s="83" t="s">
        <v>3457</v>
      </c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90" t="e">
        <f t="shared" si="114"/>
        <v>#DIV/0!</v>
      </c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>
        <v>8</v>
      </c>
      <c r="BE1105" s="89">
        <v>8</v>
      </c>
      <c r="BF1105" s="89">
        <v>8</v>
      </c>
      <c r="BG1105" s="89">
        <v>8</v>
      </c>
      <c r="BH1105" s="89">
        <v>8</v>
      </c>
      <c r="BI1105" s="89">
        <v>8</v>
      </c>
      <c r="BJ1105" s="89">
        <v>8</v>
      </c>
      <c r="BK1105" s="89">
        <v>8</v>
      </c>
      <c r="BL1105" s="89">
        <v>8</v>
      </c>
      <c r="BM1105" s="89">
        <v>8</v>
      </c>
      <c r="BN1105" s="89">
        <v>8</v>
      </c>
      <c r="BO1105" s="89">
        <v>8</v>
      </c>
      <c r="BP1105" s="89">
        <v>8</v>
      </c>
      <c r="BQ1105" s="89">
        <v>8</v>
      </c>
      <c r="BR1105" s="89">
        <v>8</v>
      </c>
      <c r="BS1105" s="89">
        <v>8</v>
      </c>
      <c r="BT1105" s="89">
        <v>8</v>
      </c>
      <c r="BU1105" s="89">
        <v>8</v>
      </c>
      <c r="BV1105" s="89">
        <v>8</v>
      </c>
      <c r="BW1105" s="89">
        <v>8</v>
      </c>
      <c r="BX1105" s="89">
        <v>8</v>
      </c>
      <c r="BY1105" s="89">
        <v>8</v>
      </c>
      <c r="BZ1105" s="89">
        <v>8</v>
      </c>
      <c r="CA1105" s="89">
        <v>8</v>
      </c>
      <c r="CB1105" s="89">
        <v>8</v>
      </c>
      <c r="CC1105" s="89">
        <v>8</v>
      </c>
      <c r="CD1105" s="89">
        <v>8</v>
      </c>
      <c r="CE1105" s="89">
        <v>8</v>
      </c>
      <c r="CF1105" s="90">
        <v>8</v>
      </c>
      <c r="CG1105" s="89"/>
      <c r="CH1105" s="89"/>
      <c r="CI1105" s="89"/>
      <c r="CJ1105" s="89"/>
      <c r="CK1105" s="89"/>
      <c r="CL1105" s="89"/>
      <c r="CM1105" s="89"/>
      <c r="CN1105" s="89"/>
      <c r="CO1105" s="89"/>
      <c r="CP1105" s="89"/>
      <c r="CQ1105" s="89"/>
      <c r="CR1105" s="89"/>
      <c r="CS1105" s="89"/>
      <c r="CT1105" s="89"/>
      <c r="CU1105" s="89"/>
      <c r="CV1105" s="89"/>
      <c r="CW1105" s="89"/>
      <c r="CX1105" s="89"/>
      <c r="CY1105" s="89"/>
      <c r="CZ1105" s="89"/>
      <c r="DA1105" s="89"/>
      <c r="DB1105" s="89"/>
      <c r="DC1105" s="89"/>
      <c r="DD1105" s="89"/>
      <c r="DE1105" s="89"/>
      <c r="DF1105" s="89"/>
      <c r="DG1105" s="89"/>
      <c r="DH1105" s="89"/>
      <c r="DI1105" s="89"/>
      <c r="DJ1105" s="89"/>
      <c r="DK1105" s="89"/>
      <c r="DL1105" s="89"/>
      <c r="DM1105" s="89"/>
      <c r="DN1105" s="89"/>
      <c r="DO1105" s="90" t="e">
        <f t="shared" si="110"/>
        <v>#DIV/0!</v>
      </c>
      <c r="DP1105" s="95"/>
      <c r="DQ1105" s="89"/>
      <c r="DR1105" s="89"/>
      <c r="DS1105" s="89"/>
      <c r="DT1105" s="89"/>
      <c r="DU1105" s="89"/>
      <c r="DV1105" s="101"/>
      <c r="DW1105" s="102"/>
      <c r="DX1105" s="103"/>
      <c r="DY1105" s="90"/>
      <c r="DZ1105" s="103"/>
      <c r="EA1105" s="103"/>
      <c r="EB1105" s="103"/>
      <c r="EC1105" s="103"/>
      <c r="ED1105" s="103"/>
      <c r="EE1105" s="103"/>
      <c r="EF1105" s="106" t="e">
        <f t="shared" si="111"/>
        <v>#DIV/0!</v>
      </c>
      <c r="EG1105" s="106" t="str">
        <f t="shared" si="112"/>
        <v>NEED TO DEVELOP</v>
      </c>
      <c r="EH1105" s="106" t="e">
        <f t="shared" si="113"/>
        <v>#DIV/0!</v>
      </c>
    </row>
    <row r="1106" hidden="1" customHeight="1" spans="2:138">
      <c r="B1106" s="83" t="s">
        <v>2242</v>
      </c>
      <c r="C1106" s="84"/>
      <c r="D1106" s="84"/>
      <c r="E1106" s="84"/>
      <c r="F1106" s="84"/>
      <c r="G1106" s="84"/>
      <c r="H1106" s="83" t="s">
        <v>21677</v>
      </c>
      <c r="I1106" s="86" t="s">
        <v>21678</v>
      </c>
      <c r="J1106" s="83" t="s">
        <v>390</v>
      </c>
      <c r="K1106" s="84"/>
      <c r="L1106" s="83" t="s">
        <v>297</v>
      </c>
      <c r="M1106" s="89"/>
      <c r="N1106" s="89"/>
      <c r="O1106" s="89"/>
      <c r="P1106" s="89"/>
      <c r="Q1106" s="89"/>
      <c r="R1106" s="89"/>
      <c r="S1106" s="89"/>
      <c r="T1106" s="89"/>
      <c r="U1106" s="89"/>
      <c r="V1106" s="89"/>
      <c r="W1106" s="89"/>
      <c r="X1106" s="89"/>
      <c r="Y1106" s="89"/>
      <c r="Z1106" s="89"/>
      <c r="AA1106" s="89"/>
      <c r="AB1106" s="89"/>
      <c r="AC1106" s="89"/>
      <c r="AD1106" s="89"/>
      <c r="AE1106" s="89"/>
      <c r="AF1106" s="89"/>
      <c r="AG1106" s="89"/>
      <c r="AH1106" s="89"/>
      <c r="AI1106" s="89"/>
      <c r="AJ1106" s="89"/>
      <c r="AK1106" s="89"/>
      <c r="AL1106" s="89"/>
      <c r="AM1106" s="89"/>
      <c r="AN1106" s="90" t="e">
        <f t="shared" si="114"/>
        <v>#DIV/0!</v>
      </c>
      <c r="AO1106" s="89"/>
      <c r="AP1106" s="89"/>
      <c r="AQ1106" s="89"/>
      <c r="AR1106" s="89"/>
      <c r="AS1106" s="89"/>
      <c r="AT1106" s="89"/>
      <c r="AU1106" s="89"/>
      <c r="AV1106" s="89"/>
      <c r="AW1106" s="89"/>
      <c r="AX1106" s="89"/>
      <c r="AY1106" s="89"/>
      <c r="AZ1106" s="89"/>
      <c r="BA1106" s="89"/>
      <c r="BB1106" s="89"/>
      <c r="BC1106" s="89"/>
      <c r="BD1106" s="89"/>
      <c r="BE1106" s="89"/>
      <c r="BF1106" s="89"/>
      <c r="BG1106" s="89"/>
      <c r="BH1106" s="89"/>
      <c r="BI1106" s="89"/>
      <c r="BJ1106" s="89"/>
      <c r="BK1106" s="89"/>
      <c r="BL1106" s="89"/>
      <c r="BM1106" s="89"/>
      <c r="BN1106" s="89"/>
      <c r="BO1106" s="89"/>
      <c r="BP1106" s="89"/>
      <c r="BQ1106" s="89"/>
      <c r="BR1106" s="89"/>
      <c r="BS1106" s="89"/>
      <c r="BT1106" s="89"/>
      <c r="BU1106" s="89"/>
      <c r="BV1106" s="89"/>
      <c r="BW1106" s="89"/>
      <c r="BX1106" s="89"/>
      <c r="BY1106" s="89"/>
      <c r="BZ1106" s="89"/>
      <c r="CA1106" s="89"/>
      <c r="CB1106" s="89"/>
      <c r="CC1106" s="89"/>
      <c r="CD1106" s="89"/>
      <c r="CE1106" s="89"/>
      <c r="CF1106" s="90" t="e">
        <f t="shared" ref="CF1106:CF1114" si="115">AVERAGE(BE1106:CE1106)</f>
        <v>#DIV/0!</v>
      </c>
      <c r="CG1106" s="89"/>
      <c r="CH1106" s="89"/>
      <c r="CI1106" s="89"/>
      <c r="CJ1106" s="89"/>
      <c r="CK1106" s="89"/>
      <c r="CL1106" s="89"/>
      <c r="CM1106" s="89"/>
      <c r="CN1106" s="89"/>
      <c r="CO1106" s="89"/>
      <c r="CP1106" s="89"/>
      <c r="CQ1106" s="89"/>
      <c r="CR1106" s="89"/>
      <c r="CS1106" s="89"/>
      <c r="CT1106" s="89"/>
      <c r="CU1106" s="89"/>
      <c r="CV1106" s="89"/>
      <c r="CW1106" s="89"/>
      <c r="CX1106" s="89"/>
      <c r="CY1106" s="89"/>
      <c r="CZ1106" s="89"/>
      <c r="DA1106" s="89"/>
      <c r="DB1106" s="89"/>
      <c r="DC1106" s="89"/>
      <c r="DD1106" s="89"/>
      <c r="DE1106" s="89"/>
      <c r="DF1106" s="89"/>
      <c r="DG1106" s="89"/>
      <c r="DH1106" s="89"/>
      <c r="DI1106" s="89"/>
      <c r="DJ1106" s="89"/>
      <c r="DK1106" s="89"/>
      <c r="DL1106" s="89"/>
      <c r="DM1106" s="89"/>
      <c r="DN1106" s="89"/>
      <c r="DO1106" s="90" t="e">
        <f t="shared" si="110"/>
        <v>#DIV/0!</v>
      </c>
      <c r="DP1106" s="95"/>
      <c r="DQ1106" s="89"/>
      <c r="DR1106" s="89"/>
      <c r="DS1106" s="89"/>
      <c r="DT1106" s="89"/>
      <c r="DU1106" s="89"/>
      <c r="DV1106" s="101"/>
      <c r="DW1106" s="102"/>
      <c r="DX1106" s="103"/>
      <c r="DY1106" s="90"/>
      <c r="DZ1106" s="103"/>
      <c r="EA1106" s="103"/>
      <c r="EB1106" s="103"/>
      <c r="EC1106" s="103"/>
      <c r="ED1106" s="103"/>
      <c r="EE1106" s="103"/>
      <c r="EF1106" s="106" t="e">
        <f t="shared" si="111"/>
        <v>#DIV/0!</v>
      </c>
      <c r="EG1106" s="106" t="e">
        <f t="shared" si="112"/>
        <v>#DIV/0!</v>
      </c>
      <c r="EH1106" s="106" t="e">
        <f t="shared" si="113"/>
        <v>#DIV/0!</v>
      </c>
    </row>
    <row r="1107" hidden="1" customHeight="1" spans="2:138">
      <c r="B1107" s="83" t="s">
        <v>2242</v>
      </c>
      <c r="C1107" s="84"/>
      <c r="D1107" s="84"/>
      <c r="E1107" s="84"/>
      <c r="F1107" s="84"/>
      <c r="G1107" s="84"/>
      <c r="H1107" s="83" t="s">
        <v>21692</v>
      </c>
      <c r="I1107" s="86" t="s">
        <v>21693</v>
      </c>
      <c r="J1107" s="83" t="s">
        <v>126</v>
      </c>
      <c r="K1107" s="84"/>
      <c r="L1107" s="83" t="s">
        <v>5538</v>
      </c>
      <c r="M1107" s="89"/>
      <c r="N1107" s="89"/>
      <c r="O1107" s="89"/>
      <c r="P1107" s="89"/>
      <c r="Q1107" s="89"/>
      <c r="R1107" s="89"/>
      <c r="S1107" s="89"/>
      <c r="T1107" s="89"/>
      <c r="U1107" s="89"/>
      <c r="V1107" s="89"/>
      <c r="W1107" s="89"/>
      <c r="X1107" s="89"/>
      <c r="Y1107" s="89"/>
      <c r="Z1107" s="89"/>
      <c r="AA1107" s="89"/>
      <c r="AB1107" s="89"/>
      <c r="AC1107" s="89"/>
      <c r="AD1107" s="89"/>
      <c r="AE1107" s="89"/>
      <c r="AF1107" s="89"/>
      <c r="AG1107" s="89"/>
      <c r="AH1107" s="89"/>
      <c r="AI1107" s="89"/>
      <c r="AJ1107" s="89"/>
      <c r="AK1107" s="89"/>
      <c r="AL1107" s="89"/>
      <c r="AM1107" s="89"/>
      <c r="AN1107" s="90" t="e">
        <f t="shared" si="114"/>
        <v>#DIV/0!</v>
      </c>
      <c r="AO1107" s="89"/>
      <c r="AP1107" s="89"/>
      <c r="AQ1107" s="89"/>
      <c r="AR1107" s="89"/>
      <c r="AS1107" s="89"/>
      <c r="AT1107" s="89"/>
      <c r="AU1107" s="89"/>
      <c r="AV1107" s="89"/>
      <c r="AW1107" s="89"/>
      <c r="AX1107" s="89"/>
      <c r="AY1107" s="89"/>
      <c r="AZ1107" s="89"/>
      <c r="BA1107" s="89"/>
      <c r="BB1107" s="89"/>
      <c r="BC1107" s="89"/>
      <c r="BD1107" s="89"/>
      <c r="BE1107" s="89"/>
      <c r="BF1107" s="89"/>
      <c r="BG1107" s="89"/>
      <c r="BH1107" s="89"/>
      <c r="BI1107" s="89"/>
      <c r="BJ1107" s="89"/>
      <c r="BK1107" s="89"/>
      <c r="BL1107" s="89"/>
      <c r="BM1107" s="89"/>
      <c r="BN1107" s="89"/>
      <c r="BO1107" s="89"/>
      <c r="BP1107" s="89"/>
      <c r="BQ1107" s="89"/>
      <c r="BR1107" s="89"/>
      <c r="BS1107" s="89"/>
      <c r="BT1107" s="89"/>
      <c r="BU1107" s="89"/>
      <c r="BV1107" s="89"/>
      <c r="BW1107" s="89"/>
      <c r="BX1107" s="89"/>
      <c r="BY1107" s="89"/>
      <c r="BZ1107" s="89"/>
      <c r="CA1107" s="89"/>
      <c r="CB1107" s="89"/>
      <c r="CC1107" s="89"/>
      <c r="CD1107" s="89"/>
      <c r="CE1107" s="89"/>
      <c r="CF1107" s="90" t="e">
        <f t="shared" si="115"/>
        <v>#DIV/0!</v>
      </c>
      <c r="CG1107" s="89"/>
      <c r="CH1107" s="89"/>
      <c r="CI1107" s="89"/>
      <c r="CJ1107" s="89"/>
      <c r="CK1107" s="89"/>
      <c r="CL1107" s="89"/>
      <c r="CM1107" s="89"/>
      <c r="CN1107" s="89"/>
      <c r="CO1107" s="89"/>
      <c r="CP1107" s="89"/>
      <c r="CQ1107" s="89"/>
      <c r="CR1107" s="89"/>
      <c r="CS1107" s="89"/>
      <c r="CT1107" s="89"/>
      <c r="CU1107" s="89"/>
      <c r="CV1107" s="89">
        <v>8</v>
      </c>
      <c r="CW1107" s="89">
        <v>8</v>
      </c>
      <c r="CX1107" s="89">
        <v>8</v>
      </c>
      <c r="CY1107" s="89">
        <v>8</v>
      </c>
      <c r="CZ1107" s="89">
        <v>8</v>
      </c>
      <c r="DA1107" s="89">
        <v>8</v>
      </c>
      <c r="DB1107" s="89">
        <v>8</v>
      </c>
      <c r="DC1107" s="89">
        <v>8</v>
      </c>
      <c r="DD1107" s="89">
        <v>8</v>
      </c>
      <c r="DE1107" s="89"/>
      <c r="DF1107" s="89"/>
      <c r="DG1107" s="89"/>
      <c r="DH1107" s="89"/>
      <c r="DI1107" s="89">
        <v>8</v>
      </c>
      <c r="DJ1107" s="89">
        <v>8</v>
      </c>
      <c r="DK1107" s="89">
        <v>8</v>
      </c>
      <c r="DL1107" s="89">
        <v>8</v>
      </c>
      <c r="DM1107" s="89">
        <v>8</v>
      </c>
      <c r="DN1107" s="89">
        <v>8</v>
      </c>
      <c r="DO1107" s="90">
        <f t="shared" si="110"/>
        <v>8</v>
      </c>
      <c r="DP1107" s="95"/>
      <c r="DQ1107" s="89"/>
      <c r="DR1107" s="89"/>
      <c r="DS1107" s="89"/>
      <c r="DT1107" s="89"/>
      <c r="DU1107" s="89"/>
      <c r="DV1107" s="101"/>
      <c r="DW1107" s="102"/>
      <c r="DX1107" s="103"/>
      <c r="DY1107" s="90"/>
      <c r="DZ1107" s="103"/>
      <c r="EA1107" s="103"/>
      <c r="EB1107" s="103"/>
      <c r="EC1107" s="103"/>
      <c r="ED1107" s="103"/>
      <c r="EE1107" s="103"/>
      <c r="EF1107" s="106" t="e">
        <f t="shared" si="111"/>
        <v>#DIV/0!</v>
      </c>
      <c r="EG1107" s="106" t="e">
        <f t="shared" si="112"/>
        <v>#DIV/0!</v>
      </c>
      <c r="EH1107" s="106" t="str">
        <f t="shared" si="113"/>
        <v>NEED TO DEVELOP</v>
      </c>
    </row>
    <row r="1108" hidden="1" customHeight="1" spans="2:138">
      <c r="B1108" s="83" t="s">
        <v>2242</v>
      </c>
      <c r="C1108" s="84"/>
      <c r="D1108" s="84"/>
      <c r="E1108" s="84"/>
      <c r="F1108" s="84"/>
      <c r="G1108" s="84"/>
      <c r="H1108" s="83" t="s">
        <v>21708</v>
      </c>
      <c r="I1108" s="86" t="s">
        <v>21709</v>
      </c>
      <c r="J1108" s="83" t="s">
        <v>126</v>
      </c>
      <c r="K1108" s="84"/>
      <c r="L1108" s="83" t="s">
        <v>13779</v>
      </c>
      <c r="M1108" s="89"/>
      <c r="N1108" s="89"/>
      <c r="O1108" s="89"/>
      <c r="P1108" s="89"/>
      <c r="Q1108" s="89"/>
      <c r="R1108" s="89"/>
      <c r="S1108" s="89"/>
      <c r="T1108" s="89"/>
      <c r="U1108" s="89"/>
      <c r="V1108" s="89"/>
      <c r="W1108" s="89"/>
      <c r="X1108" s="89"/>
      <c r="Y1108" s="89"/>
      <c r="Z1108" s="89"/>
      <c r="AA1108" s="89"/>
      <c r="AB1108" s="89"/>
      <c r="AC1108" s="89"/>
      <c r="AD1108" s="89"/>
      <c r="AE1108" s="89"/>
      <c r="AF1108" s="89"/>
      <c r="AG1108" s="89"/>
      <c r="AH1108" s="89"/>
      <c r="AI1108" s="89"/>
      <c r="AJ1108" s="89"/>
      <c r="AK1108" s="89"/>
      <c r="AL1108" s="89"/>
      <c r="AM1108" s="89"/>
      <c r="AN1108" s="90" t="e">
        <f t="shared" si="114"/>
        <v>#DIV/0!</v>
      </c>
      <c r="AO1108" s="89"/>
      <c r="AP1108" s="89"/>
      <c r="AQ1108" s="89"/>
      <c r="AR1108" s="89"/>
      <c r="AS1108" s="89"/>
      <c r="AT1108" s="89"/>
      <c r="AU1108" s="89"/>
      <c r="AV1108" s="89"/>
      <c r="AW1108" s="89"/>
      <c r="AX1108" s="89"/>
      <c r="AY1108" s="89"/>
      <c r="AZ1108" s="89"/>
      <c r="BA1108" s="89"/>
      <c r="BB1108" s="89"/>
      <c r="BC1108" s="89"/>
      <c r="BD1108" s="89"/>
      <c r="BE1108" s="89"/>
      <c r="BF1108" s="89"/>
      <c r="BG1108" s="89"/>
      <c r="BH1108" s="89"/>
      <c r="BI1108" s="89"/>
      <c r="BJ1108" s="89"/>
      <c r="BK1108" s="89"/>
      <c r="BL1108" s="89"/>
      <c r="BM1108" s="89"/>
      <c r="BN1108" s="89"/>
      <c r="BO1108" s="89"/>
      <c r="BP1108" s="89"/>
      <c r="BQ1108" s="89"/>
      <c r="BR1108" s="89"/>
      <c r="BS1108" s="89"/>
      <c r="BT1108" s="89"/>
      <c r="BU1108" s="89"/>
      <c r="BV1108" s="89"/>
      <c r="BW1108" s="89"/>
      <c r="BX1108" s="89"/>
      <c r="BY1108" s="89"/>
      <c r="BZ1108" s="89"/>
      <c r="CA1108" s="89"/>
      <c r="CB1108" s="89"/>
      <c r="CC1108" s="89"/>
      <c r="CD1108" s="89"/>
      <c r="CE1108" s="89"/>
      <c r="CF1108" s="90" t="e">
        <f t="shared" si="115"/>
        <v>#DIV/0!</v>
      </c>
      <c r="CG1108" s="89"/>
      <c r="CH1108" s="89"/>
      <c r="CI1108" s="89"/>
      <c r="CJ1108" s="89"/>
      <c r="CK1108" s="89"/>
      <c r="CL1108" s="89"/>
      <c r="CM1108" s="89"/>
      <c r="CN1108" s="89"/>
      <c r="CO1108" s="89"/>
      <c r="CP1108" s="89"/>
      <c r="CQ1108" s="89"/>
      <c r="CR1108" s="89"/>
      <c r="CS1108" s="89"/>
      <c r="CT1108" s="89"/>
      <c r="CU1108" s="89"/>
      <c r="CV1108" s="89">
        <v>8</v>
      </c>
      <c r="CW1108" s="89">
        <v>8</v>
      </c>
      <c r="CX1108" s="89">
        <v>8</v>
      </c>
      <c r="CY1108" s="89">
        <v>8</v>
      </c>
      <c r="CZ1108" s="89">
        <v>8</v>
      </c>
      <c r="DA1108" s="89">
        <v>8</v>
      </c>
      <c r="DB1108" s="89">
        <v>8</v>
      </c>
      <c r="DC1108" s="89">
        <v>8</v>
      </c>
      <c r="DD1108" s="89">
        <v>8</v>
      </c>
      <c r="DE1108" s="89"/>
      <c r="DF1108" s="89"/>
      <c r="DG1108" s="89"/>
      <c r="DH1108" s="89"/>
      <c r="DI1108" s="89">
        <v>8</v>
      </c>
      <c r="DJ1108" s="89">
        <v>8</v>
      </c>
      <c r="DK1108" s="89">
        <v>8</v>
      </c>
      <c r="DL1108" s="89">
        <v>8</v>
      </c>
      <c r="DM1108" s="89">
        <v>8</v>
      </c>
      <c r="DN1108" s="89">
        <v>8</v>
      </c>
      <c r="DO1108" s="90">
        <f t="shared" si="110"/>
        <v>8</v>
      </c>
      <c r="DP1108" s="95"/>
      <c r="DQ1108" s="89"/>
      <c r="DR1108" s="89"/>
      <c r="DS1108" s="89"/>
      <c r="DT1108" s="89"/>
      <c r="DU1108" s="89"/>
      <c r="DV1108" s="101"/>
      <c r="DW1108" s="102"/>
      <c r="DX1108" s="103"/>
      <c r="DY1108" s="90"/>
      <c r="DZ1108" s="103"/>
      <c r="EA1108" s="103"/>
      <c r="EB1108" s="103"/>
      <c r="EC1108" s="103"/>
      <c r="ED1108" s="103"/>
      <c r="EE1108" s="103"/>
      <c r="EF1108" s="106" t="e">
        <f t="shared" si="111"/>
        <v>#DIV/0!</v>
      </c>
      <c r="EG1108" s="106" t="e">
        <f t="shared" si="112"/>
        <v>#DIV/0!</v>
      </c>
      <c r="EH1108" s="106" t="str">
        <f t="shared" si="113"/>
        <v>NEED TO DEVELOP</v>
      </c>
    </row>
    <row r="1109" hidden="1" customHeight="1" spans="2:138">
      <c r="B1109" s="83" t="s">
        <v>2242</v>
      </c>
      <c r="C1109" s="84"/>
      <c r="D1109" s="84"/>
      <c r="E1109" s="84"/>
      <c r="F1109" s="84"/>
      <c r="G1109" s="84"/>
      <c r="H1109" s="83" t="s">
        <v>21721</v>
      </c>
      <c r="I1109" s="86" t="s">
        <v>21722</v>
      </c>
      <c r="J1109" s="83" t="s">
        <v>126</v>
      </c>
      <c r="K1109" s="84"/>
      <c r="L1109" s="83" t="s">
        <v>5331</v>
      </c>
      <c r="M1109" s="89"/>
      <c r="N1109" s="89"/>
      <c r="O1109" s="89"/>
      <c r="P1109" s="89"/>
      <c r="Q1109" s="89"/>
      <c r="R1109" s="89"/>
      <c r="S1109" s="89"/>
      <c r="T1109" s="89"/>
      <c r="U1109" s="89"/>
      <c r="V1109" s="89"/>
      <c r="W1109" s="89"/>
      <c r="X1109" s="89"/>
      <c r="Y1109" s="89"/>
      <c r="Z1109" s="89"/>
      <c r="AA1109" s="89"/>
      <c r="AB1109" s="89"/>
      <c r="AC1109" s="89"/>
      <c r="AD1109" s="89"/>
      <c r="AE1109" s="89"/>
      <c r="AF1109" s="89"/>
      <c r="AG1109" s="89"/>
      <c r="AH1109" s="89"/>
      <c r="AI1109" s="89"/>
      <c r="AJ1109" s="89"/>
      <c r="AK1109" s="89"/>
      <c r="AL1109" s="89"/>
      <c r="AM1109" s="89"/>
      <c r="AN1109" s="90" t="e">
        <f t="shared" si="114"/>
        <v>#DIV/0!</v>
      </c>
      <c r="AO1109" s="89"/>
      <c r="AP1109" s="89"/>
      <c r="AQ1109" s="89"/>
      <c r="AR1109" s="89"/>
      <c r="AS1109" s="89"/>
      <c r="AT1109" s="89"/>
      <c r="AU1109" s="89"/>
      <c r="AV1109" s="89"/>
      <c r="AW1109" s="89"/>
      <c r="AX1109" s="89"/>
      <c r="AY1109" s="89"/>
      <c r="AZ1109" s="89"/>
      <c r="BA1109" s="89"/>
      <c r="BB1109" s="89"/>
      <c r="BC1109" s="89"/>
      <c r="BD1109" s="89"/>
      <c r="BE1109" s="89"/>
      <c r="BF1109" s="89"/>
      <c r="BG1109" s="89"/>
      <c r="BH1109" s="89"/>
      <c r="BI1109" s="89"/>
      <c r="BJ1109" s="89"/>
      <c r="BK1109" s="89"/>
      <c r="BL1109" s="89"/>
      <c r="BM1109" s="89"/>
      <c r="BN1109" s="89"/>
      <c r="BO1109" s="89"/>
      <c r="BP1109" s="89"/>
      <c r="BQ1109" s="89"/>
      <c r="BR1109" s="89"/>
      <c r="BS1109" s="89"/>
      <c r="BT1109" s="89"/>
      <c r="BU1109" s="89"/>
      <c r="BV1109" s="89"/>
      <c r="BW1109" s="89"/>
      <c r="BX1109" s="89"/>
      <c r="BY1109" s="89"/>
      <c r="BZ1109" s="89"/>
      <c r="CA1109" s="89"/>
      <c r="CB1109" s="89"/>
      <c r="CC1109" s="89"/>
      <c r="CD1109" s="89"/>
      <c r="CE1109" s="89"/>
      <c r="CF1109" s="90" t="e">
        <f t="shared" si="115"/>
        <v>#DIV/0!</v>
      </c>
      <c r="CG1109" s="89"/>
      <c r="CH1109" s="89"/>
      <c r="CI1109" s="89"/>
      <c r="CJ1109" s="89"/>
      <c r="CK1109" s="89"/>
      <c r="CL1109" s="89"/>
      <c r="CM1109" s="89"/>
      <c r="CN1109" s="89"/>
      <c r="CO1109" s="89"/>
      <c r="CP1109" s="89"/>
      <c r="CQ1109" s="89"/>
      <c r="CR1109" s="89"/>
      <c r="CS1109" s="89"/>
      <c r="CT1109" s="89"/>
      <c r="CU1109" s="89"/>
      <c r="CV1109" s="89">
        <v>8</v>
      </c>
      <c r="CW1109" s="89">
        <v>8</v>
      </c>
      <c r="CX1109" s="89">
        <v>8</v>
      </c>
      <c r="CY1109" s="89">
        <v>8</v>
      </c>
      <c r="CZ1109" s="89">
        <v>8</v>
      </c>
      <c r="DA1109" s="89">
        <v>8</v>
      </c>
      <c r="DB1109" s="89">
        <v>8</v>
      </c>
      <c r="DC1109" s="89">
        <v>8</v>
      </c>
      <c r="DD1109" s="89">
        <v>8</v>
      </c>
      <c r="DE1109" s="89"/>
      <c r="DF1109" s="89"/>
      <c r="DG1109" s="89"/>
      <c r="DH1109" s="89"/>
      <c r="DI1109" s="89">
        <v>8</v>
      </c>
      <c r="DJ1109" s="89">
        <v>8</v>
      </c>
      <c r="DK1109" s="89">
        <v>8</v>
      </c>
      <c r="DL1109" s="89">
        <v>8</v>
      </c>
      <c r="DM1109" s="89">
        <v>8</v>
      </c>
      <c r="DN1109" s="89">
        <v>8</v>
      </c>
      <c r="DO1109" s="90">
        <f t="shared" si="110"/>
        <v>8</v>
      </c>
      <c r="DP1109" s="95"/>
      <c r="DQ1109" s="89"/>
      <c r="DR1109" s="89"/>
      <c r="DS1109" s="89"/>
      <c r="DT1109" s="89"/>
      <c r="DU1109" s="89"/>
      <c r="DV1109" s="101"/>
      <c r="DW1109" s="102"/>
      <c r="DX1109" s="103"/>
      <c r="DY1109" s="90"/>
      <c r="DZ1109" s="103"/>
      <c r="EA1109" s="103"/>
      <c r="EB1109" s="103"/>
      <c r="EC1109" s="103"/>
      <c r="ED1109" s="103"/>
      <c r="EE1109" s="103"/>
      <c r="EF1109" s="106" t="e">
        <f t="shared" si="111"/>
        <v>#DIV/0!</v>
      </c>
      <c r="EG1109" s="106" t="e">
        <f t="shared" si="112"/>
        <v>#DIV/0!</v>
      </c>
      <c r="EH1109" s="106" t="str">
        <f t="shared" si="113"/>
        <v>NEED TO DEVELOP</v>
      </c>
    </row>
    <row r="1110" hidden="1" customHeight="1" spans="2:138">
      <c r="B1110" s="83" t="s">
        <v>2242</v>
      </c>
      <c r="C1110" s="84"/>
      <c r="D1110" s="84"/>
      <c r="E1110" s="84"/>
      <c r="F1110" s="84"/>
      <c r="G1110" s="84"/>
      <c r="H1110" s="83" t="s">
        <v>21736</v>
      </c>
      <c r="I1110" s="86" t="s">
        <v>21737</v>
      </c>
      <c r="J1110" s="83" t="s">
        <v>2965</v>
      </c>
      <c r="K1110" s="84"/>
      <c r="L1110" s="83" t="s">
        <v>1189</v>
      </c>
      <c r="M1110" s="89"/>
      <c r="N1110" s="89"/>
      <c r="O1110" s="89"/>
      <c r="P1110" s="89"/>
      <c r="Q1110" s="89"/>
      <c r="R1110" s="89"/>
      <c r="S1110" s="89"/>
      <c r="T1110" s="89"/>
      <c r="U1110" s="89"/>
      <c r="V1110" s="89"/>
      <c r="W1110" s="89"/>
      <c r="X1110" s="89"/>
      <c r="Y1110" s="89"/>
      <c r="Z1110" s="89"/>
      <c r="AA1110" s="89"/>
      <c r="AB1110" s="89"/>
      <c r="AC1110" s="89"/>
      <c r="AD1110" s="89"/>
      <c r="AE1110" s="89"/>
      <c r="AF1110" s="89"/>
      <c r="AG1110" s="89"/>
      <c r="AH1110" s="89"/>
      <c r="AI1110" s="89"/>
      <c r="AJ1110" s="89"/>
      <c r="AK1110" s="89"/>
      <c r="AL1110" s="89"/>
      <c r="AM1110" s="89"/>
      <c r="AN1110" s="90" t="e">
        <f t="shared" si="114"/>
        <v>#DIV/0!</v>
      </c>
      <c r="AO1110" s="89"/>
      <c r="AP1110" s="89"/>
      <c r="AQ1110" s="89"/>
      <c r="AR1110" s="89"/>
      <c r="AS1110" s="89"/>
      <c r="AT1110" s="89"/>
      <c r="AU1110" s="89"/>
      <c r="AV1110" s="89"/>
      <c r="AW1110" s="89"/>
      <c r="AX1110" s="89"/>
      <c r="AY1110" s="89"/>
      <c r="AZ1110" s="89"/>
      <c r="BA1110" s="89"/>
      <c r="BB1110" s="89"/>
      <c r="BC1110" s="89"/>
      <c r="BD1110" s="89"/>
      <c r="BE1110" s="89"/>
      <c r="BF1110" s="89"/>
      <c r="BG1110" s="89"/>
      <c r="BH1110" s="89"/>
      <c r="BI1110" s="89"/>
      <c r="BJ1110" s="89"/>
      <c r="BK1110" s="89"/>
      <c r="BL1110" s="89"/>
      <c r="BM1110" s="89"/>
      <c r="BN1110" s="89"/>
      <c r="BO1110" s="89"/>
      <c r="BP1110" s="89"/>
      <c r="BQ1110" s="89"/>
      <c r="BR1110" s="89"/>
      <c r="BS1110" s="89"/>
      <c r="BT1110" s="89"/>
      <c r="BU1110" s="89"/>
      <c r="BV1110" s="89"/>
      <c r="BW1110" s="89"/>
      <c r="BX1110" s="89"/>
      <c r="BY1110" s="89"/>
      <c r="BZ1110" s="89"/>
      <c r="CA1110" s="89"/>
      <c r="CB1110" s="89"/>
      <c r="CC1110" s="89"/>
      <c r="CD1110" s="89"/>
      <c r="CE1110" s="89"/>
      <c r="CF1110" s="90" t="e">
        <f t="shared" si="115"/>
        <v>#DIV/0!</v>
      </c>
      <c r="CG1110" s="89"/>
      <c r="CH1110" s="89"/>
      <c r="CI1110" s="89"/>
      <c r="CJ1110" s="89"/>
      <c r="CK1110" s="89"/>
      <c r="CL1110" s="89"/>
      <c r="CM1110" s="89"/>
      <c r="CN1110" s="89"/>
      <c r="CO1110" s="89"/>
      <c r="CP1110" s="89"/>
      <c r="CQ1110" s="89"/>
      <c r="CR1110" s="89"/>
      <c r="CS1110" s="89"/>
      <c r="CT1110" s="89"/>
      <c r="CU1110" s="89"/>
      <c r="CV1110" s="89">
        <v>7</v>
      </c>
      <c r="CW1110" s="89">
        <v>8</v>
      </c>
      <c r="CX1110" s="89">
        <v>8</v>
      </c>
      <c r="CY1110" s="89">
        <v>8</v>
      </c>
      <c r="CZ1110" s="89">
        <v>7</v>
      </c>
      <c r="DA1110" s="89">
        <v>7</v>
      </c>
      <c r="DB1110" s="89">
        <v>8</v>
      </c>
      <c r="DC1110" s="89">
        <v>8</v>
      </c>
      <c r="DD1110" s="89">
        <v>8</v>
      </c>
      <c r="DE1110" s="89"/>
      <c r="DF1110" s="89"/>
      <c r="DG1110" s="89"/>
      <c r="DH1110" s="89"/>
      <c r="DI1110" s="89">
        <v>8</v>
      </c>
      <c r="DJ1110" s="89">
        <v>8</v>
      </c>
      <c r="DK1110" s="89">
        <v>8</v>
      </c>
      <c r="DL1110" s="89">
        <v>8</v>
      </c>
      <c r="DM1110" s="89">
        <v>8</v>
      </c>
      <c r="DN1110" s="89">
        <v>8</v>
      </c>
      <c r="DO1110" s="90">
        <f t="shared" ref="DO1110:DO1129" si="116">AVERAGE(CN1110:DN1110)</f>
        <v>7.8</v>
      </c>
      <c r="DP1110" s="95"/>
      <c r="DQ1110" s="89"/>
      <c r="DR1110" s="89"/>
      <c r="DS1110" s="89"/>
      <c r="DT1110" s="89"/>
      <c r="DU1110" s="89"/>
      <c r="DV1110" s="101"/>
      <c r="DW1110" s="102"/>
      <c r="DX1110" s="103"/>
      <c r="DY1110" s="90"/>
      <c r="DZ1110" s="103"/>
      <c r="EA1110" s="103"/>
      <c r="EB1110" s="103"/>
      <c r="EC1110" s="103"/>
      <c r="ED1110" s="103"/>
      <c r="EE1110" s="103"/>
      <c r="EF1110" s="106" t="e">
        <f t="shared" si="111"/>
        <v>#DIV/0!</v>
      </c>
      <c r="EG1110" s="106" t="e">
        <f t="shared" si="112"/>
        <v>#DIV/0!</v>
      </c>
      <c r="EH1110" s="106" t="str">
        <f t="shared" si="113"/>
        <v>NEED TO DEVELOP</v>
      </c>
    </row>
    <row r="1111" hidden="1" customHeight="1" spans="2:138">
      <c r="B1111" s="83" t="s">
        <v>2242</v>
      </c>
      <c r="C1111" s="84"/>
      <c r="D1111" s="84"/>
      <c r="E1111" s="84"/>
      <c r="F1111" s="84"/>
      <c r="G1111" s="84"/>
      <c r="H1111" s="83" t="s">
        <v>21750</v>
      </c>
      <c r="I1111" s="86" t="s">
        <v>21751</v>
      </c>
      <c r="J1111" s="83" t="s">
        <v>162</v>
      </c>
      <c r="K1111" s="84"/>
      <c r="L1111" s="83" t="s">
        <v>5112</v>
      </c>
      <c r="M1111" s="89"/>
      <c r="N1111" s="89"/>
      <c r="O1111" s="89"/>
      <c r="P1111" s="89"/>
      <c r="Q1111" s="89"/>
      <c r="R1111" s="89"/>
      <c r="S1111" s="89"/>
      <c r="T1111" s="89"/>
      <c r="U1111" s="89"/>
      <c r="V1111" s="89"/>
      <c r="W1111" s="89"/>
      <c r="X1111" s="89"/>
      <c r="Y1111" s="89"/>
      <c r="Z1111" s="89"/>
      <c r="AA1111" s="89"/>
      <c r="AB1111" s="89"/>
      <c r="AC1111" s="89"/>
      <c r="AD1111" s="89"/>
      <c r="AE1111" s="89"/>
      <c r="AF1111" s="89"/>
      <c r="AG1111" s="89"/>
      <c r="AH1111" s="89"/>
      <c r="AI1111" s="89"/>
      <c r="AJ1111" s="89"/>
      <c r="AK1111" s="89"/>
      <c r="AL1111" s="89"/>
      <c r="AM1111" s="89"/>
      <c r="AN1111" s="90" t="e">
        <f t="shared" si="114"/>
        <v>#DIV/0!</v>
      </c>
      <c r="AO1111" s="89"/>
      <c r="AP1111" s="89"/>
      <c r="AQ1111" s="89"/>
      <c r="AR1111" s="89"/>
      <c r="AS1111" s="89"/>
      <c r="AT1111" s="89"/>
      <c r="AU1111" s="89"/>
      <c r="AV1111" s="89"/>
      <c r="AW1111" s="89"/>
      <c r="AX1111" s="89"/>
      <c r="AY1111" s="89"/>
      <c r="AZ1111" s="89"/>
      <c r="BA1111" s="89"/>
      <c r="BB1111" s="89"/>
      <c r="BC1111" s="89"/>
      <c r="BD1111" s="89"/>
      <c r="BE1111" s="89"/>
      <c r="BF1111" s="89"/>
      <c r="BG1111" s="89"/>
      <c r="BH1111" s="89"/>
      <c r="BI1111" s="89"/>
      <c r="BJ1111" s="89"/>
      <c r="BK1111" s="89"/>
      <c r="BL1111" s="89"/>
      <c r="BM1111" s="89"/>
      <c r="BN1111" s="89"/>
      <c r="BO1111" s="89"/>
      <c r="BP1111" s="89"/>
      <c r="BQ1111" s="89"/>
      <c r="BR1111" s="89"/>
      <c r="BS1111" s="89"/>
      <c r="BT1111" s="89"/>
      <c r="BU1111" s="89"/>
      <c r="BV1111" s="89"/>
      <c r="BW1111" s="89"/>
      <c r="BX1111" s="89"/>
      <c r="BY1111" s="89"/>
      <c r="BZ1111" s="89"/>
      <c r="CA1111" s="89"/>
      <c r="CB1111" s="89"/>
      <c r="CC1111" s="89"/>
      <c r="CD1111" s="89"/>
      <c r="CE1111" s="89"/>
      <c r="CF1111" s="90" t="e">
        <f t="shared" si="115"/>
        <v>#DIV/0!</v>
      </c>
      <c r="CG1111" s="89"/>
      <c r="CH1111" s="89"/>
      <c r="CI1111" s="89"/>
      <c r="CJ1111" s="89"/>
      <c r="CK1111" s="89"/>
      <c r="CL1111" s="89"/>
      <c r="CM1111" s="89"/>
      <c r="CN1111" s="89"/>
      <c r="CO1111" s="89"/>
      <c r="CP1111" s="89"/>
      <c r="CQ1111" s="89"/>
      <c r="CR1111" s="89"/>
      <c r="CS1111" s="89"/>
      <c r="CT1111" s="89"/>
      <c r="CU1111" s="89"/>
      <c r="CV1111" s="89">
        <v>7.5</v>
      </c>
      <c r="CW1111" s="89">
        <v>7.5</v>
      </c>
      <c r="CX1111" s="89">
        <v>8</v>
      </c>
      <c r="CY1111" s="89">
        <v>8</v>
      </c>
      <c r="CZ1111" s="89">
        <v>8</v>
      </c>
      <c r="DA1111" s="89">
        <v>7.5</v>
      </c>
      <c r="DB1111" s="89">
        <v>8</v>
      </c>
      <c r="DC1111" s="89">
        <v>8</v>
      </c>
      <c r="DD1111" s="89">
        <v>8</v>
      </c>
      <c r="DE1111" s="89"/>
      <c r="DF1111" s="89"/>
      <c r="DG1111" s="89"/>
      <c r="DH1111" s="89"/>
      <c r="DI1111" s="89">
        <v>8</v>
      </c>
      <c r="DJ1111" s="89">
        <v>8</v>
      </c>
      <c r="DK1111" s="89">
        <v>8</v>
      </c>
      <c r="DL1111" s="89">
        <v>8</v>
      </c>
      <c r="DM1111" s="89">
        <v>8</v>
      </c>
      <c r="DN1111" s="89">
        <v>8</v>
      </c>
      <c r="DO1111" s="90">
        <f t="shared" si="116"/>
        <v>7.9</v>
      </c>
      <c r="DP1111" s="95"/>
      <c r="DQ1111" s="89"/>
      <c r="DR1111" s="89"/>
      <c r="DS1111" s="89"/>
      <c r="DT1111" s="89"/>
      <c r="DU1111" s="89"/>
      <c r="DV1111" s="101"/>
      <c r="DW1111" s="102"/>
      <c r="DX1111" s="103"/>
      <c r="DY1111" s="90"/>
      <c r="DZ1111" s="103"/>
      <c r="EA1111" s="103"/>
      <c r="EB1111" s="103"/>
      <c r="EC1111" s="103"/>
      <c r="ED1111" s="103"/>
      <c r="EE1111" s="103"/>
      <c r="EF1111" s="106" t="e">
        <f t="shared" si="111"/>
        <v>#DIV/0!</v>
      </c>
      <c r="EG1111" s="106" t="e">
        <f t="shared" si="112"/>
        <v>#DIV/0!</v>
      </c>
      <c r="EH1111" s="106" t="str">
        <f t="shared" si="113"/>
        <v>NEED TO DEVELOP</v>
      </c>
    </row>
    <row r="1112" hidden="1" customHeight="1" spans="2:138">
      <c r="B1112" s="83" t="s">
        <v>2242</v>
      </c>
      <c r="C1112" s="84"/>
      <c r="D1112" s="84"/>
      <c r="E1112" s="84"/>
      <c r="F1112" s="84"/>
      <c r="G1112" s="84"/>
      <c r="H1112" s="83" t="s">
        <v>21766</v>
      </c>
      <c r="I1112" s="86" t="s">
        <v>21767</v>
      </c>
      <c r="J1112" s="83" t="s">
        <v>162</v>
      </c>
      <c r="K1112" s="84"/>
      <c r="L1112" s="83" t="s">
        <v>2473</v>
      </c>
      <c r="M1112" s="89"/>
      <c r="N1112" s="89"/>
      <c r="O1112" s="89"/>
      <c r="P1112" s="89"/>
      <c r="Q1112" s="89"/>
      <c r="R1112" s="89"/>
      <c r="S1112" s="89"/>
      <c r="T1112" s="89"/>
      <c r="U1112" s="89"/>
      <c r="V1112" s="89"/>
      <c r="W1112" s="89"/>
      <c r="X1112" s="89"/>
      <c r="Y1112" s="89"/>
      <c r="Z1112" s="89"/>
      <c r="AA1112" s="89"/>
      <c r="AB1112" s="89"/>
      <c r="AC1112" s="89"/>
      <c r="AD1112" s="89"/>
      <c r="AE1112" s="89"/>
      <c r="AF1112" s="89"/>
      <c r="AG1112" s="89"/>
      <c r="AH1112" s="89"/>
      <c r="AI1112" s="89"/>
      <c r="AJ1112" s="89"/>
      <c r="AK1112" s="89"/>
      <c r="AL1112" s="89"/>
      <c r="AM1112" s="89"/>
      <c r="AN1112" s="90" t="e">
        <f t="shared" si="114"/>
        <v>#DIV/0!</v>
      </c>
      <c r="AO1112" s="89"/>
      <c r="AP1112" s="89"/>
      <c r="AQ1112" s="89"/>
      <c r="AR1112" s="89"/>
      <c r="AS1112" s="89"/>
      <c r="AT1112" s="89"/>
      <c r="AU1112" s="89"/>
      <c r="AV1112" s="89"/>
      <c r="AW1112" s="89"/>
      <c r="AX1112" s="89"/>
      <c r="AY1112" s="89"/>
      <c r="AZ1112" s="89"/>
      <c r="BA1112" s="89"/>
      <c r="BB1112" s="89"/>
      <c r="BC1112" s="89"/>
      <c r="BD1112" s="89"/>
      <c r="BE1112" s="89"/>
      <c r="BF1112" s="89"/>
      <c r="BG1112" s="89"/>
      <c r="BH1112" s="89"/>
      <c r="BI1112" s="89"/>
      <c r="BJ1112" s="89"/>
      <c r="BK1112" s="89"/>
      <c r="BL1112" s="89"/>
      <c r="BM1112" s="89"/>
      <c r="BN1112" s="89"/>
      <c r="BO1112" s="89"/>
      <c r="BP1112" s="89"/>
      <c r="BQ1112" s="89"/>
      <c r="BR1112" s="89"/>
      <c r="BS1112" s="89"/>
      <c r="BT1112" s="89"/>
      <c r="BU1112" s="89"/>
      <c r="BV1112" s="89"/>
      <c r="BW1112" s="89"/>
      <c r="BX1112" s="89"/>
      <c r="BY1112" s="89"/>
      <c r="BZ1112" s="89"/>
      <c r="CA1112" s="89"/>
      <c r="CB1112" s="89"/>
      <c r="CC1112" s="89"/>
      <c r="CD1112" s="89"/>
      <c r="CE1112" s="89"/>
      <c r="CF1112" s="90" t="e">
        <f t="shared" si="115"/>
        <v>#DIV/0!</v>
      </c>
      <c r="CG1112" s="89"/>
      <c r="CH1112" s="89"/>
      <c r="CI1112" s="89"/>
      <c r="CJ1112" s="89"/>
      <c r="CK1112" s="89"/>
      <c r="CL1112" s="89"/>
      <c r="CM1112" s="89"/>
      <c r="CN1112" s="89"/>
      <c r="CO1112" s="89"/>
      <c r="CP1112" s="89"/>
      <c r="CQ1112" s="89"/>
      <c r="CR1112" s="89"/>
      <c r="CS1112" s="89"/>
      <c r="CT1112" s="89"/>
      <c r="CU1112" s="89"/>
      <c r="CV1112" s="89">
        <v>7.5</v>
      </c>
      <c r="CW1112" s="89">
        <v>7.5</v>
      </c>
      <c r="CX1112" s="89">
        <v>8</v>
      </c>
      <c r="CY1112" s="89">
        <v>8</v>
      </c>
      <c r="CZ1112" s="89">
        <v>7.5</v>
      </c>
      <c r="DA1112" s="89">
        <v>7.5</v>
      </c>
      <c r="DB1112" s="89">
        <v>8</v>
      </c>
      <c r="DC1112" s="89">
        <v>8</v>
      </c>
      <c r="DD1112" s="89">
        <v>8</v>
      </c>
      <c r="DE1112" s="89"/>
      <c r="DF1112" s="89"/>
      <c r="DG1112" s="89"/>
      <c r="DH1112" s="89"/>
      <c r="DI1112" s="89">
        <v>8</v>
      </c>
      <c r="DJ1112" s="89">
        <v>8</v>
      </c>
      <c r="DK1112" s="89">
        <v>8</v>
      </c>
      <c r="DL1112" s="89">
        <v>8</v>
      </c>
      <c r="DM1112" s="89">
        <v>8</v>
      </c>
      <c r="DN1112" s="89">
        <v>8</v>
      </c>
      <c r="DO1112" s="90">
        <f t="shared" si="116"/>
        <v>7.86666666666667</v>
      </c>
      <c r="DP1112" s="95"/>
      <c r="DQ1112" s="89"/>
      <c r="DR1112" s="89"/>
      <c r="DS1112" s="89"/>
      <c r="DT1112" s="89"/>
      <c r="DU1112" s="89"/>
      <c r="DV1112" s="101"/>
      <c r="DW1112" s="102"/>
      <c r="DX1112" s="103"/>
      <c r="DY1112" s="90"/>
      <c r="DZ1112" s="103"/>
      <c r="EA1112" s="103"/>
      <c r="EB1112" s="103"/>
      <c r="EC1112" s="103"/>
      <c r="ED1112" s="103"/>
      <c r="EE1112" s="103"/>
      <c r="EF1112" s="106" t="e">
        <f t="shared" si="111"/>
        <v>#DIV/0!</v>
      </c>
      <c r="EG1112" s="106" t="e">
        <f t="shared" si="112"/>
        <v>#DIV/0!</v>
      </c>
      <c r="EH1112" s="106" t="str">
        <f t="shared" si="113"/>
        <v>NEED TO DEVELOP</v>
      </c>
    </row>
    <row r="1113" hidden="1" customHeight="1" spans="2:138">
      <c r="B1113" s="83" t="s">
        <v>2242</v>
      </c>
      <c r="C1113" s="84"/>
      <c r="D1113" s="84"/>
      <c r="E1113" s="84"/>
      <c r="F1113" s="84"/>
      <c r="G1113" s="84"/>
      <c r="H1113" s="83" t="s">
        <v>21780</v>
      </c>
      <c r="I1113" s="86" t="s">
        <v>21781</v>
      </c>
      <c r="J1113" s="83" t="s">
        <v>162</v>
      </c>
      <c r="K1113" s="84"/>
      <c r="L1113" s="83" t="s">
        <v>13779</v>
      </c>
      <c r="M1113" s="89"/>
      <c r="N1113" s="89"/>
      <c r="O1113" s="89"/>
      <c r="P1113" s="89"/>
      <c r="Q1113" s="89"/>
      <c r="R1113" s="89"/>
      <c r="S1113" s="89"/>
      <c r="T1113" s="89"/>
      <c r="U1113" s="89"/>
      <c r="V1113" s="89"/>
      <c r="W1113" s="89"/>
      <c r="X1113" s="89"/>
      <c r="Y1113" s="89"/>
      <c r="Z1113" s="89"/>
      <c r="AA1113" s="89"/>
      <c r="AB1113" s="89"/>
      <c r="AC1113" s="89"/>
      <c r="AD1113" s="89"/>
      <c r="AE1113" s="89"/>
      <c r="AF1113" s="89"/>
      <c r="AG1113" s="89"/>
      <c r="AH1113" s="89"/>
      <c r="AI1113" s="89"/>
      <c r="AJ1113" s="89"/>
      <c r="AK1113" s="89"/>
      <c r="AL1113" s="89"/>
      <c r="AM1113" s="89"/>
      <c r="AN1113" s="90" t="e">
        <f t="shared" si="114"/>
        <v>#DIV/0!</v>
      </c>
      <c r="AO1113" s="89"/>
      <c r="AP1113" s="89"/>
      <c r="AQ1113" s="89"/>
      <c r="AR1113" s="89"/>
      <c r="AS1113" s="89"/>
      <c r="AT1113" s="89"/>
      <c r="AU1113" s="89"/>
      <c r="AV1113" s="89"/>
      <c r="AW1113" s="89"/>
      <c r="AX1113" s="89"/>
      <c r="AY1113" s="89"/>
      <c r="AZ1113" s="89"/>
      <c r="BA1113" s="89"/>
      <c r="BB1113" s="89"/>
      <c r="BC1113" s="89"/>
      <c r="BD1113" s="89"/>
      <c r="BE1113" s="89"/>
      <c r="BF1113" s="89"/>
      <c r="BG1113" s="89"/>
      <c r="BH1113" s="89"/>
      <c r="BI1113" s="89"/>
      <c r="BJ1113" s="89"/>
      <c r="BK1113" s="89"/>
      <c r="BL1113" s="89"/>
      <c r="BM1113" s="89"/>
      <c r="BN1113" s="89"/>
      <c r="BO1113" s="89"/>
      <c r="BP1113" s="89"/>
      <c r="BQ1113" s="89"/>
      <c r="BR1113" s="89"/>
      <c r="BS1113" s="89"/>
      <c r="BT1113" s="89"/>
      <c r="BU1113" s="89"/>
      <c r="BV1113" s="89"/>
      <c r="BW1113" s="89"/>
      <c r="BX1113" s="89"/>
      <c r="BY1113" s="89"/>
      <c r="BZ1113" s="89"/>
      <c r="CA1113" s="89"/>
      <c r="CB1113" s="89"/>
      <c r="CC1113" s="89"/>
      <c r="CD1113" s="89"/>
      <c r="CE1113" s="89"/>
      <c r="CF1113" s="90" t="e">
        <f t="shared" si="115"/>
        <v>#DIV/0!</v>
      </c>
      <c r="CG1113" s="89"/>
      <c r="CH1113" s="89"/>
      <c r="CI1113" s="89"/>
      <c r="CJ1113" s="89"/>
      <c r="CK1113" s="89"/>
      <c r="CL1113" s="89"/>
      <c r="CM1113" s="89"/>
      <c r="CN1113" s="89"/>
      <c r="CO1113" s="89"/>
      <c r="CP1113" s="89"/>
      <c r="CQ1113" s="89"/>
      <c r="CR1113" s="89"/>
      <c r="CS1113" s="89"/>
      <c r="CT1113" s="89"/>
      <c r="CU1113" s="89"/>
      <c r="CV1113" s="89">
        <v>7.5</v>
      </c>
      <c r="CW1113" s="89">
        <v>7.5</v>
      </c>
      <c r="CX1113" s="89">
        <v>8</v>
      </c>
      <c r="CY1113" s="89">
        <v>8</v>
      </c>
      <c r="CZ1113" s="89">
        <v>8</v>
      </c>
      <c r="DA1113" s="89">
        <v>7.5</v>
      </c>
      <c r="DB1113" s="89">
        <v>8</v>
      </c>
      <c r="DC1113" s="89">
        <v>8</v>
      </c>
      <c r="DD1113" s="89">
        <v>8</v>
      </c>
      <c r="DE1113" s="89"/>
      <c r="DF1113" s="89"/>
      <c r="DG1113" s="89"/>
      <c r="DH1113" s="89"/>
      <c r="DI1113" s="89">
        <v>8</v>
      </c>
      <c r="DJ1113" s="89">
        <v>8</v>
      </c>
      <c r="DK1113" s="89">
        <v>8</v>
      </c>
      <c r="DL1113" s="89">
        <v>8</v>
      </c>
      <c r="DM1113" s="89">
        <v>8</v>
      </c>
      <c r="DN1113" s="89">
        <v>8</v>
      </c>
      <c r="DO1113" s="90">
        <f t="shared" si="116"/>
        <v>7.9</v>
      </c>
      <c r="DP1113" s="95"/>
      <c r="DQ1113" s="89"/>
      <c r="DR1113" s="89"/>
      <c r="DS1113" s="89"/>
      <c r="DT1113" s="89"/>
      <c r="DU1113" s="89"/>
      <c r="DV1113" s="101"/>
      <c r="DW1113" s="102"/>
      <c r="DX1113" s="103"/>
      <c r="DY1113" s="90"/>
      <c r="DZ1113" s="103"/>
      <c r="EA1113" s="103"/>
      <c r="EB1113" s="103"/>
      <c r="EC1113" s="103"/>
      <c r="ED1113" s="103"/>
      <c r="EE1113" s="103"/>
      <c r="EF1113" s="106" t="e">
        <f t="shared" si="111"/>
        <v>#DIV/0!</v>
      </c>
      <c r="EG1113" s="106" t="e">
        <f t="shared" si="112"/>
        <v>#DIV/0!</v>
      </c>
      <c r="EH1113" s="106" t="str">
        <f t="shared" si="113"/>
        <v>NEED TO DEVELOP</v>
      </c>
    </row>
    <row r="1114" hidden="1" customHeight="1" spans="2:138">
      <c r="B1114" s="83" t="s">
        <v>2242</v>
      </c>
      <c r="C1114" s="84"/>
      <c r="D1114" s="84"/>
      <c r="E1114" s="84"/>
      <c r="F1114" s="84"/>
      <c r="G1114" s="84"/>
      <c r="H1114" s="83" t="s">
        <v>21794</v>
      </c>
      <c r="I1114" s="86" t="s">
        <v>21795</v>
      </c>
      <c r="J1114" s="83" t="s">
        <v>1569</v>
      </c>
      <c r="K1114" s="84"/>
      <c r="L1114" s="83" t="s">
        <v>14233</v>
      </c>
      <c r="M1114" s="89"/>
      <c r="N1114" s="89"/>
      <c r="O1114" s="89"/>
      <c r="P1114" s="89"/>
      <c r="Q1114" s="89"/>
      <c r="R1114" s="89"/>
      <c r="S1114" s="89"/>
      <c r="T1114" s="89"/>
      <c r="U1114" s="89"/>
      <c r="V1114" s="89"/>
      <c r="W1114" s="89"/>
      <c r="X1114" s="89"/>
      <c r="Y1114" s="89"/>
      <c r="Z1114" s="89"/>
      <c r="AA1114" s="89"/>
      <c r="AB1114" s="89"/>
      <c r="AC1114" s="89"/>
      <c r="AD1114" s="89"/>
      <c r="AE1114" s="89"/>
      <c r="AF1114" s="89"/>
      <c r="AG1114" s="89"/>
      <c r="AH1114" s="89"/>
      <c r="AI1114" s="89"/>
      <c r="AJ1114" s="89"/>
      <c r="AK1114" s="89"/>
      <c r="AL1114" s="89"/>
      <c r="AM1114" s="89"/>
      <c r="AN1114" s="90" t="e">
        <f t="shared" si="114"/>
        <v>#DIV/0!</v>
      </c>
      <c r="AO1114" s="89"/>
      <c r="AP1114" s="89"/>
      <c r="AQ1114" s="89"/>
      <c r="AR1114" s="89"/>
      <c r="AS1114" s="89"/>
      <c r="AT1114" s="89"/>
      <c r="AU1114" s="89"/>
      <c r="AV1114" s="89"/>
      <c r="AW1114" s="89"/>
      <c r="AX1114" s="89"/>
      <c r="AY1114" s="89"/>
      <c r="AZ1114" s="89"/>
      <c r="BA1114" s="89"/>
      <c r="BB1114" s="89"/>
      <c r="BC1114" s="89"/>
      <c r="BD1114" s="89"/>
      <c r="BE1114" s="89"/>
      <c r="BF1114" s="89"/>
      <c r="BG1114" s="89"/>
      <c r="BH1114" s="89"/>
      <c r="BI1114" s="89"/>
      <c r="BJ1114" s="89"/>
      <c r="BK1114" s="89"/>
      <c r="BL1114" s="89"/>
      <c r="BM1114" s="89"/>
      <c r="BN1114" s="89"/>
      <c r="BO1114" s="89"/>
      <c r="BP1114" s="89"/>
      <c r="BQ1114" s="89"/>
      <c r="BR1114" s="89"/>
      <c r="BS1114" s="89"/>
      <c r="BT1114" s="89"/>
      <c r="BU1114" s="89"/>
      <c r="BV1114" s="89"/>
      <c r="BW1114" s="89"/>
      <c r="BX1114" s="89"/>
      <c r="BY1114" s="89"/>
      <c r="BZ1114" s="89"/>
      <c r="CA1114" s="89"/>
      <c r="CB1114" s="89"/>
      <c r="CC1114" s="89"/>
      <c r="CD1114" s="89"/>
      <c r="CE1114" s="89"/>
      <c r="CF1114" s="90" t="e">
        <f t="shared" si="115"/>
        <v>#DIV/0!</v>
      </c>
      <c r="CG1114" s="89"/>
      <c r="CH1114" s="89"/>
      <c r="CI1114" s="89"/>
      <c r="CJ1114" s="89"/>
      <c r="CK1114" s="89"/>
      <c r="CL1114" s="89"/>
      <c r="CM1114" s="89"/>
      <c r="CN1114" s="89"/>
      <c r="CO1114" s="89"/>
      <c r="CP1114" s="89"/>
      <c r="CQ1114" s="89"/>
      <c r="CR1114" s="89"/>
      <c r="CS1114" s="89"/>
      <c r="CT1114" s="89"/>
      <c r="CU1114" s="89"/>
      <c r="CV1114" s="89">
        <v>7</v>
      </c>
      <c r="CW1114" s="89">
        <v>8</v>
      </c>
      <c r="CX1114" s="89">
        <v>8</v>
      </c>
      <c r="CY1114" s="89">
        <v>8</v>
      </c>
      <c r="CZ1114" s="89">
        <v>8</v>
      </c>
      <c r="DA1114" s="89">
        <v>8</v>
      </c>
      <c r="DB1114" s="89">
        <v>8</v>
      </c>
      <c r="DC1114" s="89">
        <v>8</v>
      </c>
      <c r="DD1114" s="89">
        <v>8</v>
      </c>
      <c r="DE1114" s="89"/>
      <c r="DF1114" s="89"/>
      <c r="DG1114" s="89"/>
      <c r="DH1114" s="89"/>
      <c r="DI1114" s="89">
        <v>8</v>
      </c>
      <c r="DJ1114" s="89">
        <v>8</v>
      </c>
      <c r="DK1114" s="89">
        <v>8</v>
      </c>
      <c r="DL1114" s="89">
        <v>8</v>
      </c>
      <c r="DM1114" s="89">
        <v>8</v>
      </c>
      <c r="DN1114" s="89">
        <v>8</v>
      </c>
      <c r="DO1114" s="90">
        <f t="shared" si="116"/>
        <v>7.93333333333333</v>
      </c>
      <c r="DP1114" s="89"/>
      <c r="DQ1114" s="89"/>
      <c r="DR1114" s="89"/>
      <c r="DS1114" s="89"/>
      <c r="DT1114" s="89"/>
      <c r="DU1114" s="89"/>
      <c r="DV1114" s="101"/>
      <c r="DW1114" s="102"/>
      <c r="DX1114" s="103"/>
      <c r="DY1114" s="90"/>
      <c r="DZ1114" s="103"/>
      <c r="EA1114" s="103"/>
      <c r="EB1114" s="103"/>
      <c r="EC1114" s="103"/>
      <c r="ED1114" s="103"/>
      <c r="EE1114" s="103"/>
      <c r="EF1114" s="106" t="e">
        <f t="shared" si="111"/>
        <v>#DIV/0!</v>
      </c>
      <c r="EG1114" s="106" t="e">
        <f t="shared" si="112"/>
        <v>#DIV/0!</v>
      </c>
      <c r="EH1114" s="106" t="str">
        <f t="shared" si="113"/>
        <v>NEED TO DEVELOP</v>
      </c>
    </row>
    <row r="1115" hidden="1" customHeight="1" spans="2:138">
      <c r="B1115" s="83" t="s">
        <v>21808</v>
      </c>
      <c r="C1115" s="84"/>
      <c r="D1115" s="84"/>
      <c r="E1115" s="84"/>
      <c r="F1115" s="84"/>
      <c r="G1115" s="84"/>
      <c r="H1115" s="83" t="s">
        <v>21822</v>
      </c>
      <c r="I1115" s="86" t="s">
        <v>21823</v>
      </c>
      <c r="J1115" s="83" t="s">
        <v>68</v>
      </c>
      <c r="K1115" s="84"/>
      <c r="L1115" s="83" t="s">
        <v>715</v>
      </c>
      <c r="M1115" s="89">
        <v>9</v>
      </c>
      <c r="N1115" s="89">
        <v>9</v>
      </c>
      <c r="O1115" s="89">
        <v>9</v>
      </c>
      <c r="P1115" s="89">
        <v>9.5</v>
      </c>
      <c r="Q1115" s="89">
        <v>9.5</v>
      </c>
      <c r="R1115" s="89">
        <v>9.5</v>
      </c>
      <c r="S1115" s="89">
        <v>9</v>
      </c>
      <c r="T1115" s="89">
        <v>9</v>
      </c>
      <c r="U1115" s="89">
        <v>9</v>
      </c>
      <c r="V1115" s="89">
        <v>9.5</v>
      </c>
      <c r="W1115" s="89">
        <v>9.5</v>
      </c>
      <c r="X1115" s="89">
        <v>9.5</v>
      </c>
      <c r="Y1115" s="89">
        <v>9.5</v>
      </c>
      <c r="Z1115" s="89">
        <v>9</v>
      </c>
      <c r="AA1115" s="89">
        <v>9</v>
      </c>
      <c r="AB1115" s="89">
        <v>9.5</v>
      </c>
      <c r="AC1115" s="89">
        <v>9</v>
      </c>
      <c r="AD1115" s="89">
        <v>9.5</v>
      </c>
      <c r="AE1115" s="89">
        <v>9</v>
      </c>
      <c r="AF1115" s="89">
        <v>9</v>
      </c>
      <c r="AG1115" s="89">
        <v>9</v>
      </c>
      <c r="AH1115" s="89">
        <v>9</v>
      </c>
      <c r="AI1115" s="89">
        <v>9</v>
      </c>
      <c r="AJ1115" s="89">
        <v>9.5</v>
      </c>
      <c r="AK1115" s="89">
        <v>9</v>
      </c>
      <c r="AL1115" s="89">
        <v>9</v>
      </c>
      <c r="AM1115" s="89">
        <v>9</v>
      </c>
      <c r="AN1115" s="90">
        <v>9</v>
      </c>
      <c r="AO1115" s="89">
        <v>1</v>
      </c>
      <c r="AP1115" s="89"/>
      <c r="AQ1115" s="89"/>
      <c r="AR1115" s="89"/>
      <c r="AS1115" s="89"/>
      <c r="AT1115" s="89"/>
      <c r="AU1115" s="89"/>
      <c r="AV1115" s="89"/>
      <c r="AW1115" s="89"/>
      <c r="AX1115" s="89"/>
      <c r="AY1115" s="89">
        <v>1</v>
      </c>
      <c r="AZ1115" s="89"/>
      <c r="BA1115" s="89"/>
      <c r="BB1115" s="89"/>
      <c r="BC1115" s="89">
        <v>1</v>
      </c>
      <c r="BD1115" s="89"/>
      <c r="BE1115" s="89"/>
      <c r="BF1115" s="89"/>
      <c r="BG1115" s="89"/>
      <c r="BH1115" s="89"/>
      <c r="BI1115" s="89"/>
      <c r="BJ1115" s="89"/>
      <c r="BK1115" s="89"/>
      <c r="BL1115" s="89"/>
      <c r="BM1115" s="89"/>
      <c r="BN1115" s="89"/>
      <c r="BO1115" s="89"/>
      <c r="BP1115" s="89"/>
      <c r="BQ1115" s="89"/>
      <c r="BR1115" s="89"/>
      <c r="BS1115" s="89"/>
      <c r="BT1115" s="89"/>
      <c r="BU1115" s="89"/>
      <c r="BV1115" s="89"/>
      <c r="BW1115" s="89"/>
      <c r="BX1115" s="89"/>
      <c r="BY1115" s="89"/>
      <c r="BZ1115" s="89"/>
      <c r="CA1115" s="89"/>
      <c r="CB1115" s="89"/>
      <c r="CC1115" s="89"/>
      <c r="CD1115" s="89"/>
      <c r="CE1115" s="89"/>
      <c r="CF1115" s="90"/>
      <c r="CG1115" s="89"/>
      <c r="CH1115" s="89"/>
      <c r="CI1115" s="89"/>
      <c r="CJ1115" s="89"/>
      <c r="CK1115" s="89"/>
      <c r="CL1115" s="89"/>
      <c r="CM1115" s="89"/>
      <c r="CN1115" s="89"/>
      <c r="CO1115" s="89"/>
      <c r="CP1115" s="89"/>
      <c r="CQ1115" s="89"/>
      <c r="CR1115" s="89"/>
      <c r="CS1115" s="89"/>
      <c r="CT1115" s="89"/>
      <c r="CU1115" s="89"/>
      <c r="CV1115" s="89"/>
      <c r="CW1115" s="89"/>
      <c r="CX1115" s="89"/>
      <c r="CY1115" s="89"/>
      <c r="CZ1115" s="89"/>
      <c r="DA1115" s="89"/>
      <c r="DB1115" s="89"/>
      <c r="DC1115" s="89"/>
      <c r="DD1115" s="89"/>
      <c r="DE1115" s="89"/>
      <c r="DF1115" s="89"/>
      <c r="DG1115" s="89"/>
      <c r="DH1115" s="89"/>
      <c r="DI1115" s="89"/>
      <c r="DJ1115" s="89"/>
      <c r="DK1115" s="89"/>
      <c r="DL1115" s="89"/>
      <c r="DM1115" s="89"/>
      <c r="DN1115" s="89"/>
      <c r="DO1115" s="90" t="e">
        <f t="shared" si="116"/>
        <v>#DIV/0!</v>
      </c>
      <c r="DP1115" s="89"/>
      <c r="DQ1115" s="89"/>
      <c r="DR1115" s="89"/>
      <c r="DS1115" s="89"/>
      <c r="DT1115" s="89"/>
      <c r="DU1115" s="89"/>
      <c r="DV1115" s="101"/>
      <c r="DW1115" s="102"/>
      <c r="DX1115" s="103"/>
      <c r="DY1115" s="90"/>
      <c r="DZ1115" s="103"/>
      <c r="EA1115" s="103"/>
      <c r="EB1115" s="103"/>
      <c r="EC1115" s="103"/>
      <c r="ED1115" s="103"/>
      <c r="EE1115" s="103"/>
      <c r="EF1115" s="106" t="str">
        <f t="shared" si="111"/>
        <v>VERY GOOD</v>
      </c>
      <c r="EG1115" s="106" t="str">
        <f t="shared" si="112"/>
        <v>VERY POOR</v>
      </c>
      <c r="EH1115" s="106" t="e">
        <f t="shared" si="113"/>
        <v>#DIV/0!</v>
      </c>
    </row>
    <row r="1116" customHeight="1" spans="2:138">
      <c r="B1116" s="83" t="s">
        <v>21808</v>
      </c>
      <c r="C1116" s="84"/>
      <c r="D1116" s="84"/>
      <c r="E1116" s="84"/>
      <c r="F1116" s="84"/>
      <c r="G1116" s="84"/>
      <c r="H1116" s="83" t="s">
        <v>21839</v>
      </c>
      <c r="I1116" s="86" t="s">
        <v>21840</v>
      </c>
      <c r="J1116" s="83" t="s">
        <v>227</v>
      </c>
      <c r="K1116" s="84"/>
      <c r="L1116" s="83" t="s">
        <v>608</v>
      </c>
      <c r="M1116" s="89"/>
      <c r="N1116" s="89"/>
      <c r="O1116" s="89"/>
      <c r="P1116" s="89"/>
      <c r="Q1116" s="89"/>
      <c r="R1116" s="89"/>
      <c r="S1116" s="89"/>
      <c r="T1116" s="89"/>
      <c r="U1116" s="89"/>
      <c r="V1116" s="89"/>
      <c r="W1116" s="89"/>
      <c r="X1116" s="89"/>
      <c r="Y1116" s="89"/>
      <c r="Z1116" s="89"/>
      <c r="AA1116" s="89"/>
      <c r="AB1116" s="89"/>
      <c r="AC1116" s="89"/>
      <c r="AD1116" s="89"/>
      <c r="AE1116" s="89"/>
      <c r="AF1116" s="89"/>
      <c r="AG1116" s="89"/>
      <c r="AH1116" s="89"/>
      <c r="AI1116" s="89"/>
      <c r="AJ1116" s="89"/>
      <c r="AK1116" s="89"/>
      <c r="AL1116" s="89"/>
      <c r="AM1116" s="89"/>
      <c r="AN1116" s="90" t="e">
        <f t="shared" ref="AN1116:AN1147" si="117">AVERAGE(M1116:AM1116)</f>
        <v>#DIV/0!</v>
      </c>
      <c r="AO1116" s="89"/>
      <c r="AP1116" s="89"/>
      <c r="AQ1116" s="89"/>
      <c r="AR1116" s="89"/>
      <c r="AS1116" s="89"/>
      <c r="AT1116" s="89"/>
      <c r="AU1116" s="89"/>
      <c r="AV1116" s="89"/>
      <c r="AW1116" s="89"/>
      <c r="AX1116" s="89"/>
      <c r="AY1116" s="89"/>
      <c r="AZ1116" s="89"/>
      <c r="BA1116" s="89"/>
      <c r="BB1116" s="89"/>
      <c r="BC1116" s="89"/>
      <c r="BD1116" s="89">
        <v>9.5</v>
      </c>
      <c r="BE1116" s="89">
        <v>9.5</v>
      </c>
      <c r="BF1116" s="89">
        <v>9.5</v>
      </c>
      <c r="BG1116" s="89">
        <v>9.5</v>
      </c>
      <c r="BH1116" s="89">
        <v>9.5</v>
      </c>
      <c r="BI1116" s="89">
        <v>9.5</v>
      </c>
      <c r="BJ1116" s="89">
        <v>9.5</v>
      </c>
      <c r="BK1116" s="89">
        <v>9</v>
      </c>
      <c r="BL1116" s="89">
        <v>9</v>
      </c>
      <c r="BM1116" s="89">
        <v>9</v>
      </c>
      <c r="BN1116" s="89">
        <v>9</v>
      </c>
      <c r="BO1116" s="89">
        <v>9.5</v>
      </c>
      <c r="BP1116" s="89">
        <v>9.5</v>
      </c>
      <c r="BQ1116" s="89">
        <v>9.5</v>
      </c>
      <c r="BR1116" s="89">
        <v>9.5</v>
      </c>
      <c r="BS1116" s="89">
        <v>8.8</v>
      </c>
      <c r="BT1116" s="89">
        <v>9</v>
      </c>
      <c r="BU1116" s="89">
        <v>8.9</v>
      </c>
      <c r="BV1116" s="89">
        <v>9.3</v>
      </c>
      <c r="BW1116" s="89">
        <v>9.2</v>
      </c>
      <c r="BX1116" s="89">
        <v>9.2</v>
      </c>
      <c r="BY1116" s="89">
        <v>9.5</v>
      </c>
      <c r="BZ1116" s="89">
        <v>8.9</v>
      </c>
      <c r="CA1116" s="89">
        <v>9</v>
      </c>
      <c r="CB1116" s="89">
        <v>9</v>
      </c>
      <c r="CC1116" s="89">
        <v>8.8</v>
      </c>
      <c r="CD1116" s="89">
        <v>9.5</v>
      </c>
      <c r="CE1116" s="89">
        <v>9.5</v>
      </c>
      <c r="CF1116" s="90">
        <f t="shared" ref="CF1116:CF1147" si="118">AVERAGE(BE1116:CE1116)</f>
        <v>9.24444444444445</v>
      </c>
      <c r="CG1116" s="89">
        <v>1</v>
      </c>
      <c r="CH1116" s="89"/>
      <c r="CI1116" s="89"/>
      <c r="CJ1116" s="89"/>
      <c r="CK1116" s="89"/>
      <c r="CL1116" s="89"/>
      <c r="CM1116" s="89"/>
      <c r="CN1116" s="89"/>
      <c r="CO1116" s="89"/>
      <c r="CP1116" s="89"/>
      <c r="CQ1116" s="89"/>
      <c r="CR1116" s="89"/>
      <c r="CS1116" s="89"/>
      <c r="CT1116" s="89"/>
      <c r="CU1116" s="89">
        <v>1</v>
      </c>
      <c r="CV1116" s="89"/>
      <c r="CW1116" s="89"/>
      <c r="CX1116" s="89"/>
      <c r="CY1116" s="89"/>
      <c r="CZ1116" s="89"/>
      <c r="DA1116" s="89"/>
      <c r="DB1116" s="89"/>
      <c r="DC1116" s="89"/>
      <c r="DD1116" s="89"/>
      <c r="DE1116" s="89"/>
      <c r="DF1116" s="89"/>
      <c r="DG1116" s="89"/>
      <c r="DH1116" s="89"/>
      <c r="DI1116" s="89"/>
      <c r="DJ1116" s="89"/>
      <c r="DK1116" s="89"/>
      <c r="DL1116" s="89"/>
      <c r="DM1116" s="89"/>
      <c r="DN1116" s="89"/>
      <c r="DO1116" s="90">
        <f t="shared" si="116"/>
        <v>1</v>
      </c>
      <c r="DP1116" s="89"/>
      <c r="DQ1116" s="89"/>
      <c r="DR1116" s="89"/>
      <c r="DS1116" s="89"/>
      <c r="DT1116" s="89"/>
      <c r="DU1116" s="89"/>
      <c r="DV1116" s="101"/>
      <c r="DW1116" s="102"/>
      <c r="DX1116" s="103"/>
      <c r="DY1116" s="90"/>
      <c r="DZ1116" s="103"/>
      <c r="EA1116" s="103"/>
      <c r="EB1116" s="103"/>
      <c r="EC1116" s="103"/>
      <c r="ED1116" s="103"/>
      <c r="EE1116" s="103"/>
      <c r="EF1116" s="106" t="e">
        <f t="shared" si="111"/>
        <v>#DIV/0!</v>
      </c>
      <c r="EG1116" s="106" t="str">
        <f t="shared" si="112"/>
        <v>VERY GOOD</v>
      </c>
      <c r="EH1116" s="106" t="str">
        <f t="shared" si="113"/>
        <v>VERY POOR</v>
      </c>
    </row>
    <row r="1117" hidden="1" customHeight="1" spans="2:138">
      <c r="B1117" s="83" t="s">
        <v>21808</v>
      </c>
      <c r="C1117" s="84"/>
      <c r="D1117" s="84"/>
      <c r="E1117" s="84"/>
      <c r="F1117" s="84"/>
      <c r="G1117" s="84"/>
      <c r="H1117" s="83" t="s">
        <v>21854</v>
      </c>
      <c r="I1117" s="86" t="s">
        <v>21855</v>
      </c>
      <c r="J1117" s="83" t="s">
        <v>2083</v>
      </c>
      <c r="K1117" s="84"/>
      <c r="L1117" s="83" t="s">
        <v>16327</v>
      </c>
      <c r="M1117" s="89"/>
      <c r="N1117" s="89"/>
      <c r="O1117" s="89"/>
      <c r="P1117" s="89"/>
      <c r="Q1117" s="89"/>
      <c r="R1117" s="89"/>
      <c r="S1117" s="89"/>
      <c r="T1117" s="89"/>
      <c r="U1117" s="89"/>
      <c r="V1117" s="89"/>
      <c r="W1117" s="89"/>
      <c r="X1117" s="89"/>
      <c r="Y1117" s="89"/>
      <c r="Z1117" s="89"/>
      <c r="AA1117" s="89"/>
      <c r="AB1117" s="89"/>
      <c r="AC1117" s="89"/>
      <c r="AD1117" s="89"/>
      <c r="AE1117" s="89"/>
      <c r="AF1117" s="89"/>
      <c r="AG1117" s="89"/>
      <c r="AH1117" s="89"/>
      <c r="AI1117" s="89"/>
      <c r="AJ1117" s="89"/>
      <c r="AK1117" s="89"/>
      <c r="AL1117" s="89"/>
      <c r="AM1117" s="89"/>
      <c r="AN1117" s="90" t="e">
        <f t="shared" si="117"/>
        <v>#DIV/0!</v>
      </c>
      <c r="AO1117" s="89"/>
      <c r="AP1117" s="89"/>
      <c r="AQ1117" s="89"/>
      <c r="AR1117" s="89"/>
      <c r="AS1117" s="89"/>
      <c r="AT1117" s="89"/>
      <c r="AU1117" s="89"/>
      <c r="AV1117" s="89"/>
      <c r="AW1117" s="89"/>
      <c r="AX1117" s="89"/>
      <c r="AY1117" s="89"/>
      <c r="AZ1117" s="89"/>
      <c r="BA1117" s="89"/>
      <c r="BB1117" s="89"/>
      <c r="BC1117" s="89"/>
      <c r="BD1117" s="89"/>
      <c r="BE1117" s="89"/>
      <c r="BF1117" s="89"/>
      <c r="BG1117" s="89"/>
      <c r="BH1117" s="89"/>
      <c r="BI1117" s="89"/>
      <c r="BJ1117" s="89"/>
      <c r="BK1117" s="89"/>
      <c r="BL1117" s="89"/>
      <c r="BM1117" s="89"/>
      <c r="BN1117" s="89"/>
      <c r="BO1117" s="89"/>
      <c r="BP1117" s="89"/>
      <c r="BQ1117" s="89"/>
      <c r="BR1117" s="89"/>
      <c r="BS1117" s="89"/>
      <c r="BT1117" s="89"/>
      <c r="BU1117" s="89"/>
      <c r="BV1117" s="89"/>
      <c r="BW1117" s="89"/>
      <c r="BX1117" s="89"/>
      <c r="BY1117" s="89"/>
      <c r="BZ1117" s="89"/>
      <c r="CA1117" s="89"/>
      <c r="CB1117" s="89"/>
      <c r="CC1117" s="89"/>
      <c r="CD1117" s="89"/>
      <c r="CE1117" s="89"/>
      <c r="CF1117" s="90" t="e">
        <f t="shared" si="118"/>
        <v>#DIV/0!</v>
      </c>
      <c r="CG1117" s="89"/>
      <c r="CH1117" s="89"/>
      <c r="CI1117" s="89"/>
      <c r="CJ1117" s="89"/>
      <c r="CK1117" s="89"/>
      <c r="CL1117" s="89"/>
      <c r="CM1117" s="89"/>
      <c r="CN1117" s="89"/>
      <c r="CO1117" s="89"/>
      <c r="CP1117" s="89"/>
      <c r="CQ1117" s="89"/>
      <c r="CR1117" s="89"/>
      <c r="CS1117" s="89"/>
      <c r="CT1117" s="89"/>
      <c r="CU1117" s="89"/>
      <c r="CV1117" s="89"/>
      <c r="CW1117" s="89"/>
      <c r="CX1117" s="89"/>
      <c r="CY1117" s="89"/>
      <c r="CZ1117" s="89"/>
      <c r="DA1117" s="89"/>
      <c r="DB1117" s="89"/>
      <c r="DC1117" s="89"/>
      <c r="DD1117" s="89"/>
      <c r="DE1117" s="89"/>
      <c r="DF1117" s="89"/>
      <c r="DG1117" s="89"/>
      <c r="DH1117" s="89"/>
      <c r="DI1117" s="89"/>
      <c r="DJ1117" s="89"/>
      <c r="DK1117" s="89"/>
      <c r="DL1117" s="89"/>
      <c r="DM1117" s="89"/>
      <c r="DN1117" s="89"/>
      <c r="DO1117" s="90" t="e">
        <f t="shared" si="116"/>
        <v>#DIV/0!</v>
      </c>
      <c r="DP1117" s="95"/>
      <c r="DQ1117" s="89"/>
      <c r="DR1117" s="89"/>
      <c r="DS1117" s="89"/>
      <c r="DT1117" s="89"/>
      <c r="DU1117" s="89"/>
      <c r="DV1117" s="101"/>
      <c r="DW1117" s="102"/>
      <c r="DX1117" s="103"/>
      <c r="DY1117" s="90"/>
      <c r="DZ1117" s="103"/>
      <c r="EA1117" s="103"/>
      <c r="EB1117" s="103"/>
      <c r="EC1117" s="103"/>
      <c r="ED1117" s="103"/>
      <c r="EE1117" s="103"/>
      <c r="EF1117" s="106" t="e">
        <f t="shared" si="111"/>
        <v>#DIV/0!</v>
      </c>
      <c r="EG1117" s="106" t="e">
        <f t="shared" si="112"/>
        <v>#DIV/0!</v>
      </c>
      <c r="EH1117" s="106" t="e">
        <f t="shared" si="113"/>
        <v>#DIV/0!</v>
      </c>
    </row>
    <row r="1118" hidden="1" customHeight="1" spans="2:138">
      <c r="B1118" s="83" t="s">
        <v>21808</v>
      </c>
      <c r="C1118" s="84"/>
      <c r="D1118" s="84"/>
      <c r="E1118" s="84"/>
      <c r="F1118" s="84"/>
      <c r="G1118" s="84"/>
      <c r="H1118" s="83" t="s">
        <v>21882</v>
      </c>
      <c r="I1118" s="86" t="s">
        <v>21883</v>
      </c>
      <c r="J1118" s="83" t="s">
        <v>263</v>
      </c>
      <c r="K1118" s="84"/>
      <c r="L1118" s="83" t="s">
        <v>2069</v>
      </c>
      <c r="M1118" s="89">
        <v>8.5</v>
      </c>
      <c r="N1118" s="89">
        <v>8.5</v>
      </c>
      <c r="O1118" s="89">
        <v>8.5</v>
      </c>
      <c r="P1118" s="89">
        <v>8.5</v>
      </c>
      <c r="Q1118" s="89">
        <v>8.5</v>
      </c>
      <c r="R1118" s="89">
        <v>8.5</v>
      </c>
      <c r="S1118" s="89">
        <v>8.6</v>
      </c>
      <c r="T1118" s="89">
        <v>8.6</v>
      </c>
      <c r="U1118" s="89">
        <v>8.6</v>
      </c>
      <c r="V1118" s="89">
        <v>8.7</v>
      </c>
      <c r="W1118" s="89">
        <v>8.7</v>
      </c>
      <c r="X1118" s="89">
        <v>8.7</v>
      </c>
      <c r="Y1118" s="89">
        <v>8.7</v>
      </c>
      <c r="Z1118" s="89">
        <v>8.5</v>
      </c>
      <c r="AA1118" s="89">
        <v>8.5</v>
      </c>
      <c r="AB1118" s="89">
        <v>8.5</v>
      </c>
      <c r="AC1118" s="89">
        <v>8.8</v>
      </c>
      <c r="AD1118" s="89">
        <v>8.8</v>
      </c>
      <c r="AE1118" s="89">
        <v>8.8</v>
      </c>
      <c r="AF1118" s="89">
        <v>8.8</v>
      </c>
      <c r="AG1118" s="89">
        <v>8.7</v>
      </c>
      <c r="AH1118" s="89">
        <v>8.5</v>
      </c>
      <c r="AI1118" s="89">
        <v>8.6</v>
      </c>
      <c r="AJ1118" s="89">
        <v>8.7</v>
      </c>
      <c r="AK1118" s="89">
        <v>8.7</v>
      </c>
      <c r="AL1118" s="89">
        <v>8.7</v>
      </c>
      <c r="AM1118" s="89">
        <v>8.1</v>
      </c>
      <c r="AN1118" s="90">
        <f t="shared" si="117"/>
        <v>8.6037037037037</v>
      </c>
      <c r="AO1118" s="89">
        <v>1</v>
      </c>
      <c r="AP1118" s="89"/>
      <c r="AQ1118" s="89"/>
      <c r="AR1118" s="89"/>
      <c r="AS1118" s="89"/>
      <c r="AT1118" s="89"/>
      <c r="AU1118" s="89"/>
      <c r="AV1118" s="89"/>
      <c r="AW1118" s="89"/>
      <c r="AX1118" s="89"/>
      <c r="AY1118" s="89"/>
      <c r="AZ1118" s="89"/>
      <c r="BA1118" s="89"/>
      <c r="BB1118" s="89"/>
      <c r="BC1118" s="89"/>
      <c r="BD1118" s="89"/>
      <c r="BE1118" s="89"/>
      <c r="BF1118" s="89"/>
      <c r="BG1118" s="89"/>
      <c r="BH1118" s="89"/>
      <c r="BI1118" s="89"/>
      <c r="BJ1118" s="89"/>
      <c r="BK1118" s="89"/>
      <c r="BL1118" s="89"/>
      <c r="BM1118" s="89"/>
      <c r="BN1118" s="89"/>
      <c r="BO1118" s="89"/>
      <c r="BP1118" s="89"/>
      <c r="BQ1118" s="89"/>
      <c r="BR1118" s="89"/>
      <c r="BS1118" s="89"/>
      <c r="BT1118" s="89"/>
      <c r="BU1118" s="89"/>
      <c r="BV1118" s="89"/>
      <c r="BW1118" s="89"/>
      <c r="BX1118" s="89"/>
      <c r="BY1118" s="89"/>
      <c r="BZ1118" s="89"/>
      <c r="CA1118" s="89"/>
      <c r="CB1118" s="89"/>
      <c r="CC1118" s="89"/>
      <c r="CD1118" s="89"/>
      <c r="CE1118" s="89"/>
      <c r="CF1118" s="90" t="e">
        <f t="shared" si="118"/>
        <v>#DIV/0!</v>
      </c>
      <c r="CG1118" s="89"/>
      <c r="CH1118" s="89"/>
      <c r="CI1118" s="89"/>
      <c r="CJ1118" s="89"/>
      <c r="CK1118" s="89"/>
      <c r="CL1118" s="89"/>
      <c r="CM1118" s="89"/>
      <c r="CN1118" s="89"/>
      <c r="CO1118" s="89"/>
      <c r="CP1118" s="89"/>
      <c r="CQ1118" s="89"/>
      <c r="CR1118" s="89"/>
      <c r="CS1118" s="89"/>
      <c r="CT1118" s="89"/>
      <c r="CU1118" s="89"/>
      <c r="CV1118" s="89"/>
      <c r="CW1118" s="89"/>
      <c r="CX1118" s="89"/>
      <c r="CY1118" s="89"/>
      <c r="CZ1118" s="89"/>
      <c r="DA1118" s="89"/>
      <c r="DB1118" s="89"/>
      <c r="DC1118" s="89"/>
      <c r="DD1118" s="89"/>
      <c r="DE1118" s="89"/>
      <c r="DF1118" s="89"/>
      <c r="DG1118" s="89"/>
      <c r="DH1118" s="89"/>
      <c r="DI1118" s="89"/>
      <c r="DJ1118" s="89"/>
      <c r="DK1118" s="89"/>
      <c r="DL1118" s="89"/>
      <c r="DM1118" s="89"/>
      <c r="DN1118" s="89"/>
      <c r="DO1118" s="90" t="e">
        <f t="shared" si="116"/>
        <v>#DIV/0!</v>
      </c>
      <c r="DP1118" s="95"/>
      <c r="DQ1118" s="89"/>
      <c r="DR1118" s="89"/>
      <c r="DS1118" s="89"/>
      <c r="DT1118" s="89"/>
      <c r="DU1118" s="89"/>
      <c r="DV1118" s="101"/>
      <c r="DW1118" s="102"/>
      <c r="DX1118" s="103"/>
      <c r="DY1118" s="90"/>
      <c r="DZ1118" s="103"/>
      <c r="EA1118" s="103"/>
      <c r="EB1118" s="103"/>
      <c r="EC1118" s="103"/>
      <c r="ED1118" s="103"/>
      <c r="EE1118" s="103"/>
      <c r="EF1118" s="106" t="str">
        <f t="shared" si="111"/>
        <v>GOOD</v>
      </c>
      <c r="EG1118" s="106" t="e">
        <f t="shared" si="112"/>
        <v>#DIV/0!</v>
      </c>
      <c r="EH1118" s="106" t="e">
        <f t="shared" si="113"/>
        <v>#DIV/0!</v>
      </c>
    </row>
    <row r="1119" hidden="1" customHeight="1" spans="2:138">
      <c r="B1119" s="83" t="s">
        <v>21808</v>
      </c>
      <c r="C1119" s="84"/>
      <c r="D1119" s="84"/>
      <c r="E1119" s="84"/>
      <c r="F1119" s="84"/>
      <c r="G1119" s="84"/>
      <c r="H1119" s="83" t="s">
        <v>21896</v>
      </c>
      <c r="I1119" s="86" t="s">
        <v>21897</v>
      </c>
      <c r="J1119" s="83" t="s">
        <v>108</v>
      </c>
      <c r="K1119" s="84"/>
      <c r="L1119" s="83" t="s">
        <v>3857</v>
      </c>
      <c r="M1119" s="89"/>
      <c r="N1119" s="89"/>
      <c r="O1119" s="89"/>
      <c r="P1119" s="89"/>
      <c r="Q1119" s="89"/>
      <c r="R1119" s="89"/>
      <c r="S1119" s="89"/>
      <c r="T1119" s="89"/>
      <c r="U1119" s="89"/>
      <c r="V1119" s="89"/>
      <c r="W1119" s="89"/>
      <c r="X1119" s="89"/>
      <c r="Y1119" s="89"/>
      <c r="Z1119" s="89"/>
      <c r="AA1119" s="89"/>
      <c r="AB1119" s="89"/>
      <c r="AC1119" s="89"/>
      <c r="AD1119" s="89"/>
      <c r="AE1119" s="89"/>
      <c r="AF1119" s="89"/>
      <c r="AG1119" s="89"/>
      <c r="AH1119" s="89"/>
      <c r="AI1119" s="89"/>
      <c r="AJ1119" s="89"/>
      <c r="AK1119" s="89"/>
      <c r="AL1119" s="89"/>
      <c r="AM1119" s="89"/>
      <c r="AN1119" s="90" t="e">
        <f t="shared" si="117"/>
        <v>#DIV/0!</v>
      </c>
      <c r="AO1119" s="89"/>
      <c r="AP1119" s="89"/>
      <c r="AQ1119" s="89"/>
      <c r="AR1119" s="89"/>
      <c r="AS1119" s="89"/>
      <c r="AT1119" s="89"/>
      <c r="AU1119" s="89"/>
      <c r="AV1119" s="89"/>
      <c r="AW1119" s="89"/>
      <c r="AX1119" s="89"/>
      <c r="AY1119" s="89"/>
      <c r="AZ1119" s="89"/>
      <c r="BA1119" s="89"/>
      <c r="BB1119" s="89"/>
      <c r="BC1119" s="89"/>
      <c r="BD1119" s="89">
        <v>8.5</v>
      </c>
      <c r="BE1119" s="89">
        <v>8.5</v>
      </c>
      <c r="BF1119" s="89">
        <v>8.5</v>
      </c>
      <c r="BG1119" s="89">
        <v>8.5</v>
      </c>
      <c r="BH1119" s="89">
        <v>8.5</v>
      </c>
      <c r="BI1119" s="89">
        <v>8.5</v>
      </c>
      <c r="BJ1119" s="89">
        <v>8.5</v>
      </c>
      <c r="BK1119" s="89">
        <v>8.8</v>
      </c>
      <c r="BL1119" s="89">
        <v>8.8</v>
      </c>
      <c r="BM1119" s="89">
        <v>8.8</v>
      </c>
      <c r="BN1119" s="89">
        <v>8.8</v>
      </c>
      <c r="BO1119" s="89">
        <v>8.8</v>
      </c>
      <c r="BP1119" s="89">
        <v>8.8</v>
      </c>
      <c r="BQ1119" s="89">
        <v>8.8</v>
      </c>
      <c r="BR1119" s="89">
        <v>8.8</v>
      </c>
      <c r="BS1119" s="89">
        <v>8.5</v>
      </c>
      <c r="BT1119" s="89">
        <v>8.5</v>
      </c>
      <c r="BU1119" s="89">
        <v>8.6</v>
      </c>
      <c r="BV1119" s="89">
        <v>8.6</v>
      </c>
      <c r="BW1119" s="89">
        <v>8.7</v>
      </c>
      <c r="BX1119" s="89">
        <v>8.7</v>
      </c>
      <c r="BY1119" s="89">
        <v>8.8</v>
      </c>
      <c r="BZ1119" s="89">
        <v>8.8</v>
      </c>
      <c r="CA1119" s="89">
        <v>8.8</v>
      </c>
      <c r="CB1119" s="89">
        <v>8.5</v>
      </c>
      <c r="CC1119" s="89">
        <v>8.5</v>
      </c>
      <c r="CD1119" s="89">
        <v>8.6</v>
      </c>
      <c r="CE1119" s="89">
        <v>8.8</v>
      </c>
      <c r="CF1119" s="90">
        <f t="shared" si="118"/>
        <v>8.65925925925926</v>
      </c>
      <c r="CG1119" s="89">
        <v>1</v>
      </c>
      <c r="CH1119" s="89"/>
      <c r="CI1119" s="89"/>
      <c r="CJ1119" s="89"/>
      <c r="CK1119" s="89"/>
      <c r="CL1119" s="89"/>
      <c r="CM1119" s="89"/>
      <c r="CN1119" s="89"/>
      <c r="CO1119" s="89"/>
      <c r="CP1119" s="89"/>
      <c r="CQ1119" s="89"/>
      <c r="CR1119" s="89"/>
      <c r="CS1119" s="89"/>
      <c r="CT1119" s="89"/>
      <c r="CU1119" s="89"/>
      <c r="CV1119" s="89"/>
      <c r="CW1119" s="89"/>
      <c r="CX1119" s="89"/>
      <c r="CY1119" s="89"/>
      <c r="CZ1119" s="89"/>
      <c r="DA1119" s="89"/>
      <c r="DB1119" s="89"/>
      <c r="DC1119" s="89"/>
      <c r="DD1119" s="89"/>
      <c r="DE1119" s="89"/>
      <c r="DF1119" s="89"/>
      <c r="DG1119" s="89"/>
      <c r="DH1119" s="89"/>
      <c r="DI1119" s="89"/>
      <c r="DJ1119" s="89"/>
      <c r="DK1119" s="89"/>
      <c r="DL1119" s="89"/>
      <c r="DM1119" s="89"/>
      <c r="DN1119" s="89"/>
      <c r="DO1119" s="90" t="e">
        <f t="shared" si="116"/>
        <v>#DIV/0!</v>
      </c>
      <c r="DP1119" s="95"/>
      <c r="DQ1119" s="89"/>
      <c r="DR1119" s="89"/>
      <c r="DS1119" s="89"/>
      <c r="DT1119" s="89"/>
      <c r="DU1119" s="89"/>
      <c r="DV1119" s="101"/>
      <c r="DW1119" s="102"/>
      <c r="DX1119" s="103"/>
      <c r="DY1119" s="90"/>
      <c r="DZ1119" s="103"/>
      <c r="EA1119" s="103"/>
      <c r="EB1119" s="103"/>
      <c r="EC1119" s="103"/>
      <c r="ED1119" s="103"/>
      <c r="EE1119" s="103"/>
      <c r="EF1119" s="106" t="e">
        <f t="shared" si="111"/>
        <v>#DIV/0!</v>
      </c>
      <c r="EG1119" s="106" t="str">
        <f t="shared" si="112"/>
        <v>GOOD</v>
      </c>
      <c r="EH1119" s="106" t="e">
        <f t="shared" si="113"/>
        <v>#DIV/0!</v>
      </c>
    </row>
    <row r="1120" hidden="1" customHeight="1" spans="2:138">
      <c r="B1120" s="83" t="s">
        <v>21808</v>
      </c>
      <c r="C1120" s="84"/>
      <c r="D1120" s="84"/>
      <c r="E1120" s="84"/>
      <c r="F1120" s="84"/>
      <c r="G1120" s="84"/>
      <c r="H1120" s="83" t="s">
        <v>21910</v>
      </c>
      <c r="I1120" s="86" t="s">
        <v>21911</v>
      </c>
      <c r="J1120" s="83" t="s">
        <v>2321</v>
      </c>
      <c r="K1120" s="84"/>
      <c r="L1120" s="83" t="s">
        <v>2457</v>
      </c>
      <c r="M1120" s="89"/>
      <c r="N1120" s="89"/>
      <c r="O1120" s="89"/>
      <c r="P1120" s="89"/>
      <c r="Q1120" s="89"/>
      <c r="R1120" s="89"/>
      <c r="S1120" s="89"/>
      <c r="T1120" s="89"/>
      <c r="U1120" s="89"/>
      <c r="V1120" s="89"/>
      <c r="W1120" s="89"/>
      <c r="X1120" s="89"/>
      <c r="Y1120" s="89"/>
      <c r="Z1120" s="89"/>
      <c r="AA1120" s="89"/>
      <c r="AB1120" s="89"/>
      <c r="AC1120" s="89"/>
      <c r="AD1120" s="89"/>
      <c r="AE1120" s="89"/>
      <c r="AF1120" s="89"/>
      <c r="AG1120" s="89"/>
      <c r="AH1120" s="89"/>
      <c r="AI1120" s="89"/>
      <c r="AJ1120" s="89"/>
      <c r="AK1120" s="89"/>
      <c r="AL1120" s="89"/>
      <c r="AM1120" s="89"/>
      <c r="AN1120" s="90" t="e">
        <f t="shared" si="117"/>
        <v>#DIV/0!</v>
      </c>
      <c r="AO1120" s="89"/>
      <c r="AP1120" s="89"/>
      <c r="AQ1120" s="89"/>
      <c r="AR1120" s="89"/>
      <c r="AS1120" s="89"/>
      <c r="AT1120" s="89"/>
      <c r="AU1120" s="89"/>
      <c r="AV1120" s="89"/>
      <c r="AW1120" s="89"/>
      <c r="AX1120" s="89"/>
      <c r="AY1120" s="89"/>
      <c r="AZ1120" s="89"/>
      <c r="BA1120" s="89"/>
      <c r="BB1120" s="89"/>
      <c r="BC1120" s="89"/>
      <c r="BD1120" s="89">
        <v>8.5</v>
      </c>
      <c r="BE1120" s="89">
        <v>8.5</v>
      </c>
      <c r="BF1120" s="89">
        <v>8.5</v>
      </c>
      <c r="BG1120" s="89">
        <v>8.5</v>
      </c>
      <c r="BH1120" s="89">
        <v>8.5</v>
      </c>
      <c r="BI1120" s="89">
        <v>8.5</v>
      </c>
      <c r="BJ1120" s="89">
        <v>8.5</v>
      </c>
      <c r="BK1120" s="89">
        <v>8.8</v>
      </c>
      <c r="BL1120" s="89">
        <v>8.8</v>
      </c>
      <c r="BM1120" s="89">
        <v>8.8</v>
      </c>
      <c r="BN1120" s="89">
        <v>8.8</v>
      </c>
      <c r="BO1120" s="89">
        <v>8.8</v>
      </c>
      <c r="BP1120" s="89">
        <v>8.8</v>
      </c>
      <c r="BQ1120" s="89">
        <v>8.8</v>
      </c>
      <c r="BR1120" s="89">
        <v>8.5</v>
      </c>
      <c r="BS1120" s="89">
        <v>8.5</v>
      </c>
      <c r="BT1120" s="89">
        <v>8.6</v>
      </c>
      <c r="BU1120" s="89">
        <v>8.6</v>
      </c>
      <c r="BV1120" s="89">
        <v>8.7</v>
      </c>
      <c r="BW1120" s="89">
        <v>8.7</v>
      </c>
      <c r="BX1120" s="89">
        <v>8.8</v>
      </c>
      <c r="BY1120" s="89">
        <v>8.8</v>
      </c>
      <c r="BZ1120" s="89">
        <v>8.8</v>
      </c>
      <c r="CA1120" s="89">
        <v>8.5</v>
      </c>
      <c r="CB1120" s="89">
        <v>8.5</v>
      </c>
      <c r="CC1120" s="89">
        <v>8.6</v>
      </c>
      <c r="CD1120" s="89">
        <v>8.5</v>
      </c>
      <c r="CE1120" s="89">
        <v>8.5</v>
      </c>
      <c r="CF1120" s="90">
        <f t="shared" si="118"/>
        <v>8.63703703703704</v>
      </c>
      <c r="CG1120" s="89"/>
      <c r="CH1120" s="89"/>
      <c r="CI1120" s="89"/>
      <c r="CJ1120" s="89"/>
      <c r="CK1120" s="89"/>
      <c r="CL1120" s="89"/>
      <c r="CM1120" s="89"/>
      <c r="CN1120" s="89"/>
      <c r="CO1120" s="89"/>
      <c r="CP1120" s="89"/>
      <c r="CQ1120" s="89"/>
      <c r="CR1120" s="89"/>
      <c r="CS1120" s="89"/>
      <c r="CT1120" s="89"/>
      <c r="CU1120" s="89"/>
      <c r="CV1120" s="89"/>
      <c r="CW1120" s="89"/>
      <c r="CX1120" s="89"/>
      <c r="CY1120" s="89"/>
      <c r="CZ1120" s="89"/>
      <c r="DA1120" s="89"/>
      <c r="DB1120" s="89"/>
      <c r="DC1120" s="89"/>
      <c r="DD1120" s="89"/>
      <c r="DE1120" s="89"/>
      <c r="DF1120" s="89"/>
      <c r="DG1120" s="89"/>
      <c r="DH1120" s="89"/>
      <c r="DI1120" s="89"/>
      <c r="DJ1120" s="89"/>
      <c r="DK1120" s="89"/>
      <c r="DL1120" s="89"/>
      <c r="DM1120" s="89"/>
      <c r="DN1120" s="89"/>
      <c r="DO1120" s="90" t="e">
        <f t="shared" si="116"/>
        <v>#DIV/0!</v>
      </c>
      <c r="DP1120" s="95"/>
      <c r="DQ1120" s="89"/>
      <c r="DR1120" s="89"/>
      <c r="DS1120" s="89"/>
      <c r="DT1120" s="89"/>
      <c r="DU1120" s="89"/>
      <c r="DV1120" s="101"/>
      <c r="DW1120" s="102"/>
      <c r="DX1120" s="103"/>
      <c r="DY1120" s="90"/>
      <c r="DZ1120" s="103"/>
      <c r="EA1120" s="103"/>
      <c r="EB1120" s="103"/>
      <c r="EC1120" s="103"/>
      <c r="ED1120" s="103"/>
      <c r="EE1120" s="103"/>
      <c r="EF1120" s="106" t="e">
        <f t="shared" si="111"/>
        <v>#DIV/0!</v>
      </c>
      <c r="EG1120" s="106" t="str">
        <f t="shared" si="112"/>
        <v>GOOD</v>
      </c>
      <c r="EH1120" s="106" t="e">
        <f t="shared" si="113"/>
        <v>#DIV/0!</v>
      </c>
    </row>
    <row r="1121" hidden="1" customHeight="1" spans="2:138">
      <c r="B1121" s="83" t="s">
        <v>21808</v>
      </c>
      <c r="C1121" s="84"/>
      <c r="D1121" s="84"/>
      <c r="E1121" s="84"/>
      <c r="F1121" s="84"/>
      <c r="G1121" s="84"/>
      <c r="H1121" s="83" t="s">
        <v>21922</v>
      </c>
      <c r="I1121" s="86" t="s">
        <v>21923</v>
      </c>
      <c r="J1121" s="83" t="s">
        <v>390</v>
      </c>
      <c r="K1121" s="84"/>
      <c r="L1121" s="83" t="s">
        <v>91</v>
      </c>
      <c r="M1121" s="89"/>
      <c r="N1121" s="89"/>
      <c r="O1121" s="89"/>
      <c r="P1121" s="89"/>
      <c r="Q1121" s="89"/>
      <c r="R1121" s="89"/>
      <c r="S1121" s="89"/>
      <c r="T1121" s="89"/>
      <c r="U1121" s="89"/>
      <c r="V1121" s="89"/>
      <c r="W1121" s="89"/>
      <c r="X1121" s="89"/>
      <c r="Y1121" s="89"/>
      <c r="Z1121" s="89"/>
      <c r="AA1121" s="89"/>
      <c r="AB1121" s="89"/>
      <c r="AC1121" s="89"/>
      <c r="AD1121" s="89"/>
      <c r="AE1121" s="89"/>
      <c r="AF1121" s="89"/>
      <c r="AG1121" s="89"/>
      <c r="AH1121" s="89"/>
      <c r="AI1121" s="89"/>
      <c r="AJ1121" s="89"/>
      <c r="AK1121" s="89"/>
      <c r="AL1121" s="89"/>
      <c r="AM1121" s="89"/>
      <c r="AN1121" s="90" t="e">
        <f t="shared" si="117"/>
        <v>#DIV/0!</v>
      </c>
      <c r="AO1121" s="89"/>
      <c r="AP1121" s="89"/>
      <c r="AQ1121" s="89"/>
      <c r="AR1121" s="89"/>
      <c r="AS1121" s="89"/>
      <c r="AT1121" s="89"/>
      <c r="AU1121" s="89"/>
      <c r="AV1121" s="89"/>
      <c r="AW1121" s="89"/>
      <c r="AX1121" s="89"/>
      <c r="AY1121" s="89"/>
      <c r="AZ1121" s="89"/>
      <c r="BA1121" s="89"/>
      <c r="BB1121" s="89"/>
      <c r="BC1121" s="89"/>
      <c r="BD1121" s="89"/>
      <c r="BE1121" s="89"/>
      <c r="BF1121" s="89"/>
      <c r="BG1121" s="89"/>
      <c r="BH1121" s="89"/>
      <c r="BI1121" s="89"/>
      <c r="BJ1121" s="89"/>
      <c r="BK1121" s="89"/>
      <c r="BL1121" s="89"/>
      <c r="BM1121" s="89"/>
      <c r="BN1121" s="89"/>
      <c r="BO1121" s="89"/>
      <c r="BP1121" s="89"/>
      <c r="BQ1121" s="89"/>
      <c r="BR1121" s="89"/>
      <c r="BS1121" s="89"/>
      <c r="BT1121" s="89"/>
      <c r="BU1121" s="89"/>
      <c r="BV1121" s="89"/>
      <c r="BW1121" s="89"/>
      <c r="BX1121" s="89"/>
      <c r="BY1121" s="89"/>
      <c r="BZ1121" s="89"/>
      <c r="CA1121" s="89"/>
      <c r="CB1121" s="89"/>
      <c r="CC1121" s="89"/>
      <c r="CD1121" s="89"/>
      <c r="CE1121" s="89"/>
      <c r="CF1121" s="90" t="e">
        <f t="shared" si="118"/>
        <v>#DIV/0!</v>
      </c>
      <c r="CG1121" s="89"/>
      <c r="CH1121" s="89"/>
      <c r="CI1121" s="89"/>
      <c r="CJ1121" s="89"/>
      <c r="CK1121" s="89"/>
      <c r="CL1121" s="89"/>
      <c r="CM1121" s="89"/>
      <c r="CN1121" s="89"/>
      <c r="CO1121" s="89"/>
      <c r="CP1121" s="89"/>
      <c r="CQ1121" s="89"/>
      <c r="CR1121" s="89"/>
      <c r="CS1121" s="89"/>
      <c r="CT1121" s="89"/>
      <c r="CU1121" s="89"/>
      <c r="CV1121" s="89"/>
      <c r="CW1121" s="89"/>
      <c r="CX1121" s="89"/>
      <c r="CY1121" s="89"/>
      <c r="CZ1121" s="89"/>
      <c r="DA1121" s="89"/>
      <c r="DB1121" s="89"/>
      <c r="DC1121" s="89"/>
      <c r="DD1121" s="89"/>
      <c r="DE1121" s="89"/>
      <c r="DF1121" s="89"/>
      <c r="DG1121" s="89"/>
      <c r="DH1121" s="89"/>
      <c r="DI1121" s="89"/>
      <c r="DJ1121" s="89"/>
      <c r="DK1121" s="89"/>
      <c r="DL1121" s="89"/>
      <c r="DM1121" s="89"/>
      <c r="DN1121" s="89"/>
      <c r="DO1121" s="90" t="e">
        <f t="shared" si="116"/>
        <v>#DIV/0!</v>
      </c>
      <c r="DP1121" s="95"/>
      <c r="DQ1121" s="89"/>
      <c r="DR1121" s="89"/>
      <c r="DS1121" s="89"/>
      <c r="DT1121" s="89"/>
      <c r="DU1121" s="89"/>
      <c r="DV1121" s="101"/>
      <c r="DW1121" s="102"/>
      <c r="DX1121" s="103"/>
      <c r="DY1121" s="90"/>
      <c r="DZ1121" s="103"/>
      <c r="EA1121" s="103"/>
      <c r="EB1121" s="103"/>
      <c r="EC1121" s="103"/>
      <c r="ED1121" s="103"/>
      <c r="EE1121" s="103"/>
      <c r="EF1121" s="106" t="e">
        <f t="shared" si="111"/>
        <v>#DIV/0!</v>
      </c>
      <c r="EG1121" s="106" t="e">
        <f t="shared" si="112"/>
        <v>#DIV/0!</v>
      </c>
      <c r="EH1121" s="106" t="e">
        <f t="shared" si="113"/>
        <v>#DIV/0!</v>
      </c>
    </row>
    <row r="1122" hidden="1" customHeight="1" spans="2:138">
      <c r="B1122" s="83" t="s">
        <v>21808</v>
      </c>
      <c r="C1122" s="84"/>
      <c r="D1122" s="84"/>
      <c r="E1122" s="84"/>
      <c r="F1122" s="84"/>
      <c r="G1122" s="84"/>
      <c r="H1122" s="83" t="s">
        <v>21937</v>
      </c>
      <c r="I1122" s="86" t="s">
        <v>21938</v>
      </c>
      <c r="J1122" s="83" t="s">
        <v>126</v>
      </c>
      <c r="K1122" s="84"/>
      <c r="L1122" s="83" t="s">
        <v>3857</v>
      </c>
      <c r="M1122" s="89"/>
      <c r="N1122" s="89"/>
      <c r="O1122" s="89"/>
      <c r="P1122" s="89"/>
      <c r="Q1122" s="89"/>
      <c r="R1122" s="89"/>
      <c r="S1122" s="89"/>
      <c r="T1122" s="89"/>
      <c r="U1122" s="89"/>
      <c r="V1122" s="89"/>
      <c r="W1122" s="89"/>
      <c r="X1122" s="89"/>
      <c r="Y1122" s="89"/>
      <c r="Z1122" s="89"/>
      <c r="AA1122" s="89"/>
      <c r="AB1122" s="89"/>
      <c r="AC1122" s="89"/>
      <c r="AD1122" s="89"/>
      <c r="AE1122" s="89"/>
      <c r="AF1122" s="89"/>
      <c r="AG1122" s="89"/>
      <c r="AH1122" s="89"/>
      <c r="AI1122" s="89"/>
      <c r="AJ1122" s="89"/>
      <c r="AK1122" s="89"/>
      <c r="AL1122" s="89"/>
      <c r="AM1122" s="89"/>
      <c r="AN1122" s="90" t="e">
        <f t="shared" si="117"/>
        <v>#DIV/0!</v>
      </c>
      <c r="AO1122" s="89"/>
      <c r="AP1122" s="89"/>
      <c r="AQ1122" s="89"/>
      <c r="AR1122" s="89"/>
      <c r="AS1122" s="89"/>
      <c r="AT1122" s="89"/>
      <c r="AU1122" s="89"/>
      <c r="AV1122" s="89"/>
      <c r="AW1122" s="89"/>
      <c r="AX1122" s="89"/>
      <c r="AY1122" s="89"/>
      <c r="AZ1122" s="89"/>
      <c r="BA1122" s="89"/>
      <c r="BB1122" s="89"/>
      <c r="BC1122" s="89"/>
      <c r="BD1122" s="89"/>
      <c r="BE1122" s="89"/>
      <c r="BF1122" s="89"/>
      <c r="BG1122" s="89"/>
      <c r="BH1122" s="89"/>
      <c r="BI1122" s="89"/>
      <c r="BJ1122" s="89"/>
      <c r="BK1122" s="89"/>
      <c r="BL1122" s="89"/>
      <c r="BM1122" s="89"/>
      <c r="BN1122" s="89"/>
      <c r="BO1122" s="89"/>
      <c r="BP1122" s="89"/>
      <c r="BQ1122" s="89"/>
      <c r="BR1122" s="89"/>
      <c r="BS1122" s="89"/>
      <c r="BT1122" s="89"/>
      <c r="BU1122" s="89"/>
      <c r="BV1122" s="89"/>
      <c r="BW1122" s="89"/>
      <c r="BX1122" s="89"/>
      <c r="BY1122" s="89"/>
      <c r="BZ1122" s="89"/>
      <c r="CA1122" s="89"/>
      <c r="CB1122" s="89"/>
      <c r="CC1122" s="89"/>
      <c r="CD1122" s="89"/>
      <c r="CE1122" s="89"/>
      <c r="CF1122" s="90" t="e">
        <f t="shared" si="118"/>
        <v>#DIV/0!</v>
      </c>
      <c r="CG1122" s="89"/>
      <c r="CH1122" s="89"/>
      <c r="CI1122" s="89"/>
      <c r="CJ1122" s="89"/>
      <c r="CK1122" s="89"/>
      <c r="CL1122" s="89"/>
      <c r="CM1122" s="89"/>
      <c r="CN1122" s="89"/>
      <c r="CO1122" s="89"/>
      <c r="CP1122" s="89"/>
      <c r="CQ1122" s="89"/>
      <c r="CR1122" s="89"/>
      <c r="CS1122" s="89"/>
      <c r="CT1122" s="89"/>
      <c r="CU1122" s="89"/>
      <c r="CV1122" s="89"/>
      <c r="CW1122" s="89"/>
      <c r="CX1122" s="89"/>
      <c r="CY1122" s="89"/>
      <c r="CZ1122" s="89"/>
      <c r="DA1122" s="89"/>
      <c r="DB1122" s="89"/>
      <c r="DC1122" s="89"/>
      <c r="DD1122" s="89"/>
      <c r="DE1122" s="89"/>
      <c r="DF1122" s="89"/>
      <c r="DG1122" s="89"/>
      <c r="DH1122" s="89"/>
      <c r="DI1122" s="89"/>
      <c r="DJ1122" s="89"/>
      <c r="DK1122" s="89"/>
      <c r="DL1122" s="89"/>
      <c r="DM1122" s="89"/>
      <c r="DN1122" s="89"/>
      <c r="DO1122" s="90" t="e">
        <f t="shared" si="116"/>
        <v>#DIV/0!</v>
      </c>
      <c r="DP1122" s="95"/>
      <c r="DQ1122" s="89"/>
      <c r="DR1122" s="89"/>
      <c r="DS1122" s="89"/>
      <c r="DT1122" s="89"/>
      <c r="DU1122" s="89"/>
      <c r="DV1122" s="101"/>
      <c r="DW1122" s="102"/>
      <c r="DX1122" s="103"/>
      <c r="DY1122" s="90"/>
      <c r="DZ1122" s="103"/>
      <c r="EA1122" s="103"/>
      <c r="EB1122" s="103"/>
      <c r="EC1122" s="103"/>
      <c r="ED1122" s="103"/>
      <c r="EE1122" s="103"/>
      <c r="EF1122" s="106" t="e">
        <f t="shared" si="111"/>
        <v>#DIV/0!</v>
      </c>
      <c r="EG1122" s="106" t="e">
        <f t="shared" si="112"/>
        <v>#DIV/0!</v>
      </c>
      <c r="EH1122" s="106" t="e">
        <f t="shared" si="113"/>
        <v>#DIV/0!</v>
      </c>
    </row>
    <row r="1123" hidden="1" customHeight="1" spans="2:138">
      <c r="B1123" s="83" t="s">
        <v>21808</v>
      </c>
      <c r="C1123" s="84"/>
      <c r="D1123" s="84"/>
      <c r="E1123" s="84"/>
      <c r="F1123" s="84"/>
      <c r="G1123" s="84"/>
      <c r="H1123" s="83" t="s">
        <v>21951</v>
      </c>
      <c r="I1123" s="86" t="s">
        <v>21952</v>
      </c>
      <c r="J1123" s="83" t="s">
        <v>126</v>
      </c>
      <c r="K1123" s="84"/>
      <c r="L1123" s="83" t="s">
        <v>4169</v>
      </c>
      <c r="M1123" s="89"/>
      <c r="N1123" s="89"/>
      <c r="O1123" s="89"/>
      <c r="P1123" s="89"/>
      <c r="Q1123" s="89"/>
      <c r="R1123" s="89"/>
      <c r="S1123" s="89"/>
      <c r="T1123" s="89"/>
      <c r="U1123" s="89"/>
      <c r="V1123" s="89"/>
      <c r="W1123" s="89"/>
      <c r="X1123" s="89"/>
      <c r="Y1123" s="89"/>
      <c r="Z1123" s="89"/>
      <c r="AA1123" s="89"/>
      <c r="AB1123" s="89"/>
      <c r="AC1123" s="89"/>
      <c r="AD1123" s="89"/>
      <c r="AE1123" s="89"/>
      <c r="AF1123" s="89"/>
      <c r="AG1123" s="89"/>
      <c r="AH1123" s="89"/>
      <c r="AI1123" s="89"/>
      <c r="AJ1123" s="89"/>
      <c r="AK1123" s="89"/>
      <c r="AL1123" s="89"/>
      <c r="AM1123" s="89"/>
      <c r="AN1123" s="90" t="e">
        <f t="shared" si="117"/>
        <v>#DIV/0!</v>
      </c>
      <c r="AO1123" s="89"/>
      <c r="AP1123" s="89"/>
      <c r="AQ1123" s="89"/>
      <c r="AR1123" s="89"/>
      <c r="AS1123" s="89"/>
      <c r="AT1123" s="89"/>
      <c r="AU1123" s="89"/>
      <c r="AV1123" s="89"/>
      <c r="AW1123" s="89"/>
      <c r="AX1123" s="89"/>
      <c r="AY1123" s="89"/>
      <c r="AZ1123" s="89"/>
      <c r="BA1123" s="89"/>
      <c r="BB1123" s="89"/>
      <c r="BC1123" s="89"/>
      <c r="BD1123" s="89"/>
      <c r="BE1123" s="89"/>
      <c r="BF1123" s="89"/>
      <c r="BG1123" s="89"/>
      <c r="BH1123" s="89"/>
      <c r="BI1123" s="89"/>
      <c r="BJ1123" s="89"/>
      <c r="BK1123" s="89"/>
      <c r="BL1123" s="89"/>
      <c r="BM1123" s="89"/>
      <c r="BN1123" s="89"/>
      <c r="BO1123" s="89"/>
      <c r="BP1123" s="89"/>
      <c r="BQ1123" s="89"/>
      <c r="BR1123" s="89"/>
      <c r="BS1123" s="89"/>
      <c r="BT1123" s="89"/>
      <c r="BU1123" s="89"/>
      <c r="BV1123" s="89"/>
      <c r="BW1123" s="89"/>
      <c r="BX1123" s="89"/>
      <c r="BY1123" s="89"/>
      <c r="BZ1123" s="89"/>
      <c r="CA1123" s="89"/>
      <c r="CB1123" s="89"/>
      <c r="CC1123" s="89"/>
      <c r="CD1123" s="89"/>
      <c r="CE1123" s="89"/>
      <c r="CF1123" s="90" t="e">
        <f t="shared" si="118"/>
        <v>#DIV/0!</v>
      </c>
      <c r="CG1123" s="89"/>
      <c r="CH1123" s="89"/>
      <c r="CI1123" s="89"/>
      <c r="CJ1123" s="89"/>
      <c r="CK1123" s="89"/>
      <c r="CL1123" s="89"/>
      <c r="CM1123" s="89"/>
      <c r="CN1123" s="89"/>
      <c r="CO1123" s="89"/>
      <c r="CP1123" s="89"/>
      <c r="CQ1123" s="89"/>
      <c r="CR1123" s="89"/>
      <c r="CS1123" s="89"/>
      <c r="CT1123" s="89"/>
      <c r="CU1123" s="89"/>
      <c r="CV1123" s="89">
        <v>9</v>
      </c>
      <c r="CW1123" s="89">
        <v>9.5</v>
      </c>
      <c r="CX1123" s="89">
        <v>9</v>
      </c>
      <c r="CY1123" s="89">
        <v>9.5</v>
      </c>
      <c r="CZ1123" s="89">
        <v>9</v>
      </c>
      <c r="DA1123" s="89">
        <v>9</v>
      </c>
      <c r="DB1123" s="89">
        <v>9</v>
      </c>
      <c r="DC1123" s="89">
        <v>9</v>
      </c>
      <c r="DD1123" s="89">
        <v>8.8</v>
      </c>
      <c r="DE1123" s="89"/>
      <c r="DF1123" s="89"/>
      <c r="DG1123" s="89"/>
      <c r="DH1123" s="89"/>
      <c r="DI1123" s="89">
        <v>9</v>
      </c>
      <c r="DJ1123" s="89">
        <v>9</v>
      </c>
      <c r="DK1123" s="89">
        <v>9.5</v>
      </c>
      <c r="DL1123" s="89">
        <v>9</v>
      </c>
      <c r="DM1123" s="89">
        <v>9</v>
      </c>
      <c r="DN1123" s="89">
        <v>9</v>
      </c>
      <c r="DO1123" s="90">
        <f t="shared" si="116"/>
        <v>9.08666666666667</v>
      </c>
      <c r="DP1123" s="95"/>
      <c r="DQ1123" s="89"/>
      <c r="DR1123" s="89"/>
      <c r="DS1123" s="89"/>
      <c r="DT1123" s="89"/>
      <c r="DU1123" s="89"/>
      <c r="DV1123" s="101"/>
      <c r="DW1123" s="102"/>
      <c r="DX1123" s="103"/>
      <c r="DY1123" s="90"/>
      <c r="DZ1123" s="103"/>
      <c r="EA1123" s="103"/>
      <c r="EB1123" s="103"/>
      <c r="EC1123" s="103"/>
      <c r="ED1123" s="103"/>
      <c r="EE1123" s="103"/>
      <c r="EF1123" s="106" t="e">
        <f t="shared" si="111"/>
        <v>#DIV/0!</v>
      </c>
      <c r="EG1123" s="106" t="e">
        <f t="shared" si="112"/>
        <v>#DIV/0!</v>
      </c>
      <c r="EH1123" s="106" t="str">
        <f t="shared" si="113"/>
        <v>VERY GOOD</v>
      </c>
    </row>
    <row r="1124" hidden="1" customHeight="1" spans="2:138">
      <c r="B1124" s="83" t="s">
        <v>21808</v>
      </c>
      <c r="C1124" s="84"/>
      <c r="D1124" s="84"/>
      <c r="E1124" s="84"/>
      <c r="F1124" s="84"/>
      <c r="G1124" s="84"/>
      <c r="H1124" s="83" t="s">
        <v>21966</v>
      </c>
      <c r="I1124" s="86" t="s">
        <v>21967</v>
      </c>
      <c r="J1124" s="83" t="s">
        <v>126</v>
      </c>
      <c r="K1124" s="84"/>
      <c r="L1124" s="83" t="s">
        <v>5147</v>
      </c>
      <c r="M1124" s="89"/>
      <c r="N1124" s="89"/>
      <c r="O1124" s="89"/>
      <c r="P1124" s="89"/>
      <c r="Q1124" s="89"/>
      <c r="R1124" s="89"/>
      <c r="S1124" s="89"/>
      <c r="T1124" s="89"/>
      <c r="U1124" s="89"/>
      <c r="V1124" s="89"/>
      <c r="W1124" s="89"/>
      <c r="X1124" s="89"/>
      <c r="Y1124" s="89"/>
      <c r="Z1124" s="89"/>
      <c r="AA1124" s="89"/>
      <c r="AB1124" s="89"/>
      <c r="AC1124" s="89"/>
      <c r="AD1124" s="89"/>
      <c r="AE1124" s="89"/>
      <c r="AF1124" s="89"/>
      <c r="AG1124" s="89"/>
      <c r="AH1124" s="89"/>
      <c r="AI1124" s="89"/>
      <c r="AJ1124" s="89"/>
      <c r="AK1124" s="89"/>
      <c r="AL1124" s="89"/>
      <c r="AM1124" s="89"/>
      <c r="AN1124" s="90" t="e">
        <f t="shared" si="117"/>
        <v>#DIV/0!</v>
      </c>
      <c r="AO1124" s="89"/>
      <c r="AP1124" s="89"/>
      <c r="AQ1124" s="89"/>
      <c r="AR1124" s="89"/>
      <c r="AS1124" s="89"/>
      <c r="AT1124" s="89"/>
      <c r="AU1124" s="89"/>
      <c r="AV1124" s="89"/>
      <c r="AW1124" s="89"/>
      <c r="AX1124" s="89"/>
      <c r="AY1124" s="89"/>
      <c r="AZ1124" s="89"/>
      <c r="BA1124" s="89"/>
      <c r="BB1124" s="89"/>
      <c r="BC1124" s="89"/>
      <c r="BD1124" s="89"/>
      <c r="BE1124" s="89"/>
      <c r="BF1124" s="89"/>
      <c r="BG1124" s="89"/>
      <c r="BH1124" s="89"/>
      <c r="BI1124" s="89"/>
      <c r="BJ1124" s="89"/>
      <c r="BK1124" s="89"/>
      <c r="BL1124" s="89"/>
      <c r="BM1124" s="89"/>
      <c r="BN1124" s="89"/>
      <c r="BO1124" s="89"/>
      <c r="BP1124" s="89"/>
      <c r="BQ1124" s="89"/>
      <c r="BR1124" s="89"/>
      <c r="BS1124" s="89"/>
      <c r="BT1124" s="89"/>
      <c r="BU1124" s="89"/>
      <c r="BV1124" s="89"/>
      <c r="BW1124" s="89"/>
      <c r="BX1124" s="89"/>
      <c r="BY1124" s="89"/>
      <c r="BZ1124" s="89"/>
      <c r="CA1124" s="89"/>
      <c r="CB1124" s="89"/>
      <c r="CC1124" s="89"/>
      <c r="CD1124" s="89"/>
      <c r="CE1124" s="89"/>
      <c r="CF1124" s="90" t="e">
        <f t="shared" si="118"/>
        <v>#DIV/0!</v>
      </c>
      <c r="CG1124" s="89"/>
      <c r="CH1124" s="89"/>
      <c r="CI1124" s="89"/>
      <c r="CJ1124" s="89"/>
      <c r="CK1124" s="89"/>
      <c r="CL1124" s="89"/>
      <c r="CM1124" s="89"/>
      <c r="CN1124" s="89"/>
      <c r="CO1124" s="89"/>
      <c r="CP1124" s="89"/>
      <c r="CQ1124" s="89"/>
      <c r="CR1124" s="89"/>
      <c r="CS1124" s="89"/>
      <c r="CT1124" s="89"/>
      <c r="CU1124" s="89"/>
      <c r="CV1124" s="89">
        <v>9</v>
      </c>
      <c r="CW1124" s="89">
        <v>8.8</v>
      </c>
      <c r="CX1124" s="89">
        <v>9.5</v>
      </c>
      <c r="CY1124" s="89">
        <v>9</v>
      </c>
      <c r="CZ1124" s="89">
        <v>9</v>
      </c>
      <c r="DA1124" s="89">
        <v>9</v>
      </c>
      <c r="DB1124" s="89">
        <v>9.5</v>
      </c>
      <c r="DC1124" s="89">
        <v>9</v>
      </c>
      <c r="DD1124" s="89">
        <v>8.5</v>
      </c>
      <c r="DE1124" s="89"/>
      <c r="DF1124" s="89"/>
      <c r="DG1124" s="89"/>
      <c r="DH1124" s="89"/>
      <c r="DI1124" s="89">
        <v>9</v>
      </c>
      <c r="DJ1124" s="89">
        <v>9</v>
      </c>
      <c r="DK1124" s="89">
        <v>9</v>
      </c>
      <c r="DL1124" s="89">
        <v>8.8</v>
      </c>
      <c r="DM1124" s="89">
        <v>9.5</v>
      </c>
      <c r="DN1124" s="89">
        <v>9</v>
      </c>
      <c r="DO1124" s="90">
        <f t="shared" si="116"/>
        <v>9.04</v>
      </c>
      <c r="DP1124" s="95"/>
      <c r="DQ1124" s="89"/>
      <c r="DR1124" s="89"/>
      <c r="DS1124" s="89"/>
      <c r="DT1124" s="89"/>
      <c r="DU1124" s="89"/>
      <c r="DV1124" s="101"/>
      <c r="DW1124" s="102"/>
      <c r="DX1124" s="103"/>
      <c r="DY1124" s="90"/>
      <c r="DZ1124" s="103"/>
      <c r="EA1124" s="103"/>
      <c r="EB1124" s="103"/>
      <c r="EC1124" s="103"/>
      <c r="ED1124" s="103"/>
      <c r="EE1124" s="103"/>
      <c r="EF1124" s="106" t="e">
        <f t="shared" si="111"/>
        <v>#DIV/0!</v>
      </c>
      <c r="EG1124" s="106" t="e">
        <f t="shared" si="112"/>
        <v>#DIV/0!</v>
      </c>
      <c r="EH1124" s="106" t="str">
        <f t="shared" si="113"/>
        <v>VERY GOOD</v>
      </c>
    </row>
    <row r="1125" hidden="1" customHeight="1" spans="2:138">
      <c r="B1125" s="83" t="s">
        <v>21808</v>
      </c>
      <c r="C1125" s="84"/>
      <c r="D1125" s="84"/>
      <c r="E1125" s="84"/>
      <c r="F1125" s="84"/>
      <c r="G1125" s="84"/>
      <c r="H1125" s="83" t="s">
        <v>21980</v>
      </c>
      <c r="I1125" s="86" t="s">
        <v>21981</v>
      </c>
      <c r="J1125" s="83" t="s">
        <v>1893</v>
      </c>
      <c r="K1125" s="84"/>
      <c r="L1125" s="83" t="s">
        <v>2306</v>
      </c>
      <c r="M1125" s="89"/>
      <c r="N1125" s="89"/>
      <c r="O1125" s="89"/>
      <c r="P1125" s="89"/>
      <c r="Q1125" s="89"/>
      <c r="R1125" s="89"/>
      <c r="S1125" s="89"/>
      <c r="T1125" s="89"/>
      <c r="U1125" s="89"/>
      <c r="V1125" s="89"/>
      <c r="W1125" s="89"/>
      <c r="X1125" s="89"/>
      <c r="Y1125" s="89"/>
      <c r="Z1125" s="89"/>
      <c r="AA1125" s="89"/>
      <c r="AB1125" s="89"/>
      <c r="AC1125" s="89"/>
      <c r="AD1125" s="89"/>
      <c r="AE1125" s="89"/>
      <c r="AF1125" s="89"/>
      <c r="AG1125" s="89"/>
      <c r="AH1125" s="89"/>
      <c r="AI1125" s="89"/>
      <c r="AJ1125" s="89"/>
      <c r="AK1125" s="89"/>
      <c r="AL1125" s="89"/>
      <c r="AM1125" s="89"/>
      <c r="AN1125" s="90" t="e">
        <f t="shared" si="117"/>
        <v>#DIV/0!</v>
      </c>
      <c r="AO1125" s="89"/>
      <c r="AP1125" s="89"/>
      <c r="AQ1125" s="89"/>
      <c r="AR1125" s="89"/>
      <c r="AS1125" s="89"/>
      <c r="AT1125" s="89"/>
      <c r="AU1125" s="89"/>
      <c r="AV1125" s="89"/>
      <c r="AW1125" s="89"/>
      <c r="AX1125" s="89"/>
      <c r="AY1125" s="89"/>
      <c r="AZ1125" s="89"/>
      <c r="BA1125" s="89"/>
      <c r="BB1125" s="89"/>
      <c r="BC1125" s="89"/>
      <c r="BD1125" s="89"/>
      <c r="BE1125" s="89"/>
      <c r="BF1125" s="89"/>
      <c r="BG1125" s="89"/>
      <c r="BH1125" s="89"/>
      <c r="BI1125" s="89"/>
      <c r="BJ1125" s="89"/>
      <c r="BK1125" s="89"/>
      <c r="BL1125" s="89"/>
      <c r="BM1125" s="89"/>
      <c r="BN1125" s="89"/>
      <c r="BO1125" s="89"/>
      <c r="BP1125" s="89"/>
      <c r="BQ1125" s="89"/>
      <c r="BR1125" s="89"/>
      <c r="BS1125" s="89"/>
      <c r="BT1125" s="89"/>
      <c r="BU1125" s="89"/>
      <c r="BV1125" s="89"/>
      <c r="BW1125" s="89"/>
      <c r="BX1125" s="89"/>
      <c r="BY1125" s="89"/>
      <c r="BZ1125" s="89"/>
      <c r="CA1125" s="89"/>
      <c r="CB1125" s="89"/>
      <c r="CC1125" s="89"/>
      <c r="CD1125" s="89"/>
      <c r="CE1125" s="89"/>
      <c r="CF1125" s="90" t="e">
        <f t="shared" si="118"/>
        <v>#DIV/0!</v>
      </c>
      <c r="CG1125" s="89"/>
      <c r="CH1125" s="89"/>
      <c r="CI1125" s="89"/>
      <c r="CJ1125" s="89"/>
      <c r="CK1125" s="89"/>
      <c r="CL1125" s="89"/>
      <c r="CM1125" s="89"/>
      <c r="CN1125" s="89"/>
      <c r="CO1125" s="89"/>
      <c r="CP1125" s="89"/>
      <c r="CQ1125" s="89"/>
      <c r="CR1125" s="89"/>
      <c r="CS1125" s="89"/>
      <c r="CT1125" s="89"/>
      <c r="CU1125" s="89"/>
      <c r="CV1125" s="89"/>
      <c r="CW1125" s="89"/>
      <c r="CX1125" s="89"/>
      <c r="CY1125" s="89"/>
      <c r="CZ1125" s="89"/>
      <c r="DA1125" s="89"/>
      <c r="DB1125" s="89"/>
      <c r="DC1125" s="89"/>
      <c r="DD1125" s="89"/>
      <c r="DE1125" s="89"/>
      <c r="DF1125" s="89"/>
      <c r="DG1125" s="89"/>
      <c r="DH1125" s="89"/>
      <c r="DI1125" s="89"/>
      <c r="DJ1125" s="89"/>
      <c r="DK1125" s="89"/>
      <c r="DL1125" s="89"/>
      <c r="DM1125" s="89"/>
      <c r="DN1125" s="89"/>
      <c r="DO1125" s="90" t="e">
        <f t="shared" si="116"/>
        <v>#DIV/0!</v>
      </c>
      <c r="DP1125" s="95"/>
      <c r="DQ1125" s="89"/>
      <c r="DR1125" s="89"/>
      <c r="DS1125" s="89"/>
      <c r="DT1125" s="89"/>
      <c r="DU1125" s="89"/>
      <c r="DV1125" s="101"/>
      <c r="DW1125" s="102"/>
      <c r="DX1125" s="103"/>
      <c r="DY1125" s="90"/>
      <c r="DZ1125" s="103"/>
      <c r="EA1125" s="103"/>
      <c r="EB1125" s="103"/>
      <c r="EC1125" s="103"/>
      <c r="ED1125" s="103"/>
      <c r="EE1125" s="103"/>
      <c r="EF1125" s="106" t="e">
        <f t="shared" si="111"/>
        <v>#DIV/0!</v>
      </c>
      <c r="EG1125" s="106" t="e">
        <f t="shared" si="112"/>
        <v>#DIV/0!</v>
      </c>
      <c r="EH1125" s="106" t="e">
        <f t="shared" si="113"/>
        <v>#DIV/0!</v>
      </c>
    </row>
    <row r="1126" hidden="1" customHeight="1" spans="2:138">
      <c r="B1126" s="83" t="s">
        <v>21808</v>
      </c>
      <c r="C1126" s="84"/>
      <c r="D1126" s="84"/>
      <c r="E1126" s="84"/>
      <c r="F1126" s="84"/>
      <c r="G1126" s="84"/>
      <c r="H1126" s="83" t="s">
        <v>21994</v>
      </c>
      <c r="I1126" s="86" t="s">
        <v>21995</v>
      </c>
      <c r="J1126" s="83" t="s">
        <v>2965</v>
      </c>
      <c r="K1126" s="84"/>
      <c r="L1126" s="83" t="s">
        <v>2409</v>
      </c>
      <c r="M1126" s="89"/>
      <c r="N1126" s="89"/>
      <c r="O1126" s="89"/>
      <c r="P1126" s="89"/>
      <c r="Q1126" s="89"/>
      <c r="R1126" s="89"/>
      <c r="S1126" s="89"/>
      <c r="T1126" s="89"/>
      <c r="U1126" s="89"/>
      <c r="V1126" s="89"/>
      <c r="W1126" s="89"/>
      <c r="X1126" s="89"/>
      <c r="Y1126" s="89"/>
      <c r="Z1126" s="89"/>
      <c r="AA1126" s="89"/>
      <c r="AB1126" s="89"/>
      <c r="AC1126" s="89"/>
      <c r="AD1126" s="89"/>
      <c r="AE1126" s="89"/>
      <c r="AF1126" s="89"/>
      <c r="AG1126" s="89"/>
      <c r="AH1126" s="89"/>
      <c r="AI1126" s="89"/>
      <c r="AJ1126" s="89"/>
      <c r="AK1126" s="89"/>
      <c r="AL1126" s="89"/>
      <c r="AM1126" s="89"/>
      <c r="AN1126" s="90" t="e">
        <f t="shared" si="117"/>
        <v>#DIV/0!</v>
      </c>
      <c r="AO1126" s="89"/>
      <c r="AP1126" s="89"/>
      <c r="AQ1126" s="89"/>
      <c r="AR1126" s="89"/>
      <c r="AS1126" s="89"/>
      <c r="AT1126" s="89"/>
      <c r="AU1126" s="89"/>
      <c r="AV1126" s="89"/>
      <c r="AW1126" s="89"/>
      <c r="AX1126" s="89"/>
      <c r="AY1126" s="89"/>
      <c r="AZ1126" s="89"/>
      <c r="BA1126" s="89"/>
      <c r="BB1126" s="89"/>
      <c r="BC1126" s="89"/>
      <c r="BD1126" s="89"/>
      <c r="BE1126" s="89"/>
      <c r="BF1126" s="89"/>
      <c r="BG1126" s="89"/>
      <c r="BH1126" s="89"/>
      <c r="BI1126" s="89"/>
      <c r="BJ1126" s="89"/>
      <c r="BK1126" s="89"/>
      <c r="BL1126" s="89"/>
      <c r="BM1126" s="89"/>
      <c r="BN1126" s="89"/>
      <c r="BO1126" s="89"/>
      <c r="BP1126" s="89"/>
      <c r="BQ1126" s="89"/>
      <c r="BR1126" s="89"/>
      <c r="BS1126" s="89"/>
      <c r="BT1126" s="89"/>
      <c r="BU1126" s="89"/>
      <c r="BV1126" s="89"/>
      <c r="BW1126" s="89"/>
      <c r="BX1126" s="89"/>
      <c r="BY1126" s="89"/>
      <c r="BZ1126" s="89"/>
      <c r="CA1126" s="89"/>
      <c r="CB1126" s="89"/>
      <c r="CC1126" s="89"/>
      <c r="CD1126" s="89"/>
      <c r="CE1126" s="89"/>
      <c r="CF1126" s="90" t="e">
        <f t="shared" si="118"/>
        <v>#DIV/0!</v>
      </c>
      <c r="CG1126" s="89"/>
      <c r="CH1126" s="89"/>
      <c r="CI1126" s="89"/>
      <c r="CJ1126" s="89"/>
      <c r="CK1126" s="89"/>
      <c r="CL1126" s="89"/>
      <c r="CM1126" s="89"/>
      <c r="CN1126" s="89"/>
      <c r="CO1126" s="89"/>
      <c r="CP1126" s="89"/>
      <c r="CQ1126" s="89"/>
      <c r="CR1126" s="89"/>
      <c r="CS1126" s="89"/>
      <c r="CT1126" s="89"/>
      <c r="CU1126" s="89"/>
      <c r="CV1126" s="89">
        <v>8.6</v>
      </c>
      <c r="CW1126" s="89">
        <v>8.6</v>
      </c>
      <c r="CX1126" s="89">
        <v>8.7</v>
      </c>
      <c r="CY1126" s="89">
        <v>8.8</v>
      </c>
      <c r="CZ1126" s="89">
        <v>8.8</v>
      </c>
      <c r="DA1126" s="89">
        <v>8.7</v>
      </c>
      <c r="DB1126" s="89">
        <v>8.7</v>
      </c>
      <c r="DC1126" s="89">
        <v>8.7</v>
      </c>
      <c r="DD1126" s="89">
        <v>8.8</v>
      </c>
      <c r="DE1126" s="89"/>
      <c r="DF1126" s="89"/>
      <c r="DG1126" s="89"/>
      <c r="DH1126" s="89"/>
      <c r="DI1126" s="89">
        <v>8.7</v>
      </c>
      <c r="DJ1126" s="89">
        <v>8.7</v>
      </c>
      <c r="DK1126" s="89">
        <v>8.8</v>
      </c>
      <c r="DL1126" s="89">
        <v>8.8</v>
      </c>
      <c r="DM1126" s="89">
        <v>8.7</v>
      </c>
      <c r="DN1126" s="89">
        <v>8.7</v>
      </c>
      <c r="DO1126" s="90">
        <f t="shared" si="116"/>
        <v>8.72</v>
      </c>
      <c r="DP1126" s="95"/>
      <c r="DQ1126" s="89"/>
      <c r="DR1126" s="89"/>
      <c r="DS1126" s="89"/>
      <c r="DT1126" s="89"/>
      <c r="DU1126" s="89"/>
      <c r="DV1126" s="101"/>
      <c r="DW1126" s="102"/>
      <c r="DX1126" s="103"/>
      <c r="DY1126" s="90"/>
      <c r="DZ1126" s="103"/>
      <c r="EA1126" s="103"/>
      <c r="EB1126" s="103"/>
      <c r="EC1126" s="103"/>
      <c r="ED1126" s="103"/>
      <c r="EE1126" s="103"/>
      <c r="EF1126" s="106" t="e">
        <f t="shared" si="111"/>
        <v>#DIV/0!</v>
      </c>
      <c r="EG1126" s="106" t="e">
        <f t="shared" si="112"/>
        <v>#DIV/0!</v>
      </c>
      <c r="EH1126" s="106" t="str">
        <f t="shared" si="113"/>
        <v>GOOD</v>
      </c>
    </row>
    <row r="1127" hidden="1" customHeight="1" spans="2:138">
      <c r="B1127" s="83" t="s">
        <v>21808</v>
      </c>
      <c r="C1127" s="84"/>
      <c r="D1127" s="84"/>
      <c r="E1127" s="84"/>
      <c r="F1127" s="84"/>
      <c r="G1127" s="84"/>
      <c r="H1127" s="83" t="s">
        <v>22008</v>
      </c>
      <c r="I1127" s="86" t="s">
        <v>22009</v>
      </c>
      <c r="J1127" s="83" t="s">
        <v>162</v>
      </c>
      <c r="K1127" s="84"/>
      <c r="L1127" s="83" t="s">
        <v>13779</v>
      </c>
      <c r="M1127" s="89"/>
      <c r="N1127" s="89"/>
      <c r="O1127" s="89"/>
      <c r="P1127" s="89"/>
      <c r="Q1127" s="89"/>
      <c r="R1127" s="89"/>
      <c r="S1127" s="89"/>
      <c r="T1127" s="89"/>
      <c r="U1127" s="89"/>
      <c r="V1127" s="89"/>
      <c r="W1127" s="89"/>
      <c r="X1127" s="89"/>
      <c r="Y1127" s="89"/>
      <c r="Z1127" s="89"/>
      <c r="AA1127" s="89"/>
      <c r="AB1127" s="89"/>
      <c r="AC1127" s="89"/>
      <c r="AD1127" s="89"/>
      <c r="AE1127" s="89"/>
      <c r="AF1127" s="89"/>
      <c r="AG1127" s="89"/>
      <c r="AH1127" s="89"/>
      <c r="AI1127" s="89"/>
      <c r="AJ1127" s="89"/>
      <c r="AK1127" s="89"/>
      <c r="AL1127" s="89"/>
      <c r="AM1127" s="89"/>
      <c r="AN1127" s="90" t="e">
        <f t="shared" si="117"/>
        <v>#DIV/0!</v>
      </c>
      <c r="AO1127" s="89"/>
      <c r="AP1127" s="89"/>
      <c r="AQ1127" s="89"/>
      <c r="AR1127" s="89"/>
      <c r="AS1127" s="89"/>
      <c r="AT1127" s="89"/>
      <c r="AU1127" s="89"/>
      <c r="AV1127" s="89"/>
      <c r="AW1127" s="89"/>
      <c r="AX1127" s="89"/>
      <c r="AY1127" s="89"/>
      <c r="AZ1127" s="89"/>
      <c r="BA1127" s="89"/>
      <c r="BB1127" s="89"/>
      <c r="BC1127" s="89"/>
      <c r="BD1127" s="89"/>
      <c r="BE1127" s="89"/>
      <c r="BF1127" s="89"/>
      <c r="BG1127" s="89"/>
      <c r="BH1127" s="89"/>
      <c r="BI1127" s="89"/>
      <c r="BJ1127" s="89"/>
      <c r="BK1127" s="89"/>
      <c r="BL1127" s="89"/>
      <c r="BM1127" s="89"/>
      <c r="BN1127" s="89"/>
      <c r="BO1127" s="89"/>
      <c r="BP1127" s="89"/>
      <c r="BQ1127" s="89"/>
      <c r="BR1127" s="89"/>
      <c r="BS1127" s="89"/>
      <c r="BT1127" s="89"/>
      <c r="BU1127" s="89"/>
      <c r="BV1127" s="89"/>
      <c r="BW1127" s="89"/>
      <c r="BX1127" s="89"/>
      <c r="BY1127" s="89"/>
      <c r="BZ1127" s="89"/>
      <c r="CA1127" s="89"/>
      <c r="CB1127" s="89"/>
      <c r="CC1127" s="89"/>
      <c r="CD1127" s="89"/>
      <c r="CE1127" s="89"/>
      <c r="CF1127" s="90" t="e">
        <f t="shared" si="118"/>
        <v>#DIV/0!</v>
      </c>
      <c r="CG1127" s="89"/>
      <c r="CH1127" s="89"/>
      <c r="CI1127" s="89"/>
      <c r="CJ1127" s="89"/>
      <c r="CK1127" s="89"/>
      <c r="CL1127" s="89"/>
      <c r="CM1127" s="89"/>
      <c r="CN1127" s="89"/>
      <c r="CO1127" s="89"/>
      <c r="CP1127" s="89"/>
      <c r="CQ1127" s="89"/>
      <c r="CR1127" s="89"/>
      <c r="CS1127" s="89"/>
      <c r="CT1127" s="89"/>
      <c r="CU1127" s="89"/>
      <c r="CV1127" s="89">
        <v>8.5</v>
      </c>
      <c r="CW1127" s="89">
        <v>8.5</v>
      </c>
      <c r="CX1127" s="89">
        <v>8.6</v>
      </c>
      <c r="CY1127" s="89">
        <v>8.8</v>
      </c>
      <c r="CZ1127" s="89">
        <v>8.6</v>
      </c>
      <c r="DA1127" s="89">
        <v>8.6</v>
      </c>
      <c r="DB1127" s="89">
        <v>8.7</v>
      </c>
      <c r="DC1127" s="89">
        <v>8.7</v>
      </c>
      <c r="DD1127" s="89">
        <v>8.8</v>
      </c>
      <c r="DE1127" s="89"/>
      <c r="DF1127" s="89"/>
      <c r="DG1127" s="89"/>
      <c r="DH1127" s="89"/>
      <c r="DI1127" s="89">
        <v>8.8</v>
      </c>
      <c r="DJ1127" s="89">
        <v>8.7</v>
      </c>
      <c r="DK1127" s="89">
        <v>8.7</v>
      </c>
      <c r="DL1127" s="89">
        <v>8.8</v>
      </c>
      <c r="DM1127" s="89">
        <v>8.8</v>
      </c>
      <c r="DN1127" s="89">
        <v>8.7</v>
      </c>
      <c r="DO1127" s="90">
        <f t="shared" si="116"/>
        <v>8.68666666666667</v>
      </c>
      <c r="DP1127" s="95"/>
      <c r="DQ1127" s="89"/>
      <c r="DR1127" s="89"/>
      <c r="DS1127" s="89"/>
      <c r="DT1127" s="89"/>
      <c r="DU1127" s="89"/>
      <c r="DV1127" s="101"/>
      <c r="DW1127" s="102"/>
      <c r="DX1127" s="103"/>
      <c r="DY1127" s="90"/>
      <c r="DZ1127" s="103"/>
      <c r="EA1127" s="103"/>
      <c r="EB1127" s="103"/>
      <c r="EC1127" s="103"/>
      <c r="ED1127" s="103"/>
      <c r="EE1127" s="103"/>
      <c r="EF1127" s="106" t="e">
        <f t="shared" si="111"/>
        <v>#DIV/0!</v>
      </c>
      <c r="EG1127" s="106" t="e">
        <f t="shared" si="112"/>
        <v>#DIV/0!</v>
      </c>
      <c r="EH1127" s="106" t="str">
        <f t="shared" si="113"/>
        <v>GOOD</v>
      </c>
    </row>
    <row r="1128" hidden="1" customHeight="1" spans="2:138">
      <c r="B1128" s="83" t="s">
        <v>21808</v>
      </c>
      <c r="C1128" s="84"/>
      <c r="D1128" s="84"/>
      <c r="E1128" s="84"/>
      <c r="F1128" s="84"/>
      <c r="G1128" s="84"/>
      <c r="H1128" s="83" t="s">
        <v>22020</v>
      </c>
      <c r="I1128" s="86" t="s">
        <v>22021</v>
      </c>
      <c r="J1128" s="83" t="s">
        <v>162</v>
      </c>
      <c r="K1128" s="84"/>
      <c r="L1128" s="83" t="s">
        <v>91</v>
      </c>
      <c r="M1128" s="89"/>
      <c r="N1128" s="89"/>
      <c r="O1128" s="89"/>
      <c r="P1128" s="89"/>
      <c r="Q1128" s="89"/>
      <c r="R1128" s="89"/>
      <c r="S1128" s="89"/>
      <c r="T1128" s="89"/>
      <c r="U1128" s="89"/>
      <c r="V1128" s="89"/>
      <c r="W1128" s="89"/>
      <c r="X1128" s="89"/>
      <c r="Y1128" s="89"/>
      <c r="Z1128" s="89"/>
      <c r="AA1128" s="89"/>
      <c r="AB1128" s="89"/>
      <c r="AC1128" s="89"/>
      <c r="AD1128" s="89"/>
      <c r="AE1128" s="89"/>
      <c r="AF1128" s="89"/>
      <c r="AG1128" s="89"/>
      <c r="AH1128" s="89"/>
      <c r="AI1128" s="89"/>
      <c r="AJ1128" s="89"/>
      <c r="AK1128" s="89"/>
      <c r="AL1128" s="89"/>
      <c r="AM1128" s="89"/>
      <c r="AN1128" s="90" t="e">
        <f t="shared" si="117"/>
        <v>#DIV/0!</v>
      </c>
      <c r="AO1128" s="89"/>
      <c r="AP1128" s="89"/>
      <c r="AQ1128" s="89"/>
      <c r="AR1128" s="89"/>
      <c r="AS1128" s="89"/>
      <c r="AT1128" s="89"/>
      <c r="AU1128" s="89"/>
      <c r="AV1128" s="89"/>
      <c r="AW1128" s="89"/>
      <c r="AX1128" s="89"/>
      <c r="AY1128" s="89"/>
      <c r="AZ1128" s="89"/>
      <c r="BA1128" s="89"/>
      <c r="BB1128" s="89"/>
      <c r="BC1128" s="89"/>
      <c r="BD1128" s="89"/>
      <c r="BE1128" s="89"/>
      <c r="BF1128" s="89"/>
      <c r="BG1128" s="89"/>
      <c r="BH1128" s="89"/>
      <c r="BI1128" s="89"/>
      <c r="BJ1128" s="89"/>
      <c r="BK1128" s="89"/>
      <c r="BL1128" s="89"/>
      <c r="BM1128" s="89"/>
      <c r="BN1128" s="89"/>
      <c r="BO1128" s="89"/>
      <c r="BP1128" s="89"/>
      <c r="BQ1128" s="89"/>
      <c r="BR1128" s="89"/>
      <c r="BS1128" s="89"/>
      <c r="BT1128" s="89"/>
      <c r="BU1128" s="89"/>
      <c r="BV1128" s="89"/>
      <c r="BW1128" s="89"/>
      <c r="BX1128" s="89"/>
      <c r="BY1128" s="89"/>
      <c r="BZ1128" s="89"/>
      <c r="CA1128" s="89"/>
      <c r="CB1128" s="89"/>
      <c r="CC1128" s="89"/>
      <c r="CD1128" s="89"/>
      <c r="CE1128" s="89"/>
      <c r="CF1128" s="90" t="e">
        <f t="shared" si="118"/>
        <v>#DIV/0!</v>
      </c>
      <c r="CG1128" s="89"/>
      <c r="CH1128" s="89"/>
      <c r="CI1128" s="89"/>
      <c r="CJ1128" s="89"/>
      <c r="CK1128" s="89"/>
      <c r="CL1128" s="89"/>
      <c r="CM1128" s="89"/>
      <c r="CN1128" s="89"/>
      <c r="CO1128" s="89"/>
      <c r="CP1128" s="89"/>
      <c r="CQ1128" s="89"/>
      <c r="CR1128" s="89"/>
      <c r="CS1128" s="89"/>
      <c r="CT1128" s="89"/>
      <c r="CU1128" s="89"/>
      <c r="CV1128" s="89"/>
      <c r="CW1128" s="89"/>
      <c r="CX1128" s="89"/>
      <c r="CY1128" s="89"/>
      <c r="CZ1128" s="89"/>
      <c r="DA1128" s="89"/>
      <c r="DB1128" s="89"/>
      <c r="DC1128" s="89"/>
      <c r="DD1128" s="89"/>
      <c r="DE1128" s="89"/>
      <c r="DF1128" s="89"/>
      <c r="DG1128" s="89"/>
      <c r="DH1128" s="89"/>
      <c r="DI1128" s="89"/>
      <c r="DJ1128" s="89"/>
      <c r="DK1128" s="89"/>
      <c r="DL1128" s="89"/>
      <c r="DM1128" s="89"/>
      <c r="DN1128" s="89"/>
      <c r="DO1128" s="90" t="e">
        <f t="shared" si="116"/>
        <v>#DIV/0!</v>
      </c>
      <c r="DP1128" s="95"/>
      <c r="DQ1128" s="89"/>
      <c r="DR1128" s="89"/>
      <c r="DS1128" s="89"/>
      <c r="DT1128" s="89"/>
      <c r="DU1128" s="89"/>
      <c r="DV1128" s="101"/>
      <c r="DW1128" s="102"/>
      <c r="DX1128" s="103"/>
      <c r="DY1128" s="90"/>
      <c r="DZ1128" s="103"/>
      <c r="EA1128" s="103"/>
      <c r="EB1128" s="103"/>
      <c r="EC1128" s="103"/>
      <c r="ED1128" s="103"/>
      <c r="EE1128" s="103"/>
      <c r="EF1128" s="106" t="e">
        <f t="shared" si="111"/>
        <v>#DIV/0!</v>
      </c>
      <c r="EG1128" s="106" t="e">
        <f t="shared" si="112"/>
        <v>#DIV/0!</v>
      </c>
      <c r="EH1128" s="106" t="e">
        <f t="shared" si="113"/>
        <v>#DIV/0!</v>
      </c>
    </row>
    <row r="1129" hidden="1" customHeight="1" spans="2:138">
      <c r="B1129" s="83" t="s">
        <v>21808</v>
      </c>
      <c r="C1129" s="84"/>
      <c r="D1129" s="84"/>
      <c r="E1129" s="84"/>
      <c r="F1129" s="84"/>
      <c r="G1129" s="84"/>
      <c r="H1129" s="83" t="s">
        <v>22033</v>
      </c>
      <c r="I1129" s="86" t="s">
        <v>22034</v>
      </c>
      <c r="J1129" s="83" t="s">
        <v>162</v>
      </c>
      <c r="K1129" s="84"/>
      <c r="L1129" s="83" t="s">
        <v>3393</v>
      </c>
      <c r="M1129" s="89"/>
      <c r="N1129" s="89"/>
      <c r="O1129" s="89"/>
      <c r="P1129" s="89"/>
      <c r="Q1129" s="89"/>
      <c r="R1129" s="89"/>
      <c r="S1129" s="89"/>
      <c r="T1129" s="89"/>
      <c r="U1129" s="89"/>
      <c r="V1129" s="89"/>
      <c r="W1129" s="89"/>
      <c r="X1129" s="89"/>
      <c r="Y1129" s="89"/>
      <c r="Z1129" s="89"/>
      <c r="AA1129" s="89"/>
      <c r="AB1129" s="89"/>
      <c r="AC1129" s="89"/>
      <c r="AD1129" s="89"/>
      <c r="AE1129" s="89"/>
      <c r="AF1129" s="89"/>
      <c r="AG1129" s="89"/>
      <c r="AH1129" s="89"/>
      <c r="AI1129" s="89"/>
      <c r="AJ1129" s="89"/>
      <c r="AK1129" s="89"/>
      <c r="AL1129" s="89"/>
      <c r="AM1129" s="89"/>
      <c r="AN1129" s="90" t="e">
        <f t="shared" si="117"/>
        <v>#DIV/0!</v>
      </c>
      <c r="AO1129" s="89"/>
      <c r="AP1129" s="89"/>
      <c r="AQ1129" s="89"/>
      <c r="AR1129" s="89"/>
      <c r="AS1129" s="89"/>
      <c r="AT1129" s="89"/>
      <c r="AU1129" s="89"/>
      <c r="AV1129" s="89"/>
      <c r="AW1129" s="89"/>
      <c r="AX1129" s="89"/>
      <c r="AY1129" s="89"/>
      <c r="AZ1129" s="89"/>
      <c r="BA1129" s="89"/>
      <c r="BB1129" s="89"/>
      <c r="BC1129" s="89"/>
      <c r="BD1129" s="89"/>
      <c r="BE1129" s="89"/>
      <c r="BF1129" s="89"/>
      <c r="BG1129" s="89"/>
      <c r="BH1129" s="89"/>
      <c r="BI1129" s="89"/>
      <c r="BJ1129" s="89"/>
      <c r="BK1129" s="89"/>
      <c r="BL1129" s="89"/>
      <c r="BM1129" s="89"/>
      <c r="BN1129" s="89"/>
      <c r="BO1129" s="89"/>
      <c r="BP1129" s="89"/>
      <c r="BQ1129" s="89"/>
      <c r="BR1129" s="89"/>
      <c r="BS1129" s="89"/>
      <c r="BT1129" s="89"/>
      <c r="BU1129" s="89"/>
      <c r="BV1129" s="89"/>
      <c r="BW1129" s="89"/>
      <c r="BX1129" s="89"/>
      <c r="BY1129" s="89"/>
      <c r="BZ1129" s="89"/>
      <c r="CA1129" s="89"/>
      <c r="CB1129" s="89"/>
      <c r="CC1129" s="89"/>
      <c r="CD1129" s="89"/>
      <c r="CE1129" s="89"/>
      <c r="CF1129" s="90" t="e">
        <f t="shared" si="118"/>
        <v>#DIV/0!</v>
      </c>
      <c r="CG1129" s="89"/>
      <c r="CH1129" s="89"/>
      <c r="CI1129" s="89"/>
      <c r="CJ1129" s="89"/>
      <c r="CK1129" s="89"/>
      <c r="CL1129" s="89"/>
      <c r="CM1129" s="89"/>
      <c r="CN1129" s="89"/>
      <c r="CO1129" s="89"/>
      <c r="CP1129" s="89"/>
      <c r="CQ1129" s="89"/>
      <c r="CR1129" s="89"/>
      <c r="CS1129" s="89"/>
      <c r="CT1129" s="89"/>
      <c r="CU1129" s="89"/>
      <c r="CV1129" s="89"/>
      <c r="CW1129" s="89"/>
      <c r="CX1129" s="89"/>
      <c r="CY1129" s="89"/>
      <c r="CZ1129" s="89"/>
      <c r="DA1129" s="89"/>
      <c r="DB1129" s="89"/>
      <c r="DC1129" s="89"/>
      <c r="DD1129" s="89"/>
      <c r="DE1129" s="89"/>
      <c r="DF1129" s="89"/>
      <c r="DG1129" s="89"/>
      <c r="DH1129" s="89"/>
      <c r="DI1129" s="89"/>
      <c r="DJ1129" s="89"/>
      <c r="DK1129" s="89"/>
      <c r="DL1129" s="89"/>
      <c r="DM1129" s="89"/>
      <c r="DN1129" s="89"/>
      <c r="DO1129" s="90" t="e">
        <f t="shared" si="116"/>
        <v>#DIV/0!</v>
      </c>
      <c r="DP1129" s="95"/>
      <c r="DQ1129" s="89"/>
      <c r="DR1129" s="89"/>
      <c r="DS1129" s="89"/>
      <c r="DT1129" s="89"/>
      <c r="DU1129" s="89"/>
      <c r="DV1129" s="101"/>
      <c r="DW1129" s="102"/>
      <c r="DX1129" s="103"/>
      <c r="DY1129" s="90"/>
      <c r="DZ1129" s="103"/>
      <c r="EA1129" s="103"/>
      <c r="EB1129" s="103"/>
      <c r="EC1129" s="103"/>
      <c r="ED1129" s="103"/>
      <c r="EE1129" s="103"/>
      <c r="EF1129" s="106" t="e">
        <f t="shared" si="111"/>
        <v>#DIV/0!</v>
      </c>
      <c r="EG1129" s="106" t="e">
        <f t="shared" si="112"/>
        <v>#DIV/0!</v>
      </c>
      <c r="EH1129" s="106" t="e">
        <f t="shared" si="113"/>
        <v>#DIV/0!</v>
      </c>
    </row>
    <row r="1130" hidden="1" customHeight="1" spans="2:138">
      <c r="B1130" s="83" t="s">
        <v>21808</v>
      </c>
      <c r="C1130" s="84"/>
      <c r="D1130" s="84"/>
      <c r="E1130" s="84"/>
      <c r="F1130" s="84"/>
      <c r="G1130" s="84"/>
      <c r="H1130" s="83" t="s">
        <v>22046</v>
      </c>
      <c r="I1130" s="86" t="s">
        <v>22047</v>
      </c>
      <c r="J1130" s="83" t="s">
        <v>1569</v>
      </c>
      <c r="K1130" s="84"/>
      <c r="L1130" s="83" t="s">
        <v>1190</v>
      </c>
      <c r="M1130" s="89"/>
      <c r="N1130" s="89"/>
      <c r="O1130" s="89"/>
      <c r="P1130" s="89"/>
      <c r="Q1130" s="89"/>
      <c r="R1130" s="89"/>
      <c r="S1130" s="89"/>
      <c r="T1130" s="89"/>
      <c r="U1130" s="89"/>
      <c r="V1130" s="89"/>
      <c r="W1130" s="89"/>
      <c r="X1130" s="89"/>
      <c r="Y1130" s="89"/>
      <c r="Z1130" s="89"/>
      <c r="AA1130" s="89"/>
      <c r="AB1130" s="89"/>
      <c r="AC1130" s="89"/>
      <c r="AD1130" s="89"/>
      <c r="AE1130" s="89"/>
      <c r="AF1130" s="89"/>
      <c r="AG1130" s="89"/>
      <c r="AH1130" s="89"/>
      <c r="AI1130" s="89"/>
      <c r="AJ1130" s="89"/>
      <c r="AK1130" s="89"/>
      <c r="AL1130" s="89"/>
      <c r="AM1130" s="89"/>
      <c r="AN1130" s="90" t="e">
        <f t="shared" si="117"/>
        <v>#DIV/0!</v>
      </c>
      <c r="AO1130" s="89"/>
      <c r="AP1130" s="89"/>
      <c r="AQ1130" s="89"/>
      <c r="AR1130" s="89"/>
      <c r="AS1130" s="89"/>
      <c r="AT1130" s="89"/>
      <c r="AU1130" s="89"/>
      <c r="AV1130" s="89"/>
      <c r="AW1130" s="89"/>
      <c r="AX1130" s="89"/>
      <c r="AY1130" s="89"/>
      <c r="AZ1130" s="89"/>
      <c r="BA1130" s="89"/>
      <c r="BB1130" s="89"/>
      <c r="BC1130" s="89"/>
      <c r="BD1130" s="89"/>
      <c r="BE1130" s="89"/>
      <c r="BF1130" s="89"/>
      <c r="BG1130" s="89"/>
      <c r="BH1130" s="89"/>
      <c r="BI1130" s="89"/>
      <c r="BJ1130" s="89"/>
      <c r="BK1130" s="89"/>
      <c r="BL1130" s="89"/>
      <c r="BM1130" s="89"/>
      <c r="BN1130" s="89"/>
      <c r="BO1130" s="89"/>
      <c r="BP1130" s="89"/>
      <c r="BQ1130" s="89"/>
      <c r="BR1130" s="89"/>
      <c r="BS1130" s="89"/>
      <c r="BT1130" s="89"/>
      <c r="BU1130" s="89"/>
      <c r="BV1130" s="89"/>
      <c r="BW1130" s="89"/>
      <c r="BX1130" s="89"/>
      <c r="BY1130" s="89"/>
      <c r="BZ1130" s="89"/>
      <c r="CA1130" s="89"/>
      <c r="CB1130" s="89"/>
      <c r="CC1130" s="89"/>
      <c r="CD1130" s="89"/>
      <c r="CE1130" s="89"/>
      <c r="CF1130" s="90" t="e">
        <f t="shared" si="118"/>
        <v>#DIV/0!</v>
      </c>
      <c r="CG1130" s="89"/>
      <c r="CH1130" s="89"/>
      <c r="CI1130" s="89"/>
      <c r="CJ1130" s="89"/>
      <c r="CK1130" s="89"/>
      <c r="CL1130" s="89"/>
      <c r="CM1130" s="89"/>
      <c r="CN1130" s="89"/>
      <c r="CO1130" s="89"/>
      <c r="CP1130" s="89"/>
      <c r="CQ1130" s="89"/>
      <c r="CR1130" s="89"/>
      <c r="CS1130" s="89"/>
      <c r="CT1130" s="89"/>
      <c r="CU1130" s="89"/>
      <c r="CV1130" s="89">
        <v>8</v>
      </c>
      <c r="CW1130" s="89">
        <v>8.8</v>
      </c>
      <c r="CX1130" s="89">
        <v>8</v>
      </c>
      <c r="CY1130" s="89">
        <v>7.5</v>
      </c>
      <c r="CZ1130" s="89">
        <v>8</v>
      </c>
      <c r="DA1130" s="89">
        <v>7.5</v>
      </c>
      <c r="DB1130" s="89">
        <v>8</v>
      </c>
      <c r="DC1130" s="89">
        <v>7.5</v>
      </c>
      <c r="DD1130" s="89">
        <v>8</v>
      </c>
      <c r="DE1130" s="89"/>
      <c r="DF1130" s="89"/>
      <c r="DG1130" s="89"/>
      <c r="DH1130" s="89"/>
      <c r="DI1130" s="89">
        <v>8</v>
      </c>
      <c r="DJ1130" s="89">
        <v>8</v>
      </c>
      <c r="DK1130" s="89">
        <v>8</v>
      </c>
      <c r="DL1130" s="89">
        <v>8</v>
      </c>
      <c r="DM1130" s="89">
        <v>8</v>
      </c>
      <c r="DN1130" s="89">
        <v>8</v>
      </c>
      <c r="DO1130" s="90" t="s">
        <v>26937</v>
      </c>
      <c r="DP1130" s="95"/>
      <c r="DQ1130" s="89"/>
      <c r="DR1130" s="89"/>
      <c r="DS1130" s="89"/>
      <c r="DT1130" s="89"/>
      <c r="DU1130" s="89"/>
      <c r="DV1130" s="101"/>
      <c r="DW1130" s="102"/>
      <c r="DX1130" s="103"/>
      <c r="DY1130" s="90"/>
      <c r="DZ1130" s="103"/>
      <c r="EA1130" s="103"/>
      <c r="EB1130" s="103"/>
      <c r="EC1130" s="103"/>
      <c r="ED1130" s="103"/>
      <c r="EE1130" s="103"/>
      <c r="EF1130" s="106" t="e">
        <f t="shared" si="111"/>
        <v>#DIV/0!</v>
      </c>
      <c r="EG1130" s="106" t="e">
        <f t="shared" si="112"/>
        <v>#DIV/0!</v>
      </c>
      <c r="EH1130" s="106" t="str">
        <f t="shared" si="113"/>
        <v>VERY GOOD</v>
      </c>
    </row>
    <row r="1131" hidden="1" customHeight="1" spans="2:138">
      <c r="B1131" s="83" t="s">
        <v>21015</v>
      </c>
      <c r="C1131" s="84"/>
      <c r="D1131" s="84"/>
      <c r="E1131" s="84"/>
      <c r="F1131" s="84"/>
      <c r="G1131" s="84"/>
      <c r="H1131" s="83" t="s">
        <v>22095</v>
      </c>
      <c r="I1131" s="86" t="s">
        <v>22096</v>
      </c>
      <c r="J1131" s="83" t="s">
        <v>68</v>
      </c>
      <c r="K1131" s="84"/>
      <c r="L1131" s="83" t="s">
        <v>10524</v>
      </c>
      <c r="M1131" s="89">
        <v>8</v>
      </c>
      <c r="N1131" s="89">
        <v>8</v>
      </c>
      <c r="O1131" s="89">
        <v>8</v>
      </c>
      <c r="P1131" s="89">
        <v>8</v>
      </c>
      <c r="Q1131" s="89">
        <v>8</v>
      </c>
      <c r="R1131" s="89">
        <v>8</v>
      </c>
      <c r="S1131" s="89">
        <v>7</v>
      </c>
      <c r="T1131" s="89">
        <v>7</v>
      </c>
      <c r="U1131" s="89">
        <v>7</v>
      </c>
      <c r="V1131" s="89">
        <v>7</v>
      </c>
      <c r="W1131" s="89">
        <v>7</v>
      </c>
      <c r="X1131" s="89">
        <v>7</v>
      </c>
      <c r="Y1131" s="89">
        <v>7</v>
      </c>
      <c r="Z1131" s="89">
        <v>7</v>
      </c>
      <c r="AA1131" s="89">
        <v>7</v>
      </c>
      <c r="AB1131" s="89">
        <v>7</v>
      </c>
      <c r="AC1131" s="89">
        <v>7</v>
      </c>
      <c r="AD1131" s="89">
        <v>7</v>
      </c>
      <c r="AE1131" s="89">
        <v>7</v>
      </c>
      <c r="AF1131" s="89">
        <v>7</v>
      </c>
      <c r="AG1131" s="89">
        <v>7</v>
      </c>
      <c r="AH1131" s="89">
        <v>7</v>
      </c>
      <c r="AI1131" s="89">
        <v>7</v>
      </c>
      <c r="AJ1131" s="89">
        <v>7</v>
      </c>
      <c r="AK1131" s="89">
        <v>7</v>
      </c>
      <c r="AL1131" s="89">
        <v>7</v>
      </c>
      <c r="AM1131" s="89">
        <v>7</v>
      </c>
      <c r="AN1131" s="90">
        <f t="shared" si="117"/>
        <v>7.22222222222222</v>
      </c>
      <c r="AO1131" s="89"/>
      <c r="AP1131" s="89"/>
      <c r="AQ1131" s="89"/>
      <c r="AR1131" s="89"/>
      <c r="AS1131" s="89"/>
      <c r="AT1131" s="89"/>
      <c r="AU1131" s="89"/>
      <c r="AV1131" s="89"/>
      <c r="AW1131" s="89"/>
      <c r="AX1131" s="89"/>
      <c r="AY1131" s="89"/>
      <c r="AZ1131" s="89"/>
      <c r="BA1131" s="89"/>
      <c r="BB1131" s="89"/>
      <c r="BC1131" s="89"/>
      <c r="BD1131" s="89"/>
      <c r="BE1131" s="89"/>
      <c r="BF1131" s="89"/>
      <c r="BG1131" s="89"/>
      <c r="BH1131" s="89"/>
      <c r="BI1131" s="89"/>
      <c r="BJ1131" s="89"/>
      <c r="BK1131" s="89"/>
      <c r="BL1131" s="89"/>
      <c r="BM1131" s="89"/>
      <c r="BN1131" s="89"/>
      <c r="BO1131" s="89"/>
      <c r="BP1131" s="89"/>
      <c r="BQ1131" s="89"/>
      <c r="BR1131" s="89"/>
      <c r="BS1131" s="89"/>
      <c r="BT1131" s="89"/>
      <c r="BU1131" s="89"/>
      <c r="BV1131" s="89"/>
      <c r="BW1131" s="89"/>
      <c r="BX1131" s="89"/>
      <c r="BY1131" s="89"/>
      <c r="BZ1131" s="89"/>
      <c r="CA1131" s="89"/>
      <c r="CB1131" s="89"/>
      <c r="CC1131" s="89"/>
      <c r="CD1131" s="89"/>
      <c r="CE1131" s="89"/>
      <c r="CF1131" s="90" t="e">
        <f t="shared" si="118"/>
        <v>#DIV/0!</v>
      </c>
      <c r="CG1131" s="89"/>
      <c r="CH1131" s="89"/>
      <c r="CI1131" s="89"/>
      <c r="CJ1131" s="89"/>
      <c r="CK1131" s="89"/>
      <c r="CL1131" s="89"/>
      <c r="CM1131" s="89"/>
      <c r="CN1131" s="89"/>
      <c r="CO1131" s="89"/>
      <c r="CP1131" s="89"/>
      <c r="CQ1131" s="89"/>
      <c r="CR1131" s="89"/>
      <c r="CS1131" s="89"/>
      <c r="CT1131" s="89"/>
      <c r="CU1131" s="89"/>
      <c r="CV1131" s="89"/>
      <c r="CW1131" s="89"/>
      <c r="CX1131" s="89"/>
      <c r="CY1131" s="89"/>
      <c r="CZ1131" s="89"/>
      <c r="DA1131" s="89"/>
      <c r="DB1131" s="89"/>
      <c r="DC1131" s="89"/>
      <c r="DD1131" s="89"/>
      <c r="DE1131" s="89"/>
      <c r="DF1131" s="89"/>
      <c r="DG1131" s="89"/>
      <c r="DH1131" s="89"/>
      <c r="DI1131" s="89"/>
      <c r="DJ1131" s="89"/>
      <c r="DK1131" s="89"/>
      <c r="DL1131" s="89"/>
      <c r="DM1131" s="89"/>
      <c r="DN1131" s="89"/>
      <c r="DO1131" s="90" t="e">
        <f t="shared" ref="DO1131:DO1162" si="119">AVERAGE(CN1131:DN1131)</f>
        <v>#DIV/0!</v>
      </c>
      <c r="DP1131" s="95"/>
      <c r="DQ1131" s="89"/>
      <c r="DR1131" s="89"/>
      <c r="DS1131" s="89"/>
      <c r="DT1131" s="89"/>
      <c r="DU1131" s="89"/>
      <c r="DV1131" s="101"/>
      <c r="DW1131" s="102"/>
      <c r="DX1131" s="103"/>
      <c r="DY1131" s="90"/>
      <c r="DZ1131" s="103"/>
      <c r="EA1131" s="103"/>
      <c r="EB1131" s="103"/>
      <c r="EC1131" s="103"/>
      <c r="ED1131" s="103"/>
      <c r="EE1131" s="103"/>
      <c r="EF1131" s="106" t="str">
        <f t="shared" si="111"/>
        <v>NEED TO DEVELOP</v>
      </c>
      <c r="EG1131" s="106" t="e">
        <f t="shared" si="112"/>
        <v>#DIV/0!</v>
      </c>
      <c r="EH1131" s="106" t="e">
        <f t="shared" si="113"/>
        <v>#DIV/0!</v>
      </c>
    </row>
    <row r="1132" hidden="1" customHeight="1" spans="2:138">
      <c r="B1132" s="83" t="s">
        <v>21015</v>
      </c>
      <c r="C1132" s="84"/>
      <c r="D1132" s="84"/>
      <c r="E1132" s="84"/>
      <c r="F1132" s="84"/>
      <c r="G1132" s="84"/>
      <c r="H1132" s="83" t="s">
        <v>22109</v>
      </c>
      <c r="I1132" s="86" t="s">
        <v>22110</v>
      </c>
      <c r="J1132" s="83" t="s">
        <v>227</v>
      </c>
      <c r="K1132" s="84"/>
      <c r="L1132" s="83" t="s">
        <v>894</v>
      </c>
      <c r="M1132" s="89"/>
      <c r="N1132" s="89"/>
      <c r="O1132" s="89"/>
      <c r="P1132" s="89"/>
      <c r="Q1132" s="89"/>
      <c r="R1132" s="89"/>
      <c r="S1132" s="89"/>
      <c r="T1132" s="89"/>
      <c r="U1132" s="89"/>
      <c r="V1132" s="89"/>
      <c r="W1132" s="89"/>
      <c r="X1132" s="89"/>
      <c r="Y1132" s="89"/>
      <c r="Z1132" s="89"/>
      <c r="AA1132" s="89"/>
      <c r="AB1132" s="89"/>
      <c r="AC1132" s="89"/>
      <c r="AD1132" s="89"/>
      <c r="AE1132" s="89"/>
      <c r="AF1132" s="89"/>
      <c r="AG1132" s="89"/>
      <c r="AH1132" s="89"/>
      <c r="AI1132" s="89"/>
      <c r="AJ1132" s="89"/>
      <c r="AK1132" s="89"/>
      <c r="AL1132" s="89"/>
      <c r="AM1132" s="89"/>
      <c r="AN1132" s="90" t="e">
        <f t="shared" si="117"/>
        <v>#DIV/0!</v>
      </c>
      <c r="AO1132" s="89"/>
      <c r="AP1132" s="89"/>
      <c r="AQ1132" s="89"/>
      <c r="AR1132" s="89"/>
      <c r="AS1132" s="89"/>
      <c r="AT1132" s="89"/>
      <c r="AU1132" s="89"/>
      <c r="AV1132" s="89"/>
      <c r="AW1132" s="89"/>
      <c r="AX1132" s="89"/>
      <c r="AY1132" s="89"/>
      <c r="AZ1132" s="89"/>
      <c r="BA1132" s="89"/>
      <c r="BB1132" s="89"/>
      <c r="BC1132" s="89"/>
      <c r="BD1132" s="89">
        <v>7</v>
      </c>
      <c r="BE1132" s="89">
        <v>7</v>
      </c>
      <c r="BF1132" s="89">
        <v>7</v>
      </c>
      <c r="BG1132" s="89">
        <v>7</v>
      </c>
      <c r="BH1132" s="89">
        <v>7</v>
      </c>
      <c r="BI1132" s="89">
        <v>7</v>
      </c>
      <c r="BJ1132" s="89">
        <v>7</v>
      </c>
      <c r="BK1132" s="89">
        <v>8</v>
      </c>
      <c r="BL1132" s="89">
        <v>8</v>
      </c>
      <c r="BM1132" s="89">
        <v>8</v>
      </c>
      <c r="BN1132" s="89">
        <v>8</v>
      </c>
      <c r="BO1132" s="89">
        <v>7</v>
      </c>
      <c r="BP1132" s="89">
        <v>7</v>
      </c>
      <c r="BQ1132" s="89">
        <v>7</v>
      </c>
      <c r="BR1132" s="89">
        <v>7</v>
      </c>
      <c r="BS1132" s="89">
        <v>7</v>
      </c>
      <c r="BT1132" s="89">
        <v>7</v>
      </c>
      <c r="BU1132" s="89">
        <v>8</v>
      </c>
      <c r="BV1132" s="89">
        <v>8</v>
      </c>
      <c r="BW1132" s="89">
        <v>7</v>
      </c>
      <c r="BX1132" s="89">
        <v>7</v>
      </c>
      <c r="BY1132" s="89">
        <v>7</v>
      </c>
      <c r="BZ1132" s="89">
        <v>7</v>
      </c>
      <c r="CA1132" s="89">
        <v>7</v>
      </c>
      <c r="CB1132" s="89">
        <v>7</v>
      </c>
      <c r="CC1132" s="89">
        <v>8</v>
      </c>
      <c r="CD1132" s="89">
        <v>7</v>
      </c>
      <c r="CE1132" s="89">
        <v>8</v>
      </c>
      <c r="CF1132" s="90">
        <f t="shared" si="118"/>
        <v>7.2962962962963</v>
      </c>
      <c r="CG1132" s="89"/>
      <c r="CH1132" s="89"/>
      <c r="CI1132" s="89"/>
      <c r="CJ1132" s="89"/>
      <c r="CK1132" s="89"/>
      <c r="CL1132" s="89"/>
      <c r="CM1132" s="89"/>
      <c r="CN1132" s="89"/>
      <c r="CO1132" s="89"/>
      <c r="CP1132" s="89"/>
      <c r="CQ1132" s="89"/>
      <c r="CR1132" s="89"/>
      <c r="CS1132" s="89"/>
      <c r="CT1132" s="89"/>
      <c r="CU1132" s="89"/>
      <c r="CV1132" s="89"/>
      <c r="CW1132" s="89"/>
      <c r="CX1132" s="89"/>
      <c r="CY1132" s="89"/>
      <c r="CZ1132" s="89"/>
      <c r="DA1132" s="89"/>
      <c r="DB1132" s="89"/>
      <c r="DC1132" s="89"/>
      <c r="DD1132" s="89"/>
      <c r="DE1132" s="89"/>
      <c r="DF1132" s="89"/>
      <c r="DG1132" s="89"/>
      <c r="DH1132" s="89"/>
      <c r="DI1132" s="89"/>
      <c r="DJ1132" s="89"/>
      <c r="DK1132" s="89"/>
      <c r="DL1132" s="89"/>
      <c r="DM1132" s="89"/>
      <c r="DN1132" s="89"/>
      <c r="DO1132" s="90" t="e">
        <f t="shared" si="119"/>
        <v>#DIV/0!</v>
      </c>
      <c r="DP1132" s="95"/>
      <c r="DQ1132" s="89"/>
      <c r="DR1132" s="89"/>
      <c r="DS1132" s="89"/>
      <c r="DT1132" s="89"/>
      <c r="DU1132" s="89"/>
      <c r="DV1132" s="101"/>
      <c r="DW1132" s="102"/>
      <c r="DX1132" s="103"/>
      <c r="DY1132" s="90"/>
      <c r="DZ1132" s="103"/>
      <c r="EA1132" s="103"/>
      <c r="EB1132" s="103"/>
      <c r="EC1132" s="103"/>
      <c r="ED1132" s="103"/>
      <c r="EE1132" s="103"/>
      <c r="EF1132" s="106" t="e">
        <f t="shared" si="111"/>
        <v>#DIV/0!</v>
      </c>
      <c r="EG1132" s="106" t="str">
        <f t="shared" si="112"/>
        <v>NEED TO DEVELOP</v>
      </c>
      <c r="EH1132" s="106" t="e">
        <f t="shared" si="113"/>
        <v>#DIV/0!</v>
      </c>
    </row>
    <row r="1133" hidden="1" customHeight="1" spans="2:138">
      <c r="B1133" s="83" t="s">
        <v>21015</v>
      </c>
      <c r="C1133" s="84"/>
      <c r="D1133" s="84"/>
      <c r="E1133" s="84"/>
      <c r="F1133" s="84"/>
      <c r="G1133" s="84"/>
      <c r="H1133" s="83" t="s">
        <v>22122</v>
      </c>
      <c r="I1133" s="86" t="s">
        <v>22123</v>
      </c>
      <c r="J1133" s="83" t="s">
        <v>2083</v>
      </c>
      <c r="K1133" s="84"/>
      <c r="L1133" s="83" t="s">
        <v>7293</v>
      </c>
      <c r="M1133" s="89"/>
      <c r="N1133" s="89"/>
      <c r="O1133" s="89"/>
      <c r="P1133" s="89"/>
      <c r="Q1133" s="89"/>
      <c r="R1133" s="89"/>
      <c r="S1133" s="89"/>
      <c r="T1133" s="89"/>
      <c r="U1133" s="89"/>
      <c r="V1133" s="89"/>
      <c r="W1133" s="89"/>
      <c r="X1133" s="89"/>
      <c r="Y1133" s="89"/>
      <c r="Z1133" s="89"/>
      <c r="AA1133" s="89"/>
      <c r="AB1133" s="89"/>
      <c r="AC1133" s="89"/>
      <c r="AD1133" s="89"/>
      <c r="AE1133" s="89"/>
      <c r="AF1133" s="89"/>
      <c r="AG1133" s="89"/>
      <c r="AH1133" s="89"/>
      <c r="AI1133" s="89"/>
      <c r="AJ1133" s="89"/>
      <c r="AK1133" s="89"/>
      <c r="AL1133" s="89"/>
      <c r="AM1133" s="89"/>
      <c r="AN1133" s="90" t="e">
        <f t="shared" si="117"/>
        <v>#DIV/0!</v>
      </c>
      <c r="AO1133" s="89"/>
      <c r="AP1133" s="89"/>
      <c r="AQ1133" s="89"/>
      <c r="AR1133" s="89"/>
      <c r="AS1133" s="89"/>
      <c r="AT1133" s="89"/>
      <c r="AU1133" s="89"/>
      <c r="AV1133" s="89"/>
      <c r="AW1133" s="89"/>
      <c r="AX1133" s="89"/>
      <c r="AY1133" s="89"/>
      <c r="AZ1133" s="89"/>
      <c r="BA1133" s="89"/>
      <c r="BB1133" s="89"/>
      <c r="BC1133" s="89"/>
      <c r="BD1133" s="89">
        <v>7</v>
      </c>
      <c r="BE1133" s="89">
        <v>7</v>
      </c>
      <c r="BF1133" s="89">
        <v>7</v>
      </c>
      <c r="BG1133" s="89">
        <v>7</v>
      </c>
      <c r="BH1133" s="89">
        <v>7</v>
      </c>
      <c r="BI1133" s="89">
        <v>7</v>
      </c>
      <c r="BJ1133" s="89">
        <v>7</v>
      </c>
      <c r="BK1133" s="89">
        <v>7</v>
      </c>
      <c r="BL1133" s="89">
        <v>7</v>
      </c>
      <c r="BM1133" s="89">
        <v>7</v>
      </c>
      <c r="BN1133" s="89">
        <v>7</v>
      </c>
      <c r="BO1133" s="89">
        <v>7</v>
      </c>
      <c r="BP1133" s="89">
        <v>7</v>
      </c>
      <c r="BQ1133" s="89">
        <v>7</v>
      </c>
      <c r="BR1133" s="89">
        <v>7</v>
      </c>
      <c r="BS1133" s="89">
        <v>7</v>
      </c>
      <c r="BT1133" s="89">
        <v>7</v>
      </c>
      <c r="BU1133" s="89">
        <v>7</v>
      </c>
      <c r="BV1133" s="89">
        <v>7</v>
      </c>
      <c r="BW1133" s="89">
        <v>7</v>
      </c>
      <c r="BX1133" s="89">
        <v>7</v>
      </c>
      <c r="BY1133" s="89">
        <v>7</v>
      </c>
      <c r="BZ1133" s="89">
        <v>7</v>
      </c>
      <c r="CA1133" s="89">
        <v>7</v>
      </c>
      <c r="CB1133" s="89">
        <v>7</v>
      </c>
      <c r="CC1133" s="89">
        <v>7</v>
      </c>
      <c r="CD1133" s="89">
        <v>7</v>
      </c>
      <c r="CE1133" s="89">
        <v>7</v>
      </c>
      <c r="CF1133" s="90">
        <f t="shared" si="118"/>
        <v>7</v>
      </c>
      <c r="CG1133" s="89"/>
      <c r="CH1133" s="89"/>
      <c r="CI1133" s="89"/>
      <c r="CJ1133" s="89"/>
      <c r="CK1133" s="89"/>
      <c r="CL1133" s="89"/>
      <c r="CM1133" s="89"/>
      <c r="CN1133" s="89"/>
      <c r="CO1133" s="89"/>
      <c r="CP1133" s="89"/>
      <c r="CQ1133" s="89"/>
      <c r="CR1133" s="89"/>
      <c r="CS1133" s="89"/>
      <c r="CT1133" s="89"/>
      <c r="CU1133" s="89"/>
      <c r="CV1133" s="89"/>
      <c r="CW1133" s="89"/>
      <c r="CX1133" s="89"/>
      <c r="CY1133" s="89"/>
      <c r="CZ1133" s="89"/>
      <c r="DA1133" s="89"/>
      <c r="DB1133" s="89"/>
      <c r="DC1133" s="89"/>
      <c r="DD1133" s="89"/>
      <c r="DE1133" s="89"/>
      <c r="DF1133" s="89"/>
      <c r="DG1133" s="89"/>
      <c r="DH1133" s="89"/>
      <c r="DI1133" s="89"/>
      <c r="DJ1133" s="89"/>
      <c r="DK1133" s="89"/>
      <c r="DL1133" s="89"/>
      <c r="DM1133" s="89"/>
      <c r="DN1133" s="89"/>
      <c r="DO1133" s="90" t="e">
        <f t="shared" si="119"/>
        <v>#DIV/0!</v>
      </c>
      <c r="DP1133" s="95"/>
      <c r="DQ1133" s="89"/>
      <c r="DR1133" s="89"/>
      <c r="DS1133" s="89"/>
      <c r="DT1133" s="89"/>
      <c r="DU1133" s="89"/>
      <c r="DV1133" s="101"/>
      <c r="DW1133" s="102"/>
      <c r="DX1133" s="103"/>
      <c r="DY1133" s="90"/>
      <c r="DZ1133" s="103"/>
      <c r="EA1133" s="103"/>
      <c r="EB1133" s="103"/>
      <c r="EC1133" s="103"/>
      <c r="ED1133" s="103"/>
      <c r="EE1133" s="103"/>
      <c r="EF1133" s="106" t="e">
        <f t="shared" si="111"/>
        <v>#DIV/0!</v>
      </c>
      <c r="EG1133" s="106" t="str">
        <f t="shared" si="112"/>
        <v>NEED TO DEVELOP</v>
      </c>
      <c r="EH1133" s="106" t="e">
        <f t="shared" si="113"/>
        <v>#DIV/0!</v>
      </c>
    </row>
    <row r="1134" hidden="1" customHeight="1" spans="2:138">
      <c r="B1134" s="83" t="s">
        <v>21015</v>
      </c>
      <c r="C1134" s="84"/>
      <c r="D1134" s="84"/>
      <c r="E1134" s="84"/>
      <c r="F1134" s="84"/>
      <c r="G1134" s="84"/>
      <c r="H1134" s="83" t="s">
        <v>22148</v>
      </c>
      <c r="I1134" s="86" t="s">
        <v>22149</v>
      </c>
      <c r="J1134" s="83" t="s">
        <v>263</v>
      </c>
      <c r="K1134" s="84"/>
      <c r="L1134" s="83" t="s">
        <v>7567</v>
      </c>
      <c r="M1134" s="89">
        <v>8</v>
      </c>
      <c r="N1134" s="89">
        <v>7</v>
      </c>
      <c r="O1134" s="89">
        <v>8</v>
      </c>
      <c r="P1134" s="89">
        <v>8</v>
      </c>
      <c r="Q1134" s="89">
        <v>8</v>
      </c>
      <c r="R1134" s="89">
        <v>8</v>
      </c>
      <c r="S1134" s="89">
        <v>8</v>
      </c>
      <c r="T1134" s="89">
        <v>8</v>
      </c>
      <c r="U1134" s="89">
        <v>8</v>
      </c>
      <c r="V1134" s="89">
        <v>8</v>
      </c>
      <c r="W1134" s="89">
        <v>7</v>
      </c>
      <c r="X1134" s="89">
        <v>7</v>
      </c>
      <c r="Y1134" s="89">
        <v>8</v>
      </c>
      <c r="Z1134" s="89">
        <v>7</v>
      </c>
      <c r="AA1134" s="89">
        <v>7</v>
      </c>
      <c r="AB1134" s="89">
        <v>7</v>
      </c>
      <c r="AC1134" s="89">
        <v>8</v>
      </c>
      <c r="AD1134" s="89">
        <v>8</v>
      </c>
      <c r="AE1134" s="89">
        <v>8</v>
      </c>
      <c r="AF1134" s="89">
        <v>7</v>
      </c>
      <c r="AG1134" s="89">
        <v>8</v>
      </c>
      <c r="AH1134" s="89">
        <v>8</v>
      </c>
      <c r="AI1134" s="89">
        <v>8</v>
      </c>
      <c r="AJ1134" s="89">
        <v>8</v>
      </c>
      <c r="AK1134" s="89">
        <v>7</v>
      </c>
      <c r="AL1134" s="89">
        <v>8</v>
      </c>
      <c r="AM1134" s="89">
        <v>7</v>
      </c>
      <c r="AN1134" s="90">
        <f t="shared" si="117"/>
        <v>7.66666666666667</v>
      </c>
      <c r="AO1134" s="89"/>
      <c r="AP1134" s="89"/>
      <c r="AQ1134" s="89"/>
      <c r="AR1134" s="89"/>
      <c r="AS1134" s="89"/>
      <c r="AT1134" s="89"/>
      <c r="AU1134" s="89"/>
      <c r="AV1134" s="89"/>
      <c r="AW1134" s="89"/>
      <c r="AX1134" s="89"/>
      <c r="AY1134" s="89"/>
      <c r="AZ1134" s="89"/>
      <c r="BA1134" s="89"/>
      <c r="BB1134" s="89"/>
      <c r="BC1134" s="89"/>
      <c r="BD1134" s="89"/>
      <c r="BE1134" s="89"/>
      <c r="BF1134" s="89"/>
      <c r="BG1134" s="89"/>
      <c r="BH1134" s="89"/>
      <c r="BI1134" s="89"/>
      <c r="BJ1134" s="89"/>
      <c r="BK1134" s="89"/>
      <c r="BL1134" s="89"/>
      <c r="BM1134" s="89"/>
      <c r="BN1134" s="89"/>
      <c r="BO1134" s="89"/>
      <c r="BP1134" s="89"/>
      <c r="BQ1134" s="89"/>
      <c r="BR1134" s="89"/>
      <c r="BS1134" s="89"/>
      <c r="BT1134" s="89"/>
      <c r="BU1134" s="89"/>
      <c r="BV1134" s="89"/>
      <c r="BW1134" s="89"/>
      <c r="BX1134" s="89"/>
      <c r="BY1134" s="89"/>
      <c r="BZ1134" s="89"/>
      <c r="CA1134" s="89"/>
      <c r="CB1134" s="89"/>
      <c r="CC1134" s="89"/>
      <c r="CD1134" s="89"/>
      <c r="CE1134" s="89"/>
      <c r="CF1134" s="90" t="e">
        <f t="shared" si="118"/>
        <v>#DIV/0!</v>
      </c>
      <c r="CG1134" s="89"/>
      <c r="CH1134" s="89"/>
      <c r="CI1134" s="89"/>
      <c r="CJ1134" s="89"/>
      <c r="CK1134" s="89"/>
      <c r="CL1134" s="89"/>
      <c r="CM1134" s="89"/>
      <c r="CN1134" s="89"/>
      <c r="CO1134" s="89"/>
      <c r="CP1134" s="89"/>
      <c r="CQ1134" s="89"/>
      <c r="CR1134" s="89"/>
      <c r="CS1134" s="89"/>
      <c r="CT1134" s="89"/>
      <c r="CU1134" s="89"/>
      <c r="CV1134" s="89"/>
      <c r="CW1134" s="89"/>
      <c r="CX1134" s="89"/>
      <c r="CY1134" s="89"/>
      <c r="CZ1134" s="89"/>
      <c r="DA1134" s="89"/>
      <c r="DB1134" s="89"/>
      <c r="DC1134" s="89"/>
      <c r="DD1134" s="89"/>
      <c r="DE1134" s="89"/>
      <c r="DF1134" s="89"/>
      <c r="DG1134" s="89"/>
      <c r="DH1134" s="89"/>
      <c r="DI1134" s="89"/>
      <c r="DJ1134" s="89"/>
      <c r="DK1134" s="89"/>
      <c r="DL1134" s="89"/>
      <c r="DM1134" s="89"/>
      <c r="DN1134" s="89"/>
      <c r="DO1134" s="90" t="e">
        <f t="shared" si="119"/>
        <v>#DIV/0!</v>
      </c>
      <c r="DP1134" s="95"/>
      <c r="DQ1134" s="89"/>
      <c r="DR1134" s="89"/>
      <c r="DS1134" s="89"/>
      <c r="DT1134" s="89"/>
      <c r="DU1134" s="89"/>
      <c r="DV1134" s="101"/>
      <c r="DW1134" s="102"/>
      <c r="DX1134" s="103"/>
      <c r="DY1134" s="90"/>
      <c r="DZ1134" s="103"/>
      <c r="EA1134" s="103"/>
      <c r="EB1134" s="103"/>
      <c r="EC1134" s="103"/>
      <c r="ED1134" s="103"/>
      <c r="EE1134" s="103"/>
      <c r="EF1134" s="106" t="str">
        <f t="shared" si="111"/>
        <v>NEED TO DEVELOP</v>
      </c>
      <c r="EG1134" s="106" t="e">
        <f t="shared" si="112"/>
        <v>#DIV/0!</v>
      </c>
      <c r="EH1134" s="106" t="e">
        <f t="shared" si="113"/>
        <v>#DIV/0!</v>
      </c>
    </row>
    <row r="1135" hidden="1" customHeight="1" spans="2:138">
      <c r="B1135" s="83" t="s">
        <v>21015</v>
      </c>
      <c r="C1135" s="84"/>
      <c r="D1135" s="84"/>
      <c r="E1135" s="84"/>
      <c r="F1135" s="84"/>
      <c r="G1135" s="84"/>
      <c r="H1135" s="83" t="s">
        <v>22161</v>
      </c>
      <c r="I1135" s="86" t="s">
        <v>22162</v>
      </c>
      <c r="J1135" s="83" t="s">
        <v>108</v>
      </c>
      <c r="K1135" s="84"/>
      <c r="L1135" s="83" t="s">
        <v>8554</v>
      </c>
      <c r="M1135" s="89"/>
      <c r="N1135" s="89"/>
      <c r="O1135" s="89"/>
      <c r="P1135" s="89"/>
      <c r="Q1135" s="89"/>
      <c r="R1135" s="89"/>
      <c r="S1135" s="89"/>
      <c r="T1135" s="89"/>
      <c r="U1135" s="89"/>
      <c r="V1135" s="89"/>
      <c r="W1135" s="89"/>
      <c r="X1135" s="89"/>
      <c r="Y1135" s="89"/>
      <c r="Z1135" s="89"/>
      <c r="AA1135" s="89"/>
      <c r="AB1135" s="89"/>
      <c r="AC1135" s="89"/>
      <c r="AD1135" s="89"/>
      <c r="AE1135" s="89"/>
      <c r="AF1135" s="89"/>
      <c r="AG1135" s="89"/>
      <c r="AH1135" s="89"/>
      <c r="AI1135" s="89"/>
      <c r="AJ1135" s="89"/>
      <c r="AK1135" s="89"/>
      <c r="AL1135" s="89"/>
      <c r="AM1135" s="89"/>
      <c r="AN1135" s="90" t="e">
        <f t="shared" si="117"/>
        <v>#DIV/0!</v>
      </c>
      <c r="AO1135" s="89"/>
      <c r="AP1135" s="89"/>
      <c r="AQ1135" s="89"/>
      <c r="AR1135" s="89"/>
      <c r="AS1135" s="89"/>
      <c r="AT1135" s="89"/>
      <c r="AU1135" s="89"/>
      <c r="AV1135" s="89"/>
      <c r="AW1135" s="89"/>
      <c r="AX1135" s="89"/>
      <c r="AY1135" s="89"/>
      <c r="AZ1135" s="89"/>
      <c r="BA1135" s="89"/>
      <c r="BB1135" s="89"/>
      <c r="BC1135" s="89"/>
      <c r="BD1135" s="89">
        <v>8</v>
      </c>
      <c r="BE1135" s="89">
        <v>8</v>
      </c>
      <c r="BF1135" s="89">
        <v>7</v>
      </c>
      <c r="BG1135" s="89">
        <v>8</v>
      </c>
      <c r="BH1135" s="89">
        <v>7</v>
      </c>
      <c r="BI1135" s="89">
        <v>8</v>
      </c>
      <c r="BJ1135" s="89">
        <v>8</v>
      </c>
      <c r="BK1135" s="89">
        <v>8</v>
      </c>
      <c r="BL1135" s="89">
        <v>8</v>
      </c>
      <c r="BM1135" s="89">
        <v>8</v>
      </c>
      <c r="BN1135" s="89">
        <v>7</v>
      </c>
      <c r="BO1135" s="89">
        <v>7</v>
      </c>
      <c r="BP1135" s="89">
        <v>8</v>
      </c>
      <c r="BQ1135" s="89">
        <v>8</v>
      </c>
      <c r="BR1135" s="89">
        <v>7</v>
      </c>
      <c r="BS1135" s="89">
        <v>8</v>
      </c>
      <c r="BT1135" s="89">
        <v>8</v>
      </c>
      <c r="BU1135" s="89">
        <v>8</v>
      </c>
      <c r="BV1135" s="89">
        <v>7</v>
      </c>
      <c r="BW1135" s="89">
        <v>7</v>
      </c>
      <c r="BX1135" s="89">
        <v>8</v>
      </c>
      <c r="BY1135" s="89">
        <v>8</v>
      </c>
      <c r="BZ1135" s="89">
        <v>8</v>
      </c>
      <c r="CA1135" s="89">
        <v>8</v>
      </c>
      <c r="CB1135" s="89">
        <v>7</v>
      </c>
      <c r="CC1135" s="89">
        <v>8</v>
      </c>
      <c r="CD1135" s="89">
        <v>7</v>
      </c>
      <c r="CE1135" s="89">
        <v>7</v>
      </c>
      <c r="CF1135" s="90">
        <f t="shared" si="118"/>
        <v>7.62962962962963</v>
      </c>
      <c r="CG1135" s="89"/>
      <c r="CH1135" s="89"/>
      <c r="CI1135" s="89"/>
      <c r="CJ1135" s="89"/>
      <c r="CK1135" s="89"/>
      <c r="CL1135" s="89"/>
      <c r="CM1135" s="89"/>
      <c r="CN1135" s="89"/>
      <c r="CO1135" s="89"/>
      <c r="CP1135" s="89"/>
      <c r="CQ1135" s="89"/>
      <c r="CR1135" s="89"/>
      <c r="CS1135" s="89"/>
      <c r="CT1135" s="89"/>
      <c r="CU1135" s="89"/>
      <c r="CV1135" s="89"/>
      <c r="CW1135" s="89"/>
      <c r="CX1135" s="89"/>
      <c r="CY1135" s="89"/>
      <c r="CZ1135" s="89"/>
      <c r="DA1135" s="89"/>
      <c r="DB1135" s="89"/>
      <c r="DC1135" s="89"/>
      <c r="DD1135" s="89"/>
      <c r="DE1135" s="89"/>
      <c r="DF1135" s="89"/>
      <c r="DG1135" s="89"/>
      <c r="DH1135" s="89"/>
      <c r="DI1135" s="89"/>
      <c r="DJ1135" s="89"/>
      <c r="DK1135" s="89"/>
      <c r="DL1135" s="89"/>
      <c r="DM1135" s="89"/>
      <c r="DN1135" s="89"/>
      <c r="DO1135" s="90" t="e">
        <f t="shared" si="119"/>
        <v>#DIV/0!</v>
      </c>
      <c r="DP1135" s="95"/>
      <c r="DQ1135" s="89"/>
      <c r="DR1135" s="89"/>
      <c r="DS1135" s="89"/>
      <c r="DT1135" s="89"/>
      <c r="DU1135" s="89"/>
      <c r="DV1135" s="101"/>
      <c r="DW1135" s="102"/>
      <c r="DX1135" s="103"/>
      <c r="DY1135" s="90"/>
      <c r="DZ1135" s="103"/>
      <c r="EA1135" s="103"/>
      <c r="EB1135" s="103"/>
      <c r="EC1135" s="103"/>
      <c r="ED1135" s="103"/>
      <c r="EE1135" s="103"/>
      <c r="EF1135" s="106" t="e">
        <f t="shared" si="111"/>
        <v>#DIV/0!</v>
      </c>
      <c r="EG1135" s="106" t="str">
        <f t="shared" si="112"/>
        <v>NEED TO DEVELOP</v>
      </c>
      <c r="EH1135" s="106" t="e">
        <f t="shared" si="113"/>
        <v>#DIV/0!</v>
      </c>
    </row>
    <row r="1136" hidden="1" customHeight="1" spans="2:138">
      <c r="B1136" s="83" t="s">
        <v>21015</v>
      </c>
      <c r="C1136" s="84"/>
      <c r="D1136" s="84"/>
      <c r="E1136" s="84"/>
      <c r="F1136" s="84"/>
      <c r="G1136" s="84"/>
      <c r="H1136" s="83" t="s">
        <v>22173</v>
      </c>
      <c r="I1136" s="86" t="s">
        <v>22174</v>
      </c>
      <c r="J1136" s="83" t="s">
        <v>2321</v>
      </c>
      <c r="K1136" s="84"/>
      <c r="L1136" s="83" t="s">
        <v>789</v>
      </c>
      <c r="M1136" s="89"/>
      <c r="N1136" s="89"/>
      <c r="O1136" s="89"/>
      <c r="P1136" s="89"/>
      <c r="Q1136" s="89"/>
      <c r="R1136" s="89"/>
      <c r="S1136" s="89"/>
      <c r="T1136" s="89"/>
      <c r="U1136" s="89"/>
      <c r="V1136" s="89"/>
      <c r="W1136" s="89"/>
      <c r="X1136" s="89"/>
      <c r="Y1136" s="89"/>
      <c r="Z1136" s="89"/>
      <c r="AA1136" s="89"/>
      <c r="AB1136" s="89"/>
      <c r="AC1136" s="89"/>
      <c r="AD1136" s="89"/>
      <c r="AE1136" s="89"/>
      <c r="AF1136" s="89"/>
      <c r="AG1136" s="89"/>
      <c r="AH1136" s="89"/>
      <c r="AI1136" s="89"/>
      <c r="AJ1136" s="89"/>
      <c r="AK1136" s="89"/>
      <c r="AL1136" s="89"/>
      <c r="AM1136" s="89"/>
      <c r="AN1136" s="90" t="e">
        <f t="shared" si="117"/>
        <v>#DIV/0!</v>
      </c>
      <c r="AO1136" s="89"/>
      <c r="AP1136" s="89"/>
      <c r="AQ1136" s="89"/>
      <c r="AR1136" s="89"/>
      <c r="AS1136" s="89"/>
      <c r="AT1136" s="89"/>
      <c r="AU1136" s="89"/>
      <c r="AV1136" s="89"/>
      <c r="AW1136" s="89"/>
      <c r="AX1136" s="89"/>
      <c r="AY1136" s="89"/>
      <c r="AZ1136" s="89"/>
      <c r="BA1136" s="89"/>
      <c r="BB1136" s="89"/>
      <c r="BC1136" s="89"/>
      <c r="BD1136" s="89">
        <v>8</v>
      </c>
      <c r="BE1136" s="89">
        <v>8</v>
      </c>
      <c r="BF1136" s="89">
        <v>7</v>
      </c>
      <c r="BG1136" s="89">
        <v>8</v>
      </c>
      <c r="BH1136" s="89">
        <v>7</v>
      </c>
      <c r="BI1136" s="89">
        <v>8</v>
      </c>
      <c r="BJ1136" s="89">
        <v>8</v>
      </c>
      <c r="BK1136" s="89">
        <v>8</v>
      </c>
      <c r="BL1136" s="89">
        <v>7</v>
      </c>
      <c r="BM1136" s="89">
        <v>8</v>
      </c>
      <c r="BN1136" s="89">
        <v>8</v>
      </c>
      <c r="BO1136" s="89">
        <v>7</v>
      </c>
      <c r="BP1136" s="89">
        <v>8</v>
      </c>
      <c r="BQ1136" s="89">
        <v>8</v>
      </c>
      <c r="BR1136" s="89">
        <v>7</v>
      </c>
      <c r="BS1136" s="89">
        <v>8</v>
      </c>
      <c r="BT1136" s="89">
        <v>8</v>
      </c>
      <c r="BU1136" s="89">
        <v>7</v>
      </c>
      <c r="BV1136" s="89">
        <v>8</v>
      </c>
      <c r="BW1136" s="89">
        <v>7</v>
      </c>
      <c r="BX1136" s="89">
        <v>8</v>
      </c>
      <c r="BY1136" s="89">
        <v>8</v>
      </c>
      <c r="BZ1136" s="89">
        <v>8</v>
      </c>
      <c r="CA1136" s="89">
        <v>8</v>
      </c>
      <c r="CB1136" s="89">
        <v>7</v>
      </c>
      <c r="CC1136" s="89">
        <v>8</v>
      </c>
      <c r="CD1136" s="89">
        <v>7</v>
      </c>
      <c r="CE1136" s="89">
        <v>7</v>
      </c>
      <c r="CF1136" s="90">
        <f t="shared" si="118"/>
        <v>7.62962962962963</v>
      </c>
      <c r="CG1136" s="89"/>
      <c r="CH1136" s="89"/>
      <c r="CI1136" s="89"/>
      <c r="CJ1136" s="89"/>
      <c r="CK1136" s="89"/>
      <c r="CL1136" s="89"/>
      <c r="CM1136" s="89"/>
      <c r="CN1136" s="89"/>
      <c r="CO1136" s="89"/>
      <c r="CP1136" s="89"/>
      <c r="CQ1136" s="89"/>
      <c r="CR1136" s="89"/>
      <c r="CS1136" s="89"/>
      <c r="CT1136" s="89"/>
      <c r="CU1136" s="89"/>
      <c r="CV1136" s="89"/>
      <c r="CW1136" s="89"/>
      <c r="CX1136" s="89"/>
      <c r="CY1136" s="89"/>
      <c r="CZ1136" s="89"/>
      <c r="DA1136" s="89"/>
      <c r="DB1136" s="89"/>
      <c r="DC1136" s="89"/>
      <c r="DD1136" s="89"/>
      <c r="DE1136" s="89"/>
      <c r="DF1136" s="89"/>
      <c r="DG1136" s="89"/>
      <c r="DH1136" s="89"/>
      <c r="DI1136" s="89"/>
      <c r="DJ1136" s="89"/>
      <c r="DK1136" s="89"/>
      <c r="DL1136" s="89"/>
      <c r="DM1136" s="89"/>
      <c r="DN1136" s="89"/>
      <c r="DO1136" s="90" t="e">
        <f t="shared" si="119"/>
        <v>#DIV/0!</v>
      </c>
      <c r="DP1136" s="95"/>
      <c r="DQ1136" s="89"/>
      <c r="DR1136" s="89"/>
      <c r="DS1136" s="89"/>
      <c r="DT1136" s="89"/>
      <c r="DU1136" s="89"/>
      <c r="DV1136" s="101"/>
      <c r="DW1136" s="102"/>
      <c r="DX1136" s="103"/>
      <c r="DY1136" s="90"/>
      <c r="DZ1136" s="103"/>
      <c r="EA1136" s="103"/>
      <c r="EB1136" s="103"/>
      <c r="EC1136" s="103"/>
      <c r="ED1136" s="103"/>
      <c r="EE1136" s="103"/>
      <c r="EF1136" s="106" t="e">
        <f t="shared" si="111"/>
        <v>#DIV/0!</v>
      </c>
      <c r="EG1136" s="106" t="str">
        <f t="shared" si="112"/>
        <v>NEED TO DEVELOP</v>
      </c>
      <c r="EH1136" s="106" t="e">
        <f t="shared" si="113"/>
        <v>#DIV/0!</v>
      </c>
    </row>
    <row r="1137" hidden="1" customHeight="1" spans="2:138">
      <c r="B1137" s="83" t="s">
        <v>21015</v>
      </c>
      <c r="C1137" s="84"/>
      <c r="D1137" s="84"/>
      <c r="E1137" s="84"/>
      <c r="F1137" s="84"/>
      <c r="G1137" s="84"/>
      <c r="H1137" s="83" t="s">
        <v>22184</v>
      </c>
      <c r="I1137" s="86" t="s">
        <v>22185</v>
      </c>
      <c r="J1137" s="83" t="s">
        <v>390</v>
      </c>
      <c r="K1137" s="84"/>
      <c r="L1137" s="83" t="s">
        <v>8163</v>
      </c>
      <c r="M1137" s="89"/>
      <c r="N1137" s="89"/>
      <c r="O1137" s="89"/>
      <c r="P1137" s="89"/>
      <c r="Q1137" s="89"/>
      <c r="R1137" s="89"/>
      <c r="S1137" s="89"/>
      <c r="T1137" s="89"/>
      <c r="U1137" s="89"/>
      <c r="V1137" s="89"/>
      <c r="W1137" s="89"/>
      <c r="X1137" s="89"/>
      <c r="Y1137" s="89"/>
      <c r="Z1137" s="89"/>
      <c r="AA1137" s="89"/>
      <c r="AB1137" s="89"/>
      <c r="AC1137" s="89"/>
      <c r="AD1137" s="89"/>
      <c r="AE1137" s="89"/>
      <c r="AF1137" s="89"/>
      <c r="AG1137" s="89"/>
      <c r="AH1137" s="89"/>
      <c r="AI1137" s="89"/>
      <c r="AJ1137" s="89"/>
      <c r="AK1137" s="89"/>
      <c r="AL1137" s="89"/>
      <c r="AM1137" s="89"/>
      <c r="AN1137" s="90" t="e">
        <f t="shared" si="117"/>
        <v>#DIV/0!</v>
      </c>
      <c r="AO1137" s="89"/>
      <c r="AP1137" s="89"/>
      <c r="AQ1137" s="89"/>
      <c r="AR1137" s="89"/>
      <c r="AS1137" s="89"/>
      <c r="AT1137" s="89"/>
      <c r="AU1137" s="89"/>
      <c r="AV1137" s="89"/>
      <c r="AW1137" s="89"/>
      <c r="AX1137" s="89"/>
      <c r="AY1137" s="89"/>
      <c r="AZ1137" s="89"/>
      <c r="BA1137" s="89"/>
      <c r="BB1137" s="89"/>
      <c r="BC1137" s="89"/>
      <c r="BD1137" s="89"/>
      <c r="BE1137" s="89"/>
      <c r="BF1137" s="89"/>
      <c r="BG1137" s="89"/>
      <c r="BH1137" s="89"/>
      <c r="BI1137" s="89"/>
      <c r="BJ1137" s="89"/>
      <c r="BK1137" s="89"/>
      <c r="BL1137" s="89"/>
      <c r="BM1137" s="89"/>
      <c r="BN1137" s="89"/>
      <c r="BO1137" s="89"/>
      <c r="BP1137" s="89"/>
      <c r="BQ1137" s="89"/>
      <c r="BR1137" s="89"/>
      <c r="BS1137" s="89"/>
      <c r="BT1137" s="89"/>
      <c r="BU1137" s="89"/>
      <c r="BV1137" s="89"/>
      <c r="BW1137" s="89"/>
      <c r="BX1137" s="89"/>
      <c r="BY1137" s="89"/>
      <c r="BZ1137" s="89"/>
      <c r="CA1137" s="89"/>
      <c r="CB1137" s="89"/>
      <c r="CC1137" s="89"/>
      <c r="CD1137" s="89"/>
      <c r="CE1137" s="89"/>
      <c r="CF1137" s="90" t="e">
        <f t="shared" si="118"/>
        <v>#DIV/0!</v>
      </c>
      <c r="CG1137" s="89"/>
      <c r="CH1137" s="89"/>
      <c r="CI1137" s="89"/>
      <c r="CJ1137" s="89"/>
      <c r="CK1137" s="89"/>
      <c r="CL1137" s="89"/>
      <c r="CM1137" s="89"/>
      <c r="CN1137" s="89"/>
      <c r="CO1137" s="89"/>
      <c r="CP1137" s="89"/>
      <c r="CQ1137" s="89"/>
      <c r="CR1137" s="89"/>
      <c r="CS1137" s="89"/>
      <c r="CT1137" s="89"/>
      <c r="CU1137" s="89"/>
      <c r="CV1137" s="89">
        <v>8</v>
      </c>
      <c r="CW1137" s="89">
        <v>8</v>
      </c>
      <c r="CX1137" s="89">
        <v>8</v>
      </c>
      <c r="CY1137" s="89">
        <v>7</v>
      </c>
      <c r="CZ1137" s="89">
        <v>7</v>
      </c>
      <c r="DA1137" s="89">
        <v>7</v>
      </c>
      <c r="DB1137" s="89">
        <v>7</v>
      </c>
      <c r="DC1137" s="89">
        <v>7</v>
      </c>
      <c r="DD1137" s="89">
        <v>8</v>
      </c>
      <c r="DE1137" s="89">
        <v>7</v>
      </c>
      <c r="DF1137" s="89">
        <v>7</v>
      </c>
      <c r="DG1137" s="89">
        <v>7</v>
      </c>
      <c r="DH1137" s="89">
        <v>7</v>
      </c>
      <c r="DI1137" s="89">
        <v>7</v>
      </c>
      <c r="DJ1137" s="89">
        <v>7</v>
      </c>
      <c r="DK1137" s="89">
        <v>8</v>
      </c>
      <c r="DL1137" s="89">
        <v>7</v>
      </c>
      <c r="DM1137" s="89">
        <v>7</v>
      </c>
      <c r="DN1137" s="89">
        <v>7</v>
      </c>
      <c r="DO1137" s="90">
        <f t="shared" si="119"/>
        <v>7.26315789473684</v>
      </c>
      <c r="DP1137" s="95"/>
      <c r="DQ1137" s="89"/>
      <c r="DR1137" s="89"/>
      <c r="DS1137" s="89"/>
      <c r="DT1137" s="89"/>
      <c r="DU1137" s="89"/>
      <c r="DV1137" s="101"/>
      <c r="DW1137" s="102"/>
      <c r="DX1137" s="103"/>
      <c r="DY1137" s="90"/>
      <c r="DZ1137" s="103"/>
      <c r="EA1137" s="103"/>
      <c r="EB1137" s="103"/>
      <c r="EC1137" s="103"/>
      <c r="ED1137" s="103"/>
      <c r="EE1137" s="103"/>
      <c r="EF1137" s="106" t="e">
        <f t="shared" si="111"/>
        <v>#DIV/0!</v>
      </c>
      <c r="EG1137" s="106" t="e">
        <f t="shared" si="112"/>
        <v>#DIV/0!</v>
      </c>
      <c r="EH1137" s="106" t="str">
        <f t="shared" si="113"/>
        <v>NEED TO DEVELOP</v>
      </c>
    </row>
    <row r="1138" hidden="1" customHeight="1" spans="2:138">
      <c r="B1138" s="83" t="s">
        <v>21015</v>
      </c>
      <c r="C1138" s="84"/>
      <c r="D1138" s="84"/>
      <c r="E1138" s="84"/>
      <c r="F1138" s="84"/>
      <c r="G1138" s="84"/>
      <c r="H1138" s="83" t="s">
        <v>22198</v>
      </c>
      <c r="I1138" s="86" t="s">
        <v>22199</v>
      </c>
      <c r="J1138" s="83" t="s">
        <v>126</v>
      </c>
      <c r="K1138" s="84"/>
      <c r="L1138" s="83" t="s">
        <v>4886</v>
      </c>
      <c r="M1138" s="89"/>
      <c r="N1138" s="89"/>
      <c r="O1138" s="89"/>
      <c r="P1138" s="89"/>
      <c r="Q1138" s="89"/>
      <c r="R1138" s="89"/>
      <c r="S1138" s="89"/>
      <c r="T1138" s="89"/>
      <c r="U1138" s="89"/>
      <c r="V1138" s="89"/>
      <c r="W1138" s="89"/>
      <c r="X1138" s="89"/>
      <c r="Y1138" s="89"/>
      <c r="Z1138" s="89"/>
      <c r="AA1138" s="89"/>
      <c r="AB1138" s="89"/>
      <c r="AC1138" s="89"/>
      <c r="AD1138" s="89"/>
      <c r="AE1138" s="89"/>
      <c r="AF1138" s="89"/>
      <c r="AG1138" s="89"/>
      <c r="AH1138" s="89"/>
      <c r="AI1138" s="89"/>
      <c r="AJ1138" s="89"/>
      <c r="AK1138" s="89"/>
      <c r="AL1138" s="89"/>
      <c r="AM1138" s="89"/>
      <c r="AN1138" s="90" t="e">
        <f t="shared" si="117"/>
        <v>#DIV/0!</v>
      </c>
      <c r="AO1138" s="89"/>
      <c r="AP1138" s="89"/>
      <c r="AQ1138" s="89"/>
      <c r="AR1138" s="89"/>
      <c r="AS1138" s="89"/>
      <c r="AT1138" s="89"/>
      <c r="AU1138" s="89"/>
      <c r="AV1138" s="89"/>
      <c r="AW1138" s="89"/>
      <c r="AX1138" s="89"/>
      <c r="AY1138" s="89"/>
      <c r="AZ1138" s="89"/>
      <c r="BA1138" s="89"/>
      <c r="BB1138" s="89"/>
      <c r="BC1138" s="89"/>
      <c r="BD1138" s="89"/>
      <c r="BE1138" s="89"/>
      <c r="BF1138" s="89"/>
      <c r="BG1138" s="89"/>
      <c r="BH1138" s="89"/>
      <c r="BI1138" s="89"/>
      <c r="BJ1138" s="89"/>
      <c r="BK1138" s="89"/>
      <c r="BL1138" s="89"/>
      <c r="BM1138" s="89"/>
      <c r="BN1138" s="89"/>
      <c r="BO1138" s="89"/>
      <c r="BP1138" s="89"/>
      <c r="BQ1138" s="89"/>
      <c r="BR1138" s="89"/>
      <c r="BS1138" s="89"/>
      <c r="BT1138" s="89"/>
      <c r="BU1138" s="89"/>
      <c r="BV1138" s="89"/>
      <c r="BW1138" s="89"/>
      <c r="BX1138" s="89"/>
      <c r="BY1138" s="89"/>
      <c r="BZ1138" s="89"/>
      <c r="CA1138" s="89"/>
      <c r="CB1138" s="89"/>
      <c r="CC1138" s="89"/>
      <c r="CD1138" s="89"/>
      <c r="CE1138" s="89"/>
      <c r="CF1138" s="90" t="e">
        <f t="shared" si="118"/>
        <v>#DIV/0!</v>
      </c>
      <c r="CG1138" s="89"/>
      <c r="CH1138" s="89"/>
      <c r="CI1138" s="89"/>
      <c r="CJ1138" s="89"/>
      <c r="CK1138" s="89"/>
      <c r="CL1138" s="89"/>
      <c r="CM1138" s="89"/>
      <c r="CN1138" s="89"/>
      <c r="CO1138" s="89"/>
      <c r="CP1138" s="89"/>
      <c r="CQ1138" s="89"/>
      <c r="CR1138" s="89"/>
      <c r="CS1138" s="89"/>
      <c r="CT1138" s="89"/>
      <c r="CU1138" s="89"/>
      <c r="CV1138" s="89">
        <v>8</v>
      </c>
      <c r="CW1138" s="89">
        <v>8</v>
      </c>
      <c r="CX1138" s="89">
        <v>8</v>
      </c>
      <c r="CY1138" s="89">
        <v>8</v>
      </c>
      <c r="CZ1138" s="89">
        <v>7</v>
      </c>
      <c r="DA1138" s="89">
        <v>7</v>
      </c>
      <c r="DB1138" s="89">
        <v>7</v>
      </c>
      <c r="DC1138" s="89">
        <v>7</v>
      </c>
      <c r="DD1138" s="89">
        <v>7</v>
      </c>
      <c r="DE1138" s="89"/>
      <c r="DF1138" s="89"/>
      <c r="DG1138" s="89"/>
      <c r="DH1138" s="89"/>
      <c r="DI1138" s="89">
        <v>7</v>
      </c>
      <c r="DJ1138" s="89">
        <v>7</v>
      </c>
      <c r="DK1138" s="89">
        <v>7</v>
      </c>
      <c r="DL1138" s="89">
        <v>7</v>
      </c>
      <c r="DM1138" s="89">
        <v>7</v>
      </c>
      <c r="DN1138" s="89">
        <v>7</v>
      </c>
      <c r="DO1138" s="90">
        <f t="shared" si="119"/>
        <v>7.26666666666667</v>
      </c>
      <c r="DP1138" s="95"/>
      <c r="DQ1138" s="89"/>
      <c r="DR1138" s="89"/>
      <c r="DS1138" s="89"/>
      <c r="DT1138" s="89"/>
      <c r="DU1138" s="89"/>
      <c r="DV1138" s="101"/>
      <c r="DW1138" s="102"/>
      <c r="DX1138" s="103"/>
      <c r="DY1138" s="90"/>
      <c r="DZ1138" s="103"/>
      <c r="EA1138" s="103"/>
      <c r="EB1138" s="103"/>
      <c r="EC1138" s="103"/>
      <c r="ED1138" s="103"/>
      <c r="EE1138" s="103"/>
      <c r="EF1138" s="106" t="e">
        <f t="shared" si="111"/>
        <v>#DIV/0!</v>
      </c>
      <c r="EG1138" s="106" t="e">
        <f t="shared" si="112"/>
        <v>#DIV/0!</v>
      </c>
      <c r="EH1138" s="106" t="str">
        <f t="shared" si="113"/>
        <v>NEED TO DEVELOP</v>
      </c>
    </row>
    <row r="1139" hidden="1" customHeight="1" spans="2:138">
      <c r="B1139" s="83" t="s">
        <v>21015</v>
      </c>
      <c r="C1139" s="84"/>
      <c r="D1139" s="84"/>
      <c r="E1139" s="84"/>
      <c r="F1139" s="84"/>
      <c r="G1139" s="84"/>
      <c r="H1139" s="83" t="s">
        <v>22212</v>
      </c>
      <c r="I1139" s="86" t="s">
        <v>22213</v>
      </c>
      <c r="J1139" s="83" t="s">
        <v>126</v>
      </c>
      <c r="K1139" s="84"/>
      <c r="L1139" s="83" t="s">
        <v>22214</v>
      </c>
      <c r="M1139" s="89"/>
      <c r="N1139" s="89"/>
      <c r="O1139" s="89"/>
      <c r="P1139" s="89"/>
      <c r="Q1139" s="89"/>
      <c r="R1139" s="89"/>
      <c r="S1139" s="89"/>
      <c r="T1139" s="89"/>
      <c r="U1139" s="89"/>
      <c r="V1139" s="89"/>
      <c r="W1139" s="89"/>
      <c r="X1139" s="89"/>
      <c r="Y1139" s="89"/>
      <c r="Z1139" s="89"/>
      <c r="AA1139" s="89"/>
      <c r="AB1139" s="89"/>
      <c r="AC1139" s="89"/>
      <c r="AD1139" s="89"/>
      <c r="AE1139" s="89"/>
      <c r="AF1139" s="89"/>
      <c r="AG1139" s="89"/>
      <c r="AH1139" s="89"/>
      <c r="AI1139" s="89"/>
      <c r="AJ1139" s="89"/>
      <c r="AK1139" s="89"/>
      <c r="AL1139" s="89"/>
      <c r="AM1139" s="89"/>
      <c r="AN1139" s="90" t="e">
        <f t="shared" si="117"/>
        <v>#DIV/0!</v>
      </c>
      <c r="AO1139" s="89"/>
      <c r="AP1139" s="89"/>
      <c r="AQ1139" s="89"/>
      <c r="AR1139" s="89"/>
      <c r="AS1139" s="89"/>
      <c r="AT1139" s="89"/>
      <c r="AU1139" s="89"/>
      <c r="AV1139" s="89"/>
      <c r="AW1139" s="89"/>
      <c r="AX1139" s="89"/>
      <c r="AY1139" s="89"/>
      <c r="AZ1139" s="89"/>
      <c r="BA1139" s="89"/>
      <c r="BB1139" s="89"/>
      <c r="BC1139" s="89"/>
      <c r="BD1139" s="89"/>
      <c r="BE1139" s="89"/>
      <c r="BF1139" s="89"/>
      <c r="BG1139" s="89"/>
      <c r="BH1139" s="89"/>
      <c r="BI1139" s="89"/>
      <c r="BJ1139" s="89"/>
      <c r="BK1139" s="89"/>
      <c r="BL1139" s="89"/>
      <c r="BM1139" s="89"/>
      <c r="BN1139" s="89"/>
      <c r="BO1139" s="89"/>
      <c r="BP1139" s="89"/>
      <c r="BQ1139" s="89"/>
      <c r="BR1139" s="89"/>
      <c r="BS1139" s="89"/>
      <c r="BT1139" s="89"/>
      <c r="BU1139" s="89"/>
      <c r="BV1139" s="89"/>
      <c r="BW1139" s="89"/>
      <c r="BX1139" s="89"/>
      <c r="BY1139" s="89"/>
      <c r="BZ1139" s="89"/>
      <c r="CA1139" s="89"/>
      <c r="CB1139" s="89"/>
      <c r="CC1139" s="89"/>
      <c r="CD1139" s="89"/>
      <c r="CE1139" s="89"/>
      <c r="CF1139" s="90" t="e">
        <f t="shared" si="118"/>
        <v>#DIV/0!</v>
      </c>
      <c r="CG1139" s="89"/>
      <c r="CH1139" s="89"/>
      <c r="CI1139" s="89"/>
      <c r="CJ1139" s="89"/>
      <c r="CK1139" s="89"/>
      <c r="CL1139" s="89"/>
      <c r="CM1139" s="89"/>
      <c r="CN1139" s="89"/>
      <c r="CO1139" s="89"/>
      <c r="CP1139" s="89"/>
      <c r="CQ1139" s="89"/>
      <c r="CR1139" s="89"/>
      <c r="CS1139" s="89"/>
      <c r="CT1139" s="89"/>
      <c r="CU1139" s="89"/>
      <c r="CV1139" s="89">
        <v>7</v>
      </c>
      <c r="CW1139" s="89">
        <v>7</v>
      </c>
      <c r="CX1139" s="89">
        <v>7</v>
      </c>
      <c r="CY1139" s="89">
        <v>8</v>
      </c>
      <c r="CZ1139" s="89">
        <v>8</v>
      </c>
      <c r="DA1139" s="89">
        <v>8</v>
      </c>
      <c r="DB1139" s="89">
        <v>7</v>
      </c>
      <c r="DC1139" s="89">
        <v>7</v>
      </c>
      <c r="DD1139" s="89">
        <v>7</v>
      </c>
      <c r="DE1139" s="89"/>
      <c r="DF1139" s="89"/>
      <c r="DG1139" s="89"/>
      <c r="DH1139" s="89"/>
      <c r="DI1139" s="89">
        <v>7</v>
      </c>
      <c r="DJ1139" s="89">
        <v>7</v>
      </c>
      <c r="DK1139" s="89">
        <v>7</v>
      </c>
      <c r="DL1139" s="89">
        <v>7</v>
      </c>
      <c r="DM1139" s="89">
        <v>7</v>
      </c>
      <c r="DN1139" s="89">
        <v>7</v>
      </c>
      <c r="DO1139" s="90">
        <f t="shared" si="119"/>
        <v>7.2</v>
      </c>
      <c r="DP1139" s="95"/>
      <c r="DQ1139" s="89"/>
      <c r="DR1139" s="89"/>
      <c r="DS1139" s="89"/>
      <c r="DT1139" s="89"/>
      <c r="DU1139" s="89"/>
      <c r="DV1139" s="101"/>
      <c r="DW1139" s="102"/>
      <c r="DX1139" s="103"/>
      <c r="DY1139" s="90"/>
      <c r="DZ1139" s="103"/>
      <c r="EA1139" s="103"/>
      <c r="EB1139" s="103"/>
      <c r="EC1139" s="103"/>
      <c r="ED1139" s="103"/>
      <c r="EE1139" s="103"/>
      <c r="EF1139" s="106" t="e">
        <f t="shared" si="111"/>
        <v>#DIV/0!</v>
      </c>
      <c r="EG1139" s="106" t="e">
        <f t="shared" si="112"/>
        <v>#DIV/0!</v>
      </c>
      <c r="EH1139" s="106" t="str">
        <f t="shared" si="113"/>
        <v>NEED TO DEVELOP</v>
      </c>
    </row>
    <row r="1140" hidden="1" customHeight="1" spans="2:138">
      <c r="B1140" s="83" t="s">
        <v>21015</v>
      </c>
      <c r="C1140" s="84"/>
      <c r="D1140" s="84"/>
      <c r="E1140" s="84"/>
      <c r="F1140" s="84"/>
      <c r="G1140" s="84"/>
      <c r="H1140" s="83" t="s">
        <v>22227</v>
      </c>
      <c r="I1140" s="86" t="s">
        <v>22228</v>
      </c>
      <c r="J1140" s="83" t="s">
        <v>126</v>
      </c>
      <c r="K1140" s="84"/>
      <c r="L1140" s="83" t="s">
        <v>10524</v>
      </c>
      <c r="M1140" s="89"/>
      <c r="N1140" s="89"/>
      <c r="O1140" s="89"/>
      <c r="P1140" s="89"/>
      <c r="Q1140" s="89"/>
      <c r="R1140" s="89"/>
      <c r="S1140" s="89"/>
      <c r="T1140" s="89"/>
      <c r="U1140" s="89"/>
      <c r="V1140" s="89"/>
      <c r="W1140" s="89"/>
      <c r="X1140" s="89"/>
      <c r="Y1140" s="89"/>
      <c r="Z1140" s="89"/>
      <c r="AA1140" s="89"/>
      <c r="AB1140" s="89"/>
      <c r="AC1140" s="89"/>
      <c r="AD1140" s="89"/>
      <c r="AE1140" s="89"/>
      <c r="AF1140" s="89"/>
      <c r="AG1140" s="89"/>
      <c r="AH1140" s="89"/>
      <c r="AI1140" s="89"/>
      <c r="AJ1140" s="89"/>
      <c r="AK1140" s="89"/>
      <c r="AL1140" s="89"/>
      <c r="AM1140" s="89"/>
      <c r="AN1140" s="90" t="e">
        <f t="shared" si="117"/>
        <v>#DIV/0!</v>
      </c>
      <c r="AO1140" s="89"/>
      <c r="AP1140" s="89"/>
      <c r="AQ1140" s="89"/>
      <c r="AR1140" s="89"/>
      <c r="AS1140" s="89"/>
      <c r="AT1140" s="89"/>
      <c r="AU1140" s="89"/>
      <c r="AV1140" s="89"/>
      <c r="AW1140" s="89"/>
      <c r="AX1140" s="89"/>
      <c r="AY1140" s="89"/>
      <c r="AZ1140" s="89"/>
      <c r="BA1140" s="89"/>
      <c r="BB1140" s="89"/>
      <c r="BC1140" s="89"/>
      <c r="BD1140" s="89"/>
      <c r="BE1140" s="89"/>
      <c r="BF1140" s="89"/>
      <c r="BG1140" s="89"/>
      <c r="BH1140" s="89"/>
      <c r="BI1140" s="89"/>
      <c r="BJ1140" s="89"/>
      <c r="BK1140" s="89"/>
      <c r="BL1140" s="89"/>
      <c r="BM1140" s="89"/>
      <c r="BN1140" s="89"/>
      <c r="BO1140" s="89"/>
      <c r="BP1140" s="89"/>
      <c r="BQ1140" s="89"/>
      <c r="BR1140" s="89"/>
      <c r="BS1140" s="89"/>
      <c r="BT1140" s="89"/>
      <c r="BU1140" s="89"/>
      <c r="BV1140" s="89"/>
      <c r="BW1140" s="89"/>
      <c r="BX1140" s="89"/>
      <c r="BY1140" s="89"/>
      <c r="BZ1140" s="89"/>
      <c r="CA1140" s="89"/>
      <c r="CB1140" s="89"/>
      <c r="CC1140" s="89"/>
      <c r="CD1140" s="89"/>
      <c r="CE1140" s="89"/>
      <c r="CF1140" s="90" t="e">
        <f t="shared" si="118"/>
        <v>#DIV/0!</v>
      </c>
      <c r="CG1140" s="89"/>
      <c r="CH1140" s="89"/>
      <c r="CI1140" s="89"/>
      <c r="CJ1140" s="89"/>
      <c r="CK1140" s="89"/>
      <c r="CL1140" s="89"/>
      <c r="CM1140" s="89"/>
      <c r="CN1140" s="89"/>
      <c r="CO1140" s="89"/>
      <c r="CP1140" s="89"/>
      <c r="CQ1140" s="89"/>
      <c r="CR1140" s="89"/>
      <c r="CS1140" s="89"/>
      <c r="CT1140" s="89"/>
      <c r="CU1140" s="89"/>
      <c r="CV1140" s="89">
        <v>7</v>
      </c>
      <c r="CW1140" s="89">
        <v>7</v>
      </c>
      <c r="CX1140" s="89">
        <v>7</v>
      </c>
      <c r="CY1140" s="89">
        <v>8</v>
      </c>
      <c r="CZ1140" s="89">
        <v>8</v>
      </c>
      <c r="DA1140" s="89">
        <v>8</v>
      </c>
      <c r="DB1140" s="89">
        <v>7</v>
      </c>
      <c r="DC1140" s="89">
        <v>7</v>
      </c>
      <c r="DD1140" s="89">
        <v>7</v>
      </c>
      <c r="DE1140" s="89"/>
      <c r="DF1140" s="89"/>
      <c r="DG1140" s="89"/>
      <c r="DH1140" s="89"/>
      <c r="DI1140" s="89">
        <v>7</v>
      </c>
      <c r="DJ1140" s="89">
        <v>7</v>
      </c>
      <c r="DK1140" s="89">
        <v>7</v>
      </c>
      <c r="DL1140" s="89">
        <v>7</v>
      </c>
      <c r="DM1140" s="89">
        <v>7</v>
      </c>
      <c r="DN1140" s="89">
        <v>7</v>
      </c>
      <c r="DO1140" s="90">
        <f t="shared" si="119"/>
        <v>7.2</v>
      </c>
      <c r="DP1140" s="95"/>
      <c r="DQ1140" s="89"/>
      <c r="DR1140" s="89"/>
      <c r="DS1140" s="89"/>
      <c r="DT1140" s="89"/>
      <c r="DU1140" s="89"/>
      <c r="DV1140" s="101"/>
      <c r="DW1140" s="102"/>
      <c r="DX1140" s="103"/>
      <c r="DY1140" s="90"/>
      <c r="DZ1140" s="103"/>
      <c r="EA1140" s="103"/>
      <c r="EB1140" s="103"/>
      <c r="EC1140" s="103"/>
      <c r="ED1140" s="103"/>
      <c r="EE1140" s="103"/>
      <c r="EF1140" s="106" t="e">
        <f t="shared" si="111"/>
        <v>#DIV/0!</v>
      </c>
      <c r="EG1140" s="106" t="e">
        <f t="shared" si="112"/>
        <v>#DIV/0!</v>
      </c>
      <c r="EH1140" s="106" t="str">
        <f t="shared" si="113"/>
        <v>NEED TO DEVELOP</v>
      </c>
    </row>
    <row r="1141" hidden="1" customHeight="1" spans="2:138">
      <c r="B1141" s="83" t="s">
        <v>21015</v>
      </c>
      <c r="C1141" s="84"/>
      <c r="D1141" s="84"/>
      <c r="E1141" s="84"/>
      <c r="F1141" s="84"/>
      <c r="G1141" s="84"/>
      <c r="H1141" s="83" t="s">
        <v>22240</v>
      </c>
      <c r="I1141" s="86" t="s">
        <v>22241</v>
      </c>
      <c r="J1141" s="83" t="s">
        <v>1893</v>
      </c>
      <c r="K1141" s="84"/>
      <c r="L1141" s="83" t="s">
        <v>5808</v>
      </c>
      <c r="M1141" s="89"/>
      <c r="N1141" s="89"/>
      <c r="O1141" s="89"/>
      <c r="P1141" s="89"/>
      <c r="Q1141" s="89"/>
      <c r="R1141" s="89"/>
      <c r="S1141" s="89"/>
      <c r="T1141" s="89"/>
      <c r="U1141" s="89"/>
      <c r="V1141" s="89"/>
      <c r="W1141" s="89"/>
      <c r="X1141" s="89"/>
      <c r="Y1141" s="89"/>
      <c r="Z1141" s="89"/>
      <c r="AA1141" s="89"/>
      <c r="AB1141" s="89"/>
      <c r="AC1141" s="89"/>
      <c r="AD1141" s="89"/>
      <c r="AE1141" s="89"/>
      <c r="AF1141" s="89"/>
      <c r="AG1141" s="89"/>
      <c r="AH1141" s="89"/>
      <c r="AI1141" s="89"/>
      <c r="AJ1141" s="89"/>
      <c r="AK1141" s="89"/>
      <c r="AL1141" s="89"/>
      <c r="AM1141" s="89"/>
      <c r="AN1141" s="90" t="e">
        <f t="shared" si="117"/>
        <v>#DIV/0!</v>
      </c>
      <c r="AO1141" s="89"/>
      <c r="AP1141" s="89"/>
      <c r="AQ1141" s="89"/>
      <c r="AR1141" s="89"/>
      <c r="AS1141" s="89"/>
      <c r="AT1141" s="89"/>
      <c r="AU1141" s="89"/>
      <c r="AV1141" s="89"/>
      <c r="AW1141" s="89"/>
      <c r="AX1141" s="89"/>
      <c r="AY1141" s="89"/>
      <c r="AZ1141" s="89"/>
      <c r="BA1141" s="89"/>
      <c r="BB1141" s="89"/>
      <c r="BC1141" s="89"/>
      <c r="BD1141" s="89"/>
      <c r="BE1141" s="89"/>
      <c r="BF1141" s="89"/>
      <c r="BG1141" s="89"/>
      <c r="BH1141" s="89"/>
      <c r="BI1141" s="89"/>
      <c r="BJ1141" s="89"/>
      <c r="BK1141" s="89"/>
      <c r="BL1141" s="89"/>
      <c r="BM1141" s="89"/>
      <c r="BN1141" s="89"/>
      <c r="BO1141" s="89"/>
      <c r="BP1141" s="89"/>
      <c r="BQ1141" s="89"/>
      <c r="BR1141" s="89"/>
      <c r="BS1141" s="89"/>
      <c r="BT1141" s="89"/>
      <c r="BU1141" s="89"/>
      <c r="BV1141" s="89"/>
      <c r="BW1141" s="89"/>
      <c r="BX1141" s="89"/>
      <c r="BY1141" s="89"/>
      <c r="BZ1141" s="89"/>
      <c r="CA1141" s="89"/>
      <c r="CB1141" s="89"/>
      <c r="CC1141" s="89"/>
      <c r="CD1141" s="89"/>
      <c r="CE1141" s="89"/>
      <c r="CF1141" s="90" t="e">
        <f t="shared" si="118"/>
        <v>#DIV/0!</v>
      </c>
      <c r="CG1141" s="89"/>
      <c r="CH1141" s="89"/>
      <c r="CI1141" s="89"/>
      <c r="CJ1141" s="89"/>
      <c r="CK1141" s="89"/>
      <c r="CL1141" s="89"/>
      <c r="CM1141" s="89"/>
      <c r="CN1141" s="89"/>
      <c r="CO1141" s="89"/>
      <c r="CP1141" s="89"/>
      <c r="CQ1141" s="89"/>
      <c r="CR1141" s="89"/>
      <c r="CS1141" s="89"/>
      <c r="CT1141" s="89"/>
      <c r="CU1141" s="89"/>
      <c r="CV1141" s="89">
        <v>8</v>
      </c>
      <c r="CW1141" s="89">
        <v>8</v>
      </c>
      <c r="CX1141" s="89">
        <v>7</v>
      </c>
      <c r="CY1141" s="89">
        <v>8</v>
      </c>
      <c r="CZ1141" s="89">
        <v>7</v>
      </c>
      <c r="DA1141" s="89">
        <v>8</v>
      </c>
      <c r="DB1141" s="89">
        <v>8</v>
      </c>
      <c r="DC1141" s="89">
        <v>8</v>
      </c>
      <c r="DD1141" s="89">
        <v>8</v>
      </c>
      <c r="DE1141" s="89"/>
      <c r="DF1141" s="89"/>
      <c r="DG1141" s="89"/>
      <c r="DH1141" s="89"/>
      <c r="DI1141" s="89">
        <v>8</v>
      </c>
      <c r="DJ1141" s="89">
        <v>7</v>
      </c>
      <c r="DK1141" s="89">
        <v>8</v>
      </c>
      <c r="DL1141" s="89">
        <v>7</v>
      </c>
      <c r="DM1141" s="89">
        <v>7</v>
      </c>
      <c r="DN1141" s="89">
        <v>8</v>
      </c>
      <c r="DO1141" s="90">
        <f t="shared" si="119"/>
        <v>7.66666666666667</v>
      </c>
      <c r="DP1141" s="95"/>
      <c r="DQ1141" s="89"/>
      <c r="DR1141" s="89"/>
      <c r="DS1141" s="89"/>
      <c r="DT1141" s="89"/>
      <c r="DU1141" s="89"/>
      <c r="DV1141" s="101"/>
      <c r="DW1141" s="102"/>
      <c r="DX1141" s="103"/>
      <c r="DY1141" s="90"/>
      <c r="DZ1141" s="103"/>
      <c r="EA1141" s="103"/>
      <c r="EB1141" s="103"/>
      <c r="EC1141" s="103"/>
      <c r="ED1141" s="103"/>
      <c r="EE1141" s="103"/>
      <c r="EF1141" s="106" t="e">
        <f t="shared" si="111"/>
        <v>#DIV/0!</v>
      </c>
      <c r="EG1141" s="106" t="e">
        <f t="shared" si="112"/>
        <v>#DIV/0!</v>
      </c>
      <c r="EH1141" s="106" t="str">
        <f t="shared" si="113"/>
        <v>NEED TO DEVELOP</v>
      </c>
    </row>
    <row r="1142" hidden="1" customHeight="1" spans="2:138">
      <c r="B1142" s="83" t="s">
        <v>21015</v>
      </c>
      <c r="C1142" s="84"/>
      <c r="D1142" s="84"/>
      <c r="E1142" s="84"/>
      <c r="F1142" s="84"/>
      <c r="G1142" s="84"/>
      <c r="H1142" s="83" t="s">
        <v>22250</v>
      </c>
      <c r="I1142" s="86" t="s">
        <v>22251</v>
      </c>
      <c r="J1142" s="83" t="s">
        <v>1893</v>
      </c>
      <c r="K1142" s="84"/>
      <c r="L1142" s="83" t="s">
        <v>2442</v>
      </c>
      <c r="M1142" s="89"/>
      <c r="N1142" s="89"/>
      <c r="O1142" s="89"/>
      <c r="P1142" s="89"/>
      <c r="Q1142" s="89"/>
      <c r="R1142" s="89"/>
      <c r="S1142" s="89"/>
      <c r="T1142" s="89"/>
      <c r="U1142" s="89"/>
      <c r="V1142" s="89"/>
      <c r="W1142" s="89"/>
      <c r="X1142" s="89"/>
      <c r="Y1142" s="89"/>
      <c r="Z1142" s="89"/>
      <c r="AA1142" s="89"/>
      <c r="AB1142" s="89"/>
      <c r="AC1142" s="89"/>
      <c r="AD1142" s="89"/>
      <c r="AE1142" s="89"/>
      <c r="AF1142" s="89"/>
      <c r="AG1142" s="89"/>
      <c r="AH1142" s="89"/>
      <c r="AI1142" s="89"/>
      <c r="AJ1142" s="89"/>
      <c r="AK1142" s="89"/>
      <c r="AL1142" s="89"/>
      <c r="AM1142" s="89"/>
      <c r="AN1142" s="90" t="e">
        <f t="shared" si="117"/>
        <v>#DIV/0!</v>
      </c>
      <c r="AO1142" s="89"/>
      <c r="AP1142" s="89"/>
      <c r="AQ1142" s="89"/>
      <c r="AR1142" s="89"/>
      <c r="AS1142" s="89"/>
      <c r="AT1142" s="89"/>
      <c r="AU1142" s="89"/>
      <c r="AV1142" s="89"/>
      <c r="AW1142" s="89"/>
      <c r="AX1142" s="89"/>
      <c r="AY1142" s="89"/>
      <c r="AZ1142" s="89"/>
      <c r="BA1142" s="89"/>
      <c r="BB1142" s="89"/>
      <c r="BC1142" s="89"/>
      <c r="BD1142" s="89"/>
      <c r="BE1142" s="89"/>
      <c r="BF1142" s="89"/>
      <c r="BG1142" s="89"/>
      <c r="BH1142" s="89"/>
      <c r="BI1142" s="89"/>
      <c r="BJ1142" s="89"/>
      <c r="BK1142" s="89"/>
      <c r="BL1142" s="89"/>
      <c r="BM1142" s="89"/>
      <c r="BN1142" s="89"/>
      <c r="BO1142" s="89"/>
      <c r="BP1142" s="89"/>
      <c r="BQ1142" s="89"/>
      <c r="BR1142" s="89"/>
      <c r="BS1142" s="89"/>
      <c r="BT1142" s="89"/>
      <c r="BU1142" s="89"/>
      <c r="BV1142" s="89"/>
      <c r="BW1142" s="89"/>
      <c r="BX1142" s="89"/>
      <c r="BY1142" s="89"/>
      <c r="BZ1142" s="89"/>
      <c r="CA1142" s="89"/>
      <c r="CB1142" s="89"/>
      <c r="CC1142" s="89"/>
      <c r="CD1142" s="89"/>
      <c r="CE1142" s="89"/>
      <c r="CF1142" s="90" t="e">
        <f t="shared" si="118"/>
        <v>#DIV/0!</v>
      </c>
      <c r="CG1142" s="89"/>
      <c r="CH1142" s="89"/>
      <c r="CI1142" s="89"/>
      <c r="CJ1142" s="89"/>
      <c r="CK1142" s="89"/>
      <c r="CL1142" s="89"/>
      <c r="CM1142" s="89"/>
      <c r="CN1142" s="89"/>
      <c r="CO1142" s="89"/>
      <c r="CP1142" s="89"/>
      <c r="CQ1142" s="89"/>
      <c r="CR1142" s="89"/>
      <c r="CS1142" s="89"/>
      <c r="CT1142" s="89"/>
      <c r="CU1142" s="89"/>
      <c r="CV1142" s="89"/>
      <c r="CW1142" s="89"/>
      <c r="CX1142" s="89"/>
      <c r="CY1142" s="89"/>
      <c r="CZ1142" s="89"/>
      <c r="DA1142" s="89"/>
      <c r="DB1142" s="89"/>
      <c r="DC1142" s="89"/>
      <c r="DD1142" s="89"/>
      <c r="DE1142" s="89"/>
      <c r="DF1142" s="89"/>
      <c r="DG1142" s="89"/>
      <c r="DH1142" s="89"/>
      <c r="DI1142" s="89"/>
      <c r="DJ1142" s="89"/>
      <c r="DK1142" s="89"/>
      <c r="DL1142" s="89"/>
      <c r="DM1142" s="89"/>
      <c r="DN1142" s="89"/>
      <c r="DO1142" s="90" t="e">
        <f t="shared" si="119"/>
        <v>#DIV/0!</v>
      </c>
      <c r="DP1142" s="95"/>
      <c r="DQ1142" s="89"/>
      <c r="DR1142" s="89"/>
      <c r="DS1142" s="89"/>
      <c r="DT1142" s="89"/>
      <c r="DU1142" s="89"/>
      <c r="DV1142" s="101"/>
      <c r="DW1142" s="102"/>
      <c r="DX1142" s="103"/>
      <c r="DY1142" s="90"/>
      <c r="DZ1142" s="103"/>
      <c r="EA1142" s="103"/>
      <c r="EB1142" s="103"/>
      <c r="EC1142" s="103"/>
      <c r="ED1142" s="103"/>
      <c r="EE1142" s="103"/>
      <c r="EF1142" s="106" t="e">
        <f t="shared" si="111"/>
        <v>#DIV/0!</v>
      </c>
      <c r="EG1142" s="106" t="e">
        <f t="shared" si="112"/>
        <v>#DIV/0!</v>
      </c>
      <c r="EH1142" s="106" t="e">
        <f t="shared" si="113"/>
        <v>#DIV/0!</v>
      </c>
    </row>
    <row r="1143" hidden="1" customHeight="1" spans="2:138">
      <c r="B1143" s="83" t="s">
        <v>21015</v>
      </c>
      <c r="C1143" s="84"/>
      <c r="D1143" s="84"/>
      <c r="E1143" s="84"/>
      <c r="F1143" s="84"/>
      <c r="G1143" s="84"/>
      <c r="H1143" s="83" t="s">
        <v>22257</v>
      </c>
      <c r="I1143" s="86" t="s">
        <v>22258</v>
      </c>
      <c r="J1143" s="83" t="s">
        <v>2965</v>
      </c>
      <c r="K1143" s="84"/>
      <c r="L1143" s="83" t="s">
        <v>7908</v>
      </c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90" t="e">
        <f t="shared" si="117"/>
        <v>#DIV/0!</v>
      </c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 s="89"/>
      <c r="BH1143" s="89"/>
      <c r="BI1143" s="89"/>
      <c r="BJ1143" s="89"/>
      <c r="BK1143" s="89"/>
      <c r="BL1143" s="89"/>
      <c r="BM1143" s="89"/>
      <c r="BN1143" s="89"/>
      <c r="BO1143" s="89"/>
      <c r="BP1143" s="89"/>
      <c r="BQ1143" s="89"/>
      <c r="BR1143" s="89"/>
      <c r="BS1143" s="89"/>
      <c r="BT1143" s="89"/>
      <c r="BU1143" s="89"/>
      <c r="BV1143" s="89"/>
      <c r="BW1143" s="89"/>
      <c r="BX1143" s="89"/>
      <c r="BY1143" s="89"/>
      <c r="BZ1143" s="89"/>
      <c r="CA1143" s="89"/>
      <c r="CB1143" s="89"/>
      <c r="CC1143" s="89"/>
      <c r="CD1143" s="89"/>
      <c r="CE1143" s="89"/>
      <c r="CF1143" s="90" t="e">
        <f t="shared" si="118"/>
        <v>#DIV/0!</v>
      </c>
      <c r="CG1143" s="89"/>
      <c r="CH1143" s="89"/>
      <c r="CI1143" s="89"/>
      <c r="CJ1143" s="89"/>
      <c r="CK1143" s="89"/>
      <c r="CL1143" s="89"/>
      <c r="CM1143" s="89"/>
      <c r="CN1143" s="89"/>
      <c r="CO1143" s="89"/>
      <c r="CP1143" s="89"/>
      <c r="CQ1143" s="89"/>
      <c r="CR1143" s="89"/>
      <c r="CS1143" s="89"/>
      <c r="CT1143" s="89"/>
      <c r="CU1143" s="89"/>
      <c r="CV1143" s="89">
        <v>8</v>
      </c>
      <c r="CW1143" s="89">
        <v>8</v>
      </c>
      <c r="CX1143" s="89">
        <v>7</v>
      </c>
      <c r="CY1143" s="89">
        <v>8</v>
      </c>
      <c r="CZ1143" s="89">
        <v>7</v>
      </c>
      <c r="DA1143" s="89">
        <v>8</v>
      </c>
      <c r="DB1143" s="89">
        <v>8</v>
      </c>
      <c r="DC1143" s="89">
        <v>8</v>
      </c>
      <c r="DD1143" s="89">
        <v>8</v>
      </c>
      <c r="DE1143" s="89"/>
      <c r="DF1143" s="89"/>
      <c r="DG1143" s="89"/>
      <c r="DH1143" s="89"/>
      <c r="DI1143" s="89">
        <v>8</v>
      </c>
      <c r="DJ1143" s="89">
        <v>7</v>
      </c>
      <c r="DK1143" s="89">
        <v>8</v>
      </c>
      <c r="DL1143" s="89">
        <v>7</v>
      </c>
      <c r="DM1143" s="89">
        <v>7</v>
      </c>
      <c r="DN1143" s="89">
        <v>8</v>
      </c>
      <c r="DO1143" s="90">
        <f t="shared" si="119"/>
        <v>7.66666666666667</v>
      </c>
      <c r="DP1143" s="95"/>
      <c r="DQ1143" s="89"/>
      <c r="DR1143" s="89"/>
      <c r="DS1143" s="89"/>
      <c r="DT1143" s="89"/>
      <c r="DU1143" s="89"/>
      <c r="DV1143" s="101"/>
      <c r="DW1143" s="102"/>
      <c r="DX1143" s="103"/>
      <c r="DY1143" s="90"/>
      <c r="DZ1143" s="103"/>
      <c r="EA1143" s="103"/>
      <c r="EB1143" s="103"/>
      <c r="EC1143" s="103"/>
      <c r="ED1143" s="103"/>
      <c r="EE1143" s="103"/>
      <c r="EF1143" s="106" t="e">
        <f t="shared" si="111"/>
        <v>#DIV/0!</v>
      </c>
      <c r="EG1143" s="106" t="e">
        <f t="shared" si="112"/>
        <v>#DIV/0!</v>
      </c>
      <c r="EH1143" s="106" t="str">
        <f t="shared" si="113"/>
        <v>NEED TO DEVELOP</v>
      </c>
    </row>
    <row r="1144" hidden="1" customHeight="1" spans="2:138">
      <c r="B1144" s="83" t="s">
        <v>21015</v>
      </c>
      <c r="C1144" s="84"/>
      <c r="D1144" s="84"/>
      <c r="E1144" s="84"/>
      <c r="F1144" s="84"/>
      <c r="G1144" s="84"/>
      <c r="H1144" s="83" t="s">
        <v>22270</v>
      </c>
      <c r="I1144" s="86" t="s">
        <v>22271</v>
      </c>
      <c r="J1144" s="83" t="s">
        <v>162</v>
      </c>
      <c r="K1144" s="84"/>
      <c r="L1144" s="83" t="s">
        <v>789</v>
      </c>
      <c r="M1144" s="89"/>
      <c r="N1144" s="89"/>
      <c r="O1144" s="89"/>
      <c r="P1144" s="89"/>
      <c r="Q1144" s="89"/>
      <c r="R1144" s="89"/>
      <c r="S1144" s="89"/>
      <c r="T1144" s="89"/>
      <c r="U1144" s="89"/>
      <c r="V1144" s="89"/>
      <c r="W1144" s="89"/>
      <c r="X1144" s="89"/>
      <c r="Y1144" s="89"/>
      <c r="Z1144" s="89"/>
      <c r="AA1144" s="89"/>
      <c r="AB1144" s="89"/>
      <c r="AC1144" s="89"/>
      <c r="AD1144" s="89"/>
      <c r="AE1144" s="89"/>
      <c r="AF1144" s="89"/>
      <c r="AG1144" s="89"/>
      <c r="AH1144" s="89"/>
      <c r="AI1144" s="89"/>
      <c r="AJ1144" s="89"/>
      <c r="AK1144" s="89"/>
      <c r="AL1144" s="89"/>
      <c r="AM1144" s="89"/>
      <c r="AN1144" s="90" t="e">
        <f t="shared" si="117"/>
        <v>#DIV/0!</v>
      </c>
      <c r="AO1144" s="89"/>
      <c r="AP1144" s="89"/>
      <c r="AQ1144" s="89"/>
      <c r="AR1144" s="89"/>
      <c r="AS1144" s="89"/>
      <c r="AT1144" s="89"/>
      <c r="AU1144" s="89"/>
      <c r="AV1144" s="89"/>
      <c r="AW1144" s="89"/>
      <c r="AX1144" s="89"/>
      <c r="AY1144" s="89"/>
      <c r="AZ1144" s="89"/>
      <c r="BA1144" s="89"/>
      <c r="BB1144" s="89"/>
      <c r="BC1144" s="89"/>
      <c r="BD1144" s="89"/>
      <c r="BE1144" s="89"/>
      <c r="BF1144" s="89"/>
      <c r="BG1144" s="89"/>
      <c r="BH1144" s="89"/>
      <c r="BI1144" s="89"/>
      <c r="BJ1144" s="89"/>
      <c r="BK1144" s="89"/>
      <c r="BL1144" s="89"/>
      <c r="BM1144" s="89"/>
      <c r="BN1144" s="89"/>
      <c r="BO1144" s="89"/>
      <c r="BP1144" s="89"/>
      <c r="BQ1144" s="89"/>
      <c r="BR1144" s="89"/>
      <c r="BS1144" s="89"/>
      <c r="BT1144" s="89"/>
      <c r="BU1144" s="89"/>
      <c r="BV1144" s="89"/>
      <c r="BW1144" s="89"/>
      <c r="BX1144" s="89"/>
      <c r="BY1144" s="89"/>
      <c r="BZ1144" s="89"/>
      <c r="CA1144" s="89"/>
      <c r="CB1144" s="89"/>
      <c r="CC1144" s="89"/>
      <c r="CD1144" s="89"/>
      <c r="CE1144" s="89"/>
      <c r="CF1144" s="90" t="e">
        <f t="shared" si="118"/>
        <v>#DIV/0!</v>
      </c>
      <c r="CG1144" s="89"/>
      <c r="CH1144" s="89"/>
      <c r="CI1144" s="89"/>
      <c r="CJ1144" s="89"/>
      <c r="CK1144" s="89"/>
      <c r="CL1144" s="89"/>
      <c r="CM1144" s="89"/>
      <c r="CN1144" s="89"/>
      <c r="CO1144" s="89"/>
      <c r="CP1144" s="89"/>
      <c r="CQ1144" s="89"/>
      <c r="CR1144" s="89"/>
      <c r="CS1144" s="89"/>
      <c r="CT1144" s="89"/>
      <c r="CU1144" s="89"/>
      <c r="CV1144" s="89">
        <v>8</v>
      </c>
      <c r="CW1144" s="89">
        <v>8</v>
      </c>
      <c r="CX1144" s="89">
        <v>7</v>
      </c>
      <c r="CY1144" s="89">
        <v>8</v>
      </c>
      <c r="CZ1144" s="89">
        <v>7</v>
      </c>
      <c r="DA1144" s="89">
        <v>8</v>
      </c>
      <c r="DB1144" s="89">
        <v>8</v>
      </c>
      <c r="DC1144" s="89">
        <v>8</v>
      </c>
      <c r="DD1144" s="89">
        <v>8</v>
      </c>
      <c r="DE1144" s="89"/>
      <c r="DF1144" s="89"/>
      <c r="DG1144" s="89"/>
      <c r="DH1144" s="89"/>
      <c r="DI1144" s="89">
        <v>8</v>
      </c>
      <c r="DJ1144" s="89">
        <v>8</v>
      </c>
      <c r="DK1144" s="89">
        <v>7</v>
      </c>
      <c r="DL1144" s="89">
        <v>8</v>
      </c>
      <c r="DM1144" s="89">
        <v>7</v>
      </c>
      <c r="DN1144" s="89">
        <v>7</v>
      </c>
      <c r="DO1144" s="90">
        <f t="shared" si="119"/>
        <v>7.66666666666667</v>
      </c>
      <c r="DP1144" s="95"/>
      <c r="DQ1144" s="89"/>
      <c r="DR1144" s="89"/>
      <c r="DS1144" s="89"/>
      <c r="DT1144" s="89"/>
      <c r="DU1144" s="89"/>
      <c r="DV1144" s="101"/>
      <c r="DW1144" s="102"/>
      <c r="DX1144" s="103"/>
      <c r="DY1144" s="90"/>
      <c r="DZ1144" s="103"/>
      <c r="EA1144" s="103"/>
      <c r="EB1144" s="103"/>
      <c r="EC1144" s="103"/>
      <c r="ED1144" s="103"/>
      <c r="EE1144" s="103"/>
      <c r="EF1144" s="106" t="e">
        <f t="shared" si="111"/>
        <v>#DIV/0!</v>
      </c>
      <c r="EG1144" s="106" t="e">
        <f t="shared" si="112"/>
        <v>#DIV/0!</v>
      </c>
      <c r="EH1144" s="106" t="str">
        <f t="shared" si="113"/>
        <v>NEED TO DEVELOP</v>
      </c>
    </row>
    <row r="1145" hidden="1" customHeight="1" spans="2:138">
      <c r="B1145" s="83" t="s">
        <v>21015</v>
      </c>
      <c r="C1145" s="84"/>
      <c r="D1145" s="84"/>
      <c r="E1145" s="84"/>
      <c r="F1145" s="84"/>
      <c r="G1145" s="84"/>
      <c r="H1145" s="83" t="s">
        <v>22283</v>
      </c>
      <c r="I1145" s="86" t="s">
        <v>22284</v>
      </c>
      <c r="J1145" s="83" t="s">
        <v>162</v>
      </c>
      <c r="K1145" s="84"/>
      <c r="L1145" s="83" t="s">
        <v>22214</v>
      </c>
      <c r="M1145" s="89"/>
      <c r="N1145" s="89"/>
      <c r="O1145" s="89"/>
      <c r="P1145" s="89"/>
      <c r="Q1145" s="89"/>
      <c r="R1145" s="89"/>
      <c r="S1145" s="89"/>
      <c r="T1145" s="89"/>
      <c r="U1145" s="89"/>
      <c r="V1145" s="89"/>
      <c r="W1145" s="89"/>
      <c r="X1145" s="89"/>
      <c r="Y1145" s="89"/>
      <c r="Z1145" s="89"/>
      <c r="AA1145" s="89"/>
      <c r="AB1145" s="89"/>
      <c r="AC1145" s="89"/>
      <c r="AD1145" s="89"/>
      <c r="AE1145" s="89"/>
      <c r="AF1145" s="89"/>
      <c r="AG1145" s="89"/>
      <c r="AH1145" s="89"/>
      <c r="AI1145" s="89"/>
      <c r="AJ1145" s="89"/>
      <c r="AK1145" s="89"/>
      <c r="AL1145" s="89"/>
      <c r="AM1145" s="89"/>
      <c r="AN1145" s="90" t="e">
        <f t="shared" si="117"/>
        <v>#DIV/0!</v>
      </c>
      <c r="AO1145" s="89"/>
      <c r="AP1145" s="89"/>
      <c r="AQ1145" s="89"/>
      <c r="AR1145" s="89"/>
      <c r="AS1145" s="89"/>
      <c r="AT1145" s="89"/>
      <c r="AU1145" s="89"/>
      <c r="AV1145" s="89"/>
      <c r="AW1145" s="89"/>
      <c r="AX1145" s="89"/>
      <c r="AY1145" s="89"/>
      <c r="AZ1145" s="89"/>
      <c r="BA1145" s="89"/>
      <c r="BB1145" s="89"/>
      <c r="BC1145" s="89"/>
      <c r="BD1145" s="89"/>
      <c r="BE1145" s="89"/>
      <c r="BF1145" s="89"/>
      <c r="BG1145" s="89"/>
      <c r="BH1145" s="89"/>
      <c r="BI1145" s="89"/>
      <c r="BJ1145" s="89"/>
      <c r="BK1145" s="89"/>
      <c r="BL1145" s="89"/>
      <c r="BM1145" s="89"/>
      <c r="BN1145" s="89"/>
      <c r="BO1145" s="89"/>
      <c r="BP1145" s="89"/>
      <c r="BQ1145" s="89"/>
      <c r="BR1145" s="89"/>
      <c r="BS1145" s="89"/>
      <c r="BT1145" s="89"/>
      <c r="BU1145" s="89"/>
      <c r="BV1145" s="89"/>
      <c r="BW1145" s="89"/>
      <c r="BX1145" s="89"/>
      <c r="BY1145" s="89"/>
      <c r="BZ1145" s="89"/>
      <c r="CA1145" s="89"/>
      <c r="CB1145" s="89"/>
      <c r="CC1145" s="89"/>
      <c r="CD1145" s="89"/>
      <c r="CE1145" s="89"/>
      <c r="CF1145" s="90" t="e">
        <f t="shared" si="118"/>
        <v>#DIV/0!</v>
      </c>
      <c r="CG1145" s="89"/>
      <c r="CH1145" s="89"/>
      <c r="CI1145" s="89"/>
      <c r="CJ1145" s="89"/>
      <c r="CK1145" s="89"/>
      <c r="CL1145" s="89"/>
      <c r="CM1145" s="89"/>
      <c r="CN1145" s="89"/>
      <c r="CO1145" s="89"/>
      <c r="CP1145" s="89"/>
      <c r="CQ1145" s="89"/>
      <c r="CR1145" s="89"/>
      <c r="CS1145" s="89"/>
      <c r="CT1145" s="89"/>
      <c r="CU1145" s="89"/>
      <c r="CV1145" s="89">
        <v>8</v>
      </c>
      <c r="CW1145" s="89">
        <v>8</v>
      </c>
      <c r="CX1145" s="89">
        <v>7</v>
      </c>
      <c r="CY1145" s="89">
        <v>8</v>
      </c>
      <c r="CZ1145" s="89">
        <v>7</v>
      </c>
      <c r="DA1145" s="89">
        <v>8</v>
      </c>
      <c r="DB1145" s="89">
        <v>7</v>
      </c>
      <c r="DC1145" s="89">
        <v>8</v>
      </c>
      <c r="DD1145" s="89">
        <v>8</v>
      </c>
      <c r="DE1145" s="89"/>
      <c r="DF1145" s="89"/>
      <c r="DG1145" s="89"/>
      <c r="DH1145" s="89"/>
      <c r="DI1145" s="89">
        <v>8</v>
      </c>
      <c r="DJ1145" s="89">
        <v>7</v>
      </c>
      <c r="DK1145" s="89">
        <v>8</v>
      </c>
      <c r="DL1145" s="89">
        <v>7</v>
      </c>
      <c r="DM1145" s="89">
        <v>7</v>
      </c>
      <c r="DN1145" s="89">
        <v>8</v>
      </c>
      <c r="DO1145" s="90">
        <f t="shared" si="119"/>
        <v>7.6</v>
      </c>
      <c r="DP1145" s="95"/>
      <c r="DQ1145" s="89"/>
      <c r="DR1145" s="89"/>
      <c r="DS1145" s="89"/>
      <c r="DT1145" s="89"/>
      <c r="DU1145" s="89"/>
      <c r="DV1145" s="101"/>
      <c r="DW1145" s="102"/>
      <c r="DX1145" s="103"/>
      <c r="DY1145" s="90"/>
      <c r="DZ1145" s="103"/>
      <c r="EA1145" s="103"/>
      <c r="EB1145" s="103"/>
      <c r="EC1145" s="103"/>
      <c r="ED1145" s="103"/>
      <c r="EE1145" s="103"/>
      <c r="EF1145" s="106" t="e">
        <f t="shared" si="111"/>
        <v>#DIV/0!</v>
      </c>
      <c r="EG1145" s="106" t="e">
        <f t="shared" si="112"/>
        <v>#DIV/0!</v>
      </c>
      <c r="EH1145" s="106" t="str">
        <f t="shared" si="113"/>
        <v>NEED TO DEVELOP</v>
      </c>
    </row>
    <row r="1146" hidden="1" customHeight="1" spans="2:138">
      <c r="B1146" s="83" t="s">
        <v>21015</v>
      </c>
      <c r="C1146" s="84"/>
      <c r="D1146" s="84"/>
      <c r="E1146" s="84"/>
      <c r="F1146" s="84"/>
      <c r="G1146" s="84"/>
      <c r="H1146" s="83" t="s">
        <v>22296</v>
      </c>
      <c r="I1146" s="86" t="s">
        <v>22297</v>
      </c>
      <c r="J1146" s="83" t="s">
        <v>162</v>
      </c>
      <c r="K1146" s="84"/>
      <c r="L1146" s="83" t="s">
        <v>968</v>
      </c>
      <c r="M1146" s="89"/>
      <c r="N1146" s="89"/>
      <c r="O1146" s="89"/>
      <c r="P1146" s="89"/>
      <c r="Q1146" s="89"/>
      <c r="R1146" s="89"/>
      <c r="S1146" s="89"/>
      <c r="T1146" s="89"/>
      <c r="U1146" s="89"/>
      <c r="V1146" s="89"/>
      <c r="W1146" s="89"/>
      <c r="X1146" s="89"/>
      <c r="Y1146" s="89"/>
      <c r="Z1146" s="89"/>
      <c r="AA1146" s="89"/>
      <c r="AB1146" s="89"/>
      <c r="AC1146" s="89"/>
      <c r="AD1146" s="89"/>
      <c r="AE1146" s="89"/>
      <c r="AF1146" s="89"/>
      <c r="AG1146" s="89"/>
      <c r="AH1146" s="89"/>
      <c r="AI1146" s="89"/>
      <c r="AJ1146" s="89"/>
      <c r="AK1146" s="89"/>
      <c r="AL1146" s="89"/>
      <c r="AM1146" s="89"/>
      <c r="AN1146" s="90" t="e">
        <f t="shared" si="117"/>
        <v>#DIV/0!</v>
      </c>
      <c r="AO1146" s="89"/>
      <c r="AP1146" s="89"/>
      <c r="AQ1146" s="89"/>
      <c r="AR1146" s="89"/>
      <c r="AS1146" s="89"/>
      <c r="AT1146" s="89"/>
      <c r="AU1146" s="89"/>
      <c r="AV1146" s="89"/>
      <c r="AW1146" s="89"/>
      <c r="AX1146" s="89"/>
      <c r="AY1146" s="89"/>
      <c r="AZ1146" s="89"/>
      <c r="BA1146" s="89"/>
      <c r="BB1146" s="89"/>
      <c r="BC1146" s="89"/>
      <c r="BD1146" s="89"/>
      <c r="BE1146" s="89"/>
      <c r="BF1146" s="89"/>
      <c r="BG1146" s="89"/>
      <c r="BH1146" s="89"/>
      <c r="BI1146" s="89"/>
      <c r="BJ1146" s="89"/>
      <c r="BK1146" s="89"/>
      <c r="BL1146" s="89"/>
      <c r="BM1146" s="89"/>
      <c r="BN1146" s="89"/>
      <c r="BO1146" s="89"/>
      <c r="BP1146" s="89"/>
      <c r="BQ1146" s="89"/>
      <c r="BR1146" s="89"/>
      <c r="BS1146" s="89"/>
      <c r="BT1146" s="89"/>
      <c r="BU1146" s="89"/>
      <c r="BV1146" s="89"/>
      <c r="BW1146" s="89"/>
      <c r="BX1146" s="89"/>
      <c r="BY1146" s="89"/>
      <c r="BZ1146" s="89"/>
      <c r="CA1146" s="89"/>
      <c r="CB1146" s="89"/>
      <c r="CC1146" s="89"/>
      <c r="CD1146" s="89"/>
      <c r="CE1146" s="89"/>
      <c r="CF1146" s="90" t="e">
        <f t="shared" si="118"/>
        <v>#DIV/0!</v>
      </c>
      <c r="CG1146" s="89"/>
      <c r="CH1146" s="89"/>
      <c r="CI1146" s="89"/>
      <c r="CJ1146" s="89"/>
      <c r="CK1146" s="89"/>
      <c r="CL1146" s="89"/>
      <c r="CM1146" s="89"/>
      <c r="CN1146" s="89"/>
      <c r="CO1146" s="89"/>
      <c r="CP1146" s="89"/>
      <c r="CQ1146" s="89"/>
      <c r="CR1146" s="89"/>
      <c r="CS1146" s="89"/>
      <c r="CT1146" s="89"/>
      <c r="CU1146" s="89"/>
      <c r="CV1146" s="89">
        <v>8</v>
      </c>
      <c r="CW1146" s="89">
        <v>8</v>
      </c>
      <c r="CX1146" s="89">
        <v>7</v>
      </c>
      <c r="CY1146" s="89">
        <v>8</v>
      </c>
      <c r="CZ1146" s="89">
        <v>7</v>
      </c>
      <c r="DA1146" s="89">
        <v>8</v>
      </c>
      <c r="DB1146" s="89">
        <v>7</v>
      </c>
      <c r="DC1146" s="89">
        <v>8</v>
      </c>
      <c r="DD1146" s="89">
        <v>8</v>
      </c>
      <c r="DE1146" s="89"/>
      <c r="DF1146" s="89"/>
      <c r="DG1146" s="89"/>
      <c r="DH1146" s="89"/>
      <c r="DI1146" s="89">
        <v>8</v>
      </c>
      <c r="DJ1146" s="89">
        <v>7</v>
      </c>
      <c r="DK1146" s="89">
        <v>8</v>
      </c>
      <c r="DL1146" s="89">
        <v>8</v>
      </c>
      <c r="DM1146" s="89">
        <v>7</v>
      </c>
      <c r="DN1146" s="89">
        <v>8</v>
      </c>
      <c r="DO1146" s="90">
        <f t="shared" si="119"/>
        <v>7.66666666666667</v>
      </c>
      <c r="DP1146" s="95"/>
      <c r="DQ1146" s="89"/>
      <c r="DR1146" s="89"/>
      <c r="DS1146" s="89"/>
      <c r="DT1146" s="89"/>
      <c r="DU1146" s="89"/>
      <c r="DV1146" s="101"/>
      <c r="DW1146" s="102"/>
      <c r="DX1146" s="103"/>
      <c r="DY1146" s="90"/>
      <c r="DZ1146" s="103"/>
      <c r="EA1146" s="103"/>
      <c r="EB1146" s="103"/>
      <c r="EC1146" s="103"/>
      <c r="ED1146" s="103"/>
      <c r="EE1146" s="103"/>
      <c r="EF1146" s="106" t="e">
        <f t="shared" si="111"/>
        <v>#DIV/0!</v>
      </c>
      <c r="EG1146" s="106" t="e">
        <f t="shared" si="112"/>
        <v>#DIV/0!</v>
      </c>
      <c r="EH1146" s="106" t="str">
        <f t="shared" si="113"/>
        <v>NEED TO DEVELOP</v>
      </c>
    </row>
    <row r="1147" hidden="1" customHeight="1" spans="2:138">
      <c r="B1147" s="83" t="s">
        <v>21015</v>
      </c>
      <c r="C1147" s="84"/>
      <c r="D1147" s="84"/>
      <c r="E1147" s="84"/>
      <c r="F1147" s="84"/>
      <c r="G1147" s="84"/>
      <c r="H1147" s="83" t="s">
        <v>22311</v>
      </c>
      <c r="I1147" s="86" t="s">
        <v>22312</v>
      </c>
      <c r="J1147" s="83" t="s">
        <v>1569</v>
      </c>
      <c r="K1147" s="84"/>
      <c r="L1147" s="83" t="s">
        <v>6685</v>
      </c>
      <c r="M1147" s="89"/>
      <c r="N1147" s="89"/>
      <c r="O1147" s="89"/>
      <c r="P1147" s="89"/>
      <c r="Q1147" s="89"/>
      <c r="R1147" s="89"/>
      <c r="S1147" s="89"/>
      <c r="T1147" s="89"/>
      <c r="U1147" s="89"/>
      <c r="V1147" s="89"/>
      <c r="W1147" s="89"/>
      <c r="X1147" s="89"/>
      <c r="Y1147" s="89"/>
      <c r="Z1147" s="89"/>
      <c r="AA1147" s="89"/>
      <c r="AB1147" s="89"/>
      <c r="AC1147" s="89"/>
      <c r="AD1147" s="89"/>
      <c r="AE1147" s="89"/>
      <c r="AF1147" s="89"/>
      <c r="AG1147" s="89"/>
      <c r="AH1147" s="89"/>
      <c r="AI1147" s="89"/>
      <c r="AJ1147" s="89"/>
      <c r="AK1147" s="89"/>
      <c r="AL1147" s="89"/>
      <c r="AM1147" s="89"/>
      <c r="AN1147" s="90" t="e">
        <f t="shared" si="117"/>
        <v>#DIV/0!</v>
      </c>
      <c r="AO1147" s="89"/>
      <c r="AP1147" s="89"/>
      <c r="AQ1147" s="89"/>
      <c r="AR1147" s="89"/>
      <c r="AS1147" s="89"/>
      <c r="AT1147" s="89"/>
      <c r="AU1147" s="89"/>
      <c r="AV1147" s="89"/>
      <c r="AW1147" s="89"/>
      <c r="AX1147" s="89"/>
      <c r="AY1147" s="89"/>
      <c r="AZ1147" s="89"/>
      <c r="BA1147" s="89"/>
      <c r="BB1147" s="89"/>
      <c r="BC1147" s="89"/>
      <c r="BD1147" s="89"/>
      <c r="BE1147" s="89"/>
      <c r="BF1147" s="89"/>
      <c r="BG1147" s="89"/>
      <c r="BH1147" s="89"/>
      <c r="BI1147" s="89"/>
      <c r="BJ1147" s="89"/>
      <c r="BK1147" s="89"/>
      <c r="BL1147" s="89"/>
      <c r="BM1147" s="89"/>
      <c r="BN1147" s="89"/>
      <c r="BO1147" s="89"/>
      <c r="BP1147" s="89"/>
      <c r="BQ1147" s="89"/>
      <c r="BR1147" s="89"/>
      <c r="BS1147" s="89"/>
      <c r="BT1147" s="89"/>
      <c r="BU1147" s="89"/>
      <c r="BV1147" s="89"/>
      <c r="BW1147" s="89"/>
      <c r="BX1147" s="89"/>
      <c r="BY1147" s="89"/>
      <c r="BZ1147" s="89"/>
      <c r="CA1147" s="89"/>
      <c r="CB1147" s="89"/>
      <c r="CC1147" s="89"/>
      <c r="CD1147" s="89"/>
      <c r="CE1147" s="89"/>
      <c r="CF1147" s="90" t="e">
        <f t="shared" si="118"/>
        <v>#DIV/0!</v>
      </c>
      <c r="CG1147" s="89"/>
      <c r="CH1147" s="89"/>
      <c r="CI1147" s="89"/>
      <c r="CJ1147" s="89"/>
      <c r="CK1147" s="89"/>
      <c r="CL1147" s="89"/>
      <c r="CM1147" s="89"/>
      <c r="CN1147" s="89"/>
      <c r="CO1147" s="89"/>
      <c r="CP1147" s="89"/>
      <c r="CQ1147" s="89"/>
      <c r="CR1147" s="89"/>
      <c r="CS1147" s="89"/>
      <c r="CT1147" s="89"/>
      <c r="CU1147" s="89"/>
      <c r="CV1147" s="89">
        <v>8</v>
      </c>
      <c r="CW1147" s="89">
        <v>8</v>
      </c>
      <c r="CX1147" s="89">
        <v>8</v>
      </c>
      <c r="CY1147" s="89">
        <v>7</v>
      </c>
      <c r="CZ1147" s="89">
        <v>7</v>
      </c>
      <c r="DA1147" s="89">
        <v>7</v>
      </c>
      <c r="DB1147" s="89">
        <v>7</v>
      </c>
      <c r="DC1147" s="89">
        <v>7</v>
      </c>
      <c r="DD1147" s="89">
        <v>7</v>
      </c>
      <c r="DE1147" s="89"/>
      <c r="DF1147" s="89"/>
      <c r="DG1147" s="89"/>
      <c r="DH1147" s="89"/>
      <c r="DI1147" s="89">
        <v>7</v>
      </c>
      <c r="DJ1147" s="89">
        <v>7</v>
      </c>
      <c r="DK1147" s="89">
        <v>7</v>
      </c>
      <c r="DL1147" s="89">
        <v>7</v>
      </c>
      <c r="DM1147" s="89">
        <v>7</v>
      </c>
      <c r="DN1147" s="89">
        <v>7</v>
      </c>
      <c r="DO1147" s="90">
        <f t="shared" si="119"/>
        <v>7.2</v>
      </c>
      <c r="DP1147" s="95"/>
      <c r="DQ1147" s="89"/>
      <c r="DR1147" s="89"/>
      <c r="DS1147" s="89"/>
      <c r="DT1147" s="89"/>
      <c r="DU1147" s="89"/>
      <c r="DV1147" s="101"/>
      <c r="DW1147" s="102"/>
      <c r="DX1147" s="103"/>
      <c r="DY1147" s="90"/>
      <c r="DZ1147" s="103"/>
      <c r="EA1147" s="103"/>
      <c r="EB1147" s="103"/>
      <c r="EC1147" s="103"/>
      <c r="ED1147" s="103"/>
      <c r="EE1147" s="103"/>
      <c r="EF1147" s="106" t="e">
        <f t="shared" si="111"/>
        <v>#DIV/0!</v>
      </c>
      <c r="EG1147" s="106" t="e">
        <f t="shared" si="112"/>
        <v>#DIV/0!</v>
      </c>
      <c r="EH1147" s="106" t="str">
        <f t="shared" si="113"/>
        <v>NEED TO DEVELOP</v>
      </c>
    </row>
    <row r="1148" hidden="1" customHeight="1" spans="2:138">
      <c r="B1148" s="83" t="s">
        <v>22345</v>
      </c>
      <c r="C1148" s="84"/>
      <c r="D1148" s="84"/>
      <c r="E1148" s="84"/>
      <c r="F1148" s="84"/>
      <c r="G1148" s="84"/>
      <c r="H1148" s="83" t="s">
        <v>22357</v>
      </c>
      <c r="I1148" s="86" t="s">
        <v>22358</v>
      </c>
      <c r="J1148" s="83" t="s">
        <v>68</v>
      </c>
      <c r="K1148" s="84"/>
      <c r="L1148" s="83" t="s">
        <v>5566</v>
      </c>
      <c r="M1148" s="89">
        <v>8</v>
      </c>
      <c r="N1148" s="89">
        <v>8</v>
      </c>
      <c r="O1148" s="89">
        <v>8</v>
      </c>
      <c r="P1148" s="89">
        <v>8</v>
      </c>
      <c r="Q1148" s="89">
        <v>8</v>
      </c>
      <c r="R1148" s="89">
        <v>8</v>
      </c>
      <c r="S1148" s="89">
        <v>8</v>
      </c>
      <c r="T1148" s="89">
        <v>8</v>
      </c>
      <c r="U1148" s="89">
        <v>8</v>
      </c>
      <c r="V1148" s="89">
        <v>7</v>
      </c>
      <c r="W1148" s="89">
        <v>8</v>
      </c>
      <c r="X1148" s="89">
        <v>8</v>
      </c>
      <c r="Y1148" s="89">
        <v>7</v>
      </c>
      <c r="Z1148" s="89">
        <v>8</v>
      </c>
      <c r="AA1148" s="89">
        <v>8</v>
      </c>
      <c r="AB1148" s="89">
        <v>8</v>
      </c>
      <c r="AC1148" s="89">
        <v>8</v>
      </c>
      <c r="AD1148" s="89">
        <v>8</v>
      </c>
      <c r="AE1148" s="89">
        <v>8</v>
      </c>
      <c r="AF1148" s="89">
        <v>8</v>
      </c>
      <c r="AG1148" s="89">
        <v>8</v>
      </c>
      <c r="AH1148" s="89">
        <v>7</v>
      </c>
      <c r="AI1148" s="89">
        <v>8</v>
      </c>
      <c r="AJ1148" s="89">
        <v>8</v>
      </c>
      <c r="AK1148" s="89">
        <v>8</v>
      </c>
      <c r="AL1148" s="89">
        <v>7</v>
      </c>
      <c r="AM1148" s="89">
        <v>7</v>
      </c>
      <c r="AN1148" s="90">
        <f t="shared" ref="AN1148:AN1179" si="120">AVERAGE(M1148:AM1148)</f>
        <v>7.81481481481481</v>
      </c>
      <c r="AO1148" s="89">
        <v>1</v>
      </c>
      <c r="AP1148" s="89"/>
      <c r="AQ1148" s="89">
        <v>1</v>
      </c>
      <c r="AR1148" s="89">
        <v>1</v>
      </c>
      <c r="AS1148" s="89"/>
      <c r="AT1148" s="89">
        <v>1</v>
      </c>
      <c r="AU1148" s="89">
        <v>1</v>
      </c>
      <c r="AV1148" s="89"/>
      <c r="AW1148" s="89"/>
      <c r="AX1148" s="89">
        <v>1</v>
      </c>
      <c r="AY1148" s="89">
        <v>1</v>
      </c>
      <c r="AZ1148" s="89"/>
      <c r="BA1148" s="89">
        <v>1</v>
      </c>
      <c r="BB1148" s="89">
        <v>1</v>
      </c>
      <c r="BC1148" s="89">
        <v>1</v>
      </c>
      <c r="BD1148" s="89"/>
      <c r="BE1148" s="89"/>
      <c r="BF1148" s="89"/>
      <c r="BG1148" s="89"/>
      <c r="BH1148" s="89"/>
      <c r="BI1148" s="89"/>
      <c r="BJ1148" s="89"/>
      <c r="BK1148" s="89"/>
      <c r="BL1148" s="89"/>
      <c r="BM1148" s="89"/>
      <c r="BN1148" s="89"/>
      <c r="BO1148" s="89"/>
      <c r="BP1148" s="89"/>
      <c r="BQ1148" s="89"/>
      <c r="BR1148" s="89"/>
      <c r="BS1148" s="89"/>
      <c r="BT1148" s="89"/>
      <c r="BU1148" s="89"/>
      <c r="BV1148" s="89"/>
      <c r="BW1148" s="89"/>
      <c r="BX1148" s="89"/>
      <c r="BY1148" s="89"/>
      <c r="BZ1148" s="89"/>
      <c r="CA1148" s="89"/>
      <c r="CB1148" s="89"/>
      <c r="CC1148" s="89"/>
      <c r="CD1148" s="89"/>
      <c r="CE1148" s="89"/>
      <c r="CF1148" s="90" t="e">
        <f t="shared" ref="CF1148:CF1179" si="121">AVERAGE(BE1148:CE1148)</f>
        <v>#DIV/0!</v>
      </c>
      <c r="CG1148" s="89"/>
      <c r="CH1148" s="89"/>
      <c r="CI1148" s="89"/>
      <c r="CJ1148" s="89"/>
      <c r="CK1148" s="89"/>
      <c r="CL1148" s="89"/>
      <c r="CM1148" s="89"/>
      <c r="CN1148" s="89"/>
      <c r="CO1148" s="89"/>
      <c r="CP1148" s="89"/>
      <c r="CQ1148" s="89"/>
      <c r="CR1148" s="89"/>
      <c r="CS1148" s="89"/>
      <c r="CT1148" s="89"/>
      <c r="CU1148" s="89"/>
      <c r="CV1148" s="89"/>
      <c r="CW1148" s="89"/>
      <c r="CX1148" s="89"/>
      <c r="CY1148" s="89"/>
      <c r="CZ1148" s="89"/>
      <c r="DA1148" s="89"/>
      <c r="DB1148" s="89"/>
      <c r="DC1148" s="89"/>
      <c r="DD1148" s="89"/>
      <c r="DE1148" s="89"/>
      <c r="DF1148" s="89"/>
      <c r="DG1148" s="89"/>
      <c r="DH1148" s="89"/>
      <c r="DI1148" s="89"/>
      <c r="DJ1148" s="89"/>
      <c r="DK1148" s="89"/>
      <c r="DL1148" s="89"/>
      <c r="DM1148" s="89"/>
      <c r="DN1148" s="89"/>
      <c r="DO1148" s="90" t="e">
        <f t="shared" si="119"/>
        <v>#DIV/0!</v>
      </c>
      <c r="DP1148" s="95"/>
      <c r="DQ1148" s="89"/>
      <c r="DR1148" s="89"/>
      <c r="DS1148" s="89"/>
      <c r="DT1148" s="89"/>
      <c r="DU1148" s="89"/>
      <c r="DV1148" s="101"/>
      <c r="DW1148" s="102"/>
      <c r="DX1148" s="103"/>
      <c r="DY1148" s="90"/>
      <c r="DZ1148" s="103"/>
      <c r="EA1148" s="103"/>
      <c r="EB1148" s="103"/>
      <c r="EC1148" s="103"/>
      <c r="ED1148" s="103"/>
      <c r="EE1148" s="103"/>
      <c r="EF1148" s="106" t="str">
        <f t="shared" si="111"/>
        <v>NEED TO DEVELOP</v>
      </c>
      <c r="EG1148" s="106" t="e">
        <f t="shared" si="112"/>
        <v>#DIV/0!</v>
      </c>
      <c r="EH1148" s="106" t="e">
        <f t="shared" si="113"/>
        <v>#DIV/0!</v>
      </c>
    </row>
    <row r="1149" hidden="1" customHeight="1" spans="2:138">
      <c r="B1149" s="83" t="s">
        <v>22345</v>
      </c>
      <c r="C1149" s="84"/>
      <c r="D1149" s="84"/>
      <c r="E1149" s="84"/>
      <c r="F1149" s="84"/>
      <c r="G1149" s="84"/>
      <c r="H1149" s="83" t="s">
        <v>22373</v>
      </c>
      <c r="I1149" s="86" t="s">
        <v>22374</v>
      </c>
      <c r="J1149" s="83" t="s">
        <v>227</v>
      </c>
      <c r="K1149" s="84"/>
      <c r="L1149" s="83" t="s">
        <v>7928</v>
      </c>
      <c r="M1149" s="89"/>
      <c r="N1149" s="89"/>
      <c r="O1149" s="89"/>
      <c r="P1149" s="89"/>
      <c r="Q1149" s="89"/>
      <c r="R1149" s="89"/>
      <c r="S1149" s="89"/>
      <c r="T1149" s="89"/>
      <c r="U1149" s="89"/>
      <c r="V1149" s="89"/>
      <c r="W1149" s="89"/>
      <c r="X1149" s="89"/>
      <c r="Y1149" s="89"/>
      <c r="Z1149" s="89"/>
      <c r="AA1149" s="89"/>
      <c r="AB1149" s="89"/>
      <c r="AC1149" s="89"/>
      <c r="AD1149" s="89"/>
      <c r="AE1149" s="89"/>
      <c r="AF1149" s="89"/>
      <c r="AG1149" s="89"/>
      <c r="AH1149" s="89"/>
      <c r="AI1149" s="89"/>
      <c r="AJ1149" s="89"/>
      <c r="AK1149" s="89"/>
      <c r="AL1149" s="89"/>
      <c r="AM1149" s="89"/>
      <c r="AN1149" s="90" t="e">
        <f t="shared" si="120"/>
        <v>#DIV/0!</v>
      </c>
      <c r="AO1149" s="89"/>
      <c r="AP1149" s="89"/>
      <c r="AQ1149" s="89"/>
      <c r="AR1149" s="89"/>
      <c r="AS1149" s="89"/>
      <c r="AT1149" s="89"/>
      <c r="AU1149" s="89"/>
      <c r="AV1149" s="89"/>
      <c r="AW1149" s="89"/>
      <c r="AX1149" s="89"/>
      <c r="AY1149" s="89"/>
      <c r="AZ1149" s="89"/>
      <c r="BA1149" s="89"/>
      <c r="BB1149" s="89"/>
      <c r="BC1149" s="89"/>
      <c r="BD1149" s="89">
        <v>7</v>
      </c>
      <c r="BE1149" s="89">
        <v>7</v>
      </c>
      <c r="BF1149" s="89">
        <v>7</v>
      </c>
      <c r="BG1149" s="89">
        <v>8</v>
      </c>
      <c r="BH1149" s="89">
        <v>8</v>
      </c>
      <c r="BI1149" s="89">
        <v>8</v>
      </c>
      <c r="BJ1149" s="89">
        <v>8</v>
      </c>
      <c r="BK1149" s="89">
        <v>8</v>
      </c>
      <c r="BL1149" s="89">
        <v>8</v>
      </c>
      <c r="BM1149" s="89">
        <v>8</v>
      </c>
      <c r="BN1149" s="89">
        <v>8</v>
      </c>
      <c r="BO1149" s="89">
        <v>7</v>
      </c>
      <c r="BP1149" s="89">
        <v>8</v>
      </c>
      <c r="BQ1149" s="89">
        <v>8</v>
      </c>
      <c r="BR1149" s="89">
        <v>8</v>
      </c>
      <c r="BS1149" s="89">
        <v>7</v>
      </c>
      <c r="BT1149" s="89">
        <v>8</v>
      </c>
      <c r="BU1149" s="89">
        <v>7</v>
      </c>
      <c r="BV1149" s="89">
        <v>8</v>
      </c>
      <c r="BW1149" s="89">
        <v>8</v>
      </c>
      <c r="BX1149" s="89">
        <v>8</v>
      </c>
      <c r="BY1149" s="89">
        <v>8</v>
      </c>
      <c r="BZ1149" s="89">
        <v>8</v>
      </c>
      <c r="CA1149" s="89">
        <v>8</v>
      </c>
      <c r="CB1149" s="89">
        <v>7</v>
      </c>
      <c r="CC1149" s="89">
        <v>7</v>
      </c>
      <c r="CD1149" s="89">
        <v>8</v>
      </c>
      <c r="CE1149" s="89">
        <v>8</v>
      </c>
      <c r="CF1149" s="90">
        <f t="shared" si="121"/>
        <v>7.74074074074074</v>
      </c>
      <c r="CG1149" s="89">
        <v>1</v>
      </c>
      <c r="CH1149" s="89">
        <v>1</v>
      </c>
      <c r="CI1149" s="89"/>
      <c r="CJ1149" s="89"/>
      <c r="CK1149" s="89"/>
      <c r="CL1149" s="89"/>
      <c r="CM1149" s="89"/>
      <c r="CN1149" s="89"/>
      <c r="CO1149" s="89">
        <v>1</v>
      </c>
      <c r="CP1149" s="89">
        <v>1</v>
      </c>
      <c r="CQ1149" s="89">
        <v>1</v>
      </c>
      <c r="CR1149" s="89"/>
      <c r="CS1149" s="89"/>
      <c r="CT1149" s="89"/>
      <c r="CU1149" s="89">
        <v>1</v>
      </c>
      <c r="CV1149" s="89"/>
      <c r="CW1149" s="89"/>
      <c r="CX1149" s="89"/>
      <c r="CY1149" s="89"/>
      <c r="CZ1149" s="89"/>
      <c r="DA1149" s="89"/>
      <c r="DB1149" s="89"/>
      <c r="DC1149" s="89"/>
      <c r="DD1149" s="89"/>
      <c r="DE1149" s="89"/>
      <c r="DF1149" s="89"/>
      <c r="DG1149" s="89"/>
      <c r="DH1149" s="89"/>
      <c r="DI1149" s="89"/>
      <c r="DJ1149" s="89"/>
      <c r="DK1149" s="89"/>
      <c r="DL1149" s="89"/>
      <c r="DM1149" s="89"/>
      <c r="DN1149" s="89"/>
      <c r="DO1149" s="90">
        <f t="shared" si="119"/>
        <v>1</v>
      </c>
      <c r="DP1149" s="95"/>
      <c r="DQ1149" s="89"/>
      <c r="DR1149" s="89"/>
      <c r="DS1149" s="89"/>
      <c r="DT1149" s="89"/>
      <c r="DU1149" s="89"/>
      <c r="DV1149" s="101"/>
      <c r="DW1149" s="102"/>
      <c r="DX1149" s="103"/>
      <c r="DY1149" s="90"/>
      <c r="DZ1149" s="103"/>
      <c r="EA1149" s="103"/>
      <c r="EB1149" s="103"/>
      <c r="EC1149" s="103"/>
      <c r="ED1149" s="103"/>
      <c r="EE1149" s="103"/>
      <c r="EF1149" s="106" t="e">
        <f t="shared" si="111"/>
        <v>#DIV/0!</v>
      </c>
      <c r="EG1149" s="106" t="str">
        <f t="shared" si="112"/>
        <v>NEED TO DEVELOP</v>
      </c>
      <c r="EH1149" s="106" t="str">
        <f t="shared" si="113"/>
        <v>VERY POOR</v>
      </c>
    </row>
    <row r="1150" hidden="1" customHeight="1" spans="2:138">
      <c r="B1150" s="83" t="s">
        <v>22345</v>
      </c>
      <c r="C1150" s="84"/>
      <c r="D1150" s="84"/>
      <c r="E1150" s="84"/>
      <c r="F1150" s="84"/>
      <c r="G1150" s="84"/>
      <c r="H1150" s="83" t="s">
        <v>22386</v>
      </c>
      <c r="I1150" s="86" t="s">
        <v>22387</v>
      </c>
      <c r="J1150" s="83" t="s">
        <v>2083</v>
      </c>
      <c r="K1150" s="84"/>
      <c r="L1150" s="83" t="s">
        <v>1307</v>
      </c>
      <c r="M1150" s="89"/>
      <c r="N1150" s="89"/>
      <c r="O1150" s="89"/>
      <c r="P1150" s="89"/>
      <c r="Q1150" s="89"/>
      <c r="R1150" s="89"/>
      <c r="S1150" s="89"/>
      <c r="T1150" s="89"/>
      <c r="U1150" s="89"/>
      <c r="V1150" s="89"/>
      <c r="W1150" s="89"/>
      <c r="X1150" s="89"/>
      <c r="Y1150" s="89"/>
      <c r="Z1150" s="89"/>
      <c r="AA1150" s="89"/>
      <c r="AB1150" s="89"/>
      <c r="AC1150" s="89"/>
      <c r="AD1150" s="89"/>
      <c r="AE1150" s="89"/>
      <c r="AF1150" s="89"/>
      <c r="AG1150" s="89"/>
      <c r="AH1150" s="89"/>
      <c r="AI1150" s="89"/>
      <c r="AJ1150" s="89"/>
      <c r="AK1150" s="89"/>
      <c r="AL1150" s="89"/>
      <c r="AM1150" s="89"/>
      <c r="AN1150" s="90" t="e">
        <f t="shared" si="120"/>
        <v>#DIV/0!</v>
      </c>
      <c r="AO1150" s="89"/>
      <c r="AP1150" s="89"/>
      <c r="AQ1150" s="89"/>
      <c r="AR1150" s="89"/>
      <c r="AS1150" s="89"/>
      <c r="AT1150" s="89"/>
      <c r="AU1150" s="89"/>
      <c r="AV1150" s="89"/>
      <c r="AW1150" s="89"/>
      <c r="AX1150" s="89"/>
      <c r="AY1150" s="89"/>
      <c r="AZ1150" s="89"/>
      <c r="BA1150" s="89"/>
      <c r="BB1150" s="89"/>
      <c r="BC1150" s="89"/>
      <c r="BD1150" s="89">
        <v>8</v>
      </c>
      <c r="BE1150" s="89">
        <v>8</v>
      </c>
      <c r="BF1150" s="89">
        <v>8</v>
      </c>
      <c r="BG1150" s="89">
        <v>8</v>
      </c>
      <c r="BH1150" s="89">
        <v>8</v>
      </c>
      <c r="BI1150" s="89">
        <v>8</v>
      </c>
      <c r="BJ1150" s="89">
        <v>8</v>
      </c>
      <c r="BK1150" s="89">
        <v>7</v>
      </c>
      <c r="BL1150" s="89">
        <v>8</v>
      </c>
      <c r="BM1150" s="89">
        <v>8</v>
      </c>
      <c r="BN1150" s="89">
        <v>7</v>
      </c>
      <c r="BO1150" s="89">
        <v>7</v>
      </c>
      <c r="BP1150" s="89">
        <v>8</v>
      </c>
      <c r="BQ1150" s="89">
        <v>7</v>
      </c>
      <c r="BR1150" s="89">
        <v>8</v>
      </c>
      <c r="BS1150" s="89">
        <v>7</v>
      </c>
      <c r="BT1150" s="89">
        <v>7</v>
      </c>
      <c r="BU1150" s="89">
        <v>8</v>
      </c>
      <c r="BV1150" s="89">
        <v>7</v>
      </c>
      <c r="BW1150" s="89">
        <v>8</v>
      </c>
      <c r="BX1150" s="89">
        <v>8</v>
      </c>
      <c r="BY1150" s="89">
        <v>7</v>
      </c>
      <c r="BZ1150" s="89">
        <v>7</v>
      </c>
      <c r="CA1150" s="89">
        <v>7</v>
      </c>
      <c r="CB1150" s="89">
        <v>7</v>
      </c>
      <c r="CC1150" s="89">
        <v>8</v>
      </c>
      <c r="CD1150" s="89">
        <v>7</v>
      </c>
      <c r="CE1150" s="89">
        <v>7</v>
      </c>
      <c r="CF1150" s="90">
        <f t="shared" si="121"/>
        <v>7.51851851851852</v>
      </c>
      <c r="CG1150" s="89">
        <v>1</v>
      </c>
      <c r="CH1150" s="89"/>
      <c r="CI1150" s="89"/>
      <c r="CJ1150" s="89"/>
      <c r="CK1150" s="89"/>
      <c r="CL1150" s="89"/>
      <c r="CM1150" s="89"/>
      <c r="CN1150" s="89"/>
      <c r="CO1150" s="89">
        <v>1</v>
      </c>
      <c r="CP1150" s="89"/>
      <c r="CQ1150" s="89"/>
      <c r="CR1150" s="89"/>
      <c r="CS1150" s="89"/>
      <c r="CT1150" s="89">
        <v>1</v>
      </c>
      <c r="CU1150" s="89">
        <v>1</v>
      </c>
      <c r="CV1150" s="89"/>
      <c r="CW1150" s="89"/>
      <c r="CX1150" s="89"/>
      <c r="CY1150" s="89"/>
      <c r="CZ1150" s="89"/>
      <c r="DA1150" s="89"/>
      <c r="DB1150" s="89"/>
      <c r="DC1150" s="89"/>
      <c r="DD1150" s="89"/>
      <c r="DE1150" s="89"/>
      <c r="DF1150" s="89"/>
      <c r="DG1150" s="89"/>
      <c r="DH1150" s="89"/>
      <c r="DI1150" s="89"/>
      <c r="DJ1150" s="89"/>
      <c r="DK1150" s="89"/>
      <c r="DL1150" s="89"/>
      <c r="DM1150" s="89"/>
      <c r="DN1150" s="89"/>
      <c r="DO1150" s="90">
        <f t="shared" si="119"/>
        <v>1</v>
      </c>
      <c r="DP1150" s="95"/>
      <c r="DQ1150" s="89"/>
      <c r="DR1150" s="89"/>
      <c r="DS1150" s="89"/>
      <c r="DT1150" s="89"/>
      <c r="DU1150" s="89"/>
      <c r="DV1150" s="101"/>
      <c r="DW1150" s="102"/>
      <c r="DX1150" s="103"/>
      <c r="DY1150" s="90"/>
      <c r="DZ1150" s="103"/>
      <c r="EA1150" s="103"/>
      <c r="EB1150" s="103"/>
      <c r="EC1150" s="103"/>
      <c r="ED1150" s="103"/>
      <c r="EE1150" s="103"/>
      <c r="EF1150" s="106" t="e">
        <f t="shared" si="111"/>
        <v>#DIV/0!</v>
      </c>
      <c r="EG1150" s="106" t="str">
        <f t="shared" si="112"/>
        <v>NEED TO DEVELOP</v>
      </c>
      <c r="EH1150" s="106" t="str">
        <f t="shared" si="113"/>
        <v>VERY POOR</v>
      </c>
    </row>
    <row r="1151" hidden="1" customHeight="1" spans="2:138">
      <c r="B1151" s="83" t="s">
        <v>22345</v>
      </c>
      <c r="C1151" s="84"/>
      <c r="D1151" s="84"/>
      <c r="E1151" s="84"/>
      <c r="F1151" s="84"/>
      <c r="G1151" s="84"/>
      <c r="H1151" s="83" t="s">
        <v>22412</v>
      </c>
      <c r="I1151" s="86" t="s">
        <v>22413</v>
      </c>
      <c r="J1151" s="83" t="s">
        <v>263</v>
      </c>
      <c r="K1151" s="84"/>
      <c r="L1151" s="83" t="s">
        <v>213</v>
      </c>
      <c r="M1151" s="89">
        <v>8.5</v>
      </c>
      <c r="N1151" s="89">
        <v>8.5</v>
      </c>
      <c r="O1151" s="89">
        <v>8.5</v>
      </c>
      <c r="P1151" s="89">
        <v>8</v>
      </c>
      <c r="Q1151" s="89">
        <v>8</v>
      </c>
      <c r="R1151" s="89">
        <v>8</v>
      </c>
      <c r="S1151" s="89">
        <v>8.5</v>
      </c>
      <c r="T1151" s="89">
        <v>8.5</v>
      </c>
      <c r="U1151" s="89">
        <v>8.5</v>
      </c>
      <c r="V1151" s="89">
        <v>8</v>
      </c>
      <c r="W1151" s="89">
        <v>8</v>
      </c>
      <c r="X1151" s="89">
        <v>8</v>
      </c>
      <c r="Y1151" s="89">
        <v>8</v>
      </c>
      <c r="Z1151" s="89">
        <v>8</v>
      </c>
      <c r="AA1151" s="89">
        <v>8</v>
      </c>
      <c r="AB1151" s="89">
        <v>7.5</v>
      </c>
      <c r="AC1151" s="89">
        <v>8.5</v>
      </c>
      <c r="AD1151" s="89">
        <v>7.5</v>
      </c>
      <c r="AE1151" s="89">
        <v>7.5</v>
      </c>
      <c r="AF1151" s="89">
        <v>7.5</v>
      </c>
      <c r="AG1151" s="89">
        <v>8</v>
      </c>
      <c r="AH1151" s="89">
        <v>8</v>
      </c>
      <c r="AI1151" s="89">
        <v>8</v>
      </c>
      <c r="AJ1151" s="89">
        <v>8</v>
      </c>
      <c r="AK1151" s="89">
        <v>8</v>
      </c>
      <c r="AL1151" s="89">
        <v>8</v>
      </c>
      <c r="AM1151" s="89">
        <v>7.5</v>
      </c>
      <c r="AN1151" s="90">
        <f t="shared" si="120"/>
        <v>8.03703703703704</v>
      </c>
      <c r="AO1151" s="89">
        <v>1</v>
      </c>
      <c r="AP1151" s="89"/>
      <c r="AQ1151" s="89">
        <v>1</v>
      </c>
      <c r="AR1151" s="89"/>
      <c r="AS1151" s="89"/>
      <c r="AT1151" s="89"/>
      <c r="AU1151" s="89"/>
      <c r="AV1151" s="89">
        <v>1</v>
      </c>
      <c r="AW1151" s="89">
        <v>1</v>
      </c>
      <c r="AX1151" s="89"/>
      <c r="AY1151" s="89"/>
      <c r="AZ1151" s="89">
        <v>1</v>
      </c>
      <c r="BA1151" s="89"/>
      <c r="BB1151" s="89"/>
      <c r="BC1151" s="89"/>
      <c r="BD1151" s="89"/>
      <c r="BE1151" s="89"/>
      <c r="BF1151" s="89"/>
      <c r="BG1151" s="89"/>
      <c r="BH1151" s="89"/>
      <c r="BI1151" s="89"/>
      <c r="BJ1151" s="89"/>
      <c r="BK1151" s="89"/>
      <c r="BL1151" s="89"/>
      <c r="BM1151" s="89"/>
      <c r="BN1151" s="89"/>
      <c r="BO1151" s="89"/>
      <c r="BP1151" s="89"/>
      <c r="BQ1151" s="89"/>
      <c r="BR1151" s="89"/>
      <c r="BS1151" s="89"/>
      <c r="BT1151" s="89"/>
      <c r="BU1151" s="89"/>
      <c r="BV1151" s="89"/>
      <c r="BW1151" s="89"/>
      <c r="BX1151" s="89"/>
      <c r="BY1151" s="89"/>
      <c r="BZ1151" s="89"/>
      <c r="CA1151" s="89"/>
      <c r="CB1151" s="89"/>
      <c r="CC1151" s="89"/>
      <c r="CD1151" s="89"/>
      <c r="CE1151" s="89"/>
      <c r="CF1151" s="90" t="e">
        <f t="shared" si="121"/>
        <v>#DIV/0!</v>
      </c>
      <c r="CG1151" s="89"/>
      <c r="CH1151" s="89"/>
      <c r="CI1151" s="89"/>
      <c r="CJ1151" s="89"/>
      <c r="CK1151" s="89"/>
      <c r="CL1151" s="89"/>
      <c r="CM1151" s="89"/>
      <c r="CN1151" s="89"/>
      <c r="CO1151" s="89"/>
      <c r="CP1151" s="89"/>
      <c r="CQ1151" s="89"/>
      <c r="CR1151" s="89"/>
      <c r="CS1151" s="89"/>
      <c r="CT1151" s="89"/>
      <c r="CU1151" s="89"/>
      <c r="CV1151" s="89"/>
      <c r="CW1151" s="89"/>
      <c r="CX1151" s="89"/>
      <c r="CY1151" s="89"/>
      <c r="CZ1151" s="89"/>
      <c r="DA1151" s="89"/>
      <c r="DB1151" s="89"/>
      <c r="DC1151" s="89"/>
      <c r="DD1151" s="89"/>
      <c r="DE1151" s="89"/>
      <c r="DF1151" s="89"/>
      <c r="DG1151" s="89"/>
      <c r="DH1151" s="89"/>
      <c r="DI1151" s="89"/>
      <c r="DJ1151" s="89"/>
      <c r="DK1151" s="89"/>
      <c r="DL1151" s="89"/>
      <c r="DM1151" s="89"/>
      <c r="DN1151" s="89"/>
      <c r="DO1151" s="90" t="e">
        <f t="shared" si="119"/>
        <v>#DIV/0!</v>
      </c>
      <c r="DP1151" s="95"/>
      <c r="DQ1151" s="89"/>
      <c r="DR1151" s="89"/>
      <c r="DS1151" s="89"/>
      <c r="DT1151" s="89"/>
      <c r="DU1151" s="89"/>
      <c r="DV1151" s="101"/>
      <c r="DW1151" s="102"/>
      <c r="DX1151" s="103"/>
      <c r="DY1151" s="90"/>
      <c r="DZ1151" s="103"/>
      <c r="EA1151" s="103"/>
      <c r="EB1151" s="103"/>
      <c r="EC1151" s="103"/>
      <c r="ED1151" s="103"/>
      <c r="EE1151" s="103"/>
      <c r="EF1151" s="106" t="str">
        <f t="shared" si="111"/>
        <v>GOOD</v>
      </c>
      <c r="EG1151" s="106" t="e">
        <f t="shared" si="112"/>
        <v>#DIV/0!</v>
      </c>
      <c r="EH1151" s="106" t="e">
        <f t="shared" si="113"/>
        <v>#DIV/0!</v>
      </c>
    </row>
    <row r="1152" hidden="1" customHeight="1" spans="2:138">
      <c r="B1152" s="83" t="s">
        <v>22345</v>
      </c>
      <c r="C1152" s="84"/>
      <c r="D1152" s="84"/>
      <c r="E1152" s="84"/>
      <c r="F1152" s="84"/>
      <c r="G1152" s="84"/>
      <c r="H1152" s="83" t="s">
        <v>22426</v>
      </c>
      <c r="I1152" s="86" t="s">
        <v>22427</v>
      </c>
      <c r="J1152" s="83" t="s">
        <v>108</v>
      </c>
      <c r="K1152" s="84"/>
      <c r="L1152" s="83" t="s">
        <v>9972</v>
      </c>
      <c r="M1152" s="89"/>
      <c r="N1152" s="89"/>
      <c r="O1152" s="89"/>
      <c r="P1152" s="89"/>
      <c r="Q1152" s="89"/>
      <c r="R1152" s="89"/>
      <c r="S1152" s="89"/>
      <c r="T1152" s="89"/>
      <c r="U1152" s="89"/>
      <c r="V1152" s="89"/>
      <c r="W1152" s="89"/>
      <c r="X1152" s="89"/>
      <c r="Y1152" s="89"/>
      <c r="Z1152" s="89"/>
      <c r="AA1152" s="89"/>
      <c r="AB1152" s="89"/>
      <c r="AC1152" s="89"/>
      <c r="AD1152" s="89"/>
      <c r="AE1152" s="89"/>
      <c r="AF1152" s="89"/>
      <c r="AG1152" s="89"/>
      <c r="AH1152" s="89"/>
      <c r="AI1152" s="89"/>
      <c r="AJ1152" s="89"/>
      <c r="AK1152" s="89"/>
      <c r="AL1152" s="89"/>
      <c r="AM1152" s="89"/>
      <c r="AN1152" s="90" t="e">
        <f t="shared" si="120"/>
        <v>#DIV/0!</v>
      </c>
      <c r="AO1152" s="89"/>
      <c r="AP1152" s="89"/>
      <c r="AQ1152" s="89"/>
      <c r="AR1152" s="89"/>
      <c r="AS1152" s="89"/>
      <c r="AT1152" s="89"/>
      <c r="AU1152" s="89"/>
      <c r="AV1152" s="89"/>
      <c r="AW1152" s="89"/>
      <c r="AX1152" s="89"/>
      <c r="AY1152" s="89"/>
      <c r="AZ1152" s="89"/>
      <c r="BA1152" s="89"/>
      <c r="BB1152" s="89"/>
      <c r="BC1152" s="89"/>
      <c r="BD1152" s="89">
        <v>8</v>
      </c>
      <c r="BE1152" s="89">
        <v>8</v>
      </c>
      <c r="BF1152" s="89">
        <v>8</v>
      </c>
      <c r="BG1152" s="89">
        <v>8</v>
      </c>
      <c r="BH1152" s="89">
        <v>8</v>
      </c>
      <c r="BI1152" s="89">
        <v>8</v>
      </c>
      <c r="BJ1152" s="89">
        <v>8</v>
      </c>
      <c r="BK1152" s="89">
        <v>8</v>
      </c>
      <c r="BL1152" s="89">
        <v>8</v>
      </c>
      <c r="BM1152" s="89">
        <v>8</v>
      </c>
      <c r="BN1152" s="89">
        <v>8</v>
      </c>
      <c r="BO1152" s="89">
        <v>8</v>
      </c>
      <c r="BP1152" s="89">
        <v>8</v>
      </c>
      <c r="BQ1152" s="89">
        <v>8</v>
      </c>
      <c r="BR1152" s="89">
        <v>8</v>
      </c>
      <c r="BS1152" s="89">
        <v>7.5</v>
      </c>
      <c r="BT1152" s="89">
        <v>8</v>
      </c>
      <c r="BU1152" s="89">
        <v>8</v>
      </c>
      <c r="BV1152" s="89">
        <v>8</v>
      </c>
      <c r="BW1152" s="89">
        <v>7.5</v>
      </c>
      <c r="BX1152" s="89">
        <v>8</v>
      </c>
      <c r="BY1152" s="89">
        <v>8</v>
      </c>
      <c r="BZ1152" s="89">
        <v>8</v>
      </c>
      <c r="CA1152" s="89">
        <v>8</v>
      </c>
      <c r="CB1152" s="89">
        <v>8</v>
      </c>
      <c r="CC1152" s="89">
        <v>8</v>
      </c>
      <c r="CD1152" s="89">
        <v>8</v>
      </c>
      <c r="CE1152" s="89">
        <v>7</v>
      </c>
      <c r="CF1152" s="90">
        <f t="shared" si="121"/>
        <v>7.92592592592593</v>
      </c>
      <c r="CG1152" s="89">
        <v>1</v>
      </c>
      <c r="CH1152" s="89"/>
      <c r="CI1152" s="89">
        <v>1</v>
      </c>
      <c r="CJ1152" s="89"/>
      <c r="CK1152" s="89"/>
      <c r="CL1152" s="89"/>
      <c r="CM1152" s="89">
        <v>1</v>
      </c>
      <c r="CN1152" s="89">
        <v>1</v>
      </c>
      <c r="CO1152" s="89"/>
      <c r="CP1152" s="89"/>
      <c r="CQ1152" s="89"/>
      <c r="CR1152" s="89">
        <v>1</v>
      </c>
      <c r="CS1152" s="89"/>
      <c r="CT1152" s="89"/>
      <c r="CU1152" s="89"/>
      <c r="CV1152" s="89"/>
      <c r="CW1152" s="89"/>
      <c r="CX1152" s="89"/>
      <c r="CY1152" s="89"/>
      <c r="CZ1152" s="89"/>
      <c r="DA1152" s="89"/>
      <c r="DB1152" s="89"/>
      <c r="DC1152" s="89"/>
      <c r="DD1152" s="89"/>
      <c r="DE1152" s="89"/>
      <c r="DF1152" s="89"/>
      <c r="DG1152" s="89"/>
      <c r="DH1152" s="89"/>
      <c r="DI1152" s="89"/>
      <c r="DJ1152" s="89"/>
      <c r="DK1152" s="89"/>
      <c r="DL1152" s="89"/>
      <c r="DM1152" s="89"/>
      <c r="DN1152" s="89"/>
      <c r="DO1152" s="90">
        <f t="shared" si="119"/>
        <v>1</v>
      </c>
      <c r="DP1152" s="95"/>
      <c r="DQ1152" s="89"/>
      <c r="DR1152" s="89"/>
      <c r="DS1152" s="89"/>
      <c r="DT1152" s="89"/>
      <c r="DU1152" s="89"/>
      <c r="DV1152" s="101"/>
      <c r="DW1152" s="102"/>
      <c r="DX1152" s="103"/>
      <c r="DY1152" s="90"/>
      <c r="DZ1152" s="103"/>
      <c r="EA1152" s="103"/>
      <c r="EB1152" s="103"/>
      <c r="EC1152" s="103"/>
      <c r="ED1152" s="103"/>
      <c r="EE1152" s="103"/>
      <c r="EF1152" s="106" t="e">
        <f t="shared" si="111"/>
        <v>#DIV/0!</v>
      </c>
      <c r="EG1152" s="106" t="str">
        <f t="shared" si="112"/>
        <v>NEED TO DEVELOP</v>
      </c>
      <c r="EH1152" s="106" t="str">
        <f t="shared" si="113"/>
        <v>VERY POOR</v>
      </c>
    </row>
    <row r="1153" hidden="1" customHeight="1" spans="2:138">
      <c r="B1153" s="83" t="s">
        <v>22345</v>
      </c>
      <c r="C1153" s="84"/>
      <c r="D1153" s="84"/>
      <c r="E1153" s="84"/>
      <c r="F1153" s="84"/>
      <c r="G1153" s="84"/>
      <c r="H1153" s="83" t="s">
        <v>22439</v>
      </c>
      <c r="I1153" s="86" t="s">
        <v>22440</v>
      </c>
      <c r="J1153" s="83" t="s">
        <v>2321</v>
      </c>
      <c r="K1153" s="84"/>
      <c r="L1153" s="83" t="s">
        <v>6424</v>
      </c>
      <c r="M1153" s="89"/>
      <c r="N1153" s="89"/>
      <c r="O1153" s="89"/>
      <c r="P1153" s="89"/>
      <c r="Q1153" s="89"/>
      <c r="R1153" s="89"/>
      <c r="S1153" s="89"/>
      <c r="T1153" s="89"/>
      <c r="U1153" s="89"/>
      <c r="V1153" s="89"/>
      <c r="W1153" s="89"/>
      <c r="X1153" s="89"/>
      <c r="Y1153" s="89"/>
      <c r="Z1153" s="89"/>
      <c r="AA1153" s="89"/>
      <c r="AB1153" s="89"/>
      <c r="AC1153" s="89"/>
      <c r="AD1153" s="89"/>
      <c r="AE1153" s="89"/>
      <c r="AF1153" s="89"/>
      <c r="AG1153" s="89"/>
      <c r="AH1153" s="89"/>
      <c r="AI1153" s="89"/>
      <c r="AJ1153" s="89"/>
      <c r="AK1153" s="89"/>
      <c r="AL1153" s="89"/>
      <c r="AM1153" s="89"/>
      <c r="AN1153" s="90" t="e">
        <f t="shared" si="120"/>
        <v>#DIV/0!</v>
      </c>
      <c r="AO1153" s="89"/>
      <c r="AP1153" s="89"/>
      <c r="AQ1153" s="89"/>
      <c r="AR1153" s="89"/>
      <c r="AS1153" s="89"/>
      <c r="AT1153" s="89"/>
      <c r="AU1153" s="89"/>
      <c r="AV1153" s="89"/>
      <c r="AW1153" s="89"/>
      <c r="AX1153" s="89"/>
      <c r="AY1153" s="89"/>
      <c r="AZ1153" s="89"/>
      <c r="BA1153" s="89"/>
      <c r="BB1153" s="89"/>
      <c r="BC1153" s="89"/>
      <c r="BD1153" s="89">
        <v>8</v>
      </c>
      <c r="BE1153" s="89">
        <v>8</v>
      </c>
      <c r="BF1153" s="89">
        <v>8</v>
      </c>
      <c r="BG1153" s="89">
        <v>8</v>
      </c>
      <c r="BH1153" s="89">
        <v>8</v>
      </c>
      <c r="BI1153" s="89">
        <v>8</v>
      </c>
      <c r="BJ1153" s="89">
        <v>8</v>
      </c>
      <c r="BK1153" s="89">
        <v>8</v>
      </c>
      <c r="BL1153" s="89">
        <v>8</v>
      </c>
      <c r="BM1153" s="89">
        <v>8</v>
      </c>
      <c r="BN1153" s="89">
        <v>8</v>
      </c>
      <c r="BO1153" s="89">
        <v>8</v>
      </c>
      <c r="BP1153" s="89">
        <v>8</v>
      </c>
      <c r="BQ1153" s="89">
        <v>8</v>
      </c>
      <c r="BR1153" s="89">
        <v>8</v>
      </c>
      <c r="BS1153" s="89">
        <v>8</v>
      </c>
      <c r="BT1153" s="89">
        <v>8</v>
      </c>
      <c r="BU1153" s="89">
        <v>8</v>
      </c>
      <c r="BV1153" s="89">
        <v>8</v>
      </c>
      <c r="BW1153" s="89">
        <v>7</v>
      </c>
      <c r="BX1153" s="89">
        <v>8</v>
      </c>
      <c r="BY1153" s="89">
        <v>8</v>
      </c>
      <c r="BZ1153" s="89">
        <v>8</v>
      </c>
      <c r="CA1153" s="89">
        <v>8</v>
      </c>
      <c r="CB1153" s="89">
        <v>7.5</v>
      </c>
      <c r="CC1153" s="89">
        <v>8</v>
      </c>
      <c r="CD1153" s="89">
        <v>8</v>
      </c>
      <c r="CE1153" s="89">
        <v>7</v>
      </c>
      <c r="CF1153" s="90">
        <f t="shared" si="121"/>
        <v>7.90740740740741</v>
      </c>
      <c r="CG1153" s="89">
        <v>1</v>
      </c>
      <c r="CH1153" s="89"/>
      <c r="CI1153" s="89">
        <v>1</v>
      </c>
      <c r="CJ1153" s="89"/>
      <c r="CK1153" s="89"/>
      <c r="CL1153" s="89"/>
      <c r="CM1153" s="89">
        <v>1</v>
      </c>
      <c r="CN1153" s="89">
        <v>1</v>
      </c>
      <c r="CO1153" s="89"/>
      <c r="CP1153" s="89"/>
      <c r="CQ1153" s="89"/>
      <c r="CR1153" s="89">
        <v>1</v>
      </c>
      <c r="CS1153" s="89"/>
      <c r="CT1153" s="89"/>
      <c r="CU1153" s="89"/>
      <c r="CV1153" s="89"/>
      <c r="CW1153" s="89"/>
      <c r="CX1153" s="89"/>
      <c r="CY1153" s="89"/>
      <c r="CZ1153" s="89"/>
      <c r="DA1153" s="89"/>
      <c r="DB1153" s="89"/>
      <c r="DC1153" s="89"/>
      <c r="DD1153" s="89"/>
      <c r="DE1153" s="89"/>
      <c r="DF1153" s="89"/>
      <c r="DG1153" s="89"/>
      <c r="DH1153" s="89"/>
      <c r="DI1153" s="89"/>
      <c r="DJ1153" s="89"/>
      <c r="DK1153" s="89"/>
      <c r="DL1153" s="89"/>
      <c r="DM1153" s="89"/>
      <c r="DN1153" s="89"/>
      <c r="DO1153" s="90">
        <f t="shared" si="119"/>
        <v>1</v>
      </c>
      <c r="DP1153" s="95"/>
      <c r="DQ1153" s="89"/>
      <c r="DR1153" s="89"/>
      <c r="DS1153" s="89"/>
      <c r="DT1153" s="89"/>
      <c r="DU1153" s="89"/>
      <c r="DV1153" s="101"/>
      <c r="DW1153" s="102"/>
      <c r="DX1153" s="103"/>
      <c r="DY1153" s="90"/>
      <c r="DZ1153" s="103"/>
      <c r="EA1153" s="103"/>
      <c r="EB1153" s="103"/>
      <c r="EC1153" s="103"/>
      <c r="ED1153" s="103"/>
      <c r="EE1153" s="103"/>
      <c r="EF1153" s="106" t="e">
        <f t="shared" si="111"/>
        <v>#DIV/0!</v>
      </c>
      <c r="EG1153" s="106" t="str">
        <f t="shared" si="112"/>
        <v>NEED TO DEVELOP</v>
      </c>
      <c r="EH1153" s="106" t="str">
        <f t="shared" si="113"/>
        <v>VERY POOR</v>
      </c>
    </row>
    <row r="1154" hidden="1" customHeight="1" spans="2:138">
      <c r="B1154" s="83" t="s">
        <v>22345</v>
      </c>
      <c r="C1154" s="84"/>
      <c r="D1154" s="84"/>
      <c r="E1154" s="84"/>
      <c r="F1154" s="84"/>
      <c r="G1154" s="84"/>
      <c r="H1154" s="83" t="s">
        <v>22453</v>
      </c>
      <c r="I1154" s="86" t="s">
        <v>22454</v>
      </c>
      <c r="J1154" s="83" t="s">
        <v>390</v>
      </c>
      <c r="K1154" s="84"/>
      <c r="L1154" s="83" t="s">
        <v>1337</v>
      </c>
      <c r="M1154" s="89"/>
      <c r="N1154" s="89"/>
      <c r="O1154" s="89"/>
      <c r="P1154" s="89"/>
      <c r="Q1154" s="89"/>
      <c r="R1154" s="89"/>
      <c r="S1154" s="89"/>
      <c r="T1154" s="89"/>
      <c r="U1154" s="89"/>
      <c r="V1154" s="89"/>
      <c r="W1154" s="89"/>
      <c r="X1154" s="89"/>
      <c r="Y1154" s="89"/>
      <c r="Z1154" s="89"/>
      <c r="AA1154" s="89"/>
      <c r="AB1154" s="89"/>
      <c r="AC1154" s="89"/>
      <c r="AD1154" s="89"/>
      <c r="AE1154" s="89"/>
      <c r="AF1154" s="89"/>
      <c r="AG1154" s="89"/>
      <c r="AH1154" s="89"/>
      <c r="AI1154" s="89"/>
      <c r="AJ1154" s="89"/>
      <c r="AK1154" s="89"/>
      <c r="AL1154" s="89"/>
      <c r="AM1154" s="89"/>
      <c r="AN1154" s="90" t="e">
        <f t="shared" si="120"/>
        <v>#DIV/0!</v>
      </c>
      <c r="AO1154" s="89"/>
      <c r="AP1154" s="89"/>
      <c r="AQ1154" s="89"/>
      <c r="AR1154" s="89"/>
      <c r="AS1154" s="89"/>
      <c r="AT1154" s="89"/>
      <c r="AU1154" s="89"/>
      <c r="AV1154" s="89"/>
      <c r="AW1154" s="89"/>
      <c r="AX1154" s="89"/>
      <c r="AY1154" s="89"/>
      <c r="AZ1154" s="89"/>
      <c r="BA1154" s="89"/>
      <c r="BB1154" s="89"/>
      <c r="BC1154" s="89"/>
      <c r="BD1154" s="89"/>
      <c r="BE1154" s="89"/>
      <c r="BF1154" s="89"/>
      <c r="BG1154" s="89"/>
      <c r="BH1154" s="89"/>
      <c r="BI1154" s="89"/>
      <c r="BJ1154" s="89"/>
      <c r="BK1154" s="89"/>
      <c r="BL1154" s="89"/>
      <c r="BM1154" s="89"/>
      <c r="BN1154" s="89"/>
      <c r="BO1154" s="89"/>
      <c r="BP1154" s="89"/>
      <c r="BQ1154" s="89"/>
      <c r="BR1154" s="89"/>
      <c r="BS1154" s="89"/>
      <c r="BT1154" s="89"/>
      <c r="BU1154" s="89"/>
      <c r="BV1154" s="89"/>
      <c r="BW1154" s="89"/>
      <c r="BX1154" s="89"/>
      <c r="BY1154" s="89"/>
      <c r="BZ1154" s="89"/>
      <c r="CA1154" s="89"/>
      <c r="CB1154" s="89"/>
      <c r="CC1154" s="89"/>
      <c r="CD1154" s="89"/>
      <c r="CE1154" s="89"/>
      <c r="CF1154" s="90" t="e">
        <f t="shared" si="121"/>
        <v>#DIV/0!</v>
      </c>
      <c r="CG1154" s="89"/>
      <c r="CH1154" s="89"/>
      <c r="CI1154" s="89"/>
      <c r="CJ1154" s="89"/>
      <c r="CK1154" s="89"/>
      <c r="CL1154" s="89"/>
      <c r="CM1154" s="89"/>
      <c r="CN1154" s="89"/>
      <c r="CO1154" s="89"/>
      <c r="CP1154" s="89"/>
      <c r="CQ1154" s="89"/>
      <c r="CR1154" s="89"/>
      <c r="CS1154" s="89"/>
      <c r="CT1154" s="89"/>
      <c r="CU1154" s="89"/>
      <c r="CV1154" s="89">
        <v>7</v>
      </c>
      <c r="CW1154" s="89">
        <v>7</v>
      </c>
      <c r="CX1154" s="89">
        <v>8</v>
      </c>
      <c r="CY1154" s="89">
        <v>7</v>
      </c>
      <c r="CZ1154" s="89">
        <v>7</v>
      </c>
      <c r="DA1154" s="89">
        <v>7</v>
      </c>
      <c r="DB1154" s="89">
        <v>7</v>
      </c>
      <c r="DC1154" s="89">
        <v>8</v>
      </c>
      <c r="DD1154" s="89">
        <v>7</v>
      </c>
      <c r="DE1154" s="89">
        <v>7</v>
      </c>
      <c r="DF1154" s="89">
        <v>7</v>
      </c>
      <c r="DG1154" s="89">
        <v>7</v>
      </c>
      <c r="DH1154" s="89">
        <v>7</v>
      </c>
      <c r="DI1154" s="89">
        <v>7</v>
      </c>
      <c r="DJ1154" s="89">
        <v>8</v>
      </c>
      <c r="DK1154" s="89">
        <v>7</v>
      </c>
      <c r="DL1154" s="89">
        <v>7</v>
      </c>
      <c r="DM1154" s="89">
        <v>7</v>
      </c>
      <c r="DN1154" s="89">
        <v>7</v>
      </c>
      <c r="DO1154" s="90">
        <f t="shared" si="119"/>
        <v>7.15789473684211</v>
      </c>
      <c r="DP1154" s="95" t="s">
        <v>26935</v>
      </c>
      <c r="DQ1154" s="89"/>
      <c r="DR1154" s="89"/>
      <c r="DS1154" s="89"/>
      <c r="DT1154" s="89"/>
      <c r="DU1154" s="89"/>
      <c r="DV1154" s="101" t="s">
        <v>26935</v>
      </c>
      <c r="DW1154" s="102" t="s">
        <v>26935</v>
      </c>
      <c r="DX1154" s="103"/>
      <c r="DY1154" s="90"/>
      <c r="DZ1154" s="103">
        <v>1</v>
      </c>
      <c r="EA1154" s="103"/>
      <c r="EB1154" s="103"/>
      <c r="EC1154" s="103"/>
      <c r="ED1154" s="103"/>
      <c r="EE1154" s="103"/>
      <c r="EF1154" s="106" t="e">
        <f t="shared" si="111"/>
        <v>#DIV/0!</v>
      </c>
      <c r="EG1154" s="106" t="e">
        <f t="shared" si="112"/>
        <v>#DIV/0!</v>
      </c>
      <c r="EH1154" s="106" t="str">
        <f t="shared" si="113"/>
        <v>NEED TO DEVELOP</v>
      </c>
    </row>
    <row r="1155" hidden="1" customHeight="1" spans="2:138">
      <c r="B1155" s="83" t="s">
        <v>22345</v>
      </c>
      <c r="C1155" s="84"/>
      <c r="D1155" s="84"/>
      <c r="E1155" s="84"/>
      <c r="F1155" s="84"/>
      <c r="G1155" s="84"/>
      <c r="H1155" s="83" t="s">
        <v>22467</v>
      </c>
      <c r="I1155" s="86" t="s">
        <v>22468</v>
      </c>
      <c r="J1155" s="83" t="s">
        <v>126</v>
      </c>
      <c r="K1155" s="84"/>
      <c r="L1155" s="83" t="s">
        <v>11250</v>
      </c>
      <c r="M1155" s="89"/>
      <c r="N1155" s="89"/>
      <c r="O1155" s="89"/>
      <c r="P1155" s="89"/>
      <c r="Q1155" s="89"/>
      <c r="R1155" s="89"/>
      <c r="S1155" s="89"/>
      <c r="T1155" s="89"/>
      <c r="U1155" s="89"/>
      <c r="V1155" s="89"/>
      <c r="W1155" s="89"/>
      <c r="X1155" s="89"/>
      <c r="Y1155" s="89"/>
      <c r="Z1155" s="89"/>
      <c r="AA1155" s="89"/>
      <c r="AB1155" s="89"/>
      <c r="AC1155" s="89"/>
      <c r="AD1155" s="89"/>
      <c r="AE1155" s="89"/>
      <c r="AF1155" s="89"/>
      <c r="AG1155" s="89"/>
      <c r="AH1155" s="89"/>
      <c r="AI1155" s="89"/>
      <c r="AJ1155" s="89"/>
      <c r="AK1155" s="89"/>
      <c r="AL1155" s="89"/>
      <c r="AM1155" s="89"/>
      <c r="AN1155" s="90" t="e">
        <f t="shared" si="120"/>
        <v>#DIV/0!</v>
      </c>
      <c r="AO1155" s="89"/>
      <c r="AP1155" s="89"/>
      <c r="AQ1155" s="89"/>
      <c r="AR1155" s="89"/>
      <c r="AS1155" s="89"/>
      <c r="AT1155" s="89"/>
      <c r="AU1155" s="89"/>
      <c r="AV1155" s="89"/>
      <c r="AW1155" s="89"/>
      <c r="AX1155" s="89"/>
      <c r="AY1155" s="89"/>
      <c r="AZ1155" s="89"/>
      <c r="BA1155" s="89"/>
      <c r="BB1155" s="89"/>
      <c r="BC1155" s="89"/>
      <c r="BD1155" s="89"/>
      <c r="BE1155" s="89"/>
      <c r="BF1155" s="89"/>
      <c r="BG1155" s="89"/>
      <c r="BH1155" s="89"/>
      <c r="BI1155" s="89"/>
      <c r="BJ1155" s="89"/>
      <c r="BK1155" s="89"/>
      <c r="BL1155" s="89"/>
      <c r="BM1155" s="89"/>
      <c r="BN1155" s="89"/>
      <c r="BO1155" s="89"/>
      <c r="BP1155" s="89"/>
      <c r="BQ1155" s="89"/>
      <c r="BR1155" s="89"/>
      <c r="BS1155" s="89"/>
      <c r="BT1155" s="89"/>
      <c r="BU1155" s="89"/>
      <c r="BV1155" s="89"/>
      <c r="BW1155" s="89"/>
      <c r="BX1155" s="89"/>
      <c r="BY1155" s="89"/>
      <c r="BZ1155" s="89"/>
      <c r="CA1155" s="89"/>
      <c r="CB1155" s="89"/>
      <c r="CC1155" s="89"/>
      <c r="CD1155" s="89"/>
      <c r="CE1155" s="89"/>
      <c r="CF1155" s="90" t="e">
        <f t="shared" si="121"/>
        <v>#DIV/0!</v>
      </c>
      <c r="CG1155" s="89"/>
      <c r="CH1155" s="89"/>
      <c r="CI1155" s="89"/>
      <c r="CJ1155" s="89"/>
      <c r="CK1155" s="89"/>
      <c r="CL1155" s="89"/>
      <c r="CM1155" s="89"/>
      <c r="CN1155" s="89"/>
      <c r="CO1155" s="89"/>
      <c r="CP1155" s="89"/>
      <c r="CQ1155" s="89"/>
      <c r="CR1155" s="89"/>
      <c r="CS1155" s="89"/>
      <c r="CT1155" s="89"/>
      <c r="CU1155" s="89"/>
      <c r="CV1155" s="89">
        <v>7</v>
      </c>
      <c r="CW1155" s="89">
        <v>7</v>
      </c>
      <c r="CX1155" s="89">
        <v>8</v>
      </c>
      <c r="CY1155" s="89">
        <v>7</v>
      </c>
      <c r="CZ1155" s="89">
        <v>8</v>
      </c>
      <c r="DA1155" s="89">
        <v>7</v>
      </c>
      <c r="DB1155" s="89">
        <v>7</v>
      </c>
      <c r="DC1155" s="89">
        <v>8</v>
      </c>
      <c r="DD1155" s="89">
        <v>8</v>
      </c>
      <c r="DE1155" s="89"/>
      <c r="DF1155" s="89"/>
      <c r="DG1155" s="89"/>
      <c r="DH1155" s="89"/>
      <c r="DI1155" s="89">
        <v>8</v>
      </c>
      <c r="DJ1155" s="89">
        <v>7</v>
      </c>
      <c r="DK1155" s="89">
        <v>7</v>
      </c>
      <c r="DL1155" s="89">
        <v>7</v>
      </c>
      <c r="DM1155" s="89">
        <v>7</v>
      </c>
      <c r="DN1155" s="89">
        <v>8</v>
      </c>
      <c r="DO1155" s="90">
        <f t="shared" si="119"/>
        <v>7.4</v>
      </c>
      <c r="DP1155" s="95"/>
      <c r="DQ1155" s="89"/>
      <c r="DR1155" s="89"/>
      <c r="DS1155" s="89"/>
      <c r="DT1155" s="89"/>
      <c r="DU1155" s="89"/>
      <c r="DV1155" s="101"/>
      <c r="DW1155" s="102" t="s">
        <v>26935</v>
      </c>
      <c r="DX1155" s="103"/>
      <c r="DY1155" s="90"/>
      <c r="DZ1155" s="103">
        <v>1</v>
      </c>
      <c r="EA1155" s="103"/>
      <c r="EB1155" s="103"/>
      <c r="EC1155" s="103"/>
      <c r="ED1155" s="103"/>
      <c r="EE1155" s="103"/>
      <c r="EF1155" s="106" t="e">
        <f t="shared" si="111"/>
        <v>#DIV/0!</v>
      </c>
      <c r="EG1155" s="106" t="e">
        <f t="shared" si="112"/>
        <v>#DIV/0!</v>
      </c>
      <c r="EH1155" s="106" t="str">
        <f t="shared" si="113"/>
        <v>NEED TO DEVELOP</v>
      </c>
    </row>
    <row r="1156" hidden="1" customHeight="1" spans="2:138">
      <c r="B1156" s="83" t="s">
        <v>22345</v>
      </c>
      <c r="C1156" s="84"/>
      <c r="D1156" s="84"/>
      <c r="E1156" s="84"/>
      <c r="F1156" s="84"/>
      <c r="G1156" s="84"/>
      <c r="H1156" s="83" t="s">
        <v>22480</v>
      </c>
      <c r="I1156" s="86" t="s">
        <v>22481</v>
      </c>
      <c r="J1156" s="83" t="s">
        <v>126</v>
      </c>
      <c r="K1156" s="84"/>
      <c r="L1156" s="83" t="s">
        <v>3234</v>
      </c>
      <c r="M1156" s="89"/>
      <c r="N1156" s="89"/>
      <c r="O1156" s="89"/>
      <c r="P1156" s="89"/>
      <c r="Q1156" s="89"/>
      <c r="R1156" s="89"/>
      <c r="S1156" s="89"/>
      <c r="T1156" s="89"/>
      <c r="U1156" s="89"/>
      <c r="V1156" s="89"/>
      <c r="W1156" s="89"/>
      <c r="X1156" s="89"/>
      <c r="Y1156" s="89"/>
      <c r="Z1156" s="89"/>
      <c r="AA1156" s="89"/>
      <c r="AB1156" s="89"/>
      <c r="AC1156" s="89"/>
      <c r="AD1156" s="89"/>
      <c r="AE1156" s="89"/>
      <c r="AF1156" s="89"/>
      <c r="AG1156" s="89"/>
      <c r="AH1156" s="89"/>
      <c r="AI1156" s="89"/>
      <c r="AJ1156" s="89"/>
      <c r="AK1156" s="89"/>
      <c r="AL1156" s="89"/>
      <c r="AM1156" s="89"/>
      <c r="AN1156" s="90" t="e">
        <f t="shared" si="120"/>
        <v>#DIV/0!</v>
      </c>
      <c r="AO1156" s="89"/>
      <c r="AP1156" s="89"/>
      <c r="AQ1156" s="89"/>
      <c r="AR1156" s="89"/>
      <c r="AS1156" s="89"/>
      <c r="AT1156" s="89"/>
      <c r="AU1156" s="89"/>
      <c r="AV1156" s="89"/>
      <c r="AW1156" s="89"/>
      <c r="AX1156" s="89"/>
      <c r="AY1156" s="89"/>
      <c r="AZ1156" s="89"/>
      <c r="BA1156" s="89"/>
      <c r="BB1156" s="89"/>
      <c r="BC1156" s="89"/>
      <c r="BD1156" s="89"/>
      <c r="BE1156" s="89"/>
      <c r="BF1156" s="89"/>
      <c r="BG1156" s="89"/>
      <c r="BH1156" s="89"/>
      <c r="BI1156" s="89"/>
      <c r="BJ1156" s="89"/>
      <c r="BK1156" s="89"/>
      <c r="BL1156" s="89"/>
      <c r="BM1156" s="89"/>
      <c r="BN1156" s="89"/>
      <c r="BO1156" s="89"/>
      <c r="BP1156" s="89"/>
      <c r="BQ1156" s="89"/>
      <c r="BR1156" s="89"/>
      <c r="BS1156" s="89"/>
      <c r="BT1156" s="89"/>
      <c r="BU1156" s="89"/>
      <c r="BV1156" s="89"/>
      <c r="BW1156" s="89"/>
      <c r="BX1156" s="89"/>
      <c r="BY1156" s="89"/>
      <c r="BZ1156" s="89"/>
      <c r="CA1156" s="89"/>
      <c r="CB1156" s="89"/>
      <c r="CC1156" s="89"/>
      <c r="CD1156" s="89"/>
      <c r="CE1156" s="89"/>
      <c r="CF1156" s="90" t="e">
        <f t="shared" si="121"/>
        <v>#DIV/0!</v>
      </c>
      <c r="CG1156" s="89"/>
      <c r="CH1156" s="89"/>
      <c r="CI1156" s="89"/>
      <c r="CJ1156" s="89"/>
      <c r="CK1156" s="89"/>
      <c r="CL1156" s="89"/>
      <c r="CM1156" s="89"/>
      <c r="CN1156" s="89"/>
      <c r="CO1156" s="89"/>
      <c r="CP1156" s="89"/>
      <c r="CQ1156" s="89"/>
      <c r="CR1156" s="89"/>
      <c r="CS1156" s="89"/>
      <c r="CT1156" s="89"/>
      <c r="CU1156" s="89"/>
      <c r="CV1156" s="89">
        <v>7</v>
      </c>
      <c r="CW1156" s="89">
        <v>7</v>
      </c>
      <c r="CX1156" s="89">
        <v>8</v>
      </c>
      <c r="CY1156" s="89">
        <v>7</v>
      </c>
      <c r="CZ1156" s="89">
        <v>8</v>
      </c>
      <c r="DA1156" s="89">
        <v>7</v>
      </c>
      <c r="DB1156" s="89">
        <v>7</v>
      </c>
      <c r="DC1156" s="89">
        <v>8</v>
      </c>
      <c r="DD1156" s="89">
        <v>7</v>
      </c>
      <c r="DE1156" s="89"/>
      <c r="DF1156" s="89"/>
      <c r="DG1156" s="89"/>
      <c r="DH1156" s="89"/>
      <c r="DI1156" s="89">
        <v>7</v>
      </c>
      <c r="DJ1156" s="89">
        <v>7</v>
      </c>
      <c r="DK1156" s="89">
        <v>7</v>
      </c>
      <c r="DL1156" s="89">
        <v>7</v>
      </c>
      <c r="DM1156" s="89">
        <v>7</v>
      </c>
      <c r="DN1156" s="89">
        <v>7</v>
      </c>
      <c r="DO1156" s="90">
        <f t="shared" si="119"/>
        <v>7.2</v>
      </c>
      <c r="DP1156" s="95"/>
      <c r="DQ1156" s="89"/>
      <c r="DR1156" s="89"/>
      <c r="DS1156" s="89"/>
      <c r="DT1156" s="89"/>
      <c r="DU1156" s="89"/>
      <c r="DV1156" s="101"/>
      <c r="DW1156" s="102" t="s">
        <v>26935</v>
      </c>
      <c r="DX1156" s="103"/>
      <c r="DY1156" s="90"/>
      <c r="DZ1156" s="103" t="s">
        <v>26935</v>
      </c>
      <c r="EA1156" s="103"/>
      <c r="EB1156" s="103"/>
      <c r="EC1156" s="103"/>
      <c r="ED1156" s="103"/>
      <c r="EE1156" s="103"/>
      <c r="EF1156" s="106" t="e">
        <f t="shared" si="111"/>
        <v>#DIV/0!</v>
      </c>
      <c r="EG1156" s="106" t="e">
        <f t="shared" si="112"/>
        <v>#DIV/0!</v>
      </c>
      <c r="EH1156" s="106" t="str">
        <f t="shared" si="113"/>
        <v>NEED TO DEVELOP</v>
      </c>
    </row>
    <row r="1157" hidden="1" customHeight="1" spans="2:138">
      <c r="B1157" s="83" t="s">
        <v>22345</v>
      </c>
      <c r="C1157" s="84"/>
      <c r="D1157" s="84"/>
      <c r="E1157" s="84"/>
      <c r="F1157" s="84"/>
      <c r="G1157" s="84"/>
      <c r="H1157" s="83" t="s">
        <v>22494</v>
      </c>
      <c r="I1157" s="86" t="s">
        <v>22495</v>
      </c>
      <c r="J1157" s="83" t="s">
        <v>126</v>
      </c>
      <c r="K1157" s="84"/>
      <c r="L1157" s="83" t="s">
        <v>2069</v>
      </c>
      <c r="M1157" s="89"/>
      <c r="N1157" s="89"/>
      <c r="O1157" s="89"/>
      <c r="P1157" s="89"/>
      <c r="Q1157" s="89"/>
      <c r="R1157" s="89"/>
      <c r="S1157" s="89"/>
      <c r="T1157" s="89"/>
      <c r="U1157" s="89"/>
      <c r="V1157" s="89"/>
      <c r="W1157" s="89"/>
      <c r="X1157" s="89"/>
      <c r="Y1157" s="89"/>
      <c r="Z1157" s="89"/>
      <c r="AA1157" s="89"/>
      <c r="AB1157" s="89"/>
      <c r="AC1157" s="89"/>
      <c r="AD1157" s="89"/>
      <c r="AE1157" s="89"/>
      <c r="AF1157" s="89"/>
      <c r="AG1157" s="89"/>
      <c r="AH1157" s="89"/>
      <c r="AI1157" s="89"/>
      <c r="AJ1157" s="89"/>
      <c r="AK1157" s="89"/>
      <c r="AL1157" s="89"/>
      <c r="AM1157" s="89"/>
      <c r="AN1157" s="90" t="e">
        <f t="shared" si="120"/>
        <v>#DIV/0!</v>
      </c>
      <c r="AO1157" s="89"/>
      <c r="AP1157" s="89"/>
      <c r="AQ1157" s="89"/>
      <c r="AR1157" s="89"/>
      <c r="AS1157" s="89"/>
      <c r="AT1157" s="89"/>
      <c r="AU1157" s="89"/>
      <c r="AV1157" s="89"/>
      <c r="AW1157" s="89"/>
      <c r="AX1157" s="89"/>
      <c r="AY1157" s="89"/>
      <c r="AZ1157" s="89"/>
      <c r="BA1157" s="89"/>
      <c r="BB1157" s="89"/>
      <c r="BC1157" s="89"/>
      <c r="BD1157" s="89"/>
      <c r="BE1157" s="89"/>
      <c r="BF1157" s="89"/>
      <c r="BG1157" s="89"/>
      <c r="BH1157" s="89"/>
      <c r="BI1157" s="89"/>
      <c r="BJ1157" s="89"/>
      <c r="BK1157" s="89"/>
      <c r="BL1157" s="89"/>
      <c r="BM1157" s="89"/>
      <c r="BN1157" s="89"/>
      <c r="BO1157" s="89"/>
      <c r="BP1157" s="89"/>
      <c r="BQ1157" s="89"/>
      <c r="BR1157" s="89"/>
      <c r="BS1157" s="89"/>
      <c r="BT1157" s="89"/>
      <c r="BU1157" s="89"/>
      <c r="BV1157" s="89"/>
      <c r="BW1157" s="89"/>
      <c r="BX1157" s="89"/>
      <c r="BY1157" s="89"/>
      <c r="BZ1157" s="89"/>
      <c r="CA1157" s="89"/>
      <c r="CB1157" s="89"/>
      <c r="CC1157" s="89"/>
      <c r="CD1157" s="89"/>
      <c r="CE1157" s="89"/>
      <c r="CF1157" s="90" t="e">
        <f t="shared" si="121"/>
        <v>#DIV/0!</v>
      </c>
      <c r="CG1157" s="89"/>
      <c r="CH1157" s="89"/>
      <c r="CI1157" s="89"/>
      <c r="CJ1157" s="89"/>
      <c r="CK1157" s="89"/>
      <c r="CL1157" s="89"/>
      <c r="CM1157" s="89"/>
      <c r="CN1157" s="89"/>
      <c r="CO1157" s="89"/>
      <c r="CP1157" s="89"/>
      <c r="CQ1157" s="89"/>
      <c r="CR1157" s="89"/>
      <c r="CS1157" s="89"/>
      <c r="CT1157" s="89"/>
      <c r="CU1157" s="89"/>
      <c r="CV1157" s="89">
        <v>7</v>
      </c>
      <c r="CW1157" s="89">
        <v>7</v>
      </c>
      <c r="CX1157" s="89">
        <v>8</v>
      </c>
      <c r="CY1157" s="89">
        <v>7</v>
      </c>
      <c r="CZ1157" s="89">
        <v>7</v>
      </c>
      <c r="DA1157" s="89">
        <v>7</v>
      </c>
      <c r="DB1157" s="89">
        <v>7</v>
      </c>
      <c r="DC1157" s="89">
        <v>8</v>
      </c>
      <c r="DD1157" s="89">
        <v>8</v>
      </c>
      <c r="DE1157" s="89"/>
      <c r="DF1157" s="89"/>
      <c r="DG1157" s="89"/>
      <c r="DH1157" s="89"/>
      <c r="DI1157" s="89">
        <v>8</v>
      </c>
      <c r="DJ1157" s="89">
        <v>7</v>
      </c>
      <c r="DK1157" s="89">
        <v>7</v>
      </c>
      <c r="DL1157" s="89">
        <v>7</v>
      </c>
      <c r="DM1157" s="89">
        <v>7</v>
      </c>
      <c r="DN1157" s="89">
        <v>8</v>
      </c>
      <c r="DO1157" s="90">
        <f t="shared" si="119"/>
        <v>7.33333333333333</v>
      </c>
      <c r="DP1157" s="95"/>
      <c r="DQ1157" s="89"/>
      <c r="DR1157" s="89"/>
      <c r="DS1157" s="89"/>
      <c r="DT1157" s="89">
        <v>1</v>
      </c>
      <c r="DU1157" s="89"/>
      <c r="DV1157" s="101" t="s">
        <v>26935</v>
      </c>
      <c r="DW1157" s="102"/>
      <c r="DX1157" s="103">
        <v>1</v>
      </c>
      <c r="DY1157" s="90"/>
      <c r="DZ1157" s="103"/>
      <c r="EA1157" s="103"/>
      <c r="EB1157" s="103"/>
      <c r="EC1157" s="103">
        <v>1</v>
      </c>
      <c r="ED1157" s="103"/>
      <c r="EE1157" s="103"/>
      <c r="EF1157" s="106" t="e">
        <f t="shared" si="111"/>
        <v>#DIV/0!</v>
      </c>
      <c r="EG1157" s="106" t="e">
        <f t="shared" si="112"/>
        <v>#DIV/0!</v>
      </c>
      <c r="EH1157" s="106" t="str">
        <f t="shared" si="113"/>
        <v>NEED TO DEVELOP</v>
      </c>
    </row>
    <row r="1158" hidden="1" customHeight="1" spans="2:138">
      <c r="B1158" s="83" t="s">
        <v>22345</v>
      </c>
      <c r="C1158" s="84"/>
      <c r="D1158" s="84"/>
      <c r="E1158" s="84"/>
      <c r="F1158" s="84"/>
      <c r="G1158" s="84"/>
      <c r="H1158" s="83" t="s">
        <v>22509</v>
      </c>
      <c r="I1158" s="86" t="s">
        <v>22510</v>
      </c>
      <c r="J1158" s="83" t="s">
        <v>1893</v>
      </c>
      <c r="K1158" s="84"/>
      <c r="L1158" s="83" t="s">
        <v>774</v>
      </c>
      <c r="M1158" s="89"/>
      <c r="N1158" s="89"/>
      <c r="O1158" s="89"/>
      <c r="P1158" s="89"/>
      <c r="Q1158" s="89"/>
      <c r="R1158" s="89"/>
      <c r="S1158" s="89"/>
      <c r="T1158" s="89"/>
      <c r="U1158" s="89"/>
      <c r="V1158" s="89"/>
      <c r="W1158" s="89"/>
      <c r="X1158" s="89"/>
      <c r="Y1158" s="89"/>
      <c r="Z1158" s="89"/>
      <c r="AA1158" s="89"/>
      <c r="AB1158" s="89"/>
      <c r="AC1158" s="89"/>
      <c r="AD1158" s="89"/>
      <c r="AE1158" s="89"/>
      <c r="AF1158" s="89"/>
      <c r="AG1158" s="89"/>
      <c r="AH1158" s="89"/>
      <c r="AI1158" s="89"/>
      <c r="AJ1158" s="89"/>
      <c r="AK1158" s="89"/>
      <c r="AL1158" s="89"/>
      <c r="AM1158" s="89"/>
      <c r="AN1158" s="90" t="e">
        <f t="shared" si="120"/>
        <v>#DIV/0!</v>
      </c>
      <c r="AO1158" s="89"/>
      <c r="AP1158" s="89"/>
      <c r="AQ1158" s="89"/>
      <c r="AR1158" s="89"/>
      <c r="AS1158" s="89"/>
      <c r="AT1158" s="89"/>
      <c r="AU1158" s="89"/>
      <c r="AV1158" s="89"/>
      <c r="AW1158" s="89"/>
      <c r="AX1158" s="89"/>
      <c r="AY1158" s="89"/>
      <c r="AZ1158" s="89"/>
      <c r="BA1158" s="89"/>
      <c r="BB1158" s="89"/>
      <c r="BC1158" s="89"/>
      <c r="BD1158" s="89"/>
      <c r="BE1158" s="89"/>
      <c r="BF1158" s="89"/>
      <c r="BG1158" s="89"/>
      <c r="BH1158" s="89"/>
      <c r="BI1158" s="89"/>
      <c r="BJ1158" s="89"/>
      <c r="BK1158" s="89"/>
      <c r="BL1158" s="89"/>
      <c r="BM1158" s="89"/>
      <c r="BN1158" s="89"/>
      <c r="BO1158" s="89"/>
      <c r="BP1158" s="89"/>
      <c r="BQ1158" s="89"/>
      <c r="BR1158" s="89"/>
      <c r="BS1158" s="89"/>
      <c r="BT1158" s="89"/>
      <c r="BU1158" s="89"/>
      <c r="BV1158" s="89"/>
      <c r="BW1158" s="89"/>
      <c r="BX1158" s="89"/>
      <c r="BY1158" s="89"/>
      <c r="BZ1158" s="89"/>
      <c r="CA1158" s="89"/>
      <c r="CB1158" s="89"/>
      <c r="CC1158" s="89"/>
      <c r="CD1158" s="89"/>
      <c r="CE1158" s="89"/>
      <c r="CF1158" s="90" t="e">
        <f t="shared" si="121"/>
        <v>#DIV/0!</v>
      </c>
      <c r="CG1158" s="89"/>
      <c r="CH1158" s="89"/>
      <c r="CI1158" s="89"/>
      <c r="CJ1158" s="89"/>
      <c r="CK1158" s="89"/>
      <c r="CL1158" s="89"/>
      <c r="CM1158" s="89"/>
      <c r="CN1158" s="89"/>
      <c r="CO1158" s="89"/>
      <c r="CP1158" s="89"/>
      <c r="CQ1158" s="89"/>
      <c r="CR1158" s="89"/>
      <c r="CS1158" s="89"/>
      <c r="CT1158" s="89"/>
      <c r="CU1158" s="89"/>
      <c r="CV1158" s="89">
        <v>8</v>
      </c>
      <c r="CW1158" s="89">
        <v>8</v>
      </c>
      <c r="CX1158" s="89">
        <v>8</v>
      </c>
      <c r="CY1158" s="89">
        <v>8</v>
      </c>
      <c r="CZ1158" s="89">
        <v>8</v>
      </c>
      <c r="DA1158" s="89">
        <v>8</v>
      </c>
      <c r="DB1158" s="89">
        <v>8</v>
      </c>
      <c r="DC1158" s="89">
        <v>8</v>
      </c>
      <c r="DD1158" s="89">
        <v>8</v>
      </c>
      <c r="DE1158" s="89"/>
      <c r="DF1158" s="89"/>
      <c r="DG1158" s="89"/>
      <c r="DH1158" s="89"/>
      <c r="DI1158" s="89">
        <v>7.5</v>
      </c>
      <c r="DJ1158" s="89">
        <v>7.5</v>
      </c>
      <c r="DK1158" s="89">
        <v>7.5</v>
      </c>
      <c r="DL1158" s="89">
        <v>8</v>
      </c>
      <c r="DM1158" s="89">
        <v>7.5</v>
      </c>
      <c r="DN1158" s="89">
        <v>8</v>
      </c>
      <c r="DO1158" s="90">
        <f t="shared" si="119"/>
        <v>7.86666666666667</v>
      </c>
      <c r="DP1158" s="95"/>
      <c r="DQ1158" s="89"/>
      <c r="DR1158" s="89"/>
      <c r="DS1158" s="89"/>
      <c r="DT1158" s="89"/>
      <c r="DU1158" s="89"/>
      <c r="DV1158" s="101"/>
      <c r="DW1158" s="102"/>
      <c r="DX1158" s="103"/>
      <c r="DY1158" s="90"/>
      <c r="DZ1158" s="103"/>
      <c r="EA1158" s="103"/>
      <c r="EB1158" s="103"/>
      <c r="EC1158" s="103">
        <v>1</v>
      </c>
      <c r="ED1158" s="103"/>
      <c r="EE1158" s="103"/>
      <c r="EF1158" s="106" t="e">
        <f t="shared" si="111"/>
        <v>#DIV/0!</v>
      </c>
      <c r="EG1158" s="106" t="e">
        <f t="shared" si="112"/>
        <v>#DIV/0!</v>
      </c>
      <c r="EH1158" s="106" t="str">
        <f t="shared" si="113"/>
        <v>NEED TO DEVELOP</v>
      </c>
    </row>
    <row r="1159" hidden="1" customHeight="1" spans="2:138">
      <c r="B1159" s="83" t="s">
        <v>22345</v>
      </c>
      <c r="C1159" s="84"/>
      <c r="D1159" s="84"/>
      <c r="E1159" s="84"/>
      <c r="F1159" s="84"/>
      <c r="G1159" s="84"/>
      <c r="H1159" s="83" t="s">
        <v>22521</v>
      </c>
      <c r="I1159" s="86" t="s">
        <v>22522</v>
      </c>
      <c r="J1159" s="83" t="s">
        <v>2965</v>
      </c>
      <c r="K1159" s="84"/>
      <c r="L1159" s="83" t="s">
        <v>1852</v>
      </c>
      <c r="M1159" s="89"/>
      <c r="N1159" s="89"/>
      <c r="O1159" s="89"/>
      <c r="P1159" s="89"/>
      <c r="Q1159" s="89"/>
      <c r="R1159" s="89"/>
      <c r="S1159" s="89"/>
      <c r="T1159" s="89"/>
      <c r="U1159" s="89"/>
      <c r="V1159" s="89"/>
      <c r="W1159" s="89"/>
      <c r="X1159" s="89"/>
      <c r="Y1159" s="89"/>
      <c r="Z1159" s="89"/>
      <c r="AA1159" s="89"/>
      <c r="AB1159" s="89"/>
      <c r="AC1159" s="89"/>
      <c r="AD1159" s="89"/>
      <c r="AE1159" s="89"/>
      <c r="AF1159" s="89"/>
      <c r="AG1159" s="89"/>
      <c r="AH1159" s="89"/>
      <c r="AI1159" s="89"/>
      <c r="AJ1159" s="89"/>
      <c r="AK1159" s="89"/>
      <c r="AL1159" s="89"/>
      <c r="AM1159" s="89"/>
      <c r="AN1159" s="90" t="e">
        <f t="shared" si="120"/>
        <v>#DIV/0!</v>
      </c>
      <c r="AO1159" s="89"/>
      <c r="AP1159" s="89"/>
      <c r="AQ1159" s="89"/>
      <c r="AR1159" s="89"/>
      <c r="AS1159" s="89"/>
      <c r="AT1159" s="89"/>
      <c r="AU1159" s="89"/>
      <c r="AV1159" s="89"/>
      <c r="AW1159" s="89"/>
      <c r="AX1159" s="89"/>
      <c r="AY1159" s="89"/>
      <c r="AZ1159" s="89"/>
      <c r="BA1159" s="89"/>
      <c r="BB1159" s="89"/>
      <c r="BC1159" s="89"/>
      <c r="BD1159" s="89"/>
      <c r="BE1159" s="89"/>
      <c r="BF1159" s="89"/>
      <c r="BG1159" s="89"/>
      <c r="BH1159" s="89"/>
      <c r="BI1159" s="89"/>
      <c r="BJ1159" s="89"/>
      <c r="BK1159" s="89"/>
      <c r="BL1159" s="89"/>
      <c r="BM1159" s="89"/>
      <c r="BN1159" s="89"/>
      <c r="BO1159" s="89"/>
      <c r="BP1159" s="89"/>
      <c r="BQ1159" s="89"/>
      <c r="BR1159" s="89"/>
      <c r="BS1159" s="89"/>
      <c r="BT1159" s="89"/>
      <c r="BU1159" s="89"/>
      <c r="BV1159" s="89"/>
      <c r="BW1159" s="89"/>
      <c r="BX1159" s="89"/>
      <c r="BY1159" s="89"/>
      <c r="BZ1159" s="89"/>
      <c r="CA1159" s="89"/>
      <c r="CB1159" s="89"/>
      <c r="CC1159" s="89"/>
      <c r="CD1159" s="89"/>
      <c r="CE1159" s="89"/>
      <c r="CF1159" s="90" t="e">
        <f t="shared" si="121"/>
        <v>#DIV/0!</v>
      </c>
      <c r="CG1159" s="89"/>
      <c r="CH1159" s="89"/>
      <c r="CI1159" s="89"/>
      <c r="CJ1159" s="89"/>
      <c r="CK1159" s="89"/>
      <c r="CL1159" s="89"/>
      <c r="CM1159" s="89"/>
      <c r="CN1159" s="89"/>
      <c r="CO1159" s="89"/>
      <c r="CP1159" s="89"/>
      <c r="CQ1159" s="89"/>
      <c r="CR1159" s="89"/>
      <c r="CS1159" s="89"/>
      <c r="CT1159" s="89"/>
      <c r="CU1159" s="89"/>
      <c r="CV1159" s="89">
        <v>7</v>
      </c>
      <c r="CW1159" s="89">
        <v>7</v>
      </c>
      <c r="CX1159" s="89">
        <v>7</v>
      </c>
      <c r="CY1159" s="89">
        <v>7</v>
      </c>
      <c r="CZ1159" s="89">
        <v>7</v>
      </c>
      <c r="DA1159" s="89">
        <v>7</v>
      </c>
      <c r="DB1159" s="89">
        <v>7</v>
      </c>
      <c r="DC1159" s="89">
        <v>7</v>
      </c>
      <c r="DD1159" s="89">
        <v>7</v>
      </c>
      <c r="DE1159" s="89"/>
      <c r="DF1159" s="89"/>
      <c r="DG1159" s="89"/>
      <c r="DH1159" s="89"/>
      <c r="DI1159" s="89">
        <v>7</v>
      </c>
      <c r="DJ1159" s="89">
        <v>7</v>
      </c>
      <c r="DK1159" s="89">
        <v>7</v>
      </c>
      <c r="DL1159" s="89">
        <v>8</v>
      </c>
      <c r="DM1159" s="89">
        <v>8</v>
      </c>
      <c r="DN1159" s="89">
        <v>7.5</v>
      </c>
      <c r="DO1159" s="90">
        <f t="shared" si="119"/>
        <v>7.16666666666667</v>
      </c>
      <c r="DP1159" s="95"/>
      <c r="DQ1159" s="89"/>
      <c r="DR1159" s="89"/>
      <c r="DS1159" s="89"/>
      <c r="DT1159" s="89"/>
      <c r="DU1159" s="89"/>
      <c r="DV1159" s="101"/>
      <c r="DW1159" s="102"/>
      <c r="DX1159" s="103"/>
      <c r="DY1159" s="90"/>
      <c r="DZ1159" s="103"/>
      <c r="EA1159" s="103"/>
      <c r="EB1159" s="103"/>
      <c r="EC1159" s="103"/>
      <c r="ED1159" s="103"/>
      <c r="EE1159" s="103"/>
      <c r="EF1159" s="106" t="e">
        <f t="shared" si="111"/>
        <v>#DIV/0!</v>
      </c>
      <c r="EG1159" s="106" t="e">
        <f t="shared" si="112"/>
        <v>#DIV/0!</v>
      </c>
      <c r="EH1159" s="106" t="str">
        <f t="shared" si="113"/>
        <v>NEED TO DEVELOP</v>
      </c>
    </row>
    <row r="1160" hidden="1" customHeight="1" spans="2:138">
      <c r="B1160" s="83" t="s">
        <v>22345</v>
      </c>
      <c r="C1160" s="84"/>
      <c r="D1160" s="84"/>
      <c r="E1160" s="84"/>
      <c r="F1160" s="84"/>
      <c r="G1160" s="84"/>
      <c r="H1160" s="83" t="s">
        <v>22534</v>
      </c>
      <c r="I1160" s="86" t="s">
        <v>22535</v>
      </c>
      <c r="J1160" s="83" t="s">
        <v>162</v>
      </c>
      <c r="K1160" s="84"/>
      <c r="L1160" s="83" t="s">
        <v>2891</v>
      </c>
      <c r="M1160" s="89"/>
      <c r="N1160" s="89"/>
      <c r="O1160" s="89"/>
      <c r="P1160" s="89"/>
      <c r="Q1160" s="89"/>
      <c r="R1160" s="89"/>
      <c r="S1160" s="89"/>
      <c r="T1160" s="89"/>
      <c r="U1160" s="89"/>
      <c r="V1160" s="89"/>
      <c r="W1160" s="89"/>
      <c r="X1160" s="89"/>
      <c r="Y1160" s="89"/>
      <c r="Z1160" s="89"/>
      <c r="AA1160" s="89"/>
      <c r="AB1160" s="89"/>
      <c r="AC1160" s="89"/>
      <c r="AD1160" s="89"/>
      <c r="AE1160" s="89"/>
      <c r="AF1160" s="89"/>
      <c r="AG1160" s="89"/>
      <c r="AH1160" s="89"/>
      <c r="AI1160" s="89"/>
      <c r="AJ1160" s="89"/>
      <c r="AK1160" s="89"/>
      <c r="AL1160" s="89"/>
      <c r="AM1160" s="89"/>
      <c r="AN1160" s="90" t="e">
        <f t="shared" si="120"/>
        <v>#DIV/0!</v>
      </c>
      <c r="AO1160" s="89"/>
      <c r="AP1160" s="89"/>
      <c r="AQ1160" s="89"/>
      <c r="AR1160" s="89"/>
      <c r="AS1160" s="89"/>
      <c r="AT1160" s="89"/>
      <c r="AU1160" s="89"/>
      <c r="AV1160" s="89"/>
      <c r="AW1160" s="89"/>
      <c r="AX1160" s="89"/>
      <c r="AY1160" s="89"/>
      <c r="AZ1160" s="89"/>
      <c r="BA1160" s="89"/>
      <c r="BB1160" s="89"/>
      <c r="BC1160" s="89"/>
      <c r="BD1160" s="89"/>
      <c r="BE1160" s="89"/>
      <c r="BF1160" s="89"/>
      <c r="BG1160" s="89"/>
      <c r="BH1160" s="89"/>
      <c r="BI1160" s="89"/>
      <c r="BJ1160" s="89"/>
      <c r="BK1160" s="89"/>
      <c r="BL1160" s="89"/>
      <c r="BM1160" s="89"/>
      <c r="BN1160" s="89"/>
      <c r="BO1160" s="89"/>
      <c r="BP1160" s="89"/>
      <c r="BQ1160" s="89"/>
      <c r="BR1160" s="89"/>
      <c r="BS1160" s="89"/>
      <c r="BT1160" s="89"/>
      <c r="BU1160" s="89"/>
      <c r="BV1160" s="89"/>
      <c r="BW1160" s="89"/>
      <c r="BX1160" s="89"/>
      <c r="BY1160" s="89"/>
      <c r="BZ1160" s="89"/>
      <c r="CA1160" s="89"/>
      <c r="CB1160" s="89"/>
      <c r="CC1160" s="89"/>
      <c r="CD1160" s="89"/>
      <c r="CE1160" s="89"/>
      <c r="CF1160" s="90" t="e">
        <f t="shared" si="121"/>
        <v>#DIV/0!</v>
      </c>
      <c r="CG1160" s="89"/>
      <c r="CH1160" s="89"/>
      <c r="CI1160" s="89"/>
      <c r="CJ1160" s="89"/>
      <c r="CK1160" s="89"/>
      <c r="CL1160" s="89"/>
      <c r="CM1160" s="89"/>
      <c r="CN1160" s="89"/>
      <c r="CO1160" s="89"/>
      <c r="CP1160" s="89"/>
      <c r="CQ1160" s="89"/>
      <c r="CR1160" s="89"/>
      <c r="CS1160" s="89"/>
      <c r="CT1160" s="89"/>
      <c r="CU1160" s="89"/>
      <c r="CV1160" s="89"/>
      <c r="CW1160" s="89"/>
      <c r="CX1160" s="89"/>
      <c r="CY1160" s="89"/>
      <c r="CZ1160" s="89"/>
      <c r="DA1160" s="89"/>
      <c r="DB1160" s="89"/>
      <c r="DC1160" s="89"/>
      <c r="DD1160" s="89"/>
      <c r="DE1160" s="89"/>
      <c r="DF1160" s="89"/>
      <c r="DG1160" s="89"/>
      <c r="DH1160" s="89"/>
      <c r="DI1160" s="89"/>
      <c r="DJ1160" s="89"/>
      <c r="DK1160" s="89"/>
      <c r="DL1160" s="89"/>
      <c r="DM1160" s="89"/>
      <c r="DN1160" s="89"/>
      <c r="DO1160" s="90" t="e">
        <f t="shared" si="119"/>
        <v>#DIV/0!</v>
      </c>
      <c r="DP1160" s="95"/>
      <c r="DQ1160" s="89"/>
      <c r="DR1160" s="89"/>
      <c r="DS1160" s="89"/>
      <c r="DT1160" s="89"/>
      <c r="DU1160" s="89"/>
      <c r="DV1160" s="101"/>
      <c r="DW1160" s="102"/>
      <c r="DX1160" s="103"/>
      <c r="DY1160" s="90"/>
      <c r="DZ1160" s="103"/>
      <c r="EA1160" s="103"/>
      <c r="EB1160" s="103"/>
      <c r="EC1160" s="103"/>
      <c r="ED1160" s="103"/>
      <c r="EE1160" s="103"/>
      <c r="EF1160" s="106" t="e">
        <f t="shared" ref="EF1160:EF1182" si="122">IF(AN1160&lt;=2,"VERY POOR",IF(AN1160&lt;=6.5,"POOR",IF(AN1160&lt;=8,"NEED TO DEVELOP",IF(AN1160&lt;=8.9,"GOOD","VERY GOOD"))))</f>
        <v>#DIV/0!</v>
      </c>
      <c r="EG1160" s="106" t="e">
        <f t="shared" ref="EG1160:EG1182" si="123">IF(CF1160&lt;=2,"VERY POOR",IF(CF1160&lt;=6.5,"POOR",IF(CF1160&lt;=8,"NEED TO DEVELOP",IF(CF1160&lt;=8.9,"GOOD","VERY GOOD"))))</f>
        <v>#DIV/0!</v>
      </c>
      <c r="EH1160" s="106" t="e">
        <f t="shared" ref="EH1160:EH1182" si="124">IF(DO1160&lt;=2,"VERY POOR",IF(DO1160&lt;=6.5,"POOR",IF(DO1160&lt;=8,"NEED TO DEVELOP",IF(DO1160&lt;=8.9,"GOOD","VERY GOOD"))))</f>
        <v>#DIV/0!</v>
      </c>
    </row>
    <row r="1161" hidden="1" customHeight="1" spans="2:138">
      <c r="B1161" s="83" t="s">
        <v>22345</v>
      </c>
      <c r="C1161" s="84"/>
      <c r="D1161" s="84"/>
      <c r="E1161" s="84"/>
      <c r="F1161" s="84"/>
      <c r="G1161" s="84"/>
      <c r="H1161" s="83" t="s">
        <v>22549</v>
      </c>
      <c r="I1161" s="86" t="s">
        <v>22550</v>
      </c>
      <c r="J1161" s="83" t="s">
        <v>162</v>
      </c>
      <c r="K1161" s="84"/>
      <c r="L1161" s="83" t="s">
        <v>2290</v>
      </c>
      <c r="M1161" s="89"/>
      <c r="N1161" s="89"/>
      <c r="O1161" s="89"/>
      <c r="P1161" s="89"/>
      <c r="Q1161" s="89"/>
      <c r="R1161" s="89"/>
      <c r="S1161" s="89"/>
      <c r="T1161" s="89"/>
      <c r="U1161" s="89"/>
      <c r="V1161" s="89"/>
      <c r="W1161" s="89"/>
      <c r="X1161" s="89"/>
      <c r="Y1161" s="89"/>
      <c r="Z1161" s="89"/>
      <c r="AA1161" s="89"/>
      <c r="AB1161" s="89"/>
      <c r="AC1161" s="89"/>
      <c r="AD1161" s="89"/>
      <c r="AE1161" s="89"/>
      <c r="AF1161" s="89"/>
      <c r="AG1161" s="89"/>
      <c r="AH1161" s="89"/>
      <c r="AI1161" s="89"/>
      <c r="AJ1161" s="89"/>
      <c r="AK1161" s="89"/>
      <c r="AL1161" s="89"/>
      <c r="AM1161" s="89"/>
      <c r="AN1161" s="90" t="e">
        <f t="shared" si="120"/>
        <v>#DIV/0!</v>
      </c>
      <c r="AO1161" s="89"/>
      <c r="AP1161" s="89"/>
      <c r="AQ1161" s="89"/>
      <c r="AR1161" s="89"/>
      <c r="AS1161" s="89"/>
      <c r="AT1161" s="89"/>
      <c r="AU1161" s="89"/>
      <c r="AV1161" s="89"/>
      <c r="AW1161" s="89"/>
      <c r="AX1161" s="89"/>
      <c r="AY1161" s="89"/>
      <c r="AZ1161" s="89"/>
      <c r="BA1161" s="89"/>
      <c r="BB1161" s="89"/>
      <c r="BC1161" s="89"/>
      <c r="BD1161" s="89"/>
      <c r="BE1161" s="89"/>
      <c r="BF1161" s="89"/>
      <c r="BG1161" s="89"/>
      <c r="BH1161" s="89"/>
      <c r="BI1161" s="89"/>
      <c r="BJ1161" s="89"/>
      <c r="BK1161" s="89"/>
      <c r="BL1161" s="89"/>
      <c r="BM1161" s="89"/>
      <c r="BN1161" s="89"/>
      <c r="BO1161" s="89"/>
      <c r="BP1161" s="89"/>
      <c r="BQ1161" s="89"/>
      <c r="BR1161" s="89"/>
      <c r="BS1161" s="89"/>
      <c r="BT1161" s="89"/>
      <c r="BU1161" s="89"/>
      <c r="BV1161" s="89"/>
      <c r="BW1161" s="89"/>
      <c r="BX1161" s="89"/>
      <c r="BY1161" s="89"/>
      <c r="BZ1161" s="89"/>
      <c r="CA1161" s="89"/>
      <c r="CB1161" s="89"/>
      <c r="CC1161" s="89"/>
      <c r="CD1161" s="89"/>
      <c r="CE1161" s="89"/>
      <c r="CF1161" s="90" t="e">
        <f t="shared" si="121"/>
        <v>#DIV/0!</v>
      </c>
      <c r="CG1161" s="89"/>
      <c r="CH1161" s="89"/>
      <c r="CI1161" s="89"/>
      <c r="CJ1161" s="89"/>
      <c r="CK1161" s="89"/>
      <c r="CL1161" s="89"/>
      <c r="CM1161" s="89"/>
      <c r="CN1161" s="89"/>
      <c r="CO1161" s="89"/>
      <c r="CP1161" s="89"/>
      <c r="CQ1161" s="89"/>
      <c r="CR1161" s="89"/>
      <c r="CS1161" s="89"/>
      <c r="CT1161" s="89"/>
      <c r="CU1161" s="89"/>
      <c r="CV1161" s="89">
        <v>7.5</v>
      </c>
      <c r="CW1161" s="89">
        <v>7.5</v>
      </c>
      <c r="CX1161" s="89">
        <v>7</v>
      </c>
      <c r="CY1161" s="89">
        <v>7</v>
      </c>
      <c r="CZ1161" s="89">
        <v>7</v>
      </c>
      <c r="DA1161" s="89">
        <v>7.5</v>
      </c>
      <c r="DB1161" s="89">
        <v>7</v>
      </c>
      <c r="DC1161" s="89">
        <v>7</v>
      </c>
      <c r="DD1161" s="89">
        <v>7.5</v>
      </c>
      <c r="DE1161" s="89"/>
      <c r="DF1161" s="89"/>
      <c r="DG1161" s="89"/>
      <c r="DH1161" s="89"/>
      <c r="DI1161" s="89">
        <v>7.5</v>
      </c>
      <c r="DJ1161" s="89">
        <v>7.5</v>
      </c>
      <c r="DK1161" s="89">
        <v>7.5</v>
      </c>
      <c r="DL1161" s="89">
        <v>7.5</v>
      </c>
      <c r="DM1161" s="89">
        <v>7.5</v>
      </c>
      <c r="DN1161" s="89">
        <v>7.5</v>
      </c>
      <c r="DO1161" s="90">
        <f t="shared" si="119"/>
        <v>7.33333333333333</v>
      </c>
      <c r="DP1161" s="95"/>
      <c r="DQ1161" s="89"/>
      <c r="DR1161" s="89"/>
      <c r="DS1161" s="89"/>
      <c r="DT1161" s="89"/>
      <c r="DU1161" s="89"/>
      <c r="DV1161" s="101"/>
      <c r="DW1161" s="102"/>
      <c r="DX1161" s="103"/>
      <c r="DY1161" s="90"/>
      <c r="DZ1161" s="103"/>
      <c r="EA1161" s="103"/>
      <c r="EB1161" s="103"/>
      <c r="EC1161" s="103"/>
      <c r="ED1161" s="103"/>
      <c r="EE1161" s="103"/>
      <c r="EF1161" s="106" t="e">
        <f t="shared" si="122"/>
        <v>#DIV/0!</v>
      </c>
      <c r="EG1161" s="106" t="e">
        <f t="shared" si="123"/>
        <v>#DIV/0!</v>
      </c>
      <c r="EH1161" s="106" t="str">
        <f t="shared" si="124"/>
        <v>NEED TO DEVELOP</v>
      </c>
    </row>
    <row r="1162" hidden="1" customHeight="1" spans="2:138">
      <c r="B1162" s="83" t="s">
        <v>22345</v>
      </c>
      <c r="C1162" s="84"/>
      <c r="D1162" s="84"/>
      <c r="E1162" s="84"/>
      <c r="F1162" s="84"/>
      <c r="G1162" s="84"/>
      <c r="H1162" s="83" t="s">
        <v>22563</v>
      </c>
      <c r="I1162" s="86" t="s">
        <v>22564</v>
      </c>
      <c r="J1162" s="83" t="s">
        <v>162</v>
      </c>
      <c r="K1162" s="84"/>
      <c r="L1162" s="83" t="s">
        <v>3131</v>
      </c>
      <c r="M1162" s="89"/>
      <c r="N1162" s="89"/>
      <c r="O1162" s="89"/>
      <c r="P1162" s="89"/>
      <c r="Q1162" s="89"/>
      <c r="R1162" s="89"/>
      <c r="S1162" s="89"/>
      <c r="T1162" s="89"/>
      <c r="U1162" s="89"/>
      <c r="V1162" s="89"/>
      <c r="W1162" s="89"/>
      <c r="X1162" s="89"/>
      <c r="Y1162" s="89"/>
      <c r="Z1162" s="89"/>
      <c r="AA1162" s="89"/>
      <c r="AB1162" s="89"/>
      <c r="AC1162" s="89"/>
      <c r="AD1162" s="89"/>
      <c r="AE1162" s="89"/>
      <c r="AF1162" s="89"/>
      <c r="AG1162" s="89"/>
      <c r="AH1162" s="89"/>
      <c r="AI1162" s="89"/>
      <c r="AJ1162" s="89"/>
      <c r="AK1162" s="89"/>
      <c r="AL1162" s="89"/>
      <c r="AM1162" s="89"/>
      <c r="AN1162" s="90" t="e">
        <f t="shared" si="120"/>
        <v>#DIV/0!</v>
      </c>
      <c r="AO1162" s="89"/>
      <c r="AP1162" s="89"/>
      <c r="AQ1162" s="89"/>
      <c r="AR1162" s="89"/>
      <c r="AS1162" s="89"/>
      <c r="AT1162" s="89"/>
      <c r="AU1162" s="89"/>
      <c r="AV1162" s="89"/>
      <c r="AW1162" s="89"/>
      <c r="AX1162" s="89"/>
      <c r="AY1162" s="89"/>
      <c r="AZ1162" s="89"/>
      <c r="BA1162" s="89"/>
      <c r="BB1162" s="89"/>
      <c r="BC1162" s="89"/>
      <c r="BD1162" s="89"/>
      <c r="BE1162" s="89"/>
      <c r="BF1162" s="89"/>
      <c r="BG1162" s="89"/>
      <c r="BH1162" s="89"/>
      <c r="BI1162" s="89"/>
      <c r="BJ1162" s="89"/>
      <c r="BK1162" s="89"/>
      <c r="BL1162" s="89"/>
      <c r="BM1162" s="89"/>
      <c r="BN1162" s="89"/>
      <c r="BO1162" s="89"/>
      <c r="BP1162" s="89"/>
      <c r="BQ1162" s="89"/>
      <c r="BR1162" s="89"/>
      <c r="BS1162" s="89"/>
      <c r="BT1162" s="89"/>
      <c r="BU1162" s="89"/>
      <c r="BV1162" s="89"/>
      <c r="BW1162" s="89"/>
      <c r="BX1162" s="89"/>
      <c r="BY1162" s="89"/>
      <c r="BZ1162" s="89"/>
      <c r="CA1162" s="89"/>
      <c r="CB1162" s="89"/>
      <c r="CC1162" s="89"/>
      <c r="CD1162" s="89"/>
      <c r="CE1162" s="89"/>
      <c r="CF1162" s="90" t="e">
        <f t="shared" si="121"/>
        <v>#DIV/0!</v>
      </c>
      <c r="CG1162" s="89"/>
      <c r="CH1162" s="89"/>
      <c r="CI1162" s="89"/>
      <c r="CJ1162" s="89"/>
      <c r="CK1162" s="89"/>
      <c r="CL1162" s="89"/>
      <c r="CM1162" s="89"/>
      <c r="CN1162" s="89"/>
      <c r="CO1162" s="89"/>
      <c r="CP1162" s="89"/>
      <c r="CQ1162" s="89"/>
      <c r="CR1162" s="89"/>
      <c r="CS1162" s="89"/>
      <c r="CT1162" s="89"/>
      <c r="CU1162" s="89"/>
      <c r="CV1162" s="89">
        <v>7.5</v>
      </c>
      <c r="CW1162" s="89">
        <v>7.5</v>
      </c>
      <c r="CX1162" s="89">
        <v>8</v>
      </c>
      <c r="CY1162" s="89">
        <v>8</v>
      </c>
      <c r="CZ1162" s="89">
        <v>7.5</v>
      </c>
      <c r="DA1162" s="89">
        <v>7.5</v>
      </c>
      <c r="DB1162" s="89">
        <v>7</v>
      </c>
      <c r="DC1162" s="89">
        <v>7</v>
      </c>
      <c r="DD1162" s="89">
        <v>7</v>
      </c>
      <c r="DE1162" s="89"/>
      <c r="DF1162" s="89"/>
      <c r="DG1162" s="89"/>
      <c r="DH1162" s="89"/>
      <c r="DI1162" s="89">
        <v>7.5</v>
      </c>
      <c r="DJ1162" s="89">
        <v>7.5</v>
      </c>
      <c r="DK1162" s="89">
        <v>7.5</v>
      </c>
      <c r="DL1162" s="89">
        <v>8</v>
      </c>
      <c r="DM1162" s="89">
        <v>7.5</v>
      </c>
      <c r="DN1162" s="89">
        <v>8</v>
      </c>
      <c r="DO1162" s="90">
        <f t="shared" si="119"/>
        <v>7.53333333333333</v>
      </c>
      <c r="DP1162" s="95"/>
      <c r="DQ1162" s="89"/>
      <c r="DR1162" s="89"/>
      <c r="DS1162" s="89"/>
      <c r="DT1162" s="89"/>
      <c r="DU1162" s="89"/>
      <c r="DV1162" s="101"/>
      <c r="DW1162" s="102"/>
      <c r="DX1162" s="103"/>
      <c r="DY1162" s="90"/>
      <c r="DZ1162" s="103"/>
      <c r="EA1162" s="103"/>
      <c r="EB1162" s="103"/>
      <c r="EC1162" s="103"/>
      <c r="ED1162" s="103"/>
      <c r="EE1162" s="103"/>
      <c r="EF1162" s="106" t="e">
        <f t="shared" si="122"/>
        <v>#DIV/0!</v>
      </c>
      <c r="EG1162" s="106" t="e">
        <f t="shared" si="123"/>
        <v>#DIV/0!</v>
      </c>
      <c r="EH1162" s="106" t="str">
        <f t="shared" si="124"/>
        <v>NEED TO DEVELOP</v>
      </c>
    </row>
    <row r="1163" hidden="1" customHeight="1" spans="2:138">
      <c r="B1163" s="83" t="s">
        <v>22345</v>
      </c>
      <c r="C1163" s="84"/>
      <c r="D1163" s="84"/>
      <c r="E1163" s="84"/>
      <c r="F1163" s="84"/>
      <c r="G1163" s="84"/>
      <c r="H1163" s="83" t="s">
        <v>22576</v>
      </c>
      <c r="I1163" s="86" t="s">
        <v>22577</v>
      </c>
      <c r="J1163" s="83" t="s">
        <v>1569</v>
      </c>
      <c r="K1163" s="84"/>
      <c r="L1163" s="83" t="s">
        <v>6424</v>
      </c>
      <c r="M1163" s="89"/>
      <c r="N1163" s="89"/>
      <c r="O1163" s="89"/>
      <c r="P1163" s="89"/>
      <c r="Q1163" s="89"/>
      <c r="R1163" s="89"/>
      <c r="S1163" s="89"/>
      <c r="T1163" s="89"/>
      <c r="U1163" s="89"/>
      <c r="V1163" s="89"/>
      <c r="W1163" s="89"/>
      <c r="X1163" s="89"/>
      <c r="Y1163" s="89"/>
      <c r="Z1163" s="89"/>
      <c r="AA1163" s="89"/>
      <c r="AB1163" s="89"/>
      <c r="AC1163" s="89"/>
      <c r="AD1163" s="89"/>
      <c r="AE1163" s="89"/>
      <c r="AF1163" s="89"/>
      <c r="AG1163" s="89"/>
      <c r="AH1163" s="89"/>
      <c r="AI1163" s="89"/>
      <c r="AJ1163" s="89"/>
      <c r="AK1163" s="89"/>
      <c r="AL1163" s="89"/>
      <c r="AM1163" s="89"/>
      <c r="AN1163" s="90" t="e">
        <f t="shared" si="120"/>
        <v>#DIV/0!</v>
      </c>
      <c r="AO1163" s="89"/>
      <c r="AP1163" s="89"/>
      <c r="AQ1163" s="89"/>
      <c r="AR1163" s="89"/>
      <c r="AS1163" s="89"/>
      <c r="AT1163" s="89"/>
      <c r="AU1163" s="89"/>
      <c r="AV1163" s="89"/>
      <c r="AW1163" s="89"/>
      <c r="AX1163" s="89"/>
      <c r="AY1163" s="89"/>
      <c r="AZ1163" s="89"/>
      <c r="BA1163" s="89"/>
      <c r="BB1163" s="89"/>
      <c r="BC1163" s="89"/>
      <c r="BD1163" s="89"/>
      <c r="BE1163" s="89"/>
      <c r="BF1163" s="89"/>
      <c r="BG1163" s="89"/>
      <c r="BH1163" s="89"/>
      <c r="BI1163" s="89"/>
      <c r="BJ1163" s="89"/>
      <c r="BK1163" s="89"/>
      <c r="BL1163" s="89"/>
      <c r="BM1163" s="89"/>
      <c r="BN1163" s="89"/>
      <c r="BO1163" s="89"/>
      <c r="BP1163" s="89"/>
      <c r="BQ1163" s="89"/>
      <c r="BR1163" s="89"/>
      <c r="BS1163" s="89"/>
      <c r="BT1163" s="89"/>
      <c r="BU1163" s="89"/>
      <c r="BV1163" s="89"/>
      <c r="BW1163" s="89"/>
      <c r="BX1163" s="89"/>
      <c r="BY1163" s="89"/>
      <c r="BZ1163" s="89"/>
      <c r="CA1163" s="89"/>
      <c r="CB1163" s="89"/>
      <c r="CC1163" s="89"/>
      <c r="CD1163" s="89"/>
      <c r="CE1163" s="89"/>
      <c r="CF1163" s="90" t="e">
        <f t="shared" si="121"/>
        <v>#DIV/0!</v>
      </c>
      <c r="CG1163" s="89"/>
      <c r="CH1163" s="89"/>
      <c r="CI1163" s="89"/>
      <c r="CJ1163" s="89"/>
      <c r="CK1163" s="89"/>
      <c r="CL1163" s="89"/>
      <c r="CM1163" s="89"/>
      <c r="CN1163" s="89"/>
      <c r="CO1163" s="89"/>
      <c r="CP1163" s="89"/>
      <c r="CQ1163" s="89"/>
      <c r="CR1163" s="89"/>
      <c r="CS1163" s="89"/>
      <c r="CT1163" s="89"/>
      <c r="CU1163" s="89"/>
      <c r="CV1163" s="89">
        <v>7</v>
      </c>
      <c r="CW1163" s="89">
        <v>6</v>
      </c>
      <c r="CX1163" s="89">
        <v>7</v>
      </c>
      <c r="CY1163" s="89">
        <v>7</v>
      </c>
      <c r="CZ1163" s="89">
        <v>7</v>
      </c>
      <c r="DA1163" s="89">
        <v>7</v>
      </c>
      <c r="DB1163" s="89">
        <v>7</v>
      </c>
      <c r="DC1163" s="89">
        <v>7</v>
      </c>
      <c r="DD1163" s="89">
        <v>7</v>
      </c>
      <c r="DE1163" s="89"/>
      <c r="DF1163" s="89"/>
      <c r="DG1163" s="89"/>
      <c r="DH1163" s="89"/>
      <c r="DI1163" s="89">
        <v>7</v>
      </c>
      <c r="DJ1163" s="89">
        <v>7</v>
      </c>
      <c r="DK1163" s="89">
        <v>7</v>
      </c>
      <c r="DL1163" s="89">
        <v>7</v>
      </c>
      <c r="DM1163" s="89">
        <v>6</v>
      </c>
      <c r="DN1163" s="89">
        <v>7</v>
      </c>
      <c r="DO1163" s="90">
        <f t="shared" ref="DO1163:DO1182" si="125">AVERAGE(CN1163:DN1163)</f>
        <v>6.86666666666667</v>
      </c>
      <c r="DP1163" s="95"/>
      <c r="DQ1163" s="89"/>
      <c r="DR1163" s="89"/>
      <c r="DS1163" s="89"/>
      <c r="DT1163" s="89"/>
      <c r="DU1163" s="89"/>
      <c r="DV1163" s="101"/>
      <c r="DW1163" s="102" t="s">
        <v>26935</v>
      </c>
      <c r="DX1163" s="103"/>
      <c r="DY1163" s="90"/>
      <c r="DZ1163" s="103">
        <v>1</v>
      </c>
      <c r="EA1163" s="103"/>
      <c r="EB1163" s="103"/>
      <c r="EC1163" s="103"/>
      <c r="ED1163" s="103"/>
      <c r="EE1163" s="103"/>
      <c r="EF1163" s="106" t="e">
        <f t="shared" si="122"/>
        <v>#DIV/0!</v>
      </c>
      <c r="EG1163" s="106" t="e">
        <f t="shared" si="123"/>
        <v>#DIV/0!</v>
      </c>
      <c r="EH1163" s="106" t="str">
        <f t="shared" si="124"/>
        <v>NEED TO DEVELOP</v>
      </c>
    </row>
    <row r="1164" hidden="1" customHeight="1" spans="2:138">
      <c r="B1164" s="83" t="s">
        <v>1955</v>
      </c>
      <c r="C1164" s="84"/>
      <c r="D1164" s="84"/>
      <c r="E1164" s="84"/>
      <c r="F1164" s="84"/>
      <c r="G1164" s="84"/>
      <c r="H1164" s="83" t="s">
        <v>22625</v>
      </c>
      <c r="I1164" s="86" t="s">
        <v>22626</v>
      </c>
      <c r="J1164" s="83" t="s">
        <v>68</v>
      </c>
      <c r="K1164" s="84"/>
      <c r="L1164" s="83" t="s">
        <v>18072</v>
      </c>
      <c r="M1164" s="89">
        <v>8</v>
      </c>
      <c r="N1164" s="89">
        <v>8</v>
      </c>
      <c r="O1164" s="89">
        <v>8</v>
      </c>
      <c r="P1164" s="89">
        <v>8</v>
      </c>
      <c r="Q1164" s="89">
        <v>8</v>
      </c>
      <c r="R1164" s="89">
        <v>8</v>
      </c>
      <c r="S1164" s="89">
        <v>8</v>
      </c>
      <c r="T1164" s="89">
        <v>8</v>
      </c>
      <c r="U1164" s="89">
        <v>8</v>
      </c>
      <c r="V1164" s="89">
        <v>8</v>
      </c>
      <c r="W1164" s="89">
        <v>8</v>
      </c>
      <c r="X1164" s="89">
        <v>8</v>
      </c>
      <c r="Y1164" s="89">
        <v>8</v>
      </c>
      <c r="Z1164" s="89">
        <v>8</v>
      </c>
      <c r="AA1164" s="89">
        <v>8</v>
      </c>
      <c r="AB1164" s="89">
        <v>8</v>
      </c>
      <c r="AC1164" s="89">
        <v>8</v>
      </c>
      <c r="AD1164" s="89">
        <v>8</v>
      </c>
      <c r="AE1164" s="89">
        <v>8</v>
      </c>
      <c r="AF1164" s="89">
        <v>8</v>
      </c>
      <c r="AG1164" s="89">
        <v>8</v>
      </c>
      <c r="AH1164" s="89">
        <v>8</v>
      </c>
      <c r="AI1164" s="89">
        <v>8</v>
      </c>
      <c r="AJ1164" s="89">
        <v>8</v>
      </c>
      <c r="AK1164" s="89">
        <v>8</v>
      </c>
      <c r="AL1164" s="89">
        <v>8</v>
      </c>
      <c r="AM1164" s="89">
        <v>8</v>
      </c>
      <c r="AN1164" s="90">
        <f t="shared" si="120"/>
        <v>8</v>
      </c>
      <c r="AO1164" s="89"/>
      <c r="AP1164" s="89"/>
      <c r="AQ1164" s="89"/>
      <c r="AR1164" s="89"/>
      <c r="AS1164" s="89"/>
      <c r="AT1164" s="89"/>
      <c r="AU1164" s="89"/>
      <c r="AV1164" s="89"/>
      <c r="AW1164" s="89"/>
      <c r="AX1164" s="89"/>
      <c r="AY1164" s="89"/>
      <c r="AZ1164" s="89"/>
      <c r="BA1164" s="89"/>
      <c r="BB1164" s="89"/>
      <c r="BC1164" s="89"/>
      <c r="BD1164" s="89"/>
      <c r="BE1164" s="89"/>
      <c r="BF1164" s="89"/>
      <c r="BG1164" s="89"/>
      <c r="BH1164" s="89"/>
      <c r="BI1164" s="89"/>
      <c r="BJ1164" s="89"/>
      <c r="BK1164" s="89"/>
      <c r="BL1164" s="89"/>
      <c r="BM1164" s="89"/>
      <c r="BN1164" s="89"/>
      <c r="BO1164" s="89"/>
      <c r="BP1164" s="89"/>
      <c r="BQ1164" s="89"/>
      <c r="BR1164" s="89"/>
      <c r="BS1164" s="89"/>
      <c r="BT1164" s="89"/>
      <c r="BU1164" s="89"/>
      <c r="BV1164" s="89"/>
      <c r="BW1164" s="89"/>
      <c r="BX1164" s="89"/>
      <c r="BY1164" s="89"/>
      <c r="BZ1164" s="89"/>
      <c r="CA1164" s="89"/>
      <c r="CB1164" s="89"/>
      <c r="CC1164" s="89"/>
      <c r="CD1164" s="89"/>
      <c r="CE1164" s="89"/>
      <c r="CF1164" s="90" t="e">
        <f t="shared" si="121"/>
        <v>#DIV/0!</v>
      </c>
      <c r="CG1164" s="89"/>
      <c r="CH1164" s="89"/>
      <c r="CI1164" s="89"/>
      <c r="CJ1164" s="89"/>
      <c r="CK1164" s="89"/>
      <c r="CL1164" s="89"/>
      <c r="CM1164" s="89"/>
      <c r="CN1164" s="89"/>
      <c r="CO1164" s="89"/>
      <c r="CP1164" s="89"/>
      <c r="CQ1164" s="89"/>
      <c r="CR1164" s="89"/>
      <c r="CS1164" s="89"/>
      <c r="CT1164" s="89"/>
      <c r="CU1164" s="89"/>
      <c r="CV1164" s="89"/>
      <c r="CW1164" s="89"/>
      <c r="CX1164" s="89"/>
      <c r="CY1164" s="89"/>
      <c r="CZ1164" s="89"/>
      <c r="DA1164" s="89"/>
      <c r="DB1164" s="89"/>
      <c r="DC1164" s="89"/>
      <c r="DD1164" s="89"/>
      <c r="DE1164" s="89"/>
      <c r="DF1164" s="89"/>
      <c r="DG1164" s="89"/>
      <c r="DH1164" s="89"/>
      <c r="DI1164" s="89"/>
      <c r="DJ1164" s="89"/>
      <c r="DK1164" s="89"/>
      <c r="DL1164" s="89"/>
      <c r="DM1164" s="89"/>
      <c r="DN1164" s="89"/>
      <c r="DO1164" s="90" t="e">
        <f t="shared" si="125"/>
        <v>#DIV/0!</v>
      </c>
      <c r="DP1164" s="95"/>
      <c r="DQ1164" s="89"/>
      <c r="DR1164" s="89"/>
      <c r="DS1164" s="89"/>
      <c r="DT1164" s="89"/>
      <c r="DU1164" s="89"/>
      <c r="DV1164" s="101"/>
      <c r="DW1164" s="102"/>
      <c r="DX1164" s="103"/>
      <c r="DY1164" s="90"/>
      <c r="DZ1164" s="103"/>
      <c r="EA1164" s="103"/>
      <c r="EB1164" s="103"/>
      <c r="EC1164" s="103"/>
      <c r="ED1164" s="103"/>
      <c r="EE1164" s="103"/>
      <c r="EF1164" s="106" t="str">
        <f t="shared" si="122"/>
        <v>NEED TO DEVELOP</v>
      </c>
      <c r="EG1164" s="106" t="e">
        <f t="shared" si="123"/>
        <v>#DIV/0!</v>
      </c>
      <c r="EH1164" s="106" t="e">
        <f t="shared" si="124"/>
        <v>#DIV/0!</v>
      </c>
    </row>
    <row r="1165" hidden="1" customHeight="1" spans="2:138">
      <c r="B1165" s="83" t="s">
        <v>1955</v>
      </c>
      <c r="C1165" s="84"/>
      <c r="D1165" s="84"/>
      <c r="E1165" s="84"/>
      <c r="F1165" s="84"/>
      <c r="G1165" s="84"/>
      <c r="H1165" s="83" t="s">
        <v>22637</v>
      </c>
      <c r="I1165" s="86" t="s">
        <v>22638</v>
      </c>
      <c r="J1165" s="83" t="s">
        <v>227</v>
      </c>
      <c r="K1165" s="84"/>
      <c r="L1165" s="83" t="s">
        <v>1337</v>
      </c>
      <c r="M1165" s="89"/>
      <c r="N1165" s="89"/>
      <c r="O1165" s="89"/>
      <c r="P1165" s="89"/>
      <c r="Q1165" s="89"/>
      <c r="R1165" s="89"/>
      <c r="S1165" s="89"/>
      <c r="T1165" s="89"/>
      <c r="U1165" s="89"/>
      <c r="V1165" s="89"/>
      <c r="W1165" s="89"/>
      <c r="X1165" s="89"/>
      <c r="Y1165" s="89"/>
      <c r="Z1165" s="89"/>
      <c r="AA1165" s="89"/>
      <c r="AB1165" s="89"/>
      <c r="AC1165" s="89"/>
      <c r="AD1165" s="89"/>
      <c r="AE1165" s="89"/>
      <c r="AF1165" s="89"/>
      <c r="AG1165" s="89"/>
      <c r="AH1165" s="89"/>
      <c r="AI1165" s="89"/>
      <c r="AJ1165" s="89"/>
      <c r="AK1165" s="89"/>
      <c r="AL1165" s="89"/>
      <c r="AM1165" s="89"/>
      <c r="AN1165" s="90" t="e">
        <f t="shared" si="120"/>
        <v>#DIV/0!</v>
      </c>
      <c r="AO1165" s="89"/>
      <c r="AP1165" s="89"/>
      <c r="AQ1165" s="89"/>
      <c r="AR1165" s="89"/>
      <c r="AS1165" s="89"/>
      <c r="AT1165" s="89"/>
      <c r="AU1165" s="89"/>
      <c r="AV1165" s="89"/>
      <c r="AW1165" s="89"/>
      <c r="AX1165" s="89"/>
      <c r="AY1165" s="89"/>
      <c r="AZ1165" s="89"/>
      <c r="BA1165" s="89"/>
      <c r="BB1165" s="89"/>
      <c r="BC1165" s="89"/>
      <c r="BD1165" s="89">
        <v>7</v>
      </c>
      <c r="BE1165" s="89">
        <v>7</v>
      </c>
      <c r="BF1165" s="89">
        <v>7</v>
      </c>
      <c r="BG1165" s="89">
        <v>8</v>
      </c>
      <c r="BH1165" s="89">
        <v>8</v>
      </c>
      <c r="BI1165" s="89">
        <v>7</v>
      </c>
      <c r="BJ1165" s="89">
        <v>8</v>
      </c>
      <c r="BK1165" s="89">
        <v>8</v>
      </c>
      <c r="BL1165" s="89">
        <v>7</v>
      </c>
      <c r="BM1165" s="89">
        <v>8</v>
      </c>
      <c r="BN1165" s="89">
        <v>7</v>
      </c>
      <c r="BO1165" s="89">
        <v>7</v>
      </c>
      <c r="BP1165" s="89">
        <v>7</v>
      </c>
      <c r="BQ1165" s="89">
        <v>7</v>
      </c>
      <c r="BR1165" s="89">
        <v>7</v>
      </c>
      <c r="BS1165" s="89">
        <v>8</v>
      </c>
      <c r="BT1165" s="89">
        <v>8</v>
      </c>
      <c r="BU1165" s="89">
        <v>7</v>
      </c>
      <c r="BV1165" s="89">
        <v>8</v>
      </c>
      <c r="BW1165" s="89">
        <v>7</v>
      </c>
      <c r="BX1165" s="89">
        <v>8</v>
      </c>
      <c r="BY1165" s="89">
        <v>7</v>
      </c>
      <c r="BZ1165" s="89">
        <v>8</v>
      </c>
      <c r="CA1165" s="89">
        <v>7</v>
      </c>
      <c r="CB1165" s="89">
        <v>7</v>
      </c>
      <c r="CC1165" s="89">
        <v>8</v>
      </c>
      <c r="CD1165" s="89">
        <v>7</v>
      </c>
      <c r="CE1165" s="89">
        <v>7</v>
      </c>
      <c r="CF1165" s="90">
        <f t="shared" si="121"/>
        <v>7.40740740740741</v>
      </c>
      <c r="CG1165" s="89"/>
      <c r="CH1165" s="89"/>
      <c r="CI1165" s="89"/>
      <c r="CJ1165" s="89"/>
      <c r="CK1165" s="89"/>
      <c r="CL1165" s="89"/>
      <c r="CM1165" s="89"/>
      <c r="CN1165" s="89"/>
      <c r="CO1165" s="89"/>
      <c r="CP1165" s="89"/>
      <c r="CQ1165" s="89"/>
      <c r="CR1165" s="89"/>
      <c r="CS1165" s="89"/>
      <c r="CT1165" s="89"/>
      <c r="CU1165" s="89"/>
      <c r="CV1165" s="89"/>
      <c r="CW1165" s="89"/>
      <c r="CX1165" s="89"/>
      <c r="CY1165" s="89"/>
      <c r="CZ1165" s="89"/>
      <c r="DA1165" s="89"/>
      <c r="DB1165" s="89"/>
      <c r="DC1165" s="89"/>
      <c r="DD1165" s="89"/>
      <c r="DE1165" s="89"/>
      <c r="DF1165" s="89"/>
      <c r="DG1165" s="89"/>
      <c r="DH1165" s="89"/>
      <c r="DI1165" s="89"/>
      <c r="DJ1165" s="89"/>
      <c r="DK1165" s="89"/>
      <c r="DL1165" s="89"/>
      <c r="DM1165" s="89"/>
      <c r="DN1165" s="89"/>
      <c r="DO1165" s="90" t="e">
        <f t="shared" si="125"/>
        <v>#DIV/0!</v>
      </c>
      <c r="DP1165" s="89"/>
      <c r="DQ1165" s="89"/>
      <c r="DR1165" s="89"/>
      <c r="DS1165" s="89"/>
      <c r="DT1165" s="89"/>
      <c r="DU1165" s="89"/>
      <c r="DV1165" s="101"/>
      <c r="DW1165" s="102"/>
      <c r="DX1165" s="103"/>
      <c r="DY1165" s="90"/>
      <c r="DZ1165" s="103"/>
      <c r="EA1165" s="103"/>
      <c r="EB1165" s="103"/>
      <c r="EC1165" s="103"/>
      <c r="ED1165" s="103"/>
      <c r="EE1165" s="103"/>
      <c r="EF1165" s="106" t="e">
        <f t="shared" si="122"/>
        <v>#DIV/0!</v>
      </c>
      <c r="EG1165" s="106" t="str">
        <f t="shared" si="123"/>
        <v>NEED TO DEVELOP</v>
      </c>
      <c r="EH1165" s="106" t="e">
        <f t="shared" si="124"/>
        <v>#DIV/0!</v>
      </c>
    </row>
    <row r="1166" hidden="1" customHeight="1" spans="2:138">
      <c r="B1166" s="83" t="s">
        <v>1955</v>
      </c>
      <c r="C1166" s="84"/>
      <c r="D1166" s="84"/>
      <c r="E1166" s="84"/>
      <c r="F1166" s="84"/>
      <c r="G1166" s="84"/>
      <c r="H1166" s="83" t="s">
        <v>22653</v>
      </c>
      <c r="I1166" s="86" t="s">
        <v>22654</v>
      </c>
      <c r="J1166" s="83" t="s">
        <v>2083</v>
      </c>
      <c r="K1166" s="84"/>
      <c r="L1166" s="83" t="s">
        <v>6700</v>
      </c>
      <c r="M1166" s="89"/>
      <c r="N1166" s="89"/>
      <c r="O1166" s="89"/>
      <c r="P1166" s="89"/>
      <c r="Q1166" s="89"/>
      <c r="R1166" s="89"/>
      <c r="S1166" s="89"/>
      <c r="T1166" s="89"/>
      <c r="U1166" s="89"/>
      <c r="V1166" s="89"/>
      <c r="W1166" s="89"/>
      <c r="X1166" s="89"/>
      <c r="Y1166" s="89"/>
      <c r="Z1166" s="89"/>
      <c r="AA1166" s="89"/>
      <c r="AB1166" s="89"/>
      <c r="AC1166" s="89"/>
      <c r="AD1166" s="89"/>
      <c r="AE1166" s="89"/>
      <c r="AF1166" s="89"/>
      <c r="AG1166" s="89"/>
      <c r="AH1166" s="89"/>
      <c r="AI1166" s="89"/>
      <c r="AJ1166" s="89"/>
      <c r="AK1166" s="89"/>
      <c r="AL1166" s="89"/>
      <c r="AM1166" s="89"/>
      <c r="AN1166" s="90" t="e">
        <f t="shared" si="120"/>
        <v>#DIV/0!</v>
      </c>
      <c r="AO1166" s="89"/>
      <c r="AP1166" s="89"/>
      <c r="AQ1166" s="89"/>
      <c r="AR1166" s="89"/>
      <c r="AS1166" s="89"/>
      <c r="AT1166" s="89"/>
      <c r="AU1166" s="89"/>
      <c r="AV1166" s="89"/>
      <c r="AW1166" s="89"/>
      <c r="AX1166" s="89"/>
      <c r="AY1166" s="89"/>
      <c r="AZ1166" s="89"/>
      <c r="BA1166" s="89"/>
      <c r="BB1166" s="89"/>
      <c r="BC1166" s="89"/>
      <c r="BD1166" s="89">
        <v>7</v>
      </c>
      <c r="BE1166" s="89">
        <v>7</v>
      </c>
      <c r="BF1166" s="89">
        <v>7</v>
      </c>
      <c r="BG1166" s="89">
        <v>8</v>
      </c>
      <c r="BH1166" s="89">
        <v>8</v>
      </c>
      <c r="BI1166" s="89">
        <v>7</v>
      </c>
      <c r="BJ1166" s="89">
        <v>8</v>
      </c>
      <c r="BK1166" s="89">
        <v>8</v>
      </c>
      <c r="BL1166" s="89">
        <v>7</v>
      </c>
      <c r="BM1166" s="89">
        <v>8</v>
      </c>
      <c r="BN1166" s="89">
        <v>7</v>
      </c>
      <c r="BO1166" s="89">
        <v>7</v>
      </c>
      <c r="BP1166" s="89">
        <v>7</v>
      </c>
      <c r="BQ1166" s="89">
        <v>7</v>
      </c>
      <c r="BR1166" s="89">
        <v>7</v>
      </c>
      <c r="BS1166" s="89">
        <v>8</v>
      </c>
      <c r="BT1166" s="89">
        <v>8</v>
      </c>
      <c r="BU1166" s="89">
        <v>7</v>
      </c>
      <c r="BV1166" s="89">
        <v>7</v>
      </c>
      <c r="BW1166" s="89">
        <v>7</v>
      </c>
      <c r="BX1166" s="89">
        <v>8</v>
      </c>
      <c r="BY1166" s="89">
        <v>7</v>
      </c>
      <c r="BZ1166" s="89">
        <v>8</v>
      </c>
      <c r="CA1166" s="89">
        <v>7</v>
      </c>
      <c r="CB1166" s="89">
        <v>7</v>
      </c>
      <c r="CC1166" s="89">
        <v>7</v>
      </c>
      <c r="CD1166" s="89">
        <v>8</v>
      </c>
      <c r="CE1166" s="89">
        <v>7</v>
      </c>
      <c r="CF1166" s="90">
        <f t="shared" si="121"/>
        <v>7.37037037037037</v>
      </c>
      <c r="CG1166" s="89"/>
      <c r="CH1166" s="89"/>
      <c r="CI1166" s="89"/>
      <c r="CJ1166" s="89"/>
      <c r="CK1166" s="89"/>
      <c r="CL1166" s="89"/>
      <c r="CM1166" s="89"/>
      <c r="CN1166" s="89"/>
      <c r="CO1166" s="89"/>
      <c r="CP1166" s="89"/>
      <c r="CQ1166" s="89"/>
      <c r="CR1166" s="89"/>
      <c r="CS1166" s="89"/>
      <c r="CT1166" s="89"/>
      <c r="CU1166" s="89"/>
      <c r="CV1166" s="89"/>
      <c r="CW1166" s="89"/>
      <c r="CX1166" s="89"/>
      <c r="CY1166" s="89"/>
      <c r="CZ1166" s="89"/>
      <c r="DA1166" s="89"/>
      <c r="DB1166" s="89"/>
      <c r="DC1166" s="89"/>
      <c r="DD1166" s="89"/>
      <c r="DE1166" s="89"/>
      <c r="DF1166" s="89"/>
      <c r="DG1166" s="89"/>
      <c r="DH1166" s="89"/>
      <c r="DI1166" s="89"/>
      <c r="DJ1166" s="89"/>
      <c r="DK1166" s="89"/>
      <c r="DL1166" s="89"/>
      <c r="DM1166" s="89"/>
      <c r="DN1166" s="89"/>
      <c r="DO1166" s="90" t="e">
        <f t="shared" si="125"/>
        <v>#DIV/0!</v>
      </c>
      <c r="DP1166" s="95"/>
      <c r="DQ1166" s="89"/>
      <c r="DR1166" s="89"/>
      <c r="DS1166" s="89"/>
      <c r="DT1166" s="89"/>
      <c r="DU1166" s="89"/>
      <c r="DV1166" s="101"/>
      <c r="DW1166" s="102"/>
      <c r="DX1166" s="103"/>
      <c r="DY1166" s="90"/>
      <c r="DZ1166" s="103"/>
      <c r="EA1166" s="103"/>
      <c r="EB1166" s="103"/>
      <c r="EC1166" s="103"/>
      <c r="ED1166" s="103"/>
      <c r="EE1166" s="103"/>
      <c r="EF1166" s="106" t="e">
        <f t="shared" si="122"/>
        <v>#DIV/0!</v>
      </c>
      <c r="EG1166" s="106" t="str">
        <f t="shared" si="123"/>
        <v>NEED TO DEVELOP</v>
      </c>
      <c r="EH1166" s="106" t="e">
        <f t="shared" si="124"/>
        <v>#DIV/0!</v>
      </c>
    </row>
    <row r="1167" hidden="1" customHeight="1" spans="2:138">
      <c r="B1167" s="83" t="s">
        <v>1955</v>
      </c>
      <c r="C1167" s="84"/>
      <c r="D1167" s="84"/>
      <c r="E1167" s="84"/>
      <c r="F1167" s="84"/>
      <c r="G1167" s="84"/>
      <c r="H1167" s="83" t="s">
        <v>22669</v>
      </c>
      <c r="I1167" s="86" t="s">
        <v>22670</v>
      </c>
      <c r="J1167" s="83" t="s">
        <v>8722</v>
      </c>
      <c r="K1167" s="84"/>
      <c r="L1167" s="83" t="s">
        <v>7750</v>
      </c>
      <c r="M1167" s="89"/>
      <c r="N1167" s="89"/>
      <c r="O1167" s="89"/>
      <c r="P1167" s="89"/>
      <c r="Q1167" s="89"/>
      <c r="R1167" s="89"/>
      <c r="S1167" s="89"/>
      <c r="T1167" s="89"/>
      <c r="U1167" s="89"/>
      <c r="V1167" s="89"/>
      <c r="W1167" s="89"/>
      <c r="X1167" s="89"/>
      <c r="Y1167" s="89"/>
      <c r="Z1167" s="89"/>
      <c r="AA1167" s="89"/>
      <c r="AB1167" s="89"/>
      <c r="AC1167" s="89"/>
      <c r="AD1167" s="89"/>
      <c r="AE1167" s="89"/>
      <c r="AF1167" s="89"/>
      <c r="AG1167" s="89"/>
      <c r="AH1167" s="89"/>
      <c r="AI1167" s="89"/>
      <c r="AJ1167" s="89"/>
      <c r="AK1167" s="89"/>
      <c r="AL1167" s="89"/>
      <c r="AM1167" s="89"/>
      <c r="AN1167" s="90" t="e">
        <f t="shared" si="120"/>
        <v>#DIV/0!</v>
      </c>
      <c r="AO1167" s="89"/>
      <c r="AP1167" s="89"/>
      <c r="AQ1167" s="89"/>
      <c r="AR1167" s="89"/>
      <c r="AS1167" s="89"/>
      <c r="AT1167" s="89"/>
      <c r="AU1167" s="89"/>
      <c r="AV1167" s="89"/>
      <c r="AW1167" s="89"/>
      <c r="AX1167" s="89"/>
      <c r="AY1167" s="89"/>
      <c r="AZ1167" s="89"/>
      <c r="BA1167" s="89"/>
      <c r="BB1167" s="89"/>
      <c r="BC1167" s="89"/>
      <c r="BD1167" s="89">
        <v>7</v>
      </c>
      <c r="BE1167" s="89">
        <v>7</v>
      </c>
      <c r="BF1167" s="89">
        <v>7</v>
      </c>
      <c r="BG1167" s="89">
        <v>8</v>
      </c>
      <c r="BH1167" s="89">
        <v>8</v>
      </c>
      <c r="BI1167" s="89">
        <v>7</v>
      </c>
      <c r="BJ1167" s="89">
        <v>8</v>
      </c>
      <c r="BK1167" s="89">
        <v>8</v>
      </c>
      <c r="BL1167" s="89">
        <v>7</v>
      </c>
      <c r="BM1167" s="89">
        <v>7</v>
      </c>
      <c r="BN1167" s="89">
        <v>7</v>
      </c>
      <c r="BO1167" s="89">
        <v>7</v>
      </c>
      <c r="BP1167" s="89">
        <v>7</v>
      </c>
      <c r="BQ1167" s="89">
        <v>7</v>
      </c>
      <c r="BR1167" s="89">
        <v>7</v>
      </c>
      <c r="BS1167" s="89">
        <v>8</v>
      </c>
      <c r="BT1167" s="89">
        <v>8</v>
      </c>
      <c r="BU1167" s="89">
        <v>7</v>
      </c>
      <c r="BV1167" s="89">
        <v>8</v>
      </c>
      <c r="BW1167" s="89">
        <v>7</v>
      </c>
      <c r="BX1167" s="89">
        <v>7</v>
      </c>
      <c r="BY1167" s="89">
        <v>7</v>
      </c>
      <c r="BZ1167" s="89">
        <v>8</v>
      </c>
      <c r="CA1167" s="89">
        <v>7</v>
      </c>
      <c r="CB1167" s="89">
        <v>7</v>
      </c>
      <c r="CC1167" s="89">
        <v>7</v>
      </c>
      <c r="CD1167" s="89">
        <v>8</v>
      </c>
      <c r="CE1167" s="89">
        <v>7</v>
      </c>
      <c r="CF1167" s="90">
        <f t="shared" si="121"/>
        <v>7.33333333333333</v>
      </c>
      <c r="CG1167" s="89"/>
      <c r="CH1167" s="89"/>
      <c r="CI1167" s="89"/>
      <c r="CJ1167" s="89"/>
      <c r="CK1167" s="89"/>
      <c r="CL1167" s="89"/>
      <c r="CM1167" s="89"/>
      <c r="CN1167" s="89"/>
      <c r="CO1167" s="89"/>
      <c r="CP1167" s="89"/>
      <c r="CQ1167" s="89"/>
      <c r="CR1167" s="89"/>
      <c r="CS1167" s="89"/>
      <c r="CT1167" s="89"/>
      <c r="CU1167" s="89"/>
      <c r="CV1167" s="89"/>
      <c r="CW1167" s="89"/>
      <c r="CX1167" s="89"/>
      <c r="CY1167" s="89"/>
      <c r="CZ1167" s="89"/>
      <c r="DA1167" s="89"/>
      <c r="DB1167" s="89"/>
      <c r="DC1167" s="89"/>
      <c r="DD1167" s="89"/>
      <c r="DE1167" s="89"/>
      <c r="DF1167" s="89"/>
      <c r="DG1167" s="89"/>
      <c r="DH1167" s="89"/>
      <c r="DI1167" s="89"/>
      <c r="DJ1167" s="89"/>
      <c r="DK1167" s="89"/>
      <c r="DL1167" s="89"/>
      <c r="DM1167" s="89"/>
      <c r="DN1167" s="89"/>
      <c r="DO1167" s="90" t="e">
        <f t="shared" si="125"/>
        <v>#DIV/0!</v>
      </c>
      <c r="DP1167" s="95"/>
      <c r="DQ1167" s="89"/>
      <c r="DR1167" s="89"/>
      <c r="DS1167" s="89"/>
      <c r="DT1167" s="89"/>
      <c r="DU1167" s="89"/>
      <c r="DV1167" s="101"/>
      <c r="DW1167" s="102"/>
      <c r="DX1167" s="103"/>
      <c r="DY1167" s="90"/>
      <c r="DZ1167" s="103"/>
      <c r="EA1167" s="103"/>
      <c r="EB1167" s="103"/>
      <c r="EC1167" s="103"/>
      <c r="ED1167" s="103"/>
      <c r="EE1167" s="103"/>
      <c r="EF1167" s="106" t="e">
        <f t="shared" si="122"/>
        <v>#DIV/0!</v>
      </c>
      <c r="EG1167" s="106" t="str">
        <f t="shared" si="123"/>
        <v>NEED TO DEVELOP</v>
      </c>
      <c r="EH1167" s="106" t="e">
        <f t="shared" si="124"/>
        <v>#DIV/0!</v>
      </c>
    </row>
    <row r="1168" hidden="1" customHeight="1" spans="2:138">
      <c r="B1168" s="83" t="s">
        <v>1955</v>
      </c>
      <c r="C1168" s="84"/>
      <c r="D1168" s="84"/>
      <c r="E1168" s="84"/>
      <c r="F1168" s="84"/>
      <c r="G1168" s="84"/>
      <c r="H1168" s="83" t="s">
        <v>22698</v>
      </c>
      <c r="I1168" s="86" t="s">
        <v>22699</v>
      </c>
      <c r="J1168" s="83" t="s">
        <v>263</v>
      </c>
      <c r="K1168" s="84"/>
      <c r="L1168" s="83" t="s">
        <v>2273</v>
      </c>
      <c r="M1168" s="89">
        <v>7</v>
      </c>
      <c r="N1168" s="89">
        <v>7</v>
      </c>
      <c r="O1168" s="89">
        <v>7</v>
      </c>
      <c r="P1168" s="89">
        <v>7</v>
      </c>
      <c r="Q1168" s="89">
        <v>7</v>
      </c>
      <c r="R1168" s="89">
        <v>7</v>
      </c>
      <c r="S1168" s="89">
        <v>7</v>
      </c>
      <c r="T1168" s="89">
        <v>7</v>
      </c>
      <c r="U1168" s="89">
        <v>7</v>
      </c>
      <c r="V1168" s="89">
        <v>6</v>
      </c>
      <c r="W1168" s="89">
        <v>6</v>
      </c>
      <c r="X1168" s="89">
        <v>6</v>
      </c>
      <c r="Y1168" s="89">
        <v>6</v>
      </c>
      <c r="Z1168" s="89">
        <v>6</v>
      </c>
      <c r="AA1168" s="89">
        <v>7</v>
      </c>
      <c r="AB1168" s="89">
        <v>6</v>
      </c>
      <c r="AC1168" s="89">
        <v>7</v>
      </c>
      <c r="AD1168" s="89">
        <v>6</v>
      </c>
      <c r="AE1168" s="89">
        <v>7</v>
      </c>
      <c r="AF1168" s="89">
        <v>6</v>
      </c>
      <c r="AG1168" s="89">
        <v>7</v>
      </c>
      <c r="AH1168" s="89">
        <v>7</v>
      </c>
      <c r="AI1168" s="89">
        <v>6</v>
      </c>
      <c r="AJ1168" s="89">
        <v>7</v>
      </c>
      <c r="AK1168" s="89">
        <v>6</v>
      </c>
      <c r="AL1168" s="89">
        <v>6</v>
      </c>
      <c r="AM1168" s="89">
        <v>6</v>
      </c>
      <c r="AN1168" s="90">
        <f t="shared" si="120"/>
        <v>6.55555555555556</v>
      </c>
      <c r="AO1168" s="89"/>
      <c r="AP1168" s="89"/>
      <c r="AQ1168" s="89"/>
      <c r="AR1168" s="89"/>
      <c r="AS1168" s="89"/>
      <c r="AT1168" s="89"/>
      <c r="AU1168" s="89"/>
      <c r="AV1168" s="89"/>
      <c r="AW1168" s="89"/>
      <c r="AX1168" s="89"/>
      <c r="AY1168" s="89"/>
      <c r="AZ1168" s="89"/>
      <c r="BA1168" s="89"/>
      <c r="BB1168" s="89"/>
      <c r="BC1168" s="89"/>
      <c r="BD1168" s="89"/>
      <c r="BE1168" s="89"/>
      <c r="BF1168" s="89"/>
      <c r="BG1168" s="89"/>
      <c r="BH1168" s="89"/>
      <c r="BI1168" s="89"/>
      <c r="BJ1168" s="89"/>
      <c r="BK1168" s="89"/>
      <c r="BL1168" s="89"/>
      <c r="BM1168" s="89"/>
      <c r="BN1168" s="89"/>
      <c r="BO1168" s="89"/>
      <c r="BP1168" s="89"/>
      <c r="BQ1168" s="89"/>
      <c r="BR1168" s="89"/>
      <c r="BS1168" s="89"/>
      <c r="BT1168" s="89"/>
      <c r="BU1168" s="89"/>
      <c r="BV1168" s="89"/>
      <c r="BW1168" s="89"/>
      <c r="BX1168" s="89"/>
      <c r="BY1168" s="89"/>
      <c r="BZ1168" s="89"/>
      <c r="CA1168" s="89"/>
      <c r="CB1168" s="89"/>
      <c r="CC1168" s="89"/>
      <c r="CD1168" s="89"/>
      <c r="CE1168" s="89"/>
      <c r="CF1168" s="90" t="e">
        <f t="shared" si="121"/>
        <v>#DIV/0!</v>
      </c>
      <c r="CG1168" s="89"/>
      <c r="CH1168" s="89"/>
      <c r="CI1168" s="89"/>
      <c r="CJ1168" s="89"/>
      <c r="CK1168" s="89"/>
      <c r="CL1168" s="89"/>
      <c r="CM1168" s="89"/>
      <c r="CN1168" s="89"/>
      <c r="CO1168" s="89"/>
      <c r="CP1168" s="89"/>
      <c r="CQ1168" s="89"/>
      <c r="CR1168" s="89"/>
      <c r="CS1168" s="89"/>
      <c r="CT1168" s="89"/>
      <c r="CU1168" s="89"/>
      <c r="CV1168" s="89"/>
      <c r="CW1168" s="89"/>
      <c r="CX1168" s="89"/>
      <c r="CY1168" s="89"/>
      <c r="CZ1168" s="89"/>
      <c r="DA1168" s="89"/>
      <c r="DB1168" s="89"/>
      <c r="DC1168" s="89"/>
      <c r="DD1168" s="89"/>
      <c r="DE1168" s="89"/>
      <c r="DF1168" s="89"/>
      <c r="DG1168" s="89"/>
      <c r="DH1168" s="89"/>
      <c r="DI1168" s="89"/>
      <c r="DJ1168" s="89"/>
      <c r="DK1168" s="89"/>
      <c r="DL1168" s="89"/>
      <c r="DM1168" s="89"/>
      <c r="DN1168" s="89"/>
      <c r="DO1168" s="90" t="e">
        <f t="shared" si="125"/>
        <v>#DIV/0!</v>
      </c>
      <c r="DP1168" s="95"/>
      <c r="DQ1168" s="89"/>
      <c r="DR1168" s="89"/>
      <c r="DS1168" s="89"/>
      <c r="DT1168" s="89"/>
      <c r="DU1168" s="89"/>
      <c r="DV1168" s="101"/>
      <c r="DW1168" s="102"/>
      <c r="DX1168" s="103"/>
      <c r="DY1168" s="90"/>
      <c r="DZ1168" s="103"/>
      <c r="EA1168" s="103"/>
      <c r="EB1168" s="103"/>
      <c r="EC1168" s="103"/>
      <c r="ED1168" s="103"/>
      <c r="EE1168" s="103"/>
      <c r="EF1168" s="106" t="str">
        <f t="shared" si="122"/>
        <v>NEED TO DEVELOP</v>
      </c>
      <c r="EG1168" s="106" t="e">
        <f t="shared" si="123"/>
        <v>#DIV/0!</v>
      </c>
      <c r="EH1168" s="106" t="e">
        <f t="shared" si="124"/>
        <v>#DIV/0!</v>
      </c>
    </row>
    <row r="1169" hidden="1" customHeight="1" spans="2:138">
      <c r="B1169" s="83" t="s">
        <v>1955</v>
      </c>
      <c r="C1169" s="84"/>
      <c r="D1169" s="84"/>
      <c r="E1169" s="84"/>
      <c r="F1169" s="84"/>
      <c r="G1169" s="84"/>
      <c r="H1169" s="83" t="s">
        <v>22710</v>
      </c>
      <c r="I1169" s="86" t="s">
        <v>22711</v>
      </c>
      <c r="J1169" s="83" t="s">
        <v>108</v>
      </c>
      <c r="K1169" s="84"/>
      <c r="L1169" s="83" t="s">
        <v>1337</v>
      </c>
      <c r="M1169" s="89"/>
      <c r="N1169" s="89"/>
      <c r="O1169" s="89"/>
      <c r="P1169" s="89"/>
      <c r="Q1169" s="89"/>
      <c r="R1169" s="89"/>
      <c r="S1169" s="89"/>
      <c r="T1169" s="89"/>
      <c r="U1169" s="89"/>
      <c r="V1169" s="89"/>
      <c r="W1169" s="89"/>
      <c r="X1169" s="89"/>
      <c r="Y1169" s="89"/>
      <c r="Z1169" s="89"/>
      <c r="AA1169" s="89"/>
      <c r="AB1169" s="89"/>
      <c r="AC1169" s="89"/>
      <c r="AD1169" s="89"/>
      <c r="AE1169" s="89"/>
      <c r="AF1169" s="89"/>
      <c r="AG1169" s="89"/>
      <c r="AH1169" s="89"/>
      <c r="AI1169" s="89"/>
      <c r="AJ1169" s="89"/>
      <c r="AK1169" s="89"/>
      <c r="AL1169" s="89"/>
      <c r="AM1169" s="89"/>
      <c r="AN1169" s="90" t="e">
        <f t="shared" si="120"/>
        <v>#DIV/0!</v>
      </c>
      <c r="AO1169" s="89"/>
      <c r="AP1169" s="89"/>
      <c r="AQ1169" s="89"/>
      <c r="AR1169" s="89"/>
      <c r="AS1169" s="89"/>
      <c r="AT1169" s="89"/>
      <c r="AU1169" s="89"/>
      <c r="AV1169" s="89"/>
      <c r="AW1169" s="89"/>
      <c r="AX1169" s="89"/>
      <c r="AY1169" s="89"/>
      <c r="AZ1169" s="89"/>
      <c r="BA1169" s="89"/>
      <c r="BB1169" s="89"/>
      <c r="BC1169" s="89"/>
      <c r="BD1169" s="89">
        <v>7</v>
      </c>
      <c r="BE1169" s="89">
        <v>7</v>
      </c>
      <c r="BF1169" s="89">
        <v>7</v>
      </c>
      <c r="BG1169" s="89">
        <v>7</v>
      </c>
      <c r="BH1169" s="89">
        <v>7</v>
      </c>
      <c r="BI1169" s="89">
        <v>7</v>
      </c>
      <c r="BJ1169" s="89">
        <v>7</v>
      </c>
      <c r="BK1169" s="89">
        <v>7</v>
      </c>
      <c r="BL1169" s="89">
        <v>7</v>
      </c>
      <c r="BM1169" s="89">
        <v>7</v>
      </c>
      <c r="BN1169" s="89">
        <v>7</v>
      </c>
      <c r="BO1169" s="89">
        <v>7</v>
      </c>
      <c r="BP1169" s="89">
        <v>7</v>
      </c>
      <c r="BQ1169" s="89">
        <v>7</v>
      </c>
      <c r="BR1169" s="89">
        <v>7</v>
      </c>
      <c r="BS1169" s="89">
        <v>7</v>
      </c>
      <c r="BT1169" s="89">
        <v>7</v>
      </c>
      <c r="BU1169" s="89">
        <v>7</v>
      </c>
      <c r="BV1169" s="89">
        <v>7</v>
      </c>
      <c r="BW1169" s="89">
        <v>7</v>
      </c>
      <c r="BX1169" s="89">
        <v>7</v>
      </c>
      <c r="BY1169" s="89">
        <v>7</v>
      </c>
      <c r="BZ1169" s="89">
        <v>7</v>
      </c>
      <c r="CA1169" s="89">
        <v>7</v>
      </c>
      <c r="CB1169" s="89">
        <v>7</v>
      </c>
      <c r="CC1169" s="89">
        <v>7</v>
      </c>
      <c r="CD1169" s="89">
        <v>7</v>
      </c>
      <c r="CE1169" s="89">
        <v>7</v>
      </c>
      <c r="CF1169" s="90">
        <f t="shared" si="121"/>
        <v>7</v>
      </c>
      <c r="CG1169" s="89">
        <v>1</v>
      </c>
      <c r="CH1169" s="89"/>
      <c r="CI1169" s="89">
        <v>1</v>
      </c>
      <c r="CJ1169" s="89"/>
      <c r="CK1169" s="89"/>
      <c r="CL1169" s="89"/>
      <c r="CM1169" s="89"/>
      <c r="CN1169" s="89"/>
      <c r="CO1169" s="89"/>
      <c r="CP1169" s="89"/>
      <c r="CQ1169" s="89"/>
      <c r="CR1169" s="89"/>
      <c r="CS1169" s="89"/>
      <c r="CT1169" s="89"/>
      <c r="CU1169" s="89"/>
      <c r="CV1169" s="89"/>
      <c r="CW1169" s="89"/>
      <c r="CX1169" s="89"/>
      <c r="CY1169" s="89"/>
      <c r="CZ1169" s="89"/>
      <c r="DA1169" s="89"/>
      <c r="DB1169" s="89"/>
      <c r="DC1169" s="89"/>
      <c r="DD1169" s="89"/>
      <c r="DE1169" s="89"/>
      <c r="DF1169" s="89"/>
      <c r="DG1169" s="89"/>
      <c r="DH1169" s="89"/>
      <c r="DI1169" s="89"/>
      <c r="DJ1169" s="89"/>
      <c r="DK1169" s="89"/>
      <c r="DL1169" s="89"/>
      <c r="DM1169" s="89"/>
      <c r="DN1169" s="89"/>
      <c r="DO1169" s="90" t="e">
        <f t="shared" si="125"/>
        <v>#DIV/0!</v>
      </c>
      <c r="DP1169" s="95"/>
      <c r="DQ1169" s="89"/>
      <c r="DR1169" s="89"/>
      <c r="DS1169" s="89"/>
      <c r="DT1169" s="89"/>
      <c r="DU1169" s="89"/>
      <c r="DV1169" s="101"/>
      <c r="DW1169" s="102"/>
      <c r="DX1169" s="103"/>
      <c r="DY1169" s="90"/>
      <c r="DZ1169" s="103"/>
      <c r="EA1169" s="103"/>
      <c r="EB1169" s="103"/>
      <c r="EC1169" s="103"/>
      <c r="ED1169" s="103"/>
      <c r="EE1169" s="103"/>
      <c r="EF1169" s="106" t="e">
        <f t="shared" si="122"/>
        <v>#DIV/0!</v>
      </c>
      <c r="EG1169" s="106" t="str">
        <f t="shared" si="123"/>
        <v>NEED TO DEVELOP</v>
      </c>
      <c r="EH1169" s="106" t="e">
        <f t="shared" si="124"/>
        <v>#DIV/0!</v>
      </c>
    </row>
    <row r="1170" hidden="1" customHeight="1" spans="2:138">
      <c r="B1170" s="83" t="s">
        <v>1955</v>
      </c>
      <c r="C1170" s="84"/>
      <c r="D1170" s="84"/>
      <c r="E1170" s="84"/>
      <c r="F1170" s="84"/>
      <c r="G1170" s="84"/>
      <c r="H1170" s="83" t="s">
        <v>22723</v>
      </c>
      <c r="I1170" s="86" t="s">
        <v>22724</v>
      </c>
      <c r="J1170" s="83" t="s">
        <v>2321</v>
      </c>
      <c r="K1170" s="84"/>
      <c r="L1170" s="83" t="s">
        <v>14429</v>
      </c>
      <c r="M1170" s="89"/>
      <c r="N1170" s="89"/>
      <c r="O1170" s="89"/>
      <c r="P1170" s="89"/>
      <c r="Q1170" s="89"/>
      <c r="R1170" s="89"/>
      <c r="S1170" s="89"/>
      <c r="T1170" s="89"/>
      <c r="U1170" s="89"/>
      <c r="V1170" s="89"/>
      <c r="W1170" s="89"/>
      <c r="X1170" s="89"/>
      <c r="Y1170" s="89"/>
      <c r="Z1170" s="89"/>
      <c r="AA1170" s="89"/>
      <c r="AB1170" s="89"/>
      <c r="AC1170" s="89"/>
      <c r="AD1170" s="89"/>
      <c r="AE1170" s="89"/>
      <c r="AF1170" s="89"/>
      <c r="AG1170" s="89"/>
      <c r="AH1170" s="89"/>
      <c r="AI1170" s="89"/>
      <c r="AJ1170" s="89"/>
      <c r="AK1170" s="89"/>
      <c r="AL1170" s="89"/>
      <c r="AM1170" s="89"/>
      <c r="AN1170" s="90" t="e">
        <f t="shared" si="120"/>
        <v>#DIV/0!</v>
      </c>
      <c r="AO1170" s="89"/>
      <c r="AP1170" s="89"/>
      <c r="AQ1170" s="89"/>
      <c r="AR1170" s="89"/>
      <c r="AS1170" s="89"/>
      <c r="AT1170" s="89"/>
      <c r="AU1170" s="89"/>
      <c r="AV1170" s="89"/>
      <c r="AW1170" s="89"/>
      <c r="AX1170" s="89"/>
      <c r="AY1170" s="89"/>
      <c r="AZ1170" s="89"/>
      <c r="BA1170" s="89"/>
      <c r="BB1170" s="89"/>
      <c r="BC1170" s="89"/>
      <c r="BD1170" s="89">
        <v>7</v>
      </c>
      <c r="BE1170" s="89">
        <v>7</v>
      </c>
      <c r="BF1170" s="89">
        <v>7</v>
      </c>
      <c r="BG1170" s="89">
        <v>7</v>
      </c>
      <c r="BH1170" s="89">
        <v>7</v>
      </c>
      <c r="BI1170" s="89">
        <v>7</v>
      </c>
      <c r="BJ1170" s="89">
        <v>7</v>
      </c>
      <c r="BK1170" s="89">
        <v>7</v>
      </c>
      <c r="BL1170" s="89">
        <v>7</v>
      </c>
      <c r="BM1170" s="89">
        <v>7</v>
      </c>
      <c r="BN1170" s="89">
        <v>7</v>
      </c>
      <c r="BO1170" s="89">
        <v>7</v>
      </c>
      <c r="BP1170" s="89">
        <v>7</v>
      </c>
      <c r="BQ1170" s="89">
        <v>7</v>
      </c>
      <c r="BR1170" s="89">
        <v>7</v>
      </c>
      <c r="BS1170" s="89">
        <v>7</v>
      </c>
      <c r="BT1170" s="89">
        <v>7</v>
      </c>
      <c r="BU1170" s="89">
        <v>7</v>
      </c>
      <c r="BV1170" s="89">
        <v>7</v>
      </c>
      <c r="BW1170" s="89">
        <v>7</v>
      </c>
      <c r="BX1170" s="89">
        <v>7</v>
      </c>
      <c r="BY1170" s="89">
        <v>7</v>
      </c>
      <c r="BZ1170" s="89">
        <v>7</v>
      </c>
      <c r="CA1170" s="89">
        <v>7</v>
      </c>
      <c r="CB1170" s="89">
        <v>7</v>
      </c>
      <c r="CC1170" s="89">
        <v>7</v>
      </c>
      <c r="CD1170" s="89">
        <v>7</v>
      </c>
      <c r="CE1170" s="89">
        <v>7</v>
      </c>
      <c r="CF1170" s="90">
        <f t="shared" si="121"/>
        <v>7</v>
      </c>
      <c r="CG1170" s="89">
        <v>1</v>
      </c>
      <c r="CH1170" s="89"/>
      <c r="CI1170" s="89">
        <v>1</v>
      </c>
      <c r="CJ1170" s="89"/>
      <c r="CK1170" s="89"/>
      <c r="CL1170" s="89"/>
      <c r="CM1170" s="89"/>
      <c r="CN1170" s="89">
        <v>1</v>
      </c>
      <c r="CO1170" s="89"/>
      <c r="CP1170" s="89"/>
      <c r="CQ1170" s="89"/>
      <c r="CR1170" s="89"/>
      <c r="CS1170" s="89"/>
      <c r="CT1170" s="89"/>
      <c r="CU1170" s="89"/>
      <c r="CV1170" s="89"/>
      <c r="CW1170" s="89"/>
      <c r="CX1170" s="89"/>
      <c r="CY1170" s="89"/>
      <c r="CZ1170" s="89"/>
      <c r="DA1170" s="89"/>
      <c r="DB1170" s="89"/>
      <c r="DC1170" s="89"/>
      <c r="DD1170" s="89"/>
      <c r="DE1170" s="89"/>
      <c r="DF1170" s="89"/>
      <c r="DG1170" s="89"/>
      <c r="DH1170" s="89"/>
      <c r="DI1170" s="89"/>
      <c r="DJ1170" s="89"/>
      <c r="DK1170" s="89"/>
      <c r="DL1170" s="89"/>
      <c r="DM1170" s="89"/>
      <c r="DN1170" s="89"/>
      <c r="DO1170" s="90">
        <f t="shared" si="125"/>
        <v>1</v>
      </c>
      <c r="DP1170" s="95"/>
      <c r="DQ1170" s="89"/>
      <c r="DR1170" s="89"/>
      <c r="DS1170" s="89"/>
      <c r="DT1170" s="89"/>
      <c r="DU1170" s="89"/>
      <c r="DV1170" s="101"/>
      <c r="DW1170" s="102"/>
      <c r="DX1170" s="103"/>
      <c r="DY1170" s="90"/>
      <c r="DZ1170" s="103"/>
      <c r="EA1170" s="103"/>
      <c r="EB1170" s="103"/>
      <c r="EC1170" s="103"/>
      <c r="ED1170" s="103"/>
      <c r="EE1170" s="103"/>
      <c r="EF1170" s="106" t="e">
        <f t="shared" si="122"/>
        <v>#DIV/0!</v>
      </c>
      <c r="EG1170" s="106" t="str">
        <f t="shared" si="123"/>
        <v>NEED TO DEVELOP</v>
      </c>
      <c r="EH1170" s="106" t="str">
        <f t="shared" si="124"/>
        <v>VERY POOR</v>
      </c>
    </row>
    <row r="1171" hidden="1" customHeight="1" spans="2:138">
      <c r="B1171" s="83" t="s">
        <v>1955</v>
      </c>
      <c r="C1171" s="84"/>
      <c r="D1171" s="84"/>
      <c r="E1171" s="84"/>
      <c r="F1171" s="84"/>
      <c r="G1171" s="84"/>
      <c r="H1171" s="83" t="s">
        <v>22737</v>
      </c>
      <c r="I1171" s="86" t="s">
        <v>22738</v>
      </c>
      <c r="J1171" s="83" t="s">
        <v>390</v>
      </c>
      <c r="K1171" s="84"/>
      <c r="L1171" s="83" t="s">
        <v>9327</v>
      </c>
      <c r="M1171" s="89"/>
      <c r="N1171" s="89"/>
      <c r="O1171" s="89"/>
      <c r="P1171" s="89"/>
      <c r="Q1171" s="89"/>
      <c r="R1171" s="89"/>
      <c r="S1171" s="89"/>
      <c r="T1171" s="89"/>
      <c r="U1171" s="89"/>
      <c r="V1171" s="89"/>
      <c r="W1171" s="89"/>
      <c r="X1171" s="89"/>
      <c r="Y1171" s="89"/>
      <c r="Z1171" s="89"/>
      <c r="AA1171" s="89"/>
      <c r="AB1171" s="89"/>
      <c r="AC1171" s="89"/>
      <c r="AD1171" s="89"/>
      <c r="AE1171" s="89"/>
      <c r="AF1171" s="89"/>
      <c r="AG1171" s="89"/>
      <c r="AH1171" s="89"/>
      <c r="AI1171" s="89"/>
      <c r="AJ1171" s="89"/>
      <c r="AK1171" s="89"/>
      <c r="AL1171" s="89"/>
      <c r="AM1171" s="89"/>
      <c r="AN1171" s="90" t="e">
        <f t="shared" si="120"/>
        <v>#DIV/0!</v>
      </c>
      <c r="AO1171" s="89"/>
      <c r="AP1171" s="89"/>
      <c r="AQ1171" s="89"/>
      <c r="AR1171" s="89"/>
      <c r="AS1171" s="89"/>
      <c r="AT1171" s="89"/>
      <c r="AU1171" s="89"/>
      <c r="AV1171" s="89"/>
      <c r="AW1171" s="89"/>
      <c r="AX1171" s="89"/>
      <c r="AY1171" s="89"/>
      <c r="AZ1171" s="89"/>
      <c r="BA1171" s="89"/>
      <c r="BB1171" s="89"/>
      <c r="BC1171" s="89"/>
      <c r="BD1171" s="89"/>
      <c r="BE1171" s="89"/>
      <c r="BF1171" s="89"/>
      <c r="BG1171" s="89"/>
      <c r="BH1171" s="89"/>
      <c r="BI1171" s="89"/>
      <c r="BJ1171" s="89"/>
      <c r="BK1171" s="89"/>
      <c r="BL1171" s="89"/>
      <c r="BM1171" s="89"/>
      <c r="BN1171" s="89"/>
      <c r="BO1171" s="89"/>
      <c r="BP1171" s="89"/>
      <c r="BQ1171" s="89"/>
      <c r="BR1171" s="89"/>
      <c r="BS1171" s="89"/>
      <c r="BT1171" s="89"/>
      <c r="BU1171" s="89"/>
      <c r="BV1171" s="89"/>
      <c r="BW1171" s="89"/>
      <c r="BX1171" s="89"/>
      <c r="BY1171" s="89"/>
      <c r="BZ1171" s="89"/>
      <c r="CA1171" s="89"/>
      <c r="CB1171" s="89"/>
      <c r="CC1171" s="89"/>
      <c r="CD1171" s="89"/>
      <c r="CE1171" s="89"/>
      <c r="CF1171" s="90" t="e">
        <f t="shared" si="121"/>
        <v>#DIV/0!</v>
      </c>
      <c r="CG1171" s="89"/>
      <c r="CH1171" s="89"/>
      <c r="CI1171" s="89"/>
      <c r="CJ1171" s="89"/>
      <c r="CK1171" s="89"/>
      <c r="CL1171" s="89"/>
      <c r="CM1171" s="89"/>
      <c r="CN1171" s="89"/>
      <c r="CO1171" s="89"/>
      <c r="CP1171" s="89"/>
      <c r="CQ1171" s="89"/>
      <c r="CR1171" s="89"/>
      <c r="CS1171" s="89"/>
      <c r="CT1171" s="89"/>
      <c r="CU1171" s="89"/>
      <c r="CV1171" s="89">
        <v>7</v>
      </c>
      <c r="CW1171" s="89">
        <v>7</v>
      </c>
      <c r="CX1171" s="89">
        <v>7</v>
      </c>
      <c r="CY1171" s="89">
        <v>8</v>
      </c>
      <c r="CZ1171" s="89">
        <v>7</v>
      </c>
      <c r="DA1171" s="89">
        <v>7</v>
      </c>
      <c r="DB1171" s="89">
        <v>7</v>
      </c>
      <c r="DC1171" s="89">
        <v>8</v>
      </c>
      <c r="DD1171" s="89">
        <v>8</v>
      </c>
      <c r="DE1171" s="89">
        <v>8</v>
      </c>
      <c r="DF1171" s="89">
        <v>7</v>
      </c>
      <c r="DG1171" s="89">
        <v>7</v>
      </c>
      <c r="DH1171" s="89">
        <v>7</v>
      </c>
      <c r="DI1171" s="89">
        <v>7</v>
      </c>
      <c r="DJ1171" s="89">
        <v>7</v>
      </c>
      <c r="DK1171" s="89">
        <v>7</v>
      </c>
      <c r="DL1171" s="89">
        <v>8</v>
      </c>
      <c r="DM1171" s="89">
        <v>7</v>
      </c>
      <c r="DN1171" s="89">
        <v>7</v>
      </c>
      <c r="DO1171" s="90">
        <f t="shared" si="125"/>
        <v>7.26315789473684</v>
      </c>
      <c r="DP1171" s="95"/>
      <c r="DQ1171" s="89"/>
      <c r="DR1171" s="89"/>
      <c r="DS1171" s="89"/>
      <c r="DT1171" s="89"/>
      <c r="DU1171" s="89"/>
      <c r="DV1171" s="101"/>
      <c r="DW1171" s="102"/>
      <c r="DX1171" s="103"/>
      <c r="DY1171" s="90"/>
      <c r="DZ1171" s="103"/>
      <c r="EA1171" s="103"/>
      <c r="EB1171" s="103"/>
      <c r="EC1171" s="103"/>
      <c r="ED1171" s="103"/>
      <c r="EE1171" s="103"/>
      <c r="EF1171" s="106" t="e">
        <f t="shared" si="122"/>
        <v>#DIV/0!</v>
      </c>
      <c r="EG1171" s="106" t="e">
        <f t="shared" si="123"/>
        <v>#DIV/0!</v>
      </c>
      <c r="EH1171" s="106" t="str">
        <f t="shared" si="124"/>
        <v>NEED TO DEVELOP</v>
      </c>
    </row>
    <row r="1172" hidden="1" customHeight="1" spans="2:138">
      <c r="B1172" s="83" t="s">
        <v>1955</v>
      </c>
      <c r="C1172" s="84"/>
      <c r="D1172" s="84"/>
      <c r="E1172" s="84"/>
      <c r="F1172" s="84"/>
      <c r="G1172" s="84"/>
      <c r="H1172" s="83" t="s">
        <v>22749</v>
      </c>
      <c r="I1172" s="86" t="s">
        <v>22750</v>
      </c>
      <c r="J1172" s="83" t="s">
        <v>126</v>
      </c>
      <c r="K1172" s="84"/>
      <c r="L1172" s="83" t="s">
        <v>422</v>
      </c>
      <c r="M1172" s="89"/>
      <c r="N1172" s="89"/>
      <c r="O1172" s="89"/>
      <c r="P1172" s="89"/>
      <c r="Q1172" s="89"/>
      <c r="R1172" s="89"/>
      <c r="S1172" s="89"/>
      <c r="T1172" s="89"/>
      <c r="U1172" s="89"/>
      <c r="V1172" s="89"/>
      <c r="W1172" s="89"/>
      <c r="X1172" s="89"/>
      <c r="Y1172" s="89"/>
      <c r="Z1172" s="89"/>
      <c r="AA1172" s="89"/>
      <c r="AB1172" s="89"/>
      <c r="AC1172" s="89"/>
      <c r="AD1172" s="89"/>
      <c r="AE1172" s="89"/>
      <c r="AF1172" s="89"/>
      <c r="AG1172" s="89"/>
      <c r="AH1172" s="89"/>
      <c r="AI1172" s="89"/>
      <c r="AJ1172" s="89"/>
      <c r="AK1172" s="89"/>
      <c r="AL1172" s="89"/>
      <c r="AM1172" s="89"/>
      <c r="AN1172" s="90" t="e">
        <f t="shared" si="120"/>
        <v>#DIV/0!</v>
      </c>
      <c r="AO1172" s="89"/>
      <c r="AP1172" s="89"/>
      <c r="AQ1172" s="89"/>
      <c r="AR1172" s="89"/>
      <c r="AS1172" s="89"/>
      <c r="AT1172" s="89"/>
      <c r="AU1172" s="89"/>
      <c r="AV1172" s="89"/>
      <c r="AW1172" s="89"/>
      <c r="AX1172" s="89"/>
      <c r="AY1172" s="89"/>
      <c r="AZ1172" s="89"/>
      <c r="BA1172" s="89"/>
      <c r="BB1172" s="89"/>
      <c r="BC1172" s="89"/>
      <c r="BD1172" s="89"/>
      <c r="BE1172" s="89"/>
      <c r="BF1172" s="89"/>
      <c r="BG1172" s="89"/>
      <c r="BH1172" s="89"/>
      <c r="BI1172" s="89"/>
      <c r="BJ1172" s="89"/>
      <c r="BK1172" s="89"/>
      <c r="BL1172" s="89"/>
      <c r="BM1172" s="89"/>
      <c r="BN1172" s="89"/>
      <c r="BO1172" s="89"/>
      <c r="BP1172" s="89"/>
      <c r="BQ1172" s="89"/>
      <c r="BR1172" s="89"/>
      <c r="BS1172" s="89"/>
      <c r="BT1172" s="89"/>
      <c r="BU1172" s="89"/>
      <c r="BV1172" s="89"/>
      <c r="BW1172" s="89"/>
      <c r="BX1172" s="89"/>
      <c r="BY1172" s="89"/>
      <c r="BZ1172" s="89"/>
      <c r="CA1172" s="89"/>
      <c r="CB1172" s="89"/>
      <c r="CC1172" s="89"/>
      <c r="CD1172" s="89"/>
      <c r="CE1172" s="89"/>
      <c r="CF1172" s="90" t="e">
        <f t="shared" si="121"/>
        <v>#DIV/0!</v>
      </c>
      <c r="CG1172" s="89"/>
      <c r="CH1172" s="89"/>
      <c r="CI1172" s="89"/>
      <c r="CJ1172" s="89"/>
      <c r="CK1172" s="89"/>
      <c r="CL1172" s="89"/>
      <c r="CM1172" s="89"/>
      <c r="CN1172" s="89"/>
      <c r="CO1172" s="89"/>
      <c r="CP1172" s="89"/>
      <c r="CQ1172" s="89"/>
      <c r="CR1172" s="89"/>
      <c r="CS1172" s="89"/>
      <c r="CT1172" s="89"/>
      <c r="CU1172" s="89"/>
      <c r="CV1172" s="89">
        <v>7</v>
      </c>
      <c r="CW1172" s="89">
        <v>7</v>
      </c>
      <c r="CX1172" s="89">
        <v>7</v>
      </c>
      <c r="CY1172" s="89">
        <v>8</v>
      </c>
      <c r="CZ1172" s="89">
        <v>8</v>
      </c>
      <c r="DA1172" s="89">
        <v>7</v>
      </c>
      <c r="DB1172" s="89">
        <v>7</v>
      </c>
      <c r="DC1172" s="89">
        <v>7</v>
      </c>
      <c r="DD1172" s="89">
        <v>7</v>
      </c>
      <c r="DE1172" s="89"/>
      <c r="DF1172" s="89"/>
      <c r="DG1172" s="89"/>
      <c r="DH1172" s="89"/>
      <c r="DI1172" s="89">
        <v>7</v>
      </c>
      <c r="DJ1172" s="89">
        <v>7</v>
      </c>
      <c r="DK1172" s="89">
        <v>7</v>
      </c>
      <c r="DL1172" s="89">
        <v>7</v>
      </c>
      <c r="DM1172" s="89">
        <v>7</v>
      </c>
      <c r="DN1172" s="89">
        <v>7</v>
      </c>
      <c r="DO1172" s="90">
        <f t="shared" si="125"/>
        <v>7.13333333333333</v>
      </c>
      <c r="DP1172" s="95"/>
      <c r="DQ1172" s="89"/>
      <c r="DR1172" s="89"/>
      <c r="DS1172" s="89"/>
      <c r="DT1172" s="89"/>
      <c r="DU1172" s="89"/>
      <c r="DV1172" s="101"/>
      <c r="DW1172" s="102"/>
      <c r="DX1172" s="103"/>
      <c r="DY1172" s="90"/>
      <c r="DZ1172" s="103"/>
      <c r="EA1172" s="103"/>
      <c r="EB1172" s="103"/>
      <c r="EC1172" s="103"/>
      <c r="ED1172" s="103"/>
      <c r="EE1172" s="103"/>
      <c r="EF1172" s="106" t="e">
        <f t="shared" si="122"/>
        <v>#DIV/0!</v>
      </c>
      <c r="EG1172" s="106" t="e">
        <f t="shared" si="123"/>
        <v>#DIV/0!</v>
      </c>
      <c r="EH1172" s="106" t="str">
        <f t="shared" si="124"/>
        <v>NEED TO DEVELOP</v>
      </c>
    </row>
    <row r="1173" hidden="1" customHeight="1" spans="2:138">
      <c r="B1173" s="83" t="s">
        <v>1955</v>
      </c>
      <c r="C1173" s="84"/>
      <c r="D1173" s="84"/>
      <c r="E1173" s="84"/>
      <c r="F1173" s="84"/>
      <c r="G1173" s="84"/>
      <c r="H1173" s="83" t="s">
        <v>22764</v>
      </c>
      <c r="I1173" s="86" t="s">
        <v>22765</v>
      </c>
      <c r="J1173" s="83" t="s">
        <v>126</v>
      </c>
      <c r="K1173" s="84"/>
      <c r="L1173" s="83" t="s">
        <v>3993</v>
      </c>
      <c r="M1173" s="89"/>
      <c r="N1173" s="89"/>
      <c r="O1173" s="89"/>
      <c r="P1173" s="89"/>
      <c r="Q1173" s="89"/>
      <c r="R1173" s="89"/>
      <c r="S1173" s="89"/>
      <c r="T1173" s="89"/>
      <c r="U1173" s="89"/>
      <c r="V1173" s="89"/>
      <c r="W1173" s="89"/>
      <c r="X1173" s="89"/>
      <c r="Y1173" s="89"/>
      <c r="Z1173" s="89"/>
      <c r="AA1173" s="89"/>
      <c r="AB1173" s="89"/>
      <c r="AC1173" s="89"/>
      <c r="AD1173" s="89"/>
      <c r="AE1173" s="89"/>
      <c r="AF1173" s="89"/>
      <c r="AG1173" s="89"/>
      <c r="AH1173" s="89"/>
      <c r="AI1173" s="89"/>
      <c r="AJ1173" s="89"/>
      <c r="AK1173" s="89"/>
      <c r="AL1173" s="89"/>
      <c r="AM1173" s="89"/>
      <c r="AN1173" s="90" t="e">
        <f t="shared" si="120"/>
        <v>#DIV/0!</v>
      </c>
      <c r="AO1173" s="89"/>
      <c r="AP1173" s="89"/>
      <c r="AQ1173" s="89"/>
      <c r="AR1173" s="89"/>
      <c r="AS1173" s="89"/>
      <c r="AT1173" s="89"/>
      <c r="AU1173" s="89"/>
      <c r="AV1173" s="89"/>
      <c r="AW1173" s="89"/>
      <c r="AX1173" s="89"/>
      <c r="AY1173" s="89"/>
      <c r="AZ1173" s="89"/>
      <c r="BA1173" s="89"/>
      <c r="BB1173" s="89"/>
      <c r="BC1173" s="89"/>
      <c r="BD1173" s="89"/>
      <c r="BE1173" s="89"/>
      <c r="BF1173" s="89"/>
      <c r="BG1173" s="89"/>
      <c r="BH1173" s="89"/>
      <c r="BI1173" s="89"/>
      <c r="BJ1173" s="89"/>
      <c r="BK1173" s="89"/>
      <c r="BL1173" s="89"/>
      <c r="BM1173" s="89"/>
      <c r="BN1173" s="89"/>
      <c r="BO1173" s="89"/>
      <c r="BP1173" s="89"/>
      <c r="BQ1173" s="89"/>
      <c r="BR1173" s="89"/>
      <c r="BS1173" s="89"/>
      <c r="BT1173" s="89"/>
      <c r="BU1173" s="89"/>
      <c r="BV1173" s="89"/>
      <c r="BW1173" s="89"/>
      <c r="BX1173" s="89"/>
      <c r="BY1173" s="89"/>
      <c r="BZ1173" s="89"/>
      <c r="CA1173" s="89"/>
      <c r="CB1173" s="89"/>
      <c r="CC1173" s="89"/>
      <c r="CD1173" s="89"/>
      <c r="CE1173" s="89"/>
      <c r="CF1173" s="90" t="e">
        <f t="shared" si="121"/>
        <v>#DIV/0!</v>
      </c>
      <c r="CG1173" s="89"/>
      <c r="CH1173" s="89"/>
      <c r="CI1173" s="89"/>
      <c r="CJ1173" s="89"/>
      <c r="CK1173" s="89"/>
      <c r="CL1173" s="89"/>
      <c r="CM1173" s="89"/>
      <c r="CN1173" s="89"/>
      <c r="CO1173" s="89"/>
      <c r="CP1173" s="89"/>
      <c r="CQ1173" s="89"/>
      <c r="CR1173" s="89"/>
      <c r="CS1173" s="89"/>
      <c r="CT1173" s="89"/>
      <c r="CU1173" s="89"/>
      <c r="CV1173" s="89">
        <v>7</v>
      </c>
      <c r="CW1173" s="89">
        <v>7</v>
      </c>
      <c r="CX1173" s="89">
        <v>7</v>
      </c>
      <c r="CY1173" s="89">
        <v>8</v>
      </c>
      <c r="CZ1173" s="89">
        <v>7</v>
      </c>
      <c r="DA1173" s="89">
        <v>7</v>
      </c>
      <c r="DB1173" s="89">
        <v>7</v>
      </c>
      <c r="DC1173" s="89">
        <v>7</v>
      </c>
      <c r="DD1173" s="89">
        <v>7</v>
      </c>
      <c r="DE1173" s="89"/>
      <c r="DF1173" s="89"/>
      <c r="DG1173" s="89"/>
      <c r="DH1173" s="89"/>
      <c r="DI1173" s="89">
        <v>7</v>
      </c>
      <c r="DJ1173" s="89">
        <v>7</v>
      </c>
      <c r="DK1173" s="89">
        <v>7</v>
      </c>
      <c r="DL1173" s="89">
        <v>7</v>
      </c>
      <c r="DM1173" s="89">
        <v>7</v>
      </c>
      <c r="DN1173" s="89">
        <v>7</v>
      </c>
      <c r="DO1173" s="90">
        <f t="shared" si="125"/>
        <v>7.06666666666667</v>
      </c>
      <c r="DP1173" s="95"/>
      <c r="DQ1173" s="89"/>
      <c r="DR1173" s="89"/>
      <c r="DS1173" s="89"/>
      <c r="DT1173" s="89"/>
      <c r="DU1173" s="89"/>
      <c r="DV1173" s="101"/>
      <c r="DW1173" s="102"/>
      <c r="DX1173" s="103"/>
      <c r="DY1173" s="90"/>
      <c r="DZ1173" s="103"/>
      <c r="EA1173" s="103"/>
      <c r="EB1173" s="103"/>
      <c r="EC1173" s="103"/>
      <c r="ED1173" s="103"/>
      <c r="EE1173" s="103"/>
      <c r="EF1173" s="106" t="e">
        <f t="shared" si="122"/>
        <v>#DIV/0!</v>
      </c>
      <c r="EG1173" s="106" t="e">
        <f t="shared" si="123"/>
        <v>#DIV/0!</v>
      </c>
      <c r="EH1173" s="106" t="str">
        <f t="shared" si="124"/>
        <v>NEED TO DEVELOP</v>
      </c>
    </row>
    <row r="1174" hidden="1" customHeight="1" spans="2:138">
      <c r="B1174" s="83" t="s">
        <v>1955</v>
      </c>
      <c r="C1174" s="84"/>
      <c r="D1174" s="84"/>
      <c r="E1174" s="84"/>
      <c r="F1174" s="84"/>
      <c r="G1174" s="84"/>
      <c r="H1174" s="83" t="s">
        <v>22779</v>
      </c>
      <c r="I1174" s="86" t="s">
        <v>1466</v>
      </c>
      <c r="J1174" s="83" t="s">
        <v>126</v>
      </c>
      <c r="K1174" s="84"/>
      <c r="L1174" s="83" t="s">
        <v>128</v>
      </c>
      <c r="M1174" s="89"/>
      <c r="N1174" s="89"/>
      <c r="O1174" s="89"/>
      <c r="P1174" s="89"/>
      <c r="Q1174" s="89"/>
      <c r="R1174" s="89"/>
      <c r="S1174" s="89"/>
      <c r="T1174" s="89"/>
      <c r="U1174" s="89"/>
      <c r="V1174" s="89"/>
      <c r="W1174" s="89"/>
      <c r="X1174" s="89"/>
      <c r="Y1174" s="89"/>
      <c r="Z1174" s="89"/>
      <c r="AA1174" s="89"/>
      <c r="AB1174" s="89"/>
      <c r="AC1174" s="89"/>
      <c r="AD1174" s="89"/>
      <c r="AE1174" s="89"/>
      <c r="AF1174" s="89"/>
      <c r="AG1174" s="89"/>
      <c r="AH1174" s="89"/>
      <c r="AI1174" s="89"/>
      <c r="AJ1174" s="89"/>
      <c r="AK1174" s="89"/>
      <c r="AL1174" s="89"/>
      <c r="AM1174" s="89"/>
      <c r="AN1174" s="90" t="e">
        <f t="shared" si="120"/>
        <v>#DIV/0!</v>
      </c>
      <c r="AO1174" s="89"/>
      <c r="AP1174" s="89"/>
      <c r="AQ1174" s="89"/>
      <c r="AR1174" s="89"/>
      <c r="AS1174" s="89"/>
      <c r="AT1174" s="89"/>
      <c r="AU1174" s="89"/>
      <c r="AV1174" s="89"/>
      <c r="AW1174" s="89"/>
      <c r="AX1174" s="89"/>
      <c r="AY1174" s="89"/>
      <c r="AZ1174" s="89"/>
      <c r="BA1174" s="89"/>
      <c r="BB1174" s="89"/>
      <c r="BC1174" s="89"/>
      <c r="BD1174" s="89"/>
      <c r="BE1174" s="89"/>
      <c r="BF1174" s="89"/>
      <c r="BG1174" s="89"/>
      <c r="BH1174" s="89"/>
      <c r="BI1174" s="89"/>
      <c r="BJ1174" s="89"/>
      <c r="BK1174" s="89"/>
      <c r="BL1174" s="89"/>
      <c r="BM1174" s="89"/>
      <c r="BN1174" s="89"/>
      <c r="BO1174" s="89"/>
      <c r="BP1174" s="89"/>
      <c r="BQ1174" s="89"/>
      <c r="BR1174" s="89"/>
      <c r="BS1174" s="89"/>
      <c r="BT1174" s="89"/>
      <c r="BU1174" s="89"/>
      <c r="BV1174" s="89"/>
      <c r="BW1174" s="89"/>
      <c r="BX1174" s="89"/>
      <c r="BY1174" s="89"/>
      <c r="BZ1174" s="89"/>
      <c r="CA1174" s="89"/>
      <c r="CB1174" s="89"/>
      <c r="CC1174" s="89"/>
      <c r="CD1174" s="89"/>
      <c r="CE1174" s="89"/>
      <c r="CF1174" s="90" t="e">
        <f t="shared" si="121"/>
        <v>#DIV/0!</v>
      </c>
      <c r="CG1174" s="89"/>
      <c r="CH1174" s="89"/>
      <c r="CI1174" s="89"/>
      <c r="CJ1174" s="89"/>
      <c r="CK1174" s="89"/>
      <c r="CL1174" s="89"/>
      <c r="CM1174" s="89"/>
      <c r="CN1174" s="89"/>
      <c r="CO1174" s="89"/>
      <c r="CP1174" s="89"/>
      <c r="CQ1174" s="89"/>
      <c r="CR1174" s="89"/>
      <c r="CS1174" s="89"/>
      <c r="CT1174" s="89"/>
      <c r="CU1174" s="89"/>
      <c r="CV1174" s="89">
        <v>7</v>
      </c>
      <c r="CW1174" s="89">
        <v>7</v>
      </c>
      <c r="CX1174" s="89">
        <v>7</v>
      </c>
      <c r="CY1174" s="89">
        <v>8</v>
      </c>
      <c r="CZ1174" s="89">
        <v>7</v>
      </c>
      <c r="DA1174" s="89">
        <v>7</v>
      </c>
      <c r="DB1174" s="89">
        <v>7</v>
      </c>
      <c r="DC1174" s="89">
        <v>7</v>
      </c>
      <c r="DD1174" s="89">
        <v>7</v>
      </c>
      <c r="DE1174" s="89"/>
      <c r="DF1174" s="89"/>
      <c r="DG1174" s="89"/>
      <c r="DH1174" s="89"/>
      <c r="DI1174" s="89">
        <v>7</v>
      </c>
      <c r="DJ1174" s="89">
        <v>7</v>
      </c>
      <c r="DK1174" s="89">
        <v>7</v>
      </c>
      <c r="DL1174" s="89">
        <v>7</v>
      </c>
      <c r="DM1174" s="89">
        <v>7</v>
      </c>
      <c r="DN1174" s="89">
        <v>7</v>
      </c>
      <c r="DO1174" s="90">
        <f t="shared" si="125"/>
        <v>7.06666666666667</v>
      </c>
      <c r="DP1174" s="95"/>
      <c r="DQ1174" s="89"/>
      <c r="DR1174" s="89"/>
      <c r="DS1174" s="89"/>
      <c r="DT1174" s="89"/>
      <c r="DU1174" s="89"/>
      <c r="DV1174" s="101"/>
      <c r="DW1174" s="102"/>
      <c r="DX1174" s="103"/>
      <c r="DY1174" s="90"/>
      <c r="DZ1174" s="103"/>
      <c r="EA1174" s="103"/>
      <c r="EB1174" s="103"/>
      <c r="EC1174" s="103"/>
      <c r="ED1174" s="103"/>
      <c r="EE1174" s="103"/>
      <c r="EF1174" s="106" t="e">
        <f t="shared" si="122"/>
        <v>#DIV/0!</v>
      </c>
      <c r="EG1174" s="106" t="e">
        <f t="shared" si="123"/>
        <v>#DIV/0!</v>
      </c>
      <c r="EH1174" s="106" t="str">
        <f t="shared" si="124"/>
        <v>NEED TO DEVELOP</v>
      </c>
    </row>
    <row r="1175" hidden="1" customHeight="1" spans="2:138">
      <c r="B1175" s="83" t="s">
        <v>1955</v>
      </c>
      <c r="C1175" s="84"/>
      <c r="D1175" s="84"/>
      <c r="E1175" s="84"/>
      <c r="F1175" s="84"/>
      <c r="G1175" s="84"/>
      <c r="H1175" s="83" t="s">
        <v>22792</v>
      </c>
      <c r="I1175" s="86" t="s">
        <v>19737</v>
      </c>
      <c r="J1175" s="83" t="s">
        <v>2936</v>
      </c>
      <c r="K1175" s="84"/>
      <c r="L1175" s="83" t="s">
        <v>21354</v>
      </c>
      <c r="M1175" s="89"/>
      <c r="N1175" s="89"/>
      <c r="O1175" s="89"/>
      <c r="P1175" s="89"/>
      <c r="Q1175" s="89"/>
      <c r="R1175" s="89"/>
      <c r="S1175" s="89"/>
      <c r="T1175" s="89"/>
      <c r="U1175" s="89"/>
      <c r="V1175" s="89"/>
      <c r="W1175" s="89"/>
      <c r="X1175" s="89"/>
      <c r="Y1175" s="89"/>
      <c r="Z1175" s="89"/>
      <c r="AA1175" s="89"/>
      <c r="AB1175" s="89"/>
      <c r="AC1175" s="89"/>
      <c r="AD1175" s="89"/>
      <c r="AE1175" s="89"/>
      <c r="AF1175" s="89"/>
      <c r="AG1175" s="89"/>
      <c r="AH1175" s="89"/>
      <c r="AI1175" s="89"/>
      <c r="AJ1175" s="89"/>
      <c r="AK1175" s="89"/>
      <c r="AL1175" s="89"/>
      <c r="AM1175" s="89"/>
      <c r="AN1175" s="90" t="e">
        <f t="shared" si="120"/>
        <v>#DIV/0!</v>
      </c>
      <c r="AO1175" s="89"/>
      <c r="AP1175" s="89"/>
      <c r="AQ1175" s="89"/>
      <c r="AR1175" s="89"/>
      <c r="AS1175" s="89"/>
      <c r="AT1175" s="89"/>
      <c r="AU1175" s="89"/>
      <c r="AV1175" s="89"/>
      <c r="AW1175" s="89"/>
      <c r="AX1175" s="89"/>
      <c r="AY1175" s="89"/>
      <c r="AZ1175" s="89"/>
      <c r="BA1175" s="89"/>
      <c r="BB1175" s="89"/>
      <c r="BC1175" s="89"/>
      <c r="BD1175" s="89"/>
      <c r="BE1175" s="89"/>
      <c r="BF1175" s="89"/>
      <c r="BG1175" s="89"/>
      <c r="BH1175" s="89"/>
      <c r="BI1175" s="89"/>
      <c r="BJ1175" s="89"/>
      <c r="BK1175" s="89"/>
      <c r="BL1175" s="89"/>
      <c r="BM1175" s="89"/>
      <c r="BN1175" s="89"/>
      <c r="BO1175" s="89"/>
      <c r="BP1175" s="89"/>
      <c r="BQ1175" s="89"/>
      <c r="BR1175" s="89"/>
      <c r="BS1175" s="89"/>
      <c r="BT1175" s="89"/>
      <c r="BU1175" s="89"/>
      <c r="BV1175" s="89"/>
      <c r="BW1175" s="89"/>
      <c r="BX1175" s="89"/>
      <c r="BY1175" s="89"/>
      <c r="BZ1175" s="89"/>
      <c r="CA1175" s="89"/>
      <c r="CB1175" s="89"/>
      <c r="CC1175" s="89"/>
      <c r="CD1175" s="89"/>
      <c r="CE1175" s="89"/>
      <c r="CF1175" s="90" t="e">
        <f t="shared" si="121"/>
        <v>#DIV/0!</v>
      </c>
      <c r="CG1175" s="89"/>
      <c r="CH1175" s="89"/>
      <c r="CI1175" s="89"/>
      <c r="CJ1175" s="89"/>
      <c r="CK1175" s="89"/>
      <c r="CL1175" s="89"/>
      <c r="CM1175" s="89"/>
      <c r="CN1175" s="89"/>
      <c r="CO1175" s="89"/>
      <c r="CP1175" s="89"/>
      <c r="CQ1175" s="89"/>
      <c r="CR1175" s="89"/>
      <c r="CS1175" s="89"/>
      <c r="CT1175" s="89"/>
      <c r="CU1175" s="89"/>
      <c r="CV1175" s="89">
        <v>7</v>
      </c>
      <c r="CW1175" s="89">
        <v>7</v>
      </c>
      <c r="CX1175" s="89">
        <v>7</v>
      </c>
      <c r="CY1175" s="89">
        <v>7</v>
      </c>
      <c r="CZ1175" s="89">
        <v>7</v>
      </c>
      <c r="DA1175" s="89">
        <v>7</v>
      </c>
      <c r="DB1175" s="89">
        <v>7</v>
      </c>
      <c r="DC1175" s="89">
        <v>7</v>
      </c>
      <c r="DD1175" s="89">
        <v>7</v>
      </c>
      <c r="DE1175" s="89"/>
      <c r="DF1175" s="89"/>
      <c r="DG1175" s="89"/>
      <c r="DH1175" s="89"/>
      <c r="DI1175" s="89">
        <v>7</v>
      </c>
      <c r="DJ1175" s="89">
        <v>7</v>
      </c>
      <c r="DK1175" s="89">
        <v>7</v>
      </c>
      <c r="DL1175" s="89">
        <v>7</v>
      </c>
      <c r="DM1175" s="89">
        <v>7</v>
      </c>
      <c r="DN1175" s="89">
        <v>7</v>
      </c>
      <c r="DO1175" s="90">
        <f t="shared" si="125"/>
        <v>7</v>
      </c>
      <c r="DP1175" s="95"/>
      <c r="DQ1175" s="89"/>
      <c r="DR1175" s="89"/>
      <c r="DS1175" s="89"/>
      <c r="DT1175" s="89"/>
      <c r="DU1175" s="89"/>
      <c r="DV1175" s="101"/>
      <c r="DW1175" s="102"/>
      <c r="DX1175" s="103"/>
      <c r="DY1175" s="90"/>
      <c r="DZ1175" s="103"/>
      <c r="EA1175" s="103"/>
      <c r="EB1175" s="103"/>
      <c r="EC1175" s="103"/>
      <c r="ED1175" s="103"/>
      <c r="EE1175" s="103"/>
      <c r="EF1175" s="106" t="e">
        <f t="shared" si="122"/>
        <v>#DIV/0!</v>
      </c>
      <c r="EG1175" s="106" t="e">
        <f t="shared" si="123"/>
        <v>#DIV/0!</v>
      </c>
      <c r="EH1175" s="106" t="str">
        <f t="shared" si="124"/>
        <v>NEED TO DEVELOP</v>
      </c>
    </row>
    <row r="1176" hidden="1" customHeight="1" spans="2:138">
      <c r="B1176" s="83" t="s">
        <v>1955</v>
      </c>
      <c r="C1176" s="84"/>
      <c r="D1176" s="84"/>
      <c r="E1176" s="84"/>
      <c r="F1176" s="84"/>
      <c r="G1176" s="84"/>
      <c r="H1176" s="83" t="s">
        <v>22803</v>
      </c>
      <c r="I1176" s="86" t="s">
        <v>22804</v>
      </c>
      <c r="J1176" s="83" t="s">
        <v>1893</v>
      </c>
      <c r="K1176" s="84"/>
      <c r="L1176" s="83" t="s">
        <v>4455</v>
      </c>
      <c r="M1176" s="89"/>
      <c r="N1176" s="89"/>
      <c r="O1176" s="89"/>
      <c r="P1176" s="89"/>
      <c r="Q1176" s="89"/>
      <c r="R1176" s="89"/>
      <c r="S1176" s="89"/>
      <c r="T1176" s="89"/>
      <c r="U1176" s="89"/>
      <c r="V1176" s="89"/>
      <c r="W1176" s="89"/>
      <c r="X1176" s="89"/>
      <c r="Y1176" s="89"/>
      <c r="Z1176" s="89"/>
      <c r="AA1176" s="89"/>
      <c r="AB1176" s="89"/>
      <c r="AC1176" s="89"/>
      <c r="AD1176" s="89"/>
      <c r="AE1176" s="89"/>
      <c r="AF1176" s="89"/>
      <c r="AG1176" s="89"/>
      <c r="AH1176" s="89"/>
      <c r="AI1176" s="89"/>
      <c r="AJ1176" s="89"/>
      <c r="AK1176" s="89"/>
      <c r="AL1176" s="89"/>
      <c r="AM1176" s="89"/>
      <c r="AN1176" s="90" t="e">
        <f t="shared" si="120"/>
        <v>#DIV/0!</v>
      </c>
      <c r="AO1176" s="89"/>
      <c r="AP1176" s="89"/>
      <c r="AQ1176" s="89"/>
      <c r="AR1176" s="89"/>
      <c r="AS1176" s="89"/>
      <c r="AT1176" s="89"/>
      <c r="AU1176" s="89"/>
      <c r="AV1176" s="89"/>
      <c r="AW1176" s="89"/>
      <c r="AX1176" s="89"/>
      <c r="AY1176" s="89"/>
      <c r="AZ1176" s="89"/>
      <c r="BA1176" s="89"/>
      <c r="BB1176" s="89"/>
      <c r="BC1176" s="89"/>
      <c r="BD1176" s="89"/>
      <c r="BE1176" s="89"/>
      <c r="BF1176" s="89"/>
      <c r="BG1176" s="89"/>
      <c r="BH1176" s="89"/>
      <c r="BI1176" s="89"/>
      <c r="BJ1176" s="89"/>
      <c r="BK1176" s="89"/>
      <c r="BL1176" s="89"/>
      <c r="BM1176" s="89"/>
      <c r="BN1176" s="89"/>
      <c r="BO1176" s="89"/>
      <c r="BP1176" s="89"/>
      <c r="BQ1176" s="89"/>
      <c r="BR1176" s="89"/>
      <c r="BS1176" s="89"/>
      <c r="BT1176" s="89"/>
      <c r="BU1176" s="89"/>
      <c r="BV1176" s="89"/>
      <c r="BW1176" s="89"/>
      <c r="BX1176" s="89"/>
      <c r="BY1176" s="89"/>
      <c r="BZ1176" s="89"/>
      <c r="CA1176" s="89"/>
      <c r="CB1176" s="89"/>
      <c r="CC1176" s="89"/>
      <c r="CD1176" s="89"/>
      <c r="CE1176" s="89"/>
      <c r="CF1176" s="90" t="e">
        <f t="shared" si="121"/>
        <v>#DIV/0!</v>
      </c>
      <c r="CG1176" s="89"/>
      <c r="CH1176" s="89"/>
      <c r="CI1176" s="89"/>
      <c r="CJ1176" s="89"/>
      <c r="CK1176" s="89"/>
      <c r="CL1176" s="89"/>
      <c r="CM1176" s="89"/>
      <c r="CN1176" s="89"/>
      <c r="CO1176" s="89"/>
      <c r="CP1176" s="89"/>
      <c r="CQ1176" s="89"/>
      <c r="CR1176" s="89"/>
      <c r="CS1176" s="89"/>
      <c r="CT1176" s="89"/>
      <c r="CU1176" s="89"/>
      <c r="CV1176" s="89">
        <v>6</v>
      </c>
      <c r="CW1176" s="89">
        <v>6</v>
      </c>
      <c r="CX1176" s="89">
        <v>6</v>
      </c>
      <c r="CY1176" s="89">
        <v>6</v>
      </c>
      <c r="CZ1176" s="89">
        <v>7</v>
      </c>
      <c r="DA1176" s="89">
        <v>7</v>
      </c>
      <c r="DB1176" s="89">
        <v>7</v>
      </c>
      <c r="DC1176" s="89">
        <v>7</v>
      </c>
      <c r="DD1176" s="89">
        <v>7</v>
      </c>
      <c r="DE1176" s="89"/>
      <c r="DF1176" s="89"/>
      <c r="DG1176" s="89"/>
      <c r="DH1176" s="89"/>
      <c r="DI1176" s="89">
        <v>7</v>
      </c>
      <c r="DJ1176" s="89">
        <v>6</v>
      </c>
      <c r="DK1176" s="89">
        <v>7</v>
      </c>
      <c r="DL1176" s="89">
        <v>7</v>
      </c>
      <c r="DM1176" s="89">
        <v>6</v>
      </c>
      <c r="DN1176" s="89">
        <v>6</v>
      </c>
      <c r="DO1176" s="90">
        <f t="shared" si="125"/>
        <v>6.53333333333333</v>
      </c>
      <c r="DP1176" s="95"/>
      <c r="DQ1176" s="89"/>
      <c r="DR1176" s="89"/>
      <c r="DS1176" s="89"/>
      <c r="DT1176" s="89"/>
      <c r="DU1176" s="89"/>
      <c r="DV1176" s="101"/>
      <c r="DW1176" s="102"/>
      <c r="DX1176" s="103"/>
      <c r="DY1176" s="90"/>
      <c r="DZ1176" s="103"/>
      <c r="EA1176" s="103"/>
      <c r="EB1176" s="103"/>
      <c r="EC1176" s="103"/>
      <c r="ED1176" s="103"/>
      <c r="EE1176" s="103"/>
      <c r="EF1176" s="106" t="e">
        <f t="shared" si="122"/>
        <v>#DIV/0!</v>
      </c>
      <c r="EG1176" s="106" t="e">
        <f t="shared" si="123"/>
        <v>#DIV/0!</v>
      </c>
      <c r="EH1176" s="106" t="str">
        <f t="shared" si="124"/>
        <v>NEED TO DEVELOP</v>
      </c>
    </row>
    <row r="1177" hidden="1" customHeight="1" spans="2:138">
      <c r="B1177" s="83" t="s">
        <v>1955</v>
      </c>
      <c r="C1177" s="84"/>
      <c r="D1177" s="84"/>
      <c r="E1177" s="84"/>
      <c r="F1177" s="84"/>
      <c r="G1177" s="84"/>
      <c r="H1177" s="83" t="s">
        <v>22815</v>
      </c>
      <c r="I1177" s="86" t="s">
        <v>22816</v>
      </c>
      <c r="J1177" s="83" t="s">
        <v>162</v>
      </c>
      <c r="K1177" s="84"/>
      <c r="L1177" s="83" t="s">
        <v>22817</v>
      </c>
      <c r="M1177" s="89"/>
      <c r="N1177" s="89"/>
      <c r="O1177" s="89"/>
      <c r="P1177" s="89"/>
      <c r="Q1177" s="89"/>
      <c r="R1177" s="89"/>
      <c r="S1177" s="89"/>
      <c r="T1177" s="89"/>
      <c r="U1177" s="89"/>
      <c r="V1177" s="89"/>
      <c r="W1177" s="89"/>
      <c r="X1177" s="89"/>
      <c r="Y1177" s="89"/>
      <c r="Z1177" s="89"/>
      <c r="AA1177" s="89"/>
      <c r="AB1177" s="89"/>
      <c r="AC1177" s="89"/>
      <c r="AD1177" s="89"/>
      <c r="AE1177" s="89"/>
      <c r="AF1177" s="89"/>
      <c r="AG1177" s="89"/>
      <c r="AH1177" s="89"/>
      <c r="AI1177" s="89"/>
      <c r="AJ1177" s="89"/>
      <c r="AK1177" s="89"/>
      <c r="AL1177" s="89"/>
      <c r="AM1177" s="89"/>
      <c r="AN1177" s="90" t="e">
        <f t="shared" si="120"/>
        <v>#DIV/0!</v>
      </c>
      <c r="AO1177" s="89"/>
      <c r="AP1177" s="89"/>
      <c r="AQ1177" s="89"/>
      <c r="AR1177" s="89"/>
      <c r="AS1177" s="89"/>
      <c r="AT1177" s="89"/>
      <c r="AU1177" s="89"/>
      <c r="AV1177" s="89"/>
      <c r="AW1177" s="89"/>
      <c r="AX1177" s="89"/>
      <c r="AY1177" s="89"/>
      <c r="AZ1177" s="89"/>
      <c r="BA1177" s="89"/>
      <c r="BB1177" s="89"/>
      <c r="BC1177" s="89"/>
      <c r="BD1177" s="89"/>
      <c r="BE1177" s="89"/>
      <c r="BF1177" s="89"/>
      <c r="BG1177" s="89"/>
      <c r="BH1177" s="89"/>
      <c r="BI1177" s="89"/>
      <c r="BJ1177" s="89"/>
      <c r="BK1177" s="89"/>
      <c r="BL1177" s="89"/>
      <c r="BM1177" s="89"/>
      <c r="BN1177" s="89"/>
      <c r="BO1177" s="89"/>
      <c r="BP1177" s="89"/>
      <c r="BQ1177" s="89"/>
      <c r="BR1177" s="89"/>
      <c r="BS1177" s="89"/>
      <c r="BT1177" s="89"/>
      <c r="BU1177" s="89"/>
      <c r="BV1177" s="89"/>
      <c r="BW1177" s="89"/>
      <c r="BX1177" s="89"/>
      <c r="BY1177" s="89"/>
      <c r="BZ1177" s="89"/>
      <c r="CA1177" s="89"/>
      <c r="CB1177" s="89"/>
      <c r="CC1177" s="89"/>
      <c r="CD1177" s="89"/>
      <c r="CE1177" s="89"/>
      <c r="CF1177" s="90" t="e">
        <f t="shared" si="121"/>
        <v>#DIV/0!</v>
      </c>
      <c r="CG1177" s="89"/>
      <c r="CH1177" s="89"/>
      <c r="CI1177" s="89"/>
      <c r="CJ1177" s="89"/>
      <c r="CK1177" s="89"/>
      <c r="CL1177" s="89"/>
      <c r="CM1177" s="89"/>
      <c r="CN1177" s="89"/>
      <c r="CO1177" s="89"/>
      <c r="CP1177" s="89"/>
      <c r="CQ1177" s="89"/>
      <c r="CR1177" s="89"/>
      <c r="CS1177" s="89"/>
      <c r="CT1177" s="89"/>
      <c r="CU1177" s="89"/>
      <c r="CV1177" s="89">
        <v>7</v>
      </c>
      <c r="CW1177" s="89">
        <v>7</v>
      </c>
      <c r="CX1177" s="89">
        <v>7</v>
      </c>
      <c r="CY1177" s="89">
        <v>7</v>
      </c>
      <c r="CZ1177" s="89">
        <v>7</v>
      </c>
      <c r="DA1177" s="89">
        <v>7</v>
      </c>
      <c r="DB1177" s="89">
        <v>7</v>
      </c>
      <c r="DC1177" s="89">
        <v>7</v>
      </c>
      <c r="DD1177" s="89">
        <v>7</v>
      </c>
      <c r="DE1177" s="89"/>
      <c r="DF1177" s="89"/>
      <c r="DG1177" s="89"/>
      <c r="DH1177" s="89"/>
      <c r="DI1177" s="89">
        <v>7</v>
      </c>
      <c r="DJ1177" s="89">
        <v>7</v>
      </c>
      <c r="DK1177" s="89">
        <v>7</v>
      </c>
      <c r="DL1177" s="89">
        <v>7</v>
      </c>
      <c r="DM1177" s="89">
        <v>7</v>
      </c>
      <c r="DN1177" s="89">
        <v>7</v>
      </c>
      <c r="DO1177" s="90">
        <f t="shared" si="125"/>
        <v>7</v>
      </c>
      <c r="DP1177" s="95"/>
      <c r="DQ1177" s="89"/>
      <c r="DR1177" s="89"/>
      <c r="DS1177" s="89"/>
      <c r="DT1177" s="89"/>
      <c r="DU1177" s="89"/>
      <c r="DV1177" s="101"/>
      <c r="DW1177" s="102"/>
      <c r="DX1177" s="103"/>
      <c r="DY1177" s="90"/>
      <c r="DZ1177" s="103"/>
      <c r="EA1177" s="103"/>
      <c r="EB1177" s="103"/>
      <c r="EC1177" s="103"/>
      <c r="ED1177" s="103"/>
      <c r="EE1177" s="103"/>
      <c r="EF1177" s="106" t="e">
        <f t="shared" si="122"/>
        <v>#DIV/0!</v>
      </c>
      <c r="EG1177" s="106" t="e">
        <f t="shared" si="123"/>
        <v>#DIV/0!</v>
      </c>
      <c r="EH1177" s="106" t="str">
        <f t="shared" si="124"/>
        <v>NEED TO DEVELOP</v>
      </c>
    </row>
    <row r="1178" hidden="1" customHeight="1" spans="2:138">
      <c r="B1178" s="83" t="s">
        <v>1955</v>
      </c>
      <c r="C1178" s="84"/>
      <c r="D1178" s="84"/>
      <c r="E1178" s="84"/>
      <c r="F1178" s="84"/>
      <c r="G1178" s="84"/>
      <c r="H1178" s="83" t="s">
        <v>22829</v>
      </c>
      <c r="I1178" s="86" t="s">
        <v>22830</v>
      </c>
      <c r="J1178" s="83" t="s">
        <v>162</v>
      </c>
      <c r="K1178" s="84"/>
      <c r="L1178" s="83" t="s">
        <v>11036</v>
      </c>
      <c r="M1178" s="89"/>
      <c r="N1178" s="89"/>
      <c r="O1178" s="89"/>
      <c r="P1178" s="89"/>
      <c r="Q1178" s="89"/>
      <c r="R1178" s="89"/>
      <c r="S1178" s="89"/>
      <c r="T1178" s="89"/>
      <c r="U1178" s="89"/>
      <c r="V1178" s="89"/>
      <c r="W1178" s="89"/>
      <c r="X1178" s="89"/>
      <c r="Y1178" s="89"/>
      <c r="Z1178" s="89"/>
      <c r="AA1178" s="89"/>
      <c r="AB1178" s="89"/>
      <c r="AC1178" s="89"/>
      <c r="AD1178" s="89"/>
      <c r="AE1178" s="89"/>
      <c r="AF1178" s="89"/>
      <c r="AG1178" s="89"/>
      <c r="AH1178" s="89"/>
      <c r="AI1178" s="89"/>
      <c r="AJ1178" s="89"/>
      <c r="AK1178" s="89"/>
      <c r="AL1178" s="89"/>
      <c r="AM1178" s="89"/>
      <c r="AN1178" s="90" t="e">
        <f t="shared" si="120"/>
        <v>#DIV/0!</v>
      </c>
      <c r="AO1178" s="89"/>
      <c r="AP1178" s="89"/>
      <c r="AQ1178" s="89"/>
      <c r="AR1178" s="89"/>
      <c r="AS1178" s="89"/>
      <c r="AT1178" s="89"/>
      <c r="AU1178" s="89"/>
      <c r="AV1178" s="89"/>
      <c r="AW1178" s="89"/>
      <c r="AX1178" s="89"/>
      <c r="AY1178" s="89"/>
      <c r="AZ1178" s="89"/>
      <c r="BA1178" s="89"/>
      <c r="BB1178" s="89"/>
      <c r="BC1178" s="89"/>
      <c r="BD1178" s="89"/>
      <c r="BE1178" s="89"/>
      <c r="BF1178" s="89"/>
      <c r="BG1178" s="89"/>
      <c r="BH1178" s="89"/>
      <c r="BI1178" s="89"/>
      <c r="BJ1178" s="89"/>
      <c r="BK1178" s="89"/>
      <c r="BL1178" s="89"/>
      <c r="BM1178" s="89"/>
      <c r="BN1178" s="89"/>
      <c r="BO1178" s="89"/>
      <c r="BP1178" s="89"/>
      <c r="BQ1178" s="89"/>
      <c r="BR1178" s="89"/>
      <c r="BS1178" s="89"/>
      <c r="BT1178" s="89"/>
      <c r="BU1178" s="89"/>
      <c r="BV1178" s="89"/>
      <c r="BW1178" s="89"/>
      <c r="BX1178" s="89"/>
      <c r="BY1178" s="89"/>
      <c r="BZ1178" s="89"/>
      <c r="CA1178" s="89"/>
      <c r="CB1178" s="89"/>
      <c r="CC1178" s="89"/>
      <c r="CD1178" s="89"/>
      <c r="CE1178" s="89"/>
      <c r="CF1178" s="90" t="e">
        <f t="shared" si="121"/>
        <v>#DIV/0!</v>
      </c>
      <c r="CG1178" s="89"/>
      <c r="CH1178" s="89"/>
      <c r="CI1178" s="89"/>
      <c r="CJ1178" s="89"/>
      <c r="CK1178" s="89"/>
      <c r="CL1178" s="89"/>
      <c r="CM1178" s="89"/>
      <c r="CN1178" s="89"/>
      <c r="CO1178" s="89"/>
      <c r="CP1178" s="89"/>
      <c r="CQ1178" s="89"/>
      <c r="CR1178" s="89"/>
      <c r="CS1178" s="89"/>
      <c r="CT1178" s="89"/>
      <c r="CU1178" s="89"/>
      <c r="CV1178" s="89"/>
      <c r="CW1178" s="89"/>
      <c r="CX1178" s="89"/>
      <c r="CY1178" s="89"/>
      <c r="CZ1178" s="89"/>
      <c r="DA1178" s="89"/>
      <c r="DB1178" s="89"/>
      <c r="DC1178" s="89"/>
      <c r="DD1178" s="89"/>
      <c r="DE1178" s="89"/>
      <c r="DF1178" s="89"/>
      <c r="DG1178" s="89"/>
      <c r="DH1178" s="89"/>
      <c r="DI1178" s="89"/>
      <c r="DJ1178" s="89"/>
      <c r="DK1178" s="89"/>
      <c r="DL1178" s="89"/>
      <c r="DM1178" s="89"/>
      <c r="DN1178" s="89"/>
      <c r="DO1178" s="90" t="e">
        <f t="shared" si="125"/>
        <v>#DIV/0!</v>
      </c>
      <c r="DP1178" s="95"/>
      <c r="DQ1178" s="89"/>
      <c r="DR1178" s="89"/>
      <c r="DS1178" s="89"/>
      <c r="DT1178" s="89"/>
      <c r="DU1178" s="89"/>
      <c r="DV1178" s="101"/>
      <c r="DW1178" s="102"/>
      <c r="DX1178" s="103"/>
      <c r="DY1178" s="90"/>
      <c r="DZ1178" s="103"/>
      <c r="EA1178" s="103"/>
      <c r="EB1178" s="103"/>
      <c r="EC1178" s="103"/>
      <c r="ED1178" s="103"/>
      <c r="EE1178" s="103"/>
      <c r="EF1178" s="106" t="e">
        <f t="shared" si="122"/>
        <v>#DIV/0!</v>
      </c>
      <c r="EG1178" s="106" t="e">
        <f t="shared" si="123"/>
        <v>#DIV/0!</v>
      </c>
      <c r="EH1178" s="106" t="e">
        <f t="shared" si="124"/>
        <v>#DIV/0!</v>
      </c>
    </row>
    <row r="1179" hidden="1" customHeight="1" spans="2:138">
      <c r="B1179" s="83" t="s">
        <v>1955</v>
      </c>
      <c r="C1179" s="84"/>
      <c r="D1179" s="84"/>
      <c r="E1179" s="84"/>
      <c r="F1179" s="84"/>
      <c r="G1179" s="84"/>
      <c r="H1179" s="83" t="s">
        <v>22840</v>
      </c>
      <c r="I1179" s="86" t="s">
        <v>22841</v>
      </c>
      <c r="J1179" s="83" t="s">
        <v>162</v>
      </c>
      <c r="K1179" s="84"/>
      <c r="L1179" s="83" t="s">
        <v>22843</v>
      </c>
      <c r="M1179" s="89"/>
      <c r="N1179" s="89"/>
      <c r="O1179" s="89"/>
      <c r="P1179" s="89"/>
      <c r="Q1179" s="89"/>
      <c r="R1179" s="89"/>
      <c r="S1179" s="89"/>
      <c r="T1179" s="89"/>
      <c r="U1179" s="89"/>
      <c r="V1179" s="89"/>
      <c r="W1179" s="89"/>
      <c r="X1179" s="89"/>
      <c r="Y1179" s="89"/>
      <c r="Z1179" s="89"/>
      <c r="AA1179" s="89"/>
      <c r="AB1179" s="89"/>
      <c r="AC1179" s="89"/>
      <c r="AD1179" s="89"/>
      <c r="AE1179" s="89"/>
      <c r="AF1179" s="89"/>
      <c r="AG1179" s="89"/>
      <c r="AH1179" s="89"/>
      <c r="AI1179" s="89"/>
      <c r="AJ1179" s="89"/>
      <c r="AK1179" s="89"/>
      <c r="AL1179" s="89"/>
      <c r="AM1179" s="89"/>
      <c r="AN1179" s="90" t="e">
        <f t="shared" si="120"/>
        <v>#DIV/0!</v>
      </c>
      <c r="AO1179" s="89"/>
      <c r="AP1179" s="89"/>
      <c r="AQ1179" s="89"/>
      <c r="AR1179" s="89"/>
      <c r="AS1179" s="89"/>
      <c r="AT1179" s="89"/>
      <c r="AU1179" s="89"/>
      <c r="AV1179" s="89"/>
      <c r="AW1179" s="89"/>
      <c r="AX1179" s="89"/>
      <c r="AY1179" s="89"/>
      <c r="AZ1179" s="89"/>
      <c r="BA1179" s="89"/>
      <c r="BB1179" s="89"/>
      <c r="BC1179" s="89"/>
      <c r="BD1179" s="89"/>
      <c r="BE1179" s="89"/>
      <c r="BF1179" s="89"/>
      <c r="BG1179" s="89"/>
      <c r="BH1179" s="89"/>
      <c r="BI1179" s="89"/>
      <c r="BJ1179" s="89"/>
      <c r="BK1179" s="89"/>
      <c r="BL1179" s="89"/>
      <c r="BM1179" s="89"/>
      <c r="BN1179" s="89"/>
      <c r="BO1179" s="89"/>
      <c r="BP1179" s="89"/>
      <c r="BQ1179" s="89"/>
      <c r="BR1179" s="89"/>
      <c r="BS1179" s="89"/>
      <c r="BT1179" s="89"/>
      <c r="BU1179" s="89"/>
      <c r="BV1179" s="89"/>
      <c r="BW1179" s="89"/>
      <c r="BX1179" s="89"/>
      <c r="BY1179" s="89"/>
      <c r="BZ1179" s="89"/>
      <c r="CA1179" s="89"/>
      <c r="CB1179" s="89"/>
      <c r="CC1179" s="89"/>
      <c r="CD1179" s="89"/>
      <c r="CE1179" s="89"/>
      <c r="CF1179" s="90" t="e">
        <f t="shared" si="121"/>
        <v>#DIV/0!</v>
      </c>
      <c r="CG1179" s="89"/>
      <c r="CH1179" s="89"/>
      <c r="CI1179" s="89"/>
      <c r="CJ1179" s="89"/>
      <c r="CK1179" s="89"/>
      <c r="CL1179" s="89"/>
      <c r="CM1179" s="89"/>
      <c r="CN1179" s="89"/>
      <c r="CO1179" s="89"/>
      <c r="CP1179" s="89"/>
      <c r="CQ1179" s="89"/>
      <c r="CR1179" s="89"/>
      <c r="CS1179" s="89"/>
      <c r="CT1179" s="89"/>
      <c r="CU1179" s="89"/>
      <c r="CV1179" s="89">
        <v>7</v>
      </c>
      <c r="CW1179" s="89">
        <v>7</v>
      </c>
      <c r="CX1179" s="89">
        <v>7</v>
      </c>
      <c r="CY1179" s="89">
        <v>7</v>
      </c>
      <c r="CZ1179" s="89">
        <v>7</v>
      </c>
      <c r="DA1179" s="89">
        <v>7</v>
      </c>
      <c r="DB1179" s="89">
        <v>7</v>
      </c>
      <c r="DC1179" s="89">
        <v>7</v>
      </c>
      <c r="DD1179" s="89">
        <v>7</v>
      </c>
      <c r="DE1179" s="89"/>
      <c r="DF1179" s="89"/>
      <c r="DG1179" s="89"/>
      <c r="DH1179" s="89"/>
      <c r="DI1179" s="89">
        <v>7</v>
      </c>
      <c r="DJ1179" s="89">
        <v>7</v>
      </c>
      <c r="DK1179" s="89">
        <v>7</v>
      </c>
      <c r="DL1179" s="89">
        <v>7</v>
      </c>
      <c r="DM1179" s="89">
        <v>7</v>
      </c>
      <c r="DN1179" s="89">
        <v>7</v>
      </c>
      <c r="DO1179" s="90">
        <f t="shared" si="125"/>
        <v>7</v>
      </c>
      <c r="DP1179" s="95"/>
      <c r="DQ1179" s="89"/>
      <c r="DR1179" s="89"/>
      <c r="DS1179" s="89"/>
      <c r="DT1179" s="89"/>
      <c r="DU1179" s="89"/>
      <c r="DV1179" s="101"/>
      <c r="DW1179" s="102"/>
      <c r="DX1179" s="103"/>
      <c r="DY1179" s="90"/>
      <c r="DZ1179" s="103"/>
      <c r="EA1179" s="103"/>
      <c r="EB1179" s="103"/>
      <c r="EC1179" s="103"/>
      <c r="ED1179" s="103"/>
      <c r="EE1179" s="103"/>
      <c r="EF1179" s="106" t="e">
        <f t="shared" si="122"/>
        <v>#DIV/0!</v>
      </c>
      <c r="EG1179" s="106" t="e">
        <f t="shared" si="123"/>
        <v>#DIV/0!</v>
      </c>
      <c r="EH1179" s="106" t="str">
        <f t="shared" si="124"/>
        <v>NEED TO DEVELOP</v>
      </c>
    </row>
    <row r="1180" hidden="1" customHeight="1" spans="2:138">
      <c r="B1180" s="83" t="s">
        <v>1955</v>
      </c>
      <c r="C1180" s="84"/>
      <c r="D1180" s="84"/>
      <c r="E1180" s="84"/>
      <c r="F1180" s="84"/>
      <c r="G1180" s="84"/>
      <c r="H1180" s="83" t="s">
        <v>22856</v>
      </c>
      <c r="I1180" s="86" t="s">
        <v>22857</v>
      </c>
      <c r="J1180" s="83" t="s">
        <v>3440</v>
      </c>
      <c r="K1180" s="84"/>
      <c r="L1180" s="83" t="s">
        <v>5808</v>
      </c>
      <c r="M1180" s="89"/>
      <c r="N1180" s="89"/>
      <c r="O1180" s="89"/>
      <c r="P1180" s="89"/>
      <c r="Q1180" s="89"/>
      <c r="R1180" s="89"/>
      <c r="S1180" s="89"/>
      <c r="T1180" s="89"/>
      <c r="U1180" s="89"/>
      <c r="V1180" s="89"/>
      <c r="W1180" s="89"/>
      <c r="X1180" s="89"/>
      <c r="Y1180" s="89"/>
      <c r="Z1180" s="89"/>
      <c r="AA1180" s="89"/>
      <c r="AB1180" s="89"/>
      <c r="AC1180" s="89"/>
      <c r="AD1180" s="89"/>
      <c r="AE1180" s="89"/>
      <c r="AF1180" s="89"/>
      <c r="AG1180" s="89"/>
      <c r="AH1180" s="89"/>
      <c r="AI1180" s="89"/>
      <c r="AJ1180" s="89"/>
      <c r="AK1180" s="89"/>
      <c r="AL1180" s="89"/>
      <c r="AM1180" s="89"/>
      <c r="AN1180" s="90" t="e">
        <f t="shared" ref="AN1180:AN1182" si="126">AVERAGE(M1180:AM1180)</f>
        <v>#DIV/0!</v>
      </c>
      <c r="AO1180" s="89"/>
      <c r="AP1180" s="89"/>
      <c r="AQ1180" s="89"/>
      <c r="AR1180" s="89"/>
      <c r="AS1180" s="89"/>
      <c r="AT1180" s="89"/>
      <c r="AU1180" s="89"/>
      <c r="AV1180" s="89"/>
      <c r="AW1180" s="89"/>
      <c r="AX1180" s="89"/>
      <c r="AY1180" s="89"/>
      <c r="AZ1180" s="89"/>
      <c r="BA1180" s="89"/>
      <c r="BB1180" s="89"/>
      <c r="BC1180" s="89"/>
      <c r="BD1180" s="89"/>
      <c r="BE1180" s="89"/>
      <c r="BF1180" s="89"/>
      <c r="BG1180" s="89"/>
      <c r="BH1180" s="89"/>
      <c r="BI1180" s="89"/>
      <c r="BJ1180" s="89"/>
      <c r="BK1180" s="89"/>
      <c r="BL1180" s="89"/>
      <c r="BM1180" s="89"/>
      <c r="BN1180" s="89"/>
      <c r="BO1180" s="89"/>
      <c r="BP1180" s="89"/>
      <c r="BQ1180" s="89"/>
      <c r="BR1180" s="89"/>
      <c r="BS1180" s="89"/>
      <c r="BT1180" s="89"/>
      <c r="BU1180" s="89"/>
      <c r="BV1180" s="89"/>
      <c r="BW1180" s="89"/>
      <c r="BX1180" s="89"/>
      <c r="BY1180" s="89"/>
      <c r="BZ1180" s="89"/>
      <c r="CA1180" s="89"/>
      <c r="CB1180" s="89"/>
      <c r="CC1180" s="89"/>
      <c r="CD1180" s="89"/>
      <c r="CE1180" s="89"/>
      <c r="CF1180" s="90" t="e">
        <f t="shared" ref="CF1180:CF1182" si="127">AVERAGE(BE1180:CE1180)</f>
        <v>#DIV/0!</v>
      </c>
      <c r="CG1180" s="89"/>
      <c r="CH1180" s="89"/>
      <c r="CI1180" s="89"/>
      <c r="CJ1180" s="89"/>
      <c r="CK1180" s="89"/>
      <c r="CL1180" s="89"/>
      <c r="CM1180" s="89"/>
      <c r="CN1180" s="89"/>
      <c r="CO1180" s="89"/>
      <c r="CP1180" s="89"/>
      <c r="CQ1180" s="89"/>
      <c r="CR1180" s="89"/>
      <c r="CS1180" s="89"/>
      <c r="CT1180" s="89"/>
      <c r="CU1180" s="89"/>
      <c r="CV1180" s="89">
        <v>7</v>
      </c>
      <c r="CW1180" s="89">
        <v>7</v>
      </c>
      <c r="CX1180" s="89">
        <v>7</v>
      </c>
      <c r="CY1180" s="89">
        <v>8</v>
      </c>
      <c r="CZ1180" s="89">
        <v>7</v>
      </c>
      <c r="DA1180" s="89">
        <v>7</v>
      </c>
      <c r="DB1180" s="89">
        <v>7</v>
      </c>
      <c r="DC1180" s="89">
        <v>7</v>
      </c>
      <c r="DD1180" s="89">
        <v>7</v>
      </c>
      <c r="DE1180" s="89"/>
      <c r="DF1180" s="89"/>
      <c r="DG1180" s="89"/>
      <c r="DH1180" s="89"/>
      <c r="DI1180" s="89">
        <v>7</v>
      </c>
      <c r="DJ1180" s="89">
        <v>7</v>
      </c>
      <c r="DK1180" s="89">
        <v>7</v>
      </c>
      <c r="DL1180" s="89">
        <v>7</v>
      </c>
      <c r="DM1180" s="89">
        <v>7</v>
      </c>
      <c r="DN1180" s="89">
        <v>7</v>
      </c>
      <c r="DO1180" s="90">
        <f t="shared" si="125"/>
        <v>7.06666666666667</v>
      </c>
      <c r="DP1180" s="95"/>
      <c r="DQ1180" s="89"/>
      <c r="DR1180" s="89"/>
      <c r="DS1180" s="89"/>
      <c r="DT1180" s="89"/>
      <c r="DU1180" s="89"/>
      <c r="DV1180" s="101"/>
      <c r="DW1180" s="102"/>
      <c r="DX1180" s="103"/>
      <c r="DY1180" s="90"/>
      <c r="DZ1180" s="103"/>
      <c r="EA1180" s="103"/>
      <c r="EB1180" s="103"/>
      <c r="EC1180" s="103"/>
      <c r="ED1180" s="103"/>
      <c r="EE1180" s="103"/>
      <c r="EF1180" s="106" t="e">
        <f t="shared" si="122"/>
        <v>#DIV/0!</v>
      </c>
      <c r="EG1180" s="106" t="e">
        <f t="shared" si="123"/>
        <v>#DIV/0!</v>
      </c>
      <c r="EH1180" s="106" t="str">
        <f t="shared" si="124"/>
        <v>NEED TO DEVELOP</v>
      </c>
    </row>
    <row r="1181" hidden="1" customHeight="1" spans="2:138">
      <c r="B1181" s="83" t="s">
        <v>1955</v>
      </c>
      <c r="C1181" s="84"/>
      <c r="D1181" s="84"/>
      <c r="E1181" s="84"/>
      <c r="F1181" s="84"/>
      <c r="G1181" s="84"/>
      <c r="H1181" s="83" t="s">
        <v>22868</v>
      </c>
      <c r="I1181" s="86" t="s">
        <v>22869</v>
      </c>
      <c r="J1181" s="83" t="s">
        <v>1569</v>
      </c>
      <c r="K1181" s="84"/>
      <c r="L1181" s="83" t="s">
        <v>5444</v>
      </c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90" t="e">
        <f t="shared" si="126"/>
        <v>#DIV/0!</v>
      </c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 s="89"/>
      <c r="BH1181" s="89"/>
      <c r="BI1181" s="89"/>
      <c r="BJ1181" s="89"/>
      <c r="BK1181" s="89"/>
      <c r="BL1181" s="89"/>
      <c r="BM1181" s="89"/>
      <c r="BN1181" s="89"/>
      <c r="BO1181" s="89"/>
      <c r="BP1181" s="89"/>
      <c r="BQ1181" s="89"/>
      <c r="BR1181" s="89"/>
      <c r="BS1181" s="89"/>
      <c r="BT1181" s="89"/>
      <c r="BU1181" s="89"/>
      <c r="BV1181" s="89"/>
      <c r="BW1181" s="89"/>
      <c r="BX1181" s="89"/>
      <c r="BY1181" s="89"/>
      <c r="BZ1181" s="89"/>
      <c r="CA1181" s="89"/>
      <c r="CB1181" s="89"/>
      <c r="CC1181" s="89"/>
      <c r="CD1181" s="89"/>
      <c r="CE1181" s="89"/>
      <c r="CF1181" s="90" t="e">
        <f t="shared" si="127"/>
        <v>#DIV/0!</v>
      </c>
      <c r="CG1181" s="89"/>
      <c r="CH1181" s="89"/>
      <c r="CI1181" s="89"/>
      <c r="CJ1181" s="89"/>
      <c r="CK1181" s="89"/>
      <c r="CL1181" s="89"/>
      <c r="CM1181" s="89"/>
      <c r="CN1181" s="89"/>
      <c r="CO1181" s="89"/>
      <c r="CP1181" s="89"/>
      <c r="CQ1181" s="89"/>
      <c r="CR1181" s="89"/>
      <c r="CS1181" s="89"/>
      <c r="CT1181" s="89"/>
      <c r="CU1181" s="89"/>
      <c r="CV1181" s="89">
        <v>7</v>
      </c>
      <c r="CW1181" s="89">
        <v>7</v>
      </c>
      <c r="CX1181" s="89">
        <v>7</v>
      </c>
      <c r="CY1181" s="89">
        <v>8</v>
      </c>
      <c r="CZ1181" s="89">
        <v>7</v>
      </c>
      <c r="DA1181" s="89">
        <v>7</v>
      </c>
      <c r="DB1181" s="89">
        <v>7</v>
      </c>
      <c r="DC1181" s="89">
        <v>7</v>
      </c>
      <c r="DD1181" s="89">
        <v>7</v>
      </c>
      <c r="DE1181" s="89"/>
      <c r="DF1181" s="89"/>
      <c r="DG1181" s="89"/>
      <c r="DH1181" s="89"/>
      <c r="DI1181" s="89">
        <v>7</v>
      </c>
      <c r="DJ1181" s="89">
        <v>7</v>
      </c>
      <c r="DK1181" s="89">
        <v>7</v>
      </c>
      <c r="DL1181" s="89">
        <v>7</v>
      </c>
      <c r="DM1181" s="89">
        <v>7</v>
      </c>
      <c r="DN1181" s="89">
        <v>7</v>
      </c>
      <c r="DO1181" s="90">
        <f t="shared" si="125"/>
        <v>7.06666666666667</v>
      </c>
      <c r="DP1181" s="95"/>
      <c r="DQ1181" s="89"/>
      <c r="DR1181" s="89"/>
      <c r="DS1181" s="89"/>
      <c r="DT1181" s="89"/>
      <c r="DU1181" s="89"/>
      <c r="DV1181" s="101"/>
      <c r="DW1181" s="102"/>
      <c r="DX1181" s="103"/>
      <c r="DY1181" s="90"/>
      <c r="DZ1181" s="103"/>
      <c r="EA1181" s="103"/>
      <c r="EB1181" s="103"/>
      <c r="EC1181" s="103"/>
      <c r="ED1181" s="103"/>
      <c r="EE1181" s="103"/>
      <c r="EF1181" s="106" t="e">
        <f t="shared" si="122"/>
        <v>#DIV/0!</v>
      </c>
      <c r="EG1181" s="106" t="e">
        <f t="shared" si="123"/>
        <v>#DIV/0!</v>
      </c>
      <c r="EH1181" s="106" t="str">
        <f t="shared" si="124"/>
        <v>NEED TO DEVELOP</v>
      </c>
    </row>
    <row r="1182" hidden="1" customHeight="1" spans="2:138">
      <c r="B1182" s="83" t="s">
        <v>1955</v>
      </c>
      <c r="C1182" s="84"/>
      <c r="D1182" s="84"/>
      <c r="E1182" s="84"/>
      <c r="F1182" s="84"/>
      <c r="G1182" s="84"/>
      <c r="H1182" s="83" t="s">
        <v>22877</v>
      </c>
      <c r="I1182" s="86" t="s">
        <v>22878</v>
      </c>
      <c r="J1182" s="83" t="s">
        <v>3535</v>
      </c>
      <c r="K1182" s="84"/>
      <c r="L1182" s="83" t="s">
        <v>3132</v>
      </c>
      <c r="M1182" s="89"/>
      <c r="N1182" s="89"/>
      <c r="O1182" s="89"/>
      <c r="P1182" s="89"/>
      <c r="Q1182" s="89"/>
      <c r="R1182" s="89"/>
      <c r="S1182" s="89"/>
      <c r="T1182" s="89"/>
      <c r="U1182" s="89"/>
      <c r="V1182" s="89"/>
      <c r="W1182" s="89"/>
      <c r="X1182" s="89"/>
      <c r="Y1182" s="89"/>
      <c r="Z1182" s="89"/>
      <c r="AA1182" s="89"/>
      <c r="AB1182" s="89"/>
      <c r="AC1182" s="89"/>
      <c r="AD1182" s="89"/>
      <c r="AE1182" s="89"/>
      <c r="AF1182" s="89"/>
      <c r="AG1182" s="89"/>
      <c r="AH1182" s="89"/>
      <c r="AI1182" s="89"/>
      <c r="AJ1182" s="89"/>
      <c r="AK1182" s="89"/>
      <c r="AL1182" s="89"/>
      <c r="AM1182" s="89"/>
      <c r="AN1182" s="90" t="e">
        <f t="shared" si="126"/>
        <v>#DIV/0!</v>
      </c>
      <c r="AO1182" s="89"/>
      <c r="AP1182" s="89"/>
      <c r="AQ1182" s="89"/>
      <c r="AR1182" s="89"/>
      <c r="AS1182" s="89"/>
      <c r="AT1182" s="89"/>
      <c r="AU1182" s="89"/>
      <c r="AV1182" s="89"/>
      <c r="AW1182" s="89"/>
      <c r="AX1182" s="89"/>
      <c r="AY1182" s="89"/>
      <c r="AZ1182" s="89"/>
      <c r="BA1182" s="89"/>
      <c r="BB1182" s="89"/>
      <c r="BC1182" s="89"/>
      <c r="BD1182" s="89"/>
      <c r="BE1182" s="89"/>
      <c r="BF1182" s="89"/>
      <c r="BG1182" s="89"/>
      <c r="BH1182" s="89"/>
      <c r="BI1182" s="89"/>
      <c r="BJ1182" s="89"/>
      <c r="BK1182" s="89"/>
      <c r="BL1182" s="89"/>
      <c r="BM1182" s="89"/>
      <c r="BN1182" s="89"/>
      <c r="BO1182" s="89"/>
      <c r="BP1182" s="89"/>
      <c r="BQ1182" s="89"/>
      <c r="BR1182" s="89"/>
      <c r="BS1182" s="89"/>
      <c r="BT1182" s="89"/>
      <c r="BU1182" s="89"/>
      <c r="BV1182" s="89"/>
      <c r="BW1182" s="89"/>
      <c r="BX1182" s="89"/>
      <c r="BY1182" s="89"/>
      <c r="BZ1182" s="89"/>
      <c r="CA1182" s="89"/>
      <c r="CB1182" s="89"/>
      <c r="CC1182" s="89"/>
      <c r="CD1182" s="89"/>
      <c r="CE1182" s="89"/>
      <c r="CF1182" s="90" t="e">
        <f t="shared" si="127"/>
        <v>#DIV/0!</v>
      </c>
      <c r="CG1182" s="89"/>
      <c r="CH1182" s="89"/>
      <c r="CI1182" s="89"/>
      <c r="CJ1182" s="89"/>
      <c r="CK1182" s="89"/>
      <c r="CL1182" s="89"/>
      <c r="CM1182" s="89"/>
      <c r="CN1182" s="89"/>
      <c r="CO1182" s="89"/>
      <c r="CP1182" s="89"/>
      <c r="CQ1182" s="89"/>
      <c r="CR1182" s="89"/>
      <c r="CS1182" s="89"/>
      <c r="CT1182" s="89"/>
      <c r="CU1182" s="89"/>
      <c r="CV1182" s="89"/>
      <c r="CW1182" s="89"/>
      <c r="CX1182" s="89"/>
      <c r="CY1182" s="89"/>
      <c r="CZ1182" s="89"/>
      <c r="DA1182" s="89"/>
      <c r="DB1182" s="89"/>
      <c r="DC1182" s="89"/>
      <c r="DD1182" s="89"/>
      <c r="DE1182" s="89"/>
      <c r="DF1182" s="89"/>
      <c r="DG1182" s="89"/>
      <c r="DH1182" s="89"/>
      <c r="DI1182" s="89"/>
      <c r="DJ1182" s="89"/>
      <c r="DK1182" s="89"/>
      <c r="DL1182" s="89"/>
      <c r="DM1182" s="89"/>
      <c r="DN1182" s="89"/>
      <c r="DO1182" s="90" t="e">
        <f t="shared" si="125"/>
        <v>#DIV/0!</v>
      </c>
      <c r="DP1182" s="95"/>
      <c r="DQ1182" s="89"/>
      <c r="DR1182" s="89"/>
      <c r="DS1182" s="89"/>
      <c r="DT1182" s="89"/>
      <c r="DU1182" s="89"/>
      <c r="DV1182" s="101"/>
      <c r="DW1182" s="102"/>
      <c r="DX1182" s="103"/>
      <c r="DY1182" s="90"/>
      <c r="DZ1182" s="103"/>
      <c r="EA1182" s="103"/>
      <c r="EB1182" s="103"/>
      <c r="EC1182" s="103"/>
      <c r="ED1182" s="103"/>
      <c r="EE1182" s="103"/>
      <c r="EF1182" s="106" t="e">
        <f t="shared" si="122"/>
        <v>#DIV/0!</v>
      </c>
      <c r="EG1182" s="106" t="e">
        <f t="shared" si="123"/>
        <v>#DIV/0!</v>
      </c>
      <c r="EH1182" s="106" t="e">
        <f t="shared" si="124"/>
        <v>#DIV/0!</v>
      </c>
    </row>
    <row r="1319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1040165" ht="12.75" customHeight="1"/>
    <row r="1040166" ht="12.75" customHeight="1"/>
    <row r="1040167" ht="12.75" customHeight="1"/>
    <row r="1040168" ht="12.75" customHeight="1"/>
    <row r="1040169" ht="12.75" customHeight="1"/>
    <row r="1040170" ht="12.75" customHeight="1"/>
    <row r="1040171" ht="12.75" customHeight="1"/>
    <row r="1040172" ht="12.75" customHeight="1"/>
    <row r="1040173" ht="12.75" customHeight="1"/>
    <row r="1040174" ht="12.75" customHeight="1"/>
    <row r="1040175" ht="12.75" customHeight="1"/>
    <row r="1040176" ht="12.75" customHeight="1"/>
    <row r="1040177" ht="12.75" customHeight="1"/>
    <row r="1040178" ht="12.75" customHeight="1"/>
    <row r="1040179" ht="12.75" customHeight="1"/>
    <row r="1040180" ht="12.75" customHeight="1"/>
    <row r="1040181" ht="12.75" customHeight="1"/>
    <row r="1040182" ht="12.75" customHeight="1"/>
    <row r="1040183" ht="12.75" customHeight="1"/>
    <row r="1040184" ht="12.75" customHeight="1"/>
    <row r="1040185" ht="12.75" customHeight="1"/>
    <row r="1040186" ht="12.75" customHeight="1"/>
    <row r="1040187" ht="12.75" customHeight="1"/>
    <row r="1040188" ht="12.75" customHeight="1"/>
    <row r="1040189" ht="12.75" customHeight="1"/>
    <row r="1040190" ht="12.75" customHeight="1"/>
    <row r="1040191" ht="12.75" customHeight="1"/>
    <row r="1040192" ht="12.75" customHeight="1"/>
    <row r="1040193" ht="12.75" customHeight="1"/>
    <row r="1040194" ht="12.75" customHeight="1"/>
    <row r="1040195" ht="12.75" customHeight="1"/>
    <row r="1040196" ht="12.75" customHeight="1"/>
    <row r="1040197" ht="12.75" customHeight="1"/>
    <row r="1040198" ht="12.75" customHeight="1"/>
    <row r="1040199" ht="12.75" customHeight="1"/>
    <row r="1040200" ht="12.75" customHeight="1"/>
    <row r="1040201" ht="12.75" customHeight="1"/>
    <row r="1040202" ht="12.75" customHeight="1"/>
    <row r="1040203" ht="12.75" customHeight="1"/>
    <row r="1040204" ht="12.75" customHeight="1"/>
    <row r="1040205" ht="12.75" customHeight="1"/>
    <row r="1040206" ht="12.75" customHeight="1"/>
    <row r="1040207" ht="12.75" customHeight="1"/>
    <row r="1040208" ht="12.75" customHeight="1"/>
    <row r="1040209" ht="12.75" customHeight="1"/>
    <row r="1040210" ht="12.75" customHeight="1"/>
    <row r="1040211" ht="12.75" customHeight="1"/>
    <row r="1040212" ht="12.75" customHeight="1"/>
    <row r="1040213" ht="12.75" customHeight="1"/>
    <row r="1040214" ht="12.75" customHeight="1"/>
    <row r="1040215" ht="12.75" customHeight="1"/>
    <row r="1040216" ht="12.75" customHeight="1"/>
    <row r="1040217" ht="12.75" customHeight="1"/>
    <row r="1040218" ht="12.75" customHeight="1"/>
    <row r="1040219" ht="12.75" customHeight="1"/>
    <row r="1040220" ht="12.75" customHeight="1"/>
    <row r="1040221" ht="12.75" customHeight="1"/>
    <row r="1040222" ht="12.75" customHeight="1"/>
    <row r="1040223" ht="12.75" customHeight="1"/>
    <row r="1040224" ht="12.75" customHeight="1"/>
    <row r="1040225" ht="12.75" customHeight="1"/>
    <row r="1040226" ht="12.75" customHeight="1"/>
    <row r="1040227" ht="12.75" customHeight="1"/>
    <row r="1040228" ht="12.75" customHeight="1"/>
    <row r="1040229" ht="12.75" customHeight="1"/>
    <row r="1040230" ht="12.75" customHeight="1"/>
    <row r="1040231" ht="12.75" customHeight="1"/>
    <row r="1040232" ht="12.75" customHeight="1"/>
    <row r="1040233" ht="12.75" customHeight="1"/>
    <row r="1040234" ht="12.75" customHeight="1"/>
    <row r="1040235" ht="12.75" customHeight="1"/>
    <row r="1040236" ht="12.75" customHeight="1"/>
    <row r="1040237" ht="12.75" customHeight="1"/>
    <row r="1040238" ht="12.75" customHeight="1"/>
    <row r="1040239" ht="12.75" customHeight="1"/>
    <row r="1040240" ht="12.75" customHeight="1"/>
    <row r="1040241" ht="12.75" customHeight="1"/>
    <row r="1040242" ht="12.75" customHeight="1"/>
    <row r="1040243" ht="12.75" customHeight="1"/>
    <row r="1040244" ht="12.75" customHeight="1"/>
    <row r="1040245" ht="12.75" customHeight="1"/>
    <row r="1040246" ht="12.75" customHeight="1"/>
    <row r="1040247" ht="12.75" customHeight="1"/>
    <row r="1040248" ht="12.75" customHeight="1"/>
    <row r="1040249" ht="12.75" customHeight="1"/>
    <row r="1040250" ht="12.75" customHeight="1"/>
    <row r="1040251" ht="12.75" customHeight="1"/>
    <row r="1040252" ht="12.75" customHeight="1"/>
    <row r="1040253" ht="12.75" customHeight="1"/>
    <row r="1040254" ht="12.75" customHeight="1"/>
    <row r="1040255" ht="12.75" customHeight="1"/>
    <row r="1040256" ht="12.75" customHeight="1"/>
    <row r="1040257" ht="12.75" customHeight="1"/>
    <row r="1040258" ht="12.75" customHeight="1"/>
    <row r="1040259" ht="12.75" customHeight="1"/>
    <row r="1040260" ht="12.75" customHeight="1"/>
    <row r="1040261" ht="12.75" customHeight="1"/>
    <row r="1040262" ht="12.75" customHeight="1"/>
    <row r="1040263" ht="12.75" customHeight="1"/>
    <row r="1040264" ht="12.75" customHeight="1"/>
    <row r="1040265" ht="12.75" customHeight="1"/>
    <row r="1040266" ht="12.75" customHeight="1"/>
    <row r="1040267" ht="12.75" customHeight="1"/>
    <row r="1040268" ht="12.75" customHeight="1"/>
    <row r="1040269" ht="12.75" customHeight="1"/>
    <row r="1040270" ht="12.75" customHeight="1"/>
    <row r="1040271" ht="12.75" customHeight="1"/>
    <row r="1040272" ht="12.75" customHeight="1"/>
    <row r="1040273" ht="12.75" customHeight="1"/>
    <row r="1040274" ht="12.75" customHeight="1"/>
    <row r="1040275" ht="12.75" customHeight="1"/>
    <row r="1040276" ht="12.75" customHeight="1"/>
    <row r="1040277" ht="12.75" customHeight="1"/>
    <row r="1040278" ht="12.75" customHeight="1"/>
    <row r="1040279" ht="12.75" customHeight="1"/>
    <row r="1040280" ht="12.75" customHeight="1"/>
    <row r="1040281" ht="12.75" customHeight="1"/>
    <row r="1040282" ht="12.75" customHeight="1"/>
    <row r="1040283" ht="12.75" customHeight="1"/>
    <row r="1040284" ht="12.75" customHeight="1"/>
    <row r="1040285" ht="12.75" customHeight="1"/>
    <row r="1040286" ht="12.75" customHeight="1"/>
    <row r="1040287" ht="12.75" customHeight="1"/>
    <row r="1040288" ht="12.75" customHeight="1"/>
    <row r="1040289" ht="12.75" customHeight="1"/>
    <row r="1040290" ht="12.75" customHeight="1"/>
    <row r="1040291" ht="12.75" customHeight="1"/>
    <row r="1040292" ht="12.75" customHeight="1"/>
    <row r="1040293" ht="12.75" customHeight="1"/>
    <row r="1040294" ht="12.75" customHeight="1"/>
    <row r="1040295" ht="12.75" customHeight="1"/>
    <row r="1040296" ht="12.75" customHeight="1"/>
    <row r="1040297" ht="12.75" customHeight="1"/>
    <row r="1040298" ht="12.75" customHeight="1"/>
    <row r="1040299" ht="12.75" customHeight="1"/>
    <row r="1040300" ht="12.75" customHeight="1"/>
    <row r="1040301" ht="12.75" customHeight="1"/>
    <row r="1040302" ht="12.75" customHeight="1"/>
    <row r="1040303" ht="12.75" customHeight="1"/>
    <row r="1040304" ht="12.75" customHeight="1"/>
    <row r="1040305" ht="12.75" customHeight="1"/>
    <row r="1040306" ht="12.75" customHeight="1"/>
    <row r="1040307" ht="12.75" customHeight="1"/>
    <row r="1040308" ht="12.75" customHeight="1"/>
    <row r="1040309" ht="12.75" customHeight="1"/>
    <row r="1040310" ht="12.75" customHeight="1"/>
    <row r="1040311" ht="12.75" customHeight="1"/>
    <row r="1040312" ht="12.75" customHeight="1"/>
    <row r="1040313" ht="12.75" customHeight="1"/>
    <row r="1040314" ht="12.75" customHeight="1"/>
    <row r="1040315" ht="12.75" customHeight="1"/>
    <row r="1040316" ht="12.75" customHeight="1"/>
    <row r="1040317" ht="12.75" customHeight="1"/>
    <row r="1040318" ht="12.75" customHeight="1"/>
    <row r="1040319" ht="12.75" customHeight="1"/>
    <row r="1040320" ht="12.75" customHeight="1"/>
    <row r="1040321" ht="12.75" customHeight="1"/>
    <row r="1040322" ht="12.75" customHeight="1"/>
    <row r="1040323" ht="12.75" customHeight="1"/>
    <row r="1040324" ht="12.75" customHeight="1"/>
    <row r="1040325" ht="12.75" customHeight="1"/>
    <row r="1040326" ht="12.75" customHeight="1"/>
    <row r="1040327" ht="12.75" customHeight="1"/>
    <row r="1040328" ht="12.75" customHeight="1"/>
    <row r="1040329" ht="12.75" customHeight="1"/>
    <row r="1040330" ht="12.75" customHeight="1"/>
    <row r="1040331" ht="12.75" customHeight="1"/>
    <row r="1040332" ht="12.75" customHeight="1"/>
    <row r="1040333" ht="12.75" customHeight="1"/>
    <row r="1040334" ht="12.75" customHeight="1"/>
    <row r="1040335" ht="12.75" customHeight="1"/>
    <row r="1040336" ht="12.75" customHeight="1"/>
    <row r="1040337" ht="12.75" customHeight="1"/>
    <row r="1040338" ht="12.75" customHeight="1"/>
    <row r="1040339" ht="12.75" customHeight="1"/>
    <row r="1040340" ht="12.75" customHeight="1"/>
    <row r="1040341" ht="12.75" customHeight="1"/>
    <row r="1040342" ht="12.75" customHeight="1"/>
    <row r="1040343" ht="12.75" customHeight="1"/>
    <row r="1040344" ht="12.75" customHeight="1"/>
    <row r="1040345" ht="12.75" customHeight="1"/>
    <row r="1040346" ht="12.75" customHeight="1"/>
    <row r="1040347" ht="12.75" customHeight="1"/>
    <row r="1040348" ht="12.75" customHeight="1"/>
    <row r="1040349" ht="12.75" customHeight="1"/>
    <row r="1040350" ht="12.75" customHeight="1"/>
    <row r="1040351" ht="12.75" customHeight="1"/>
    <row r="1040352" ht="12.75" customHeight="1"/>
    <row r="1040353" ht="12.75" customHeight="1"/>
    <row r="1040354" ht="12.75" customHeight="1"/>
    <row r="1040355" ht="12.75" customHeight="1"/>
    <row r="1040356" ht="12.75" customHeight="1"/>
    <row r="1040357" ht="12.75" customHeight="1"/>
    <row r="1040358" ht="12.75" customHeight="1"/>
    <row r="1040359" ht="12.75" customHeight="1"/>
    <row r="1040360" ht="12.75" customHeight="1"/>
    <row r="1040361" ht="12.75" customHeight="1"/>
    <row r="1040362" ht="12.75" customHeight="1"/>
    <row r="1040363" ht="12.75" customHeight="1"/>
    <row r="1040364" ht="12.75" customHeight="1"/>
    <row r="1040365" ht="12.75" customHeight="1"/>
    <row r="1040366" ht="12.75" customHeight="1"/>
    <row r="1040367" ht="12.75" customHeight="1"/>
    <row r="1040368" ht="12.75" customHeight="1"/>
    <row r="1040369" ht="12.75" customHeight="1"/>
    <row r="1040370" ht="12.75" customHeight="1"/>
    <row r="1040371" ht="12.75" customHeight="1"/>
    <row r="1040372" ht="12.75" customHeight="1"/>
    <row r="1040373" ht="12.75" customHeight="1"/>
    <row r="1040374" ht="12.75" customHeight="1"/>
    <row r="1040375" ht="12.75" customHeight="1"/>
    <row r="1040376" ht="12.75" customHeight="1"/>
    <row r="1040377" ht="12.75" customHeight="1"/>
    <row r="1040378" ht="12.75" customHeight="1"/>
    <row r="1040379" ht="12.75" customHeight="1"/>
    <row r="1040380" ht="12.75" customHeight="1"/>
    <row r="1040381" ht="12.75" customHeight="1"/>
    <row r="1040382" ht="12.75" customHeight="1"/>
    <row r="1040383" ht="12.75" customHeight="1"/>
    <row r="1040384" ht="12.75" customHeight="1"/>
    <row r="1040385" ht="12.75" customHeight="1"/>
    <row r="1040386" ht="12.75" customHeight="1"/>
    <row r="1040387" ht="12.75" customHeight="1"/>
    <row r="1040388" ht="12.75" customHeight="1"/>
    <row r="1040389" ht="12.75" customHeight="1"/>
    <row r="1040390" ht="12.75" customHeight="1"/>
    <row r="1040391" ht="12.75" customHeight="1"/>
    <row r="1040392" ht="12.75" customHeight="1"/>
    <row r="1040393" ht="12.75" customHeight="1"/>
    <row r="1040394" ht="12.75" customHeight="1"/>
    <row r="1040395" ht="12.75" customHeight="1"/>
    <row r="1040396" ht="12.75" customHeight="1"/>
    <row r="1040397" ht="12.75" customHeight="1"/>
    <row r="1040398" ht="12.75" customHeight="1"/>
    <row r="1040399" ht="12.75" customHeight="1"/>
    <row r="1040400" ht="12.75" customHeight="1"/>
    <row r="1040401" ht="12.75" customHeight="1"/>
    <row r="1040402" ht="12.75" customHeight="1"/>
    <row r="1040403" ht="12.75" customHeight="1"/>
    <row r="1040404" ht="12.75" customHeight="1"/>
    <row r="1040405" ht="12.75" customHeight="1"/>
    <row r="1040406" ht="12.75" customHeight="1"/>
    <row r="1040407" ht="12.75" customHeight="1"/>
    <row r="1040408" ht="12.75" customHeight="1"/>
    <row r="1040409" ht="12.75" customHeight="1"/>
    <row r="1040410" ht="12.75" customHeight="1"/>
    <row r="1040411" ht="12.75" customHeight="1"/>
    <row r="1040412" ht="12.75" customHeight="1"/>
    <row r="1040413" ht="12.75" customHeight="1"/>
    <row r="1040414" ht="12.75" customHeight="1"/>
    <row r="1040415" ht="12.75" customHeight="1"/>
    <row r="1040416" ht="12.75" customHeight="1"/>
    <row r="1040417" ht="12.75" customHeight="1"/>
    <row r="1040418" ht="12.75" customHeight="1"/>
    <row r="1040419" ht="12.75" customHeight="1"/>
    <row r="1040420" ht="12.75" customHeight="1"/>
    <row r="1040421" ht="12.75" customHeight="1"/>
    <row r="1040422" ht="12.75" customHeight="1"/>
    <row r="1040423" ht="12.75" customHeight="1"/>
    <row r="1040424" ht="12.75" customHeight="1"/>
    <row r="1040425" ht="12.75" customHeight="1"/>
    <row r="1040426" ht="12.75" customHeight="1"/>
    <row r="1040427" ht="12.75" customHeight="1"/>
    <row r="1040428" ht="12.75" customHeight="1"/>
    <row r="1040429" ht="12.75" customHeight="1"/>
    <row r="1040430" ht="12.75" customHeight="1"/>
    <row r="1040431" ht="12.75" customHeight="1"/>
    <row r="1040432" ht="12.75" customHeight="1"/>
    <row r="1040433" ht="12.75" customHeight="1"/>
    <row r="1040434" ht="12.75" customHeight="1"/>
    <row r="1040435" ht="12.75" customHeight="1"/>
    <row r="1040436" ht="12.75" customHeight="1"/>
    <row r="1040437" ht="12.75" customHeight="1"/>
    <row r="1040438" ht="12.75" customHeight="1"/>
    <row r="1040439" ht="12.75" customHeight="1"/>
    <row r="1040440" ht="12.75" customHeight="1"/>
    <row r="1040441" ht="12.75" customHeight="1"/>
    <row r="1040442" ht="12.75" customHeight="1"/>
    <row r="1040443" ht="12.75" customHeight="1"/>
    <row r="1040444" ht="12.75" customHeight="1"/>
    <row r="1040445" ht="12.75" customHeight="1"/>
    <row r="1040446" ht="12.75" customHeight="1"/>
    <row r="1040447" ht="12.75" customHeight="1"/>
    <row r="1040448" ht="12.75" customHeight="1"/>
    <row r="1040449" ht="12.75" customHeight="1"/>
    <row r="1040450" ht="12.75" customHeight="1"/>
    <row r="1040451" ht="12.75" customHeight="1"/>
    <row r="1040452" ht="12.75" customHeight="1"/>
    <row r="1040453" ht="12.75" customHeight="1"/>
    <row r="1040454" ht="12.75" customHeight="1"/>
    <row r="1040455" ht="12.75" customHeight="1"/>
    <row r="1040456" ht="12.75" customHeight="1"/>
    <row r="1040457" ht="12.75" customHeight="1"/>
    <row r="1040458" ht="12.75" customHeight="1"/>
    <row r="1040459" ht="12.75" customHeight="1"/>
    <row r="1040460" ht="12.75" customHeight="1"/>
    <row r="1040461" ht="12.75" customHeight="1"/>
    <row r="1040462" ht="12.75" customHeight="1"/>
    <row r="1040463" ht="12.75" customHeight="1"/>
    <row r="1040464" ht="12.75" customHeight="1"/>
    <row r="1040465" ht="12.75" customHeight="1"/>
    <row r="1040466" ht="12.75" customHeight="1"/>
    <row r="1040467" ht="12.75" customHeight="1"/>
    <row r="1040468" ht="12.75" customHeight="1"/>
    <row r="1040469" ht="12.75" customHeight="1"/>
    <row r="1040470" ht="12.75" customHeight="1"/>
    <row r="1040471" ht="12.75" customHeight="1"/>
    <row r="1040472" ht="12.75" customHeight="1"/>
    <row r="1040473" ht="12.75" customHeight="1"/>
    <row r="1040474" ht="12.75" customHeight="1"/>
    <row r="1040475" ht="12.75" customHeight="1"/>
    <row r="1040476" ht="12.75" customHeight="1"/>
    <row r="1040477" ht="12.75" customHeight="1"/>
    <row r="1040478" ht="12.75" customHeight="1"/>
    <row r="1040479" ht="12.75" customHeight="1"/>
    <row r="1040480" ht="12.75" customHeight="1"/>
    <row r="1040481" ht="12.75" customHeight="1"/>
    <row r="1040482" ht="12.75" customHeight="1"/>
    <row r="1040483" ht="12.75" customHeight="1"/>
    <row r="1040484" ht="12.75" customHeight="1"/>
    <row r="1040485" ht="12.75" customHeight="1"/>
    <row r="1040486" ht="12.75" customHeight="1"/>
    <row r="1040487" ht="12.75" customHeight="1"/>
    <row r="1040488" ht="12.75" customHeight="1"/>
    <row r="1040489" ht="12.75" customHeight="1"/>
    <row r="1040490" ht="12.75" customHeight="1"/>
    <row r="1040491" ht="12.75" customHeight="1"/>
    <row r="1040492" ht="12.75" customHeight="1"/>
    <row r="1040493" ht="12.75" customHeight="1"/>
    <row r="1040494" ht="12.75" customHeight="1"/>
    <row r="1040495" ht="12.75" customHeight="1"/>
    <row r="1040496" ht="12.75" customHeight="1"/>
    <row r="1040497" ht="12.75" customHeight="1"/>
    <row r="1040498" ht="12.75" customHeight="1"/>
    <row r="1040499" ht="12.75" customHeight="1"/>
    <row r="1040500" ht="12.75" customHeight="1"/>
    <row r="1040501" ht="12.75" customHeight="1"/>
    <row r="1040502" ht="12.75" customHeight="1"/>
    <row r="1040503" ht="12.75" customHeight="1"/>
    <row r="1040504" ht="12.75" customHeight="1"/>
    <row r="1040505" ht="12.75" customHeight="1"/>
    <row r="1040506" ht="12.75" customHeight="1"/>
    <row r="1040507" ht="12.75" customHeight="1"/>
    <row r="1040508" ht="12.75" customHeight="1"/>
    <row r="1040509" ht="12.75" customHeight="1"/>
    <row r="1040510" ht="12.75" customHeight="1"/>
    <row r="1040511" ht="12.75" customHeight="1"/>
    <row r="1040512" ht="12.75" customHeight="1"/>
    <row r="1040513" ht="12.75" customHeight="1"/>
    <row r="1040514" ht="12.75" customHeight="1"/>
    <row r="1040515" ht="12.75" customHeight="1"/>
    <row r="1040516" ht="12.75" customHeight="1"/>
    <row r="1040517" ht="12.75" customHeight="1"/>
    <row r="1040518" ht="12.75" customHeight="1"/>
    <row r="1040519" ht="12.75" customHeight="1"/>
    <row r="1040520" ht="12.75" customHeight="1"/>
    <row r="1040521" ht="12.75" customHeight="1"/>
    <row r="1040522" ht="12.75" customHeight="1"/>
    <row r="1040523" ht="12.75" customHeight="1"/>
    <row r="1040524" ht="12.75" customHeight="1"/>
    <row r="1040525" ht="12.75" customHeight="1"/>
    <row r="1040526" ht="12.75" customHeight="1"/>
    <row r="1040527" ht="12.75" customHeight="1"/>
    <row r="1040528" ht="12.75" customHeight="1"/>
    <row r="1040529" ht="12.75" customHeight="1"/>
    <row r="1040530" ht="12.75" customHeight="1"/>
    <row r="1040531" ht="12.75" customHeight="1"/>
    <row r="1040532" ht="12.75" customHeight="1"/>
    <row r="1040533" ht="12.75" customHeight="1"/>
    <row r="1040534" ht="12.75" customHeight="1"/>
    <row r="1040535" ht="12.75" customHeight="1"/>
    <row r="1040536" ht="12.75" customHeight="1"/>
    <row r="1040537" ht="12.75" customHeight="1"/>
    <row r="1040538" ht="12.75" customHeight="1"/>
    <row r="1040539" ht="12.75" customHeight="1"/>
    <row r="1040540" ht="12.75" customHeight="1"/>
    <row r="1040541" ht="12.75" customHeight="1"/>
    <row r="1040542" ht="12.75" customHeight="1"/>
    <row r="1040543" ht="12.75" customHeight="1"/>
    <row r="1040544" ht="12.75" customHeight="1"/>
    <row r="1040545" ht="12.75" customHeight="1"/>
    <row r="1040546" ht="12.75" customHeight="1"/>
    <row r="1040547" ht="12.75" customHeight="1"/>
    <row r="1040548" ht="12.75" customHeight="1"/>
    <row r="1040549" ht="12.75" customHeight="1"/>
    <row r="1040550" ht="12.75" customHeight="1"/>
    <row r="1040551" ht="12.75" customHeight="1"/>
    <row r="1040552" ht="12.75" customHeight="1"/>
    <row r="1040553" ht="12.75" customHeight="1"/>
    <row r="1040554" ht="12.75" customHeight="1"/>
    <row r="1040555" ht="12.75" customHeight="1"/>
    <row r="1040556" ht="12.75" customHeight="1"/>
    <row r="1040557" ht="12.75" customHeight="1"/>
    <row r="1040558" ht="12.75" customHeight="1"/>
    <row r="1040559" ht="12.75" customHeight="1"/>
    <row r="1040560" ht="12.75" customHeight="1"/>
    <row r="1040561" ht="12.75" customHeight="1"/>
    <row r="1040562" ht="12.75" customHeight="1"/>
    <row r="1040563" ht="12.75" customHeight="1"/>
    <row r="1040564" ht="12.75" customHeight="1"/>
    <row r="1040565" ht="12.75" customHeight="1"/>
    <row r="1040566" ht="12.75" customHeight="1"/>
    <row r="1040567" ht="12.75" customHeight="1"/>
    <row r="1040568" ht="12.75" customHeight="1"/>
    <row r="1040569" ht="12.75" customHeight="1"/>
    <row r="1040570" ht="12.75" customHeight="1"/>
    <row r="1040571" ht="12.75" customHeight="1"/>
    <row r="1040572" ht="12.75" customHeight="1"/>
    <row r="1040573" ht="12.75" customHeight="1"/>
    <row r="1040574" ht="12.75" customHeight="1"/>
    <row r="1040575" ht="12.75" customHeight="1"/>
    <row r="1040576" ht="12.75" customHeight="1"/>
    <row r="1040577" ht="12.75" customHeight="1"/>
    <row r="1040578" ht="12.75" customHeight="1"/>
    <row r="1040579" ht="12.75" customHeight="1"/>
    <row r="1040580" ht="12.75" customHeight="1"/>
    <row r="1040581" ht="12.75" customHeight="1"/>
    <row r="1040582" ht="12.75" customHeight="1"/>
    <row r="1040583" ht="12.75" customHeight="1"/>
    <row r="1040584" ht="12.75" customHeight="1"/>
    <row r="1040585" ht="12.75" customHeight="1"/>
    <row r="1040586" ht="12.75" customHeight="1"/>
    <row r="1040587" ht="12.75" customHeight="1"/>
    <row r="1040588" ht="12.75" customHeight="1"/>
    <row r="1040589" ht="12.75" customHeight="1"/>
    <row r="1040590" ht="12.75" customHeight="1"/>
    <row r="1040591" ht="12.75" customHeight="1"/>
    <row r="1040592" ht="12.75" customHeight="1"/>
    <row r="1040593" ht="12.75" customHeight="1"/>
    <row r="1040594" ht="12.75" customHeight="1"/>
    <row r="1040595" ht="12.75" customHeight="1"/>
    <row r="1040596" ht="12.75" customHeight="1"/>
    <row r="1040597" ht="12.75" customHeight="1"/>
    <row r="1040598" ht="12.75" customHeight="1"/>
    <row r="1040599" ht="12.75" customHeight="1"/>
    <row r="1040600" ht="12.75" customHeight="1"/>
    <row r="1040601" ht="12.75" customHeight="1"/>
    <row r="1040602" ht="12.75" customHeight="1"/>
    <row r="1040603" ht="12.75" customHeight="1"/>
    <row r="1040604" ht="12.75" customHeight="1"/>
    <row r="1040605" ht="12.75" customHeight="1"/>
    <row r="1040606" ht="12.75" customHeight="1"/>
    <row r="1040607" ht="12.75" customHeight="1"/>
    <row r="1040608" ht="12.75" customHeight="1"/>
    <row r="1040609" ht="12.75" customHeight="1"/>
    <row r="1040610" ht="12.75" customHeight="1"/>
    <row r="1040611" ht="12.75" customHeight="1"/>
    <row r="1040612" ht="12.75" customHeight="1"/>
    <row r="1040613" ht="12.75" customHeight="1"/>
    <row r="1040614" ht="12.75" customHeight="1"/>
    <row r="1040615" ht="12.75" customHeight="1"/>
    <row r="1040616" ht="12.75" customHeight="1"/>
    <row r="1040617" ht="12.75" customHeight="1"/>
    <row r="1040618" ht="12.75" customHeight="1"/>
    <row r="1040619" ht="12.75" customHeight="1"/>
    <row r="1040620" ht="12.75" customHeight="1"/>
    <row r="1040621" ht="12.75" customHeight="1"/>
    <row r="1040622" ht="12.75" customHeight="1"/>
    <row r="1040623" ht="12.75" customHeight="1"/>
    <row r="1040624" ht="12.75" customHeight="1"/>
    <row r="1040625" ht="12.75" customHeight="1"/>
    <row r="1040626" ht="12.75" customHeight="1"/>
    <row r="1040627" ht="12.75" customHeight="1"/>
    <row r="1040628" ht="12.75" customHeight="1"/>
    <row r="1040629" ht="12.75" customHeight="1"/>
    <row r="1040630" ht="12.75" customHeight="1"/>
    <row r="1040631" ht="12.75" customHeight="1"/>
    <row r="1040632" ht="12.75" customHeight="1"/>
    <row r="1040633" ht="12.75" customHeight="1"/>
    <row r="1040634" ht="12.75" customHeight="1"/>
    <row r="1040635" ht="12.75" customHeight="1"/>
    <row r="1040636" ht="12.75" customHeight="1"/>
    <row r="1040637" ht="12.75" customHeight="1"/>
    <row r="1040638" ht="12.75" customHeight="1"/>
    <row r="1040639" ht="12.75" customHeight="1"/>
    <row r="1040640" ht="12.75" customHeight="1"/>
    <row r="1040641" ht="12.75" customHeight="1"/>
    <row r="1040642" ht="12.75" customHeight="1"/>
    <row r="1040643" ht="12.75" customHeight="1"/>
    <row r="1040644" ht="12.75" customHeight="1"/>
    <row r="1040645" ht="12.75" customHeight="1"/>
    <row r="1040646" ht="12.75" customHeight="1"/>
    <row r="1040647" ht="12.75" customHeight="1"/>
    <row r="1040648" ht="12.75" customHeight="1"/>
    <row r="1040649" ht="12.75" customHeight="1"/>
    <row r="1040650" ht="12.75" customHeight="1"/>
    <row r="1040651" ht="12.75" customHeight="1"/>
    <row r="1040652" ht="12.75" customHeight="1"/>
    <row r="1040653" ht="12.75" customHeight="1"/>
    <row r="1040654" ht="12.75" customHeight="1"/>
    <row r="1040655" ht="12.75" customHeight="1"/>
    <row r="1040656" ht="12.75" customHeight="1"/>
    <row r="1040657" ht="12.75" customHeight="1"/>
    <row r="1040658" ht="12.75" customHeight="1"/>
    <row r="1040659" ht="12.75" customHeight="1"/>
    <row r="1040660" ht="12.75" customHeight="1"/>
    <row r="1040661" ht="12.75" customHeight="1"/>
    <row r="1040662" ht="12.75" customHeight="1"/>
    <row r="1040663" ht="12.75" customHeight="1"/>
    <row r="1040664" ht="12.75" customHeight="1"/>
    <row r="1040665" ht="12.75" customHeight="1"/>
    <row r="1040666" ht="12.75" customHeight="1"/>
    <row r="1040667" ht="12.75" customHeight="1"/>
    <row r="1040668" ht="12.75" customHeight="1"/>
    <row r="1040669" ht="12.75" customHeight="1"/>
    <row r="1040670" ht="12.75" customHeight="1"/>
    <row r="1040671" ht="12.75" customHeight="1"/>
    <row r="1040672" ht="12.75" customHeight="1"/>
    <row r="1040673" ht="12.75" customHeight="1"/>
    <row r="1040674" ht="12.75" customHeight="1"/>
    <row r="1040675" ht="12.75" customHeight="1"/>
    <row r="1040676" ht="12.75" customHeight="1"/>
    <row r="1040677" ht="12.75" customHeight="1"/>
    <row r="1040678" ht="12.75" customHeight="1"/>
    <row r="1040679" ht="12.75" customHeight="1"/>
    <row r="1040680" ht="12.75" customHeight="1"/>
    <row r="1040681" ht="12.75" customHeight="1"/>
    <row r="1040682" ht="12.75" customHeight="1"/>
    <row r="1040683" ht="12.75" customHeight="1"/>
    <row r="1040684" ht="12.75" customHeight="1"/>
    <row r="1040685" ht="12.75" customHeight="1"/>
    <row r="1040686" ht="12.75" customHeight="1"/>
    <row r="1040687" ht="12.75" customHeight="1"/>
    <row r="1040688" ht="12.75" customHeight="1"/>
    <row r="1040689" ht="12.75" customHeight="1"/>
    <row r="1040690" ht="12.75" customHeight="1"/>
    <row r="1040691" ht="12.75" customHeight="1"/>
    <row r="1040692" ht="12.75" customHeight="1"/>
    <row r="1040693" ht="12.75" customHeight="1"/>
    <row r="1040694" ht="12.75" customHeight="1"/>
    <row r="1040695" ht="12.75" customHeight="1"/>
    <row r="1040696" ht="12.75" customHeight="1"/>
    <row r="1040697" ht="12.75" customHeight="1"/>
    <row r="1040698" ht="12.75" customHeight="1"/>
    <row r="1040699" ht="12.75" customHeight="1"/>
    <row r="1040700" ht="12.75" customHeight="1"/>
    <row r="1040701" ht="12.75" customHeight="1"/>
    <row r="1040702" ht="12.75" customHeight="1"/>
    <row r="1040703" ht="12.75" customHeight="1"/>
    <row r="1040704" ht="12.75" customHeight="1"/>
    <row r="1040705" ht="12.75" customHeight="1"/>
    <row r="1040706" ht="12.75" customHeight="1"/>
    <row r="1040707" ht="12.75" customHeight="1"/>
    <row r="1040708" ht="12.75" customHeight="1"/>
    <row r="1040709" ht="12.75" customHeight="1"/>
    <row r="1040710" ht="12.75" customHeight="1"/>
    <row r="1040711" ht="12.75" customHeight="1"/>
    <row r="1040712" ht="12.75" customHeight="1"/>
    <row r="1040713" ht="12.75" customHeight="1"/>
    <row r="1040714" ht="12.75" customHeight="1"/>
    <row r="1040715" ht="12.75" customHeight="1"/>
    <row r="1040716" ht="12.75" customHeight="1"/>
    <row r="1040717" ht="12.75" customHeight="1"/>
    <row r="1040718" ht="12.75" customHeight="1"/>
    <row r="1040719" ht="12.75" customHeight="1"/>
    <row r="1040720" ht="12.75" customHeight="1"/>
    <row r="1040721" ht="12.75" customHeight="1"/>
    <row r="1040722" ht="12.75" customHeight="1"/>
    <row r="1040723" ht="12.75" customHeight="1"/>
    <row r="1040724" ht="12.75" customHeight="1"/>
    <row r="1040725" ht="12.75" customHeight="1"/>
    <row r="1040726" ht="12.75" customHeight="1"/>
    <row r="1040727" ht="12.75" customHeight="1"/>
    <row r="1040728" ht="12.75" customHeight="1"/>
    <row r="1040729" ht="12.75" customHeight="1"/>
    <row r="1040730" ht="12.75" customHeight="1"/>
    <row r="1040731" ht="12.75" customHeight="1"/>
    <row r="1040732" ht="12.75" customHeight="1"/>
    <row r="1040733" ht="12.75" customHeight="1"/>
    <row r="1040734" ht="12.75" customHeight="1"/>
    <row r="1040735" ht="12.75" customHeight="1"/>
    <row r="1040736" ht="12.75" customHeight="1"/>
    <row r="1040737" ht="12.75" customHeight="1"/>
    <row r="1040738" ht="12.75" customHeight="1"/>
    <row r="1040739" ht="12.75" customHeight="1"/>
    <row r="1040740" ht="12.75" customHeight="1"/>
    <row r="1040741" ht="12.75" customHeight="1"/>
    <row r="1040742" ht="12.75" customHeight="1"/>
    <row r="1040743" ht="12.75" customHeight="1"/>
    <row r="1040744" ht="12.75" customHeight="1"/>
    <row r="1040745" ht="12.75" customHeight="1"/>
    <row r="1040746" ht="12.75" customHeight="1"/>
    <row r="1040747" ht="12.75" customHeight="1"/>
    <row r="1040748" ht="12.75" customHeight="1"/>
    <row r="1040749" ht="12.75" customHeight="1"/>
    <row r="1040750" ht="12.75" customHeight="1"/>
    <row r="1040751" ht="12.75" customHeight="1"/>
    <row r="1040752" ht="12.75" customHeight="1"/>
    <row r="1040753" ht="12.75" customHeight="1"/>
    <row r="1040754" ht="12.75" customHeight="1"/>
    <row r="1040755" ht="12.75" customHeight="1"/>
    <row r="1040756" ht="12.75" customHeight="1"/>
    <row r="1040757" ht="12.75" customHeight="1"/>
    <row r="1040758" ht="12.75" customHeight="1"/>
    <row r="1040759" ht="12.75" customHeight="1"/>
    <row r="1040760" ht="12.75" customHeight="1"/>
    <row r="1040761" ht="12.75" customHeight="1"/>
    <row r="1040762" ht="12.75" customHeight="1"/>
    <row r="1040763" ht="12.75" customHeight="1"/>
    <row r="1040764" ht="12.75" customHeight="1"/>
    <row r="1040765" ht="12.75" customHeight="1"/>
    <row r="1040766" ht="12.75" customHeight="1"/>
    <row r="1040767" ht="12.75" customHeight="1"/>
    <row r="1040768" ht="12.75" customHeight="1"/>
    <row r="1040769" ht="12.75" customHeight="1"/>
    <row r="1040770" ht="12.75" customHeight="1"/>
    <row r="1040771" ht="12.75" customHeight="1"/>
    <row r="1040772" ht="12.75" customHeight="1"/>
    <row r="1040773" ht="12.75" customHeight="1"/>
    <row r="1040774" ht="12.75" customHeight="1"/>
    <row r="1040775" ht="12.75" customHeight="1"/>
    <row r="1040776" ht="12.75" customHeight="1"/>
    <row r="1040777" ht="12.75" customHeight="1"/>
    <row r="1040778" ht="12.75" customHeight="1"/>
    <row r="1040779" ht="12.75" customHeight="1"/>
    <row r="1040780" ht="12.75" customHeight="1"/>
    <row r="1040781" ht="12.75" customHeight="1"/>
    <row r="1040782" ht="12.75" customHeight="1"/>
    <row r="1040783" ht="12.75" customHeight="1"/>
    <row r="1040784" ht="12.75" customHeight="1"/>
    <row r="1040785" ht="12.75" customHeight="1"/>
    <row r="1040786" ht="12.75" customHeight="1"/>
    <row r="1040787" ht="12.75" customHeight="1"/>
    <row r="1040788" ht="12.75" customHeight="1"/>
    <row r="1040789" ht="12.75" customHeight="1"/>
    <row r="1040790" ht="12.75" customHeight="1"/>
    <row r="1040791" ht="12.75" customHeight="1"/>
    <row r="1040792" ht="12.75" customHeight="1"/>
    <row r="1040793" ht="12.75" customHeight="1"/>
    <row r="1040794" ht="12.75" customHeight="1"/>
    <row r="1040795" ht="12.75" customHeight="1"/>
    <row r="1040796" ht="12.75" customHeight="1"/>
    <row r="1040797" ht="12.75" customHeight="1"/>
    <row r="1040798" ht="12.75" customHeight="1"/>
    <row r="1040799" ht="12.75" customHeight="1"/>
    <row r="1040800" ht="12.75" customHeight="1"/>
    <row r="1040801" ht="12.75" customHeight="1"/>
    <row r="1040802" ht="12.75" customHeight="1"/>
    <row r="1040803" ht="12.75" customHeight="1"/>
    <row r="1040804" ht="12.75" customHeight="1"/>
    <row r="1040805" ht="12.75" customHeight="1"/>
    <row r="1040806" ht="12.75" customHeight="1"/>
    <row r="1040807" ht="12.75" customHeight="1"/>
    <row r="1040808" ht="12.75" customHeight="1"/>
    <row r="1040809" ht="12.75" customHeight="1"/>
    <row r="1040810" ht="12.75" customHeight="1"/>
    <row r="1040811" ht="12.75" customHeight="1"/>
    <row r="1040812" ht="12.75" customHeight="1"/>
    <row r="1040813" ht="12.75" customHeight="1"/>
    <row r="1040814" ht="12.75" customHeight="1"/>
    <row r="1040815" ht="12.75" customHeight="1"/>
    <row r="1040816" ht="12.75" customHeight="1"/>
    <row r="1040817" ht="12.75" customHeight="1"/>
    <row r="1040818" ht="12.75" customHeight="1"/>
    <row r="1040819" ht="12.75" customHeight="1"/>
    <row r="1040820" ht="12.75" customHeight="1"/>
    <row r="1040821" ht="12.75" customHeight="1"/>
    <row r="1040822" ht="12.75" customHeight="1"/>
    <row r="1040823" ht="12.75" customHeight="1"/>
    <row r="1040824" ht="12.75" customHeight="1"/>
    <row r="1040825" ht="12.75" customHeight="1"/>
    <row r="1040826" ht="12.75" customHeight="1"/>
    <row r="1040827" ht="12.75" customHeight="1"/>
    <row r="1040828" ht="12.75" customHeight="1"/>
    <row r="1040829" ht="12.75" customHeight="1"/>
    <row r="1040830" ht="12.75" customHeight="1"/>
    <row r="1040831" ht="12.75" customHeight="1"/>
    <row r="1040832" ht="12.75" customHeight="1"/>
    <row r="1040833" ht="12.75" customHeight="1"/>
    <row r="1040834" ht="12.75" customHeight="1"/>
    <row r="1040835" ht="12.75" customHeight="1"/>
    <row r="1040836" ht="12.75" customHeight="1"/>
    <row r="1040837" ht="12.75" customHeight="1"/>
    <row r="1040838" ht="12.75" customHeight="1"/>
    <row r="1040839" ht="12.75" customHeight="1"/>
    <row r="1040840" ht="12.75" customHeight="1"/>
    <row r="1040841" ht="12.75" customHeight="1"/>
    <row r="1040842" ht="12.75" customHeight="1"/>
    <row r="1040843" ht="12.75" customHeight="1"/>
    <row r="1040844" ht="12.75" customHeight="1"/>
    <row r="1040845" ht="12.75" customHeight="1"/>
    <row r="1040846" ht="12.75" customHeight="1"/>
    <row r="1040847" ht="12.75" customHeight="1"/>
    <row r="1040848" ht="12.75" customHeight="1"/>
    <row r="1040849" ht="12.75" customHeight="1"/>
    <row r="1040850" ht="12.75" customHeight="1"/>
    <row r="1040851" ht="12.75" customHeight="1"/>
    <row r="1040852" ht="12.75" customHeight="1"/>
    <row r="1040853" ht="12.75" customHeight="1"/>
    <row r="1040854" ht="12.75" customHeight="1"/>
    <row r="1040855" ht="12.75" customHeight="1"/>
    <row r="1040856" ht="12.75" customHeight="1"/>
    <row r="1040857" ht="12.75" customHeight="1"/>
    <row r="1040858" ht="12.75" customHeight="1"/>
    <row r="1040859" ht="12.75" customHeight="1"/>
    <row r="1040860" ht="12.75" customHeight="1"/>
    <row r="1040861" ht="12.75" customHeight="1"/>
    <row r="1040862" ht="12.75" customHeight="1"/>
    <row r="1040863" ht="12.75" customHeight="1"/>
    <row r="1040864" ht="12.75" customHeight="1"/>
    <row r="1040865" ht="12.75" customHeight="1"/>
    <row r="1040866" ht="12.75" customHeight="1"/>
    <row r="1040867" ht="12.75" customHeight="1"/>
    <row r="1040868" ht="12.75" customHeight="1"/>
    <row r="1040869" ht="12.75" customHeight="1"/>
    <row r="1040870" ht="12.75" customHeight="1"/>
    <row r="1040871" ht="12.75" customHeight="1"/>
    <row r="1040872" ht="12.75" customHeight="1"/>
    <row r="1040873" ht="12.75" customHeight="1"/>
    <row r="1040874" ht="12.75" customHeight="1"/>
    <row r="1040875" ht="12.75" customHeight="1"/>
    <row r="1040876" ht="12.75" customHeight="1"/>
    <row r="1040877" ht="12.75" customHeight="1"/>
    <row r="1040878" ht="12.75" customHeight="1"/>
    <row r="1040879" ht="12.75" customHeight="1"/>
    <row r="1040880" ht="12.75" customHeight="1"/>
    <row r="1040881" ht="12.75" customHeight="1"/>
    <row r="1040882" ht="12.75" customHeight="1"/>
    <row r="1040883" ht="12.75" customHeight="1"/>
    <row r="1040884" ht="12.75" customHeight="1"/>
    <row r="1040885" ht="12.75" customHeight="1"/>
    <row r="1040886" ht="12.75" customHeight="1"/>
    <row r="1040887" ht="12.75" customHeight="1"/>
    <row r="1040888" ht="12.75" customHeight="1"/>
    <row r="1040889" ht="12.75" customHeight="1"/>
    <row r="1040890" ht="12.75" customHeight="1"/>
    <row r="1040891" ht="12.75" customHeight="1"/>
    <row r="1040892" ht="12.75" customHeight="1"/>
    <row r="1040893" ht="12.75" customHeight="1"/>
    <row r="1040894" ht="12.75" customHeight="1"/>
    <row r="1040895" ht="12.75" customHeight="1"/>
    <row r="1040896" ht="12.75" customHeight="1"/>
    <row r="1040897" ht="12.75" customHeight="1"/>
    <row r="1040898" ht="12.75" customHeight="1"/>
    <row r="1040899" ht="12.75" customHeight="1"/>
    <row r="1040900" ht="12.75" customHeight="1"/>
    <row r="1040901" ht="12.75" customHeight="1"/>
    <row r="1040902" ht="12.75" customHeight="1"/>
    <row r="1040903" ht="12.75" customHeight="1"/>
    <row r="1040904" ht="12.75" customHeight="1"/>
    <row r="1040905" ht="12.75" customHeight="1"/>
    <row r="1040906" ht="12.75" customHeight="1"/>
    <row r="1040907" ht="12.75" customHeight="1"/>
    <row r="1040908" ht="12.75" customHeight="1"/>
    <row r="1040909" ht="12.75" customHeight="1"/>
    <row r="1040910" ht="12.75" customHeight="1"/>
    <row r="1040911" ht="12.75" customHeight="1"/>
    <row r="1040912" ht="12.75" customHeight="1"/>
    <row r="1040913" ht="12.75" customHeight="1"/>
    <row r="1040914" ht="12.75" customHeight="1"/>
    <row r="1040915" ht="12.75" customHeight="1"/>
    <row r="1040916" ht="12.75" customHeight="1"/>
    <row r="1040917" ht="12.75" customHeight="1"/>
    <row r="1040918" ht="12.75" customHeight="1"/>
    <row r="1040919" ht="12.75" customHeight="1"/>
    <row r="1040920" ht="12.75" customHeight="1"/>
    <row r="1040921" ht="12.75" customHeight="1"/>
    <row r="1040922" ht="12.75" customHeight="1"/>
    <row r="1040923" ht="12.75" customHeight="1"/>
    <row r="1040924" ht="12.75" customHeight="1"/>
    <row r="1040925" ht="12.75" customHeight="1"/>
    <row r="1040926" ht="12.75" customHeight="1"/>
    <row r="1040927" ht="12.75" customHeight="1"/>
    <row r="1040928" ht="12.75" customHeight="1"/>
    <row r="1040929" ht="12.75" customHeight="1"/>
    <row r="1040930" ht="12.75" customHeight="1"/>
    <row r="1040931" ht="12.75" customHeight="1"/>
    <row r="1040932" ht="12.75" customHeight="1"/>
    <row r="1040933" ht="12.75" customHeight="1"/>
    <row r="1040934" ht="12.75" customHeight="1"/>
    <row r="1040935" ht="12.75" customHeight="1"/>
    <row r="1040936" ht="12.75" customHeight="1"/>
    <row r="1040937" ht="12.75" customHeight="1"/>
    <row r="1040938" ht="12.75" customHeight="1"/>
    <row r="1040939" ht="12.75" customHeight="1"/>
    <row r="1040940" ht="12.75" customHeight="1"/>
    <row r="1040941" ht="12.75" customHeight="1"/>
    <row r="1040942" ht="12.75" customHeight="1"/>
    <row r="1040943" ht="12.75" customHeight="1"/>
    <row r="1040944" ht="12.75" customHeight="1"/>
    <row r="1040945" ht="12.75" customHeight="1"/>
    <row r="1040946" ht="12.75" customHeight="1"/>
    <row r="1040947" ht="12.75" customHeight="1"/>
    <row r="1040948" ht="12.75" customHeight="1"/>
    <row r="1040949" ht="12.75" customHeight="1"/>
    <row r="1040950" ht="12.75" customHeight="1"/>
    <row r="1040951" ht="12.75" customHeight="1"/>
    <row r="1040952" ht="12.75" customHeight="1"/>
    <row r="1040953" ht="12.75" customHeight="1"/>
    <row r="1040954" ht="12.75" customHeight="1"/>
    <row r="1040955" ht="12.75" customHeight="1"/>
    <row r="1040956" ht="12.75" customHeight="1"/>
    <row r="1040957" ht="12.75" customHeight="1"/>
    <row r="1040958" ht="12.75" customHeight="1"/>
    <row r="1040959" ht="12.75" customHeight="1"/>
    <row r="1040960" ht="12.75" customHeight="1"/>
    <row r="1040961" ht="12.75" customHeight="1"/>
    <row r="1040962" ht="12.75" customHeight="1"/>
    <row r="1040963" ht="12.75" customHeight="1"/>
    <row r="1040964" ht="12.75" customHeight="1"/>
    <row r="1040965" ht="12.75" customHeight="1"/>
    <row r="1040966" ht="12.75" customHeight="1"/>
    <row r="1040967" ht="12.75" customHeight="1"/>
    <row r="1040968" ht="12.75" customHeight="1"/>
    <row r="1040969" ht="12.75" customHeight="1"/>
    <row r="1040970" ht="12.75" customHeight="1"/>
    <row r="1040971" ht="12.75" customHeight="1"/>
    <row r="1040972" ht="12.75" customHeight="1"/>
    <row r="1040973" ht="12.75" customHeight="1"/>
    <row r="1040974" ht="12.75" customHeight="1"/>
    <row r="1040975" ht="12.75" customHeight="1"/>
    <row r="1040976" ht="12.75" customHeight="1"/>
    <row r="1040977" ht="12.75" customHeight="1"/>
    <row r="1040978" ht="12.75" customHeight="1"/>
    <row r="1040979" ht="12.75" customHeight="1"/>
    <row r="1040980" ht="12.75" customHeight="1"/>
    <row r="1040981" ht="12.75" customHeight="1"/>
    <row r="1040982" ht="12.75" customHeight="1"/>
    <row r="1040983" ht="12.75" customHeight="1"/>
    <row r="1040984" ht="12.75" customHeight="1"/>
    <row r="1040985" ht="12.75" customHeight="1"/>
    <row r="1040986" ht="12.75" customHeight="1"/>
    <row r="1040987" ht="12.75" customHeight="1"/>
    <row r="1040988" ht="12.75" customHeight="1"/>
    <row r="1040989" ht="12.75" customHeight="1"/>
    <row r="1040990" ht="12.75" customHeight="1"/>
    <row r="1040991" ht="12.75" customHeight="1"/>
    <row r="1040992" ht="12.75" customHeight="1"/>
    <row r="1040993" ht="12.75" customHeight="1"/>
    <row r="1040994" ht="12.75" customHeight="1"/>
    <row r="1040995" ht="12.75" customHeight="1"/>
    <row r="1040996" ht="12.75" customHeight="1"/>
    <row r="1040997" ht="12.75" customHeight="1"/>
    <row r="1040998" ht="12.75" customHeight="1"/>
    <row r="1040999" ht="12.75" customHeight="1"/>
    <row r="1041000" ht="12.75" customHeight="1"/>
    <row r="1041001" ht="12.75" customHeight="1"/>
    <row r="1041002" ht="12.75" customHeight="1"/>
    <row r="1041003" ht="12.75" customHeight="1"/>
    <row r="1041004" ht="12.75" customHeight="1"/>
    <row r="1041005" ht="12.75" customHeight="1"/>
    <row r="1041006" ht="12.75" customHeight="1"/>
    <row r="1041007" ht="12.75" customHeight="1"/>
    <row r="1041008" ht="12.75" customHeight="1"/>
    <row r="1041009" ht="12.75" customHeight="1"/>
    <row r="1041010" ht="12.75" customHeight="1"/>
    <row r="1041011" ht="12.75" customHeight="1"/>
    <row r="1041012" ht="12.75" customHeight="1"/>
    <row r="1041013" ht="12.75" customHeight="1"/>
    <row r="1041014" ht="12.75" customHeight="1"/>
    <row r="1041015" ht="12.75" customHeight="1"/>
    <row r="1041016" ht="12.75" customHeight="1"/>
    <row r="1041017" ht="12.75" customHeight="1"/>
    <row r="1041018" ht="12.75" customHeight="1"/>
    <row r="1041019" ht="12.75" customHeight="1"/>
    <row r="1041020" ht="12.75" customHeight="1"/>
    <row r="1041021" ht="12.75" customHeight="1"/>
    <row r="1041022" ht="12.75" customHeight="1"/>
    <row r="1041023" ht="12.75" customHeight="1"/>
    <row r="1041024" ht="12.75" customHeight="1"/>
    <row r="1041025" ht="12.75" customHeight="1"/>
    <row r="1041026" ht="12.75" customHeight="1"/>
    <row r="1041027" ht="12.75" customHeight="1"/>
    <row r="1041028" ht="12.75" customHeight="1"/>
    <row r="1041029" ht="12.75" customHeight="1"/>
    <row r="1041030" ht="12.75" customHeight="1"/>
    <row r="1041031" ht="12.75" customHeight="1"/>
    <row r="1041032" ht="12.75" customHeight="1"/>
    <row r="1041033" ht="12.75" customHeight="1"/>
    <row r="1041034" ht="12.75" customHeight="1"/>
    <row r="1041035" ht="12.75" customHeight="1"/>
    <row r="1041036" ht="12.75" customHeight="1"/>
    <row r="1041037" ht="12.75" customHeight="1"/>
    <row r="1041038" ht="12.75" customHeight="1"/>
    <row r="1041039" ht="12.75" customHeight="1"/>
    <row r="1041040" ht="12.75" customHeight="1"/>
    <row r="1041041" ht="12.75" customHeight="1"/>
    <row r="1041042" ht="12.75" customHeight="1"/>
    <row r="1041043" ht="12.75" customHeight="1"/>
    <row r="1041044" ht="12.75" customHeight="1"/>
    <row r="1041045" ht="12.75" customHeight="1"/>
    <row r="1041046" ht="12.75" customHeight="1"/>
    <row r="1041047" ht="12.75" customHeight="1"/>
    <row r="1041048" ht="12.75" customHeight="1"/>
    <row r="1041049" ht="12.75" customHeight="1"/>
    <row r="1041050" ht="12.75" customHeight="1"/>
    <row r="1041051" ht="12.75" customHeight="1"/>
    <row r="1041052" ht="12.75" customHeight="1"/>
    <row r="1041053" ht="12.75" customHeight="1"/>
    <row r="1041054" ht="12.75" customHeight="1"/>
    <row r="1041055" ht="12.75" customHeight="1"/>
    <row r="1041056" ht="12.75" customHeight="1"/>
    <row r="1041057" ht="12.75" customHeight="1"/>
    <row r="1041058" ht="12.75" customHeight="1"/>
    <row r="1041059" ht="12.75" customHeight="1"/>
    <row r="1041060" ht="12.75" customHeight="1"/>
    <row r="1041061" ht="12.75" customHeight="1"/>
    <row r="1041062" ht="12.75" customHeight="1"/>
    <row r="1041063" ht="12.75" customHeight="1"/>
    <row r="1041064" ht="12.75" customHeight="1"/>
    <row r="1041065" ht="12.75" customHeight="1"/>
    <row r="1041066" ht="12.75" customHeight="1"/>
    <row r="1041067" ht="12.75" customHeight="1"/>
    <row r="1041068" ht="12.75" customHeight="1"/>
    <row r="1041069" ht="12.75" customHeight="1"/>
    <row r="1041070" ht="12.75" customHeight="1"/>
    <row r="1041071" ht="12.75" customHeight="1"/>
    <row r="1041072" ht="12.75" customHeight="1"/>
    <row r="1041073" ht="12.75" customHeight="1"/>
    <row r="1041074" ht="12.75" customHeight="1"/>
    <row r="1041075" ht="12.75" customHeight="1"/>
    <row r="1041076" ht="12.75" customHeight="1"/>
    <row r="1041077" ht="12.75" customHeight="1"/>
    <row r="1041078" ht="12.75" customHeight="1"/>
    <row r="1041079" ht="12.75" customHeight="1"/>
    <row r="1041080" ht="12.75" customHeight="1"/>
    <row r="1041081" ht="12.75" customHeight="1"/>
    <row r="1041082" ht="12.75" customHeight="1"/>
    <row r="1041083" ht="12.75" customHeight="1"/>
    <row r="1041084" ht="12.75" customHeight="1"/>
    <row r="1041085" ht="12.75" customHeight="1"/>
    <row r="1041086" ht="12.75" customHeight="1"/>
    <row r="1041087" ht="12.75" customHeight="1"/>
    <row r="1041088" ht="12.75" customHeight="1"/>
    <row r="1041089" ht="12.75" customHeight="1"/>
    <row r="1041090" ht="12.75" customHeight="1"/>
    <row r="1041091" ht="12.75" customHeight="1"/>
    <row r="1041092" ht="12.75" customHeight="1"/>
    <row r="1041093" ht="12.75" customHeight="1"/>
    <row r="1041094" ht="12.75" customHeight="1"/>
    <row r="1041095" ht="12.75" customHeight="1"/>
    <row r="1041096" ht="12.75" customHeight="1"/>
    <row r="1041097" ht="12.75" customHeight="1"/>
    <row r="1041098" ht="12.75" customHeight="1"/>
    <row r="1041099" ht="12.75" customHeight="1"/>
    <row r="1041100" ht="12.75" customHeight="1"/>
    <row r="1041101" ht="12.75" customHeight="1"/>
    <row r="1041102" ht="12.75" customHeight="1"/>
    <row r="1041103" ht="12.75" customHeight="1"/>
    <row r="1041104" ht="12.75" customHeight="1"/>
    <row r="1041105" ht="12.75" customHeight="1"/>
    <row r="1041106" ht="12.75" customHeight="1"/>
    <row r="1041107" ht="12.75" customHeight="1"/>
    <row r="1041108" ht="12.75" customHeight="1"/>
    <row r="1041109" ht="12.75" customHeight="1"/>
    <row r="1041110" ht="12.75" customHeight="1"/>
    <row r="1041111" ht="12.75" customHeight="1"/>
    <row r="1041112" ht="12.75" customHeight="1"/>
    <row r="1041113" ht="12.75" customHeight="1"/>
    <row r="1041114" ht="12.75" customHeight="1"/>
    <row r="1041115" ht="12.75" customHeight="1"/>
    <row r="1041116" ht="12.75" customHeight="1"/>
    <row r="1041117" ht="12.75" customHeight="1"/>
    <row r="1041118" ht="12.75" customHeight="1"/>
    <row r="1041119" ht="12.75" customHeight="1"/>
    <row r="1041120" ht="12.75" customHeight="1"/>
    <row r="1041121" ht="12.75" customHeight="1"/>
    <row r="1041122" ht="12.75" customHeight="1"/>
    <row r="1041123" ht="12.75" customHeight="1"/>
    <row r="1041124" ht="12.75" customHeight="1"/>
    <row r="1041125" ht="12.75" customHeight="1"/>
    <row r="1041126" ht="12.75" customHeight="1"/>
    <row r="1041127" ht="12.75" customHeight="1"/>
    <row r="1041128" ht="12.75" customHeight="1"/>
    <row r="1041129" ht="12.75" customHeight="1"/>
    <row r="1041130" ht="12.75" customHeight="1"/>
    <row r="1041131" ht="12.75" customHeight="1"/>
    <row r="1041132" ht="12.75" customHeight="1"/>
    <row r="1041133" ht="12.75" customHeight="1"/>
    <row r="1041134" ht="12.75" customHeight="1"/>
    <row r="1041135" ht="12.75" customHeight="1"/>
    <row r="1041136" ht="12.75" customHeight="1"/>
    <row r="1041137" ht="12.75" customHeight="1"/>
    <row r="1041138" ht="12.75" customHeight="1"/>
    <row r="1041139" ht="12.75" customHeight="1"/>
    <row r="1041140" ht="12.75" customHeight="1"/>
    <row r="1041141" ht="12.75" customHeight="1"/>
    <row r="1041142" ht="12.75" customHeight="1"/>
    <row r="1041143" ht="12.75" customHeight="1"/>
    <row r="1041144" ht="12.75" customHeight="1"/>
    <row r="1041145" ht="12.75" customHeight="1"/>
    <row r="1041146" ht="12.75" customHeight="1"/>
    <row r="1041147" ht="12.75" customHeight="1"/>
    <row r="1041148" ht="12.75" customHeight="1"/>
    <row r="1041149" ht="12.75" customHeight="1"/>
    <row r="1041150" ht="12.75" customHeight="1"/>
    <row r="1041151" ht="12.75" customHeight="1"/>
    <row r="1041152" ht="12.75" customHeight="1"/>
    <row r="1041153" ht="12.75" customHeight="1"/>
    <row r="1041154" ht="12.75" customHeight="1"/>
    <row r="1041155" ht="12.75" customHeight="1"/>
    <row r="1041156" ht="12.75" customHeight="1"/>
    <row r="1041157" ht="12.75" customHeight="1"/>
    <row r="1041158" ht="12.75" customHeight="1"/>
    <row r="1041159" ht="12.75" customHeight="1"/>
    <row r="1041160" ht="12.75" customHeight="1"/>
    <row r="1041161" ht="12.75" customHeight="1"/>
    <row r="1041162" ht="12.75" customHeight="1"/>
    <row r="1041163" ht="12.75" customHeight="1"/>
    <row r="1041164" ht="12.75" customHeight="1"/>
    <row r="1041165" ht="12.75" customHeight="1"/>
    <row r="1041166" ht="12.75" customHeight="1"/>
    <row r="1041167" ht="12.75" customHeight="1"/>
    <row r="1041168" ht="12.75" customHeight="1"/>
    <row r="1041169" ht="12.75" customHeight="1"/>
    <row r="1041170" ht="12.75" customHeight="1"/>
    <row r="1041171" ht="12.75" customHeight="1"/>
    <row r="1041172" ht="12.75" customHeight="1"/>
    <row r="1041173" ht="12.75" customHeight="1"/>
    <row r="1041174" ht="12.75" customHeight="1"/>
    <row r="1041175" ht="12.75" customHeight="1"/>
    <row r="1041176" ht="12.75" customHeight="1"/>
    <row r="1041177" ht="12.75" customHeight="1"/>
    <row r="1041178" ht="12.75" customHeight="1"/>
    <row r="1041179" ht="12.75" customHeight="1"/>
    <row r="1041180" ht="12.75" customHeight="1"/>
    <row r="1041181" ht="12.75" customHeight="1"/>
    <row r="1041182" ht="12.75" customHeight="1"/>
    <row r="1041183" ht="12.75" customHeight="1"/>
    <row r="1041184" ht="12.75" customHeight="1"/>
    <row r="1041185" ht="12.75" customHeight="1"/>
    <row r="1041186" ht="12.75" customHeight="1"/>
    <row r="1041187" ht="12.75" customHeight="1"/>
    <row r="1041188" ht="12.75" customHeight="1"/>
    <row r="1041189" ht="12.75" customHeight="1"/>
    <row r="1041190" ht="12.75" customHeight="1"/>
    <row r="1041191" ht="12.75" customHeight="1"/>
    <row r="1041192" ht="12.75" customHeight="1"/>
    <row r="1041193" ht="12.75" customHeight="1"/>
    <row r="1041194" ht="12.75" customHeight="1"/>
    <row r="1041195" ht="12.75" customHeight="1"/>
    <row r="1041196" ht="12.75" customHeight="1"/>
    <row r="1041197" ht="12.75" customHeight="1"/>
    <row r="1041198" ht="12.75" customHeight="1"/>
    <row r="1041199" ht="12.75" customHeight="1"/>
    <row r="1041200" ht="12.75" customHeight="1"/>
    <row r="1041201" ht="12.75" customHeight="1"/>
    <row r="1041202" ht="12.75" customHeight="1"/>
    <row r="1041203" ht="12.75" customHeight="1"/>
    <row r="1041204" ht="12.75" customHeight="1"/>
    <row r="1041205" ht="12.75" customHeight="1"/>
    <row r="1041206" ht="12.75" customHeight="1"/>
    <row r="1041207" ht="12.75" customHeight="1"/>
    <row r="1041208" ht="12.75" customHeight="1"/>
    <row r="1041209" ht="12.75" customHeight="1"/>
    <row r="1041210" ht="12.75" customHeight="1"/>
    <row r="1041211" ht="12.75" customHeight="1"/>
    <row r="1041212" ht="12.75" customHeight="1"/>
    <row r="1041213" ht="12.75" customHeight="1"/>
    <row r="1041214" ht="12.75" customHeight="1"/>
    <row r="1041215" ht="12.75" customHeight="1"/>
    <row r="1041216" ht="12.75" customHeight="1"/>
    <row r="1041217" ht="12.75" customHeight="1"/>
    <row r="1041218" ht="12.75" customHeight="1"/>
    <row r="1041219" ht="12.75" customHeight="1"/>
    <row r="1041220" ht="12.75" customHeight="1"/>
    <row r="1041221" ht="12.75" customHeight="1"/>
    <row r="1041222" ht="12.75" customHeight="1"/>
    <row r="1041223" ht="12.75" customHeight="1"/>
    <row r="1041224" ht="12.75" customHeight="1"/>
    <row r="1041225" ht="12.75" customHeight="1"/>
    <row r="1041226" ht="12.75" customHeight="1"/>
    <row r="1041227" ht="12.75" customHeight="1"/>
    <row r="1041228" ht="12.75" customHeight="1"/>
    <row r="1041229" ht="12.75" customHeight="1"/>
    <row r="1041230" ht="12.75" customHeight="1"/>
    <row r="1041231" ht="12.75" customHeight="1"/>
    <row r="1041232" ht="12.75" customHeight="1"/>
    <row r="1041233" ht="12.75" customHeight="1"/>
    <row r="1041234" ht="12.75" customHeight="1"/>
    <row r="1041235" ht="12.75" customHeight="1"/>
    <row r="1041236" ht="12.75" customHeight="1"/>
    <row r="1041237" ht="12.75" customHeight="1"/>
    <row r="1041238" ht="12.75" customHeight="1"/>
    <row r="1041239" ht="12.75" customHeight="1"/>
    <row r="1041240" ht="12.75" customHeight="1"/>
    <row r="1041241" ht="12.75" customHeight="1"/>
    <row r="1041242" ht="12.75" customHeight="1"/>
    <row r="1041243" ht="12.75" customHeight="1"/>
    <row r="1041244" ht="12.75" customHeight="1"/>
    <row r="1041245" ht="12.75" customHeight="1"/>
    <row r="1041246" ht="12.75" customHeight="1"/>
    <row r="1041247" ht="12.75" customHeight="1"/>
    <row r="1041248" ht="12.75" customHeight="1"/>
    <row r="1041249" ht="12.75" customHeight="1"/>
    <row r="1041250" ht="12.75" customHeight="1"/>
    <row r="1041251" ht="12.75" customHeight="1"/>
    <row r="1041252" ht="12.75" customHeight="1"/>
    <row r="1041253" ht="12.75" customHeight="1"/>
    <row r="1041254" ht="12.75" customHeight="1"/>
    <row r="1041255" ht="12.75" customHeight="1"/>
    <row r="1041256" ht="12.75" customHeight="1"/>
    <row r="1041257" ht="12.75" customHeight="1"/>
    <row r="1041258" ht="12.75" customHeight="1"/>
    <row r="1041259" ht="12.75" customHeight="1"/>
    <row r="1041260" ht="12.75" customHeight="1"/>
    <row r="1041261" ht="12.75" customHeight="1"/>
    <row r="1041262" ht="12.75" customHeight="1"/>
    <row r="1041263" ht="12.75" customHeight="1"/>
    <row r="1041264" ht="12.75" customHeight="1"/>
    <row r="1041265" ht="12.75" customHeight="1"/>
    <row r="1041266" ht="12.75" customHeight="1"/>
    <row r="1041267" ht="12.75" customHeight="1"/>
    <row r="1041268" ht="12.75" customHeight="1"/>
    <row r="1041269" ht="12.75" customHeight="1"/>
    <row r="1041270" ht="12.75" customHeight="1"/>
    <row r="1041271" ht="12.75" customHeight="1"/>
    <row r="1041272" ht="12.75" customHeight="1"/>
    <row r="1041273" ht="12.75" customHeight="1"/>
    <row r="1041274" ht="12.75" customHeight="1"/>
    <row r="1041275" ht="12.75" customHeight="1"/>
    <row r="1041276" ht="12.75" customHeight="1"/>
    <row r="1041277" ht="12.75" customHeight="1"/>
    <row r="1041278" ht="12.75" customHeight="1"/>
    <row r="1041279" ht="12.75" customHeight="1"/>
    <row r="1041280" ht="12.75" customHeight="1"/>
    <row r="1041281" ht="12.75" customHeight="1"/>
    <row r="1041282" ht="12.75" customHeight="1"/>
    <row r="1041283" ht="12.75" customHeight="1"/>
    <row r="1041284" ht="12.75" customHeight="1"/>
    <row r="1041285" ht="12.75" customHeight="1"/>
    <row r="1041286" ht="12.75" customHeight="1"/>
    <row r="1041287" ht="12.75" customHeight="1"/>
    <row r="1041288" ht="12.75" customHeight="1"/>
    <row r="1041289" ht="12.75" customHeight="1"/>
    <row r="1041290" ht="12.75" customHeight="1"/>
    <row r="1041291" ht="12.75" customHeight="1"/>
    <row r="1041292" ht="12.75" customHeight="1"/>
    <row r="1041293" ht="12.75" customHeight="1"/>
    <row r="1041294" ht="12.75" customHeight="1"/>
    <row r="1041295" ht="12.75" customHeight="1"/>
    <row r="1041296" ht="12.75" customHeight="1"/>
    <row r="1041297" ht="12.75" customHeight="1"/>
    <row r="1041298" ht="12.75" customHeight="1"/>
    <row r="1041299" ht="12.75" customHeight="1"/>
    <row r="1041300" ht="12.75" customHeight="1"/>
    <row r="1041301" ht="12.75" customHeight="1"/>
    <row r="1041302" ht="12.75" customHeight="1"/>
    <row r="1041303" ht="12.75" customHeight="1"/>
    <row r="1041304" ht="12.75" customHeight="1"/>
    <row r="1041305" ht="12.75" customHeight="1"/>
    <row r="1041306" ht="12.75" customHeight="1"/>
    <row r="1041307" ht="12.75" customHeight="1"/>
    <row r="1041308" ht="12.75" customHeight="1"/>
    <row r="1041309" ht="12.75" customHeight="1"/>
    <row r="1041310" ht="12.75" customHeight="1"/>
    <row r="1041311" ht="12.75" customHeight="1"/>
    <row r="1041312" ht="12.75" customHeight="1"/>
    <row r="1041313" ht="12.75" customHeight="1"/>
    <row r="1041314" ht="12.75" customHeight="1"/>
    <row r="1041315" ht="12.75" customHeight="1"/>
    <row r="1041316" ht="12.75" customHeight="1"/>
    <row r="1041317" ht="12.75" customHeight="1"/>
    <row r="1041318" ht="12.75" customHeight="1"/>
    <row r="1041319" ht="12.75" customHeight="1"/>
    <row r="1041320" ht="12.75" customHeight="1"/>
    <row r="1041321" ht="12.75" customHeight="1"/>
    <row r="1041322" ht="12.75" customHeight="1"/>
    <row r="1041323" ht="12.75" customHeight="1"/>
    <row r="1041324" ht="12.75" customHeight="1"/>
    <row r="1041325" ht="12.75" customHeight="1"/>
    <row r="1041326" ht="12.75" customHeight="1"/>
    <row r="1041327" ht="12.75" customHeight="1"/>
    <row r="1041328" ht="12.75" customHeight="1"/>
    <row r="1041329" ht="12.75" customHeight="1"/>
    <row r="1041330" ht="12.75" customHeight="1"/>
    <row r="1041331" ht="12.75" customHeight="1"/>
    <row r="1041332" ht="12.75" customHeight="1"/>
    <row r="1041333" ht="12.75" customHeight="1"/>
    <row r="1041334" ht="12.75" customHeight="1"/>
    <row r="1041335" ht="12.75" customHeight="1"/>
    <row r="1041336" ht="12.75" customHeight="1"/>
    <row r="1041337" ht="12.75" customHeight="1"/>
    <row r="1041338" ht="12.75" customHeight="1"/>
    <row r="1041339" ht="12.75" customHeight="1"/>
    <row r="1041340" ht="12.75" customHeight="1"/>
    <row r="1041341" ht="12.75" customHeight="1"/>
    <row r="1041342" ht="12.75" customHeight="1"/>
    <row r="1041343" ht="12.75" customHeight="1"/>
    <row r="1041344" ht="12.75" customHeight="1"/>
    <row r="1041345" ht="12.75" customHeight="1"/>
    <row r="1041346" ht="12.75" customHeight="1"/>
    <row r="1041347" ht="12.75" customHeight="1"/>
    <row r="1041348" ht="12.75" customHeight="1"/>
    <row r="1041349" ht="12.75" customHeight="1"/>
    <row r="1041350" ht="12.75" customHeight="1"/>
    <row r="1041351" ht="12.75" customHeight="1"/>
    <row r="1041352" ht="12.75" customHeight="1"/>
    <row r="1041353" ht="12.75" customHeight="1"/>
    <row r="1041354" ht="12.75" customHeight="1"/>
    <row r="1041355" ht="12.75" customHeight="1"/>
    <row r="1041356" ht="12.75" customHeight="1"/>
    <row r="1041357" ht="12.75" customHeight="1"/>
    <row r="1041358" ht="12.75" customHeight="1"/>
    <row r="1041359" ht="12.75" customHeight="1"/>
    <row r="1041360" ht="12.75" customHeight="1"/>
    <row r="1041361" ht="12.75" customHeight="1"/>
    <row r="1041362" ht="12.75" customHeight="1"/>
    <row r="1041363" ht="12.75" customHeight="1"/>
    <row r="1041364" ht="12.75" customHeight="1"/>
    <row r="1041365" ht="12.75" customHeight="1"/>
    <row r="1041366" ht="12.75" customHeight="1"/>
    <row r="1041367" ht="12.75" customHeight="1"/>
    <row r="1041368" ht="12.75" customHeight="1"/>
    <row r="1041369" ht="12.75" customHeight="1"/>
    <row r="1041370" ht="12.75" customHeight="1"/>
    <row r="1041371" ht="12.75" customHeight="1"/>
    <row r="1041372" ht="12.75" customHeight="1"/>
    <row r="1041373" ht="12.75" customHeight="1"/>
    <row r="1041374" ht="12.75" customHeight="1"/>
    <row r="1041375" ht="12.75" customHeight="1"/>
    <row r="1041376" ht="12.75" customHeight="1"/>
    <row r="1041377" ht="12.75" customHeight="1"/>
    <row r="1041378" ht="12.75" customHeight="1"/>
    <row r="1041379" ht="12.75" customHeight="1"/>
    <row r="1041380" ht="12.75" customHeight="1"/>
    <row r="1041381" ht="12.75" customHeight="1"/>
    <row r="1041382" ht="12.75" customHeight="1"/>
    <row r="1041383" ht="12.75" customHeight="1"/>
    <row r="1041384" ht="12.75" customHeight="1"/>
    <row r="1041385" ht="12.75" customHeight="1"/>
    <row r="1041386" ht="12.75" customHeight="1"/>
    <row r="1041387" ht="12.75" customHeight="1"/>
    <row r="1041388" ht="12.75" customHeight="1"/>
    <row r="1041389" ht="12.75" customHeight="1"/>
    <row r="1041390" ht="12.75" customHeight="1"/>
    <row r="1041391" ht="12.75" customHeight="1"/>
    <row r="1041392" ht="12.75" customHeight="1"/>
    <row r="1041393" ht="12.75" customHeight="1"/>
    <row r="1041394" ht="12.75" customHeight="1"/>
    <row r="1041395" ht="12.75" customHeight="1"/>
    <row r="1041396" ht="12.75" customHeight="1"/>
    <row r="1041397" ht="12.75" customHeight="1"/>
    <row r="1041398" ht="12.75" customHeight="1"/>
    <row r="1041399" ht="12.75" customHeight="1"/>
    <row r="1041400" ht="12.75" customHeight="1"/>
    <row r="1041401" ht="12.75" customHeight="1"/>
    <row r="1041402" ht="12.75" customHeight="1"/>
    <row r="1041403" ht="12.75" customHeight="1"/>
    <row r="1041404" ht="12.75" customHeight="1"/>
    <row r="1041405" ht="12.75" customHeight="1"/>
    <row r="1041406" ht="12.75" customHeight="1"/>
    <row r="1041407" ht="12.75" customHeight="1"/>
    <row r="1041408" ht="12.75" customHeight="1"/>
    <row r="1041409" ht="12.75" customHeight="1"/>
    <row r="1041410" ht="12.75" customHeight="1"/>
    <row r="1041411" ht="12.75" customHeight="1"/>
    <row r="1041412" ht="12.75" customHeight="1"/>
    <row r="1041413" ht="12.75" customHeight="1"/>
    <row r="1041414" ht="12.75" customHeight="1"/>
    <row r="1041415" ht="12.75" customHeight="1"/>
    <row r="1041416" ht="12.75" customHeight="1"/>
    <row r="1041417" ht="12.75" customHeight="1"/>
    <row r="1041418" ht="12.75" customHeight="1"/>
    <row r="1041419" ht="12.75" customHeight="1"/>
    <row r="1041420" ht="12.75" customHeight="1"/>
    <row r="1041421" ht="12.75" customHeight="1"/>
    <row r="1041422" ht="12.75" customHeight="1"/>
    <row r="1041423" ht="12.75" customHeight="1"/>
    <row r="1041424" ht="12.75" customHeight="1"/>
    <row r="1041425" ht="12.75" customHeight="1"/>
    <row r="1041426" ht="12.75" customHeight="1"/>
    <row r="1041427" ht="12.75" customHeight="1"/>
    <row r="1041428" ht="12.75" customHeight="1"/>
    <row r="1041429" ht="12.75" customHeight="1"/>
    <row r="1041430" ht="12.75" customHeight="1"/>
    <row r="1041431" ht="12.75" customHeight="1"/>
    <row r="1041432" ht="12.75" customHeight="1"/>
    <row r="1041433" ht="12.75" customHeight="1"/>
    <row r="1041434" ht="12.75" customHeight="1"/>
    <row r="1041435" ht="12.75" customHeight="1"/>
    <row r="1041436" ht="12.75" customHeight="1"/>
    <row r="1041437" ht="12.75" customHeight="1"/>
    <row r="1041438" ht="12.75" customHeight="1"/>
    <row r="1041439" ht="12.75" customHeight="1"/>
    <row r="1041440" ht="12.75" customHeight="1"/>
    <row r="1041441" ht="12.75" customHeight="1"/>
    <row r="1041442" ht="12.75" customHeight="1"/>
    <row r="1041443" ht="12.75" customHeight="1"/>
    <row r="1041444" ht="12.75" customHeight="1"/>
    <row r="1041445" ht="12.75" customHeight="1"/>
    <row r="1041446" ht="12.75" customHeight="1"/>
    <row r="1041447" ht="12.75" customHeight="1"/>
    <row r="1041448" ht="12.75" customHeight="1"/>
    <row r="1041449" ht="12.75" customHeight="1"/>
    <row r="1041450" ht="12.75" customHeight="1"/>
    <row r="1041451" ht="12.75" customHeight="1"/>
    <row r="1041452" ht="12.75" customHeight="1"/>
    <row r="1041453" ht="12.75" customHeight="1"/>
    <row r="1041454" ht="12.75" customHeight="1"/>
    <row r="1041455" ht="12.75" customHeight="1"/>
    <row r="1041456" ht="12.75" customHeight="1"/>
    <row r="1041457" ht="12.75" customHeight="1"/>
    <row r="1041458" ht="12.75" customHeight="1"/>
    <row r="1041459" ht="12.75" customHeight="1"/>
    <row r="1041460" ht="12.75" customHeight="1"/>
    <row r="1041461" ht="12.75" customHeight="1"/>
    <row r="1041462" ht="12.75" customHeight="1"/>
    <row r="1041463" ht="12.75" customHeight="1"/>
    <row r="1041464" ht="12.75" customHeight="1"/>
    <row r="1041465" ht="12.75" customHeight="1"/>
    <row r="1041466" ht="12.75" customHeight="1"/>
    <row r="1041467" ht="12.75" customHeight="1"/>
    <row r="1041468" ht="12.75" customHeight="1"/>
    <row r="1041469" ht="12.75" customHeight="1"/>
    <row r="1041470" ht="12.75" customHeight="1"/>
    <row r="1041471" ht="12.75" customHeight="1"/>
    <row r="1041472" ht="12.75" customHeight="1"/>
    <row r="1041473" ht="12.75" customHeight="1"/>
    <row r="1041474" ht="12.75" customHeight="1"/>
    <row r="1041475" ht="12.75" customHeight="1"/>
    <row r="1041476" ht="12.75" customHeight="1"/>
    <row r="1041477" ht="12.75" customHeight="1"/>
    <row r="1041478" ht="12.75" customHeight="1"/>
    <row r="1041479" ht="12.75" customHeight="1"/>
    <row r="1041480" ht="12.75" customHeight="1"/>
    <row r="1041481" ht="12.75" customHeight="1"/>
    <row r="1041482" ht="12.75" customHeight="1"/>
    <row r="1041483" ht="12.75" customHeight="1"/>
    <row r="1041484" ht="12.75" customHeight="1"/>
    <row r="1041485" ht="12.75" customHeight="1"/>
    <row r="1041486" ht="12.75" customHeight="1"/>
    <row r="1041487" ht="12.75" customHeight="1"/>
    <row r="1041488" ht="12.75" customHeight="1"/>
    <row r="1041489" ht="12.75" customHeight="1"/>
    <row r="1041490" ht="12.75" customHeight="1"/>
    <row r="1041491" ht="12.75" customHeight="1"/>
    <row r="1041492" ht="12.75" customHeight="1"/>
    <row r="1041493" ht="12.75" customHeight="1"/>
    <row r="1041494" ht="12.75" customHeight="1"/>
    <row r="1041495" ht="12.75" customHeight="1"/>
    <row r="1041496" ht="12.75" customHeight="1"/>
    <row r="1041497" ht="12.75" customHeight="1"/>
    <row r="1041498" ht="12.75" customHeight="1"/>
    <row r="1041499" ht="12.75" customHeight="1"/>
    <row r="1041500" ht="12.75" customHeight="1"/>
    <row r="1041501" ht="12.75" customHeight="1"/>
    <row r="1041502" ht="12.75" customHeight="1"/>
    <row r="1041503" ht="12.75" customHeight="1"/>
    <row r="1041504" ht="12.75" customHeight="1"/>
    <row r="1041505" ht="12.75" customHeight="1"/>
    <row r="1041506" ht="12.75" customHeight="1"/>
    <row r="1041507" ht="12.75" customHeight="1"/>
    <row r="1041508" ht="12.75" customHeight="1"/>
    <row r="1041509" ht="12.75" customHeight="1"/>
    <row r="1041510" ht="12.75" customHeight="1"/>
    <row r="1041511" ht="12.75" customHeight="1"/>
    <row r="1041512" ht="12.75" customHeight="1"/>
    <row r="1041513" ht="12.75" customHeight="1"/>
    <row r="1041514" ht="12.75" customHeight="1"/>
    <row r="1041515" ht="12.75" customHeight="1"/>
    <row r="1041516" ht="12.75" customHeight="1"/>
    <row r="1041517" ht="12.75" customHeight="1"/>
    <row r="1041518" ht="12.75" customHeight="1"/>
    <row r="1041519" ht="12.75" customHeight="1"/>
    <row r="1041520" ht="12.75" customHeight="1"/>
    <row r="1041521" ht="12.75" customHeight="1"/>
    <row r="1041522" ht="12.75" customHeight="1"/>
    <row r="1041523" ht="12.75" customHeight="1"/>
    <row r="1041524" ht="12.75" customHeight="1"/>
    <row r="1041525" ht="12.75" customHeight="1"/>
    <row r="1041526" ht="12.75" customHeight="1"/>
    <row r="1041527" ht="12.75" customHeight="1"/>
    <row r="1041528" ht="12.75" customHeight="1"/>
    <row r="1041529" ht="12.75" customHeight="1"/>
    <row r="1041530" ht="12.75" customHeight="1"/>
    <row r="1041531" ht="12.75" customHeight="1"/>
    <row r="1041532" ht="12.75" customHeight="1"/>
    <row r="1041533" ht="12.75" customHeight="1"/>
    <row r="1041534" ht="12.75" customHeight="1"/>
    <row r="1041535" ht="12.75" customHeight="1"/>
    <row r="1041536" ht="12.75" customHeight="1"/>
    <row r="1041537" ht="12.75" customHeight="1"/>
    <row r="1041538" ht="12.75" customHeight="1"/>
    <row r="1041539" ht="12.75" customHeight="1"/>
    <row r="1041540" ht="12.75" customHeight="1"/>
    <row r="1041541" ht="12.75" customHeight="1"/>
    <row r="1041542" ht="12.75" customHeight="1"/>
    <row r="1041543" ht="12.75" customHeight="1"/>
    <row r="1041544" ht="12.75" customHeight="1"/>
    <row r="1041545" ht="12.75" customHeight="1"/>
    <row r="1041546" ht="12.75" customHeight="1"/>
    <row r="1041547" ht="12.75" customHeight="1"/>
    <row r="1041548" ht="12.75" customHeight="1"/>
    <row r="1041549" ht="12.75" customHeight="1"/>
    <row r="1041550" ht="12.75" customHeight="1"/>
    <row r="1041551" ht="12.75" customHeight="1"/>
    <row r="1041552" ht="12.75" customHeight="1"/>
    <row r="1041553" ht="12.75" customHeight="1"/>
    <row r="1041554" ht="12.75" customHeight="1"/>
    <row r="1041555" ht="12.75" customHeight="1"/>
    <row r="1041556" ht="12.75" customHeight="1"/>
    <row r="1041557" ht="12.75" customHeight="1"/>
    <row r="1041558" ht="12.75" customHeight="1"/>
    <row r="1041559" ht="12.75" customHeight="1"/>
    <row r="1041560" ht="12.75" customHeight="1"/>
    <row r="1041561" ht="12.75" customHeight="1"/>
    <row r="1041562" ht="12.75" customHeight="1"/>
    <row r="1041563" ht="12.75" customHeight="1"/>
    <row r="1041564" ht="12.75" customHeight="1"/>
    <row r="1041565" ht="12.75" customHeight="1"/>
    <row r="1041566" ht="12.75" customHeight="1"/>
    <row r="1041567" ht="12.75" customHeight="1"/>
    <row r="1041568" ht="12.75" customHeight="1"/>
    <row r="1041569" ht="12.75" customHeight="1"/>
    <row r="1041570" ht="12.75" customHeight="1"/>
    <row r="1041571" ht="12.75" customHeight="1"/>
    <row r="1041572" ht="12.75" customHeight="1"/>
    <row r="1041573" ht="12.75" customHeight="1"/>
    <row r="1041574" ht="12.75" customHeight="1"/>
    <row r="1041575" ht="12.75" customHeight="1"/>
    <row r="1041576" ht="12.75" customHeight="1"/>
    <row r="1041577" ht="12.75" customHeight="1"/>
    <row r="1041578" ht="12.75" customHeight="1"/>
    <row r="1041579" ht="12.75" customHeight="1"/>
    <row r="1041580" ht="12.75" customHeight="1"/>
    <row r="1041581" ht="12.75" customHeight="1"/>
    <row r="1041582" ht="12.75" customHeight="1"/>
    <row r="1041583" ht="12.75" customHeight="1"/>
    <row r="1041584" ht="12.75" customHeight="1"/>
    <row r="1041585" ht="12.75" customHeight="1"/>
    <row r="1041586" ht="12.75" customHeight="1"/>
    <row r="1041587" ht="12.75" customHeight="1"/>
    <row r="1041588" ht="12.75" customHeight="1"/>
    <row r="1041589" ht="12.75" customHeight="1"/>
    <row r="1041590" ht="12.75" customHeight="1"/>
    <row r="1041591" ht="12.75" customHeight="1"/>
    <row r="1041592" ht="12.75" customHeight="1"/>
    <row r="1041593" ht="12.75" customHeight="1"/>
    <row r="1041594" ht="12.75" customHeight="1"/>
    <row r="1041595" ht="12.75" customHeight="1"/>
    <row r="1041596" ht="12.75" customHeight="1"/>
    <row r="1041597" ht="12.75" customHeight="1"/>
    <row r="1041598" ht="12.75" customHeight="1"/>
    <row r="1041599" ht="12.75" customHeight="1"/>
    <row r="1041600" ht="12.75" customHeight="1"/>
    <row r="1041601" ht="12.75" customHeight="1"/>
    <row r="1041602" ht="12.75" customHeight="1"/>
    <row r="1041603" ht="12.75" customHeight="1"/>
    <row r="1041604" ht="12.75" customHeight="1"/>
    <row r="1041605" ht="12.75" customHeight="1"/>
    <row r="1041606" ht="12.75" customHeight="1"/>
    <row r="1041607" ht="12.75" customHeight="1"/>
    <row r="1041608" ht="12.75" customHeight="1"/>
    <row r="1041609" ht="12.75" customHeight="1"/>
    <row r="1041610" ht="12.75" customHeight="1"/>
    <row r="1041611" ht="12.75" customHeight="1"/>
    <row r="1041612" ht="12.75" customHeight="1"/>
    <row r="1041613" ht="12.75" customHeight="1"/>
    <row r="1041614" ht="12.75" customHeight="1"/>
    <row r="1041615" ht="12.75" customHeight="1"/>
    <row r="1041616" ht="12.75" customHeight="1"/>
    <row r="1041617" ht="12.75" customHeight="1"/>
    <row r="1041618" ht="12.75" customHeight="1"/>
    <row r="1041619" ht="12.75" customHeight="1"/>
    <row r="1041620" ht="12.75" customHeight="1"/>
    <row r="1041621" ht="12.75" customHeight="1"/>
    <row r="1041622" ht="12.75" customHeight="1"/>
    <row r="1041623" ht="12.75" customHeight="1"/>
    <row r="1041624" ht="12.75" customHeight="1"/>
    <row r="1041625" ht="12.75" customHeight="1"/>
    <row r="1041626" ht="12.75" customHeight="1"/>
    <row r="1041627" ht="12.75" customHeight="1"/>
    <row r="1041628" ht="12.75" customHeight="1"/>
    <row r="1041629" ht="12.75" customHeight="1"/>
    <row r="1041630" ht="12.75" customHeight="1"/>
    <row r="1041631" ht="12.75" customHeight="1"/>
    <row r="1041632" ht="12.75" customHeight="1"/>
    <row r="1041633" ht="12.75" customHeight="1"/>
    <row r="1041634" ht="12.75" customHeight="1"/>
    <row r="1041635" ht="12.75" customHeight="1"/>
    <row r="1041636" ht="12.75" customHeight="1"/>
    <row r="1041637" ht="12.75" customHeight="1"/>
    <row r="1041638" ht="12.75" customHeight="1"/>
    <row r="1041639" ht="12.75" customHeight="1"/>
    <row r="1041640" ht="12.75" customHeight="1"/>
    <row r="1041641" ht="12.75" customHeight="1"/>
    <row r="1041642" ht="12.75" customHeight="1"/>
    <row r="1041643" ht="12.75" customHeight="1"/>
    <row r="1041644" ht="12.75" customHeight="1"/>
    <row r="1041645" ht="12.75" customHeight="1"/>
    <row r="1041646" ht="12.75" customHeight="1"/>
    <row r="1041647" ht="12.75" customHeight="1"/>
    <row r="1041648" ht="12.75" customHeight="1"/>
    <row r="1041649" ht="12.75" customHeight="1"/>
    <row r="1041650" ht="12.75" customHeight="1"/>
    <row r="1041651" ht="12.75" customHeight="1"/>
    <row r="1041652" ht="12.75" customHeight="1"/>
    <row r="1041653" ht="12.75" customHeight="1"/>
    <row r="1041654" ht="12.75" customHeight="1"/>
    <row r="1041655" ht="12.75" customHeight="1"/>
    <row r="1041656" ht="12.75" customHeight="1"/>
    <row r="1041657" ht="12.75" customHeight="1"/>
    <row r="1041658" ht="12.75" customHeight="1"/>
    <row r="1041659" ht="12.75" customHeight="1"/>
    <row r="1041660" ht="12.75" customHeight="1"/>
    <row r="1041661" ht="12.75" customHeight="1"/>
    <row r="1041662" ht="12.75" customHeight="1"/>
    <row r="1041663" ht="12.75" customHeight="1"/>
    <row r="1041664" ht="12.75" customHeight="1"/>
    <row r="1041665" ht="12.75" customHeight="1"/>
    <row r="1041666" ht="12.75" customHeight="1"/>
    <row r="1041667" ht="12.75" customHeight="1"/>
    <row r="1041668" ht="12.75" customHeight="1"/>
    <row r="1041669" ht="12.75" customHeight="1"/>
    <row r="1041670" ht="12.75" customHeight="1"/>
    <row r="1041671" ht="12.75" customHeight="1"/>
    <row r="1041672" ht="12.75" customHeight="1"/>
    <row r="1041673" ht="12.75" customHeight="1"/>
    <row r="1041674" ht="12.75" customHeight="1"/>
    <row r="1041675" ht="12.75" customHeight="1"/>
    <row r="1041676" ht="12.75" customHeight="1"/>
    <row r="1041677" ht="12.75" customHeight="1"/>
    <row r="1041678" ht="12.75" customHeight="1"/>
    <row r="1041679" ht="12.75" customHeight="1"/>
    <row r="1041680" ht="12.75" customHeight="1"/>
    <row r="1041681" ht="12.75" customHeight="1"/>
    <row r="1041682" ht="12.75" customHeight="1"/>
    <row r="1041683" ht="12.75" customHeight="1"/>
    <row r="1041684" ht="12.75" customHeight="1"/>
    <row r="1041685" ht="12.75" customHeight="1"/>
    <row r="1041686" ht="12.75" customHeight="1"/>
    <row r="1041687" ht="12.75" customHeight="1"/>
    <row r="1041688" ht="12.75" customHeight="1"/>
    <row r="1041689" ht="12.75" customHeight="1"/>
    <row r="1041690" ht="12.75" customHeight="1"/>
    <row r="1041691" ht="12.75" customHeight="1"/>
    <row r="1041692" ht="12.75" customHeight="1"/>
    <row r="1041693" ht="12.75" customHeight="1"/>
    <row r="1041694" ht="12.75" customHeight="1"/>
    <row r="1041695" ht="12.75" customHeight="1"/>
    <row r="1041696" ht="12.75" customHeight="1"/>
    <row r="1041697" ht="12.75" customHeight="1"/>
    <row r="1041698" ht="12.75" customHeight="1"/>
    <row r="1041699" ht="12.75" customHeight="1"/>
    <row r="1041700" ht="12.75" customHeight="1"/>
    <row r="1041701" ht="12.75" customHeight="1"/>
    <row r="1041702" ht="12.75" customHeight="1"/>
    <row r="1041703" ht="12.75" customHeight="1"/>
    <row r="1041704" ht="12.75" customHeight="1"/>
    <row r="1041705" ht="12.75" customHeight="1"/>
    <row r="1041706" ht="12.75" customHeight="1"/>
    <row r="1041707" ht="12.75" customHeight="1"/>
    <row r="1041708" ht="12.75" customHeight="1"/>
    <row r="1041709" ht="12.75" customHeight="1"/>
    <row r="1041710" ht="12.75" customHeight="1"/>
    <row r="1041711" ht="12.75" customHeight="1"/>
    <row r="1041712" ht="12.75" customHeight="1"/>
    <row r="1041713" ht="12.75" customHeight="1"/>
    <row r="1041714" ht="12.75" customHeight="1"/>
    <row r="1041715" ht="12.75" customHeight="1"/>
    <row r="1041716" ht="12.75" customHeight="1"/>
    <row r="1041717" ht="12.75" customHeight="1"/>
    <row r="1041718" ht="12.75" customHeight="1"/>
    <row r="1041719" ht="12.75" customHeight="1"/>
    <row r="1041720" ht="12.75" customHeight="1"/>
    <row r="1041721" ht="12.75" customHeight="1"/>
    <row r="1041722" ht="12.75" customHeight="1"/>
    <row r="1041723" ht="12.75" customHeight="1"/>
    <row r="1041724" ht="12.75" customHeight="1"/>
    <row r="1041725" ht="12.75" customHeight="1"/>
    <row r="1041726" ht="12.75" customHeight="1"/>
    <row r="1041727" ht="12.75" customHeight="1"/>
    <row r="1041728" ht="12.75" customHeight="1"/>
    <row r="1041729" ht="12.75" customHeight="1"/>
    <row r="1041730" ht="12.75" customHeight="1"/>
    <row r="1041731" ht="12.75" customHeight="1"/>
    <row r="1041732" ht="12.75" customHeight="1"/>
    <row r="1041733" ht="12.75" customHeight="1"/>
    <row r="1041734" ht="12.75" customHeight="1"/>
    <row r="1041735" ht="12.75" customHeight="1"/>
    <row r="1041736" ht="12.75" customHeight="1"/>
    <row r="1041737" ht="12.75" customHeight="1"/>
    <row r="1041738" ht="12.75" customHeight="1"/>
    <row r="1041739" ht="12.75" customHeight="1"/>
    <row r="1041740" ht="12.75" customHeight="1"/>
    <row r="1041741" ht="12.75" customHeight="1"/>
    <row r="1041742" ht="12.75" customHeight="1"/>
    <row r="1041743" ht="12.75" customHeight="1"/>
    <row r="1041744" ht="12.75" customHeight="1"/>
    <row r="1041745" ht="12.75" customHeight="1"/>
    <row r="1041746" ht="12.75" customHeight="1"/>
    <row r="1041747" ht="12.75" customHeight="1"/>
    <row r="1041748" ht="12.75" customHeight="1"/>
    <row r="1041749" ht="12.75" customHeight="1"/>
    <row r="1041750" ht="12.75" customHeight="1"/>
    <row r="1041751" ht="12.75" customHeight="1"/>
    <row r="1041752" ht="12.75" customHeight="1"/>
    <row r="1041753" ht="12.75" customHeight="1"/>
    <row r="1041754" ht="12.75" customHeight="1"/>
    <row r="1041755" ht="12.75" customHeight="1"/>
    <row r="1041756" ht="12.75" customHeight="1"/>
    <row r="1041757" ht="12.75" customHeight="1"/>
    <row r="1041758" ht="12.75" customHeight="1"/>
    <row r="1041759" ht="12.75" customHeight="1"/>
    <row r="1041760" ht="12.75" customHeight="1"/>
    <row r="1041761" ht="12.75" customHeight="1"/>
    <row r="1041762" ht="12.75" customHeight="1"/>
    <row r="1041763" ht="12.75" customHeight="1"/>
    <row r="1041764" ht="12.75" customHeight="1"/>
    <row r="1041765" ht="12.75" customHeight="1"/>
    <row r="1041766" ht="12.75" customHeight="1"/>
    <row r="1041767" ht="12.75" customHeight="1"/>
    <row r="1041768" ht="12.75" customHeight="1"/>
    <row r="1041769" ht="12.75" customHeight="1"/>
    <row r="1041770" ht="12.75" customHeight="1"/>
    <row r="1041771" ht="12.75" customHeight="1"/>
    <row r="1041772" ht="12.75" customHeight="1"/>
    <row r="1041773" ht="12.75" customHeight="1"/>
    <row r="1041774" ht="12.75" customHeight="1"/>
    <row r="1041775" ht="12.75" customHeight="1"/>
    <row r="1041776" ht="12.75" customHeight="1"/>
    <row r="1041777" ht="12.75" customHeight="1"/>
    <row r="1041778" ht="12.75" customHeight="1"/>
    <row r="1041779" ht="12.75" customHeight="1"/>
    <row r="1041780" ht="12.75" customHeight="1"/>
    <row r="1041781" ht="12.75" customHeight="1"/>
    <row r="1041782" ht="12.75" customHeight="1"/>
    <row r="1041783" ht="12.75" customHeight="1"/>
    <row r="1041784" ht="12.75" customHeight="1"/>
    <row r="1041785" ht="12.75" customHeight="1"/>
    <row r="1041786" ht="12.75" customHeight="1"/>
    <row r="1041787" ht="12.75" customHeight="1"/>
    <row r="1041788" ht="12.75" customHeight="1"/>
    <row r="1041789" ht="12.75" customHeight="1"/>
    <row r="1041790" ht="12.75" customHeight="1"/>
    <row r="1041791" ht="12.75" customHeight="1"/>
    <row r="1041792" ht="12.75" customHeight="1"/>
    <row r="1041793" ht="12.75" customHeight="1"/>
    <row r="1041794" ht="12.75" customHeight="1"/>
    <row r="1041795" ht="12.75" customHeight="1"/>
    <row r="1041796" ht="12.75" customHeight="1"/>
    <row r="1041797" ht="12.75" customHeight="1"/>
    <row r="1041798" ht="12.75" customHeight="1"/>
    <row r="1041799" ht="12.75" customHeight="1"/>
    <row r="1041800" ht="12.75" customHeight="1"/>
    <row r="1041801" ht="12.75" customHeight="1"/>
    <row r="1041802" ht="12.75" customHeight="1"/>
    <row r="1041803" ht="12.75" customHeight="1"/>
    <row r="1041804" ht="12.75" customHeight="1"/>
    <row r="1041805" ht="12.75" customHeight="1"/>
    <row r="1041806" ht="12.75" customHeight="1"/>
    <row r="1041807" ht="12.75" customHeight="1"/>
    <row r="1041808" ht="12.75" customHeight="1"/>
    <row r="1041809" ht="12.75" customHeight="1"/>
    <row r="1041810" ht="12.75" customHeight="1"/>
    <row r="1041811" ht="12.75" customHeight="1"/>
    <row r="1041812" ht="12.75" customHeight="1"/>
    <row r="1041813" ht="12.75" customHeight="1"/>
    <row r="1041814" ht="12.75" customHeight="1"/>
    <row r="1041815" ht="12.75" customHeight="1"/>
    <row r="1041816" ht="12.75" customHeight="1"/>
    <row r="1041817" ht="12.75" customHeight="1"/>
    <row r="1041818" ht="12.75" customHeight="1"/>
    <row r="1041819" ht="12.75" customHeight="1"/>
    <row r="1041820" ht="12.75" customHeight="1"/>
    <row r="1041821" ht="12.75" customHeight="1"/>
    <row r="1041822" ht="12.75" customHeight="1"/>
    <row r="1041823" ht="12.75" customHeight="1"/>
    <row r="1041824" ht="12.75" customHeight="1"/>
    <row r="1041825" ht="12.75" customHeight="1"/>
    <row r="1041826" ht="12.75" customHeight="1"/>
    <row r="1041827" ht="12.75" customHeight="1"/>
    <row r="1041828" ht="12.75" customHeight="1"/>
    <row r="1041829" ht="12.75" customHeight="1"/>
    <row r="1041830" ht="12.75" customHeight="1"/>
    <row r="1041831" ht="12.75" customHeight="1"/>
    <row r="1041832" ht="12.75" customHeight="1"/>
    <row r="1041833" ht="12.75" customHeight="1"/>
    <row r="1041834" ht="12.75" customHeight="1"/>
    <row r="1041835" ht="12.75" customHeight="1"/>
    <row r="1041836" ht="12.75" customHeight="1"/>
    <row r="1041837" ht="12.75" customHeight="1"/>
    <row r="1041838" ht="12.75" customHeight="1"/>
    <row r="1041839" ht="12.75" customHeight="1"/>
    <row r="1041840" ht="12.75" customHeight="1"/>
    <row r="1041841" ht="12.75" customHeight="1"/>
    <row r="1041842" ht="12.75" customHeight="1"/>
    <row r="1041843" ht="12.75" customHeight="1"/>
    <row r="1041844" ht="12.75" customHeight="1"/>
    <row r="1041845" ht="12.75" customHeight="1"/>
    <row r="1041846" ht="12.75" customHeight="1"/>
    <row r="1041847" ht="12.75" customHeight="1"/>
    <row r="1041848" ht="12.75" customHeight="1"/>
    <row r="1041849" ht="12.75" customHeight="1"/>
    <row r="1041850" ht="12.75" customHeight="1"/>
    <row r="1041851" ht="12.75" customHeight="1"/>
    <row r="1041852" ht="12.75" customHeight="1"/>
    <row r="1041853" ht="12.75" customHeight="1"/>
    <row r="1041854" ht="12.75" customHeight="1"/>
    <row r="1041855" ht="12.75" customHeight="1"/>
    <row r="1041856" ht="12.75" customHeight="1"/>
    <row r="1041857" ht="12.75" customHeight="1"/>
    <row r="1041858" ht="12.75" customHeight="1"/>
    <row r="1041859" ht="12.75" customHeight="1"/>
    <row r="1041860" ht="12.75" customHeight="1"/>
    <row r="1041861" ht="12.75" customHeight="1"/>
    <row r="1041862" ht="12.75" customHeight="1"/>
    <row r="1041863" ht="12.75" customHeight="1"/>
    <row r="1041864" ht="12.75" customHeight="1"/>
    <row r="1041865" ht="12.75" customHeight="1"/>
    <row r="1041866" ht="12.75" customHeight="1"/>
    <row r="1041867" ht="12.75" customHeight="1"/>
    <row r="1041868" ht="12.75" customHeight="1"/>
    <row r="1041869" ht="12.75" customHeight="1"/>
    <row r="1041870" ht="12.75" customHeight="1"/>
    <row r="1041871" ht="12.75" customHeight="1"/>
    <row r="1041872" ht="12.75" customHeight="1"/>
    <row r="1041873" ht="12.75" customHeight="1"/>
    <row r="1041874" ht="12.75" customHeight="1"/>
    <row r="1041875" ht="12.75" customHeight="1"/>
    <row r="1041876" ht="12.75" customHeight="1"/>
    <row r="1041877" ht="12.75" customHeight="1"/>
    <row r="1041878" ht="12.75" customHeight="1"/>
    <row r="1041879" ht="12.75" customHeight="1"/>
    <row r="1041880" ht="12.75" customHeight="1"/>
    <row r="1041881" ht="12.75" customHeight="1"/>
    <row r="1041882" ht="12.75" customHeight="1"/>
    <row r="1041883" ht="12.75" customHeight="1"/>
    <row r="1041884" ht="12.75" customHeight="1"/>
    <row r="1041885" ht="12.75" customHeight="1"/>
    <row r="1041886" ht="12.75" customHeight="1"/>
    <row r="1041887" ht="12.75" customHeight="1"/>
    <row r="1041888" ht="12.75" customHeight="1"/>
    <row r="1041889" ht="12.75" customHeight="1"/>
    <row r="1041890" ht="12.75" customHeight="1"/>
    <row r="1041891" ht="12.75" customHeight="1"/>
    <row r="1041892" ht="12.75" customHeight="1"/>
    <row r="1041893" ht="12.75" customHeight="1"/>
    <row r="1041894" ht="12.75" customHeight="1"/>
    <row r="1041895" ht="12.75" customHeight="1"/>
    <row r="1041896" ht="12.75" customHeight="1"/>
    <row r="1041897" ht="12.75" customHeight="1"/>
    <row r="1041898" ht="12.75" customHeight="1"/>
    <row r="1041899" ht="12.75" customHeight="1"/>
    <row r="1041900" ht="12.75" customHeight="1"/>
    <row r="1041901" ht="12.75" customHeight="1"/>
    <row r="1041902" ht="12.75" customHeight="1"/>
    <row r="1041903" ht="12.75" customHeight="1"/>
    <row r="1041904" ht="12.75" customHeight="1"/>
    <row r="1041905" ht="12.75" customHeight="1"/>
    <row r="1041906" ht="12.75" customHeight="1"/>
    <row r="1041907" ht="12.75" customHeight="1"/>
    <row r="1041908" ht="12.75" customHeight="1"/>
    <row r="1041909" ht="12.75" customHeight="1"/>
    <row r="1041910" ht="12.75" customHeight="1"/>
    <row r="1041911" ht="12.75" customHeight="1"/>
    <row r="1041912" ht="12.75" customHeight="1"/>
    <row r="1041913" ht="12.75" customHeight="1"/>
    <row r="1041914" ht="12.75" customHeight="1"/>
    <row r="1041915" ht="12.75" customHeight="1"/>
    <row r="1041916" ht="12.75" customHeight="1"/>
    <row r="1041917" ht="12.75" customHeight="1"/>
    <row r="1041918" ht="12.75" customHeight="1"/>
    <row r="1041919" ht="12.75" customHeight="1"/>
    <row r="1041920" ht="12.75" customHeight="1"/>
    <row r="1041921" ht="12.75" customHeight="1"/>
    <row r="1041922" ht="12.75" customHeight="1"/>
    <row r="1041923" ht="12.75" customHeight="1"/>
    <row r="1041924" ht="12.75" customHeight="1"/>
    <row r="1041925" ht="12.75" customHeight="1"/>
    <row r="1041926" ht="12.75" customHeight="1"/>
    <row r="1041927" ht="12.75" customHeight="1"/>
    <row r="1041928" ht="12.75" customHeight="1"/>
    <row r="1041929" ht="12.75" customHeight="1"/>
    <row r="1041930" ht="12.75" customHeight="1"/>
    <row r="1041931" ht="12.75" customHeight="1"/>
    <row r="1041932" ht="12.75" customHeight="1"/>
    <row r="1041933" ht="12.75" customHeight="1"/>
    <row r="1041934" ht="12.75" customHeight="1"/>
    <row r="1041935" ht="12.75" customHeight="1"/>
    <row r="1041936" ht="12.75" customHeight="1"/>
    <row r="1041937" ht="12.75" customHeight="1"/>
    <row r="1041938" ht="12.75" customHeight="1"/>
    <row r="1041939" ht="12.75" customHeight="1"/>
    <row r="1041940" ht="12.75" customHeight="1"/>
    <row r="1041941" ht="12.75" customHeight="1"/>
    <row r="1041942" ht="12.75" customHeight="1"/>
    <row r="1041943" ht="12.75" customHeight="1"/>
    <row r="1041944" ht="12.75" customHeight="1"/>
    <row r="1041945" ht="12.75" customHeight="1"/>
    <row r="1041946" ht="12.75" customHeight="1"/>
    <row r="1041947" ht="12.75" customHeight="1"/>
    <row r="1041948" ht="12.75" customHeight="1"/>
    <row r="1041949" ht="12.75" customHeight="1"/>
    <row r="1041950" ht="12.75" customHeight="1"/>
    <row r="1041951" ht="12.75" customHeight="1"/>
    <row r="1041952" ht="12.75" customHeight="1"/>
    <row r="1041953" ht="12.75" customHeight="1"/>
    <row r="1041954" ht="12.75" customHeight="1"/>
    <row r="1041955" ht="12.75" customHeight="1"/>
    <row r="1041956" ht="12.75" customHeight="1"/>
    <row r="1041957" ht="12.75" customHeight="1"/>
    <row r="1041958" ht="12.75" customHeight="1"/>
    <row r="1041959" ht="12.75" customHeight="1"/>
    <row r="1041960" ht="12.75" customHeight="1"/>
    <row r="1041961" ht="12.75" customHeight="1"/>
    <row r="1041962" ht="12.75" customHeight="1"/>
    <row r="1041963" ht="12.75" customHeight="1"/>
    <row r="1041964" ht="12.75" customHeight="1"/>
    <row r="1041965" ht="12.75" customHeight="1"/>
    <row r="1041966" ht="12.75" customHeight="1"/>
    <row r="1041967" ht="12.75" customHeight="1"/>
    <row r="1041968" ht="12.75" customHeight="1"/>
    <row r="1041969" ht="12.75" customHeight="1"/>
    <row r="1041970" ht="12.75" customHeight="1"/>
    <row r="1041971" ht="12.75" customHeight="1"/>
    <row r="1041972" ht="12.75" customHeight="1"/>
    <row r="1041973" ht="12.75" customHeight="1"/>
    <row r="1041974" ht="12.75" customHeight="1"/>
    <row r="1041975" ht="12.75" customHeight="1"/>
    <row r="1041976" ht="12.75" customHeight="1"/>
    <row r="1041977" ht="12.75" customHeight="1"/>
    <row r="1041978" ht="12.75" customHeight="1"/>
    <row r="1041979" ht="12.75" customHeight="1"/>
    <row r="1041980" ht="12.75" customHeight="1"/>
    <row r="1041981" ht="12.75" customHeight="1"/>
    <row r="1041982" ht="12.75" customHeight="1"/>
    <row r="1041983" ht="12.75" customHeight="1"/>
    <row r="1041984" ht="12.75" customHeight="1"/>
    <row r="1041985" ht="12.75" customHeight="1"/>
    <row r="1041986" ht="12.75" customHeight="1"/>
    <row r="1041987" ht="12.75" customHeight="1"/>
    <row r="1041988" ht="12.75" customHeight="1"/>
    <row r="1041989" ht="12.75" customHeight="1"/>
    <row r="1041990" ht="12.75" customHeight="1"/>
    <row r="1041991" ht="12.75" customHeight="1"/>
    <row r="1041992" ht="12.75" customHeight="1"/>
    <row r="1041993" ht="12.75" customHeight="1"/>
    <row r="1041994" ht="12.75" customHeight="1"/>
    <row r="1041995" ht="12.75" customHeight="1"/>
    <row r="1041996" ht="12.75" customHeight="1"/>
    <row r="1041997" ht="12.75" customHeight="1"/>
    <row r="1041998" ht="12.75" customHeight="1"/>
    <row r="1041999" ht="12.75" customHeight="1"/>
    <row r="1042000" ht="12.75" customHeight="1"/>
    <row r="1042001" ht="12.75" customHeight="1"/>
    <row r="1042002" ht="12.75" customHeight="1"/>
    <row r="1042003" ht="12.75" customHeight="1"/>
    <row r="1042004" ht="12.75" customHeight="1"/>
    <row r="1042005" ht="12.75" customHeight="1"/>
    <row r="1042006" ht="12.75" customHeight="1"/>
    <row r="1042007" ht="12.75" customHeight="1"/>
    <row r="1042008" ht="12.75" customHeight="1"/>
    <row r="1042009" ht="12.75" customHeight="1"/>
    <row r="1042010" ht="12.75" customHeight="1"/>
    <row r="1042011" ht="12.75" customHeight="1"/>
    <row r="1042012" ht="12.75" customHeight="1"/>
    <row r="1042013" ht="12.75" customHeight="1"/>
    <row r="1042014" ht="12.75" customHeight="1"/>
    <row r="1042015" ht="12.75" customHeight="1"/>
    <row r="1042016" ht="12.75" customHeight="1"/>
    <row r="1042017" ht="12.75" customHeight="1"/>
    <row r="1042018" ht="12.75" customHeight="1"/>
    <row r="1042019" ht="12.75" customHeight="1"/>
    <row r="1042020" ht="12.75" customHeight="1"/>
    <row r="1042021" ht="12.75" customHeight="1"/>
    <row r="1042022" ht="12.75" customHeight="1"/>
    <row r="1042023" ht="12.75" customHeight="1"/>
    <row r="1042024" ht="12.75" customHeight="1"/>
    <row r="1042025" ht="12.75" customHeight="1"/>
    <row r="1042026" ht="12.75" customHeight="1"/>
    <row r="1042027" ht="12.75" customHeight="1"/>
    <row r="1042028" ht="12.75" customHeight="1"/>
    <row r="1042029" ht="12.75" customHeight="1"/>
    <row r="1042030" ht="12.75" customHeight="1"/>
    <row r="1042031" ht="12.75" customHeight="1"/>
    <row r="1042032" ht="12.75" customHeight="1"/>
    <row r="1042033" ht="12.75" customHeight="1"/>
    <row r="1042034" ht="12.75" customHeight="1"/>
    <row r="1042035" ht="12.75" customHeight="1"/>
    <row r="1042036" ht="12.75" customHeight="1"/>
    <row r="1042037" ht="12.75" customHeight="1"/>
    <row r="1042038" ht="12.75" customHeight="1"/>
    <row r="1042039" ht="12.75" customHeight="1"/>
    <row r="1042040" ht="12.75" customHeight="1"/>
    <row r="1042041" ht="12.75" customHeight="1"/>
    <row r="1042042" ht="12.75" customHeight="1"/>
    <row r="1042043" ht="12.75" customHeight="1"/>
    <row r="1042044" ht="12.75" customHeight="1"/>
    <row r="1042045" ht="12.75" customHeight="1"/>
    <row r="1042046" ht="12.75" customHeight="1"/>
    <row r="1042047" ht="12.75" customHeight="1"/>
    <row r="1042048" ht="12.75" customHeight="1"/>
    <row r="1042049" ht="12.75" customHeight="1"/>
    <row r="1042050" ht="12.75" customHeight="1"/>
    <row r="1042051" ht="12.75" customHeight="1"/>
    <row r="1042052" ht="12.75" customHeight="1"/>
    <row r="1042053" ht="12.75" customHeight="1"/>
    <row r="1042054" ht="12.75" customHeight="1"/>
    <row r="1042055" ht="12.75" customHeight="1"/>
    <row r="1042056" ht="12.75" customHeight="1"/>
    <row r="1042057" ht="12.75" customHeight="1"/>
    <row r="1042058" ht="12.75" customHeight="1"/>
    <row r="1042059" ht="12.75" customHeight="1"/>
    <row r="1042060" ht="12.75" customHeight="1"/>
    <row r="1042061" ht="12.75" customHeight="1"/>
    <row r="1042062" ht="12.75" customHeight="1"/>
    <row r="1042063" ht="12.75" customHeight="1"/>
    <row r="1042064" ht="12.75" customHeight="1"/>
    <row r="1042065" ht="12.75" customHeight="1"/>
    <row r="1042066" ht="12.75" customHeight="1"/>
    <row r="1042067" ht="12.75" customHeight="1"/>
    <row r="1042068" ht="12.75" customHeight="1"/>
    <row r="1042069" ht="12.75" customHeight="1"/>
    <row r="1042070" ht="12.75" customHeight="1"/>
    <row r="1042071" ht="12.75" customHeight="1"/>
    <row r="1042072" ht="12.75" customHeight="1"/>
    <row r="1042073" ht="12.75" customHeight="1"/>
    <row r="1042074" ht="12.75" customHeight="1"/>
    <row r="1042075" ht="12.75" customHeight="1"/>
    <row r="1042076" ht="12.75" customHeight="1"/>
    <row r="1042077" ht="12.75" customHeight="1"/>
    <row r="1042078" ht="12.75" customHeight="1"/>
    <row r="1042079" ht="12.75" customHeight="1"/>
    <row r="1042080" ht="12.75" customHeight="1"/>
    <row r="1042081" ht="12.75" customHeight="1"/>
    <row r="1042082" ht="12.75" customHeight="1"/>
    <row r="1042083" ht="12.75" customHeight="1"/>
    <row r="1042084" ht="12.75" customHeight="1"/>
    <row r="1042085" ht="12.75" customHeight="1"/>
    <row r="1042086" ht="12.75" customHeight="1"/>
    <row r="1042087" ht="12.75" customHeight="1"/>
    <row r="1042088" ht="12.75" customHeight="1"/>
    <row r="1042089" ht="12.75" customHeight="1"/>
    <row r="1042090" ht="12.75" customHeight="1"/>
    <row r="1042091" ht="12.75" customHeight="1"/>
    <row r="1042092" ht="12.75" customHeight="1"/>
    <row r="1042093" ht="12.75" customHeight="1"/>
    <row r="1042094" ht="12.75" customHeight="1"/>
    <row r="1042095" ht="12.75" customHeight="1"/>
    <row r="1042096" ht="12.75" customHeight="1"/>
    <row r="1042097" ht="12.75" customHeight="1"/>
    <row r="1042098" ht="12.75" customHeight="1"/>
    <row r="1042099" ht="12.75" customHeight="1"/>
    <row r="1042100" ht="12.75" customHeight="1"/>
    <row r="1042101" ht="12.75" customHeight="1"/>
    <row r="1042102" ht="12.75" customHeight="1"/>
    <row r="1042103" ht="12.75" customHeight="1"/>
    <row r="1042104" ht="12.75" customHeight="1"/>
    <row r="1042105" ht="12.75" customHeight="1"/>
    <row r="1042106" ht="12.75" customHeight="1"/>
    <row r="1042107" ht="12.75" customHeight="1"/>
    <row r="1042108" ht="12.75" customHeight="1"/>
    <row r="1042109" ht="12.75" customHeight="1"/>
    <row r="1042110" ht="12.75" customHeight="1"/>
    <row r="1042111" ht="12.75" customHeight="1"/>
    <row r="1042112" ht="12.75" customHeight="1"/>
    <row r="1042113" ht="12.75" customHeight="1"/>
    <row r="1042114" ht="12.75" customHeight="1"/>
    <row r="1042115" ht="12.75" customHeight="1"/>
    <row r="1042116" ht="12.75" customHeight="1"/>
    <row r="1042117" ht="12.75" customHeight="1"/>
    <row r="1042118" ht="12.75" customHeight="1"/>
    <row r="1042119" ht="12.75" customHeight="1"/>
    <row r="1042120" ht="12.75" customHeight="1"/>
    <row r="1042121" ht="12.75" customHeight="1"/>
    <row r="1042122" ht="12.75" customHeight="1"/>
    <row r="1042123" ht="12.75" customHeight="1"/>
    <row r="1042124" ht="12.75" customHeight="1"/>
    <row r="1042125" ht="12.75" customHeight="1"/>
    <row r="1042126" ht="12.75" customHeight="1"/>
    <row r="1042127" ht="12.75" customHeight="1"/>
    <row r="1042128" ht="12.75" customHeight="1"/>
    <row r="1042129" ht="12.75" customHeight="1"/>
    <row r="1042130" ht="12.75" customHeight="1"/>
    <row r="1042131" ht="12.75" customHeight="1"/>
    <row r="1042132" ht="12.75" customHeight="1"/>
    <row r="1042133" ht="12.75" customHeight="1"/>
    <row r="1042134" ht="12.75" customHeight="1"/>
    <row r="1042135" ht="12.75" customHeight="1"/>
    <row r="1042136" ht="12.75" customHeight="1"/>
    <row r="1042137" ht="12.75" customHeight="1"/>
    <row r="1042138" ht="12.75" customHeight="1"/>
    <row r="1042139" ht="12.75" customHeight="1"/>
    <row r="1042140" ht="12.75" customHeight="1"/>
    <row r="1042141" ht="12.75" customHeight="1"/>
    <row r="1042142" ht="12.75" customHeight="1"/>
    <row r="1042143" ht="12.75" customHeight="1"/>
    <row r="1042144" ht="12.75" customHeight="1"/>
    <row r="1042145" ht="12.75" customHeight="1"/>
    <row r="1042146" ht="12.75" customHeight="1"/>
    <row r="1042147" ht="12.75" customHeight="1"/>
    <row r="1042148" ht="12.75" customHeight="1"/>
    <row r="1042149" ht="12.75" customHeight="1"/>
    <row r="1042150" ht="12.75" customHeight="1"/>
    <row r="1042151" ht="12.75" customHeight="1"/>
    <row r="1042152" ht="12.75" customHeight="1"/>
    <row r="1042153" ht="12.75" customHeight="1"/>
    <row r="1042154" ht="12.75" customHeight="1"/>
    <row r="1042155" ht="12.75" customHeight="1"/>
    <row r="1042156" ht="12.75" customHeight="1"/>
    <row r="1042157" ht="12.75" customHeight="1"/>
    <row r="1042158" ht="12.75" customHeight="1"/>
    <row r="1042159" ht="12.75" customHeight="1"/>
    <row r="1042160" ht="12.75" customHeight="1"/>
    <row r="1042161" ht="12.75" customHeight="1"/>
    <row r="1042162" ht="12.75" customHeight="1"/>
    <row r="1042163" ht="12.75" customHeight="1"/>
    <row r="1042164" ht="12.75" customHeight="1"/>
    <row r="1042165" ht="12.75" customHeight="1"/>
    <row r="1042166" ht="12.75" customHeight="1"/>
    <row r="1042167" ht="12.75" customHeight="1"/>
    <row r="1042168" ht="12.75" customHeight="1"/>
    <row r="1042169" ht="12.75" customHeight="1"/>
    <row r="1042170" ht="12.75" customHeight="1"/>
    <row r="1042171" ht="12.75" customHeight="1"/>
    <row r="1042172" ht="12.75" customHeight="1"/>
    <row r="1042173" ht="12.75" customHeight="1"/>
    <row r="1042174" ht="12.75" customHeight="1"/>
    <row r="1042175" ht="12.75" customHeight="1"/>
    <row r="1042176" ht="12.75" customHeight="1"/>
    <row r="1042177" ht="12.75" customHeight="1"/>
    <row r="1042178" ht="12.75" customHeight="1"/>
    <row r="1042179" ht="12.75" customHeight="1"/>
    <row r="1042180" ht="12.75" customHeight="1"/>
    <row r="1042181" ht="12.75" customHeight="1"/>
    <row r="1042182" ht="12.75" customHeight="1"/>
    <row r="1042183" ht="12.75" customHeight="1"/>
    <row r="1042184" ht="12.75" customHeight="1"/>
    <row r="1042185" ht="12.75" customHeight="1"/>
    <row r="1042186" ht="12.75" customHeight="1"/>
    <row r="1042187" ht="12.75" customHeight="1"/>
    <row r="1042188" ht="12.75" customHeight="1"/>
    <row r="1042189" ht="12.75" customHeight="1"/>
    <row r="1042190" ht="12.75" customHeight="1"/>
    <row r="1042191" ht="12.75" customHeight="1"/>
    <row r="1042192" ht="12.75" customHeight="1"/>
    <row r="1042193" ht="12.75" customHeight="1"/>
    <row r="1042194" ht="12.75" customHeight="1"/>
    <row r="1042195" ht="12.75" customHeight="1"/>
    <row r="1042196" ht="12.75" customHeight="1"/>
    <row r="1042197" ht="12.75" customHeight="1"/>
    <row r="1042198" ht="12.75" customHeight="1"/>
    <row r="1042199" ht="12.75" customHeight="1"/>
    <row r="1042200" ht="12.75" customHeight="1"/>
    <row r="1042201" ht="12.75" customHeight="1"/>
    <row r="1042202" ht="12.75" customHeight="1"/>
    <row r="1042203" ht="12.75" customHeight="1"/>
    <row r="1042204" ht="12.75" customHeight="1"/>
    <row r="1042205" ht="12.75" customHeight="1"/>
    <row r="1042206" ht="12.75" customHeight="1"/>
    <row r="1042207" ht="12.75" customHeight="1"/>
    <row r="1042208" ht="12.75" customHeight="1"/>
    <row r="1042209" ht="12.75" customHeight="1"/>
    <row r="1042210" ht="12.75" customHeight="1"/>
    <row r="1042211" ht="12.75" customHeight="1"/>
    <row r="1042212" ht="12.75" customHeight="1"/>
    <row r="1042213" ht="12.75" customHeight="1"/>
    <row r="1042214" ht="12.75" customHeight="1"/>
    <row r="1042215" ht="12.75" customHeight="1"/>
    <row r="1042216" ht="12.75" customHeight="1"/>
    <row r="1042217" ht="12.75" customHeight="1"/>
    <row r="1042218" ht="12.75" customHeight="1"/>
    <row r="1042219" ht="12.75" customHeight="1"/>
    <row r="1042220" ht="12.75" customHeight="1"/>
    <row r="1042221" ht="12.75" customHeight="1"/>
    <row r="1042222" ht="12.75" customHeight="1"/>
    <row r="1042223" ht="12.75" customHeight="1"/>
    <row r="1042224" ht="12.75" customHeight="1"/>
    <row r="1042225" ht="12.75" customHeight="1"/>
    <row r="1042226" ht="12.75" customHeight="1"/>
    <row r="1042227" ht="12.75" customHeight="1"/>
    <row r="1042228" ht="12.75" customHeight="1"/>
    <row r="1042229" ht="12.75" customHeight="1"/>
    <row r="1042230" ht="12.75" customHeight="1"/>
    <row r="1042231" ht="12.75" customHeight="1"/>
    <row r="1042232" ht="12.75" customHeight="1"/>
    <row r="1042233" ht="12.75" customHeight="1"/>
    <row r="1042234" ht="12.75" customHeight="1"/>
    <row r="1042235" ht="12.75" customHeight="1"/>
    <row r="1042236" ht="12.75" customHeight="1"/>
    <row r="1042237" ht="12.75" customHeight="1"/>
    <row r="1042238" ht="12.75" customHeight="1"/>
    <row r="1042239" ht="12.75" customHeight="1"/>
    <row r="1042240" ht="12.75" customHeight="1"/>
    <row r="1042241" ht="12.75" customHeight="1"/>
    <row r="1042242" ht="12.75" customHeight="1"/>
    <row r="1042243" ht="12.75" customHeight="1"/>
    <row r="1042244" ht="12.75" customHeight="1"/>
    <row r="1042245" ht="12.75" customHeight="1"/>
    <row r="1042246" ht="12.75" customHeight="1"/>
    <row r="1042247" ht="12.75" customHeight="1"/>
    <row r="1042248" ht="12.75" customHeight="1"/>
    <row r="1042249" ht="12.75" customHeight="1"/>
    <row r="1042250" ht="12.75" customHeight="1"/>
    <row r="1042251" ht="12.75" customHeight="1"/>
    <row r="1042252" ht="12.75" customHeight="1"/>
    <row r="1042253" ht="12.75" customHeight="1"/>
    <row r="1042254" ht="12.75" customHeight="1"/>
    <row r="1042255" ht="12.75" customHeight="1"/>
    <row r="1042256" ht="12.75" customHeight="1"/>
    <row r="1042257" ht="12.75" customHeight="1"/>
    <row r="1042258" ht="12.75" customHeight="1"/>
    <row r="1042259" ht="12.75" customHeight="1"/>
    <row r="1042260" ht="12.75" customHeight="1"/>
    <row r="1042261" ht="12.75" customHeight="1"/>
    <row r="1042262" ht="12.75" customHeight="1"/>
    <row r="1042263" ht="12.75" customHeight="1"/>
    <row r="1042264" ht="12.75" customHeight="1"/>
    <row r="1042265" ht="12.75" customHeight="1"/>
    <row r="1042266" ht="12.75" customHeight="1"/>
    <row r="1042267" ht="12.75" customHeight="1"/>
    <row r="1042268" ht="12.75" customHeight="1"/>
    <row r="1042269" ht="12.75" customHeight="1"/>
    <row r="1042270" ht="12.75" customHeight="1"/>
    <row r="1042271" ht="12.75" customHeight="1"/>
    <row r="1042272" ht="12.75" customHeight="1"/>
    <row r="1042273" ht="12.75" customHeight="1"/>
    <row r="1042274" ht="12.75" customHeight="1"/>
    <row r="1042275" ht="12.75" customHeight="1"/>
    <row r="1042276" ht="12.75" customHeight="1"/>
    <row r="1042277" ht="12.75" customHeight="1"/>
    <row r="1042278" ht="12.75" customHeight="1"/>
    <row r="1042279" ht="12.75" customHeight="1"/>
    <row r="1042280" ht="12.75" customHeight="1"/>
    <row r="1042281" ht="12.75" customHeight="1"/>
    <row r="1042282" ht="12.75" customHeight="1"/>
    <row r="1042283" ht="12.75" customHeight="1"/>
    <row r="1042284" ht="12.75" customHeight="1"/>
    <row r="1042285" ht="12.75" customHeight="1"/>
    <row r="1042286" ht="12.75" customHeight="1"/>
    <row r="1042287" ht="12.75" customHeight="1"/>
    <row r="1042288" ht="12.75" customHeight="1"/>
    <row r="1042289" ht="12.75" customHeight="1"/>
    <row r="1042290" ht="12.75" customHeight="1"/>
    <row r="1042291" ht="12.75" customHeight="1"/>
    <row r="1042292" ht="12.75" customHeight="1"/>
    <row r="1042293" ht="12.75" customHeight="1"/>
    <row r="1042294" ht="12.75" customHeight="1"/>
    <row r="1042295" ht="12.75" customHeight="1"/>
    <row r="1042296" ht="12.75" customHeight="1"/>
    <row r="1042297" ht="12.75" customHeight="1"/>
    <row r="1042298" ht="12.75" customHeight="1"/>
    <row r="1042299" ht="12.75" customHeight="1"/>
    <row r="1042300" ht="12.75" customHeight="1"/>
    <row r="1042301" ht="12.75" customHeight="1"/>
    <row r="1042302" ht="12.75" customHeight="1"/>
    <row r="1042303" ht="12.75" customHeight="1"/>
    <row r="1042304" ht="12.75" customHeight="1"/>
    <row r="1042305" ht="12.75" customHeight="1"/>
    <row r="1042306" ht="12.75" customHeight="1"/>
    <row r="1042307" ht="12.75" customHeight="1"/>
    <row r="1042308" ht="12.75" customHeight="1"/>
    <row r="1042309" ht="12.75" customHeight="1"/>
    <row r="1042310" ht="12.75" customHeight="1"/>
    <row r="1042311" ht="12.75" customHeight="1"/>
    <row r="1042312" ht="12.75" customHeight="1"/>
    <row r="1042313" ht="12.75" customHeight="1"/>
    <row r="1042314" ht="12.75" customHeight="1"/>
    <row r="1042315" ht="12.75" customHeight="1"/>
    <row r="1042316" ht="12.75" customHeight="1"/>
    <row r="1042317" ht="12.75" customHeight="1"/>
    <row r="1042318" ht="12.75" customHeight="1"/>
    <row r="1042319" ht="12.75" customHeight="1"/>
    <row r="1042320" ht="12.75" customHeight="1"/>
    <row r="1042321" ht="12.75" customHeight="1"/>
    <row r="1042322" ht="12.75" customHeight="1"/>
    <row r="1042323" ht="12.75" customHeight="1"/>
    <row r="1042324" ht="12.75" customHeight="1"/>
    <row r="1042325" ht="12.75" customHeight="1"/>
    <row r="1042326" ht="12.75" customHeight="1"/>
    <row r="1042327" ht="12.75" customHeight="1"/>
    <row r="1042328" ht="12.75" customHeight="1"/>
    <row r="1042329" ht="12.75" customHeight="1"/>
    <row r="1042330" ht="12.75" customHeight="1"/>
    <row r="1042331" ht="12.75" customHeight="1"/>
    <row r="1042332" ht="12.75" customHeight="1"/>
    <row r="1042333" ht="12.75" customHeight="1"/>
    <row r="1042334" ht="12.75" customHeight="1"/>
    <row r="1042335" ht="12.75" customHeight="1"/>
    <row r="1042336" ht="12.75" customHeight="1"/>
    <row r="1042337" ht="12.75" customHeight="1"/>
    <row r="1042338" ht="12.75" customHeight="1"/>
    <row r="1042339" ht="12.75" customHeight="1"/>
    <row r="1042340" ht="12.75" customHeight="1"/>
    <row r="1042341" ht="12.75" customHeight="1"/>
    <row r="1042342" ht="12.75" customHeight="1"/>
    <row r="1042343" ht="12.75" customHeight="1"/>
    <row r="1042344" ht="12.75" customHeight="1"/>
    <row r="1042345" ht="12.75" customHeight="1"/>
    <row r="1042346" ht="12.75" customHeight="1"/>
    <row r="1042347" ht="12.75" customHeight="1"/>
    <row r="1042348" ht="12.75" customHeight="1"/>
    <row r="1042349" ht="12.75" customHeight="1"/>
    <row r="1042350" ht="12.75" customHeight="1"/>
    <row r="1042351" ht="12.75" customHeight="1"/>
    <row r="1042352" ht="12.75" customHeight="1"/>
    <row r="1042353" ht="12.75" customHeight="1"/>
    <row r="1042354" ht="12.75" customHeight="1"/>
    <row r="1042355" ht="12.75" customHeight="1"/>
    <row r="1042356" ht="12.75" customHeight="1"/>
    <row r="1042357" ht="12.75" customHeight="1"/>
    <row r="1042358" ht="12.75" customHeight="1"/>
    <row r="1042359" ht="12.75" customHeight="1"/>
    <row r="1042360" ht="12.75" customHeight="1"/>
    <row r="1042361" ht="12.75" customHeight="1"/>
    <row r="1042362" ht="12.75" customHeight="1"/>
    <row r="1042363" ht="12.75" customHeight="1"/>
    <row r="1042364" ht="12.75" customHeight="1"/>
    <row r="1042365" ht="12.75" customHeight="1"/>
    <row r="1042366" ht="12.75" customHeight="1"/>
    <row r="1042367" ht="12.75" customHeight="1"/>
    <row r="1042368" ht="12.75" customHeight="1"/>
    <row r="1042369" ht="12.75" customHeight="1"/>
    <row r="1042370" ht="12.75" customHeight="1"/>
    <row r="1042371" ht="12.75" customHeight="1"/>
    <row r="1042372" ht="12.75" customHeight="1"/>
    <row r="1042373" ht="12.75" customHeight="1"/>
    <row r="1042374" ht="12.75" customHeight="1"/>
    <row r="1042375" ht="12.75" customHeight="1"/>
    <row r="1042376" ht="12.75" customHeight="1"/>
    <row r="1042377" ht="12.75" customHeight="1"/>
    <row r="1042378" ht="12.75" customHeight="1"/>
    <row r="1042379" ht="12.75" customHeight="1"/>
    <row r="1042380" ht="12.75" customHeight="1"/>
    <row r="1042381" ht="12.75" customHeight="1"/>
    <row r="1042382" ht="12.75" customHeight="1"/>
    <row r="1042383" ht="12.75" customHeight="1"/>
    <row r="1042384" ht="12.75" customHeight="1"/>
    <row r="1042385" ht="12.75" customHeight="1"/>
    <row r="1042386" ht="12.75" customHeight="1"/>
    <row r="1042387" ht="12.75" customHeight="1"/>
    <row r="1042388" ht="12.75" customHeight="1"/>
    <row r="1042389" ht="12.75" customHeight="1"/>
    <row r="1042390" ht="12.75" customHeight="1"/>
    <row r="1042391" ht="12.75" customHeight="1"/>
    <row r="1042392" ht="12.75" customHeight="1"/>
    <row r="1042393" ht="12.75" customHeight="1"/>
    <row r="1042394" ht="12.75" customHeight="1"/>
    <row r="1042395" ht="12.75" customHeight="1"/>
    <row r="1042396" ht="12.75" customHeight="1"/>
    <row r="1042397" ht="12.75" customHeight="1"/>
    <row r="1042398" ht="12.75" customHeight="1"/>
    <row r="1042399" ht="12.75" customHeight="1"/>
    <row r="1042400" ht="12.75" customHeight="1"/>
    <row r="1042401" ht="12.75" customHeight="1"/>
    <row r="1042402" ht="12.75" customHeight="1"/>
    <row r="1042403" ht="12.75" customHeight="1"/>
    <row r="1042404" ht="12.75" customHeight="1"/>
    <row r="1042405" ht="12.75" customHeight="1"/>
    <row r="1042406" ht="12.75" customHeight="1"/>
    <row r="1042407" ht="12.75" customHeight="1"/>
    <row r="1042408" ht="12.75" customHeight="1"/>
    <row r="1042409" ht="12.75" customHeight="1"/>
    <row r="1042410" ht="12.75" customHeight="1"/>
    <row r="1042411" ht="12.75" customHeight="1"/>
    <row r="1042412" ht="12.75" customHeight="1"/>
    <row r="1042413" ht="12.75" customHeight="1"/>
    <row r="1042414" ht="12.75" customHeight="1"/>
    <row r="1042415" ht="12.75" customHeight="1"/>
    <row r="1042416" ht="12.75" customHeight="1"/>
    <row r="1042417" ht="12.75" customHeight="1"/>
    <row r="1042418" ht="12.75" customHeight="1"/>
    <row r="1042419" ht="12.75" customHeight="1"/>
    <row r="1042420" ht="12.75" customHeight="1"/>
    <row r="1042421" ht="12.75" customHeight="1"/>
    <row r="1042422" ht="12.75" customHeight="1"/>
    <row r="1042423" ht="12.75" customHeight="1"/>
    <row r="1042424" ht="12.75" customHeight="1"/>
    <row r="1042425" ht="12.75" customHeight="1"/>
    <row r="1042426" ht="12.75" customHeight="1"/>
    <row r="1042427" ht="12.75" customHeight="1"/>
    <row r="1042428" ht="12.75" customHeight="1"/>
    <row r="1042429" ht="12.75" customHeight="1"/>
    <row r="1042430" ht="12.75" customHeight="1"/>
    <row r="1042431" ht="12.75" customHeight="1"/>
    <row r="1042432" ht="12.75" customHeight="1"/>
    <row r="1042433" ht="12.75" customHeight="1"/>
    <row r="1042434" ht="12.75" customHeight="1"/>
    <row r="1042435" ht="12.75" customHeight="1"/>
    <row r="1042436" ht="12.75" customHeight="1"/>
    <row r="1042437" ht="12.75" customHeight="1"/>
    <row r="1042438" ht="12.75" customHeight="1"/>
    <row r="1042439" ht="12.75" customHeight="1"/>
    <row r="1042440" ht="12.75" customHeight="1"/>
    <row r="1042441" ht="12.75" customHeight="1"/>
    <row r="1042442" ht="12.75" customHeight="1"/>
    <row r="1042443" ht="12.75" customHeight="1"/>
    <row r="1042444" ht="12.75" customHeight="1"/>
    <row r="1042445" ht="12.75" customHeight="1"/>
    <row r="1042446" ht="12.75" customHeight="1"/>
    <row r="1042447" ht="12.75" customHeight="1"/>
    <row r="1042448" ht="12.75" customHeight="1"/>
    <row r="1042449" ht="12.75" customHeight="1"/>
    <row r="1042450" ht="12.75" customHeight="1"/>
    <row r="1042451" ht="12.75" customHeight="1"/>
    <row r="1042452" ht="12.75" customHeight="1"/>
    <row r="1042453" ht="12.75" customHeight="1"/>
    <row r="1042454" ht="12.75" customHeight="1"/>
    <row r="1042455" ht="12.75" customHeight="1"/>
    <row r="1042456" ht="12.75" customHeight="1"/>
    <row r="1042457" ht="12.75" customHeight="1"/>
    <row r="1042458" ht="12.75" customHeight="1"/>
    <row r="1042459" ht="12.75" customHeight="1"/>
    <row r="1042460" ht="12.75" customHeight="1"/>
    <row r="1042461" ht="12.75" customHeight="1"/>
    <row r="1042462" ht="12.75" customHeight="1"/>
    <row r="1042463" ht="12.75" customHeight="1"/>
    <row r="1042464" ht="12.75" customHeight="1"/>
    <row r="1042465" ht="12.75" customHeight="1"/>
    <row r="1042466" ht="12.75" customHeight="1"/>
    <row r="1042467" ht="12.75" customHeight="1"/>
    <row r="1042468" ht="12.75" customHeight="1"/>
    <row r="1042469" ht="12.75" customHeight="1"/>
    <row r="1042470" ht="12.75" customHeight="1"/>
    <row r="1042471" ht="12.75" customHeight="1"/>
    <row r="1042472" ht="12.75" customHeight="1"/>
    <row r="1042473" ht="12.75" customHeight="1"/>
    <row r="1042474" ht="12.75" customHeight="1"/>
    <row r="1042475" ht="12.75" customHeight="1"/>
    <row r="1042476" ht="12.75" customHeight="1"/>
    <row r="1042477" ht="12.75" customHeight="1"/>
    <row r="1042478" ht="12.75" customHeight="1"/>
    <row r="1042479" ht="12.75" customHeight="1"/>
    <row r="1042480" ht="12.75" customHeight="1"/>
    <row r="1042481" ht="12.75" customHeight="1"/>
    <row r="1042482" ht="12.75" customHeight="1"/>
    <row r="1042483" ht="12.75" customHeight="1"/>
    <row r="1042484" ht="12.75" customHeight="1"/>
    <row r="1042485" ht="12.75" customHeight="1"/>
    <row r="1042486" ht="12.75" customHeight="1"/>
    <row r="1042487" ht="12.75" customHeight="1"/>
    <row r="1042488" ht="12.75" customHeight="1"/>
    <row r="1042489" ht="12.75" customHeight="1"/>
    <row r="1042490" ht="12.75" customHeight="1"/>
    <row r="1042491" ht="12.75" customHeight="1"/>
    <row r="1042492" ht="12.75" customHeight="1"/>
    <row r="1042493" ht="12.75" customHeight="1"/>
    <row r="1042494" ht="12.75" customHeight="1"/>
    <row r="1042495" ht="12.75" customHeight="1"/>
    <row r="1042496" ht="12.75" customHeight="1"/>
    <row r="1042497" ht="12.75" customHeight="1"/>
    <row r="1042498" ht="12.75" customHeight="1"/>
    <row r="1042499" ht="12.75" customHeight="1"/>
    <row r="1042500" ht="12.75" customHeight="1"/>
    <row r="1042501" ht="12.75" customHeight="1"/>
    <row r="1042502" ht="12.75" customHeight="1"/>
    <row r="1042503" ht="12.75" customHeight="1"/>
    <row r="1042504" ht="12.75" customHeight="1"/>
    <row r="1042505" ht="12.75" customHeight="1"/>
    <row r="1042506" ht="12.75" customHeight="1"/>
    <row r="1042507" ht="12.75" customHeight="1"/>
    <row r="1042508" ht="12.75" customHeight="1"/>
    <row r="1042509" ht="12.75" customHeight="1"/>
    <row r="1042510" ht="12.75" customHeight="1"/>
    <row r="1042511" ht="12.75" customHeight="1"/>
    <row r="1042512" ht="12.75" customHeight="1"/>
    <row r="1042513" ht="12.75" customHeight="1"/>
    <row r="1042514" ht="12.75" customHeight="1"/>
    <row r="1042515" ht="12.75" customHeight="1"/>
    <row r="1042516" ht="12.75" customHeight="1"/>
    <row r="1042517" ht="12.75" customHeight="1"/>
    <row r="1042518" ht="12.75" customHeight="1"/>
    <row r="1042519" ht="12.75" customHeight="1"/>
    <row r="1042520" ht="12.75" customHeight="1"/>
    <row r="1042521" ht="12.75" customHeight="1"/>
    <row r="1042522" ht="12.75" customHeight="1"/>
    <row r="1042523" ht="12.75" customHeight="1"/>
    <row r="1042524" ht="12.75" customHeight="1"/>
    <row r="1042525" ht="12.75" customHeight="1"/>
    <row r="1042526" ht="12.75" customHeight="1"/>
    <row r="1042527" ht="12.75" customHeight="1"/>
    <row r="1042528" ht="12.75" customHeight="1"/>
    <row r="1042529" ht="12.75" customHeight="1"/>
    <row r="1042530" ht="12.75" customHeight="1"/>
    <row r="1042531" ht="12.75" customHeight="1"/>
    <row r="1042532" ht="12.75" customHeight="1"/>
    <row r="1042533" ht="12.75" customHeight="1"/>
    <row r="1042534" ht="12.75" customHeight="1"/>
    <row r="1042535" ht="12.75" customHeight="1"/>
    <row r="1042536" ht="12.75" customHeight="1"/>
    <row r="1042537" ht="12.75" customHeight="1"/>
    <row r="1042538" ht="12.75" customHeight="1"/>
    <row r="1042539" ht="12.75" customHeight="1"/>
    <row r="1042540" ht="12.75" customHeight="1"/>
    <row r="1042541" ht="12.75" customHeight="1"/>
    <row r="1042542" ht="12.75" customHeight="1"/>
    <row r="1042543" ht="12.75" customHeight="1"/>
    <row r="1042544" ht="12.75" customHeight="1"/>
    <row r="1042545" ht="12.75" customHeight="1"/>
    <row r="1042546" ht="12.75" customHeight="1"/>
    <row r="1042547" ht="12.75" customHeight="1"/>
    <row r="1042548" ht="12.75" customHeight="1"/>
    <row r="1042549" ht="12.75" customHeight="1"/>
    <row r="1042550" ht="12.75" customHeight="1"/>
    <row r="1042551" ht="12.75" customHeight="1"/>
    <row r="1042552" ht="12.75" customHeight="1"/>
    <row r="1042553" ht="12.75" customHeight="1"/>
    <row r="1042554" ht="12.75" customHeight="1"/>
    <row r="1042555" ht="12.75" customHeight="1"/>
    <row r="1042556" ht="12.75" customHeight="1"/>
    <row r="1042557" ht="12.75" customHeight="1"/>
    <row r="1042558" ht="12.75" customHeight="1"/>
    <row r="1042559" ht="12.75" customHeight="1"/>
    <row r="1042560" ht="12.75" customHeight="1"/>
    <row r="1042561" ht="12.75" customHeight="1"/>
    <row r="1042562" ht="12.75" customHeight="1"/>
    <row r="1042563" ht="12.75" customHeight="1"/>
    <row r="1042564" ht="12.75" customHeight="1"/>
    <row r="1042565" ht="12.75" customHeight="1"/>
    <row r="1042566" ht="12.75" customHeight="1"/>
    <row r="1042567" ht="12.75" customHeight="1"/>
    <row r="1042568" ht="12.75" customHeight="1"/>
    <row r="1042569" ht="12.75" customHeight="1"/>
    <row r="1042570" ht="12.75" customHeight="1"/>
    <row r="1042571" ht="12.75" customHeight="1"/>
    <row r="1042572" ht="12.75" customHeight="1"/>
    <row r="1042573" ht="12.75" customHeight="1"/>
    <row r="1042574" ht="12.75" customHeight="1"/>
    <row r="1042575" ht="12.75" customHeight="1"/>
    <row r="1042576" ht="12.75" customHeight="1"/>
    <row r="1042577" ht="12.75" customHeight="1"/>
    <row r="1042578" ht="12.75" customHeight="1"/>
    <row r="1042579" ht="12.75" customHeight="1"/>
    <row r="1042580" ht="12.75" customHeight="1"/>
    <row r="1042581" ht="12.75" customHeight="1"/>
    <row r="1042582" ht="12.75" customHeight="1"/>
    <row r="1042583" ht="12.75" customHeight="1"/>
    <row r="1042584" ht="12.75" customHeight="1"/>
    <row r="1042585" ht="12.75" customHeight="1"/>
    <row r="1042586" ht="12.75" customHeight="1"/>
    <row r="1042587" ht="12.75" customHeight="1"/>
    <row r="1042588" ht="12.75" customHeight="1"/>
    <row r="1042589" ht="12.75" customHeight="1"/>
    <row r="1042590" ht="12.75" customHeight="1"/>
    <row r="1042591" ht="12.75" customHeight="1"/>
    <row r="1042592" ht="12.75" customHeight="1"/>
    <row r="1042593" ht="12.75" customHeight="1"/>
    <row r="1042594" ht="12.75" customHeight="1"/>
    <row r="1042595" ht="12.75" customHeight="1"/>
    <row r="1042596" ht="12.75" customHeight="1"/>
    <row r="1042597" ht="12.75" customHeight="1"/>
    <row r="1042598" ht="12.75" customHeight="1"/>
    <row r="1042599" ht="12.75" customHeight="1"/>
    <row r="1042600" ht="12.75" customHeight="1"/>
    <row r="1042601" ht="12.75" customHeight="1"/>
    <row r="1042602" ht="12.75" customHeight="1"/>
    <row r="1042603" ht="12.75" customHeight="1"/>
    <row r="1042604" ht="12.75" customHeight="1"/>
    <row r="1042605" ht="12.75" customHeight="1"/>
    <row r="1042606" ht="12.75" customHeight="1"/>
    <row r="1042607" ht="12.75" customHeight="1"/>
    <row r="1042608" ht="12.75" customHeight="1"/>
    <row r="1042609" ht="12.75" customHeight="1"/>
    <row r="1042610" ht="12.75" customHeight="1"/>
    <row r="1042611" ht="12.75" customHeight="1"/>
    <row r="1042612" ht="12.75" customHeight="1"/>
    <row r="1042613" ht="12.75" customHeight="1"/>
    <row r="1042614" ht="12.75" customHeight="1"/>
    <row r="1042615" ht="12.75" customHeight="1"/>
    <row r="1042616" ht="12.75" customHeight="1"/>
    <row r="1042617" ht="12.75" customHeight="1"/>
    <row r="1042618" ht="12.75" customHeight="1"/>
    <row r="1042619" ht="12.75" customHeight="1"/>
    <row r="1042620" ht="12.75" customHeight="1"/>
    <row r="1042621" ht="12.75" customHeight="1"/>
    <row r="1042622" ht="12.75" customHeight="1"/>
    <row r="1042623" ht="12.75" customHeight="1"/>
    <row r="1042624" ht="12.75" customHeight="1"/>
    <row r="1042625" ht="12.75" customHeight="1"/>
    <row r="1042626" ht="12.75" customHeight="1"/>
    <row r="1042627" ht="12.75" customHeight="1"/>
    <row r="1042628" ht="12.75" customHeight="1"/>
    <row r="1042629" ht="12.75" customHeight="1"/>
    <row r="1042630" ht="12.75" customHeight="1"/>
    <row r="1042631" ht="12.75" customHeight="1"/>
    <row r="1042632" ht="12.75" customHeight="1"/>
    <row r="1042633" ht="12.75" customHeight="1"/>
    <row r="1042634" ht="12.75" customHeight="1"/>
    <row r="1042635" ht="12.75" customHeight="1"/>
    <row r="1042636" ht="12.75" customHeight="1"/>
    <row r="1042637" ht="12.75" customHeight="1"/>
    <row r="1042638" ht="12.75" customHeight="1"/>
    <row r="1042639" ht="12.75" customHeight="1"/>
    <row r="1042640" ht="12.75" customHeight="1"/>
    <row r="1042641" ht="12.75" customHeight="1"/>
    <row r="1042642" ht="12.75" customHeight="1"/>
    <row r="1042643" ht="12.75" customHeight="1"/>
    <row r="1042644" ht="12.75" customHeight="1"/>
    <row r="1042645" ht="12.75" customHeight="1"/>
    <row r="1042646" ht="12.75" customHeight="1"/>
    <row r="1042647" ht="12.75" customHeight="1"/>
    <row r="1042648" ht="12.75" customHeight="1"/>
    <row r="1042649" ht="12.75" customHeight="1"/>
    <row r="1042650" ht="12.75" customHeight="1"/>
    <row r="1042651" ht="12.75" customHeight="1"/>
    <row r="1042652" ht="12.75" customHeight="1"/>
    <row r="1042653" ht="12.75" customHeight="1"/>
    <row r="1042654" ht="12.75" customHeight="1"/>
    <row r="1042655" ht="12.75" customHeight="1"/>
    <row r="1042656" ht="12.75" customHeight="1"/>
    <row r="1042657" ht="12.75" customHeight="1"/>
    <row r="1042658" ht="12.75" customHeight="1"/>
    <row r="1042659" ht="12.75" customHeight="1"/>
    <row r="1042660" ht="12.75" customHeight="1"/>
    <row r="1042661" ht="12.75" customHeight="1"/>
    <row r="1042662" ht="12.75" customHeight="1"/>
    <row r="1042663" ht="12.75" customHeight="1"/>
    <row r="1042664" ht="12.75" customHeight="1"/>
    <row r="1042665" ht="12.75" customHeight="1"/>
    <row r="1042666" ht="12.75" customHeight="1"/>
    <row r="1042667" ht="12.75" customHeight="1"/>
    <row r="1042668" ht="12.75" customHeight="1"/>
    <row r="1042669" ht="12.75" customHeight="1"/>
    <row r="1042670" ht="12.75" customHeight="1"/>
    <row r="1042671" ht="12.75" customHeight="1"/>
    <row r="1042672" ht="12.75" customHeight="1"/>
    <row r="1042673" ht="12.75" customHeight="1"/>
    <row r="1042674" ht="12.75" customHeight="1"/>
    <row r="1042675" ht="12.75" customHeight="1"/>
    <row r="1042676" ht="12.75" customHeight="1"/>
    <row r="1042677" ht="12.75" customHeight="1"/>
    <row r="1042678" ht="12.75" customHeight="1"/>
    <row r="1042679" ht="12.75" customHeight="1"/>
    <row r="1042680" ht="12.75" customHeight="1"/>
    <row r="1042681" ht="12.75" customHeight="1"/>
    <row r="1042682" ht="12.75" customHeight="1"/>
    <row r="1042683" ht="12.75" customHeight="1"/>
    <row r="1042684" ht="12.75" customHeight="1"/>
    <row r="1042685" ht="12.75" customHeight="1"/>
    <row r="1042686" ht="12.75" customHeight="1"/>
    <row r="1042687" ht="12.75" customHeight="1"/>
    <row r="1042688" ht="12.75" customHeight="1"/>
    <row r="1042689" ht="12.75" customHeight="1"/>
    <row r="1042690" ht="12.75" customHeight="1"/>
    <row r="1042691" ht="12.75" customHeight="1"/>
    <row r="1042692" ht="12.75" customHeight="1"/>
    <row r="1042693" ht="12.75" customHeight="1"/>
    <row r="1042694" ht="12.75" customHeight="1"/>
    <row r="1042695" ht="12.75" customHeight="1"/>
    <row r="1042696" ht="12.75" customHeight="1"/>
    <row r="1042697" ht="12.75" customHeight="1"/>
    <row r="1042698" ht="12.75" customHeight="1"/>
    <row r="1042699" ht="12.75" customHeight="1"/>
    <row r="1042700" ht="12.75" customHeight="1"/>
    <row r="1042701" ht="12.75" customHeight="1"/>
    <row r="1042702" ht="12.75" customHeight="1"/>
    <row r="1042703" ht="12.75" customHeight="1"/>
    <row r="1042704" ht="12.75" customHeight="1"/>
    <row r="1042705" ht="12.75" customHeight="1"/>
    <row r="1042706" ht="12.75" customHeight="1"/>
    <row r="1042707" ht="12.75" customHeight="1"/>
    <row r="1042708" ht="12.75" customHeight="1"/>
    <row r="1042709" ht="12.75" customHeight="1"/>
    <row r="1042710" ht="12.75" customHeight="1"/>
    <row r="1042711" ht="12.75" customHeight="1"/>
    <row r="1042712" ht="12.75" customHeight="1"/>
    <row r="1042713" ht="12.75" customHeight="1"/>
    <row r="1042714" ht="12.75" customHeight="1"/>
    <row r="1042715" ht="12.75" customHeight="1"/>
    <row r="1042716" ht="12.75" customHeight="1"/>
    <row r="1042717" ht="12.75" customHeight="1"/>
    <row r="1042718" ht="12.75" customHeight="1"/>
    <row r="1042719" ht="12.75" customHeight="1"/>
    <row r="1042720" ht="12.75" customHeight="1"/>
    <row r="1042721" ht="12.75" customHeight="1"/>
    <row r="1042722" ht="12.75" customHeight="1"/>
    <row r="1042723" ht="12.75" customHeight="1"/>
    <row r="1042724" ht="12.75" customHeight="1"/>
    <row r="1042725" ht="12.75" customHeight="1"/>
    <row r="1042726" ht="12.75" customHeight="1"/>
    <row r="1042727" ht="12.75" customHeight="1"/>
    <row r="1042728" ht="12.75" customHeight="1"/>
    <row r="1042729" ht="12.75" customHeight="1"/>
    <row r="1042730" ht="12.75" customHeight="1"/>
    <row r="1042731" ht="12.75" customHeight="1"/>
    <row r="1042732" ht="12.75" customHeight="1"/>
    <row r="1042733" ht="12.75" customHeight="1"/>
    <row r="1042734" ht="12.75" customHeight="1"/>
    <row r="1042735" ht="12.75" customHeight="1"/>
    <row r="1042736" ht="12.75" customHeight="1"/>
    <row r="1042737" ht="12.75" customHeight="1"/>
    <row r="1042738" ht="12.75" customHeight="1"/>
    <row r="1042739" ht="12.75" customHeight="1"/>
    <row r="1042740" ht="12.75" customHeight="1"/>
    <row r="1042741" ht="12.75" customHeight="1"/>
    <row r="1042742" ht="12.75" customHeight="1"/>
    <row r="1042743" ht="12.75" customHeight="1"/>
    <row r="1042744" ht="12.75" customHeight="1"/>
    <row r="1042745" ht="12.75" customHeight="1"/>
    <row r="1042746" ht="12.75" customHeight="1"/>
    <row r="1042747" ht="12.75" customHeight="1"/>
    <row r="1042748" ht="12.75" customHeight="1"/>
    <row r="1042749" ht="12.75" customHeight="1"/>
    <row r="1042750" ht="12.75" customHeight="1"/>
    <row r="1042751" ht="12.75" customHeight="1"/>
    <row r="1042752" ht="12.75" customHeight="1"/>
    <row r="1042753" ht="12.75" customHeight="1"/>
    <row r="1042754" ht="12.75" customHeight="1"/>
    <row r="1042755" ht="12.75" customHeight="1"/>
    <row r="1042756" ht="12.75" customHeight="1"/>
    <row r="1042757" ht="12.75" customHeight="1"/>
    <row r="1042758" ht="12.75" customHeight="1"/>
    <row r="1042759" ht="12.75" customHeight="1"/>
    <row r="1042760" ht="12.75" customHeight="1"/>
    <row r="1042761" ht="12.75" customHeight="1"/>
    <row r="1042762" ht="12.75" customHeight="1"/>
    <row r="1042763" ht="12.75" customHeight="1"/>
    <row r="1042764" ht="12.75" customHeight="1"/>
    <row r="1042765" ht="12.75" customHeight="1"/>
    <row r="1042766" ht="12.75" customHeight="1"/>
    <row r="1042767" ht="12.75" customHeight="1"/>
    <row r="1042768" ht="12.75" customHeight="1"/>
    <row r="1042769" ht="12.75" customHeight="1"/>
    <row r="1042770" ht="12.75" customHeight="1"/>
    <row r="1042771" ht="12.75" customHeight="1"/>
    <row r="1042772" ht="12.75" customHeight="1"/>
    <row r="1042773" ht="12.75" customHeight="1"/>
    <row r="1042774" ht="12.75" customHeight="1"/>
    <row r="1042775" ht="12.75" customHeight="1"/>
    <row r="1042776" ht="12.75" customHeight="1"/>
    <row r="1042777" ht="12.75" customHeight="1"/>
    <row r="1042778" ht="12.75" customHeight="1"/>
    <row r="1042779" ht="12.75" customHeight="1"/>
    <row r="1042780" ht="12.75" customHeight="1"/>
    <row r="1042781" ht="12.75" customHeight="1"/>
    <row r="1042782" ht="12.75" customHeight="1"/>
    <row r="1042783" ht="12.75" customHeight="1"/>
    <row r="1042784" ht="12.75" customHeight="1"/>
    <row r="1042785" ht="12.75" customHeight="1"/>
    <row r="1042786" ht="12.75" customHeight="1"/>
    <row r="1042787" ht="12.75" customHeight="1"/>
    <row r="1042788" ht="12.75" customHeight="1"/>
    <row r="1042789" ht="12.75" customHeight="1"/>
    <row r="1042790" ht="12.75" customHeight="1"/>
    <row r="1042791" ht="12.75" customHeight="1"/>
    <row r="1042792" ht="12.75" customHeight="1"/>
    <row r="1042793" ht="12.75" customHeight="1"/>
    <row r="1042794" ht="12.75" customHeight="1"/>
    <row r="1042795" ht="12.75" customHeight="1"/>
    <row r="1042796" ht="12.75" customHeight="1"/>
    <row r="1042797" ht="12.75" customHeight="1"/>
    <row r="1042798" ht="12.75" customHeight="1"/>
    <row r="1042799" ht="12.75" customHeight="1"/>
    <row r="1042800" ht="12.75" customHeight="1"/>
    <row r="1042801" ht="12.75" customHeight="1"/>
    <row r="1042802" ht="12.75" customHeight="1"/>
    <row r="1042803" ht="12.75" customHeight="1"/>
    <row r="1042804" ht="12.75" customHeight="1"/>
    <row r="1042805" ht="12.75" customHeight="1"/>
    <row r="1042806" ht="12.75" customHeight="1"/>
    <row r="1042807" ht="12.75" customHeight="1"/>
    <row r="1042808" ht="12.75" customHeight="1"/>
    <row r="1042809" ht="12.75" customHeight="1"/>
    <row r="1042810" ht="12.75" customHeight="1"/>
    <row r="1042811" ht="12.75" customHeight="1"/>
    <row r="1042812" ht="12.75" customHeight="1"/>
    <row r="1042813" ht="12.75" customHeight="1"/>
    <row r="1042814" ht="12.75" customHeight="1"/>
    <row r="1042815" ht="12.75" customHeight="1"/>
    <row r="1042816" ht="12.75" customHeight="1"/>
    <row r="1042817" ht="12.75" customHeight="1"/>
    <row r="1042818" ht="12.75" customHeight="1"/>
    <row r="1042819" ht="12.75" customHeight="1"/>
    <row r="1042820" ht="12.75" customHeight="1"/>
    <row r="1042821" ht="12.75" customHeight="1"/>
    <row r="1042822" ht="12.75" customHeight="1"/>
    <row r="1042823" ht="12.75" customHeight="1"/>
    <row r="1042824" ht="12.75" customHeight="1"/>
    <row r="1042825" ht="12.75" customHeight="1"/>
    <row r="1042826" ht="12.75" customHeight="1"/>
    <row r="1042827" ht="12.75" customHeight="1"/>
    <row r="1042828" ht="12.75" customHeight="1"/>
    <row r="1042829" ht="12.75" customHeight="1"/>
    <row r="1042830" ht="12.75" customHeight="1"/>
    <row r="1042831" ht="12.75" customHeight="1"/>
    <row r="1042832" ht="12.75" customHeight="1"/>
    <row r="1042833" ht="12.75" customHeight="1"/>
    <row r="1042834" ht="12.75" customHeight="1"/>
    <row r="1042835" ht="12.75" customHeight="1"/>
    <row r="1042836" ht="12.75" customHeight="1"/>
    <row r="1042837" ht="12.75" customHeight="1"/>
    <row r="1042838" ht="12.75" customHeight="1"/>
    <row r="1042839" ht="12.75" customHeight="1"/>
    <row r="1042840" ht="12.75" customHeight="1"/>
    <row r="1042841" ht="12.75" customHeight="1"/>
    <row r="1042842" ht="12.75" customHeight="1"/>
    <row r="1042843" ht="12.75" customHeight="1"/>
    <row r="1042844" ht="12.75" customHeight="1"/>
    <row r="1042845" ht="12.75" customHeight="1"/>
    <row r="1042846" ht="12.75" customHeight="1"/>
    <row r="1042847" ht="12.75" customHeight="1"/>
    <row r="1042848" ht="12.75" customHeight="1"/>
    <row r="1042849" ht="12.75" customHeight="1"/>
    <row r="1042850" ht="12.75" customHeight="1"/>
    <row r="1042851" ht="12.75" customHeight="1"/>
    <row r="1042852" ht="12.75" customHeight="1"/>
    <row r="1042853" ht="12.75" customHeight="1"/>
    <row r="1042854" ht="12.75" customHeight="1"/>
    <row r="1042855" ht="12.75" customHeight="1"/>
    <row r="1042856" ht="12.75" customHeight="1"/>
    <row r="1042857" ht="12.75" customHeight="1"/>
    <row r="1042858" ht="12.75" customHeight="1"/>
    <row r="1042859" ht="12.75" customHeight="1"/>
    <row r="1042860" ht="12.75" customHeight="1"/>
    <row r="1042861" ht="12.75" customHeight="1"/>
    <row r="1042862" ht="12.75" customHeight="1"/>
    <row r="1042863" ht="12.75" customHeight="1"/>
    <row r="1042864" ht="12.75" customHeight="1"/>
    <row r="1042865" ht="12.75" customHeight="1"/>
    <row r="1042866" ht="12.75" customHeight="1"/>
    <row r="1042867" ht="12.75" customHeight="1"/>
    <row r="1042868" ht="12.75" customHeight="1"/>
    <row r="1042869" ht="12.75" customHeight="1"/>
    <row r="1042870" ht="12.75" customHeight="1"/>
    <row r="1042871" ht="12.75" customHeight="1"/>
    <row r="1042872" ht="12.75" customHeight="1"/>
    <row r="1042873" ht="12.75" customHeight="1"/>
    <row r="1042874" ht="12.75" customHeight="1"/>
    <row r="1042875" ht="12.75" customHeight="1"/>
    <row r="1042876" ht="12.75" customHeight="1"/>
    <row r="1042877" ht="12.75" customHeight="1"/>
    <row r="1042878" ht="12.75" customHeight="1"/>
    <row r="1042879" ht="12.75" customHeight="1"/>
    <row r="1042880" ht="12.75" customHeight="1"/>
    <row r="1042881" ht="12.75" customHeight="1"/>
    <row r="1042882" ht="12.75" customHeight="1"/>
    <row r="1042883" ht="12.75" customHeight="1"/>
    <row r="1042884" ht="12.75" customHeight="1"/>
    <row r="1042885" ht="12.75" customHeight="1"/>
    <row r="1042886" ht="12.75" customHeight="1"/>
    <row r="1042887" ht="12.75" customHeight="1"/>
    <row r="1042888" ht="12.75" customHeight="1"/>
    <row r="1042889" ht="12.75" customHeight="1"/>
    <row r="1042890" ht="12.75" customHeight="1"/>
    <row r="1042891" ht="12.75" customHeight="1"/>
    <row r="1042892" ht="12.75" customHeight="1"/>
    <row r="1042893" ht="12.75" customHeight="1"/>
    <row r="1042894" ht="12.75" customHeight="1"/>
    <row r="1042895" ht="12.75" customHeight="1"/>
    <row r="1042896" ht="12.75" customHeight="1"/>
    <row r="1042897" ht="12.75" customHeight="1"/>
    <row r="1042898" ht="12.75" customHeight="1"/>
    <row r="1042899" ht="12.75" customHeight="1"/>
    <row r="1042900" ht="12.75" customHeight="1"/>
    <row r="1042901" ht="12.75" customHeight="1"/>
    <row r="1042902" ht="12.75" customHeight="1"/>
    <row r="1042903" ht="12.75" customHeight="1"/>
    <row r="1042904" ht="12.75" customHeight="1"/>
    <row r="1042905" ht="12.75" customHeight="1"/>
    <row r="1042906" ht="12.75" customHeight="1"/>
    <row r="1042907" ht="12.75" customHeight="1"/>
    <row r="1042908" ht="12.75" customHeight="1"/>
    <row r="1042909" ht="12.75" customHeight="1"/>
    <row r="1042910" ht="12.75" customHeight="1"/>
    <row r="1042911" ht="12.75" customHeight="1"/>
    <row r="1042912" ht="12.75" customHeight="1"/>
    <row r="1042913" ht="12.75" customHeight="1"/>
    <row r="1042914" ht="12.75" customHeight="1"/>
    <row r="1042915" ht="12.75" customHeight="1"/>
    <row r="1042916" ht="12.75" customHeight="1"/>
    <row r="1042917" ht="12.75" customHeight="1"/>
    <row r="1042918" ht="12.75" customHeight="1"/>
    <row r="1042919" ht="12.75" customHeight="1"/>
    <row r="1042920" ht="12.75" customHeight="1"/>
    <row r="1042921" ht="12.75" customHeight="1"/>
    <row r="1042922" ht="12.75" customHeight="1"/>
    <row r="1042923" ht="12.75" customHeight="1"/>
    <row r="1042924" ht="12.75" customHeight="1"/>
    <row r="1042925" ht="12.75" customHeight="1"/>
    <row r="1042926" ht="12.75" customHeight="1"/>
    <row r="1042927" ht="12.75" customHeight="1"/>
    <row r="1042928" ht="12.75" customHeight="1"/>
    <row r="1042929" ht="12.75" customHeight="1"/>
    <row r="1042930" ht="12.75" customHeight="1"/>
    <row r="1042931" ht="12.75" customHeight="1"/>
    <row r="1042932" ht="12.75" customHeight="1"/>
    <row r="1042933" ht="12.75" customHeight="1"/>
    <row r="1042934" ht="12.75" customHeight="1"/>
    <row r="1042935" ht="12.75" customHeight="1"/>
    <row r="1042936" ht="12.75" customHeight="1"/>
    <row r="1042937" ht="12.75" customHeight="1"/>
    <row r="1042938" ht="12.75" customHeight="1"/>
    <row r="1042939" ht="12.75" customHeight="1"/>
    <row r="1042940" ht="12.75" customHeight="1"/>
    <row r="1042941" ht="12.75" customHeight="1"/>
    <row r="1042942" ht="12.75" customHeight="1"/>
    <row r="1042943" ht="12.75" customHeight="1"/>
    <row r="1042944" ht="12.75" customHeight="1"/>
    <row r="1042945" ht="12.75" customHeight="1"/>
    <row r="1042946" ht="12.75" customHeight="1"/>
    <row r="1042947" ht="12.75" customHeight="1"/>
    <row r="1042948" ht="12.75" customHeight="1"/>
    <row r="1042949" ht="12.75" customHeight="1"/>
    <row r="1042950" ht="12.75" customHeight="1"/>
    <row r="1042951" ht="12.75" customHeight="1"/>
    <row r="1042952" ht="12.75" customHeight="1"/>
    <row r="1042953" ht="12.75" customHeight="1"/>
    <row r="1042954" ht="12.75" customHeight="1"/>
    <row r="1042955" ht="12.75" customHeight="1"/>
    <row r="1042956" ht="12.75" customHeight="1"/>
    <row r="1042957" ht="12.75" customHeight="1"/>
    <row r="1042958" ht="12.75" customHeight="1"/>
    <row r="1042959" ht="12.75" customHeight="1"/>
    <row r="1042960" ht="12.75" customHeight="1"/>
    <row r="1042961" ht="12.75" customHeight="1"/>
    <row r="1042962" ht="12.75" customHeight="1"/>
    <row r="1042963" ht="12.75" customHeight="1"/>
    <row r="1042964" ht="12.75" customHeight="1"/>
    <row r="1042965" ht="12.75" customHeight="1"/>
    <row r="1042966" ht="12.75" customHeight="1"/>
    <row r="1042967" ht="12.75" customHeight="1"/>
    <row r="1042968" ht="12.75" customHeight="1"/>
    <row r="1042969" ht="12.75" customHeight="1"/>
    <row r="1042970" ht="12.75" customHeight="1"/>
    <row r="1042971" ht="12.75" customHeight="1"/>
    <row r="1042972" ht="12.75" customHeight="1"/>
    <row r="1042973" ht="12.75" customHeight="1"/>
    <row r="1042974" ht="12.75" customHeight="1"/>
    <row r="1042975" ht="12.75" customHeight="1"/>
    <row r="1042976" ht="12.75" customHeight="1"/>
    <row r="1042977" ht="12.75" customHeight="1"/>
    <row r="1042978" ht="12.75" customHeight="1"/>
    <row r="1042979" ht="12.75" customHeight="1"/>
    <row r="1042980" ht="12.75" customHeight="1"/>
    <row r="1042981" ht="12.75" customHeight="1"/>
    <row r="1042982" ht="12.75" customHeight="1"/>
    <row r="1042983" ht="12.75" customHeight="1"/>
    <row r="1042984" ht="12.75" customHeight="1"/>
    <row r="1042985" ht="12.75" customHeight="1"/>
    <row r="1042986" ht="12.75" customHeight="1"/>
    <row r="1042987" ht="12.75" customHeight="1"/>
    <row r="1042988" ht="12.75" customHeight="1"/>
    <row r="1042989" ht="12.75" customHeight="1"/>
    <row r="1042990" ht="12.75" customHeight="1"/>
    <row r="1042991" ht="12.75" customHeight="1"/>
    <row r="1042992" ht="12.75" customHeight="1"/>
    <row r="1042993" ht="12.75" customHeight="1"/>
    <row r="1042994" ht="12.75" customHeight="1"/>
    <row r="1042995" ht="12.75" customHeight="1"/>
    <row r="1042996" ht="12.75" customHeight="1"/>
    <row r="1042997" ht="12.75" customHeight="1"/>
    <row r="1042998" ht="12.75" customHeight="1"/>
    <row r="1042999" ht="12.75" customHeight="1"/>
    <row r="1043000" ht="12.75" customHeight="1"/>
    <row r="1043001" ht="12.75" customHeight="1"/>
    <row r="1043002" ht="12.75" customHeight="1"/>
    <row r="1043003" ht="12.75" customHeight="1"/>
    <row r="1043004" ht="12.75" customHeight="1"/>
    <row r="1043005" ht="12.75" customHeight="1"/>
    <row r="1043006" ht="12.75" customHeight="1"/>
    <row r="1043007" ht="12.75" customHeight="1"/>
    <row r="1043008" ht="12.75" customHeight="1"/>
    <row r="1043009" ht="12.75" customHeight="1"/>
    <row r="1043010" ht="12.75" customHeight="1"/>
    <row r="1043011" ht="12.75" customHeight="1"/>
    <row r="1043012" ht="12.75" customHeight="1"/>
    <row r="1043013" ht="12.75" customHeight="1"/>
    <row r="1043014" ht="12.75" customHeight="1"/>
    <row r="1043015" ht="12.75" customHeight="1"/>
    <row r="1043016" ht="12.75" customHeight="1"/>
    <row r="1043017" ht="12.75" customHeight="1"/>
    <row r="1043018" ht="12.75" customHeight="1"/>
    <row r="1043019" ht="12.75" customHeight="1"/>
    <row r="1043020" ht="12.75" customHeight="1"/>
    <row r="1043021" ht="12.75" customHeight="1"/>
    <row r="1043022" ht="12.75" customHeight="1"/>
    <row r="1043023" ht="12.75" customHeight="1"/>
    <row r="1043024" ht="12.75" customHeight="1"/>
    <row r="1043025" ht="12.75" customHeight="1"/>
    <row r="1043026" ht="12.75" customHeight="1"/>
    <row r="1043027" ht="12.75" customHeight="1"/>
    <row r="1043028" ht="12.75" customHeight="1"/>
    <row r="1043029" ht="12.75" customHeight="1"/>
    <row r="1043030" ht="12.75" customHeight="1"/>
    <row r="1043031" ht="12.75" customHeight="1"/>
    <row r="1043032" ht="12.75" customHeight="1"/>
    <row r="1043033" ht="12.75" customHeight="1"/>
    <row r="1043034" ht="12.75" customHeight="1"/>
    <row r="1043035" ht="12.75" customHeight="1"/>
    <row r="1043036" ht="12.75" customHeight="1"/>
    <row r="1043037" ht="12.75" customHeight="1"/>
    <row r="1043038" ht="12.75" customHeight="1"/>
    <row r="1043039" ht="12.75" customHeight="1"/>
    <row r="1043040" ht="12.75" customHeight="1"/>
    <row r="1043041" ht="12.75" customHeight="1"/>
    <row r="1043042" ht="12.75" customHeight="1"/>
    <row r="1043043" ht="12.75" customHeight="1"/>
    <row r="1043044" ht="12.75" customHeight="1"/>
    <row r="1043045" ht="12.75" customHeight="1"/>
    <row r="1043046" ht="12.75" customHeight="1"/>
    <row r="1043047" ht="12.75" customHeight="1"/>
    <row r="1043048" ht="12.75" customHeight="1"/>
    <row r="1043049" ht="12.75" customHeight="1"/>
    <row r="1043050" ht="12.75" customHeight="1"/>
    <row r="1043051" ht="12.75" customHeight="1"/>
    <row r="1043052" ht="12.75" customHeight="1"/>
    <row r="1043053" ht="12.75" customHeight="1"/>
    <row r="1043054" ht="12.75" customHeight="1"/>
    <row r="1043055" ht="12.75" customHeight="1"/>
    <row r="1043056" ht="12.75" customHeight="1"/>
    <row r="1043057" ht="12.75" customHeight="1"/>
    <row r="1043058" ht="12.75" customHeight="1"/>
    <row r="1043059" ht="12.75" customHeight="1"/>
    <row r="1043060" ht="12.75" customHeight="1"/>
    <row r="1043061" ht="12.75" customHeight="1"/>
    <row r="1043062" ht="12.75" customHeight="1"/>
    <row r="1043063" ht="12.75" customHeight="1"/>
    <row r="1043064" ht="12.75" customHeight="1"/>
    <row r="1043065" ht="12.75" customHeight="1"/>
    <row r="1043066" ht="12.75" customHeight="1"/>
    <row r="1043067" ht="12.75" customHeight="1"/>
    <row r="1043068" ht="12.75" customHeight="1"/>
    <row r="1043069" ht="12.75" customHeight="1"/>
    <row r="1043070" ht="12.75" customHeight="1"/>
    <row r="1043071" ht="12.75" customHeight="1"/>
    <row r="1043072" ht="12.75" customHeight="1"/>
    <row r="1043073" ht="12.75" customHeight="1"/>
    <row r="1043074" ht="12.75" customHeight="1"/>
    <row r="1043075" ht="12.75" customHeight="1"/>
    <row r="1043076" ht="12.75" customHeight="1"/>
    <row r="1043077" ht="12.75" customHeight="1"/>
    <row r="1043078" ht="12.75" customHeight="1"/>
    <row r="1043079" ht="12.75" customHeight="1"/>
    <row r="1043080" ht="12.75" customHeight="1"/>
    <row r="1043081" ht="12.75" customHeight="1"/>
    <row r="1043082" ht="12.75" customHeight="1"/>
    <row r="1043083" ht="12.75" customHeight="1"/>
    <row r="1043084" ht="12.75" customHeight="1"/>
    <row r="1043085" ht="12.75" customHeight="1"/>
    <row r="1043086" ht="12.75" customHeight="1"/>
    <row r="1043087" ht="12.75" customHeight="1"/>
    <row r="1043088" ht="12.75" customHeight="1"/>
    <row r="1043089" ht="12.75" customHeight="1"/>
    <row r="1043090" ht="12.75" customHeight="1"/>
    <row r="1043091" ht="12.75" customHeight="1"/>
    <row r="1043092" ht="12.75" customHeight="1"/>
    <row r="1043093" ht="12.75" customHeight="1"/>
    <row r="1043094" ht="12.75" customHeight="1"/>
    <row r="1043095" ht="12.75" customHeight="1"/>
    <row r="1043096" ht="12.75" customHeight="1"/>
    <row r="1043097" ht="12.75" customHeight="1"/>
    <row r="1043098" ht="12.75" customHeight="1"/>
    <row r="1043099" ht="12.75" customHeight="1"/>
    <row r="1043100" ht="12.75" customHeight="1"/>
    <row r="1043101" ht="12.75" customHeight="1"/>
    <row r="1043102" ht="12.75" customHeight="1"/>
    <row r="1043103" ht="12.75" customHeight="1"/>
    <row r="1043104" ht="12.75" customHeight="1"/>
    <row r="1043105" ht="12.75" customHeight="1"/>
    <row r="1043106" ht="12.75" customHeight="1"/>
    <row r="1043107" ht="12.75" customHeight="1"/>
    <row r="1043108" ht="12.75" customHeight="1"/>
    <row r="1043109" ht="12.75" customHeight="1"/>
    <row r="1043110" ht="12.75" customHeight="1"/>
    <row r="1043111" ht="12.75" customHeight="1"/>
    <row r="1043112" ht="12.75" customHeight="1"/>
    <row r="1043113" ht="12.75" customHeight="1"/>
    <row r="1043114" ht="12.75" customHeight="1"/>
    <row r="1043115" ht="12.75" customHeight="1"/>
    <row r="1043116" ht="12.75" customHeight="1"/>
    <row r="1043117" ht="12.75" customHeight="1"/>
    <row r="1043118" ht="12.75" customHeight="1"/>
    <row r="1043119" ht="12.75" customHeight="1"/>
    <row r="1043120" ht="12.75" customHeight="1"/>
    <row r="1043121" ht="12.75" customHeight="1"/>
    <row r="1043122" ht="12.75" customHeight="1"/>
    <row r="1043123" ht="12.75" customHeight="1"/>
    <row r="1043124" ht="12.75" customHeight="1"/>
    <row r="1043125" ht="12.75" customHeight="1"/>
    <row r="1043126" ht="12.75" customHeight="1"/>
    <row r="1043127" ht="12.75" customHeight="1"/>
    <row r="1043128" ht="12.75" customHeight="1"/>
    <row r="1043129" ht="12.75" customHeight="1"/>
    <row r="1043130" ht="12.75" customHeight="1"/>
    <row r="1043131" ht="12.75" customHeight="1"/>
    <row r="1043132" ht="12.75" customHeight="1"/>
    <row r="1043133" ht="12.75" customHeight="1"/>
    <row r="1043134" ht="12.75" customHeight="1"/>
    <row r="1043135" ht="12.75" customHeight="1"/>
    <row r="1043136" ht="12.75" customHeight="1"/>
    <row r="1043137" ht="12.75" customHeight="1"/>
    <row r="1043138" ht="12.75" customHeight="1"/>
    <row r="1043139" ht="12.75" customHeight="1"/>
    <row r="1043140" ht="12.75" customHeight="1"/>
    <row r="1043141" ht="12.75" customHeight="1"/>
    <row r="1043142" ht="12.75" customHeight="1"/>
    <row r="1043143" ht="12.75" customHeight="1"/>
    <row r="1043144" ht="12.75" customHeight="1"/>
    <row r="1043145" ht="12.75" customHeight="1"/>
    <row r="1043146" ht="12.75" customHeight="1"/>
    <row r="1043147" ht="12.75" customHeight="1"/>
    <row r="1043148" ht="12.75" customHeight="1"/>
    <row r="1043149" ht="12.75" customHeight="1"/>
    <row r="1043150" ht="12.75" customHeight="1"/>
    <row r="1043151" ht="12.75" customHeight="1"/>
    <row r="1043152" ht="12.75" customHeight="1"/>
    <row r="1043153" ht="12.75" customHeight="1"/>
    <row r="1043154" ht="12.75" customHeight="1"/>
    <row r="1043155" ht="12.75" customHeight="1"/>
    <row r="1043156" ht="12.75" customHeight="1"/>
    <row r="1043157" ht="12.75" customHeight="1"/>
    <row r="1043158" ht="12.75" customHeight="1"/>
    <row r="1043159" ht="12.75" customHeight="1"/>
    <row r="1043160" ht="12.75" customHeight="1"/>
    <row r="1043161" ht="12.75" customHeight="1"/>
    <row r="1043162" ht="12.75" customHeight="1"/>
    <row r="1043163" ht="12.75" customHeight="1"/>
    <row r="1043164" ht="12.75" customHeight="1"/>
    <row r="1043165" ht="12.75" customHeight="1"/>
    <row r="1043166" ht="12.75" customHeight="1"/>
    <row r="1043167" ht="12.75" customHeight="1"/>
    <row r="1043168" ht="12.75" customHeight="1"/>
    <row r="1043169" ht="12.75" customHeight="1"/>
    <row r="1043170" ht="12.75" customHeight="1"/>
    <row r="1043171" ht="12.75" customHeight="1"/>
    <row r="1043172" ht="12.75" customHeight="1"/>
    <row r="1043173" ht="12.75" customHeight="1"/>
    <row r="1043174" ht="12.75" customHeight="1"/>
    <row r="1043175" ht="12.75" customHeight="1"/>
    <row r="1043176" ht="12.75" customHeight="1"/>
    <row r="1043177" ht="12.75" customHeight="1"/>
    <row r="1043178" ht="12.75" customHeight="1"/>
    <row r="1043179" ht="12.75" customHeight="1"/>
    <row r="1043180" ht="12.75" customHeight="1"/>
    <row r="1043181" ht="12.75" customHeight="1"/>
    <row r="1043182" ht="12.75" customHeight="1"/>
    <row r="1043183" ht="12.75" customHeight="1"/>
    <row r="1043184" ht="12.75" customHeight="1"/>
    <row r="1043185" ht="12.75" customHeight="1"/>
    <row r="1043186" ht="12.75" customHeight="1"/>
    <row r="1043187" ht="12.75" customHeight="1"/>
    <row r="1043188" ht="12.75" customHeight="1"/>
    <row r="1043189" ht="12.75" customHeight="1"/>
    <row r="1043190" ht="12.75" customHeight="1"/>
    <row r="1043191" ht="12.75" customHeight="1"/>
    <row r="1043192" ht="12.75" customHeight="1"/>
    <row r="1043193" ht="12.75" customHeight="1"/>
    <row r="1043194" ht="12.75" customHeight="1"/>
    <row r="1043195" ht="12.75" customHeight="1"/>
    <row r="1043196" ht="12.75" customHeight="1"/>
    <row r="1043197" ht="12.75" customHeight="1"/>
    <row r="1043198" ht="12.75" customHeight="1"/>
    <row r="1043199" ht="12.75" customHeight="1"/>
    <row r="1043200" ht="12.75" customHeight="1"/>
    <row r="1043201" ht="12.75" customHeight="1"/>
    <row r="1043202" ht="12.75" customHeight="1"/>
    <row r="1043203" ht="12.75" customHeight="1"/>
    <row r="1043204" ht="12.75" customHeight="1"/>
    <row r="1043205" ht="12.75" customHeight="1"/>
    <row r="1043206" ht="12.75" customHeight="1"/>
    <row r="1043207" ht="12.75" customHeight="1"/>
    <row r="1043208" ht="12.75" customHeight="1"/>
    <row r="1043209" ht="12.75" customHeight="1"/>
    <row r="1043210" ht="12.75" customHeight="1"/>
    <row r="1043211" ht="12.75" customHeight="1"/>
    <row r="1043212" ht="12.75" customHeight="1"/>
    <row r="1043213" ht="12.75" customHeight="1"/>
    <row r="1043214" ht="12.75" customHeight="1"/>
    <row r="1043215" ht="12.75" customHeight="1"/>
    <row r="1043216" ht="12.75" customHeight="1"/>
    <row r="1043217" ht="12.75" customHeight="1"/>
    <row r="1043218" ht="12.75" customHeight="1"/>
    <row r="1043219" ht="12.75" customHeight="1"/>
    <row r="1043220" ht="12.75" customHeight="1"/>
    <row r="1043221" ht="12.75" customHeight="1"/>
    <row r="1043222" ht="12.75" customHeight="1"/>
    <row r="1043223" ht="12.75" customHeight="1"/>
    <row r="1043224" ht="12.75" customHeight="1"/>
    <row r="1043225" ht="12.75" customHeight="1"/>
    <row r="1043226" ht="12.75" customHeight="1"/>
    <row r="1043227" ht="12.75" customHeight="1"/>
    <row r="1043228" ht="12.75" customHeight="1"/>
    <row r="1043229" ht="12.75" customHeight="1"/>
    <row r="1043230" ht="12.75" customHeight="1"/>
    <row r="1043231" ht="12.75" customHeight="1"/>
    <row r="1043232" ht="12.75" customHeight="1"/>
    <row r="1043233" ht="12.75" customHeight="1"/>
    <row r="1043234" ht="12.75" customHeight="1"/>
    <row r="1043235" ht="12.75" customHeight="1"/>
    <row r="1043236" ht="12.75" customHeight="1"/>
    <row r="1043237" ht="12.75" customHeight="1"/>
    <row r="1043238" ht="12.75" customHeight="1"/>
    <row r="1043239" ht="12.75" customHeight="1"/>
    <row r="1043240" ht="12.75" customHeight="1"/>
    <row r="1043241" ht="12.75" customHeight="1"/>
    <row r="1043242" ht="12.75" customHeight="1"/>
    <row r="1043243" ht="12.75" customHeight="1"/>
    <row r="1043244" ht="12.75" customHeight="1"/>
    <row r="1043245" ht="12.75" customHeight="1"/>
    <row r="1043246" ht="12.75" customHeight="1"/>
    <row r="1043247" ht="12.75" customHeight="1"/>
    <row r="1043248" ht="12.75" customHeight="1"/>
    <row r="1043249" ht="12.75" customHeight="1"/>
    <row r="1043250" ht="12.75" customHeight="1"/>
    <row r="1043251" ht="12.75" customHeight="1"/>
    <row r="1043252" ht="12.75" customHeight="1"/>
    <row r="1043253" ht="12.75" customHeight="1"/>
    <row r="1043254" ht="12.75" customHeight="1"/>
    <row r="1043255" ht="12.75" customHeight="1"/>
    <row r="1043256" ht="12.75" customHeight="1"/>
    <row r="1043257" ht="12.75" customHeight="1"/>
    <row r="1043258" ht="12.75" customHeight="1"/>
    <row r="1043259" ht="12.75" customHeight="1"/>
    <row r="1043260" ht="12.75" customHeight="1"/>
    <row r="1043261" ht="12.75" customHeight="1"/>
    <row r="1043262" ht="12.75" customHeight="1"/>
    <row r="1043263" ht="12.75" customHeight="1"/>
    <row r="1043264" ht="12.75" customHeight="1"/>
    <row r="1043265" ht="12.75" customHeight="1"/>
    <row r="1043266" ht="12.75" customHeight="1"/>
    <row r="1043267" ht="12.75" customHeight="1"/>
    <row r="1043268" ht="12.75" customHeight="1"/>
    <row r="1043269" ht="12.75" customHeight="1"/>
    <row r="1043270" ht="12.75" customHeight="1"/>
    <row r="1043271" ht="12.75" customHeight="1"/>
    <row r="1043272" ht="12.75" customHeight="1"/>
    <row r="1043273" ht="12.75" customHeight="1"/>
    <row r="1043274" ht="12.75" customHeight="1"/>
    <row r="1043275" ht="12.75" customHeight="1"/>
    <row r="1043276" ht="12.75" customHeight="1"/>
    <row r="1043277" ht="12.75" customHeight="1"/>
    <row r="1043278" ht="12.75" customHeight="1"/>
    <row r="1043279" ht="12.75" customHeight="1"/>
    <row r="1043280" ht="12.75" customHeight="1"/>
    <row r="1043281" ht="12.75" customHeight="1"/>
    <row r="1043282" ht="12.75" customHeight="1"/>
    <row r="1043283" ht="12.75" customHeight="1"/>
    <row r="1043284" ht="12.75" customHeight="1"/>
    <row r="1043285" ht="12.75" customHeight="1"/>
    <row r="1043286" ht="12.75" customHeight="1"/>
    <row r="1043287" ht="12.75" customHeight="1"/>
    <row r="1043288" ht="12.75" customHeight="1"/>
    <row r="1043289" ht="12.75" customHeight="1"/>
    <row r="1043290" ht="12.75" customHeight="1"/>
    <row r="1043291" ht="12.75" customHeight="1"/>
    <row r="1043292" ht="12.75" customHeight="1"/>
    <row r="1043293" ht="12.75" customHeight="1"/>
    <row r="1043294" ht="12.75" customHeight="1"/>
    <row r="1043295" ht="12.75" customHeight="1"/>
    <row r="1043296" ht="12.75" customHeight="1"/>
    <row r="1043297" ht="12.75" customHeight="1"/>
    <row r="1043298" ht="12.75" customHeight="1"/>
    <row r="1043299" ht="12.75" customHeight="1"/>
    <row r="1043300" ht="12.75" customHeight="1"/>
    <row r="1043301" ht="12.75" customHeight="1"/>
    <row r="1043302" ht="12.75" customHeight="1"/>
    <row r="1043303" ht="12.75" customHeight="1"/>
    <row r="1043304" ht="12.75" customHeight="1"/>
    <row r="1043305" ht="12.75" customHeight="1"/>
    <row r="1043306" ht="12.75" customHeight="1"/>
    <row r="1043307" ht="12.75" customHeight="1"/>
    <row r="1043308" ht="12.75" customHeight="1"/>
    <row r="1043309" ht="12.75" customHeight="1"/>
    <row r="1043310" ht="12.75" customHeight="1"/>
    <row r="1043311" ht="12.75" customHeight="1"/>
    <row r="1043312" ht="12.75" customHeight="1"/>
    <row r="1043313" ht="12.75" customHeight="1"/>
    <row r="1043314" ht="12.75" customHeight="1"/>
    <row r="1043315" ht="12.75" customHeight="1"/>
    <row r="1043316" ht="12.75" customHeight="1"/>
    <row r="1043317" ht="12.75" customHeight="1"/>
    <row r="1043318" ht="12.75" customHeight="1"/>
    <row r="1043319" ht="12.75" customHeight="1"/>
    <row r="1043320" ht="12.75" customHeight="1"/>
    <row r="1043321" ht="12.75" customHeight="1"/>
    <row r="1043322" ht="12.75" customHeight="1"/>
    <row r="1043323" ht="12.75" customHeight="1"/>
    <row r="1043324" ht="12.75" customHeight="1"/>
    <row r="1043325" ht="12.75" customHeight="1"/>
    <row r="1043326" ht="12.75" customHeight="1"/>
    <row r="1043327" ht="12.75" customHeight="1"/>
    <row r="1043328" ht="12.75" customHeight="1"/>
    <row r="1043329" ht="12.75" customHeight="1"/>
    <row r="1043330" ht="12.75" customHeight="1"/>
    <row r="1043331" ht="12.75" customHeight="1"/>
    <row r="1043332" ht="12.75" customHeight="1"/>
    <row r="1043333" ht="12.75" customHeight="1"/>
    <row r="1043334" ht="12.75" customHeight="1"/>
    <row r="1043335" ht="12.75" customHeight="1"/>
    <row r="1043336" ht="12.75" customHeight="1"/>
    <row r="1043337" ht="12.75" customHeight="1"/>
    <row r="1043338" ht="12.75" customHeight="1"/>
    <row r="1043339" ht="12.75" customHeight="1"/>
    <row r="1043340" ht="12.75" customHeight="1"/>
    <row r="1043341" ht="12.75" customHeight="1"/>
    <row r="1043342" ht="12.75" customHeight="1"/>
    <row r="1043343" ht="12.75" customHeight="1"/>
    <row r="1043344" ht="12.75" customHeight="1"/>
    <row r="1043345" ht="12.75" customHeight="1"/>
    <row r="1043346" ht="12.75" customHeight="1"/>
    <row r="1043347" ht="12.75" customHeight="1"/>
    <row r="1043348" ht="12.75" customHeight="1"/>
    <row r="1043349" ht="12.75" customHeight="1"/>
    <row r="1043350" ht="12.75" customHeight="1"/>
    <row r="1043351" ht="12.75" customHeight="1"/>
    <row r="1043352" ht="12.75" customHeight="1"/>
    <row r="1043353" ht="12.75" customHeight="1"/>
    <row r="1043354" ht="12.75" customHeight="1"/>
    <row r="1043355" ht="12.75" customHeight="1"/>
    <row r="1043356" ht="12.75" customHeight="1"/>
    <row r="1043357" ht="12.75" customHeight="1"/>
    <row r="1043358" ht="12.75" customHeight="1"/>
    <row r="1043359" ht="12.75" customHeight="1"/>
    <row r="1043360" ht="12.75" customHeight="1"/>
    <row r="1043361" ht="12.75" customHeight="1"/>
    <row r="1043362" ht="12.75" customHeight="1"/>
    <row r="1043363" ht="12.75" customHeight="1"/>
    <row r="1043364" ht="12.75" customHeight="1"/>
    <row r="1043365" ht="12.75" customHeight="1"/>
    <row r="1043366" ht="12.75" customHeight="1"/>
    <row r="1043367" ht="12.75" customHeight="1"/>
    <row r="1043368" ht="12.75" customHeight="1"/>
    <row r="1043369" ht="12.75" customHeight="1"/>
    <row r="1043370" ht="12.75" customHeight="1"/>
    <row r="1043371" ht="12.75" customHeight="1"/>
    <row r="1043372" ht="12.75" customHeight="1"/>
    <row r="1043373" ht="12.75" customHeight="1"/>
    <row r="1043374" ht="12.75" customHeight="1"/>
    <row r="1043375" ht="12.75" customHeight="1"/>
    <row r="1043376" ht="12.75" customHeight="1"/>
    <row r="1043377" ht="12.75" customHeight="1"/>
    <row r="1043378" ht="12.75" customHeight="1"/>
    <row r="1043379" ht="12.75" customHeight="1"/>
    <row r="1043380" ht="12.75" customHeight="1"/>
    <row r="1043381" ht="12.75" customHeight="1"/>
    <row r="1043382" ht="12.75" customHeight="1"/>
    <row r="1043383" ht="12.75" customHeight="1"/>
    <row r="1043384" ht="12.75" customHeight="1"/>
    <row r="1043385" ht="12.75" customHeight="1"/>
    <row r="1043386" ht="12.75" customHeight="1"/>
    <row r="1043387" ht="12.75" customHeight="1"/>
    <row r="1043388" ht="12.75" customHeight="1"/>
    <row r="1043389" ht="12.75" customHeight="1"/>
    <row r="1043390" ht="12.75" customHeight="1"/>
    <row r="1043391" ht="12.75" customHeight="1"/>
    <row r="1043392" ht="12.75" customHeight="1"/>
    <row r="1043393" ht="12.75" customHeight="1"/>
    <row r="1043394" ht="12.75" customHeight="1"/>
    <row r="1043395" ht="12.75" customHeight="1"/>
    <row r="1043396" ht="12.75" customHeight="1"/>
    <row r="1043397" ht="12.75" customHeight="1"/>
    <row r="1043398" ht="12.75" customHeight="1"/>
    <row r="1043399" ht="12.75" customHeight="1"/>
    <row r="1043400" ht="12.75" customHeight="1"/>
    <row r="1043401" ht="12.75" customHeight="1"/>
    <row r="1043402" ht="12.75" customHeight="1"/>
    <row r="1043403" ht="12.75" customHeight="1"/>
    <row r="1043404" ht="12.75" customHeight="1"/>
    <row r="1043405" ht="12.75" customHeight="1"/>
    <row r="1043406" ht="12.75" customHeight="1"/>
    <row r="1043407" ht="12.75" customHeight="1"/>
    <row r="1043408" ht="12.75" customHeight="1"/>
    <row r="1043409" ht="12.75" customHeight="1"/>
    <row r="1043410" ht="12.75" customHeight="1"/>
    <row r="1043411" ht="12.75" customHeight="1"/>
    <row r="1043412" ht="12.75" customHeight="1"/>
    <row r="1043413" ht="12.75" customHeight="1"/>
    <row r="1043414" ht="12.75" customHeight="1"/>
    <row r="1043415" ht="12.75" customHeight="1"/>
    <row r="1043416" ht="12.75" customHeight="1"/>
    <row r="1043417" ht="12.75" customHeight="1"/>
    <row r="1043418" ht="12.75" customHeight="1"/>
    <row r="1043419" ht="12.75" customHeight="1"/>
    <row r="1043420" ht="12.75" customHeight="1"/>
    <row r="1043421" ht="12.75" customHeight="1"/>
    <row r="1043422" ht="12.75" customHeight="1"/>
    <row r="1043423" ht="12.75" customHeight="1"/>
    <row r="1043424" ht="12.75" customHeight="1"/>
    <row r="1043425" ht="12.75" customHeight="1"/>
    <row r="1043426" ht="12.75" customHeight="1"/>
    <row r="1043427" ht="12.75" customHeight="1"/>
    <row r="1043428" ht="12.75" customHeight="1"/>
    <row r="1043429" ht="12.75" customHeight="1"/>
    <row r="1043430" ht="12.75" customHeight="1"/>
    <row r="1043431" ht="12.75" customHeight="1"/>
    <row r="1043432" ht="12.75" customHeight="1"/>
    <row r="1043433" ht="12.75" customHeight="1"/>
    <row r="1043434" ht="12.75" customHeight="1"/>
    <row r="1043435" ht="12.75" customHeight="1"/>
    <row r="1043436" ht="12.75" customHeight="1"/>
    <row r="1043437" ht="12.75" customHeight="1"/>
    <row r="1043438" ht="12.75" customHeight="1"/>
    <row r="1043439" ht="12.75" customHeight="1"/>
    <row r="1043440" ht="12.75" customHeight="1"/>
    <row r="1043441" ht="12.75" customHeight="1"/>
    <row r="1043442" ht="12.75" customHeight="1"/>
    <row r="1043443" ht="12.75" customHeight="1"/>
    <row r="1043444" ht="12.75" customHeight="1"/>
    <row r="1043445" ht="12.75" customHeight="1"/>
    <row r="1043446" ht="12.75" customHeight="1"/>
    <row r="1043447" ht="12.75" customHeight="1"/>
    <row r="1043448" ht="12.75" customHeight="1"/>
    <row r="1043449" ht="12.75" customHeight="1"/>
    <row r="1043450" ht="12.75" customHeight="1"/>
    <row r="1043451" ht="12.75" customHeight="1"/>
    <row r="1043452" ht="12.75" customHeight="1"/>
    <row r="1043453" ht="12.75" customHeight="1"/>
    <row r="1043454" ht="12.75" customHeight="1"/>
    <row r="1043455" ht="12.75" customHeight="1"/>
    <row r="1043456" ht="12.75" customHeight="1"/>
    <row r="1043457" ht="12.75" customHeight="1"/>
    <row r="1043458" ht="12.75" customHeight="1"/>
    <row r="1043459" ht="12.75" customHeight="1"/>
    <row r="1043460" ht="12.75" customHeight="1"/>
    <row r="1043461" ht="12.75" customHeight="1"/>
    <row r="1043462" ht="12.75" customHeight="1"/>
    <row r="1043463" ht="12.75" customHeight="1"/>
    <row r="1043464" ht="12.75" customHeight="1"/>
    <row r="1043465" ht="12.75" customHeight="1"/>
    <row r="1043466" ht="12.75" customHeight="1"/>
    <row r="1043467" ht="12.75" customHeight="1"/>
    <row r="1043468" ht="12.75" customHeight="1"/>
    <row r="1043469" ht="12.75" customHeight="1"/>
    <row r="1043470" ht="12.75" customHeight="1"/>
    <row r="1043471" ht="12.75" customHeight="1"/>
    <row r="1043472" ht="12.75" customHeight="1"/>
    <row r="1043473" ht="12.75" customHeight="1"/>
    <row r="1043474" ht="12.75" customHeight="1"/>
    <row r="1043475" ht="12.75" customHeight="1"/>
    <row r="1043476" ht="12.75" customHeight="1"/>
    <row r="1043477" ht="12.75" customHeight="1"/>
    <row r="1043478" ht="12.75" customHeight="1"/>
    <row r="1043479" ht="12.75" customHeight="1"/>
    <row r="1043480" ht="12.75" customHeight="1"/>
    <row r="1043481" ht="12.75" customHeight="1"/>
    <row r="1043482" ht="12.75" customHeight="1"/>
    <row r="1043483" ht="12.75" customHeight="1"/>
    <row r="1043484" ht="12.75" customHeight="1"/>
    <row r="1043485" ht="12.75" customHeight="1"/>
    <row r="1043486" ht="12.75" customHeight="1"/>
    <row r="1043487" ht="12.75" customHeight="1"/>
    <row r="1043488" ht="12.75" customHeight="1"/>
    <row r="1043489" ht="12.75" customHeight="1"/>
    <row r="1043490" ht="12.75" customHeight="1"/>
    <row r="1043491" ht="12.75" customHeight="1"/>
    <row r="1043492" ht="12.75" customHeight="1"/>
    <row r="1043493" ht="12.75" customHeight="1"/>
    <row r="1043494" ht="12.75" customHeight="1"/>
    <row r="1043495" ht="12.75" customHeight="1"/>
    <row r="1043496" ht="12.75" customHeight="1"/>
    <row r="1043497" ht="12.75" customHeight="1"/>
    <row r="1043498" ht="12.75" customHeight="1"/>
    <row r="1043499" ht="12.75" customHeight="1"/>
    <row r="1043500" ht="12.75" customHeight="1"/>
    <row r="1043501" ht="12.75" customHeight="1"/>
    <row r="1043502" ht="12.75" customHeight="1"/>
    <row r="1043503" ht="12.75" customHeight="1"/>
    <row r="1043504" ht="12.75" customHeight="1"/>
    <row r="1043505" ht="12.75" customHeight="1"/>
    <row r="1043506" ht="12.75" customHeight="1"/>
    <row r="1043507" ht="12.75" customHeight="1"/>
    <row r="1043508" ht="12.75" customHeight="1"/>
    <row r="1043509" ht="12.75" customHeight="1"/>
    <row r="1043510" ht="12.75" customHeight="1"/>
    <row r="1043511" ht="12.75" customHeight="1"/>
    <row r="1043512" ht="12.75" customHeight="1"/>
    <row r="1043513" ht="12.75" customHeight="1"/>
    <row r="1043514" ht="12.75" customHeight="1"/>
    <row r="1043515" ht="12.75" customHeight="1"/>
    <row r="1043516" ht="12.75" customHeight="1"/>
    <row r="1043517" ht="12.75" customHeight="1"/>
    <row r="1043518" ht="12.75" customHeight="1"/>
    <row r="1043519" ht="12.75" customHeight="1"/>
    <row r="1043520" ht="12.75" customHeight="1"/>
    <row r="1043521" ht="12.75" customHeight="1"/>
    <row r="1043522" ht="12.75" customHeight="1"/>
    <row r="1043523" ht="12.75" customHeight="1"/>
    <row r="1043524" ht="12.75" customHeight="1"/>
    <row r="1043525" ht="12.75" customHeight="1"/>
    <row r="1043526" ht="12.75" customHeight="1"/>
    <row r="1043527" ht="12.75" customHeight="1"/>
    <row r="1043528" ht="12.75" customHeight="1"/>
    <row r="1043529" ht="12.75" customHeight="1"/>
    <row r="1043530" ht="12.75" customHeight="1"/>
    <row r="1043531" ht="12.75" customHeight="1"/>
    <row r="1043532" ht="12.75" customHeight="1"/>
    <row r="1043533" ht="12.75" customHeight="1"/>
    <row r="1043534" ht="12.75" customHeight="1"/>
    <row r="1043535" ht="12.75" customHeight="1"/>
    <row r="1043536" ht="12.75" customHeight="1"/>
    <row r="1043537" ht="12.75" customHeight="1"/>
    <row r="1043538" ht="12.75" customHeight="1"/>
    <row r="1043539" ht="12.75" customHeight="1"/>
    <row r="1043540" ht="12.75" customHeight="1"/>
    <row r="1043541" ht="12.75" customHeight="1"/>
    <row r="1043542" ht="12.75" customHeight="1"/>
    <row r="1043543" ht="12.75" customHeight="1"/>
    <row r="1043544" ht="12.75" customHeight="1"/>
    <row r="1043545" ht="12.75" customHeight="1"/>
    <row r="1043546" ht="12.75" customHeight="1"/>
    <row r="1043547" ht="12.75" customHeight="1"/>
    <row r="1043548" ht="12.75" customHeight="1"/>
    <row r="1043549" ht="12.75" customHeight="1"/>
    <row r="1043550" ht="12.75" customHeight="1"/>
    <row r="1043551" ht="12.75" customHeight="1"/>
    <row r="1043552" ht="12.75" customHeight="1"/>
    <row r="1043553" ht="12.75" customHeight="1"/>
    <row r="1043554" ht="12.75" customHeight="1"/>
    <row r="1043555" ht="12.75" customHeight="1"/>
    <row r="1043556" ht="12.75" customHeight="1"/>
    <row r="1043557" ht="12.75" customHeight="1"/>
    <row r="1043558" ht="12.75" customHeight="1"/>
    <row r="1043559" ht="12.75" customHeight="1"/>
    <row r="1043560" ht="12.75" customHeight="1"/>
    <row r="1043561" ht="12.75" customHeight="1"/>
    <row r="1043562" ht="12.75" customHeight="1"/>
    <row r="1043563" ht="12.75" customHeight="1"/>
    <row r="1043564" ht="12.75" customHeight="1"/>
    <row r="1043565" ht="12.75" customHeight="1"/>
    <row r="1043566" ht="12.75" customHeight="1"/>
    <row r="1043567" ht="12.75" customHeight="1"/>
    <row r="1043568" ht="12.75" customHeight="1"/>
    <row r="1043569" ht="12.75" customHeight="1"/>
    <row r="1043570" ht="12.75" customHeight="1"/>
    <row r="1043571" ht="12.75" customHeight="1"/>
    <row r="1043572" ht="12.75" customHeight="1"/>
    <row r="1043573" ht="12.75" customHeight="1"/>
    <row r="1043574" ht="12.75" customHeight="1"/>
    <row r="1043575" ht="12.75" customHeight="1"/>
    <row r="1043576" ht="12.75" customHeight="1"/>
    <row r="1043577" ht="12.75" customHeight="1"/>
    <row r="1043578" ht="12.75" customHeight="1"/>
    <row r="1043579" ht="12.75" customHeight="1"/>
    <row r="1043580" ht="12.75" customHeight="1"/>
    <row r="1043581" ht="12.75" customHeight="1"/>
    <row r="1043582" ht="12.75" customHeight="1"/>
    <row r="1043583" ht="12.75" customHeight="1"/>
    <row r="1043584" ht="12.75" customHeight="1"/>
    <row r="1043585" ht="12.75" customHeight="1"/>
    <row r="1043586" ht="12.75" customHeight="1"/>
    <row r="1043587" ht="12.75" customHeight="1"/>
    <row r="1043588" ht="12.75" customHeight="1"/>
    <row r="1043589" ht="12.75" customHeight="1"/>
    <row r="1043590" ht="12.75" customHeight="1"/>
    <row r="1043591" ht="12.75" customHeight="1"/>
    <row r="1043592" ht="12.75" customHeight="1"/>
    <row r="1043593" ht="12.75" customHeight="1"/>
    <row r="1043594" ht="12.75" customHeight="1"/>
    <row r="1043595" ht="12.75" customHeight="1"/>
    <row r="1043596" ht="12.75" customHeight="1"/>
    <row r="1043597" ht="12.75" customHeight="1"/>
    <row r="1043598" ht="12.75" customHeight="1"/>
    <row r="1043599" ht="12.75" customHeight="1"/>
    <row r="1043600" ht="12.75" customHeight="1"/>
    <row r="1043601" ht="12.75" customHeight="1"/>
    <row r="1043602" ht="12.75" customHeight="1"/>
    <row r="1043603" ht="12.75" customHeight="1"/>
    <row r="1043604" ht="12.75" customHeight="1"/>
    <row r="1043605" ht="12.75" customHeight="1"/>
    <row r="1043606" ht="12.75" customHeight="1"/>
    <row r="1043607" ht="12.75" customHeight="1"/>
    <row r="1043608" ht="12.75" customHeight="1"/>
    <row r="1043609" ht="12.75" customHeight="1"/>
    <row r="1043610" ht="12.75" customHeight="1"/>
    <row r="1043611" ht="12.75" customHeight="1"/>
    <row r="1043612" ht="12.75" customHeight="1"/>
    <row r="1043613" ht="12.75" customHeight="1"/>
    <row r="1043614" ht="12.75" customHeight="1"/>
    <row r="1043615" ht="12.75" customHeight="1"/>
    <row r="1043616" ht="12.75" customHeight="1"/>
    <row r="1043617" ht="12.75" customHeight="1"/>
    <row r="1043618" ht="12.75" customHeight="1"/>
    <row r="1043619" ht="12.75" customHeight="1"/>
    <row r="1043620" ht="12.75" customHeight="1"/>
    <row r="1043621" ht="12.75" customHeight="1"/>
    <row r="1043622" ht="12.75" customHeight="1"/>
    <row r="1043623" ht="12.75" customHeight="1"/>
    <row r="1043624" ht="12.75" customHeight="1"/>
    <row r="1043625" ht="12.75" customHeight="1"/>
    <row r="1043626" ht="12.75" customHeight="1"/>
    <row r="1043627" ht="12.75" customHeight="1"/>
    <row r="1043628" ht="12.75" customHeight="1"/>
    <row r="1043629" ht="12.75" customHeight="1"/>
    <row r="1043630" ht="12.75" customHeight="1"/>
    <row r="1043631" ht="12.75" customHeight="1"/>
    <row r="1043632" ht="12.75" customHeight="1"/>
    <row r="1043633" ht="12.75" customHeight="1"/>
    <row r="1043634" ht="12.75" customHeight="1"/>
    <row r="1043635" ht="12.75" customHeight="1"/>
    <row r="1043636" ht="12.75" customHeight="1"/>
    <row r="1043637" ht="12.75" customHeight="1"/>
    <row r="1043638" ht="12.75" customHeight="1"/>
    <row r="1043639" ht="12.75" customHeight="1"/>
    <row r="1043640" ht="12.75" customHeight="1"/>
    <row r="1043641" ht="12.75" customHeight="1"/>
    <row r="1043642" ht="12.75" customHeight="1"/>
    <row r="1043643" ht="12.75" customHeight="1"/>
    <row r="1043644" ht="12.75" customHeight="1"/>
    <row r="1043645" ht="12.75" customHeight="1"/>
    <row r="1043646" ht="12.75" customHeight="1"/>
    <row r="1043647" ht="12.75" customHeight="1"/>
    <row r="1043648" ht="12.75" customHeight="1"/>
    <row r="1043649" ht="12.75" customHeight="1"/>
    <row r="1043650" ht="12.75" customHeight="1"/>
    <row r="1043651" ht="12.75" customHeight="1"/>
    <row r="1043652" ht="12.75" customHeight="1"/>
    <row r="1043653" ht="12.75" customHeight="1"/>
    <row r="1043654" ht="12.75" customHeight="1"/>
    <row r="1043655" ht="12.75" customHeight="1"/>
    <row r="1043656" ht="12.75" customHeight="1"/>
    <row r="1043657" ht="12.75" customHeight="1"/>
    <row r="1043658" ht="12.75" customHeight="1"/>
    <row r="1043659" ht="12.75" customHeight="1"/>
    <row r="1043660" ht="12.75" customHeight="1"/>
    <row r="1043661" ht="12.75" customHeight="1"/>
    <row r="1043662" ht="12.75" customHeight="1"/>
    <row r="1043663" ht="12.75" customHeight="1"/>
    <row r="1043664" ht="12.75" customHeight="1"/>
    <row r="1043665" ht="12.75" customHeight="1"/>
    <row r="1043666" ht="12.75" customHeight="1"/>
    <row r="1043667" ht="12.75" customHeight="1"/>
    <row r="1043668" ht="12.75" customHeight="1"/>
    <row r="1043669" ht="12.75" customHeight="1"/>
    <row r="1043670" ht="12.75" customHeight="1"/>
    <row r="1043671" ht="12.75" customHeight="1"/>
    <row r="1043672" ht="12.75" customHeight="1"/>
    <row r="1043673" ht="12.75" customHeight="1"/>
    <row r="1043674" ht="12.75" customHeight="1"/>
    <row r="1043675" ht="12.75" customHeight="1"/>
    <row r="1043676" ht="12.75" customHeight="1"/>
    <row r="1043677" ht="12.75" customHeight="1"/>
    <row r="1043678" ht="12.75" customHeight="1"/>
    <row r="1043679" ht="12.75" customHeight="1"/>
    <row r="1043680" ht="12.75" customHeight="1"/>
    <row r="1043681" ht="12.75" customHeight="1"/>
    <row r="1043682" ht="12.75" customHeight="1"/>
    <row r="1043683" ht="12.75" customHeight="1"/>
    <row r="1043684" ht="12.75" customHeight="1"/>
    <row r="1043685" ht="12.75" customHeight="1"/>
    <row r="1043686" ht="12.75" customHeight="1"/>
    <row r="1043687" ht="12.75" customHeight="1"/>
    <row r="1043688" ht="12.75" customHeight="1"/>
    <row r="1043689" ht="12.75" customHeight="1"/>
    <row r="1043690" ht="12.75" customHeight="1"/>
    <row r="1043691" ht="12.75" customHeight="1"/>
    <row r="1043692" ht="12.75" customHeight="1"/>
    <row r="1043693" ht="12.75" customHeight="1"/>
    <row r="1043694" ht="12.75" customHeight="1"/>
    <row r="1043695" ht="12.75" customHeight="1"/>
    <row r="1043696" ht="12.75" customHeight="1"/>
    <row r="1043697" ht="12.75" customHeight="1"/>
    <row r="1043698" ht="12.75" customHeight="1"/>
    <row r="1043699" ht="12.75" customHeight="1"/>
    <row r="1043700" ht="12.75" customHeight="1"/>
    <row r="1043701" ht="12.75" customHeight="1"/>
    <row r="1043702" ht="12.75" customHeight="1"/>
    <row r="1043703" ht="12.75" customHeight="1"/>
    <row r="1043704" ht="12.75" customHeight="1"/>
    <row r="1043705" ht="12.75" customHeight="1"/>
    <row r="1043706" ht="12.75" customHeight="1"/>
    <row r="1043707" ht="12.75" customHeight="1"/>
    <row r="1043708" ht="12.75" customHeight="1"/>
    <row r="1043709" ht="12.75" customHeight="1"/>
    <row r="1043710" ht="12.75" customHeight="1"/>
    <row r="1043711" ht="12.75" customHeight="1"/>
    <row r="1043712" ht="12.75" customHeight="1"/>
    <row r="1043713" ht="12.75" customHeight="1"/>
    <row r="1043714" ht="12.75" customHeight="1"/>
    <row r="1043715" ht="12.75" customHeight="1"/>
    <row r="1043716" ht="12.75" customHeight="1"/>
    <row r="1043717" ht="12.75" customHeight="1"/>
    <row r="1043718" ht="12.75" customHeight="1"/>
    <row r="1043719" ht="12.75" customHeight="1"/>
    <row r="1043720" ht="12.75" customHeight="1"/>
    <row r="1043721" ht="12.75" customHeight="1"/>
    <row r="1043722" ht="12.75" customHeight="1"/>
    <row r="1043723" ht="12.75" customHeight="1"/>
    <row r="1043724" ht="12.75" customHeight="1"/>
    <row r="1043725" ht="12.75" customHeight="1"/>
    <row r="1043726" ht="12.75" customHeight="1"/>
    <row r="1043727" ht="12.75" customHeight="1"/>
    <row r="1043728" ht="12.75" customHeight="1"/>
    <row r="1043729" ht="12.75" customHeight="1"/>
    <row r="1043730" ht="12.75" customHeight="1"/>
    <row r="1043731" ht="12.75" customHeight="1"/>
    <row r="1043732" ht="12.75" customHeight="1"/>
    <row r="1043733" ht="12.75" customHeight="1"/>
    <row r="1043734" ht="12.75" customHeight="1"/>
    <row r="1043735" ht="12.75" customHeight="1"/>
    <row r="1043736" ht="12.75" customHeight="1"/>
    <row r="1043737" ht="12.75" customHeight="1"/>
    <row r="1043738" ht="12.75" customHeight="1"/>
    <row r="1043739" ht="12.75" customHeight="1"/>
    <row r="1043740" ht="12.75" customHeight="1"/>
    <row r="1043741" ht="12.75" customHeight="1"/>
    <row r="1043742" ht="12.75" customHeight="1"/>
    <row r="1043743" ht="12.75" customHeight="1"/>
    <row r="1043744" ht="12.75" customHeight="1"/>
    <row r="1043745" ht="12.75" customHeight="1"/>
    <row r="1043746" ht="12.75" customHeight="1"/>
    <row r="1043747" ht="12.75" customHeight="1"/>
    <row r="1043748" ht="12.75" customHeight="1"/>
    <row r="1043749" ht="12.75" customHeight="1"/>
    <row r="1043750" ht="12.75" customHeight="1"/>
    <row r="1043751" ht="12.75" customHeight="1"/>
    <row r="1043752" ht="12.75" customHeight="1"/>
    <row r="1043753" ht="12.75" customHeight="1"/>
    <row r="1043754" ht="12.75" customHeight="1"/>
    <row r="1043755" ht="12.75" customHeight="1"/>
    <row r="1043756" ht="12.75" customHeight="1"/>
    <row r="1043757" ht="12.75" customHeight="1"/>
    <row r="1043758" ht="12.75" customHeight="1"/>
    <row r="1043759" ht="12.75" customHeight="1"/>
    <row r="1043760" ht="12.75" customHeight="1"/>
    <row r="1043761" ht="12.75" customHeight="1"/>
    <row r="1043762" ht="12.75" customHeight="1"/>
    <row r="1043763" ht="12.75" customHeight="1"/>
    <row r="1043764" ht="12.75" customHeight="1"/>
    <row r="1043765" ht="12.75" customHeight="1"/>
    <row r="1043766" ht="12.75" customHeight="1"/>
    <row r="1043767" ht="12.75" customHeight="1"/>
    <row r="1043768" ht="12.75" customHeight="1"/>
    <row r="1043769" ht="12.75" customHeight="1"/>
    <row r="1043770" ht="12.75" customHeight="1"/>
    <row r="1043771" ht="12.75" customHeight="1"/>
    <row r="1043772" ht="12.75" customHeight="1"/>
    <row r="1043773" ht="12.75" customHeight="1"/>
    <row r="1043774" ht="12.75" customHeight="1"/>
    <row r="1043775" ht="12.75" customHeight="1"/>
    <row r="1043776" ht="12.75" customHeight="1"/>
    <row r="1043777" ht="12.75" customHeight="1"/>
    <row r="1043778" ht="12.75" customHeight="1"/>
    <row r="1043779" ht="12.75" customHeight="1"/>
    <row r="1043780" ht="12.75" customHeight="1"/>
    <row r="1043781" ht="12.75" customHeight="1"/>
    <row r="1043782" ht="12.75" customHeight="1"/>
    <row r="1043783" ht="12.75" customHeight="1"/>
    <row r="1043784" ht="12.75" customHeight="1"/>
    <row r="1043785" ht="12.75" customHeight="1"/>
    <row r="1043786" ht="12.75" customHeight="1"/>
    <row r="1043787" ht="12.75" customHeight="1"/>
    <row r="1043788" ht="12.75" customHeight="1"/>
    <row r="1043789" ht="12.75" customHeight="1"/>
    <row r="1043790" ht="12.75" customHeight="1"/>
    <row r="1043791" ht="12.75" customHeight="1"/>
    <row r="1043792" ht="12.75" customHeight="1"/>
    <row r="1043793" ht="12.75" customHeight="1"/>
    <row r="1043794" ht="12.75" customHeight="1"/>
    <row r="1043795" ht="12.75" customHeight="1"/>
    <row r="1043796" ht="12.75" customHeight="1"/>
    <row r="1043797" ht="12.75" customHeight="1"/>
    <row r="1043798" ht="12.75" customHeight="1"/>
    <row r="1043799" ht="12.75" customHeight="1"/>
    <row r="1043800" ht="12.75" customHeight="1"/>
    <row r="1043801" ht="12.75" customHeight="1"/>
    <row r="1043802" ht="12.75" customHeight="1"/>
    <row r="1043803" ht="12.75" customHeight="1"/>
    <row r="1043804" ht="12.75" customHeight="1"/>
    <row r="1043805" ht="12.75" customHeight="1"/>
    <row r="1043806" ht="12.75" customHeight="1"/>
    <row r="1043807" ht="12.75" customHeight="1"/>
    <row r="1043808" ht="12.75" customHeight="1"/>
    <row r="1043809" ht="12.75" customHeight="1"/>
    <row r="1043810" ht="12.75" customHeight="1"/>
    <row r="1043811" ht="12.75" customHeight="1"/>
    <row r="1043812" ht="12.75" customHeight="1"/>
    <row r="1043813" ht="12.75" customHeight="1"/>
    <row r="1043814" ht="12.75" customHeight="1"/>
    <row r="1043815" ht="12.75" customHeight="1"/>
    <row r="1043816" ht="12.75" customHeight="1"/>
    <row r="1043817" ht="12.75" customHeight="1"/>
    <row r="1043818" ht="12.75" customHeight="1"/>
    <row r="1043819" ht="12.75" customHeight="1"/>
    <row r="1043820" ht="12.75" customHeight="1"/>
    <row r="1043821" ht="12.75" customHeight="1"/>
    <row r="1043822" ht="12.75" customHeight="1"/>
    <row r="1043823" ht="12.75" customHeight="1"/>
    <row r="1043824" ht="12.75" customHeight="1"/>
    <row r="1043825" ht="12.75" customHeight="1"/>
    <row r="1043826" ht="12.75" customHeight="1"/>
    <row r="1043827" ht="12.75" customHeight="1"/>
    <row r="1043828" ht="12.75" customHeight="1"/>
    <row r="1043829" ht="12.75" customHeight="1"/>
    <row r="1043830" ht="12.75" customHeight="1"/>
    <row r="1043831" ht="12.75" customHeight="1"/>
    <row r="1043832" ht="12.75" customHeight="1"/>
    <row r="1043833" ht="12.75" customHeight="1"/>
    <row r="1043834" ht="12.75" customHeight="1"/>
    <row r="1043835" ht="12.75" customHeight="1"/>
    <row r="1043836" ht="12.75" customHeight="1"/>
    <row r="1043837" ht="12.75" customHeight="1"/>
    <row r="1043838" ht="12.75" customHeight="1"/>
    <row r="1043839" ht="12.75" customHeight="1"/>
    <row r="1043840" ht="12.75" customHeight="1"/>
    <row r="1043841" ht="12.75" customHeight="1"/>
    <row r="1043842" ht="12.75" customHeight="1"/>
    <row r="1043843" ht="12.75" customHeight="1"/>
    <row r="1043844" ht="12.75" customHeight="1"/>
    <row r="1043845" ht="12.75" customHeight="1"/>
    <row r="1043846" ht="12.75" customHeight="1"/>
    <row r="1043847" ht="12.75" customHeight="1"/>
    <row r="1043848" ht="12.75" customHeight="1"/>
    <row r="1043849" ht="12.75" customHeight="1"/>
    <row r="1043850" ht="12.75" customHeight="1"/>
    <row r="1043851" ht="12.75" customHeight="1"/>
    <row r="1043852" ht="12.75" customHeight="1"/>
    <row r="1043853" ht="12.75" customHeight="1"/>
    <row r="1043854" ht="12.75" customHeight="1"/>
    <row r="1043855" ht="12.75" customHeight="1"/>
    <row r="1043856" ht="12.75" customHeight="1"/>
    <row r="1043857" ht="12.75" customHeight="1"/>
    <row r="1043858" ht="12.75" customHeight="1"/>
    <row r="1043859" ht="12.75" customHeight="1"/>
    <row r="1043860" ht="12.75" customHeight="1"/>
    <row r="1043861" ht="12.75" customHeight="1"/>
    <row r="1043862" ht="12.75" customHeight="1"/>
    <row r="1043863" ht="12.75" customHeight="1"/>
    <row r="1043864" ht="12.75" customHeight="1"/>
    <row r="1043865" ht="12.75" customHeight="1"/>
    <row r="1043866" ht="12.75" customHeight="1"/>
    <row r="1043867" ht="12.75" customHeight="1"/>
    <row r="1043868" ht="12.75" customHeight="1"/>
    <row r="1043869" ht="12.75" customHeight="1"/>
    <row r="1043870" ht="12.75" customHeight="1"/>
    <row r="1043871" ht="12.75" customHeight="1"/>
    <row r="1043872" ht="12.75" customHeight="1"/>
    <row r="1043873" ht="12.75" customHeight="1"/>
    <row r="1043874" ht="12.75" customHeight="1"/>
    <row r="1043875" ht="12.75" customHeight="1"/>
    <row r="1043876" ht="12.75" customHeight="1"/>
    <row r="1043877" ht="12.75" customHeight="1"/>
    <row r="1043878" ht="12.75" customHeight="1"/>
    <row r="1043879" ht="12.75" customHeight="1"/>
    <row r="1043880" ht="12.75" customHeight="1"/>
    <row r="1043881" ht="12.75" customHeight="1"/>
    <row r="1043882" ht="12.75" customHeight="1"/>
    <row r="1043883" ht="12.75" customHeight="1"/>
    <row r="1043884" ht="12.75" customHeight="1"/>
    <row r="1043885" ht="12.75" customHeight="1"/>
    <row r="1043886" ht="12.75" customHeight="1"/>
    <row r="1043887" ht="12.75" customHeight="1"/>
    <row r="1043888" ht="12.75" customHeight="1"/>
    <row r="1043889" ht="12.75" customHeight="1"/>
    <row r="1043890" ht="12.75" customHeight="1"/>
    <row r="1043891" ht="12.75" customHeight="1"/>
    <row r="1043892" ht="12.75" customHeight="1"/>
    <row r="1043893" ht="12.75" customHeight="1"/>
    <row r="1043894" ht="12.75" customHeight="1"/>
    <row r="1043895" ht="12.75" customHeight="1"/>
    <row r="1043896" ht="12.75" customHeight="1"/>
    <row r="1043897" ht="12.75" customHeight="1"/>
    <row r="1043898" ht="12.75" customHeight="1"/>
    <row r="1043899" ht="12.75" customHeight="1"/>
    <row r="1043900" ht="12.75" customHeight="1"/>
    <row r="1043901" ht="12.75" customHeight="1"/>
    <row r="1043902" ht="12.75" customHeight="1"/>
    <row r="1043903" ht="12.75" customHeight="1"/>
    <row r="1043904" ht="12.75" customHeight="1"/>
    <row r="1043905" ht="12.75" customHeight="1"/>
    <row r="1043906" ht="12.75" customHeight="1"/>
    <row r="1043907" ht="12.75" customHeight="1"/>
    <row r="1043908" ht="12.75" customHeight="1"/>
    <row r="1043909" ht="12.75" customHeight="1"/>
    <row r="1043910" ht="12.75" customHeight="1"/>
    <row r="1043911" ht="12.75" customHeight="1"/>
    <row r="1043912" ht="12.75" customHeight="1"/>
    <row r="1043913" ht="12.75" customHeight="1"/>
    <row r="1043914" ht="12.75" customHeight="1"/>
    <row r="1043915" ht="12.75" customHeight="1"/>
    <row r="1043916" ht="12.75" customHeight="1"/>
    <row r="1043917" ht="12.75" customHeight="1"/>
    <row r="1043918" ht="12.75" customHeight="1"/>
    <row r="1043919" ht="12.75" customHeight="1"/>
    <row r="1043920" ht="12.75" customHeight="1"/>
    <row r="1043921" ht="12.75" customHeight="1"/>
    <row r="1043922" ht="12.75" customHeight="1"/>
    <row r="1043923" ht="12.75" customHeight="1"/>
    <row r="1043924" ht="12.75" customHeight="1"/>
    <row r="1043925" ht="12.75" customHeight="1"/>
    <row r="1043926" ht="12.75" customHeight="1"/>
    <row r="1043927" ht="12.75" customHeight="1"/>
    <row r="1043928" ht="12.75" customHeight="1"/>
    <row r="1043929" ht="12.75" customHeight="1"/>
    <row r="1043930" ht="12.75" customHeight="1"/>
    <row r="1043931" ht="12.75" customHeight="1"/>
    <row r="1043932" ht="12.75" customHeight="1"/>
    <row r="1043933" ht="12.75" customHeight="1"/>
    <row r="1043934" ht="12.75" customHeight="1"/>
    <row r="1043935" ht="12.75" customHeight="1"/>
    <row r="1043936" ht="12.75" customHeight="1"/>
    <row r="1043937" ht="12.75" customHeight="1"/>
    <row r="1043938" ht="12.75" customHeight="1"/>
    <row r="1043939" ht="12.75" customHeight="1"/>
    <row r="1043940" ht="12.75" customHeight="1"/>
    <row r="1043941" ht="12.75" customHeight="1"/>
    <row r="1043942" ht="12.75" customHeight="1"/>
    <row r="1043943" ht="12.75" customHeight="1"/>
    <row r="1043944" ht="12.75" customHeight="1"/>
    <row r="1043945" ht="12.75" customHeight="1"/>
    <row r="1043946" ht="12.75" customHeight="1"/>
    <row r="1043947" ht="12.75" customHeight="1"/>
    <row r="1043948" ht="12.75" customHeight="1"/>
    <row r="1043949" ht="12.75" customHeight="1"/>
    <row r="1043950" ht="12.75" customHeight="1"/>
    <row r="1043951" ht="12.75" customHeight="1"/>
    <row r="1043952" ht="12.75" customHeight="1"/>
    <row r="1043953" ht="12.75" customHeight="1"/>
    <row r="1043954" ht="12.75" customHeight="1"/>
    <row r="1043955" ht="12.75" customHeight="1"/>
    <row r="1043956" ht="12.75" customHeight="1"/>
    <row r="1043957" ht="12.75" customHeight="1"/>
    <row r="1043958" ht="12.75" customHeight="1"/>
    <row r="1043959" ht="12.75" customHeight="1"/>
    <row r="1043960" ht="12.75" customHeight="1"/>
    <row r="1043961" ht="12.75" customHeight="1"/>
    <row r="1043962" ht="12.75" customHeight="1"/>
    <row r="1043963" ht="12.75" customHeight="1"/>
    <row r="1043964" ht="12.75" customHeight="1"/>
    <row r="1043965" ht="12.75" customHeight="1"/>
    <row r="1043966" ht="12.75" customHeight="1"/>
    <row r="1043967" ht="12.75" customHeight="1"/>
    <row r="1043968" ht="12.75" customHeight="1"/>
    <row r="1043969" ht="12.75" customHeight="1"/>
    <row r="1043970" ht="12.75" customHeight="1"/>
    <row r="1043971" ht="12.75" customHeight="1"/>
    <row r="1043972" ht="12.75" customHeight="1"/>
    <row r="1043973" ht="12.75" customHeight="1"/>
    <row r="1043974" ht="12.75" customHeight="1"/>
    <row r="1043975" ht="12.75" customHeight="1"/>
    <row r="1043976" ht="12.75" customHeight="1"/>
    <row r="1043977" ht="12.75" customHeight="1"/>
    <row r="1043978" ht="12.75" customHeight="1"/>
    <row r="1043979" ht="12.75" customHeight="1"/>
    <row r="1043980" ht="12.75" customHeight="1"/>
    <row r="1043981" ht="12.75" customHeight="1"/>
    <row r="1043982" ht="12.75" customHeight="1"/>
    <row r="1043983" ht="12.75" customHeight="1"/>
    <row r="1043984" ht="12.75" customHeight="1"/>
    <row r="1043985" ht="12.75" customHeight="1"/>
    <row r="1043986" ht="12.75" customHeight="1"/>
    <row r="1043987" ht="12.75" customHeight="1"/>
    <row r="1043988" ht="12.75" customHeight="1"/>
    <row r="1043989" ht="12.75" customHeight="1"/>
    <row r="1043990" ht="12.75" customHeight="1"/>
    <row r="1043991" ht="12.75" customHeight="1"/>
    <row r="1043992" ht="12.75" customHeight="1"/>
    <row r="1043993" ht="12.75" customHeight="1"/>
    <row r="1043994" ht="12.75" customHeight="1"/>
    <row r="1043995" ht="12.75" customHeight="1"/>
    <row r="1043996" ht="12.75" customHeight="1"/>
    <row r="1043997" ht="12.75" customHeight="1"/>
    <row r="1043998" ht="12.75" customHeight="1"/>
    <row r="1043999" ht="12.75" customHeight="1"/>
    <row r="1044000" ht="12.75" customHeight="1"/>
    <row r="1044001" ht="12.75" customHeight="1"/>
    <row r="1044002" ht="12.75" customHeight="1"/>
    <row r="1044003" ht="12.75" customHeight="1"/>
    <row r="1044004" ht="12.75" customHeight="1"/>
    <row r="1044005" ht="12.75" customHeight="1"/>
    <row r="1044006" ht="12.75" customHeight="1"/>
    <row r="1044007" ht="12.75" customHeight="1"/>
    <row r="1044008" ht="12.75" customHeight="1"/>
    <row r="1044009" ht="12.75" customHeight="1"/>
    <row r="1044010" ht="12.75" customHeight="1"/>
    <row r="1044011" ht="12.75" customHeight="1"/>
    <row r="1044012" ht="12.75" customHeight="1"/>
    <row r="1044013" ht="12.75" customHeight="1"/>
    <row r="1044014" ht="12.75" customHeight="1"/>
    <row r="1044015" ht="12.75" customHeight="1"/>
    <row r="1044016" ht="12.75" customHeight="1"/>
    <row r="1044017" ht="12.75" customHeight="1"/>
    <row r="1044018" ht="12.75" customHeight="1"/>
    <row r="1044019" ht="12.75" customHeight="1"/>
    <row r="1044020" ht="12.75" customHeight="1"/>
    <row r="1044021" ht="12.75" customHeight="1"/>
    <row r="1044022" ht="12.75" customHeight="1"/>
    <row r="1044023" ht="12.75" customHeight="1"/>
    <row r="1044024" ht="12.75" customHeight="1"/>
    <row r="1044025" ht="12.75" customHeight="1"/>
    <row r="1044026" ht="12.75" customHeight="1"/>
    <row r="1044027" ht="12.75" customHeight="1"/>
    <row r="1044028" ht="12.75" customHeight="1"/>
    <row r="1044029" ht="12.75" customHeight="1"/>
    <row r="1044030" ht="12.75" customHeight="1"/>
    <row r="1044031" ht="12.75" customHeight="1"/>
    <row r="1044032" ht="12.75" customHeight="1"/>
    <row r="1044033" ht="12.75" customHeight="1"/>
    <row r="1044034" ht="12.75" customHeight="1"/>
    <row r="1044035" ht="12.75" customHeight="1"/>
    <row r="1044036" ht="12.75" customHeight="1"/>
    <row r="1044037" ht="12.75" customHeight="1"/>
    <row r="1044038" ht="12.75" customHeight="1"/>
    <row r="1044039" ht="12.75" customHeight="1"/>
    <row r="1044040" ht="12.75" customHeight="1"/>
    <row r="1044041" ht="12.75" customHeight="1"/>
    <row r="1044042" ht="12.75" customHeight="1"/>
    <row r="1044043" ht="12.75" customHeight="1"/>
    <row r="1044044" ht="12.75" customHeight="1"/>
    <row r="1044045" ht="12.75" customHeight="1"/>
    <row r="1044046" ht="12.75" customHeight="1"/>
    <row r="1044047" ht="12.75" customHeight="1"/>
    <row r="1044048" ht="12.75" customHeight="1"/>
    <row r="1044049" ht="12.75" customHeight="1"/>
    <row r="1044050" ht="12.75" customHeight="1"/>
    <row r="1044051" ht="12.75" customHeight="1"/>
    <row r="1044052" ht="12.75" customHeight="1"/>
    <row r="1044053" ht="12.75" customHeight="1"/>
    <row r="1044054" ht="12.75" customHeight="1"/>
    <row r="1044055" ht="12.75" customHeight="1"/>
    <row r="1044056" ht="12.75" customHeight="1"/>
    <row r="1044057" ht="12.75" customHeight="1"/>
    <row r="1044058" ht="12.75" customHeight="1"/>
    <row r="1044059" ht="12.75" customHeight="1"/>
    <row r="1044060" ht="12.75" customHeight="1"/>
    <row r="1044061" ht="12.75" customHeight="1"/>
    <row r="1044062" ht="12.75" customHeight="1"/>
    <row r="1044063" ht="12.75" customHeight="1"/>
    <row r="1044064" ht="12.75" customHeight="1"/>
    <row r="1044065" ht="12.75" customHeight="1"/>
    <row r="1044066" ht="12.75" customHeight="1"/>
    <row r="1044067" ht="12.75" customHeight="1"/>
    <row r="1044068" ht="12.75" customHeight="1"/>
    <row r="1044069" ht="12.75" customHeight="1"/>
    <row r="1044070" ht="12.75" customHeight="1"/>
    <row r="1044071" ht="12.75" customHeight="1"/>
    <row r="1044072" ht="12.75" customHeight="1"/>
    <row r="1044073" ht="12.75" customHeight="1"/>
    <row r="1044074" ht="12.75" customHeight="1"/>
    <row r="1044075" ht="12.75" customHeight="1"/>
    <row r="1044076" ht="12.75" customHeight="1"/>
    <row r="1044077" ht="12.75" customHeight="1"/>
    <row r="1044078" ht="12.75" customHeight="1"/>
    <row r="1044079" ht="12.75" customHeight="1"/>
    <row r="1044080" ht="12.75" customHeight="1"/>
    <row r="1044081" ht="12.75" customHeight="1"/>
    <row r="1044082" ht="12.75" customHeight="1"/>
    <row r="1044083" ht="12.75" customHeight="1"/>
    <row r="1044084" ht="12.75" customHeight="1"/>
    <row r="1044085" ht="12.75" customHeight="1"/>
    <row r="1044086" ht="12.75" customHeight="1"/>
    <row r="1044087" ht="12.75" customHeight="1"/>
    <row r="1044088" ht="12.75" customHeight="1"/>
    <row r="1044089" ht="12.75" customHeight="1"/>
    <row r="1044090" ht="12.75" customHeight="1"/>
    <row r="1044091" ht="12.75" customHeight="1"/>
    <row r="1044092" ht="12.75" customHeight="1"/>
    <row r="1044093" ht="12.75" customHeight="1"/>
    <row r="1044094" ht="12.75" customHeight="1"/>
    <row r="1044095" ht="12.75" customHeight="1"/>
    <row r="1044096" ht="12.75" customHeight="1"/>
    <row r="1044097" ht="12.75" customHeight="1"/>
    <row r="1044098" ht="12.75" customHeight="1"/>
    <row r="1044099" ht="12.75" customHeight="1"/>
    <row r="1044100" ht="12.75" customHeight="1"/>
    <row r="1044101" ht="12.75" customHeight="1"/>
    <row r="1044102" ht="12.75" customHeight="1"/>
    <row r="1044103" ht="12.75" customHeight="1"/>
    <row r="1044104" ht="12.75" customHeight="1"/>
    <row r="1044105" ht="12.75" customHeight="1"/>
    <row r="1044106" ht="12.75" customHeight="1"/>
    <row r="1044107" ht="12.75" customHeight="1"/>
    <row r="1044108" ht="12.75" customHeight="1"/>
    <row r="1044109" ht="12.75" customHeight="1"/>
    <row r="1044110" ht="12.75" customHeight="1"/>
    <row r="1044111" ht="12.75" customHeight="1"/>
    <row r="1044112" ht="12.75" customHeight="1"/>
    <row r="1044113" ht="12.75" customHeight="1"/>
    <row r="1044114" ht="12.75" customHeight="1"/>
    <row r="1044115" ht="12.75" customHeight="1"/>
    <row r="1044116" ht="12.75" customHeight="1"/>
    <row r="1044117" ht="12.75" customHeight="1"/>
    <row r="1044118" ht="12.75" customHeight="1"/>
    <row r="1044119" ht="12.75" customHeight="1"/>
    <row r="1044120" ht="12.75" customHeight="1"/>
    <row r="1044121" ht="12.75" customHeight="1"/>
    <row r="1044122" ht="12.75" customHeight="1"/>
    <row r="1044123" ht="12.75" customHeight="1"/>
    <row r="1044124" ht="12.75" customHeight="1"/>
    <row r="1044125" ht="12.75" customHeight="1"/>
    <row r="1044126" ht="12.75" customHeight="1"/>
    <row r="1044127" ht="12.75" customHeight="1"/>
    <row r="1044128" ht="12.75" customHeight="1"/>
    <row r="1044129" ht="12.75" customHeight="1"/>
    <row r="1044130" ht="12.75" customHeight="1"/>
    <row r="1044131" ht="12.75" customHeight="1"/>
    <row r="1044132" ht="12.75" customHeight="1"/>
    <row r="1044133" ht="12.75" customHeight="1"/>
    <row r="1044134" ht="12.75" customHeight="1"/>
    <row r="1044135" ht="12.75" customHeight="1"/>
    <row r="1044136" ht="12.75" customHeight="1"/>
    <row r="1044137" ht="12.75" customHeight="1"/>
    <row r="1044138" ht="12.75" customHeight="1"/>
    <row r="1044139" ht="12.75" customHeight="1"/>
    <row r="1044140" ht="12.75" customHeight="1"/>
    <row r="1044141" ht="12.75" customHeight="1"/>
    <row r="1044142" ht="12.75" customHeight="1"/>
    <row r="1044143" ht="12.75" customHeight="1"/>
    <row r="1044144" ht="12.75" customHeight="1"/>
    <row r="1044145" ht="12.75" customHeight="1"/>
    <row r="1044146" ht="12.75" customHeight="1"/>
    <row r="1044147" ht="12.75" customHeight="1"/>
    <row r="1044148" ht="12.75" customHeight="1"/>
    <row r="1044149" ht="12.75" customHeight="1"/>
    <row r="1044150" ht="12.75" customHeight="1"/>
    <row r="1044151" ht="12.75" customHeight="1"/>
    <row r="1044152" ht="12.75" customHeight="1"/>
    <row r="1044153" ht="12.75" customHeight="1"/>
    <row r="1044154" ht="12.75" customHeight="1"/>
    <row r="1044155" ht="12.75" customHeight="1"/>
    <row r="1044156" ht="12.75" customHeight="1"/>
    <row r="1044157" ht="12.75" customHeight="1"/>
    <row r="1044158" ht="12.75" customHeight="1"/>
    <row r="1044159" ht="12.75" customHeight="1"/>
    <row r="1044160" ht="12.75" customHeight="1"/>
    <row r="1044161" ht="12.75" customHeight="1"/>
    <row r="1044162" ht="12.75" customHeight="1"/>
    <row r="1044163" ht="12.75" customHeight="1"/>
    <row r="1044164" ht="12.75" customHeight="1"/>
    <row r="1044165" ht="12.75" customHeight="1"/>
    <row r="1044166" ht="12.75" customHeight="1"/>
    <row r="1044167" ht="12.75" customHeight="1"/>
    <row r="1044168" ht="12.75" customHeight="1"/>
    <row r="1044169" ht="12.75" customHeight="1"/>
    <row r="1044170" ht="12.75" customHeight="1"/>
    <row r="1044171" ht="12.75" customHeight="1"/>
    <row r="1044172" ht="12.75" customHeight="1"/>
    <row r="1044173" ht="12.75" customHeight="1"/>
    <row r="1044174" ht="12.75" customHeight="1"/>
    <row r="1044175" ht="12.75" customHeight="1"/>
    <row r="1044176" ht="12.75" customHeight="1"/>
    <row r="1044177" ht="12.75" customHeight="1"/>
    <row r="1044178" ht="12.75" customHeight="1"/>
    <row r="1044179" ht="12.75" customHeight="1"/>
    <row r="1044180" ht="12.75" customHeight="1"/>
    <row r="1044181" ht="12.75" customHeight="1"/>
    <row r="1044182" ht="12.75" customHeight="1"/>
    <row r="1044183" ht="12.75" customHeight="1"/>
    <row r="1044184" ht="12.75" customHeight="1"/>
    <row r="1044185" ht="12.75" customHeight="1"/>
    <row r="1044186" ht="12.75" customHeight="1"/>
    <row r="1044187" ht="12.75" customHeight="1"/>
    <row r="1044188" ht="12.75" customHeight="1"/>
    <row r="1044189" ht="12.75" customHeight="1"/>
    <row r="1044190" ht="12.75" customHeight="1"/>
    <row r="1044191" ht="12.75" customHeight="1"/>
    <row r="1044192" ht="12.75" customHeight="1"/>
    <row r="1044193" ht="12.75" customHeight="1"/>
    <row r="1044194" ht="12.75" customHeight="1"/>
    <row r="1044195" ht="12.75" customHeight="1"/>
    <row r="1044196" ht="12.75" customHeight="1"/>
    <row r="1044197" ht="12.75" customHeight="1"/>
    <row r="1044198" ht="12.75" customHeight="1"/>
    <row r="1044199" ht="12.75" customHeight="1"/>
    <row r="1044200" ht="12.75" customHeight="1"/>
    <row r="1044201" ht="12.75" customHeight="1"/>
    <row r="1044202" ht="12.75" customHeight="1"/>
    <row r="1044203" ht="12.75" customHeight="1"/>
    <row r="1044204" ht="12.75" customHeight="1"/>
    <row r="1044205" ht="12.75" customHeight="1"/>
    <row r="1044206" ht="12.75" customHeight="1"/>
    <row r="1044207" ht="12.75" customHeight="1"/>
    <row r="1044208" ht="12.75" customHeight="1"/>
    <row r="1044209" ht="12.75" customHeight="1"/>
    <row r="1044210" ht="12.75" customHeight="1"/>
    <row r="1044211" ht="12.75" customHeight="1"/>
    <row r="1044212" ht="12.75" customHeight="1"/>
    <row r="1044213" ht="12.75" customHeight="1"/>
    <row r="1044214" ht="12.75" customHeight="1"/>
    <row r="1044215" ht="12.75" customHeight="1"/>
    <row r="1044216" ht="12.75" customHeight="1"/>
    <row r="1044217" ht="12.75" customHeight="1"/>
    <row r="1044218" ht="12.75" customHeight="1"/>
    <row r="1044219" ht="12.75" customHeight="1"/>
    <row r="1044220" ht="12.75" customHeight="1"/>
    <row r="1044221" ht="12.75" customHeight="1"/>
    <row r="1044222" ht="12.75" customHeight="1"/>
    <row r="1044223" ht="12.75" customHeight="1"/>
    <row r="1044224" ht="12.75" customHeight="1"/>
    <row r="1044225" ht="12.75" customHeight="1"/>
    <row r="1044226" ht="12.75" customHeight="1"/>
    <row r="1044227" ht="12.75" customHeight="1"/>
    <row r="1044228" ht="12.75" customHeight="1"/>
    <row r="1044229" ht="12.75" customHeight="1"/>
    <row r="1044230" ht="12.75" customHeight="1"/>
    <row r="1044231" ht="12.75" customHeight="1"/>
    <row r="1044232" ht="12.75" customHeight="1"/>
    <row r="1044233" ht="12.75" customHeight="1"/>
    <row r="1044234" ht="12.75" customHeight="1"/>
    <row r="1044235" ht="12.75" customHeight="1"/>
    <row r="1044236" ht="12.75" customHeight="1"/>
    <row r="1044237" ht="12.75" customHeight="1"/>
    <row r="1044238" ht="12.75" customHeight="1"/>
    <row r="1044239" ht="12.75" customHeight="1"/>
    <row r="1044240" ht="12.75" customHeight="1"/>
    <row r="1044241" ht="12.75" customHeight="1"/>
    <row r="1044242" ht="12.75" customHeight="1"/>
    <row r="1044243" ht="12.75" customHeight="1"/>
    <row r="1044244" ht="12.75" customHeight="1"/>
    <row r="1044245" ht="12.75" customHeight="1"/>
    <row r="1044246" ht="12.75" customHeight="1"/>
    <row r="1044247" ht="12.75" customHeight="1"/>
    <row r="1044248" ht="12.75" customHeight="1"/>
    <row r="1044249" ht="12.75" customHeight="1"/>
    <row r="1044250" ht="12.75" customHeight="1"/>
    <row r="1044251" ht="12.75" customHeight="1"/>
    <row r="1044252" ht="12.75" customHeight="1"/>
    <row r="1044253" ht="12.75" customHeight="1"/>
    <row r="1044254" ht="12.75" customHeight="1"/>
    <row r="1044255" ht="12.75" customHeight="1"/>
    <row r="1044256" ht="12.75" customHeight="1"/>
    <row r="1044257" ht="12.75" customHeight="1"/>
    <row r="1044258" ht="12.75" customHeight="1"/>
    <row r="1044259" ht="12.75" customHeight="1"/>
    <row r="1044260" ht="12.75" customHeight="1"/>
    <row r="1044261" ht="12.75" customHeight="1"/>
    <row r="1044262" ht="12.75" customHeight="1"/>
    <row r="1044263" ht="12.75" customHeight="1"/>
    <row r="1044264" ht="12.75" customHeight="1"/>
    <row r="1044265" ht="12.75" customHeight="1"/>
    <row r="1044266" ht="12.75" customHeight="1"/>
    <row r="1044267" ht="12.75" customHeight="1"/>
    <row r="1044268" ht="12.75" customHeight="1"/>
    <row r="1044269" ht="12.75" customHeight="1"/>
    <row r="1044270" ht="12.75" customHeight="1"/>
    <row r="1044271" ht="12.75" customHeight="1"/>
    <row r="1044272" ht="12.75" customHeight="1"/>
    <row r="1044273" ht="12.75" customHeight="1"/>
    <row r="1044274" ht="12.75" customHeight="1"/>
    <row r="1044275" ht="12.75" customHeight="1"/>
    <row r="1044276" ht="12.75" customHeight="1"/>
    <row r="1044277" ht="12.75" customHeight="1"/>
    <row r="1044278" ht="12.75" customHeight="1"/>
    <row r="1044279" ht="12.75" customHeight="1"/>
    <row r="1044280" ht="12.75" customHeight="1"/>
    <row r="1044281" ht="12.75" customHeight="1"/>
    <row r="1044282" ht="12.75" customHeight="1"/>
    <row r="1044283" ht="12.75" customHeight="1"/>
    <row r="1044284" ht="12.75" customHeight="1"/>
    <row r="1044285" ht="12.75" customHeight="1"/>
    <row r="1044286" ht="12.75" customHeight="1"/>
    <row r="1044287" ht="12.75" customHeight="1"/>
    <row r="1044288" ht="12.75" customHeight="1"/>
    <row r="1044289" ht="12.75" customHeight="1"/>
    <row r="1044290" ht="12.75" customHeight="1"/>
    <row r="1044291" ht="12.75" customHeight="1"/>
    <row r="1044292" ht="12.75" customHeight="1"/>
    <row r="1044293" ht="12.75" customHeight="1"/>
    <row r="1044294" ht="12.75" customHeight="1"/>
    <row r="1044295" ht="12.75" customHeight="1"/>
    <row r="1044296" ht="12.75" customHeight="1"/>
    <row r="1044297" ht="12.75" customHeight="1"/>
    <row r="1044298" ht="12.75" customHeight="1"/>
    <row r="1044299" ht="12.75" customHeight="1"/>
    <row r="1044300" ht="12.75" customHeight="1"/>
    <row r="1044301" ht="12.75" customHeight="1"/>
    <row r="1044302" ht="12.75" customHeight="1"/>
    <row r="1044303" ht="12.75" customHeight="1"/>
    <row r="1044304" ht="12.75" customHeight="1"/>
    <row r="1044305" ht="12.75" customHeight="1"/>
    <row r="1044306" ht="12.75" customHeight="1"/>
    <row r="1044307" ht="12.75" customHeight="1"/>
    <row r="1044308" ht="12.75" customHeight="1"/>
    <row r="1044309" ht="12.75" customHeight="1"/>
    <row r="1044310" ht="12.75" customHeight="1"/>
    <row r="1044311" ht="12.75" customHeight="1"/>
    <row r="1044312" ht="12.75" customHeight="1"/>
    <row r="1044313" ht="12.75" customHeight="1"/>
    <row r="1044314" ht="12.75" customHeight="1"/>
    <row r="1044315" ht="12.75" customHeight="1"/>
    <row r="1044316" ht="12.75" customHeight="1"/>
    <row r="1044317" ht="12.75" customHeight="1"/>
    <row r="1044318" ht="12.75" customHeight="1"/>
    <row r="1044319" ht="12.75" customHeight="1"/>
    <row r="1044320" ht="12.75" customHeight="1"/>
    <row r="1044321" ht="12.75" customHeight="1"/>
    <row r="1044322" ht="12.75" customHeight="1"/>
    <row r="1044323" ht="12.75" customHeight="1"/>
    <row r="1044324" ht="12.75" customHeight="1"/>
    <row r="1044325" ht="12.75" customHeight="1"/>
    <row r="1044326" ht="12.75" customHeight="1"/>
    <row r="1044327" ht="12.75" customHeight="1"/>
    <row r="1044328" ht="12.75" customHeight="1"/>
    <row r="1044329" ht="12.75" customHeight="1"/>
    <row r="1044330" ht="12.75" customHeight="1"/>
    <row r="1044331" ht="12.75" customHeight="1"/>
    <row r="1044332" ht="12.75" customHeight="1"/>
    <row r="1044333" ht="12.75" customHeight="1"/>
    <row r="1044334" ht="12.75" customHeight="1"/>
    <row r="1044335" ht="12.75" customHeight="1"/>
    <row r="1044336" ht="12.75" customHeight="1"/>
    <row r="1044337" ht="12.75" customHeight="1"/>
    <row r="1044338" ht="12.75" customHeight="1"/>
    <row r="1044339" ht="12.75" customHeight="1"/>
    <row r="1044340" ht="12.75" customHeight="1"/>
    <row r="1044341" ht="12.75" customHeight="1"/>
    <row r="1044342" ht="12.75" customHeight="1"/>
    <row r="1044343" ht="12.75" customHeight="1"/>
    <row r="1044344" ht="12.75" customHeight="1"/>
    <row r="1044345" ht="12.75" customHeight="1"/>
    <row r="1044346" ht="12.75" customHeight="1"/>
    <row r="1044347" ht="12.75" customHeight="1"/>
    <row r="1044348" ht="12.75" customHeight="1"/>
    <row r="1044349" ht="12.75" customHeight="1"/>
    <row r="1044350" ht="12.75" customHeight="1"/>
    <row r="1044351" ht="12.75" customHeight="1"/>
    <row r="1044352" ht="12.75" customHeight="1"/>
    <row r="1044353" ht="12.75" customHeight="1"/>
    <row r="1044354" ht="12.75" customHeight="1"/>
    <row r="1044355" ht="12.75" customHeight="1"/>
    <row r="1044356" ht="12.75" customHeight="1"/>
    <row r="1044357" ht="12.75" customHeight="1"/>
    <row r="1044358" ht="12.75" customHeight="1"/>
    <row r="1044359" ht="12.75" customHeight="1"/>
    <row r="1044360" ht="12.75" customHeight="1"/>
    <row r="1044361" ht="12.75" customHeight="1"/>
    <row r="1044362" ht="12.75" customHeight="1"/>
    <row r="1044363" ht="12.75" customHeight="1"/>
    <row r="1044364" ht="12.75" customHeight="1"/>
    <row r="1044365" ht="12.75" customHeight="1"/>
    <row r="1044366" ht="12.75" customHeight="1"/>
    <row r="1044367" ht="12.75" customHeight="1"/>
    <row r="1044368" ht="12.75" customHeight="1"/>
    <row r="1044369" ht="12.75" customHeight="1"/>
    <row r="1044370" ht="12.75" customHeight="1"/>
    <row r="1044371" ht="12.75" customHeight="1"/>
    <row r="1044372" ht="12.75" customHeight="1"/>
    <row r="1044373" ht="12.75" customHeight="1"/>
    <row r="1044374" ht="12.75" customHeight="1"/>
    <row r="1044375" ht="12.75" customHeight="1"/>
    <row r="1044376" ht="12.75" customHeight="1"/>
    <row r="1044377" ht="12.75" customHeight="1"/>
    <row r="1044378" ht="12.75" customHeight="1"/>
    <row r="1044379" ht="12.75" customHeight="1"/>
    <row r="1044380" ht="12.75" customHeight="1"/>
    <row r="1044381" ht="12.75" customHeight="1"/>
    <row r="1044382" ht="12.75" customHeight="1"/>
    <row r="1044383" ht="12.75" customHeight="1"/>
    <row r="1044384" ht="12.75" customHeight="1"/>
    <row r="1044385" ht="12.75" customHeight="1"/>
    <row r="1044386" ht="12.75" customHeight="1"/>
    <row r="1044387" ht="12.75" customHeight="1"/>
    <row r="1044388" ht="12.75" customHeight="1"/>
    <row r="1044389" ht="12.75" customHeight="1"/>
    <row r="1044390" ht="12.75" customHeight="1"/>
    <row r="1044391" ht="12.75" customHeight="1"/>
    <row r="1044392" ht="12.75" customHeight="1"/>
    <row r="1044393" ht="12.75" customHeight="1"/>
    <row r="1044394" ht="12.75" customHeight="1"/>
    <row r="1044395" ht="12.75" customHeight="1"/>
    <row r="1044396" ht="12.75" customHeight="1"/>
    <row r="1044397" ht="12.75" customHeight="1"/>
    <row r="1044398" ht="12.75" customHeight="1"/>
    <row r="1044399" ht="12.75" customHeight="1"/>
    <row r="1044400" ht="12.75" customHeight="1"/>
    <row r="1044401" ht="12.75" customHeight="1"/>
    <row r="1044402" ht="12.75" customHeight="1"/>
    <row r="1044403" ht="12.75" customHeight="1"/>
    <row r="1044404" ht="12.75" customHeight="1"/>
    <row r="1044405" ht="12.75" customHeight="1"/>
    <row r="1044406" ht="12.75" customHeight="1"/>
    <row r="1044407" ht="12.75" customHeight="1"/>
    <row r="1044408" ht="12.75" customHeight="1"/>
    <row r="1044409" ht="12.75" customHeight="1"/>
    <row r="1044410" ht="12.75" customHeight="1"/>
    <row r="1044411" ht="12.75" customHeight="1"/>
    <row r="1044412" ht="12.75" customHeight="1"/>
    <row r="1044413" ht="12.75" customHeight="1"/>
    <row r="1044414" ht="12.75" customHeight="1"/>
    <row r="1044415" ht="12.75" customHeight="1"/>
    <row r="1044416" ht="12.75" customHeight="1"/>
    <row r="1044417" ht="12.75" customHeight="1"/>
    <row r="1044418" ht="12.75" customHeight="1"/>
    <row r="1044419" ht="12.75" customHeight="1"/>
    <row r="1044420" ht="12.75" customHeight="1"/>
    <row r="1044421" ht="12.75" customHeight="1"/>
    <row r="1044422" ht="12.75" customHeight="1"/>
    <row r="1044423" ht="12.75" customHeight="1"/>
    <row r="1044424" ht="12.75" customHeight="1"/>
    <row r="1044425" ht="12.75" customHeight="1"/>
    <row r="1044426" ht="12.75" customHeight="1"/>
    <row r="1044427" ht="12.75" customHeight="1"/>
    <row r="1044428" ht="12.75" customHeight="1"/>
    <row r="1044429" ht="12.75" customHeight="1"/>
    <row r="1044430" ht="12.75" customHeight="1"/>
    <row r="1044431" ht="12.75" customHeight="1"/>
    <row r="1044432" ht="12.75" customHeight="1"/>
    <row r="1044433" ht="12.75" customHeight="1"/>
    <row r="1044434" ht="12.75" customHeight="1"/>
    <row r="1044435" ht="12.75" customHeight="1"/>
    <row r="1044436" ht="12.75" customHeight="1"/>
    <row r="1044437" ht="12.75" customHeight="1"/>
    <row r="1044438" ht="12.75" customHeight="1"/>
    <row r="1044439" ht="12.75" customHeight="1"/>
    <row r="1044440" ht="12.75" customHeight="1"/>
    <row r="1044441" ht="12.75" customHeight="1"/>
    <row r="1044442" ht="12.75" customHeight="1"/>
    <row r="1044443" ht="12.75" customHeight="1"/>
    <row r="1044444" ht="12.75" customHeight="1"/>
    <row r="1044445" ht="12.75" customHeight="1"/>
    <row r="1044446" ht="12.75" customHeight="1"/>
    <row r="1044447" ht="12.75" customHeight="1"/>
    <row r="1044448" ht="12.75" customHeight="1"/>
    <row r="1044449" ht="12.75" customHeight="1"/>
    <row r="1044450" ht="12.75" customHeight="1"/>
    <row r="1044451" ht="12.75" customHeight="1"/>
    <row r="1044452" ht="12.75" customHeight="1"/>
    <row r="1044453" ht="12.75" customHeight="1"/>
    <row r="1044454" ht="12.75" customHeight="1"/>
    <row r="1044455" ht="12.75" customHeight="1"/>
    <row r="1044456" ht="12.75" customHeight="1"/>
    <row r="1044457" ht="12.75" customHeight="1"/>
    <row r="1044458" ht="12.75" customHeight="1"/>
    <row r="1044459" ht="12.75" customHeight="1"/>
    <row r="1044460" ht="12.75" customHeight="1"/>
    <row r="1044461" ht="12.75" customHeight="1"/>
    <row r="1044462" ht="12.75" customHeight="1"/>
    <row r="1044463" ht="12.75" customHeight="1"/>
    <row r="1044464" ht="12.75" customHeight="1"/>
    <row r="1044465" ht="12.75" customHeight="1"/>
    <row r="1044466" ht="12.75" customHeight="1"/>
    <row r="1044467" ht="12.75" customHeight="1"/>
    <row r="1044468" ht="12.75" customHeight="1"/>
    <row r="1044469" ht="12.75" customHeight="1"/>
    <row r="1044470" ht="12.75" customHeight="1"/>
    <row r="1044471" ht="12.75" customHeight="1"/>
    <row r="1044472" ht="12.75" customHeight="1"/>
    <row r="1044473" ht="12.75" customHeight="1"/>
    <row r="1044474" ht="12.75" customHeight="1"/>
    <row r="1044475" ht="12.75" customHeight="1"/>
    <row r="1044476" ht="12.75" customHeight="1"/>
    <row r="1044477" ht="12.75" customHeight="1"/>
    <row r="1044478" ht="12.75" customHeight="1"/>
    <row r="1044479" ht="12.75" customHeight="1"/>
    <row r="1044480" ht="12.75" customHeight="1"/>
    <row r="1044481" ht="12.75" customHeight="1"/>
    <row r="1044482" ht="12.75" customHeight="1"/>
    <row r="1044483" ht="12.75" customHeight="1"/>
    <row r="1044484" ht="12.75" customHeight="1"/>
    <row r="1044485" ht="12.75" customHeight="1"/>
    <row r="1044486" ht="12.75" customHeight="1"/>
    <row r="1044487" ht="12.75" customHeight="1"/>
    <row r="1044488" ht="12.75" customHeight="1"/>
    <row r="1044489" ht="12.75" customHeight="1"/>
    <row r="1044490" ht="12.75" customHeight="1"/>
    <row r="1044491" ht="12.75" customHeight="1"/>
    <row r="1044492" ht="12.75" customHeight="1"/>
    <row r="1044493" ht="12.75" customHeight="1"/>
    <row r="1044494" ht="12.75" customHeight="1"/>
    <row r="1044495" ht="12.75" customHeight="1"/>
    <row r="1044496" ht="12.75" customHeight="1"/>
    <row r="1044497" ht="12.75" customHeight="1"/>
    <row r="1044498" ht="12.75" customHeight="1"/>
    <row r="1044499" ht="12.75" customHeight="1"/>
    <row r="1044500" ht="12.75" customHeight="1"/>
    <row r="1044501" ht="12.75" customHeight="1"/>
    <row r="1044502" ht="12.75" customHeight="1"/>
    <row r="1044503" ht="12.75" customHeight="1"/>
    <row r="1044504" ht="12.75" customHeight="1"/>
    <row r="1044505" ht="12.75" customHeight="1"/>
    <row r="1044506" ht="12.75" customHeight="1"/>
    <row r="1044507" ht="12.75" customHeight="1"/>
    <row r="1044508" ht="12.75" customHeight="1"/>
    <row r="1044509" ht="12.75" customHeight="1"/>
    <row r="1044510" ht="12.75" customHeight="1"/>
    <row r="1044511" ht="12.75" customHeight="1"/>
    <row r="1044512" ht="12.75" customHeight="1"/>
    <row r="1044513" ht="12.75" customHeight="1"/>
    <row r="1044514" ht="12.75" customHeight="1"/>
    <row r="1044515" ht="12.75" customHeight="1"/>
    <row r="1044516" ht="12.75" customHeight="1"/>
    <row r="1044517" ht="12.75" customHeight="1"/>
    <row r="1044518" ht="12.75" customHeight="1"/>
    <row r="1044519" ht="12.75" customHeight="1"/>
    <row r="1044520" ht="12.75" customHeight="1"/>
    <row r="1044521" ht="12.75" customHeight="1"/>
    <row r="1044522" ht="12.75" customHeight="1"/>
    <row r="1044523" ht="12.75" customHeight="1"/>
    <row r="1044524" ht="12.75" customHeight="1"/>
    <row r="1044525" ht="12.75" customHeight="1"/>
    <row r="1044526" ht="12.75" customHeight="1"/>
    <row r="1044527" ht="12.75" customHeight="1"/>
    <row r="1044528" ht="12.75" customHeight="1"/>
    <row r="1044529" ht="12.75" customHeight="1"/>
    <row r="1044530" ht="12.75" customHeight="1"/>
    <row r="1044531" ht="12.75" customHeight="1"/>
    <row r="1044532" ht="12.75" customHeight="1"/>
    <row r="1044533" ht="12.75" customHeight="1"/>
    <row r="1044534" ht="12.75" customHeight="1"/>
    <row r="1044535" ht="12.75" customHeight="1"/>
    <row r="1044536" ht="12.75" customHeight="1"/>
    <row r="1044537" ht="12.75" customHeight="1"/>
    <row r="1044538" ht="12.75" customHeight="1"/>
    <row r="1044539" ht="12.75" customHeight="1"/>
    <row r="1044540" ht="12.75" customHeight="1"/>
    <row r="1044541" ht="12.75" customHeight="1"/>
    <row r="1044542" ht="12.75" customHeight="1"/>
    <row r="1044543" ht="12.75" customHeight="1"/>
    <row r="1044544" ht="12.75" customHeight="1"/>
    <row r="1044545" ht="12.75" customHeight="1"/>
    <row r="1044546" ht="12.75" customHeight="1"/>
    <row r="1044547" ht="12.75" customHeight="1"/>
    <row r="1044548" ht="12.75" customHeight="1"/>
    <row r="1044549" ht="12.75" customHeight="1"/>
    <row r="1044550" ht="12.75" customHeight="1"/>
    <row r="1044551" ht="12.75" customHeight="1"/>
    <row r="1044552" ht="12.75" customHeight="1"/>
    <row r="1044553" ht="12.75" customHeight="1"/>
    <row r="1044554" ht="12.75" customHeight="1"/>
    <row r="1044555" ht="12.75" customHeight="1"/>
    <row r="1044556" ht="12.75" customHeight="1"/>
    <row r="1044557" ht="12.75" customHeight="1"/>
    <row r="1044558" ht="12.75" customHeight="1"/>
    <row r="1044559" ht="12.75" customHeight="1"/>
    <row r="1044560" ht="12.75" customHeight="1"/>
    <row r="1044561" ht="12.75" customHeight="1"/>
    <row r="1044562" ht="12.75" customHeight="1"/>
    <row r="1044563" ht="12.75" customHeight="1"/>
    <row r="1044564" ht="12.75" customHeight="1"/>
    <row r="1044565" ht="12.75" customHeight="1"/>
    <row r="1044566" ht="12.75" customHeight="1"/>
    <row r="1044567" ht="12.75" customHeight="1"/>
    <row r="1044568" ht="12.75" customHeight="1"/>
    <row r="1044569" ht="12.75" customHeight="1"/>
    <row r="1044570" ht="12.75" customHeight="1"/>
    <row r="1044571" ht="12.75" customHeight="1"/>
    <row r="1044572" ht="12.75" customHeight="1"/>
    <row r="1044573" ht="12.75" customHeight="1"/>
    <row r="1044574" ht="12.75" customHeight="1"/>
    <row r="1044575" ht="12.75" customHeight="1"/>
    <row r="1044576" ht="12.75" customHeight="1"/>
    <row r="1044577" ht="12.75" customHeight="1"/>
    <row r="1044578" ht="12.75" customHeight="1"/>
    <row r="1044579" ht="12.75" customHeight="1"/>
    <row r="1044580" ht="12.75" customHeight="1"/>
    <row r="1044581" ht="12.75" customHeight="1"/>
    <row r="1044582" ht="12.75" customHeight="1"/>
    <row r="1044583" ht="12.75" customHeight="1"/>
    <row r="1044584" ht="12.75" customHeight="1"/>
    <row r="1044585" ht="12.75" customHeight="1"/>
    <row r="1044586" ht="12.75" customHeight="1"/>
    <row r="1044587" ht="12.75" customHeight="1"/>
    <row r="1044588" ht="12.75" customHeight="1"/>
    <row r="1044589" ht="12.75" customHeight="1"/>
    <row r="1044590" ht="12.75" customHeight="1"/>
    <row r="1044591" ht="12.75" customHeight="1"/>
    <row r="1044592" ht="12.75" customHeight="1"/>
    <row r="1044593" ht="12.75" customHeight="1"/>
    <row r="1044594" ht="12.75" customHeight="1"/>
    <row r="1044595" ht="12.75" customHeight="1"/>
    <row r="1044596" ht="12.75" customHeight="1"/>
    <row r="1044597" ht="12.75" customHeight="1"/>
    <row r="1044598" ht="12.75" customHeight="1"/>
    <row r="1044599" ht="12.75" customHeight="1"/>
    <row r="1044600" ht="12.75" customHeight="1"/>
    <row r="1044601" ht="12.75" customHeight="1"/>
    <row r="1044602" ht="12.75" customHeight="1"/>
    <row r="1044603" ht="12.75" customHeight="1"/>
    <row r="1044604" ht="12.75" customHeight="1"/>
    <row r="1044605" ht="12.75" customHeight="1"/>
    <row r="1044606" ht="12.75" customHeight="1"/>
    <row r="1044607" ht="12.75" customHeight="1"/>
    <row r="1044608" ht="12.75" customHeight="1"/>
    <row r="1044609" ht="12.75" customHeight="1"/>
    <row r="1044610" ht="12.75" customHeight="1"/>
    <row r="1044611" ht="12.75" customHeight="1"/>
    <row r="1044612" ht="12.75" customHeight="1"/>
    <row r="1044613" ht="12.75" customHeight="1"/>
    <row r="1044614" ht="12.75" customHeight="1"/>
    <row r="1044615" ht="12.75" customHeight="1"/>
    <row r="1044616" ht="12.75" customHeight="1"/>
    <row r="1044617" ht="12.75" customHeight="1"/>
    <row r="1044618" ht="12.75" customHeight="1"/>
    <row r="1044619" ht="12.75" customHeight="1"/>
    <row r="1044620" ht="12.75" customHeight="1"/>
    <row r="1044621" ht="12.75" customHeight="1"/>
    <row r="1044622" ht="12.75" customHeight="1"/>
    <row r="1044623" ht="12.75" customHeight="1"/>
    <row r="1044624" ht="12.75" customHeight="1"/>
    <row r="1044625" ht="12.75" customHeight="1"/>
    <row r="1044626" ht="12.75" customHeight="1"/>
    <row r="1044627" ht="12.75" customHeight="1"/>
    <row r="1044628" ht="12.75" customHeight="1"/>
    <row r="1044629" ht="12.75" customHeight="1"/>
    <row r="1044630" ht="12.75" customHeight="1"/>
    <row r="1044631" ht="12.75" customHeight="1"/>
    <row r="1044632" ht="12.75" customHeight="1"/>
    <row r="1044633" ht="12.75" customHeight="1"/>
    <row r="1044634" ht="12.75" customHeight="1"/>
    <row r="1044635" ht="12.75" customHeight="1"/>
    <row r="1044636" ht="12.75" customHeight="1"/>
    <row r="1044637" ht="12.75" customHeight="1"/>
    <row r="1044638" ht="12.75" customHeight="1"/>
    <row r="1044639" ht="12.75" customHeight="1"/>
    <row r="1044640" ht="12.75" customHeight="1"/>
    <row r="1044641" ht="12.75" customHeight="1"/>
    <row r="1044642" ht="12.75" customHeight="1"/>
    <row r="1044643" ht="12.75" customHeight="1"/>
    <row r="1044644" ht="12.75" customHeight="1"/>
    <row r="1044645" ht="12.75" customHeight="1"/>
    <row r="1044646" ht="12.75" customHeight="1"/>
    <row r="1044647" ht="12.75" customHeight="1"/>
    <row r="1044648" ht="12.75" customHeight="1"/>
    <row r="1044649" ht="12.75" customHeight="1"/>
    <row r="1044650" ht="12.75" customHeight="1"/>
    <row r="1044651" ht="12.75" customHeight="1"/>
    <row r="1044652" ht="12.75" customHeight="1"/>
    <row r="1044653" ht="12.75" customHeight="1"/>
    <row r="1044654" ht="12.75" customHeight="1"/>
    <row r="1044655" ht="12.75" customHeight="1"/>
    <row r="1044656" ht="12.75" customHeight="1"/>
    <row r="1044657" ht="12.75" customHeight="1"/>
    <row r="1044658" ht="12.75" customHeight="1"/>
    <row r="1044659" ht="12.75" customHeight="1"/>
    <row r="1044660" ht="12.75" customHeight="1"/>
    <row r="1044661" ht="12.75" customHeight="1"/>
    <row r="1044662" ht="12.75" customHeight="1"/>
    <row r="1044663" ht="12.75" customHeight="1"/>
    <row r="1044664" ht="12.75" customHeight="1"/>
    <row r="1044665" ht="12.75" customHeight="1"/>
    <row r="1044666" ht="12.75" customHeight="1"/>
    <row r="1044667" ht="12.75" customHeight="1"/>
    <row r="1044668" ht="12.75" customHeight="1"/>
    <row r="1044669" ht="12.75" customHeight="1"/>
    <row r="1044670" ht="12.75" customHeight="1"/>
    <row r="1044671" ht="12.75" customHeight="1"/>
    <row r="1044672" ht="12.75" customHeight="1"/>
    <row r="1044673" ht="12.75" customHeight="1"/>
    <row r="1044674" ht="12.75" customHeight="1"/>
    <row r="1044675" ht="12.75" customHeight="1"/>
    <row r="1044676" ht="12.75" customHeight="1"/>
    <row r="1044677" ht="12.75" customHeight="1"/>
    <row r="1044678" ht="12.75" customHeight="1"/>
    <row r="1044679" ht="12.75" customHeight="1"/>
    <row r="1044680" ht="12.75" customHeight="1"/>
    <row r="1044681" ht="12.75" customHeight="1"/>
    <row r="1044682" ht="12.75" customHeight="1"/>
    <row r="1044683" ht="12.75" customHeight="1"/>
    <row r="1044684" ht="12.75" customHeight="1"/>
    <row r="1044685" ht="12.75" customHeight="1"/>
    <row r="1044686" ht="12.75" customHeight="1"/>
    <row r="1044687" ht="12.75" customHeight="1"/>
    <row r="1044688" ht="12.75" customHeight="1"/>
    <row r="1044689" ht="12.75" customHeight="1"/>
    <row r="1044690" ht="12.75" customHeight="1"/>
    <row r="1044691" ht="12.75" customHeight="1"/>
    <row r="1044692" ht="12.75" customHeight="1"/>
    <row r="1044693" ht="12.75" customHeight="1"/>
    <row r="1044694" ht="12.75" customHeight="1"/>
    <row r="1044695" ht="12.75" customHeight="1"/>
    <row r="1044696" ht="12.75" customHeight="1"/>
    <row r="1044697" ht="12.75" customHeight="1"/>
    <row r="1044698" ht="12.75" customHeight="1"/>
    <row r="1044699" ht="12.75" customHeight="1"/>
    <row r="1044700" ht="12.75" customHeight="1"/>
    <row r="1044701" ht="12.75" customHeight="1"/>
    <row r="1044702" ht="12.75" customHeight="1"/>
    <row r="1044703" ht="12.75" customHeight="1"/>
    <row r="1044704" ht="12.75" customHeight="1"/>
    <row r="1044705" ht="12.75" customHeight="1"/>
    <row r="1044706" ht="12.75" customHeight="1"/>
    <row r="1044707" ht="12.75" customHeight="1"/>
    <row r="1044708" ht="12.75" customHeight="1"/>
    <row r="1044709" ht="12.75" customHeight="1"/>
    <row r="1044710" ht="12.75" customHeight="1"/>
    <row r="1044711" ht="12.75" customHeight="1"/>
    <row r="1044712" ht="12.75" customHeight="1"/>
    <row r="1044713" ht="12.75" customHeight="1"/>
    <row r="1044714" ht="12.75" customHeight="1"/>
    <row r="1044715" ht="12.75" customHeight="1"/>
    <row r="1044716" ht="12.75" customHeight="1"/>
    <row r="1044717" ht="12.75" customHeight="1"/>
    <row r="1044718" ht="12.75" customHeight="1"/>
    <row r="1044719" ht="12.75" customHeight="1"/>
    <row r="1044720" ht="12.75" customHeight="1"/>
    <row r="1044721" ht="12.75" customHeight="1"/>
    <row r="1044722" ht="12.75" customHeight="1"/>
    <row r="1044723" ht="12.75" customHeight="1"/>
    <row r="1044724" ht="12.75" customHeight="1"/>
    <row r="1044725" ht="12.75" customHeight="1"/>
    <row r="1044726" ht="12.75" customHeight="1"/>
    <row r="1044727" ht="12.75" customHeight="1"/>
    <row r="1044728" ht="12.75" customHeight="1"/>
    <row r="1044729" ht="12.75" customHeight="1"/>
    <row r="1044730" ht="12.75" customHeight="1"/>
    <row r="1044731" ht="12.75" customHeight="1"/>
    <row r="1044732" ht="12.75" customHeight="1"/>
    <row r="1044733" ht="12.75" customHeight="1"/>
    <row r="1044734" ht="12.75" customHeight="1"/>
    <row r="1044735" ht="12.75" customHeight="1"/>
    <row r="1044736" ht="12.75" customHeight="1"/>
    <row r="1044737" ht="12.75" customHeight="1"/>
    <row r="1044738" ht="12.75" customHeight="1"/>
    <row r="1044739" ht="12.75" customHeight="1"/>
    <row r="1044740" ht="12.75" customHeight="1"/>
    <row r="1044741" ht="12.75" customHeight="1"/>
    <row r="1044742" ht="12.75" customHeight="1"/>
    <row r="1044743" ht="12.75" customHeight="1"/>
    <row r="1044744" ht="12.75" customHeight="1"/>
    <row r="1044745" ht="12.75" customHeight="1"/>
    <row r="1044746" ht="12.75" customHeight="1"/>
    <row r="1044747" ht="12.75" customHeight="1"/>
    <row r="1044748" ht="12.75" customHeight="1"/>
    <row r="1044749" ht="12.75" customHeight="1"/>
    <row r="1044750" ht="12.75" customHeight="1"/>
    <row r="1044751" ht="12.75" customHeight="1"/>
    <row r="1044752" ht="12.75" customHeight="1"/>
    <row r="1044753" ht="12.75" customHeight="1"/>
    <row r="1044754" ht="12.75" customHeight="1"/>
    <row r="1044755" ht="12.75" customHeight="1"/>
    <row r="1044756" ht="12.75" customHeight="1"/>
    <row r="1044757" ht="12.75" customHeight="1"/>
    <row r="1044758" ht="12.75" customHeight="1"/>
    <row r="1044759" ht="12.75" customHeight="1"/>
    <row r="1044760" ht="12.75" customHeight="1"/>
    <row r="1044761" ht="12.75" customHeight="1"/>
    <row r="1044762" ht="12.75" customHeight="1"/>
    <row r="1044763" ht="12.75" customHeight="1"/>
    <row r="1044764" ht="12.75" customHeight="1"/>
    <row r="1044765" ht="12.75" customHeight="1"/>
    <row r="1044766" ht="12.75" customHeight="1"/>
    <row r="1044767" ht="12.75" customHeight="1"/>
    <row r="1044768" ht="12.75" customHeight="1"/>
    <row r="1044769" ht="12.75" customHeight="1"/>
    <row r="1044770" ht="12.75" customHeight="1"/>
    <row r="1044771" ht="12.75" customHeight="1"/>
    <row r="1044772" ht="12.75" customHeight="1"/>
    <row r="1044773" ht="12.75" customHeight="1"/>
    <row r="1044774" ht="12.75" customHeight="1"/>
    <row r="1044775" ht="12.75" customHeight="1"/>
    <row r="1044776" ht="12.75" customHeight="1"/>
    <row r="1044777" ht="12.75" customHeight="1"/>
    <row r="1044778" ht="12.75" customHeight="1"/>
    <row r="1044779" ht="12.75" customHeight="1"/>
    <row r="1044780" ht="12.75" customHeight="1"/>
    <row r="1044781" ht="12.75" customHeight="1"/>
    <row r="1044782" ht="12.75" customHeight="1"/>
    <row r="1044783" ht="12.75" customHeight="1"/>
    <row r="1044784" ht="12.75" customHeight="1"/>
    <row r="1044785" ht="12.75" customHeight="1"/>
    <row r="1044786" ht="12.75" customHeight="1"/>
    <row r="1044787" ht="12.75" customHeight="1"/>
    <row r="1044788" ht="12.75" customHeight="1"/>
    <row r="1044789" ht="12.75" customHeight="1"/>
    <row r="1044790" ht="12.75" customHeight="1"/>
    <row r="1044791" ht="12.75" customHeight="1"/>
    <row r="1044792" ht="12.75" customHeight="1"/>
    <row r="1044793" ht="12.75" customHeight="1"/>
    <row r="1044794" ht="12.75" customHeight="1"/>
    <row r="1044795" ht="12.75" customHeight="1"/>
    <row r="1044796" ht="12.75" customHeight="1"/>
    <row r="1044797" ht="12.75" customHeight="1"/>
    <row r="1044798" ht="12.75" customHeight="1"/>
    <row r="1044799" ht="12.75" customHeight="1"/>
    <row r="1044800" ht="12.75" customHeight="1"/>
    <row r="1044801" ht="12.75" customHeight="1"/>
    <row r="1044802" ht="12.75" customHeight="1"/>
    <row r="1044803" ht="12.75" customHeight="1"/>
    <row r="1044804" ht="12.75" customHeight="1"/>
    <row r="1044805" ht="12.75" customHeight="1"/>
    <row r="1044806" ht="12.75" customHeight="1"/>
    <row r="1044807" ht="12.75" customHeight="1"/>
    <row r="1044808" ht="12.75" customHeight="1"/>
    <row r="1044809" ht="12.75" customHeight="1"/>
    <row r="1044810" ht="12.75" customHeight="1"/>
    <row r="1044811" ht="12.75" customHeight="1"/>
    <row r="1044812" ht="12.75" customHeight="1"/>
    <row r="1044813" ht="12.75" customHeight="1"/>
    <row r="1044814" ht="12.75" customHeight="1"/>
    <row r="1044815" ht="12.75" customHeight="1"/>
    <row r="1044816" ht="12.75" customHeight="1"/>
    <row r="1044817" ht="12.75" customHeight="1"/>
    <row r="1044818" ht="12.75" customHeight="1"/>
    <row r="1044819" ht="12.75" customHeight="1"/>
    <row r="1044820" ht="12.75" customHeight="1"/>
    <row r="1044821" ht="12.75" customHeight="1"/>
    <row r="1044822" ht="12.75" customHeight="1"/>
    <row r="1044823" ht="12.75" customHeight="1"/>
    <row r="1044824" ht="12.75" customHeight="1"/>
    <row r="1044825" ht="12.75" customHeight="1"/>
    <row r="1044826" ht="12.75" customHeight="1"/>
    <row r="1044827" ht="12.75" customHeight="1"/>
    <row r="1044828" ht="12.75" customHeight="1"/>
    <row r="1044829" ht="12.75" customHeight="1"/>
    <row r="1044830" ht="12.75" customHeight="1"/>
    <row r="1044831" ht="12.75" customHeight="1"/>
    <row r="1044832" ht="12.75" customHeight="1"/>
    <row r="1044833" ht="12.75" customHeight="1"/>
    <row r="1044834" ht="12.75" customHeight="1"/>
    <row r="1044835" ht="12.75" customHeight="1"/>
    <row r="1044836" ht="12.75" customHeight="1"/>
    <row r="1044837" ht="12.75" customHeight="1"/>
    <row r="1044838" ht="12.75" customHeight="1"/>
    <row r="1044839" ht="12.75" customHeight="1"/>
    <row r="1044840" ht="12.75" customHeight="1"/>
    <row r="1044841" ht="12.75" customHeight="1"/>
    <row r="1044842" ht="12.75" customHeight="1"/>
    <row r="1044843" ht="12.75" customHeight="1"/>
    <row r="1044844" ht="12.75" customHeight="1"/>
    <row r="1044845" ht="12.75" customHeight="1"/>
    <row r="1044846" ht="12.75" customHeight="1"/>
    <row r="1044847" ht="12.75" customHeight="1"/>
    <row r="1044848" ht="12.75" customHeight="1"/>
    <row r="1044849" ht="12.75" customHeight="1"/>
    <row r="1044850" ht="12.75" customHeight="1"/>
    <row r="1044851" ht="12.75" customHeight="1"/>
    <row r="1044852" ht="12.75" customHeight="1"/>
    <row r="1044853" ht="12.75" customHeight="1"/>
    <row r="1044854" ht="12.75" customHeight="1"/>
    <row r="1044855" ht="12.75" customHeight="1"/>
    <row r="1044856" ht="12.75" customHeight="1"/>
    <row r="1044857" ht="12.75" customHeight="1"/>
    <row r="1044858" ht="12.75" customHeight="1"/>
    <row r="1044859" ht="12.75" customHeight="1"/>
    <row r="1044860" ht="12.75" customHeight="1"/>
    <row r="1044861" ht="12.75" customHeight="1"/>
    <row r="1044862" ht="12.75" customHeight="1"/>
    <row r="1044863" ht="12.75" customHeight="1"/>
    <row r="1044864" ht="12.75" customHeight="1"/>
    <row r="1044865" ht="12.75" customHeight="1"/>
    <row r="1044866" ht="12.75" customHeight="1"/>
    <row r="1044867" ht="12.75" customHeight="1"/>
    <row r="1044868" ht="12.75" customHeight="1"/>
    <row r="1044869" ht="12.75" customHeight="1"/>
    <row r="1044870" ht="12.75" customHeight="1"/>
    <row r="1044871" ht="12.75" customHeight="1"/>
    <row r="1044872" ht="12.75" customHeight="1"/>
    <row r="1044873" ht="12.75" customHeight="1"/>
    <row r="1044874" ht="12.75" customHeight="1"/>
    <row r="1044875" ht="12.75" customHeight="1"/>
    <row r="1044876" ht="12.75" customHeight="1"/>
    <row r="1044877" ht="12.75" customHeight="1"/>
    <row r="1044878" ht="12.75" customHeight="1"/>
    <row r="1044879" ht="12.75" customHeight="1"/>
    <row r="1044880" ht="12.75" customHeight="1"/>
    <row r="1044881" ht="12.75" customHeight="1"/>
    <row r="1044882" ht="12.75" customHeight="1"/>
    <row r="1044883" ht="12.75" customHeight="1"/>
    <row r="1044884" ht="12.75" customHeight="1"/>
    <row r="1044885" ht="12.75" customHeight="1"/>
    <row r="1044886" ht="12.75" customHeight="1"/>
    <row r="1044887" ht="12.75" customHeight="1"/>
    <row r="1044888" ht="12.75" customHeight="1"/>
    <row r="1044889" ht="12.75" customHeight="1"/>
    <row r="1044890" ht="12.75" customHeight="1"/>
    <row r="1044891" ht="12.75" customHeight="1"/>
    <row r="1044892" ht="12.75" customHeight="1"/>
    <row r="1044893" ht="12.75" customHeight="1"/>
    <row r="1044894" ht="12.75" customHeight="1"/>
    <row r="1044895" ht="12.75" customHeight="1"/>
    <row r="1044896" ht="12.75" customHeight="1"/>
    <row r="1044897" ht="12.75" customHeight="1"/>
    <row r="1044898" ht="12.75" customHeight="1"/>
    <row r="1044899" ht="12.75" customHeight="1"/>
    <row r="1044900" ht="12.75" customHeight="1"/>
    <row r="1044901" ht="12.75" customHeight="1"/>
    <row r="1044902" ht="12.75" customHeight="1"/>
    <row r="1044903" ht="12.75" customHeight="1"/>
    <row r="1044904" ht="12.75" customHeight="1"/>
    <row r="1044905" ht="12.75" customHeight="1"/>
    <row r="1044906" ht="12.75" customHeight="1"/>
    <row r="1044907" ht="12.75" customHeight="1"/>
    <row r="1044908" ht="12.75" customHeight="1"/>
    <row r="1044909" ht="12.75" customHeight="1"/>
    <row r="1044910" ht="12.75" customHeight="1"/>
    <row r="1044911" ht="12.75" customHeight="1"/>
    <row r="1044912" ht="12.75" customHeight="1"/>
    <row r="1044913" ht="12.75" customHeight="1"/>
    <row r="1044914" ht="12.75" customHeight="1"/>
    <row r="1044915" ht="12.75" customHeight="1"/>
    <row r="1044916" ht="12.75" customHeight="1"/>
    <row r="1044917" ht="12.75" customHeight="1"/>
    <row r="1044918" ht="12.75" customHeight="1"/>
    <row r="1044919" ht="12.75" customHeight="1"/>
    <row r="1044920" ht="12.75" customHeight="1"/>
    <row r="1044921" ht="12.75" customHeight="1"/>
    <row r="1044922" ht="12.75" customHeight="1"/>
    <row r="1044923" ht="12.75" customHeight="1"/>
    <row r="1044924" ht="12.75" customHeight="1"/>
    <row r="1044925" ht="12.75" customHeight="1"/>
    <row r="1044926" ht="12.75" customHeight="1"/>
    <row r="1044927" ht="12.75" customHeight="1"/>
    <row r="1044928" ht="12.75" customHeight="1"/>
    <row r="1044929" ht="12.75" customHeight="1"/>
    <row r="1044930" ht="12.75" customHeight="1"/>
    <row r="1044931" ht="12.75" customHeight="1"/>
    <row r="1044932" ht="12.75" customHeight="1"/>
    <row r="1044933" ht="12.75" customHeight="1"/>
    <row r="1044934" ht="12.75" customHeight="1"/>
    <row r="1044935" ht="12.75" customHeight="1"/>
    <row r="1044936" ht="12.75" customHeight="1"/>
    <row r="1044937" ht="12.75" customHeight="1"/>
    <row r="1044938" ht="12.75" customHeight="1"/>
    <row r="1044939" ht="12.75" customHeight="1"/>
    <row r="1044940" ht="12.75" customHeight="1"/>
    <row r="1044941" ht="12.75" customHeight="1"/>
    <row r="1044942" ht="12.75" customHeight="1"/>
    <row r="1044943" ht="12.75" customHeight="1"/>
    <row r="1044944" ht="12.75" customHeight="1"/>
    <row r="1044945" ht="12.75" customHeight="1"/>
    <row r="1044946" ht="12.75" customHeight="1"/>
    <row r="1044947" ht="12.75" customHeight="1"/>
    <row r="1044948" ht="12.75" customHeight="1"/>
    <row r="1044949" ht="12.75" customHeight="1"/>
    <row r="1044950" ht="12.75" customHeight="1"/>
    <row r="1044951" ht="12.75" customHeight="1"/>
    <row r="1044952" ht="12.75" customHeight="1"/>
    <row r="1044953" ht="12.75" customHeight="1"/>
    <row r="1044954" ht="12.75" customHeight="1"/>
    <row r="1044955" ht="12.75" customHeight="1"/>
    <row r="1044956" ht="12.75" customHeight="1"/>
    <row r="1044957" ht="12.75" customHeight="1"/>
    <row r="1044958" ht="12.75" customHeight="1"/>
    <row r="1044959" ht="12.75" customHeight="1"/>
    <row r="1044960" ht="12.75" customHeight="1"/>
    <row r="1044961" ht="12.75" customHeight="1"/>
    <row r="1044962" ht="12.75" customHeight="1"/>
    <row r="1044963" ht="12.75" customHeight="1"/>
    <row r="1044964" ht="12.75" customHeight="1"/>
    <row r="1044965" ht="12.75" customHeight="1"/>
    <row r="1044966" ht="12.75" customHeight="1"/>
    <row r="1044967" ht="12.75" customHeight="1"/>
    <row r="1044968" ht="12.75" customHeight="1"/>
    <row r="1044969" ht="12.75" customHeight="1"/>
    <row r="1044970" ht="12.75" customHeight="1"/>
    <row r="1044971" ht="12.75" customHeight="1"/>
    <row r="1044972" ht="12.75" customHeight="1"/>
    <row r="1044973" ht="12.75" customHeight="1"/>
    <row r="1044974" ht="12.75" customHeight="1"/>
    <row r="1044975" ht="12.75" customHeight="1"/>
    <row r="1044976" ht="12.75" customHeight="1"/>
    <row r="1044977" ht="12.75" customHeight="1"/>
    <row r="1044978" ht="12.75" customHeight="1"/>
    <row r="1044979" ht="12.75" customHeight="1"/>
    <row r="1044980" ht="12.75" customHeight="1"/>
    <row r="1044981" ht="12.75" customHeight="1"/>
    <row r="1044982" ht="12.75" customHeight="1"/>
    <row r="1044983" ht="12.75" customHeight="1"/>
    <row r="1044984" ht="12.75" customHeight="1"/>
    <row r="1044985" ht="12.75" customHeight="1"/>
    <row r="1044986" ht="12.75" customHeight="1"/>
    <row r="1044987" ht="12.75" customHeight="1"/>
    <row r="1044988" ht="12.75" customHeight="1"/>
    <row r="1044989" ht="12.75" customHeight="1"/>
    <row r="1044990" ht="12.75" customHeight="1"/>
    <row r="1044991" ht="12.75" customHeight="1"/>
    <row r="1044992" ht="12.75" customHeight="1"/>
    <row r="1044993" ht="12.75" customHeight="1"/>
    <row r="1044994" ht="12.75" customHeight="1"/>
    <row r="1044995" ht="12.75" customHeight="1"/>
    <row r="1044996" ht="12.75" customHeight="1"/>
    <row r="1044997" ht="12.75" customHeight="1"/>
    <row r="1044998" ht="12.75" customHeight="1"/>
    <row r="1044999" ht="12.75" customHeight="1"/>
    <row r="1045000" ht="12.75" customHeight="1"/>
    <row r="1045001" ht="12.75" customHeight="1"/>
    <row r="1045002" ht="12.75" customHeight="1"/>
    <row r="1045003" ht="12.75" customHeight="1"/>
    <row r="1045004" ht="12.75" customHeight="1"/>
    <row r="1045005" ht="12.75" customHeight="1"/>
    <row r="1045006" ht="12.75" customHeight="1"/>
    <row r="1045007" ht="12.75" customHeight="1"/>
    <row r="1045008" ht="12.75" customHeight="1"/>
    <row r="1045009" ht="12.75" customHeight="1"/>
    <row r="1045010" ht="12.75" customHeight="1"/>
    <row r="1045011" ht="12.75" customHeight="1"/>
    <row r="1045012" ht="12.75" customHeight="1"/>
    <row r="1045013" ht="12.75" customHeight="1"/>
    <row r="1045014" ht="12.75" customHeight="1"/>
    <row r="1045015" ht="12.75" customHeight="1"/>
    <row r="1045016" ht="12.75" customHeight="1"/>
    <row r="1045017" ht="12.75" customHeight="1"/>
    <row r="1045018" ht="12.75" customHeight="1"/>
    <row r="1045019" ht="12.75" customHeight="1"/>
    <row r="1045020" ht="12.75" customHeight="1"/>
    <row r="1045021" ht="12.75" customHeight="1"/>
    <row r="1045022" ht="12.75" customHeight="1"/>
    <row r="1045023" ht="12.75" customHeight="1"/>
    <row r="1045024" ht="12.75" customHeight="1"/>
    <row r="1045025" ht="12.75" customHeight="1"/>
    <row r="1045026" ht="12.75" customHeight="1"/>
    <row r="1045027" ht="12.75" customHeight="1"/>
    <row r="1045028" ht="12.75" customHeight="1"/>
    <row r="1045029" ht="12.75" customHeight="1"/>
    <row r="1045030" ht="12.75" customHeight="1"/>
    <row r="1045031" ht="12.75" customHeight="1"/>
    <row r="1045032" ht="12.75" customHeight="1"/>
    <row r="1045033" ht="12.75" customHeight="1"/>
    <row r="1045034" ht="12.75" customHeight="1"/>
    <row r="1045035" ht="12.75" customHeight="1"/>
    <row r="1045036" ht="12.75" customHeight="1"/>
    <row r="1045037" ht="12.75" customHeight="1"/>
    <row r="1045038" ht="12.75" customHeight="1"/>
    <row r="1045039" ht="12.75" customHeight="1"/>
    <row r="1045040" ht="12.75" customHeight="1"/>
    <row r="1045041" ht="12.75" customHeight="1"/>
    <row r="1045042" ht="12.75" customHeight="1"/>
    <row r="1045043" ht="12.75" customHeight="1"/>
    <row r="1045044" ht="12.75" customHeight="1"/>
    <row r="1045045" ht="12.75" customHeight="1"/>
    <row r="1045046" ht="12.75" customHeight="1"/>
    <row r="1045047" ht="12.75" customHeight="1"/>
    <row r="1045048" ht="12.75" customHeight="1"/>
    <row r="1045049" ht="12.75" customHeight="1"/>
    <row r="1045050" ht="12.75" customHeight="1"/>
    <row r="1045051" ht="12.75" customHeight="1"/>
    <row r="1045052" ht="12.75" customHeight="1"/>
    <row r="1045053" ht="12.75" customHeight="1"/>
    <row r="1045054" ht="12.75" customHeight="1"/>
    <row r="1045055" ht="12.75" customHeight="1"/>
    <row r="1045056" ht="12.75" customHeight="1"/>
    <row r="1045057" ht="12.75" customHeight="1"/>
    <row r="1045058" ht="12.75" customHeight="1"/>
    <row r="1045059" ht="12.75" customHeight="1"/>
    <row r="1045060" ht="12.75" customHeight="1"/>
    <row r="1045061" ht="12.75" customHeight="1"/>
    <row r="1045062" ht="12.75" customHeight="1"/>
    <row r="1045063" ht="12.75" customHeight="1"/>
    <row r="1045064" ht="12.75" customHeight="1"/>
    <row r="1045065" ht="12.75" customHeight="1"/>
    <row r="1045066" ht="12.75" customHeight="1"/>
    <row r="1045067" ht="12.75" customHeight="1"/>
    <row r="1045068" ht="12.75" customHeight="1"/>
    <row r="1045069" ht="12.75" customHeight="1"/>
    <row r="1045070" ht="12.75" customHeight="1"/>
    <row r="1045071" ht="12.75" customHeight="1"/>
    <row r="1045072" ht="12.75" customHeight="1"/>
    <row r="1045073" ht="12.75" customHeight="1"/>
    <row r="1045074" ht="12.75" customHeight="1"/>
    <row r="1045075" ht="12.75" customHeight="1"/>
    <row r="1045076" ht="12.75" customHeight="1"/>
    <row r="1045077" ht="12.75" customHeight="1"/>
    <row r="1045078" ht="12.75" customHeight="1"/>
    <row r="1045079" ht="12.75" customHeight="1"/>
    <row r="1045080" ht="12.75" customHeight="1"/>
    <row r="1045081" ht="12.75" customHeight="1"/>
    <row r="1045082" ht="12.75" customHeight="1"/>
    <row r="1045083" ht="12.75" customHeight="1"/>
    <row r="1045084" ht="12.75" customHeight="1"/>
    <row r="1045085" ht="12.75" customHeight="1"/>
    <row r="1045086" ht="12.75" customHeight="1"/>
    <row r="1045087" ht="12.75" customHeight="1"/>
    <row r="1045088" ht="12.75" customHeight="1"/>
    <row r="1045089" ht="12.75" customHeight="1"/>
    <row r="1045090" ht="12.75" customHeight="1"/>
    <row r="1045091" ht="12.75" customHeight="1"/>
    <row r="1045092" ht="12.75" customHeight="1"/>
    <row r="1045093" ht="12.75" customHeight="1"/>
    <row r="1045094" ht="12.75" customHeight="1"/>
    <row r="1045095" ht="12.75" customHeight="1"/>
    <row r="1045096" ht="12.75" customHeight="1"/>
    <row r="1045097" ht="12.75" customHeight="1"/>
    <row r="1045098" ht="12.75" customHeight="1"/>
    <row r="1045099" ht="12.75" customHeight="1"/>
    <row r="1045100" ht="12.75" customHeight="1"/>
    <row r="1045101" ht="12.75" customHeight="1"/>
    <row r="1045102" ht="12.75" customHeight="1"/>
    <row r="1045103" ht="12.75" customHeight="1"/>
    <row r="1045104" ht="12.75" customHeight="1"/>
    <row r="1045105" ht="12.75" customHeight="1"/>
    <row r="1045106" ht="12.75" customHeight="1"/>
    <row r="1045107" ht="12.75" customHeight="1"/>
    <row r="1045108" ht="12.75" customHeight="1"/>
    <row r="1045109" ht="12.75" customHeight="1"/>
    <row r="1045110" ht="12.75" customHeight="1"/>
    <row r="1045111" ht="12.75" customHeight="1"/>
    <row r="1045112" ht="12.75" customHeight="1"/>
    <row r="1045113" ht="12.75" customHeight="1"/>
    <row r="1045114" ht="12.75" customHeight="1"/>
    <row r="1045115" ht="12.75" customHeight="1"/>
    <row r="1045116" ht="12.75" customHeight="1"/>
    <row r="1045117" ht="12.75" customHeight="1"/>
    <row r="1045118" ht="12.75" customHeight="1"/>
    <row r="1045119" ht="12.75" customHeight="1"/>
    <row r="1045120" ht="12.75" customHeight="1"/>
    <row r="1045121" ht="12.75" customHeight="1"/>
    <row r="1045122" ht="12.75" customHeight="1"/>
    <row r="1045123" ht="12.75" customHeight="1"/>
    <row r="1045124" ht="12.75" customHeight="1"/>
    <row r="1045125" ht="12.75" customHeight="1"/>
    <row r="1045126" ht="12.75" customHeight="1"/>
    <row r="1045127" ht="12.75" customHeight="1"/>
    <row r="1045128" ht="12.75" customHeight="1"/>
    <row r="1045129" ht="12.75" customHeight="1"/>
    <row r="1045130" ht="12.75" customHeight="1"/>
    <row r="1045131" ht="12.75" customHeight="1"/>
    <row r="1045132" ht="12.75" customHeight="1"/>
    <row r="1045133" ht="12.75" customHeight="1"/>
    <row r="1045134" ht="12.75" customHeight="1"/>
    <row r="1045135" ht="12.75" customHeight="1"/>
    <row r="1045136" ht="12.75" customHeight="1"/>
    <row r="1045137" ht="12.75" customHeight="1"/>
    <row r="1045138" ht="12.75" customHeight="1"/>
    <row r="1045139" ht="12.75" customHeight="1"/>
    <row r="1045140" ht="12.75" customHeight="1"/>
    <row r="1045141" ht="12.75" customHeight="1"/>
    <row r="1045142" ht="12.75" customHeight="1"/>
    <row r="1045143" ht="12.75" customHeight="1"/>
    <row r="1045144" ht="12.75" customHeight="1"/>
    <row r="1045145" ht="12.75" customHeight="1"/>
    <row r="1045146" ht="12.75" customHeight="1"/>
    <row r="1045147" ht="12.75" customHeight="1"/>
    <row r="1045148" ht="12.75" customHeight="1"/>
    <row r="1045149" ht="12.75" customHeight="1"/>
    <row r="1045150" ht="12.75" customHeight="1"/>
    <row r="1045151" ht="12.75" customHeight="1"/>
    <row r="1045152" ht="12.75" customHeight="1"/>
    <row r="1045153" ht="12.75" customHeight="1"/>
    <row r="1045154" ht="12.75" customHeight="1"/>
    <row r="1045155" ht="12.75" customHeight="1"/>
    <row r="1045156" ht="12.75" customHeight="1"/>
    <row r="1045157" ht="12.75" customHeight="1"/>
    <row r="1045158" ht="12.75" customHeight="1"/>
    <row r="1045159" ht="12.75" customHeight="1"/>
    <row r="1045160" ht="12.75" customHeight="1"/>
    <row r="1045161" ht="12.75" customHeight="1"/>
    <row r="1045162" ht="12.75" customHeight="1"/>
    <row r="1045163" ht="12.75" customHeight="1"/>
    <row r="1045164" ht="12.75" customHeight="1"/>
    <row r="1045165" ht="12.75" customHeight="1"/>
    <row r="1045166" ht="12.75" customHeight="1"/>
    <row r="1045167" ht="12.75" customHeight="1"/>
    <row r="1045168" ht="12.75" customHeight="1"/>
    <row r="1045169" ht="12.75" customHeight="1"/>
    <row r="1045170" ht="12.75" customHeight="1"/>
    <row r="1045171" ht="12.75" customHeight="1"/>
    <row r="1045172" ht="12.75" customHeight="1"/>
    <row r="1045173" ht="12.75" customHeight="1"/>
    <row r="1045174" ht="12.75" customHeight="1"/>
    <row r="1045175" ht="12.75" customHeight="1"/>
    <row r="1045176" ht="12.75" customHeight="1"/>
    <row r="1045177" ht="12.75" customHeight="1"/>
    <row r="1045178" ht="12.75" customHeight="1"/>
    <row r="1045179" ht="12.75" customHeight="1"/>
    <row r="1045180" ht="12.75" customHeight="1"/>
    <row r="1045181" ht="12.75" customHeight="1"/>
    <row r="1045182" ht="12.75" customHeight="1"/>
    <row r="1045183" ht="12.75" customHeight="1"/>
    <row r="1045184" ht="12.75" customHeight="1"/>
    <row r="1045185" ht="12.75" customHeight="1"/>
    <row r="1045186" ht="12.75" customHeight="1"/>
    <row r="1045187" ht="12.75" customHeight="1"/>
    <row r="1045188" ht="12.75" customHeight="1"/>
    <row r="1045189" ht="12.75" customHeight="1"/>
    <row r="1045190" ht="12.75" customHeight="1"/>
    <row r="1045191" ht="12.75" customHeight="1"/>
    <row r="1045192" ht="12.75" customHeight="1"/>
    <row r="1045193" ht="12.75" customHeight="1"/>
    <row r="1045194" ht="12.75" customHeight="1"/>
    <row r="1045195" ht="12.75" customHeight="1"/>
    <row r="1045196" ht="12.75" customHeight="1"/>
    <row r="1045197" ht="12.75" customHeight="1"/>
    <row r="1045198" ht="12.75" customHeight="1"/>
    <row r="1045199" ht="12.75" customHeight="1"/>
    <row r="1045200" ht="12.75" customHeight="1"/>
    <row r="1045201" ht="12.75" customHeight="1"/>
    <row r="1045202" ht="12.75" customHeight="1"/>
    <row r="1045203" ht="12.75" customHeight="1"/>
    <row r="1045204" ht="12.75" customHeight="1"/>
    <row r="1045205" ht="12.75" customHeight="1"/>
    <row r="1045206" ht="12.75" customHeight="1"/>
    <row r="1045207" ht="12.75" customHeight="1"/>
    <row r="1045208" ht="12.75" customHeight="1"/>
    <row r="1045209" ht="12.75" customHeight="1"/>
    <row r="1045210" ht="12.75" customHeight="1"/>
    <row r="1045211" ht="12.75" customHeight="1"/>
    <row r="1045212" ht="12.75" customHeight="1"/>
    <row r="1045213" ht="12.75" customHeight="1"/>
    <row r="1045214" ht="12.75" customHeight="1"/>
    <row r="1045215" ht="12.75" customHeight="1"/>
    <row r="1045216" ht="12.75" customHeight="1"/>
    <row r="1045217" ht="12.75" customHeight="1"/>
    <row r="1045218" ht="12.75" customHeight="1"/>
    <row r="1045219" ht="12.75" customHeight="1"/>
    <row r="1045220" ht="12.75" customHeight="1"/>
    <row r="1045221" ht="12.75" customHeight="1"/>
    <row r="1045222" ht="12.75" customHeight="1"/>
    <row r="1045223" ht="12.75" customHeight="1"/>
    <row r="1045224" ht="12.75" customHeight="1"/>
    <row r="1045225" ht="12.75" customHeight="1"/>
    <row r="1045226" ht="12.75" customHeight="1"/>
    <row r="1045227" ht="12.75" customHeight="1"/>
    <row r="1045228" ht="12.75" customHeight="1"/>
    <row r="1045229" ht="12.75" customHeight="1"/>
    <row r="1045230" ht="12.75" customHeight="1"/>
    <row r="1045231" ht="12.75" customHeight="1"/>
    <row r="1045232" ht="12.75" customHeight="1"/>
    <row r="1045233" ht="12.75" customHeight="1"/>
    <row r="1045234" ht="12.75" customHeight="1"/>
    <row r="1045235" ht="12.75" customHeight="1"/>
    <row r="1045236" ht="12.75" customHeight="1"/>
    <row r="1045237" ht="12.75" customHeight="1"/>
    <row r="1045238" ht="12.75" customHeight="1"/>
    <row r="1045239" ht="12.75" customHeight="1"/>
    <row r="1045240" ht="12.75" customHeight="1"/>
    <row r="1045241" ht="12.75" customHeight="1"/>
    <row r="1045242" ht="12.75" customHeight="1"/>
    <row r="1045243" ht="12.75" customHeight="1"/>
    <row r="1045244" ht="12.75" customHeight="1"/>
    <row r="1045245" ht="12.75" customHeight="1"/>
    <row r="1045246" ht="12.75" customHeight="1"/>
    <row r="1045247" ht="12.75" customHeight="1"/>
    <row r="1045248" ht="12.75" customHeight="1"/>
    <row r="1045249" ht="12.75" customHeight="1"/>
    <row r="1045250" ht="12.75" customHeight="1"/>
    <row r="1045251" ht="12.75" customHeight="1"/>
    <row r="1045252" ht="12.75" customHeight="1"/>
    <row r="1045253" ht="12.75" customHeight="1"/>
    <row r="1045254" ht="12.75" customHeight="1"/>
    <row r="1045255" ht="12.75" customHeight="1"/>
    <row r="1045256" ht="12.75" customHeight="1"/>
    <row r="1045257" ht="12.75" customHeight="1"/>
    <row r="1045258" ht="12.75" customHeight="1"/>
    <row r="1045259" ht="12.75" customHeight="1"/>
    <row r="1045260" ht="12.75" customHeight="1"/>
    <row r="1045261" ht="12.75" customHeight="1"/>
    <row r="1045262" ht="12.75" customHeight="1"/>
    <row r="1045263" ht="12.75" customHeight="1"/>
    <row r="1045264" ht="12.75" customHeight="1"/>
    <row r="1045265" ht="12.75" customHeight="1"/>
    <row r="1045266" ht="12.75" customHeight="1"/>
    <row r="1045267" ht="12.75" customHeight="1"/>
    <row r="1045268" ht="12.75" customHeight="1"/>
    <row r="1045269" ht="12.75" customHeight="1"/>
    <row r="1045270" ht="12.75" customHeight="1"/>
    <row r="1045271" ht="12.75" customHeight="1"/>
    <row r="1045272" ht="12.75" customHeight="1"/>
    <row r="1045273" ht="12.75" customHeight="1"/>
    <row r="1045274" ht="12.75" customHeight="1"/>
    <row r="1045275" ht="12.75" customHeight="1"/>
    <row r="1045276" ht="12.75" customHeight="1"/>
    <row r="1045277" ht="12.75" customHeight="1"/>
    <row r="1045278" ht="12.75" customHeight="1"/>
    <row r="1045279" ht="12.75" customHeight="1"/>
    <row r="1045280" ht="12.75" customHeight="1"/>
    <row r="1045281" ht="12.75" customHeight="1"/>
    <row r="1045282" ht="12.75" customHeight="1"/>
    <row r="1045283" ht="12.75" customHeight="1"/>
    <row r="1045284" ht="12.75" customHeight="1"/>
    <row r="1045285" ht="12.75" customHeight="1"/>
    <row r="1045286" ht="12.75" customHeight="1"/>
    <row r="1045287" ht="12.75" customHeight="1"/>
    <row r="1045288" ht="12.75" customHeight="1"/>
    <row r="1045289" ht="12.75" customHeight="1"/>
    <row r="1045290" ht="12.75" customHeight="1"/>
    <row r="1045291" ht="12.75" customHeight="1"/>
    <row r="1045292" ht="12.75" customHeight="1"/>
    <row r="1045293" ht="12.75" customHeight="1"/>
    <row r="1045294" ht="12.75" customHeight="1"/>
    <row r="1045295" ht="12.75" customHeight="1"/>
    <row r="1045296" ht="12.75" customHeight="1"/>
    <row r="1045297" ht="12.75" customHeight="1"/>
    <row r="1045298" ht="12.75" customHeight="1"/>
    <row r="1045299" ht="12.75" customHeight="1"/>
    <row r="1045300" ht="12.75" customHeight="1"/>
    <row r="1045301" ht="12.75" customHeight="1"/>
    <row r="1045302" ht="12.75" customHeight="1"/>
    <row r="1045303" ht="12.75" customHeight="1"/>
    <row r="1045304" ht="12.75" customHeight="1"/>
    <row r="1045305" ht="12.75" customHeight="1"/>
    <row r="1045306" ht="12.75" customHeight="1"/>
    <row r="1045307" ht="12.75" customHeight="1"/>
    <row r="1045308" ht="12.75" customHeight="1"/>
    <row r="1045309" ht="12.75" customHeight="1"/>
    <row r="1045310" ht="12.75" customHeight="1"/>
    <row r="1045311" ht="12.75" customHeight="1"/>
    <row r="1045312" ht="12.75" customHeight="1"/>
    <row r="1045313" ht="12.75" customHeight="1"/>
    <row r="1045314" ht="12.75" customHeight="1"/>
    <row r="1045315" ht="12.75" customHeight="1"/>
    <row r="1045316" ht="12.75" customHeight="1"/>
    <row r="1045317" ht="12.75" customHeight="1"/>
    <row r="1045318" ht="12.75" customHeight="1"/>
    <row r="1045319" ht="12.75" customHeight="1"/>
    <row r="1045320" ht="12.75" customHeight="1"/>
    <row r="1045321" ht="12.75" customHeight="1"/>
    <row r="1045322" ht="12.75" customHeight="1"/>
    <row r="1045323" ht="12.75" customHeight="1"/>
    <row r="1045324" ht="12.75" customHeight="1"/>
    <row r="1045325" ht="12.75" customHeight="1"/>
    <row r="1045326" ht="12.75" customHeight="1"/>
    <row r="1045327" ht="12.75" customHeight="1"/>
    <row r="1045328" ht="12.75" customHeight="1"/>
    <row r="1045329" ht="12.75" customHeight="1"/>
    <row r="1045330" ht="12.75" customHeight="1"/>
    <row r="1045331" ht="12.75" customHeight="1"/>
    <row r="1045332" ht="12.75" customHeight="1"/>
    <row r="1045333" ht="12.75" customHeight="1"/>
    <row r="1045334" ht="12.75" customHeight="1"/>
    <row r="1045335" ht="12.75" customHeight="1"/>
    <row r="1045336" ht="12.75" customHeight="1"/>
    <row r="1045337" ht="12.75" customHeight="1"/>
    <row r="1045338" ht="12.75" customHeight="1"/>
    <row r="1045339" ht="12.75" customHeight="1"/>
    <row r="1045340" ht="12.75" customHeight="1"/>
    <row r="1045341" ht="12.75" customHeight="1"/>
    <row r="1045342" ht="12.75" customHeight="1"/>
    <row r="1045343" ht="12.75" customHeight="1"/>
    <row r="1045344" ht="12.75" customHeight="1"/>
    <row r="1045345" ht="12.75" customHeight="1"/>
    <row r="1045346" ht="12.75" customHeight="1"/>
    <row r="1045347" ht="12.75" customHeight="1"/>
    <row r="1045348" ht="12.75" customHeight="1"/>
    <row r="1045349" ht="12.75" customHeight="1"/>
    <row r="1045350" ht="12.75" customHeight="1"/>
    <row r="1045351" ht="12.75" customHeight="1"/>
    <row r="1045352" ht="12.75" customHeight="1"/>
    <row r="1045353" ht="12.75" customHeight="1"/>
    <row r="1045354" ht="12.75" customHeight="1"/>
    <row r="1045355" ht="12.75" customHeight="1"/>
    <row r="1045356" ht="12.75" customHeight="1"/>
    <row r="1045357" ht="12.75" customHeight="1"/>
    <row r="1045358" ht="12.75" customHeight="1"/>
    <row r="1045359" ht="12.75" customHeight="1"/>
    <row r="1045360" ht="12.75" customHeight="1"/>
    <row r="1045361" ht="12.75" customHeight="1"/>
    <row r="1045362" ht="12.75" customHeight="1"/>
    <row r="1045363" ht="12.75" customHeight="1"/>
    <row r="1045364" ht="12.75" customHeight="1"/>
    <row r="1045365" ht="12.75" customHeight="1"/>
    <row r="1045366" ht="12.75" customHeight="1"/>
    <row r="1045367" ht="12.75" customHeight="1"/>
    <row r="1045368" ht="12.75" customHeight="1"/>
    <row r="1045369" ht="12.75" customHeight="1"/>
    <row r="1045370" ht="12.75" customHeight="1"/>
    <row r="1045371" ht="12.75" customHeight="1"/>
    <row r="1045372" ht="12.75" customHeight="1"/>
    <row r="1045373" ht="12.75" customHeight="1"/>
    <row r="1045374" ht="12.75" customHeight="1"/>
    <row r="1045375" ht="12.75" customHeight="1"/>
    <row r="1045376" ht="12.75" customHeight="1"/>
    <row r="1045377" ht="12.75" customHeight="1"/>
    <row r="1045378" ht="12.75" customHeight="1"/>
    <row r="1045379" ht="12.75" customHeight="1"/>
    <row r="1045380" ht="12.75" customHeight="1"/>
    <row r="1045381" ht="12.75" customHeight="1"/>
    <row r="1045382" ht="12.75" customHeight="1"/>
    <row r="1045383" ht="12.75" customHeight="1"/>
    <row r="1045384" ht="12.75" customHeight="1"/>
    <row r="1045385" ht="12.75" customHeight="1"/>
    <row r="1045386" ht="12.75" customHeight="1"/>
    <row r="1045387" ht="12.75" customHeight="1"/>
    <row r="1045388" ht="12.75" customHeight="1"/>
    <row r="1045389" ht="12.75" customHeight="1"/>
    <row r="1045390" ht="12.75" customHeight="1"/>
    <row r="1045391" ht="12.75" customHeight="1"/>
    <row r="1045392" ht="12.75" customHeight="1"/>
    <row r="1045393" ht="12.75" customHeight="1"/>
    <row r="1045394" ht="12.75" customHeight="1"/>
    <row r="1045395" ht="12.75" customHeight="1"/>
    <row r="1045396" ht="12.75" customHeight="1"/>
    <row r="1045397" ht="12.75" customHeight="1"/>
    <row r="1045398" ht="12.75" customHeight="1"/>
    <row r="1045399" ht="12.75" customHeight="1"/>
    <row r="1045400" ht="12.75" customHeight="1"/>
    <row r="1045401" ht="12.75" customHeight="1"/>
    <row r="1045402" ht="12.75" customHeight="1"/>
    <row r="1045403" ht="12.75" customHeight="1"/>
    <row r="1045404" ht="12.75" customHeight="1"/>
    <row r="1045405" ht="12.75" customHeight="1"/>
    <row r="1045406" ht="12.75" customHeight="1"/>
    <row r="1045407" ht="12.75" customHeight="1"/>
    <row r="1045408" ht="12.75" customHeight="1"/>
    <row r="1045409" ht="12.75" customHeight="1"/>
    <row r="1045410" ht="12.75" customHeight="1"/>
    <row r="1045411" ht="12.75" customHeight="1"/>
    <row r="1045412" ht="12.75" customHeight="1"/>
    <row r="1045413" ht="12.75" customHeight="1"/>
    <row r="1045414" ht="12.75" customHeight="1"/>
    <row r="1045415" ht="12.75" customHeight="1"/>
    <row r="1045416" ht="12.75" customHeight="1"/>
    <row r="1045417" ht="12.75" customHeight="1"/>
    <row r="1045418" ht="12.75" customHeight="1"/>
    <row r="1045419" ht="12.75" customHeight="1"/>
    <row r="1045420" ht="12.75" customHeight="1"/>
    <row r="1045421" ht="12.75" customHeight="1"/>
    <row r="1045422" ht="12.75" customHeight="1"/>
    <row r="1045423" ht="12.75" customHeight="1"/>
    <row r="1045424" ht="12.75" customHeight="1"/>
    <row r="1045425" ht="12.75" customHeight="1"/>
    <row r="1045426" ht="12.75" customHeight="1"/>
    <row r="1045427" ht="12.75" customHeight="1"/>
    <row r="1045428" ht="12.75" customHeight="1"/>
    <row r="1045429" ht="12.75" customHeight="1"/>
    <row r="1045430" ht="12.75" customHeight="1"/>
    <row r="1045431" ht="12.75" customHeight="1"/>
    <row r="1045432" ht="12.75" customHeight="1"/>
    <row r="1045433" ht="12.75" customHeight="1"/>
    <row r="1045434" ht="12.75" customHeight="1"/>
    <row r="1045435" ht="12.75" customHeight="1"/>
    <row r="1045436" ht="12.75" customHeight="1"/>
    <row r="1045437" ht="12.75" customHeight="1"/>
    <row r="1045438" ht="12.75" customHeight="1"/>
    <row r="1045439" ht="12.75" customHeight="1"/>
    <row r="1045440" ht="12.75" customHeight="1"/>
    <row r="1045441" ht="12.75" customHeight="1"/>
    <row r="1045442" ht="12.75" customHeight="1"/>
    <row r="1045443" ht="12.75" customHeight="1"/>
    <row r="1045444" ht="12.75" customHeight="1"/>
    <row r="1045445" ht="12.75" customHeight="1"/>
    <row r="1045446" ht="12.75" customHeight="1"/>
    <row r="1045447" ht="12.75" customHeight="1"/>
    <row r="1045448" ht="12.75" customHeight="1"/>
    <row r="1045449" ht="12.75" customHeight="1"/>
    <row r="1045450" ht="12.75" customHeight="1"/>
    <row r="1045451" ht="12.75" customHeight="1"/>
    <row r="1045452" ht="12.75" customHeight="1"/>
    <row r="1045453" ht="12.75" customHeight="1"/>
    <row r="1045454" ht="12.75" customHeight="1"/>
    <row r="1045455" ht="12.75" customHeight="1"/>
    <row r="1045456" ht="12.75" customHeight="1"/>
    <row r="1045457" ht="12.75" customHeight="1"/>
    <row r="1045458" ht="12.75" customHeight="1"/>
    <row r="1045459" ht="12.75" customHeight="1"/>
    <row r="1045460" ht="12.75" customHeight="1"/>
    <row r="1045461" ht="12.75" customHeight="1"/>
    <row r="1045462" ht="12.75" customHeight="1"/>
    <row r="1045463" ht="12.75" customHeight="1"/>
    <row r="1045464" ht="12.75" customHeight="1"/>
    <row r="1045465" ht="12.75" customHeight="1"/>
    <row r="1045466" ht="12.75" customHeight="1"/>
    <row r="1045467" ht="12.75" customHeight="1"/>
    <row r="1045468" ht="12.75" customHeight="1"/>
    <row r="1045469" ht="12.75" customHeight="1"/>
    <row r="1045470" ht="12.75" customHeight="1"/>
    <row r="1045471" ht="12.75" customHeight="1"/>
    <row r="1045472" ht="12.75" customHeight="1"/>
    <row r="1045473" ht="12.75" customHeight="1"/>
    <row r="1045474" ht="12.75" customHeight="1"/>
    <row r="1045475" ht="12.75" customHeight="1"/>
    <row r="1045476" ht="12.75" customHeight="1"/>
    <row r="1045477" ht="12.75" customHeight="1"/>
    <row r="1045478" ht="12.75" customHeight="1"/>
    <row r="1045479" ht="12.75" customHeight="1"/>
    <row r="1045480" ht="12.75" customHeight="1"/>
    <row r="1045481" ht="12.75" customHeight="1"/>
    <row r="1045482" ht="12.75" customHeight="1"/>
    <row r="1045483" ht="12.75" customHeight="1"/>
    <row r="1045484" ht="12.75" customHeight="1"/>
    <row r="1045485" ht="12.75" customHeight="1"/>
    <row r="1045486" ht="12.75" customHeight="1"/>
    <row r="1045487" ht="12.75" customHeight="1"/>
    <row r="1045488" ht="12.75" customHeight="1"/>
    <row r="1045489" ht="12.75" customHeight="1"/>
    <row r="1045490" ht="12.75" customHeight="1"/>
    <row r="1045491" ht="12.75" customHeight="1"/>
    <row r="1045492" ht="12.75" customHeight="1"/>
    <row r="1045493" ht="12.75" customHeight="1"/>
    <row r="1045494" ht="12.75" customHeight="1"/>
    <row r="1045495" ht="12.75" customHeight="1"/>
    <row r="1045496" ht="12.75" customHeight="1"/>
    <row r="1045497" ht="12.75" customHeight="1"/>
    <row r="1045498" ht="12.75" customHeight="1"/>
    <row r="1045499" ht="12.75" customHeight="1"/>
    <row r="1045500" ht="12.75" customHeight="1"/>
    <row r="1045501" ht="12.75" customHeight="1"/>
    <row r="1045502" ht="12.75" customHeight="1"/>
    <row r="1045503" ht="12.75" customHeight="1"/>
    <row r="1045504" ht="12.75" customHeight="1"/>
    <row r="1045505" ht="12.75" customHeight="1"/>
    <row r="1045506" ht="12.75" customHeight="1"/>
    <row r="1045507" ht="12.75" customHeight="1"/>
    <row r="1045508" ht="12.75" customHeight="1"/>
    <row r="1045509" ht="12.75" customHeight="1"/>
    <row r="1045510" ht="12.75" customHeight="1"/>
    <row r="1045511" ht="12.75" customHeight="1"/>
    <row r="1045512" ht="12.75" customHeight="1"/>
    <row r="1045513" ht="12.75" customHeight="1"/>
    <row r="1045514" ht="12.75" customHeight="1"/>
    <row r="1045515" ht="12.75" customHeight="1"/>
    <row r="1045516" ht="12.75" customHeight="1"/>
    <row r="1045517" ht="12.75" customHeight="1"/>
    <row r="1045518" ht="12.75" customHeight="1"/>
    <row r="1045519" ht="12.75" customHeight="1"/>
    <row r="1045520" ht="12.75" customHeight="1"/>
    <row r="1045521" ht="12.75" customHeight="1"/>
    <row r="1045522" ht="12.75" customHeight="1"/>
    <row r="1045523" ht="12.75" customHeight="1"/>
    <row r="1045524" ht="12.75" customHeight="1"/>
    <row r="1045525" ht="12.75" customHeight="1"/>
    <row r="1045526" ht="12.75" customHeight="1"/>
    <row r="1045527" ht="12.75" customHeight="1"/>
    <row r="1045528" ht="12.75" customHeight="1"/>
    <row r="1045529" ht="12.75" customHeight="1"/>
    <row r="1045530" ht="12.75" customHeight="1"/>
    <row r="1045531" ht="12.75" customHeight="1"/>
    <row r="1045532" ht="12.75" customHeight="1"/>
    <row r="1045533" ht="12.75" customHeight="1"/>
    <row r="1045534" ht="12.75" customHeight="1"/>
    <row r="1045535" ht="12.75" customHeight="1"/>
    <row r="1045536" ht="12.75" customHeight="1"/>
    <row r="1045537" ht="12.75" customHeight="1"/>
    <row r="1045538" ht="12.75" customHeight="1"/>
    <row r="1045539" ht="12.75" customHeight="1"/>
    <row r="1045540" ht="12.75" customHeight="1"/>
    <row r="1045541" ht="12.75" customHeight="1"/>
    <row r="1045542" ht="12.75" customHeight="1"/>
    <row r="1045543" ht="12.75" customHeight="1"/>
    <row r="1045544" ht="12.75" customHeight="1"/>
    <row r="1045545" ht="12.75" customHeight="1"/>
    <row r="1045546" ht="12.75" customHeight="1"/>
    <row r="1045547" ht="12.75" customHeight="1"/>
    <row r="1045548" ht="12.75" customHeight="1"/>
    <row r="1045549" ht="12.75" customHeight="1"/>
    <row r="1045550" ht="12.75" customHeight="1"/>
    <row r="1045551" ht="12.75" customHeight="1"/>
    <row r="1045552" ht="12.75" customHeight="1"/>
    <row r="1045553" ht="12.75" customHeight="1"/>
    <row r="1045554" ht="12.75" customHeight="1"/>
    <row r="1045555" ht="12.75" customHeight="1"/>
    <row r="1045556" ht="12.75" customHeight="1"/>
    <row r="1045557" ht="12.75" customHeight="1"/>
    <row r="1045558" ht="12.75" customHeight="1"/>
    <row r="1045559" ht="12.75" customHeight="1"/>
    <row r="1045560" ht="12.75" customHeight="1"/>
    <row r="1045561" ht="12.75" customHeight="1"/>
    <row r="1045562" ht="12.75" customHeight="1"/>
    <row r="1045563" ht="12.75" customHeight="1"/>
    <row r="1045564" ht="12.75" customHeight="1"/>
    <row r="1045565" ht="12.75" customHeight="1"/>
    <row r="1045566" ht="12.75" customHeight="1"/>
    <row r="1045567" ht="12.75" customHeight="1"/>
    <row r="1045568" ht="12.75" customHeight="1"/>
    <row r="1045569" ht="12.75" customHeight="1"/>
    <row r="1045570" ht="12.75" customHeight="1"/>
    <row r="1045571" ht="12.75" customHeight="1"/>
    <row r="1045572" ht="12.75" customHeight="1"/>
    <row r="1045573" ht="12.75" customHeight="1"/>
    <row r="1045574" ht="12.75" customHeight="1"/>
    <row r="1045575" ht="12.75" customHeight="1"/>
    <row r="1045576" ht="12.75" customHeight="1"/>
    <row r="1045577" ht="12.75" customHeight="1"/>
    <row r="1045578" ht="12.75" customHeight="1"/>
    <row r="1045579" ht="12.75" customHeight="1"/>
    <row r="1045580" ht="12.75" customHeight="1"/>
    <row r="1045581" ht="12.75" customHeight="1"/>
    <row r="1045582" ht="12.75" customHeight="1"/>
    <row r="1045583" ht="12.75" customHeight="1"/>
    <row r="1045584" ht="12.75" customHeight="1"/>
    <row r="1045585" ht="12.75" customHeight="1"/>
    <row r="1045586" ht="12.75" customHeight="1"/>
    <row r="1045587" ht="12.75" customHeight="1"/>
    <row r="1045588" ht="12.75" customHeight="1"/>
    <row r="1045589" ht="12.75" customHeight="1"/>
    <row r="1045590" ht="12.75" customHeight="1"/>
    <row r="1045591" ht="12.75" customHeight="1"/>
    <row r="1045592" ht="12.75" customHeight="1"/>
    <row r="1045593" ht="12.75" customHeight="1"/>
    <row r="1045594" ht="12.75" customHeight="1"/>
    <row r="1045595" ht="12.75" customHeight="1"/>
    <row r="1045596" ht="12.75" customHeight="1"/>
    <row r="1045597" ht="12.75" customHeight="1"/>
    <row r="1045598" ht="12.75" customHeight="1"/>
    <row r="1045599" ht="12.75" customHeight="1"/>
    <row r="1045600" ht="12.75" customHeight="1"/>
    <row r="1045601" ht="12.75" customHeight="1"/>
    <row r="1045602" ht="12.75" customHeight="1"/>
    <row r="1045603" ht="12.75" customHeight="1"/>
    <row r="1045604" ht="12.75" customHeight="1"/>
    <row r="1045605" ht="12.75" customHeight="1"/>
    <row r="1045606" ht="12.75" customHeight="1"/>
    <row r="1045607" ht="12.75" customHeight="1"/>
    <row r="1045608" ht="12.75" customHeight="1"/>
    <row r="1045609" ht="12.75" customHeight="1"/>
    <row r="1045610" ht="12.75" customHeight="1"/>
    <row r="1045611" ht="12.75" customHeight="1"/>
    <row r="1045612" ht="12.75" customHeight="1"/>
    <row r="1045613" ht="12.75" customHeight="1"/>
    <row r="1045614" ht="12.75" customHeight="1"/>
    <row r="1045615" ht="12.75" customHeight="1"/>
    <row r="1045616" ht="12.75" customHeight="1"/>
    <row r="1045617" ht="12.75" customHeight="1"/>
    <row r="1045618" ht="12.75" customHeight="1"/>
    <row r="1045619" ht="12.75" customHeight="1"/>
    <row r="1045620" ht="12.75" customHeight="1"/>
    <row r="1045621" ht="12.75" customHeight="1"/>
    <row r="1045622" ht="12.75" customHeight="1"/>
    <row r="1045623" ht="12.75" customHeight="1"/>
    <row r="1045624" ht="12.75" customHeight="1"/>
    <row r="1045625" ht="12.75" customHeight="1"/>
    <row r="1045626" ht="12.75" customHeight="1"/>
    <row r="1045627" ht="12.75" customHeight="1"/>
    <row r="1045628" ht="12.75" customHeight="1"/>
    <row r="1045629" ht="12.75" customHeight="1"/>
    <row r="1045630" ht="12.75" customHeight="1"/>
    <row r="1045631" ht="12.75" customHeight="1"/>
    <row r="1045632" ht="12.75" customHeight="1"/>
    <row r="1045633" ht="12.75" customHeight="1"/>
    <row r="1045634" ht="12.75" customHeight="1"/>
    <row r="1045635" ht="12.75" customHeight="1"/>
    <row r="1045636" ht="12.75" customHeight="1"/>
    <row r="1045637" ht="12.75" customHeight="1"/>
    <row r="1045638" ht="12.75" customHeight="1"/>
    <row r="1045639" ht="12.75" customHeight="1"/>
    <row r="1045640" ht="12.75" customHeight="1"/>
    <row r="1045641" ht="12.75" customHeight="1"/>
    <row r="1045642" ht="12.75" customHeight="1"/>
    <row r="1045643" ht="12.75" customHeight="1"/>
    <row r="1045644" ht="12.75" customHeight="1"/>
    <row r="1045645" ht="12.75" customHeight="1"/>
    <row r="1045646" ht="12.75" customHeight="1"/>
    <row r="1045647" ht="12.75" customHeight="1"/>
    <row r="1045648" ht="12.75" customHeight="1"/>
    <row r="1045649" ht="12.75" customHeight="1"/>
    <row r="1045650" ht="12.75" customHeight="1"/>
    <row r="1045651" ht="12.75" customHeight="1"/>
    <row r="1045652" ht="12.75" customHeight="1"/>
    <row r="1045653" ht="12.75" customHeight="1"/>
    <row r="1045654" ht="12.75" customHeight="1"/>
    <row r="1045655" ht="12.75" customHeight="1"/>
    <row r="1045656" ht="12.75" customHeight="1"/>
    <row r="1045657" ht="12.75" customHeight="1"/>
    <row r="1045658" ht="12.75" customHeight="1"/>
    <row r="1045659" ht="12.75" customHeight="1"/>
    <row r="1045660" ht="12.75" customHeight="1"/>
    <row r="1045661" ht="12.75" customHeight="1"/>
    <row r="1045662" ht="12.75" customHeight="1"/>
    <row r="1045663" ht="12.75" customHeight="1"/>
    <row r="1045664" ht="12.75" customHeight="1"/>
    <row r="1045665" ht="12.75" customHeight="1"/>
    <row r="1045666" ht="12.75" customHeight="1"/>
    <row r="1045667" ht="12.75" customHeight="1"/>
    <row r="1045668" ht="12.75" customHeight="1"/>
    <row r="1045669" ht="12.75" customHeight="1"/>
    <row r="1045670" ht="12.75" customHeight="1"/>
    <row r="1045671" ht="12.75" customHeight="1"/>
    <row r="1045672" ht="12.75" customHeight="1"/>
    <row r="1045673" ht="12.75" customHeight="1"/>
    <row r="1045674" ht="12.75" customHeight="1"/>
    <row r="1045675" ht="12.75" customHeight="1"/>
    <row r="1045676" ht="12.75" customHeight="1"/>
    <row r="1045677" ht="12.75" customHeight="1"/>
    <row r="1045678" ht="12.75" customHeight="1"/>
    <row r="1045679" ht="12.75" customHeight="1"/>
    <row r="1045680" ht="12.75" customHeight="1"/>
    <row r="1045681" ht="12.75" customHeight="1"/>
    <row r="1045682" ht="12.75" customHeight="1"/>
    <row r="1045683" ht="12.75" customHeight="1"/>
    <row r="1045684" ht="12.75" customHeight="1"/>
    <row r="1045685" ht="12.75" customHeight="1"/>
    <row r="1045686" ht="12.75" customHeight="1"/>
    <row r="1045687" ht="12.75" customHeight="1"/>
    <row r="1045688" ht="12.75" customHeight="1"/>
    <row r="1045689" ht="12.75" customHeight="1"/>
    <row r="1045690" ht="12.75" customHeight="1"/>
    <row r="1045691" ht="12.75" customHeight="1"/>
    <row r="1045692" ht="12.75" customHeight="1"/>
    <row r="1045693" ht="12.75" customHeight="1"/>
    <row r="1045694" ht="12.75" customHeight="1"/>
    <row r="1045695" ht="12.75" customHeight="1"/>
    <row r="1045696" ht="12.75" customHeight="1"/>
    <row r="1045697" ht="12.75" customHeight="1"/>
    <row r="1045698" ht="12.75" customHeight="1"/>
    <row r="1045699" ht="12.75" customHeight="1"/>
    <row r="1045700" ht="12.75" customHeight="1"/>
    <row r="1045701" ht="12.75" customHeight="1"/>
    <row r="1045702" ht="12.75" customHeight="1"/>
    <row r="1045703" ht="12.75" customHeight="1"/>
    <row r="1045704" ht="12.75" customHeight="1"/>
    <row r="1045705" ht="12.75" customHeight="1"/>
    <row r="1045706" ht="12.75" customHeight="1"/>
    <row r="1045707" ht="12.75" customHeight="1"/>
    <row r="1045708" ht="12.75" customHeight="1"/>
    <row r="1045709" ht="12.75" customHeight="1"/>
    <row r="1045710" ht="12.75" customHeight="1"/>
    <row r="1045711" ht="12.75" customHeight="1"/>
    <row r="1045712" ht="12.75" customHeight="1"/>
    <row r="1045713" ht="12.75" customHeight="1"/>
    <row r="1045714" ht="12.75" customHeight="1"/>
    <row r="1045715" ht="12.75" customHeight="1"/>
    <row r="1045716" ht="12.75" customHeight="1"/>
    <row r="1045717" ht="12.75" customHeight="1"/>
    <row r="1045718" ht="12.75" customHeight="1"/>
    <row r="1045719" ht="12.75" customHeight="1"/>
    <row r="1045720" ht="12.75" customHeight="1"/>
    <row r="1045721" ht="12.75" customHeight="1"/>
    <row r="1045722" ht="12.75" customHeight="1"/>
    <row r="1045723" ht="12.75" customHeight="1"/>
    <row r="1045724" ht="12.75" customHeight="1"/>
    <row r="1045725" ht="12.75" customHeight="1"/>
    <row r="1045726" ht="12.75" customHeight="1"/>
    <row r="1045727" ht="12.75" customHeight="1"/>
    <row r="1045728" ht="12.75" customHeight="1"/>
    <row r="1045729" ht="12.75" customHeight="1"/>
    <row r="1045730" ht="12.75" customHeight="1"/>
    <row r="1045731" ht="12.75" customHeight="1"/>
    <row r="1045732" ht="12.75" customHeight="1"/>
    <row r="1045733" ht="12.75" customHeight="1"/>
    <row r="1045734" ht="12.75" customHeight="1"/>
    <row r="1045735" ht="12.75" customHeight="1"/>
    <row r="1045736" ht="12.75" customHeight="1"/>
    <row r="1045737" ht="12.75" customHeight="1"/>
    <row r="1045738" ht="12.75" customHeight="1"/>
    <row r="1045739" ht="12.75" customHeight="1"/>
    <row r="1045740" ht="12.75" customHeight="1"/>
    <row r="1045741" ht="12.75" customHeight="1"/>
    <row r="1045742" ht="12.75" customHeight="1"/>
    <row r="1045743" ht="12.75" customHeight="1"/>
    <row r="1045744" ht="12.75" customHeight="1"/>
    <row r="1045745" ht="12.75" customHeight="1"/>
    <row r="1045746" ht="12.75" customHeight="1"/>
    <row r="1045747" ht="12.75" customHeight="1"/>
    <row r="1045748" ht="12.75" customHeight="1"/>
    <row r="1045749" ht="12.75" customHeight="1"/>
    <row r="1045750" ht="12.75" customHeight="1"/>
    <row r="1045751" ht="12.75" customHeight="1"/>
    <row r="1045752" ht="12.75" customHeight="1"/>
    <row r="1045753" ht="12.75" customHeight="1"/>
    <row r="1045754" ht="12.75" customHeight="1"/>
    <row r="1045755" ht="12.75" customHeight="1"/>
    <row r="1045756" ht="12.75" customHeight="1"/>
    <row r="1045757" ht="12.75" customHeight="1"/>
    <row r="1045758" ht="12.75" customHeight="1"/>
    <row r="1045759" ht="12.75" customHeight="1"/>
    <row r="1045760" ht="12.75" customHeight="1"/>
    <row r="1045761" ht="12.75" customHeight="1"/>
    <row r="1045762" ht="12.75" customHeight="1"/>
    <row r="1045763" ht="12.75" customHeight="1"/>
    <row r="1045764" ht="12.75" customHeight="1"/>
    <row r="1045765" ht="12.75" customHeight="1"/>
    <row r="1045766" ht="12.75" customHeight="1"/>
    <row r="1045767" ht="12.75" customHeight="1"/>
    <row r="1045768" ht="12.75" customHeight="1"/>
    <row r="1045769" ht="12.75" customHeight="1"/>
    <row r="1045770" ht="12.75" customHeight="1"/>
    <row r="1045771" ht="12.75" customHeight="1"/>
    <row r="1045772" ht="12.75" customHeight="1"/>
    <row r="1045773" ht="12.75" customHeight="1"/>
    <row r="1045774" ht="12.75" customHeight="1"/>
    <row r="1045775" ht="12.75" customHeight="1"/>
    <row r="1045776" ht="12.75" customHeight="1"/>
    <row r="1045777" ht="12.75" customHeight="1"/>
    <row r="1045778" ht="12.75" customHeight="1"/>
    <row r="1045779" ht="12.75" customHeight="1"/>
    <row r="1045780" ht="12.75" customHeight="1"/>
    <row r="1045781" ht="12.75" customHeight="1"/>
    <row r="1045782" ht="12.75" customHeight="1"/>
    <row r="1045783" ht="12.75" customHeight="1"/>
    <row r="1045784" ht="12.75" customHeight="1"/>
    <row r="1045785" ht="12.75" customHeight="1"/>
    <row r="1045786" ht="12.75" customHeight="1"/>
    <row r="1045787" ht="12.75" customHeight="1"/>
    <row r="1045788" ht="12.75" customHeight="1"/>
    <row r="1045789" ht="12.75" customHeight="1"/>
    <row r="1045790" ht="12.75" customHeight="1"/>
    <row r="1045791" ht="12.75" customHeight="1"/>
    <row r="1045792" ht="12.75" customHeight="1"/>
    <row r="1045793" ht="12.75" customHeight="1"/>
    <row r="1045794" ht="12.75" customHeight="1"/>
    <row r="1045795" ht="12.75" customHeight="1"/>
    <row r="1045796" ht="12.75" customHeight="1"/>
    <row r="1045797" ht="12.75" customHeight="1"/>
    <row r="1045798" ht="12.75" customHeight="1"/>
    <row r="1045799" ht="12.75" customHeight="1"/>
    <row r="1045800" ht="12.75" customHeight="1"/>
    <row r="1045801" ht="12.75" customHeight="1"/>
    <row r="1045802" ht="12.75" customHeight="1"/>
    <row r="1045803" ht="12.75" customHeight="1"/>
    <row r="1045804" ht="12.75" customHeight="1"/>
    <row r="1045805" ht="12.75" customHeight="1"/>
    <row r="1045806" ht="12.75" customHeight="1"/>
    <row r="1045807" ht="12.75" customHeight="1"/>
    <row r="1045808" ht="12.75" customHeight="1"/>
    <row r="1045809" ht="12.75" customHeight="1"/>
    <row r="1045810" ht="12.75" customHeight="1"/>
    <row r="1045811" ht="12.75" customHeight="1"/>
    <row r="1045812" ht="12.75" customHeight="1"/>
    <row r="1045813" ht="12.75" customHeight="1"/>
    <row r="1045814" ht="12.75" customHeight="1"/>
    <row r="1045815" ht="12.75" customHeight="1"/>
    <row r="1045816" ht="12.75" customHeight="1"/>
    <row r="1045817" ht="12.75" customHeight="1"/>
    <row r="1045818" ht="12.75" customHeight="1"/>
    <row r="1045819" ht="12.75" customHeight="1"/>
    <row r="1045820" ht="12.75" customHeight="1"/>
    <row r="1045821" ht="12.75" customHeight="1"/>
    <row r="1045822" ht="12.75" customHeight="1"/>
    <row r="1045823" ht="12.75" customHeight="1"/>
    <row r="1045824" ht="12.75" customHeight="1"/>
    <row r="1045825" ht="12.75" customHeight="1"/>
    <row r="1045826" ht="12.75" customHeight="1"/>
    <row r="1045827" ht="12.75" customHeight="1"/>
    <row r="1045828" ht="12.75" customHeight="1"/>
    <row r="1045829" ht="12.75" customHeight="1"/>
    <row r="1045830" ht="12.75" customHeight="1"/>
    <row r="1045831" ht="12.75" customHeight="1"/>
    <row r="1045832" ht="12.75" customHeight="1"/>
    <row r="1045833" ht="12.75" customHeight="1"/>
    <row r="1045834" ht="12.75" customHeight="1"/>
    <row r="1045835" ht="12.75" customHeight="1"/>
    <row r="1045836" ht="12.75" customHeight="1"/>
    <row r="1045837" ht="12.75" customHeight="1"/>
    <row r="1045838" ht="12.75" customHeight="1"/>
    <row r="1045839" ht="12.75" customHeight="1"/>
    <row r="1045840" ht="12.75" customHeight="1"/>
    <row r="1045841" ht="12.75" customHeight="1"/>
    <row r="1045842" ht="12.75" customHeight="1"/>
    <row r="1045843" ht="12.75" customHeight="1"/>
    <row r="1045844" ht="12.75" customHeight="1"/>
    <row r="1045845" ht="12.75" customHeight="1"/>
    <row r="1045846" ht="12.75" customHeight="1"/>
    <row r="1045847" ht="12.75" customHeight="1"/>
    <row r="1045848" ht="12.75" customHeight="1"/>
    <row r="1045849" ht="12.75" customHeight="1"/>
    <row r="1045850" ht="12.75" customHeight="1"/>
    <row r="1045851" ht="12.75" customHeight="1"/>
    <row r="1045852" ht="12.75" customHeight="1"/>
    <row r="1045853" ht="12.75" customHeight="1"/>
    <row r="1045854" ht="12.75" customHeight="1"/>
    <row r="1045855" ht="12.75" customHeight="1"/>
    <row r="1045856" ht="12.75" customHeight="1"/>
    <row r="1045857" ht="12.75" customHeight="1"/>
    <row r="1045858" ht="12.75" customHeight="1"/>
    <row r="1045859" ht="12.75" customHeight="1"/>
    <row r="1045860" ht="12.75" customHeight="1"/>
    <row r="1045861" ht="12.75" customHeight="1"/>
    <row r="1045862" ht="12.75" customHeight="1"/>
    <row r="1045863" ht="12.75" customHeight="1"/>
    <row r="1045864" ht="12.75" customHeight="1"/>
    <row r="1045865" ht="12.75" customHeight="1"/>
    <row r="1045866" ht="12.75" customHeight="1"/>
    <row r="1045867" ht="12.75" customHeight="1"/>
    <row r="1045868" ht="12.75" customHeight="1"/>
    <row r="1045869" ht="12.75" customHeight="1"/>
    <row r="1045870" ht="12.75" customHeight="1"/>
    <row r="1045871" ht="12.75" customHeight="1"/>
    <row r="1045872" ht="12.75" customHeight="1"/>
    <row r="1045873" ht="12.75" customHeight="1"/>
    <row r="1045874" ht="12.75" customHeight="1"/>
    <row r="1045875" ht="12.75" customHeight="1"/>
    <row r="1045876" ht="12.75" customHeight="1"/>
    <row r="1045877" ht="12.75" customHeight="1"/>
    <row r="1045878" ht="12.75" customHeight="1"/>
    <row r="1045879" ht="12.75" customHeight="1"/>
    <row r="1045880" ht="12.75" customHeight="1"/>
    <row r="1045881" ht="12.75" customHeight="1"/>
    <row r="1045882" ht="12.75" customHeight="1"/>
    <row r="1045883" ht="12.75" customHeight="1"/>
    <row r="1045884" ht="12.75" customHeight="1"/>
    <row r="1045885" ht="12.75" customHeight="1"/>
    <row r="1045886" ht="12.75" customHeight="1"/>
    <row r="1045887" ht="12.75" customHeight="1"/>
    <row r="1045888" ht="12.75" customHeight="1"/>
    <row r="1045889" ht="12.75" customHeight="1"/>
    <row r="1045890" ht="12.75" customHeight="1"/>
    <row r="1045891" ht="12.75" customHeight="1"/>
    <row r="1045892" ht="12.75" customHeight="1"/>
    <row r="1045893" ht="12.75" customHeight="1"/>
    <row r="1045894" ht="12.75" customHeight="1"/>
    <row r="1045895" ht="12.75" customHeight="1"/>
    <row r="1045896" ht="12.75" customHeight="1"/>
    <row r="1045897" ht="12.75" customHeight="1"/>
    <row r="1045898" ht="12.75" customHeight="1"/>
    <row r="1045899" ht="12.75" customHeight="1"/>
    <row r="1045900" ht="12.75" customHeight="1"/>
    <row r="1045901" ht="12.75" customHeight="1"/>
    <row r="1045902" ht="12.75" customHeight="1"/>
    <row r="1045903" ht="12.75" customHeight="1"/>
    <row r="1045904" ht="12.75" customHeight="1"/>
    <row r="1045905" ht="12.75" customHeight="1"/>
    <row r="1045906" ht="12.75" customHeight="1"/>
    <row r="1045907" ht="12.75" customHeight="1"/>
    <row r="1045908" ht="12.75" customHeight="1"/>
    <row r="1045909" ht="12.75" customHeight="1"/>
    <row r="1045910" ht="12.75" customHeight="1"/>
    <row r="1045911" ht="12.75" customHeight="1"/>
    <row r="1045912" ht="12.75" customHeight="1"/>
    <row r="1045913" ht="12.75" customHeight="1"/>
    <row r="1045914" ht="12.75" customHeight="1"/>
    <row r="1045915" ht="12.75" customHeight="1"/>
    <row r="1045916" ht="12.75" customHeight="1"/>
    <row r="1045917" ht="12.75" customHeight="1"/>
    <row r="1045918" ht="12.75" customHeight="1"/>
    <row r="1045919" ht="12.75" customHeight="1"/>
    <row r="1045920" ht="12.75" customHeight="1"/>
    <row r="1045921" ht="12.75" customHeight="1"/>
    <row r="1045922" ht="12.75" customHeight="1"/>
    <row r="1045923" ht="12.75" customHeight="1"/>
    <row r="1045924" ht="12.75" customHeight="1"/>
    <row r="1045925" ht="12.75" customHeight="1"/>
    <row r="1045926" ht="12.75" customHeight="1"/>
    <row r="1045927" ht="12.75" customHeight="1"/>
    <row r="1045928" ht="12.75" customHeight="1"/>
    <row r="1045929" ht="12.75" customHeight="1"/>
    <row r="1045930" ht="12.75" customHeight="1"/>
    <row r="1045931" ht="12.75" customHeight="1"/>
    <row r="1045932" ht="12.75" customHeight="1"/>
    <row r="1045933" ht="12.75" customHeight="1"/>
    <row r="1045934" ht="12.75" customHeight="1"/>
    <row r="1045935" ht="12.75" customHeight="1"/>
    <row r="1045936" ht="12.75" customHeight="1"/>
    <row r="1045937" ht="12.75" customHeight="1"/>
    <row r="1045938" ht="12.75" customHeight="1"/>
    <row r="1045939" ht="12.75" customHeight="1"/>
    <row r="1045940" ht="12.75" customHeight="1"/>
    <row r="1045941" ht="12.75" customHeight="1"/>
    <row r="1045942" ht="12.75" customHeight="1"/>
    <row r="1045943" ht="12.75" customHeight="1"/>
    <row r="1045944" ht="12.75" customHeight="1"/>
    <row r="1045945" ht="12.75" customHeight="1"/>
    <row r="1045946" ht="12.75" customHeight="1"/>
    <row r="1045947" ht="12.75" customHeight="1"/>
    <row r="1045948" ht="12.75" customHeight="1"/>
    <row r="1045949" ht="12.75" customHeight="1"/>
    <row r="1045950" ht="12.75" customHeight="1"/>
    <row r="1045951" ht="12.75" customHeight="1"/>
    <row r="1045952" ht="12.75" customHeight="1"/>
    <row r="1045953" ht="12.75" customHeight="1"/>
    <row r="1045954" ht="12.75" customHeight="1"/>
    <row r="1045955" ht="12.75" customHeight="1"/>
    <row r="1045956" ht="12.75" customHeight="1"/>
    <row r="1045957" ht="12.75" customHeight="1"/>
    <row r="1045958" ht="12.75" customHeight="1"/>
    <row r="1045959" ht="12.75" customHeight="1"/>
    <row r="1045960" ht="12.75" customHeight="1"/>
    <row r="1045961" ht="12.75" customHeight="1"/>
    <row r="1045962" ht="12.75" customHeight="1"/>
    <row r="1045963" ht="12.75" customHeight="1"/>
    <row r="1045964" ht="12.75" customHeight="1"/>
    <row r="1045965" ht="12.75" customHeight="1"/>
    <row r="1045966" ht="12.75" customHeight="1"/>
    <row r="1045967" ht="12.75" customHeight="1"/>
    <row r="1045968" ht="12.75" customHeight="1"/>
    <row r="1045969" ht="12.75" customHeight="1"/>
    <row r="1045970" ht="12.75" customHeight="1"/>
    <row r="1045971" ht="12.75" customHeight="1"/>
    <row r="1045972" ht="12.75" customHeight="1"/>
    <row r="1045973" ht="12.75" customHeight="1"/>
    <row r="1045974" ht="12.75" customHeight="1"/>
    <row r="1045975" ht="12.75" customHeight="1"/>
    <row r="1045976" ht="12.75" customHeight="1"/>
    <row r="1045977" ht="12.75" customHeight="1"/>
    <row r="1045978" ht="12.75" customHeight="1"/>
    <row r="1045979" ht="12.75" customHeight="1"/>
    <row r="1045980" ht="12.75" customHeight="1"/>
    <row r="1045981" ht="12.75" customHeight="1"/>
    <row r="1045982" ht="12.75" customHeight="1"/>
    <row r="1045983" ht="12.75" customHeight="1"/>
    <row r="1045984" ht="12.75" customHeight="1"/>
    <row r="1045985" ht="12.75" customHeight="1"/>
    <row r="1045986" ht="12.75" customHeight="1"/>
    <row r="1045987" ht="12.75" customHeight="1"/>
    <row r="1045988" ht="12.75" customHeight="1"/>
    <row r="1045989" ht="12.75" customHeight="1"/>
    <row r="1045990" ht="12.75" customHeight="1"/>
    <row r="1045991" ht="12.75" customHeight="1"/>
    <row r="1045992" ht="12.75" customHeight="1"/>
    <row r="1045993" ht="12.75" customHeight="1"/>
    <row r="1045994" ht="12.75" customHeight="1"/>
    <row r="1045995" ht="12.75" customHeight="1"/>
    <row r="1045996" ht="12.75" customHeight="1"/>
    <row r="1045997" ht="12.75" customHeight="1"/>
    <row r="1045998" ht="12.75" customHeight="1"/>
    <row r="1045999" ht="12.75" customHeight="1"/>
    <row r="1046000" ht="12.75" customHeight="1"/>
    <row r="1046001" ht="12.75" customHeight="1"/>
    <row r="1046002" ht="12.75" customHeight="1"/>
    <row r="1046003" ht="12.75" customHeight="1"/>
    <row r="1046004" ht="12.75" customHeight="1"/>
    <row r="1046005" ht="12.75" customHeight="1"/>
    <row r="1046006" ht="12.75" customHeight="1"/>
    <row r="1046007" ht="12.75" customHeight="1"/>
    <row r="1046008" ht="12.75" customHeight="1"/>
    <row r="1046009" ht="12.75" customHeight="1"/>
    <row r="1046010" ht="12.75" customHeight="1"/>
    <row r="1046011" ht="12.75" customHeight="1"/>
    <row r="1046012" ht="12.75" customHeight="1"/>
    <row r="1046013" ht="12.75" customHeight="1"/>
    <row r="1046014" ht="12.75" customHeight="1"/>
    <row r="1046015" ht="12.75" customHeight="1"/>
    <row r="1046016" ht="12.75" customHeight="1"/>
    <row r="1046017" ht="12.75" customHeight="1"/>
    <row r="1046018" ht="12.75" customHeight="1"/>
    <row r="1046019" ht="12.75" customHeight="1"/>
    <row r="1046020" ht="12.75" customHeight="1"/>
    <row r="1046021" ht="12.75" customHeight="1"/>
    <row r="1046022" ht="12.75" customHeight="1"/>
    <row r="1046023" ht="12.75" customHeight="1"/>
    <row r="1046024" ht="12.75" customHeight="1"/>
    <row r="1046025" ht="12.75" customHeight="1"/>
    <row r="1046026" ht="12.75" customHeight="1"/>
    <row r="1046027" ht="12.75" customHeight="1"/>
    <row r="1046028" ht="12.75" customHeight="1"/>
    <row r="1046029" ht="12.75" customHeight="1"/>
    <row r="1046030" ht="12.75" customHeight="1"/>
    <row r="1046031" ht="12.75" customHeight="1"/>
    <row r="1046032" ht="12.75" customHeight="1"/>
    <row r="1046033" ht="12.75" customHeight="1"/>
    <row r="1046034" ht="12.75" customHeight="1"/>
    <row r="1046035" ht="12.75" customHeight="1"/>
    <row r="1046036" ht="12.75" customHeight="1"/>
    <row r="1046037" ht="12.75" customHeight="1"/>
    <row r="1046038" ht="12.75" customHeight="1"/>
    <row r="1046039" ht="12.75" customHeight="1"/>
    <row r="1046040" ht="12.75" customHeight="1"/>
    <row r="1046041" ht="12.75" customHeight="1"/>
    <row r="1046042" ht="12.75" customHeight="1"/>
    <row r="1046043" ht="12.75" customHeight="1"/>
    <row r="1046044" ht="12.75" customHeight="1"/>
    <row r="1046045" ht="12.75" customHeight="1"/>
    <row r="1046046" ht="12.75" customHeight="1"/>
    <row r="1046047" ht="12.75" customHeight="1"/>
    <row r="1046048" ht="12.75" customHeight="1"/>
    <row r="1046049" ht="12.75" customHeight="1"/>
    <row r="1046050" ht="12.75" customHeight="1"/>
    <row r="1046051" ht="12.75" customHeight="1"/>
    <row r="1046052" ht="12.75" customHeight="1"/>
    <row r="1046053" ht="12.75" customHeight="1"/>
    <row r="1046054" ht="12.75" customHeight="1"/>
    <row r="1046055" ht="12.75" customHeight="1"/>
    <row r="1046056" ht="12.75" customHeight="1"/>
    <row r="1046057" ht="12.75" customHeight="1"/>
    <row r="1046058" ht="12.75" customHeight="1"/>
    <row r="1046059" ht="12.75" customHeight="1"/>
    <row r="1046060" ht="12.75" customHeight="1"/>
    <row r="1046061" ht="12.75" customHeight="1"/>
    <row r="1046062" ht="12.75" customHeight="1"/>
    <row r="1046063" ht="12.75" customHeight="1"/>
    <row r="1046064" ht="12.75" customHeight="1"/>
    <row r="1046065" ht="12.75" customHeight="1"/>
    <row r="1046066" ht="12.75" customHeight="1"/>
    <row r="1046067" ht="12.75" customHeight="1"/>
    <row r="1046068" ht="12.75" customHeight="1"/>
    <row r="1046069" ht="12.75" customHeight="1"/>
    <row r="1046070" ht="12.75" customHeight="1"/>
    <row r="1046071" ht="12.75" customHeight="1"/>
    <row r="1046072" ht="12.75" customHeight="1"/>
    <row r="1046073" ht="12.75" customHeight="1"/>
    <row r="1046074" ht="12.75" customHeight="1"/>
    <row r="1046075" ht="12.75" customHeight="1"/>
    <row r="1046076" ht="12.75" customHeight="1"/>
    <row r="1046077" ht="12.75" customHeight="1"/>
    <row r="1046078" ht="12.75" customHeight="1"/>
    <row r="1046079" ht="12.75" customHeight="1"/>
    <row r="1046080" ht="12.75" customHeight="1"/>
    <row r="1046081" ht="12.75" customHeight="1"/>
    <row r="1046082" ht="12.75" customHeight="1"/>
    <row r="1046083" ht="12.75" customHeight="1"/>
    <row r="1046084" ht="12.75" customHeight="1"/>
    <row r="1046085" ht="12.75" customHeight="1"/>
    <row r="1046086" ht="12.75" customHeight="1"/>
    <row r="1046087" ht="12.75" customHeight="1"/>
    <row r="1046088" ht="12.75" customHeight="1"/>
    <row r="1046089" ht="12.75" customHeight="1"/>
    <row r="1046090" ht="12.75" customHeight="1"/>
    <row r="1046091" ht="12.75" customHeight="1"/>
    <row r="1046092" ht="12.75" customHeight="1"/>
    <row r="1046093" ht="12.75" customHeight="1"/>
    <row r="1046094" ht="12.75" customHeight="1"/>
    <row r="1046095" ht="12.75" customHeight="1"/>
    <row r="1046096" ht="12.75" customHeight="1"/>
    <row r="1046097" ht="12.75" customHeight="1"/>
    <row r="1046098" ht="12.75" customHeight="1"/>
    <row r="1046099" ht="12.75" customHeight="1"/>
    <row r="1046100" ht="12.75" customHeight="1"/>
    <row r="1046101" ht="12.75" customHeight="1"/>
    <row r="1046102" ht="12.75" customHeight="1"/>
    <row r="1046103" ht="12.75" customHeight="1"/>
    <row r="1046104" ht="12.75" customHeight="1"/>
    <row r="1046105" ht="12.75" customHeight="1"/>
    <row r="1046106" ht="12.75" customHeight="1"/>
    <row r="1046107" ht="12.75" customHeight="1"/>
    <row r="1046108" ht="12.75" customHeight="1"/>
    <row r="1046109" ht="12.75" customHeight="1"/>
    <row r="1046110" ht="12.75" customHeight="1"/>
    <row r="1046111" ht="12.75" customHeight="1"/>
    <row r="1046112" ht="12.75" customHeight="1"/>
    <row r="1046113" ht="12.75" customHeight="1"/>
    <row r="1046114" ht="12.75" customHeight="1"/>
    <row r="1046115" ht="12.75" customHeight="1"/>
    <row r="1046116" ht="12.75" customHeight="1"/>
    <row r="1046117" ht="12.75" customHeight="1"/>
    <row r="1046118" ht="12.75" customHeight="1"/>
    <row r="1046119" ht="12.75" customHeight="1"/>
    <row r="1046120" ht="12.75" customHeight="1"/>
    <row r="1046121" ht="12.75" customHeight="1"/>
    <row r="1046122" ht="12.75" customHeight="1"/>
    <row r="1046123" ht="12.75" customHeight="1"/>
    <row r="1046124" ht="12.75" customHeight="1"/>
    <row r="1046125" ht="12.75" customHeight="1"/>
    <row r="1046126" ht="12.75" customHeight="1"/>
    <row r="1046127" ht="12.75" customHeight="1"/>
    <row r="1046128" ht="12.75" customHeight="1"/>
    <row r="1046129" ht="12.75" customHeight="1"/>
    <row r="1046130" ht="12.75" customHeight="1"/>
    <row r="1046131" ht="12.75" customHeight="1"/>
    <row r="1046132" ht="12.75" customHeight="1"/>
    <row r="1046133" ht="12.75" customHeight="1"/>
    <row r="1046134" ht="12.75" customHeight="1"/>
    <row r="1046135" ht="12.75" customHeight="1"/>
    <row r="1046136" ht="12.75" customHeight="1"/>
    <row r="1046137" ht="12.75" customHeight="1"/>
    <row r="1046138" ht="12.75" customHeight="1"/>
    <row r="1046139" ht="12.75" customHeight="1"/>
    <row r="1046140" ht="12.75" customHeight="1"/>
    <row r="1046141" ht="12.75" customHeight="1"/>
    <row r="1046142" ht="12.75" customHeight="1"/>
    <row r="1046143" ht="12.75" customHeight="1"/>
    <row r="1046144" ht="12.75" customHeight="1"/>
    <row r="1046145" ht="12.75" customHeight="1"/>
    <row r="1046146" ht="12.75" customHeight="1"/>
    <row r="1046147" ht="12.75" customHeight="1"/>
    <row r="1046148" ht="12.75" customHeight="1"/>
    <row r="1046149" ht="12.75" customHeight="1"/>
    <row r="1046150" ht="12.75" customHeight="1"/>
    <row r="1046151" ht="12.75" customHeight="1"/>
    <row r="1046152" ht="12.75" customHeight="1"/>
    <row r="1046153" ht="12.75" customHeight="1"/>
    <row r="1046154" ht="12.75" customHeight="1"/>
    <row r="1046155" ht="12.75" customHeight="1"/>
    <row r="1046156" ht="12.75" customHeight="1"/>
    <row r="1046157" ht="12.75" customHeight="1"/>
    <row r="1046158" ht="12.75" customHeight="1"/>
    <row r="1046159" ht="12.75" customHeight="1"/>
    <row r="1046160" ht="12.75" customHeight="1"/>
    <row r="1046161" ht="12.75" customHeight="1"/>
    <row r="1046162" ht="12.75" customHeight="1"/>
    <row r="1046163" ht="12.75" customHeight="1"/>
    <row r="1046164" ht="12.75" customHeight="1"/>
    <row r="1046165" ht="12.75" customHeight="1"/>
    <row r="1046166" ht="12.75" customHeight="1"/>
    <row r="1046167" ht="12.75" customHeight="1"/>
    <row r="1046168" ht="12.75" customHeight="1"/>
    <row r="1046169" ht="12.75" customHeight="1"/>
    <row r="1046170" ht="12.75" customHeight="1"/>
    <row r="1046171" ht="12.75" customHeight="1"/>
    <row r="1046172" ht="12.75" customHeight="1"/>
    <row r="1046173" ht="12.75" customHeight="1"/>
    <row r="1046174" ht="12.75" customHeight="1"/>
    <row r="1046175" ht="12.75" customHeight="1"/>
    <row r="1046176" ht="12.75" customHeight="1"/>
    <row r="1046177" ht="12.75" customHeight="1"/>
    <row r="1046178" ht="12.75" customHeight="1"/>
    <row r="1046179" ht="12.75" customHeight="1"/>
    <row r="1046180" ht="12.75" customHeight="1"/>
    <row r="1046181" ht="12.75" customHeight="1"/>
    <row r="1046182" ht="12.75" customHeight="1"/>
    <row r="1046183" ht="12.75" customHeight="1"/>
    <row r="1046184" ht="12.75" customHeight="1"/>
    <row r="1046185" ht="12.75" customHeight="1"/>
    <row r="1046186" ht="12.75" customHeight="1"/>
    <row r="1046187" ht="12.75" customHeight="1"/>
    <row r="1046188" ht="12.75" customHeight="1"/>
    <row r="1046189" ht="12.75" customHeight="1"/>
    <row r="1046190" ht="12.75" customHeight="1"/>
    <row r="1046191" ht="12.75" customHeight="1"/>
    <row r="1046192" ht="12.75" customHeight="1"/>
    <row r="1046193" ht="12.75" customHeight="1"/>
    <row r="1046194" ht="12.75" customHeight="1"/>
    <row r="1046195" ht="12.75" customHeight="1"/>
    <row r="1046196" ht="12.75" customHeight="1"/>
    <row r="1046197" ht="12.75" customHeight="1"/>
    <row r="1046198" ht="12.75" customHeight="1"/>
    <row r="1046199" ht="12.75" customHeight="1"/>
    <row r="1046200" ht="12.75" customHeight="1"/>
    <row r="1046201" ht="12.75" customHeight="1"/>
    <row r="1046202" ht="12.75" customHeight="1"/>
    <row r="1046203" ht="12.75" customHeight="1"/>
    <row r="1046204" ht="12.75" customHeight="1"/>
    <row r="1046205" ht="12.75" customHeight="1"/>
    <row r="1046206" ht="12.75" customHeight="1"/>
    <row r="1046207" ht="12.75" customHeight="1"/>
    <row r="1046208" ht="12.75" customHeight="1"/>
    <row r="1046209" ht="12.75" customHeight="1"/>
    <row r="1046210" ht="12.75" customHeight="1"/>
    <row r="1046211" ht="12.75" customHeight="1"/>
    <row r="1046212" ht="12.75" customHeight="1"/>
    <row r="1046213" ht="12.75" customHeight="1"/>
    <row r="1046214" ht="12.75" customHeight="1"/>
    <row r="1046215" ht="12.75" customHeight="1"/>
    <row r="1046216" ht="12.75" customHeight="1"/>
    <row r="1046217" ht="12.75" customHeight="1"/>
    <row r="1046218" ht="12.75" customHeight="1"/>
    <row r="1046219" ht="12.75" customHeight="1"/>
    <row r="1046220" ht="12.75" customHeight="1"/>
    <row r="1046221" ht="12.75" customHeight="1"/>
    <row r="1046222" ht="12.75" customHeight="1"/>
    <row r="1046223" ht="12.75" customHeight="1"/>
    <row r="1046224" ht="12.75" customHeight="1"/>
    <row r="1046225" ht="12.75" customHeight="1"/>
    <row r="1046226" ht="12.75" customHeight="1"/>
    <row r="1046227" ht="12.75" customHeight="1"/>
    <row r="1046228" ht="12.75" customHeight="1"/>
    <row r="1046229" ht="12.75" customHeight="1"/>
    <row r="1046230" ht="12.75" customHeight="1"/>
    <row r="1046231" ht="12.75" customHeight="1"/>
    <row r="1046232" ht="12.75" customHeight="1"/>
    <row r="1046233" ht="12.75" customHeight="1"/>
    <row r="1046234" ht="12.75" customHeight="1"/>
    <row r="1046235" ht="12.75" customHeight="1"/>
    <row r="1046236" ht="12.75" customHeight="1"/>
    <row r="1046237" ht="12.75" customHeight="1"/>
    <row r="1046238" ht="12.75" customHeight="1"/>
    <row r="1046239" ht="12.75" customHeight="1"/>
    <row r="1046240" ht="12.75" customHeight="1"/>
    <row r="1046241" ht="12.75" customHeight="1"/>
    <row r="1046242" ht="12.75" customHeight="1"/>
    <row r="1046243" ht="12.75" customHeight="1"/>
    <row r="1046244" ht="12.75" customHeight="1"/>
    <row r="1046245" ht="12.75" customHeight="1"/>
    <row r="1046246" ht="12.75" customHeight="1"/>
    <row r="1046247" ht="12.75" customHeight="1"/>
    <row r="1046248" ht="12.75" customHeight="1"/>
    <row r="1046249" ht="12.75" customHeight="1"/>
    <row r="1046250" ht="12.75" customHeight="1"/>
    <row r="1046251" ht="12.75" customHeight="1"/>
    <row r="1046252" ht="12.75" customHeight="1"/>
    <row r="1046253" ht="12.75" customHeight="1"/>
    <row r="1046254" ht="12.75" customHeight="1"/>
    <row r="1046255" ht="12.75" customHeight="1"/>
    <row r="1046256" ht="12.75" customHeight="1"/>
    <row r="1046257" ht="12.75" customHeight="1"/>
    <row r="1046258" ht="12.75" customHeight="1"/>
    <row r="1046259" ht="12.75" customHeight="1"/>
    <row r="1046260" ht="12.75" customHeight="1"/>
    <row r="1046261" ht="12.75" customHeight="1"/>
    <row r="1046262" ht="12.75" customHeight="1"/>
    <row r="1046263" ht="12.75" customHeight="1"/>
    <row r="1046264" ht="12.75" customHeight="1"/>
    <row r="1046265" ht="12.75" customHeight="1"/>
    <row r="1046266" ht="12.75" customHeight="1"/>
    <row r="1046267" ht="12.75" customHeight="1"/>
    <row r="1046268" ht="12.75" customHeight="1"/>
    <row r="1046269" ht="12.75" customHeight="1"/>
    <row r="1046270" ht="12.75" customHeight="1"/>
    <row r="1046271" ht="12.75" customHeight="1"/>
    <row r="1046272" ht="12.75" customHeight="1"/>
    <row r="1046273" ht="12.75" customHeight="1"/>
    <row r="1046274" ht="12.75" customHeight="1"/>
    <row r="1046275" ht="12.75" customHeight="1"/>
    <row r="1046276" ht="12.75" customHeight="1"/>
    <row r="1046277" ht="12.75" customHeight="1"/>
    <row r="1046278" ht="12.75" customHeight="1"/>
    <row r="1046279" ht="12.75" customHeight="1"/>
    <row r="1046280" ht="12.75" customHeight="1"/>
    <row r="1046281" ht="12.75" customHeight="1"/>
    <row r="1046282" ht="12.75" customHeight="1"/>
    <row r="1046283" ht="12.75" customHeight="1"/>
    <row r="1046284" ht="12.75" customHeight="1"/>
    <row r="1046285" ht="12.75" customHeight="1"/>
    <row r="1046286" ht="12.75" customHeight="1"/>
    <row r="1046287" ht="12.75" customHeight="1"/>
    <row r="1046288" ht="12.75" customHeight="1"/>
    <row r="1046289" ht="12.75" customHeight="1"/>
    <row r="1046290" ht="12.75" customHeight="1"/>
    <row r="1046291" ht="12.75" customHeight="1"/>
    <row r="1046292" ht="12.75" customHeight="1"/>
    <row r="1046293" ht="12.75" customHeight="1"/>
    <row r="1046294" ht="12.75" customHeight="1"/>
    <row r="1046295" ht="12.75" customHeight="1"/>
    <row r="1046296" ht="12.75" customHeight="1"/>
    <row r="1046297" ht="12.75" customHeight="1"/>
    <row r="1046298" ht="12.75" customHeight="1"/>
    <row r="1046299" ht="12.75" customHeight="1"/>
    <row r="1046300" ht="12.75" customHeight="1"/>
    <row r="1046301" ht="12.75" customHeight="1"/>
    <row r="1046302" ht="12.75" customHeight="1"/>
    <row r="1046303" ht="12.75" customHeight="1"/>
    <row r="1046304" ht="12.75" customHeight="1"/>
    <row r="1046305" ht="12.75" customHeight="1"/>
    <row r="1046306" ht="12.75" customHeight="1"/>
    <row r="1046307" ht="12.75" customHeight="1"/>
    <row r="1046308" ht="12.75" customHeight="1"/>
    <row r="1046309" ht="12.75" customHeight="1"/>
    <row r="1046310" ht="12.75" customHeight="1"/>
    <row r="1046311" ht="12.75" customHeight="1"/>
    <row r="1046312" ht="12.75" customHeight="1"/>
    <row r="1046313" ht="12.75" customHeight="1"/>
    <row r="1046314" ht="12.75" customHeight="1"/>
    <row r="1046315" ht="12.75" customHeight="1"/>
    <row r="1046316" ht="12.75" customHeight="1"/>
    <row r="1046317" ht="12.75" customHeight="1"/>
    <row r="1046318" ht="12.75" customHeight="1"/>
    <row r="1046319" ht="12.75" customHeight="1"/>
    <row r="1046320" ht="12.75" customHeight="1"/>
    <row r="1046321" ht="12.75" customHeight="1"/>
    <row r="1046322" ht="12.75" customHeight="1"/>
    <row r="1046323" ht="12.75" customHeight="1"/>
    <row r="1046324" ht="12.75" customHeight="1"/>
    <row r="1046325" ht="12.75" customHeight="1"/>
    <row r="1046326" ht="12.75" customHeight="1"/>
    <row r="1046327" ht="12.75" customHeight="1"/>
    <row r="1046328" ht="12.75" customHeight="1"/>
    <row r="1046329" ht="12.75" customHeight="1"/>
    <row r="1046330" ht="12.75" customHeight="1"/>
    <row r="1046331" ht="12.75" customHeight="1"/>
    <row r="1046332" ht="12.75" customHeight="1"/>
    <row r="1046333" ht="12.75" customHeight="1"/>
    <row r="1046334" ht="12.75" customHeight="1"/>
    <row r="1046335" ht="12.75" customHeight="1"/>
    <row r="1046336" ht="12.75" customHeight="1"/>
    <row r="1046337" ht="12.75" customHeight="1"/>
    <row r="1046338" ht="12.75" customHeight="1"/>
    <row r="1046339" ht="12.75" customHeight="1"/>
    <row r="1046340" ht="12.75" customHeight="1"/>
    <row r="1046341" ht="12.75" customHeight="1"/>
    <row r="1046342" ht="12.75" customHeight="1"/>
    <row r="1046343" ht="12.75" customHeight="1"/>
    <row r="1046344" ht="12.75" customHeight="1"/>
    <row r="1046345" ht="12.75" customHeight="1"/>
    <row r="1046346" ht="12.75" customHeight="1"/>
    <row r="1046347" ht="12.75" customHeight="1"/>
    <row r="1046348" ht="12.75" customHeight="1"/>
    <row r="1046349" ht="12.75" customHeight="1"/>
    <row r="1046350" ht="12.75" customHeight="1"/>
    <row r="1046351" ht="12.75" customHeight="1"/>
    <row r="1046352" ht="12.75" customHeight="1"/>
    <row r="1046353" ht="12.75" customHeight="1"/>
    <row r="1046354" ht="12.75" customHeight="1"/>
    <row r="1046355" ht="12.75" customHeight="1"/>
    <row r="1046356" ht="12.75" customHeight="1"/>
    <row r="1046357" ht="12.75" customHeight="1"/>
    <row r="1046358" ht="12.75" customHeight="1"/>
    <row r="1046359" ht="12.75" customHeight="1"/>
    <row r="1046360" ht="12.75" customHeight="1"/>
    <row r="1046361" ht="12.75" customHeight="1"/>
    <row r="1046362" ht="12.75" customHeight="1"/>
    <row r="1046363" ht="12.75" customHeight="1"/>
    <row r="1046364" ht="12.75" customHeight="1"/>
    <row r="1046365" ht="12.75" customHeight="1"/>
    <row r="1046366" ht="12.75" customHeight="1"/>
    <row r="1046367" ht="12.75" customHeight="1"/>
    <row r="1046368" ht="12.75" customHeight="1"/>
    <row r="1046369" ht="12.75" customHeight="1"/>
    <row r="1046370" ht="12.75" customHeight="1"/>
    <row r="1046371" ht="12.75" customHeight="1"/>
    <row r="1046372" ht="12.75" customHeight="1"/>
    <row r="1046373" ht="12.75" customHeight="1"/>
    <row r="1046374" ht="12.75" customHeight="1"/>
    <row r="1046375" ht="12.75" customHeight="1"/>
    <row r="1046376" ht="12.75" customHeight="1"/>
    <row r="1046377" ht="12.75" customHeight="1"/>
    <row r="1046378" ht="12.75" customHeight="1"/>
    <row r="1046379" ht="12.75" customHeight="1"/>
    <row r="1046380" ht="12.75" customHeight="1"/>
    <row r="1046381" ht="12.75" customHeight="1"/>
    <row r="1046382" ht="12.75" customHeight="1"/>
    <row r="1046383" ht="12.75" customHeight="1"/>
    <row r="1046384" ht="12.75" customHeight="1"/>
    <row r="1046385" ht="12.75" customHeight="1"/>
    <row r="1046386" ht="12.75" customHeight="1"/>
    <row r="1046387" ht="12.75" customHeight="1"/>
    <row r="1046388" ht="12.75" customHeight="1"/>
    <row r="1046389" ht="12.75" customHeight="1"/>
    <row r="1046390" ht="12.75" customHeight="1"/>
    <row r="1046391" ht="12.75" customHeight="1"/>
    <row r="1046392" ht="12.75" customHeight="1"/>
    <row r="1046393" ht="12.75" customHeight="1"/>
    <row r="1046394" ht="12.75" customHeight="1"/>
    <row r="1046395" ht="12.75" customHeight="1"/>
    <row r="1046396" ht="12.75" customHeight="1"/>
    <row r="1046397" ht="12.75" customHeight="1"/>
    <row r="1046398" ht="12.75" customHeight="1"/>
    <row r="1046399" ht="12.75" customHeight="1"/>
    <row r="1046400" ht="12.75" customHeight="1"/>
    <row r="1046401" ht="12.75" customHeight="1"/>
    <row r="1046402" ht="12.75" customHeight="1"/>
    <row r="1046403" ht="12.75" customHeight="1"/>
    <row r="1046404" ht="12.75" customHeight="1"/>
    <row r="1046405" ht="12.75" customHeight="1"/>
    <row r="1046406" ht="12.75" customHeight="1"/>
    <row r="1046407" ht="12.75" customHeight="1"/>
    <row r="1046408" ht="12.75" customHeight="1"/>
    <row r="1046409" ht="12.75" customHeight="1"/>
    <row r="1046410" ht="12.75" customHeight="1"/>
    <row r="1046411" ht="12.75" customHeight="1"/>
    <row r="1046412" ht="12.75" customHeight="1"/>
    <row r="1046413" ht="12.75" customHeight="1"/>
    <row r="1046414" ht="12.75" customHeight="1"/>
    <row r="1046415" ht="12.75" customHeight="1"/>
    <row r="1046416" ht="12.75" customHeight="1"/>
    <row r="1046417" ht="12.75" customHeight="1"/>
    <row r="1046418" ht="12.75" customHeight="1"/>
    <row r="1046419" ht="12.75" customHeight="1"/>
    <row r="1046420" ht="12.75" customHeight="1"/>
    <row r="1046421" ht="12.75" customHeight="1"/>
    <row r="1046422" ht="12.75" customHeight="1"/>
    <row r="1046423" ht="12.75" customHeight="1"/>
    <row r="1046424" ht="12.75" customHeight="1"/>
    <row r="1046425" ht="12.75" customHeight="1"/>
    <row r="1046426" ht="12.75" customHeight="1"/>
    <row r="1046427" ht="12.75" customHeight="1"/>
    <row r="1046428" ht="12.75" customHeight="1"/>
    <row r="1046429" ht="12.75" customHeight="1"/>
    <row r="1046430" ht="12.75" customHeight="1"/>
    <row r="1046431" ht="12.75" customHeight="1"/>
    <row r="1046432" ht="12.75" customHeight="1"/>
    <row r="1046433" ht="12.75" customHeight="1"/>
    <row r="1046434" ht="12.75" customHeight="1"/>
    <row r="1046435" ht="12.75" customHeight="1"/>
    <row r="1046436" ht="12.75" customHeight="1"/>
    <row r="1046437" ht="12.75" customHeight="1"/>
    <row r="1046438" ht="12.75" customHeight="1"/>
    <row r="1046439" ht="12.75" customHeight="1"/>
    <row r="1046440" ht="12.75" customHeight="1"/>
    <row r="1046441" ht="12.75" customHeight="1"/>
    <row r="1046442" ht="12.75" customHeight="1"/>
    <row r="1046443" ht="12.75" customHeight="1"/>
    <row r="1046444" ht="12.75" customHeight="1"/>
    <row r="1046445" ht="12.75" customHeight="1"/>
    <row r="1046446" ht="12.75" customHeight="1"/>
    <row r="1046447" ht="12.75" customHeight="1"/>
    <row r="1046448" ht="12.75" customHeight="1"/>
    <row r="1046449" ht="12.75" customHeight="1"/>
    <row r="1046450" ht="12.75" customHeight="1"/>
    <row r="1046451" ht="12.75" customHeight="1"/>
    <row r="1046452" ht="12.75" customHeight="1"/>
    <row r="1046453" ht="12.75" customHeight="1"/>
    <row r="1046454" ht="12.75" customHeight="1"/>
    <row r="1046455" ht="12.75" customHeight="1"/>
    <row r="1046456" ht="12.75" customHeight="1"/>
    <row r="1046457" ht="12.75" customHeight="1"/>
    <row r="1046458" ht="12.75" customHeight="1"/>
    <row r="1046459" ht="12.75" customHeight="1"/>
    <row r="1046460" ht="12.75" customHeight="1"/>
    <row r="1046461" ht="12.75" customHeight="1"/>
    <row r="1046462" ht="12.75" customHeight="1"/>
    <row r="1046463" ht="12.75" customHeight="1"/>
    <row r="1046464" ht="12.75" customHeight="1"/>
    <row r="1046465" ht="12.75" customHeight="1"/>
    <row r="1046466" ht="12.75" customHeight="1"/>
    <row r="1046467" ht="12.75" customHeight="1"/>
    <row r="1046468" ht="12.75" customHeight="1"/>
    <row r="1046469" ht="12.75" customHeight="1"/>
    <row r="1046470" ht="12.75" customHeight="1"/>
    <row r="1046471" ht="12.75" customHeight="1"/>
    <row r="1046472" ht="12.75" customHeight="1"/>
    <row r="1046473" ht="12.75" customHeight="1"/>
    <row r="1046474" ht="12.75" customHeight="1"/>
    <row r="1046475" ht="12.75" customHeight="1"/>
    <row r="1046476" ht="12.75" customHeight="1"/>
    <row r="1046477" ht="12.75" customHeight="1"/>
    <row r="1046478" ht="12.75" customHeight="1"/>
    <row r="1046479" ht="12.75" customHeight="1"/>
    <row r="1046480" ht="12.75" customHeight="1"/>
    <row r="1046481" ht="12.75" customHeight="1"/>
    <row r="1046482" ht="12.75" customHeight="1"/>
    <row r="1046483" ht="12.75" customHeight="1"/>
    <row r="1046484" ht="12.75" customHeight="1"/>
    <row r="1046485" ht="12.75" customHeight="1"/>
    <row r="1046486" ht="12.75" customHeight="1"/>
    <row r="1046487" ht="12.75" customHeight="1"/>
    <row r="1046488" ht="12.75" customHeight="1"/>
    <row r="1046489" ht="12.75" customHeight="1"/>
    <row r="1046490" ht="12.75" customHeight="1"/>
    <row r="1046491" ht="12.75" customHeight="1"/>
    <row r="1046492" ht="12.75" customHeight="1"/>
    <row r="1046493" ht="12.75" customHeight="1"/>
    <row r="1046494" ht="12.75" customHeight="1"/>
    <row r="1046495" ht="12.75" customHeight="1"/>
    <row r="1046496" ht="12.75" customHeight="1"/>
    <row r="1046497" ht="12.75" customHeight="1"/>
    <row r="1046498" ht="12.75" customHeight="1"/>
    <row r="1046499" ht="12.75" customHeight="1"/>
    <row r="1046500" ht="12.75" customHeight="1"/>
    <row r="1046501" ht="12.75" customHeight="1"/>
    <row r="1046502" ht="12.75" customHeight="1"/>
    <row r="1046503" ht="12.75" customHeight="1"/>
    <row r="1046504" ht="12.75" customHeight="1"/>
    <row r="1046505" ht="12.75" customHeight="1"/>
    <row r="1046506" ht="12.75" customHeight="1"/>
    <row r="1046507" ht="12.75" customHeight="1"/>
    <row r="1046508" ht="12.75" customHeight="1"/>
    <row r="1046509" ht="12.75" customHeight="1"/>
    <row r="1046510" ht="12.75" customHeight="1"/>
    <row r="1046511" ht="12.75" customHeight="1"/>
    <row r="1046512" ht="12.75" customHeight="1"/>
    <row r="1046513" ht="12.75" customHeight="1"/>
    <row r="1046514" ht="12.75" customHeight="1"/>
    <row r="1046515" ht="12.75" customHeight="1"/>
    <row r="1046516" ht="12.75" customHeight="1"/>
    <row r="1046517" ht="12.75" customHeight="1"/>
    <row r="1046518" ht="12.75" customHeight="1"/>
    <row r="1046519" ht="12.75" customHeight="1"/>
    <row r="1046520" ht="12.75" customHeight="1"/>
    <row r="1046521" ht="12.75" customHeight="1"/>
    <row r="1046522" ht="12.75" customHeight="1"/>
    <row r="1046523" ht="12.75" customHeight="1"/>
    <row r="1046524" ht="12.75" customHeight="1"/>
    <row r="1046525" ht="12.75" customHeight="1"/>
    <row r="1046526" ht="12.75" customHeight="1"/>
    <row r="1046527" ht="12.75" customHeight="1"/>
    <row r="1046528" ht="12.75" customHeight="1"/>
    <row r="1046529" ht="12.75" customHeight="1"/>
    <row r="1046530" ht="12.75" customHeight="1"/>
    <row r="1046531" ht="12.75" customHeight="1"/>
    <row r="1046532" ht="12.75" customHeight="1"/>
    <row r="1046533" ht="12.75" customHeight="1"/>
    <row r="1046534" ht="12.75" customHeight="1"/>
    <row r="1046535" ht="12.75" customHeight="1"/>
    <row r="1046536" ht="12.75" customHeight="1"/>
    <row r="1046537" ht="12.75" customHeight="1"/>
    <row r="1046538" ht="12.75" customHeight="1"/>
    <row r="1046539" ht="12.75" customHeight="1"/>
    <row r="1046540" ht="12.75" customHeight="1"/>
    <row r="1046541" ht="12.75" customHeight="1"/>
    <row r="1046542" ht="12.75" customHeight="1"/>
    <row r="1046543" ht="12.75" customHeight="1"/>
    <row r="1046544" ht="12.75" customHeight="1"/>
    <row r="1046545" ht="12.75" customHeight="1"/>
    <row r="1046546" ht="12.75" customHeight="1"/>
    <row r="1046547" ht="12.75" customHeight="1"/>
    <row r="1046548" ht="12.75" customHeight="1"/>
    <row r="1046549" ht="12.75" customHeight="1"/>
    <row r="1046550" ht="12.75" customHeight="1"/>
    <row r="1046551" ht="12.75" customHeight="1"/>
    <row r="1046552" ht="12.75" customHeight="1"/>
    <row r="1046553" ht="12.75" customHeight="1"/>
    <row r="1046554" ht="12.75" customHeight="1"/>
    <row r="1046555" ht="12.75" customHeight="1"/>
    <row r="1046556" ht="12.75" customHeight="1"/>
    <row r="1046557" ht="12.75" customHeight="1"/>
    <row r="1046558" ht="12.75" customHeight="1"/>
    <row r="1046559" ht="12.75" customHeight="1"/>
    <row r="1046560" ht="12.75" customHeight="1"/>
    <row r="1046561" ht="12.75" customHeight="1"/>
    <row r="1046562" ht="12.75" customHeight="1"/>
    <row r="1046563" ht="12.75" customHeight="1"/>
    <row r="1046564" ht="12.75" customHeight="1"/>
    <row r="1046565" ht="12.75" customHeight="1"/>
    <row r="1046566" ht="12.75" customHeight="1"/>
    <row r="1046567" ht="12.75" customHeight="1"/>
    <row r="1046568" ht="12.75" customHeight="1"/>
    <row r="1046569" ht="12.75" customHeight="1"/>
    <row r="1046570" ht="12.75" customHeight="1"/>
    <row r="1046571" ht="12.75" customHeight="1"/>
    <row r="1046572" ht="12.75" customHeight="1"/>
    <row r="1046573" ht="12.75" customHeight="1"/>
    <row r="1046574" ht="12.75" customHeight="1"/>
    <row r="1046575" ht="12.75" customHeight="1"/>
    <row r="1046576" ht="12.75" customHeight="1"/>
    <row r="1046577" ht="12.75" customHeight="1"/>
    <row r="1046578" ht="12.75" customHeight="1"/>
    <row r="1046579" ht="12.75" customHeight="1"/>
    <row r="1046580" ht="12.75" customHeight="1"/>
    <row r="1046581" ht="12.75" customHeight="1"/>
    <row r="1046582" ht="12.75" customHeight="1"/>
    <row r="1046583" ht="12.75" customHeight="1"/>
    <row r="1046584" ht="12.75" customHeight="1"/>
    <row r="1046585" ht="12.75" customHeight="1"/>
    <row r="1046586" ht="12.75" customHeight="1"/>
    <row r="1046587" ht="12.75" customHeight="1"/>
    <row r="1046588" ht="12.75" customHeight="1"/>
    <row r="1046589" ht="12.75" customHeight="1"/>
    <row r="1046590" ht="12.75" customHeight="1"/>
    <row r="1046591" ht="12.75" customHeight="1"/>
    <row r="1046592" ht="12.75" customHeight="1"/>
    <row r="1046593" ht="12.75" customHeight="1"/>
    <row r="1046594" ht="12.75" customHeight="1"/>
    <row r="1046595" ht="12.75" customHeight="1"/>
    <row r="1046596" ht="12.75" customHeight="1"/>
    <row r="1046597" ht="12.75" customHeight="1"/>
    <row r="1046598" ht="12.75" customHeight="1"/>
    <row r="1046599" ht="12.75" customHeight="1"/>
    <row r="1046600" ht="12.75" customHeight="1"/>
    <row r="1046601" ht="12.75" customHeight="1"/>
    <row r="1046602" ht="12.75" customHeight="1"/>
    <row r="1046603" ht="12.75" customHeight="1"/>
    <row r="1046604" ht="12.75" customHeight="1"/>
    <row r="1046605" ht="12.75" customHeight="1"/>
    <row r="1046606" ht="12.75" customHeight="1"/>
    <row r="1046607" ht="12.75" customHeight="1"/>
    <row r="1046608" ht="12.75" customHeight="1"/>
    <row r="1046609" ht="12.75" customHeight="1"/>
    <row r="1046610" ht="12.75" customHeight="1"/>
    <row r="1046611" ht="12.75" customHeight="1"/>
    <row r="1046612" ht="12.75" customHeight="1"/>
    <row r="1046613" ht="12.75" customHeight="1"/>
    <row r="1046614" ht="12.75" customHeight="1"/>
    <row r="1046615" ht="12.75" customHeight="1"/>
    <row r="1046616" ht="12.75" customHeight="1"/>
    <row r="1046617" ht="12.75" customHeight="1"/>
    <row r="1046618" ht="12.75" customHeight="1"/>
    <row r="1046619" ht="12.75" customHeight="1"/>
    <row r="1046620" ht="12.75" customHeight="1"/>
    <row r="1046621" ht="12.75" customHeight="1"/>
    <row r="1046622" ht="12.75" customHeight="1"/>
    <row r="1046623" ht="12.75" customHeight="1"/>
    <row r="1046624" ht="12.75" customHeight="1"/>
    <row r="1046625" ht="12.75" customHeight="1"/>
    <row r="1046626" ht="12.75" customHeight="1"/>
    <row r="1046627" ht="12.75" customHeight="1"/>
    <row r="1046628" ht="12.75" customHeight="1"/>
    <row r="1046629" ht="12.75" customHeight="1"/>
    <row r="1046630" ht="12.75" customHeight="1"/>
    <row r="1046631" ht="12.75" customHeight="1"/>
    <row r="1046632" ht="12.75" customHeight="1"/>
    <row r="1046633" ht="12.75" customHeight="1"/>
    <row r="1046634" ht="12.75" customHeight="1"/>
    <row r="1046635" ht="12.75" customHeight="1"/>
    <row r="1046636" ht="12.75" customHeight="1"/>
    <row r="1046637" ht="12.75" customHeight="1"/>
    <row r="1046638" ht="12.75" customHeight="1"/>
    <row r="1046639" ht="12.75" customHeight="1"/>
    <row r="1046640" ht="12.75" customHeight="1"/>
    <row r="1046641" ht="12.75" customHeight="1"/>
    <row r="1046642" ht="12.75" customHeight="1"/>
    <row r="1046643" ht="12.75" customHeight="1"/>
    <row r="1046644" ht="12.75" customHeight="1"/>
    <row r="1046645" ht="12.75" customHeight="1"/>
    <row r="1046646" ht="12.75" customHeight="1"/>
    <row r="1046647" ht="12.75" customHeight="1"/>
    <row r="1046648" ht="12.75" customHeight="1"/>
    <row r="1046649" ht="12.75" customHeight="1"/>
    <row r="1046650" ht="12.75" customHeight="1"/>
    <row r="1046651" ht="12.75" customHeight="1"/>
    <row r="1046652" ht="12.75" customHeight="1"/>
    <row r="1046653" ht="12.75" customHeight="1"/>
    <row r="1046654" ht="12.75" customHeight="1"/>
    <row r="1046655" ht="12.75" customHeight="1"/>
    <row r="1046656" ht="12.75" customHeight="1"/>
    <row r="1046657" ht="12.75" customHeight="1"/>
    <row r="1046658" ht="12.75" customHeight="1"/>
    <row r="1046659" ht="12.75" customHeight="1"/>
    <row r="1046660" ht="12.75" customHeight="1"/>
    <row r="1046661" ht="12.75" customHeight="1"/>
    <row r="1046662" ht="12.75" customHeight="1"/>
    <row r="1046663" ht="12.75" customHeight="1"/>
    <row r="1046664" ht="12.75" customHeight="1"/>
    <row r="1046665" ht="12.75" customHeight="1"/>
    <row r="1046666" ht="12.75" customHeight="1"/>
    <row r="1046667" ht="12.75" customHeight="1"/>
    <row r="1046668" ht="12.75" customHeight="1"/>
    <row r="1046669" ht="12.75" customHeight="1"/>
    <row r="1046670" ht="12.75" customHeight="1"/>
    <row r="1046671" ht="12.75" customHeight="1"/>
    <row r="1046672" ht="12.75" customHeight="1"/>
    <row r="1046673" ht="12.75" customHeight="1"/>
    <row r="1046674" ht="12.75" customHeight="1"/>
    <row r="1046675" ht="12.75" customHeight="1"/>
    <row r="1046676" ht="12.75" customHeight="1"/>
    <row r="1046677" ht="12.75" customHeight="1"/>
    <row r="1046678" ht="12.75" customHeight="1"/>
    <row r="1046679" ht="12.75" customHeight="1"/>
    <row r="1046680" ht="12.75" customHeight="1"/>
    <row r="1046681" ht="12.75" customHeight="1"/>
    <row r="1046682" ht="12.75" customHeight="1"/>
    <row r="1046683" ht="12.75" customHeight="1"/>
    <row r="1046684" ht="12.75" customHeight="1"/>
    <row r="1046685" ht="12.75" customHeight="1"/>
    <row r="1046686" ht="12.75" customHeight="1"/>
    <row r="1046687" ht="12.75" customHeight="1"/>
    <row r="1046688" ht="12.75" customHeight="1"/>
    <row r="1046689" ht="12.75" customHeight="1"/>
    <row r="1046690" ht="12.75" customHeight="1"/>
    <row r="1046691" ht="12.75" customHeight="1"/>
    <row r="1046692" ht="12.75" customHeight="1"/>
    <row r="1046693" ht="12.75" customHeight="1"/>
    <row r="1046694" ht="12.75" customHeight="1"/>
    <row r="1046695" ht="12.75" customHeight="1"/>
    <row r="1046696" ht="12.75" customHeight="1"/>
    <row r="1046697" ht="12.75" customHeight="1"/>
    <row r="1046698" ht="12.75" customHeight="1"/>
    <row r="1046699" ht="12.75" customHeight="1"/>
    <row r="1046700" ht="12.75" customHeight="1"/>
    <row r="1046701" ht="12.75" customHeight="1"/>
    <row r="1046702" ht="12.75" customHeight="1"/>
    <row r="1046703" ht="12.75" customHeight="1"/>
    <row r="1046704" ht="12.75" customHeight="1"/>
    <row r="1046705" ht="12.75" customHeight="1"/>
    <row r="1046706" ht="12.75" customHeight="1"/>
    <row r="1046707" ht="12.75" customHeight="1"/>
    <row r="1046708" ht="12.75" customHeight="1"/>
    <row r="1046709" ht="12.75" customHeight="1"/>
    <row r="1046710" ht="12.75" customHeight="1"/>
    <row r="1046711" ht="12.75" customHeight="1"/>
    <row r="1046712" ht="12.75" customHeight="1"/>
    <row r="1046713" ht="12.75" customHeight="1"/>
    <row r="1046714" ht="12.75" customHeight="1"/>
    <row r="1046715" ht="12.75" customHeight="1"/>
    <row r="1046716" ht="12.75" customHeight="1"/>
    <row r="1046717" ht="12.75" customHeight="1"/>
    <row r="1046718" ht="12.75" customHeight="1"/>
    <row r="1046719" ht="12.75" customHeight="1"/>
    <row r="1046720" ht="12.75" customHeight="1"/>
    <row r="1046721" ht="12.75" customHeight="1"/>
    <row r="1046722" ht="12.75" customHeight="1"/>
    <row r="1046723" ht="12.75" customHeight="1"/>
    <row r="1046724" ht="12.75" customHeight="1"/>
    <row r="1046725" ht="12.75" customHeight="1"/>
    <row r="1046726" ht="12.75" customHeight="1"/>
    <row r="1046727" ht="12.75" customHeight="1"/>
    <row r="1046728" ht="12.75" customHeight="1"/>
    <row r="1046729" ht="12.75" customHeight="1"/>
    <row r="1046730" ht="12.75" customHeight="1"/>
    <row r="1046731" ht="12.75" customHeight="1"/>
    <row r="1046732" ht="12.75" customHeight="1"/>
    <row r="1046733" ht="12.75" customHeight="1"/>
    <row r="1046734" ht="12.75" customHeight="1"/>
    <row r="1046735" ht="12.75" customHeight="1"/>
    <row r="1046736" ht="12.75" customHeight="1"/>
    <row r="1046737" ht="12.75" customHeight="1"/>
    <row r="1046738" ht="12.75" customHeight="1"/>
    <row r="1046739" ht="12.75" customHeight="1"/>
    <row r="1046740" ht="12.75" customHeight="1"/>
    <row r="1046741" ht="12.75" customHeight="1"/>
    <row r="1046742" ht="12.75" customHeight="1"/>
    <row r="1046743" ht="12.75" customHeight="1"/>
    <row r="1046744" ht="12.75" customHeight="1"/>
    <row r="1046745" ht="12.75" customHeight="1"/>
    <row r="1046746" ht="12.75" customHeight="1"/>
    <row r="1046747" ht="12.75" customHeight="1"/>
    <row r="1046748" ht="12.75" customHeight="1"/>
    <row r="1046749" ht="12.75" customHeight="1"/>
    <row r="1046750" ht="12.75" customHeight="1"/>
    <row r="1046751" ht="12.75" customHeight="1"/>
    <row r="1046752" ht="12.75" customHeight="1"/>
    <row r="1046753" ht="12.75" customHeight="1"/>
    <row r="1046754" ht="12.75" customHeight="1"/>
    <row r="1046755" ht="12.75" customHeight="1"/>
    <row r="1046756" ht="12.75" customHeight="1"/>
    <row r="1046757" ht="12.75" customHeight="1"/>
    <row r="1046758" ht="12.75" customHeight="1"/>
    <row r="1046759" ht="12.75" customHeight="1"/>
    <row r="1046760" ht="12.75" customHeight="1"/>
    <row r="1046761" ht="12.75" customHeight="1"/>
    <row r="1046762" ht="12.75" customHeight="1"/>
    <row r="1046763" ht="12.75" customHeight="1"/>
    <row r="1046764" ht="12.75" customHeight="1"/>
    <row r="1046765" ht="12.75" customHeight="1"/>
    <row r="1046766" ht="12.75" customHeight="1"/>
    <row r="1046767" ht="12.75" customHeight="1"/>
    <row r="1046768" ht="12.75" customHeight="1"/>
    <row r="1046769" ht="12.75" customHeight="1"/>
    <row r="1046770" ht="12.75" customHeight="1"/>
    <row r="1046771" ht="12.75" customHeight="1"/>
    <row r="1046772" ht="12.75" customHeight="1"/>
    <row r="1046773" ht="12.75" customHeight="1"/>
    <row r="1046774" ht="12.75" customHeight="1"/>
    <row r="1046775" ht="12.75" customHeight="1"/>
    <row r="1046776" ht="12.75" customHeight="1"/>
    <row r="1046777" ht="12.75" customHeight="1"/>
    <row r="1046778" ht="12.75" customHeight="1"/>
    <row r="1046779" ht="12.75" customHeight="1"/>
    <row r="1046780" ht="12.75" customHeight="1"/>
    <row r="1046781" ht="12.75" customHeight="1"/>
    <row r="1046782" ht="12.75" customHeight="1"/>
    <row r="1046783" ht="12.75" customHeight="1"/>
    <row r="1046784" ht="12.75" customHeight="1"/>
    <row r="1046785" ht="12.75" customHeight="1"/>
    <row r="1046786" ht="12.75" customHeight="1"/>
    <row r="1046787" ht="12.75" customHeight="1"/>
    <row r="1046788" ht="12.75" customHeight="1"/>
    <row r="1046789" ht="12.75" customHeight="1"/>
    <row r="1046790" ht="12.75" customHeight="1"/>
    <row r="1046791" ht="12.75" customHeight="1"/>
    <row r="1046792" ht="12.75" customHeight="1"/>
    <row r="1046793" ht="12.75" customHeight="1"/>
    <row r="1046794" ht="12.75" customHeight="1"/>
    <row r="1046795" ht="12.75" customHeight="1"/>
    <row r="1046796" ht="12.75" customHeight="1"/>
    <row r="1046797" ht="12.75" customHeight="1"/>
    <row r="1046798" ht="12.75" customHeight="1"/>
    <row r="1046799" ht="12.75" customHeight="1"/>
    <row r="1046800" ht="12.75" customHeight="1"/>
    <row r="1046801" ht="12.75" customHeight="1"/>
    <row r="1046802" ht="12.75" customHeight="1"/>
    <row r="1046803" ht="12.75" customHeight="1"/>
    <row r="1046804" ht="12.75" customHeight="1"/>
    <row r="1046805" ht="12.75" customHeight="1"/>
    <row r="1046806" ht="12.75" customHeight="1"/>
    <row r="1046807" ht="12.75" customHeight="1"/>
    <row r="1046808" ht="12.75" customHeight="1"/>
    <row r="1046809" ht="12.75" customHeight="1"/>
    <row r="1046810" ht="12.75" customHeight="1"/>
    <row r="1046811" ht="12.75" customHeight="1"/>
    <row r="1046812" ht="12.75" customHeight="1"/>
    <row r="1046813" ht="12.75" customHeight="1"/>
    <row r="1046814" ht="12.75" customHeight="1"/>
    <row r="1046815" ht="12.75" customHeight="1"/>
    <row r="1046816" ht="12.75" customHeight="1"/>
    <row r="1046817" ht="12.75" customHeight="1"/>
    <row r="1046818" ht="12.75" customHeight="1"/>
    <row r="1046819" ht="12.75" customHeight="1"/>
    <row r="1046820" ht="12.75" customHeight="1"/>
    <row r="1046821" ht="12.75" customHeight="1"/>
    <row r="1046822" ht="12.75" customHeight="1"/>
    <row r="1046823" ht="12.75" customHeight="1"/>
    <row r="1046824" ht="12.75" customHeight="1"/>
    <row r="1046825" ht="12.75" customHeight="1"/>
    <row r="1046826" ht="12.75" customHeight="1"/>
    <row r="1046827" ht="12.75" customHeight="1"/>
    <row r="1046828" ht="12.75" customHeight="1"/>
    <row r="1046829" ht="12.75" customHeight="1"/>
    <row r="1046830" ht="12.75" customHeight="1"/>
    <row r="1046831" ht="12.75" customHeight="1"/>
    <row r="1046832" ht="12.75" customHeight="1"/>
    <row r="1046833" ht="12.75" customHeight="1"/>
    <row r="1046834" ht="12.75" customHeight="1"/>
    <row r="1046835" ht="12.75" customHeight="1"/>
    <row r="1046836" ht="12.75" customHeight="1"/>
    <row r="1046837" ht="12.75" customHeight="1"/>
    <row r="1046838" ht="12.75" customHeight="1"/>
    <row r="1046839" ht="12.75" customHeight="1"/>
    <row r="1046840" ht="12.75" customHeight="1"/>
    <row r="1046841" ht="12.75" customHeight="1"/>
    <row r="1046842" ht="12.75" customHeight="1"/>
    <row r="1046843" ht="12.75" customHeight="1"/>
    <row r="1046844" ht="12.75" customHeight="1"/>
    <row r="1046845" ht="12.75" customHeight="1"/>
    <row r="1046846" ht="12.75" customHeight="1"/>
    <row r="1046847" ht="12.75" customHeight="1"/>
    <row r="1046848" ht="12.75" customHeight="1"/>
    <row r="1046849" ht="12.75" customHeight="1"/>
    <row r="1046850" ht="12.75" customHeight="1"/>
    <row r="1046851" ht="12.75" customHeight="1"/>
    <row r="1046852" ht="12.75" customHeight="1"/>
    <row r="1046853" ht="12.75" customHeight="1"/>
    <row r="1046854" ht="12.75" customHeight="1"/>
    <row r="1046855" ht="12.75" customHeight="1"/>
    <row r="1046856" ht="12.75" customHeight="1"/>
    <row r="1046857" ht="12.75" customHeight="1"/>
    <row r="1046858" ht="12.75" customHeight="1"/>
    <row r="1046859" ht="12.75" customHeight="1"/>
    <row r="1046860" ht="12.75" customHeight="1"/>
    <row r="1046861" ht="12.75" customHeight="1"/>
    <row r="1046862" ht="12.75" customHeight="1"/>
    <row r="1046863" ht="12.75" customHeight="1"/>
    <row r="1046864" ht="12.75" customHeight="1"/>
    <row r="1046865" ht="12.75" customHeight="1"/>
    <row r="1046866" ht="12.75" customHeight="1"/>
    <row r="1046867" ht="12.75" customHeight="1"/>
    <row r="1046868" ht="12.75" customHeight="1"/>
    <row r="1046869" ht="12.75" customHeight="1"/>
    <row r="1046870" ht="12.75" customHeight="1"/>
    <row r="1046871" ht="12.75" customHeight="1"/>
    <row r="1046872" ht="12.75" customHeight="1"/>
    <row r="1046873" ht="12.75" customHeight="1"/>
    <row r="1046874" ht="12.75" customHeight="1"/>
    <row r="1046875" ht="12.75" customHeight="1"/>
    <row r="1046876" ht="12.75" customHeight="1"/>
    <row r="1046877" ht="12.75" customHeight="1"/>
    <row r="1046878" ht="12.75" customHeight="1"/>
    <row r="1046879" ht="12.75" customHeight="1"/>
    <row r="1046880" ht="12.75" customHeight="1"/>
    <row r="1046881" ht="12.75" customHeight="1"/>
    <row r="1046882" ht="12.75" customHeight="1"/>
    <row r="1046883" ht="12.75" customHeight="1"/>
    <row r="1046884" ht="12.75" customHeight="1"/>
    <row r="1046885" ht="12.75" customHeight="1"/>
    <row r="1046886" ht="12.75" customHeight="1"/>
    <row r="1046887" ht="12.75" customHeight="1"/>
    <row r="1046888" ht="12.75" customHeight="1"/>
    <row r="1046889" ht="12.75" customHeight="1"/>
    <row r="1046890" ht="12.75" customHeight="1"/>
    <row r="1046891" ht="12.75" customHeight="1"/>
    <row r="1046892" ht="12.75" customHeight="1"/>
    <row r="1046893" ht="12.75" customHeight="1"/>
    <row r="1046894" ht="12.75" customHeight="1"/>
    <row r="1046895" ht="12.75" customHeight="1"/>
    <row r="1046896" ht="12.75" customHeight="1"/>
    <row r="1046897" ht="12.75" customHeight="1"/>
    <row r="1046898" ht="12.75" customHeight="1"/>
    <row r="1046899" ht="12.75" customHeight="1"/>
    <row r="1046900" ht="12.75" customHeight="1"/>
    <row r="1046901" ht="12.75" customHeight="1"/>
    <row r="1046902" ht="12.75" customHeight="1"/>
    <row r="1046903" ht="12.75" customHeight="1"/>
    <row r="1046904" ht="12.75" customHeight="1"/>
    <row r="1046905" ht="12.75" customHeight="1"/>
    <row r="1046906" ht="12.75" customHeight="1"/>
    <row r="1046907" ht="12.75" customHeight="1"/>
    <row r="1046908" ht="12.75" customHeight="1"/>
    <row r="1046909" ht="12.75" customHeight="1"/>
    <row r="1046910" ht="12.75" customHeight="1"/>
    <row r="1046911" ht="12.75" customHeight="1"/>
    <row r="1046912" ht="12.75" customHeight="1"/>
    <row r="1046913" ht="12.75" customHeight="1"/>
    <row r="1046914" ht="12.75" customHeight="1"/>
    <row r="1046915" ht="12.75" customHeight="1"/>
    <row r="1046916" ht="12.75" customHeight="1"/>
    <row r="1046917" ht="12.75" customHeight="1"/>
    <row r="1046918" ht="12.75" customHeight="1"/>
    <row r="1046919" ht="12.75" customHeight="1"/>
    <row r="1046920" ht="12.75" customHeight="1"/>
    <row r="1046921" ht="12.75" customHeight="1"/>
    <row r="1046922" ht="12.75" customHeight="1"/>
    <row r="1046923" ht="12.75" customHeight="1"/>
    <row r="1046924" ht="12.75" customHeight="1"/>
    <row r="1046925" ht="12.75" customHeight="1"/>
    <row r="1046926" ht="12.75" customHeight="1"/>
    <row r="1046927" ht="12.75" customHeight="1"/>
    <row r="1046928" ht="12.75" customHeight="1"/>
    <row r="1046929" ht="12.75" customHeight="1"/>
    <row r="1046930" ht="12.75" customHeight="1"/>
    <row r="1046931" ht="12.75" customHeight="1"/>
    <row r="1046932" ht="12.75" customHeight="1"/>
    <row r="1046933" ht="12.75" customHeight="1"/>
    <row r="1046934" ht="12.75" customHeight="1"/>
    <row r="1046935" ht="12.75" customHeight="1"/>
    <row r="1046936" ht="12.75" customHeight="1"/>
    <row r="1046937" ht="12.75" customHeight="1"/>
    <row r="1046938" ht="12.75" customHeight="1"/>
    <row r="1046939" ht="12.75" customHeight="1"/>
    <row r="1046940" ht="12.75" customHeight="1"/>
    <row r="1046941" ht="12.75" customHeight="1"/>
    <row r="1046942" ht="12.75" customHeight="1"/>
    <row r="1046943" ht="12.75" customHeight="1"/>
    <row r="1046944" ht="12.75" customHeight="1"/>
    <row r="1046945" ht="12.75" customHeight="1"/>
    <row r="1046946" ht="12.75" customHeight="1"/>
    <row r="1046947" ht="12.75" customHeight="1"/>
    <row r="1046948" ht="12.75" customHeight="1"/>
    <row r="1046949" ht="12.75" customHeight="1"/>
    <row r="1046950" ht="12.75" customHeight="1"/>
    <row r="1046951" ht="12.75" customHeight="1"/>
    <row r="1046952" ht="12.75" customHeight="1"/>
    <row r="1046953" ht="12.75" customHeight="1"/>
    <row r="1046954" ht="12.75" customHeight="1"/>
    <row r="1046955" ht="12.75" customHeight="1"/>
    <row r="1046956" ht="12.75" customHeight="1"/>
    <row r="1046957" ht="12.75" customHeight="1"/>
    <row r="1046958" ht="12.75" customHeight="1"/>
    <row r="1046959" ht="12.75" customHeight="1"/>
    <row r="1046960" ht="12.75" customHeight="1"/>
    <row r="1046961" ht="12.75" customHeight="1"/>
    <row r="1046962" ht="12.75" customHeight="1"/>
    <row r="1046963" ht="12.75" customHeight="1"/>
    <row r="1046964" ht="12.75" customHeight="1"/>
    <row r="1046965" ht="12.75" customHeight="1"/>
    <row r="1046966" ht="12.75" customHeight="1"/>
    <row r="1046967" ht="12.75" customHeight="1"/>
    <row r="1046968" ht="12.75" customHeight="1"/>
    <row r="1046969" ht="12.75" customHeight="1"/>
    <row r="1046970" ht="12.75" customHeight="1"/>
    <row r="1046971" ht="12.75" customHeight="1"/>
    <row r="1046972" ht="12.75" customHeight="1"/>
    <row r="1046973" ht="12.75" customHeight="1"/>
    <row r="1046974" ht="12.75" customHeight="1"/>
    <row r="1046975" ht="12.75" customHeight="1"/>
    <row r="1046976" ht="12.75" customHeight="1"/>
    <row r="1046977" ht="12.75" customHeight="1"/>
    <row r="1046978" ht="12.75" customHeight="1"/>
    <row r="1046979" ht="12.75" customHeight="1"/>
    <row r="1046980" ht="12.75" customHeight="1"/>
    <row r="1046981" ht="12.75" customHeight="1"/>
    <row r="1046982" ht="12.75" customHeight="1"/>
    <row r="1046983" ht="12.75" customHeight="1"/>
    <row r="1046984" ht="12.75" customHeight="1"/>
    <row r="1046985" ht="12.75" customHeight="1"/>
    <row r="1046986" ht="12.75" customHeight="1"/>
    <row r="1046987" ht="12.75" customHeight="1"/>
    <row r="1046988" ht="12.75" customHeight="1"/>
    <row r="1046989" ht="12.75" customHeight="1"/>
    <row r="1046990" ht="12.75" customHeight="1"/>
    <row r="1046991" ht="12.75" customHeight="1"/>
    <row r="1046992" ht="12.75" customHeight="1"/>
    <row r="1046993" ht="12.75" customHeight="1"/>
    <row r="1046994" ht="12.75" customHeight="1"/>
    <row r="1046995" ht="12.75" customHeight="1"/>
    <row r="1046996" ht="12.75" customHeight="1"/>
    <row r="1046997" ht="12.75" customHeight="1"/>
    <row r="1046998" ht="12.75" customHeight="1"/>
    <row r="1046999" ht="12.75" customHeight="1"/>
    <row r="1047000" ht="12.75" customHeight="1"/>
    <row r="1047001" ht="12.75" customHeight="1"/>
    <row r="1047002" ht="12.75" customHeight="1"/>
    <row r="1047003" ht="12.75" customHeight="1"/>
    <row r="1047004" ht="12.75" customHeight="1"/>
    <row r="1047005" ht="12.75" customHeight="1"/>
    <row r="1047006" ht="12.75" customHeight="1"/>
    <row r="1047007" ht="12.75" customHeight="1"/>
    <row r="1047008" ht="12.75" customHeight="1"/>
    <row r="1047009" ht="12.75" customHeight="1"/>
    <row r="1047010" ht="12.75" customHeight="1"/>
    <row r="1047011" ht="12.75" customHeight="1"/>
    <row r="1047012" ht="12.75" customHeight="1"/>
    <row r="1047013" ht="12.75" customHeight="1"/>
    <row r="1047014" ht="12.75" customHeight="1"/>
    <row r="1047015" ht="12.75" customHeight="1"/>
    <row r="1047016" ht="12.75" customHeight="1"/>
    <row r="1047017" ht="12.75" customHeight="1"/>
    <row r="1047018" ht="12.75" customHeight="1"/>
    <row r="1047019" ht="12.75" customHeight="1"/>
    <row r="1047020" ht="12.75" customHeight="1"/>
    <row r="1047021" ht="12.75" customHeight="1"/>
    <row r="1047022" ht="12.75" customHeight="1"/>
    <row r="1047023" ht="12.75" customHeight="1"/>
    <row r="1047024" ht="12.75" customHeight="1"/>
    <row r="1047025" ht="12.75" customHeight="1"/>
    <row r="1047026" ht="12.75" customHeight="1"/>
    <row r="1047027" ht="12.75" customHeight="1"/>
    <row r="1047028" ht="12.75" customHeight="1"/>
    <row r="1047029" ht="12.75" customHeight="1"/>
    <row r="1047030" ht="12.75" customHeight="1"/>
    <row r="1047031" ht="12.75" customHeight="1"/>
    <row r="1047032" ht="12.75" customHeight="1"/>
    <row r="1047033" ht="12.75" customHeight="1"/>
    <row r="1047034" ht="12.75" customHeight="1"/>
    <row r="1047035" ht="12.75" customHeight="1"/>
    <row r="1047036" ht="12.75" customHeight="1"/>
    <row r="1047037" ht="12.75" customHeight="1"/>
    <row r="1047038" ht="12.75" customHeight="1"/>
    <row r="1047039" ht="12.75" customHeight="1"/>
    <row r="1047040" ht="12.75" customHeight="1"/>
    <row r="1047041" ht="12.75" customHeight="1"/>
    <row r="1047042" ht="12.75" customHeight="1"/>
    <row r="1047043" ht="12.75" customHeight="1"/>
    <row r="1047044" ht="12.75" customHeight="1"/>
    <row r="1047045" ht="12.75" customHeight="1"/>
    <row r="1047046" ht="12.75" customHeight="1"/>
    <row r="1047047" ht="12.75" customHeight="1"/>
    <row r="1047048" ht="12.75" customHeight="1"/>
    <row r="1047049" ht="12.75" customHeight="1"/>
    <row r="1047050" ht="12.75" customHeight="1"/>
    <row r="1047051" ht="12.75" customHeight="1"/>
    <row r="1047052" ht="12.75" customHeight="1"/>
    <row r="1047053" ht="12.75" customHeight="1"/>
    <row r="1047054" ht="12.75" customHeight="1"/>
    <row r="1047055" ht="12.75" customHeight="1"/>
    <row r="1047056" ht="12.75" customHeight="1"/>
    <row r="1047057" ht="12.75" customHeight="1"/>
    <row r="1047058" ht="12.75" customHeight="1"/>
    <row r="1047059" ht="12.75" customHeight="1"/>
    <row r="1047060" ht="12.75" customHeight="1"/>
    <row r="1047061" ht="12.75" customHeight="1"/>
    <row r="1047062" ht="12.75" customHeight="1"/>
    <row r="1047063" ht="12.75" customHeight="1"/>
    <row r="1047064" ht="12.75" customHeight="1"/>
    <row r="1047065" ht="12.75" customHeight="1"/>
    <row r="1047066" ht="12.75" customHeight="1"/>
    <row r="1047067" ht="12.75" customHeight="1"/>
    <row r="1047068" ht="12.75" customHeight="1"/>
    <row r="1047069" ht="12.75" customHeight="1"/>
    <row r="1047070" ht="12.75" customHeight="1"/>
    <row r="1047071" ht="12.75" customHeight="1"/>
    <row r="1047072" ht="12.75" customHeight="1"/>
    <row r="1047073" ht="12.75" customHeight="1"/>
    <row r="1047074" ht="12.75" customHeight="1"/>
    <row r="1047075" ht="12.75" customHeight="1"/>
    <row r="1047076" ht="12.75" customHeight="1"/>
    <row r="1047077" ht="12.75" customHeight="1"/>
    <row r="1047078" ht="12.75" customHeight="1"/>
    <row r="1047079" ht="12.75" customHeight="1"/>
    <row r="1047080" ht="12.75" customHeight="1"/>
    <row r="1047081" ht="12.75" customHeight="1"/>
    <row r="1047082" ht="12.75" customHeight="1"/>
    <row r="1047083" ht="12.75" customHeight="1"/>
    <row r="1047084" ht="12.75" customHeight="1"/>
    <row r="1047085" ht="12.75" customHeight="1"/>
    <row r="1047086" ht="12.75" customHeight="1"/>
    <row r="1047087" ht="12.75" customHeight="1"/>
    <row r="1047088" ht="12.75" customHeight="1"/>
    <row r="1047089" ht="12.75" customHeight="1"/>
    <row r="1047090" ht="12.75" customHeight="1"/>
    <row r="1047091" ht="12.75" customHeight="1"/>
    <row r="1047092" ht="12.75" customHeight="1"/>
    <row r="1047093" ht="12.75" customHeight="1"/>
    <row r="1047094" ht="12.75" customHeight="1"/>
    <row r="1047095" ht="12.75" customHeight="1"/>
    <row r="1047096" ht="12.75" customHeight="1"/>
    <row r="1047097" ht="12.75" customHeight="1"/>
    <row r="1047098" ht="12.75" customHeight="1"/>
    <row r="1047099" ht="12.75" customHeight="1"/>
    <row r="1047100" ht="12.75" customHeight="1"/>
    <row r="1047101" ht="12.75" customHeight="1"/>
    <row r="1047102" ht="12.75" customHeight="1"/>
    <row r="1047103" ht="12.75" customHeight="1"/>
    <row r="1047104" ht="12.75" customHeight="1"/>
    <row r="1047105" ht="12.75" customHeight="1"/>
    <row r="1047106" ht="12.75" customHeight="1"/>
    <row r="1047107" ht="12.75" customHeight="1"/>
    <row r="1047108" ht="12.75" customHeight="1"/>
    <row r="1047109" ht="12.75" customHeight="1"/>
    <row r="1047110" ht="12.75" customHeight="1"/>
    <row r="1047111" ht="12.75" customHeight="1"/>
    <row r="1047112" ht="12.75" customHeight="1"/>
    <row r="1047113" ht="12.75" customHeight="1"/>
    <row r="1047114" ht="12.75" customHeight="1"/>
    <row r="1047115" ht="12.75" customHeight="1"/>
    <row r="1047116" ht="12.75" customHeight="1"/>
    <row r="1047117" ht="12.75" customHeight="1"/>
    <row r="1047118" ht="12.75" customHeight="1"/>
    <row r="1047119" ht="12.75" customHeight="1"/>
    <row r="1047120" ht="12.75" customHeight="1"/>
    <row r="1047121" ht="12.75" customHeight="1"/>
    <row r="1047122" ht="12.75" customHeight="1"/>
    <row r="1047123" ht="12.75" customHeight="1"/>
    <row r="1047124" ht="12.75" customHeight="1"/>
    <row r="1047125" ht="12.75" customHeight="1"/>
    <row r="1047126" ht="12.75" customHeight="1"/>
    <row r="1047127" ht="12.75" customHeight="1"/>
    <row r="1047128" ht="12.75" customHeight="1"/>
    <row r="1047129" ht="12.75" customHeight="1"/>
    <row r="1047130" ht="12.75" customHeight="1"/>
    <row r="1047131" ht="12.75" customHeight="1"/>
    <row r="1047132" ht="12.75" customHeight="1"/>
    <row r="1047133" ht="12.75" customHeight="1"/>
    <row r="1047134" ht="12.75" customHeight="1"/>
    <row r="1047135" ht="12.75" customHeight="1"/>
    <row r="1047136" ht="12.75" customHeight="1"/>
    <row r="1047137" ht="12.75" customHeight="1"/>
    <row r="1047138" ht="12.75" customHeight="1"/>
    <row r="1047139" ht="12.75" customHeight="1"/>
    <row r="1047140" ht="12.75" customHeight="1"/>
    <row r="1047141" ht="12.75" customHeight="1"/>
    <row r="1047142" ht="12.75" customHeight="1"/>
    <row r="1047143" ht="12.75" customHeight="1"/>
    <row r="1047144" ht="12.75" customHeight="1"/>
    <row r="1047145" ht="12.75" customHeight="1"/>
    <row r="1047146" ht="12.75" customHeight="1"/>
    <row r="1047147" ht="12.75" customHeight="1"/>
    <row r="1047148" ht="12.75" customHeight="1"/>
    <row r="1047149" ht="12.75" customHeight="1"/>
    <row r="1047150" ht="12.75" customHeight="1"/>
    <row r="1047151" ht="12.75" customHeight="1"/>
    <row r="1047152" ht="12.75" customHeight="1"/>
    <row r="1047153" ht="12.75" customHeight="1"/>
    <row r="1047154" ht="12.75" customHeight="1"/>
    <row r="1047155" ht="12.75" customHeight="1"/>
    <row r="1047156" ht="12.75" customHeight="1"/>
    <row r="1047157" ht="12.75" customHeight="1"/>
    <row r="1047158" ht="12.75" customHeight="1"/>
    <row r="1047159" ht="12.75" customHeight="1"/>
    <row r="1047160" ht="12.75" customHeight="1"/>
    <row r="1047161" ht="12.75" customHeight="1"/>
    <row r="1047162" ht="12.75" customHeight="1"/>
    <row r="1047163" ht="12.75" customHeight="1"/>
    <row r="1047164" ht="12.75" customHeight="1"/>
    <row r="1047165" ht="12.75" customHeight="1"/>
    <row r="1047166" ht="12.75" customHeight="1"/>
    <row r="1047167" ht="12.75" customHeight="1"/>
    <row r="1047168" ht="12.75" customHeight="1"/>
    <row r="1047169" ht="12.75" customHeight="1"/>
    <row r="1047170" ht="12.75" customHeight="1"/>
    <row r="1047171" ht="12.75" customHeight="1"/>
    <row r="1047172" ht="12.75" customHeight="1"/>
    <row r="1047173" ht="12.75" customHeight="1"/>
    <row r="1047174" ht="12.75" customHeight="1"/>
    <row r="1047175" ht="12.75" customHeight="1"/>
    <row r="1047176" ht="12.75" customHeight="1"/>
    <row r="1047177" ht="12.75" customHeight="1"/>
    <row r="1047178" ht="12.75" customHeight="1"/>
    <row r="1047179" ht="12.75" customHeight="1"/>
    <row r="1047180" ht="12.75" customHeight="1"/>
    <row r="1047181" ht="12.75" customHeight="1"/>
    <row r="1047182" ht="12.75" customHeight="1"/>
    <row r="1047183" ht="12.75" customHeight="1"/>
    <row r="1047184" ht="12.75" customHeight="1"/>
    <row r="1047185" ht="12.75" customHeight="1"/>
    <row r="1047186" ht="12.75" customHeight="1"/>
    <row r="1047187" ht="12.75" customHeight="1"/>
    <row r="1047188" ht="12.75" customHeight="1"/>
    <row r="1047189" ht="12.75" customHeight="1"/>
    <row r="1047190" ht="12.75" customHeight="1"/>
    <row r="1047191" ht="12.75" customHeight="1"/>
    <row r="1047192" ht="12.75" customHeight="1"/>
    <row r="1047193" ht="12.75" customHeight="1"/>
    <row r="1047194" ht="12.75" customHeight="1"/>
    <row r="1047195" ht="12.75" customHeight="1"/>
    <row r="1047196" ht="12.75" customHeight="1"/>
    <row r="1047197" ht="12.75" customHeight="1"/>
    <row r="1047198" ht="12.75" customHeight="1"/>
    <row r="1047199" ht="12.75" customHeight="1"/>
    <row r="1047200" ht="12.75" customHeight="1"/>
    <row r="1047201" ht="12.75" customHeight="1"/>
    <row r="1047202" ht="12.75" customHeight="1"/>
    <row r="1047203" ht="12.75" customHeight="1"/>
    <row r="1047204" ht="12.75" customHeight="1"/>
    <row r="1047205" ht="12.75" customHeight="1"/>
    <row r="1047206" ht="12.75" customHeight="1"/>
    <row r="1047207" ht="12.75" customHeight="1"/>
    <row r="1047208" ht="12.75" customHeight="1"/>
    <row r="1047209" ht="12.75" customHeight="1"/>
    <row r="1047210" ht="12.75" customHeight="1"/>
    <row r="1047211" ht="12.75" customHeight="1"/>
    <row r="1047212" ht="12.75" customHeight="1"/>
    <row r="1047213" ht="12.75" customHeight="1"/>
    <row r="1047214" ht="12.75" customHeight="1"/>
    <row r="1047215" ht="12.75" customHeight="1"/>
    <row r="1047216" ht="12.75" customHeight="1"/>
    <row r="1047217" ht="12.75" customHeight="1"/>
    <row r="1047218" ht="12.75" customHeight="1"/>
    <row r="1047219" ht="12.75" customHeight="1"/>
    <row r="1047220" ht="12.75" customHeight="1"/>
    <row r="1047221" ht="12.75" customHeight="1"/>
    <row r="1047222" ht="12.75" customHeight="1"/>
    <row r="1047223" ht="12.75" customHeight="1"/>
    <row r="1047224" ht="12.75" customHeight="1"/>
    <row r="1047225" ht="12.75" customHeight="1"/>
    <row r="1047226" ht="12.75" customHeight="1"/>
    <row r="1047227" ht="12.75" customHeight="1"/>
    <row r="1047228" ht="12.75" customHeight="1"/>
    <row r="1047229" ht="12.75" customHeight="1"/>
    <row r="1047230" ht="12.75" customHeight="1"/>
    <row r="1047231" ht="12.75" customHeight="1"/>
    <row r="1047232" ht="12.75" customHeight="1"/>
    <row r="1047233" ht="12.75" customHeight="1"/>
    <row r="1047234" ht="12.75" customHeight="1"/>
    <row r="1047235" ht="12.75" customHeight="1"/>
    <row r="1047236" ht="12.75" customHeight="1"/>
    <row r="1047237" ht="12.75" customHeight="1"/>
    <row r="1047238" ht="12.75" customHeight="1"/>
    <row r="1047239" ht="12.75" customHeight="1"/>
    <row r="1047240" ht="12.75" customHeight="1"/>
    <row r="1047241" ht="12.75" customHeight="1"/>
    <row r="1047242" ht="12.75" customHeight="1"/>
    <row r="1047243" ht="12.75" customHeight="1"/>
    <row r="1047244" ht="12.75" customHeight="1"/>
    <row r="1047245" ht="12.75" customHeight="1"/>
    <row r="1047246" ht="12.75" customHeight="1"/>
    <row r="1047247" ht="12.75" customHeight="1"/>
    <row r="1047248" ht="12.75" customHeight="1"/>
    <row r="1047249" ht="12.75" customHeight="1"/>
    <row r="1047250" ht="12.75" customHeight="1"/>
    <row r="1047251" ht="12.75" customHeight="1"/>
    <row r="1047252" ht="12.75" customHeight="1"/>
    <row r="1047253" ht="12.75" customHeight="1"/>
    <row r="1047254" ht="12.75" customHeight="1"/>
    <row r="1047255" ht="12.75" customHeight="1"/>
    <row r="1047256" ht="12.75" customHeight="1"/>
    <row r="1047257" ht="12.75" customHeight="1"/>
    <row r="1047258" ht="12.75" customHeight="1"/>
    <row r="1047259" ht="12.75" customHeight="1"/>
    <row r="1047260" ht="12.75" customHeight="1"/>
    <row r="1047261" ht="12.75" customHeight="1"/>
    <row r="1047262" ht="12.75" customHeight="1"/>
    <row r="1047263" ht="12.75" customHeight="1"/>
    <row r="1047264" ht="12.75" customHeight="1"/>
    <row r="1047265" ht="12.75" customHeight="1"/>
    <row r="1047266" ht="12.75" customHeight="1"/>
    <row r="1047267" ht="12.75" customHeight="1"/>
    <row r="1047268" ht="12.75" customHeight="1"/>
    <row r="1047269" ht="12.75" customHeight="1"/>
    <row r="1047270" ht="12.75" customHeight="1"/>
    <row r="1047271" ht="12.75" customHeight="1"/>
    <row r="1047272" ht="12.75" customHeight="1"/>
    <row r="1047273" ht="12.75" customHeight="1"/>
    <row r="1047274" ht="12.75" customHeight="1"/>
    <row r="1047275" ht="12.75" customHeight="1"/>
    <row r="1047276" ht="12.75" customHeight="1"/>
    <row r="1047277" ht="12.75" customHeight="1"/>
    <row r="1047278" ht="12.75" customHeight="1"/>
    <row r="1047279" ht="12.75" customHeight="1"/>
    <row r="1047280" ht="12.75" customHeight="1"/>
    <row r="1047281" ht="12.75" customHeight="1"/>
    <row r="1047282" ht="12.75" customHeight="1"/>
    <row r="1047283" ht="12.75" customHeight="1"/>
    <row r="1047284" ht="12.75" customHeight="1"/>
    <row r="1047285" ht="12.75" customHeight="1"/>
    <row r="1047286" ht="12.75" customHeight="1"/>
    <row r="1047287" ht="12.75" customHeight="1"/>
    <row r="1047288" ht="12.75" customHeight="1"/>
    <row r="1047289" ht="12.75" customHeight="1"/>
    <row r="1047290" ht="12.75" customHeight="1"/>
    <row r="1047291" ht="12.75" customHeight="1"/>
    <row r="1047292" ht="12.75" customHeight="1"/>
    <row r="1047293" ht="12.75" customHeight="1"/>
    <row r="1047294" ht="12.75" customHeight="1"/>
    <row r="1047295" ht="12.75" customHeight="1"/>
    <row r="1047296" ht="12.75" customHeight="1"/>
    <row r="1047297" ht="12.75" customHeight="1"/>
    <row r="1047298" ht="12.75" customHeight="1"/>
    <row r="1047299" ht="12.75" customHeight="1"/>
    <row r="1047300" ht="12.75" customHeight="1"/>
    <row r="1047301" ht="12.75" customHeight="1"/>
    <row r="1047302" ht="12.75" customHeight="1"/>
    <row r="1047303" ht="12.75" customHeight="1"/>
    <row r="1047304" ht="12.75" customHeight="1"/>
    <row r="1047305" ht="12.75" customHeight="1"/>
    <row r="1047306" ht="12.75" customHeight="1"/>
    <row r="1047307" ht="12.75" customHeight="1"/>
    <row r="1047308" ht="12.75" customHeight="1"/>
    <row r="1047309" ht="12.75" customHeight="1"/>
    <row r="1047310" ht="12.75" customHeight="1"/>
    <row r="1047311" ht="12.75" customHeight="1"/>
    <row r="1047312" ht="12.75" customHeight="1"/>
    <row r="1047313" ht="12.75" customHeight="1"/>
    <row r="1047314" ht="12.75" customHeight="1"/>
    <row r="1047315" ht="12.75" customHeight="1"/>
    <row r="1047316" ht="12.75" customHeight="1"/>
    <row r="1047317" ht="12.75" customHeight="1"/>
    <row r="1047318" ht="12.75" customHeight="1"/>
    <row r="1047319" ht="12.75" customHeight="1"/>
    <row r="1047320" ht="12.75" customHeight="1"/>
    <row r="1047321" ht="12.75" customHeight="1"/>
    <row r="1047322" ht="12.75" customHeight="1"/>
    <row r="1047323" ht="12.75" customHeight="1"/>
    <row r="1047324" ht="12.75" customHeight="1"/>
    <row r="1047325" ht="12.75" customHeight="1"/>
    <row r="1047326" ht="12.75" customHeight="1"/>
    <row r="1047327" ht="12.75" customHeight="1"/>
    <row r="1047328" ht="12.75" customHeight="1"/>
    <row r="1047329" ht="12.75" customHeight="1"/>
    <row r="1047330" ht="12.75" customHeight="1"/>
    <row r="1047331" ht="12.75" customHeight="1"/>
    <row r="1047332" ht="12.75" customHeight="1"/>
    <row r="1047333" ht="12.75" customHeight="1"/>
    <row r="1047334" ht="12.75" customHeight="1"/>
    <row r="1047335" ht="12.75" customHeight="1"/>
    <row r="1047336" ht="12.75" customHeight="1"/>
    <row r="1047337" ht="12.75" customHeight="1"/>
    <row r="1047338" ht="12.75" customHeight="1"/>
    <row r="1047339" ht="12.75" customHeight="1"/>
    <row r="1047340" ht="12.75" customHeight="1"/>
    <row r="1047341" ht="12.75" customHeight="1"/>
    <row r="1047342" ht="12.75" customHeight="1"/>
    <row r="1047343" ht="12.75" customHeight="1"/>
    <row r="1047344" ht="12.75" customHeight="1"/>
    <row r="1047345" ht="12.75" customHeight="1"/>
    <row r="1047346" ht="12.75" customHeight="1"/>
    <row r="1047347" ht="12.75" customHeight="1"/>
    <row r="1047348" ht="12.75" customHeight="1"/>
    <row r="1047349" ht="12.75" customHeight="1"/>
    <row r="1047350" ht="12.75" customHeight="1"/>
    <row r="1047351" ht="12.75" customHeight="1"/>
    <row r="1047352" ht="12.75" customHeight="1"/>
    <row r="1047353" ht="12.75" customHeight="1"/>
    <row r="1047354" ht="12.75" customHeight="1"/>
    <row r="1047355" ht="12.75" customHeight="1"/>
    <row r="1047356" ht="12.75" customHeight="1"/>
    <row r="1047357" ht="12.75" customHeight="1"/>
    <row r="1047358" ht="12.75" customHeight="1"/>
    <row r="1047359" ht="12.75" customHeight="1"/>
    <row r="1047360" ht="12.75" customHeight="1"/>
    <row r="1047361" ht="12.75" customHeight="1"/>
    <row r="1047362" ht="12.75" customHeight="1"/>
    <row r="1047363" ht="12.75" customHeight="1"/>
    <row r="1047364" ht="12.75" customHeight="1"/>
    <row r="1047365" ht="12.75" customHeight="1"/>
    <row r="1047366" ht="12.75" customHeight="1"/>
    <row r="1047367" ht="12.75" customHeight="1"/>
    <row r="1047368" ht="12.75" customHeight="1"/>
    <row r="1047369" ht="12.75" customHeight="1"/>
    <row r="1047370" ht="12.75" customHeight="1"/>
    <row r="1047371" ht="12.75" customHeight="1"/>
    <row r="1047372" ht="12.75" customHeight="1"/>
    <row r="1047373" ht="12.75" customHeight="1"/>
    <row r="1047374" ht="12.75" customHeight="1"/>
    <row r="1047375" ht="12.75" customHeight="1"/>
    <row r="1047376" ht="12.75" customHeight="1"/>
    <row r="1047377" ht="12.75" customHeight="1"/>
    <row r="1047378" ht="12.75" customHeight="1"/>
    <row r="1047379" ht="12.75" customHeight="1"/>
    <row r="1047380" ht="12.75" customHeight="1"/>
    <row r="1047381" ht="12.75" customHeight="1"/>
    <row r="1047382" ht="12.75" customHeight="1"/>
    <row r="1047383" ht="12.75" customHeight="1"/>
    <row r="1047384" ht="12.75" customHeight="1"/>
    <row r="1047385" ht="12.75" customHeight="1"/>
    <row r="1047386" ht="12.75" customHeight="1"/>
    <row r="1047387" ht="12.75" customHeight="1"/>
    <row r="1047388" ht="12.75" customHeight="1"/>
    <row r="1047389" ht="12.75" customHeight="1"/>
    <row r="1047390" ht="12.75" customHeight="1"/>
    <row r="1047391" ht="12.75" customHeight="1"/>
    <row r="1047392" ht="12.75" customHeight="1"/>
    <row r="1047393" ht="12.75" customHeight="1"/>
    <row r="1047394" ht="12.75" customHeight="1"/>
    <row r="1047395" ht="12.75" customHeight="1"/>
    <row r="1047396" ht="12.75" customHeight="1"/>
    <row r="1047397" ht="12.75" customHeight="1"/>
    <row r="1047398" ht="12.75" customHeight="1"/>
    <row r="1047399" ht="12.75" customHeight="1"/>
    <row r="1047400" ht="12.75" customHeight="1"/>
    <row r="1047401" ht="12.75" customHeight="1"/>
    <row r="1047402" ht="12.75" customHeight="1"/>
    <row r="1047403" ht="12.75" customHeight="1"/>
    <row r="1047404" ht="12.75" customHeight="1"/>
    <row r="1047405" ht="12.75" customHeight="1"/>
    <row r="1047406" ht="12.75" customHeight="1"/>
    <row r="1047407" ht="12.75" customHeight="1"/>
    <row r="1047408" ht="12.75" customHeight="1"/>
    <row r="1047409" ht="12.75" customHeight="1"/>
    <row r="1047410" ht="12.75" customHeight="1"/>
    <row r="1047411" ht="12.75" customHeight="1"/>
    <row r="1047412" ht="12.75" customHeight="1"/>
    <row r="1047413" ht="12.75" customHeight="1"/>
    <row r="1047414" ht="12.75" customHeight="1"/>
    <row r="1047415" ht="12.75" customHeight="1"/>
    <row r="1047416" ht="12.75" customHeight="1"/>
    <row r="1047417" ht="12.75" customHeight="1"/>
    <row r="1047418" ht="12.75" customHeight="1"/>
    <row r="1047419" ht="12.75" customHeight="1"/>
    <row r="1047420" ht="12.75" customHeight="1"/>
    <row r="1047421" ht="12.75" customHeight="1"/>
    <row r="1047422" ht="12.75" customHeight="1"/>
    <row r="1047423" ht="12.75" customHeight="1"/>
    <row r="1047424" ht="12.75" customHeight="1"/>
    <row r="1047425" ht="12.75" customHeight="1"/>
    <row r="1047426" ht="12.75" customHeight="1"/>
    <row r="1047427" ht="12.75" customHeight="1"/>
    <row r="1047428" ht="12.75" customHeight="1"/>
    <row r="1047429" ht="12.75" customHeight="1"/>
    <row r="1047430" ht="12.75" customHeight="1"/>
    <row r="1047431" ht="12.75" customHeight="1"/>
    <row r="1047432" ht="12.75" customHeight="1"/>
    <row r="1047433" ht="12.75" customHeight="1"/>
    <row r="1047434" ht="12.75" customHeight="1"/>
    <row r="1047435" ht="12.75" customHeight="1"/>
    <row r="1047436" ht="12.75" customHeight="1"/>
    <row r="1047437" ht="12.75" customHeight="1"/>
    <row r="1047438" ht="12.75" customHeight="1"/>
    <row r="1047439" ht="12.75" customHeight="1"/>
    <row r="1047440" ht="12.75" customHeight="1"/>
    <row r="1047441" ht="12.75" customHeight="1"/>
    <row r="1047442" ht="12.75" customHeight="1"/>
    <row r="1047443" ht="12.75" customHeight="1"/>
    <row r="1047444" ht="12.75" customHeight="1"/>
    <row r="1047445" ht="12.75" customHeight="1"/>
    <row r="1047446" ht="12.75" customHeight="1"/>
    <row r="1047447" ht="12.75" customHeight="1"/>
    <row r="1047448" ht="12.75" customHeight="1"/>
    <row r="1047449" ht="12.75" customHeight="1"/>
    <row r="1047450" ht="12.75" customHeight="1"/>
    <row r="1047451" ht="12.75" customHeight="1"/>
    <row r="1047452" ht="12.75" customHeight="1"/>
    <row r="1047453" ht="12.75" customHeight="1"/>
    <row r="1047454" ht="12.75" customHeight="1"/>
    <row r="1047455" ht="12.75" customHeight="1"/>
    <row r="1047456" ht="12.75" customHeight="1"/>
    <row r="1047457" ht="12.75" customHeight="1"/>
    <row r="1047458" ht="12.75" customHeight="1"/>
    <row r="1047459" ht="12.75" customHeight="1"/>
    <row r="1047460" ht="12.75" customHeight="1"/>
    <row r="1047461" ht="12.75" customHeight="1"/>
    <row r="1047462" ht="12.75" customHeight="1"/>
    <row r="1047463" ht="12.75" customHeight="1"/>
    <row r="1047464" ht="12.75" customHeight="1"/>
    <row r="1047465" ht="12.75" customHeight="1"/>
    <row r="1047466" ht="12.75" customHeight="1"/>
    <row r="1047467" ht="12.75" customHeight="1"/>
    <row r="1047468" ht="12.75" customHeight="1"/>
    <row r="1047469" ht="12.75" customHeight="1"/>
    <row r="1047470" ht="12.75" customHeight="1"/>
    <row r="1047471" ht="12.75" customHeight="1"/>
    <row r="1047472" ht="12.75" customHeight="1"/>
    <row r="1047473" ht="12.75" customHeight="1"/>
    <row r="1047474" ht="12.75" customHeight="1"/>
    <row r="1047475" ht="12.75" customHeight="1"/>
    <row r="1047476" ht="12.75" customHeight="1"/>
    <row r="1047477" ht="12.75" customHeight="1"/>
    <row r="1047478" ht="12.75" customHeight="1"/>
    <row r="1047479" ht="12.75" customHeight="1"/>
    <row r="1047480" ht="12.75" customHeight="1"/>
    <row r="1047481" ht="12.75" customHeight="1"/>
    <row r="1047482" ht="12.75" customHeight="1"/>
    <row r="1047483" ht="12.75" customHeight="1"/>
    <row r="1047484" ht="12.75" customHeight="1"/>
    <row r="1047485" ht="12.75" customHeight="1"/>
    <row r="1047486" ht="12.75" customHeight="1"/>
    <row r="1047487" ht="12.75" customHeight="1"/>
    <row r="1047488" ht="12.75" customHeight="1"/>
    <row r="1047489" ht="12.75" customHeight="1"/>
    <row r="1047490" ht="12.75" customHeight="1"/>
    <row r="1047491" ht="12.75" customHeight="1"/>
    <row r="1047492" ht="12.75" customHeight="1"/>
    <row r="1047493" ht="12.75" customHeight="1"/>
    <row r="1047494" ht="12.75" customHeight="1"/>
    <row r="1047495" ht="12.75" customHeight="1"/>
    <row r="1047496" ht="12.75" customHeight="1"/>
    <row r="1047497" ht="12.75" customHeight="1"/>
    <row r="1047498" ht="12.75" customHeight="1"/>
    <row r="1047499" ht="12.75" customHeight="1"/>
    <row r="1047500" ht="12.75" customHeight="1"/>
    <row r="1047501" ht="12.75" customHeight="1"/>
    <row r="1047502" ht="12.75" customHeight="1"/>
    <row r="1047503" ht="12.75" customHeight="1"/>
    <row r="1047504" ht="12.75" customHeight="1"/>
    <row r="1047505" ht="12.75" customHeight="1"/>
    <row r="1047506" ht="12.75" customHeight="1"/>
    <row r="1047507" ht="12.75" customHeight="1"/>
    <row r="1047508" ht="12.75" customHeight="1"/>
    <row r="1047509" ht="12.75" customHeight="1"/>
    <row r="1047510" ht="12.75" customHeight="1"/>
    <row r="1047511" ht="12.75" customHeight="1"/>
    <row r="1047512" ht="12.75" customHeight="1"/>
    <row r="1047513" ht="12.75" customHeight="1"/>
    <row r="1047514" ht="12.75" customHeight="1"/>
    <row r="1047515" ht="12.75" customHeight="1"/>
    <row r="1047516" ht="12.75" customHeight="1"/>
    <row r="1047517" ht="12.75" customHeight="1"/>
    <row r="1047518" ht="12.75" customHeight="1"/>
    <row r="1047519" ht="12.75" customHeight="1"/>
    <row r="1047520" ht="12.75" customHeight="1"/>
    <row r="1047521" ht="12.75" customHeight="1"/>
    <row r="1047522" ht="12.75" customHeight="1"/>
    <row r="1047523" ht="12.75" customHeight="1"/>
    <row r="1047524" ht="12.75" customHeight="1"/>
    <row r="1047525" ht="12.75" customHeight="1"/>
    <row r="1047526" ht="12.75" customHeight="1"/>
    <row r="1047527" ht="12.75" customHeight="1"/>
    <row r="1047528" ht="12.75" customHeight="1"/>
    <row r="1047529" ht="12.75" customHeight="1"/>
    <row r="1047530" ht="12.75" customHeight="1"/>
    <row r="1047531" ht="12.75" customHeight="1"/>
    <row r="1047532" ht="12.75" customHeight="1"/>
    <row r="1047533" ht="12.75" customHeight="1"/>
    <row r="1047534" ht="12.75" customHeight="1"/>
    <row r="1047535" ht="12.75" customHeight="1"/>
    <row r="1047536" ht="12.75" customHeight="1"/>
    <row r="1047537" ht="12.75" customHeight="1"/>
    <row r="1047538" ht="12.75" customHeight="1"/>
    <row r="1047539" ht="12.75" customHeight="1"/>
    <row r="1047540" ht="12.75" customHeight="1"/>
    <row r="1047541" ht="12.75" customHeight="1"/>
    <row r="1047542" ht="12.75" customHeight="1"/>
    <row r="1047543" ht="12.75" customHeight="1"/>
    <row r="1047544" ht="12.75" customHeight="1"/>
    <row r="1047545" ht="12.75" customHeight="1"/>
    <row r="1047546" ht="12.75" customHeight="1"/>
    <row r="1047547" ht="12.75" customHeight="1"/>
    <row r="1047548" ht="12.75" customHeight="1"/>
    <row r="1047549" ht="12.75" customHeight="1"/>
    <row r="1047550" ht="12.75" customHeight="1"/>
    <row r="1047551" ht="12.75" customHeight="1"/>
    <row r="1047552" ht="12.75" customHeight="1"/>
    <row r="1047553" ht="12.75" customHeight="1"/>
    <row r="1047554" ht="12.75" customHeight="1"/>
    <row r="1047555" ht="12.75" customHeight="1"/>
    <row r="1047556" ht="12.75" customHeight="1"/>
    <row r="1047557" ht="12.75" customHeight="1"/>
    <row r="1047558" ht="12.75" customHeight="1"/>
    <row r="1047559" ht="12.75" customHeight="1"/>
    <row r="1047560" ht="12.75" customHeight="1"/>
    <row r="1047561" ht="12.75" customHeight="1"/>
    <row r="1047562" ht="12.75" customHeight="1"/>
    <row r="1047563" ht="12.75" customHeight="1"/>
    <row r="1047564" ht="12.75" customHeight="1"/>
    <row r="1047565" ht="12.75" customHeight="1"/>
    <row r="1047566" ht="12.75" customHeight="1"/>
    <row r="1047567" ht="12.75" customHeight="1"/>
    <row r="1047568" ht="12.75" customHeight="1"/>
    <row r="1047569" ht="12.75" customHeight="1"/>
    <row r="1047570" ht="12.75" customHeight="1"/>
    <row r="1047571" ht="12.75" customHeight="1"/>
    <row r="1047572" ht="12.75" customHeight="1"/>
    <row r="1047573" ht="12.75" customHeight="1"/>
    <row r="1047574" ht="12.75" customHeight="1"/>
    <row r="1047575" ht="12.75" customHeight="1"/>
    <row r="1047576" ht="12.75" customHeight="1"/>
    <row r="1047577" ht="12.75" customHeight="1"/>
    <row r="1047578" ht="12.75" customHeight="1"/>
    <row r="1047579" ht="12.75" customHeight="1"/>
    <row r="1047580" ht="12.75" customHeight="1"/>
    <row r="1047581" ht="12.75" customHeight="1"/>
    <row r="1047582" ht="12.75" customHeight="1"/>
    <row r="1047583" ht="12.75" customHeight="1"/>
    <row r="1047584" ht="12.75" customHeight="1"/>
    <row r="1047585" ht="12.75" customHeight="1"/>
    <row r="1047586" ht="12.75" customHeight="1"/>
    <row r="1047587" ht="12.75" customHeight="1"/>
    <row r="1047588" ht="12.75" customHeight="1"/>
    <row r="1047589" ht="12.75" customHeight="1"/>
    <row r="1047590" ht="12.75" customHeight="1"/>
    <row r="1047591" ht="12.75" customHeight="1"/>
    <row r="1047592" ht="12.75" customHeight="1"/>
    <row r="1047593" ht="12.75" customHeight="1"/>
    <row r="1047594" ht="12.75" customHeight="1"/>
    <row r="1047595" ht="12.75" customHeight="1"/>
    <row r="1047596" ht="12.75" customHeight="1"/>
    <row r="1047597" ht="12.75" customHeight="1"/>
    <row r="1047598" ht="12.75" customHeight="1"/>
    <row r="1047599" ht="12.75" customHeight="1"/>
    <row r="1047600" ht="12.75" customHeight="1"/>
    <row r="1047601" ht="12.75" customHeight="1"/>
    <row r="1047602" ht="12.75" customHeight="1"/>
    <row r="1047603" ht="12.75" customHeight="1"/>
    <row r="1047604" ht="12.75" customHeight="1"/>
    <row r="1047605" ht="12.75" customHeight="1"/>
    <row r="1047606" ht="12.75" customHeight="1"/>
    <row r="1047607" ht="12.75" customHeight="1"/>
    <row r="1047608" ht="12.75" customHeight="1"/>
    <row r="1047609" ht="12.75" customHeight="1"/>
    <row r="1047610" ht="12.75" customHeight="1"/>
    <row r="1047611" ht="12.75" customHeight="1"/>
    <row r="1047612" ht="12.75" customHeight="1"/>
    <row r="1047613" ht="12.75" customHeight="1"/>
    <row r="1047614" ht="12.75" customHeight="1"/>
    <row r="1047615" ht="12.75" customHeight="1"/>
    <row r="1047616" ht="12.75" customHeight="1"/>
    <row r="1047617" ht="12.75" customHeight="1"/>
    <row r="1047618" ht="12.75" customHeight="1"/>
    <row r="1047619" ht="12.75" customHeight="1"/>
    <row r="1047620" ht="12.75" customHeight="1"/>
    <row r="1047621" ht="12.75" customHeight="1"/>
    <row r="1047622" ht="12.75" customHeight="1"/>
    <row r="1047623" ht="12.75" customHeight="1"/>
    <row r="1047624" ht="12.75" customHeight="1"/>
    <row r="1047625" ht="12.75" customHeight="1"/>
    <row r="1047626" ht="12.75" customHeight="1"/>
    <row r="1047627" ht="12.75" customHeight="1"/>
    <row r="1047628" ht="12.75" customHeight="1"/>
    <row r="1047629" ht="12.75" customHeight="1"/>
    <row r="1047630" ht="12.75" customHeight="1"/>
    <row r="1047631" ht="12.75" customHeight="1"/>
    <row r="1047632" ht="12.75" customHeight="1"/>
    <row r="1047633" ht="12.75" customHeight="1"/>
    <row r="1047634" ht="12.75" customHeight="1"/>
    <row r="1047635" ht="12.75" customHeight="1"/>
    <row r="1047636" ht="12.75" customHeight="1"/>
    <row r="1047637" ht="12.75" customHeight="1"/>
    <row r="1047638" ht="12.75" customHeight="1"/>
    <row r="1047639" ht="12.75" customHeight="1"/>
    <row r="1047640" ht="12.75" customHeight="1"/>
    <row r="1047641" ht="12.75" customHeight="1"/>
    <row r="1047642" ht="12.75" customHeight="1"/>
    <row r="1047643" ht="12.75" customHeight="1"/>
    <row r="1047644" ht="12.75" customHeight="1"/>
    <row r="1047645" ht="12.75" customHeight="1"/>
    <row r="1047646" ht="12.75" customHeight="1"/>
    <row r="1047647" ht="12.75" customHeight="1"/>
    <row r="1047648" ht="12.75" customHeight="1"/>
    <row r="1047649" ht="12.75" customHeight="1"/>
    <row r="1047650" ht="12.75" customHeight="1"/>
    <row r="1047651" ht="12.75" customHeight="1"/>
    <row r="1047652" ht="12.75" customHeight="1"/>
    <row r="1047653" ht="12.75" customHeight="1"/>
    <row r="1047654" ht="12.75" customHeight="1"/>
    <row r="1047655" ht="12.75" customHeight="1"/>
    <row r="1047656" ht="12.75" customHeight="1"/>
    <row r="1047657" ht="12.75" customHeight="1"/>
    <row r="1047658" ht="12.75" customHeight="1"/>
    <row r="1047659" ht="12.75" customHeight="1"/>
    <row r="1047660" ht="12.75" customHeight="1"/>
    <row r="1047661" ht="12.75" customHeight="1"/>
    <row r="1047662" ht="12.75" customHeight="1"/>
    <row r="1047663" ht="12.75" customHeight="1"/>
    <row r="1047664" ht="12.75" customHeight="1"/>
    <row r="1047665" ht="12.75" customHeight="1"/>
    <row r="1047666" ht="12.75" customHeight="1"/>
    <row r="1047667" ht="12.75" customHeight="1"/>
    <row r="1047668" ht="12.75" customHeight="1"/>
    <row r="1047669" ht="12.75" customHeight="1"/>
    <row r="1047670" ht="12.75" customHeight="1"/>
    <row r="1047671" ht="12.75" customHeight="1"/>
    <row r="1047672" ht="12.75" customHeight="1"/>
    <row r="1047673" ht="12.75" customHeight="1"/>
    <row r="1047674" ht="12.75" customHeight="1"/>
    <row r="1047675" ht="12.75" customHeight="1"/>
    <row r="1047676" ht="12.75" customHeight="1"/>
    <row r="1047677" ht="12.75" customHeight="1"/>
    <row r="1047678" ht="12.75" customHeight="1"/>
    <row r="1047679" ht="12.75" customHeight="1"/>
    <row r="1047680" ht="12.75" customHeight="1"/>
    <row r="1047681" ht="12.75" customHeight="1"/>
    <row r="1047682" ht="12.75" customHeight="1"/>
    <row r="1047683" ht="12.75" customHeight="1"/>
    <row r="1047684" ht="12.75" customHeight="1"/>
    <row r="1047685" ht="12.75" customHeight="1"/>
    <row r="1047686" ht="12.75" customHeight="1"/>
    <row r="1047687" ht="12.75" customHeight="1"/>
    <row r="1047688" ht="12.75" customHeight="1"/>
    <row r="1047689" ht="12.75" customHeight="1"/>
    <row r="1047690" ht="12.75" customHeight="1"/>
    <row r="1047691" ht="12.75" customHeight="1"/>
    <row r="1047692" ht="12.75" customHeight="1"/>
    <row r="1047693" ht="12.75" customHeight="1"/>
    <row r="1047694" ht="12.75" customHeight="1"/>
    <row r="1047695" ht="12.75" customHeight="1"/>
    <row r="1047696" ht="12.75" customHeight="1"/>
    <row r="1047697" ht="12.75" customHeight="1"/>
    <row r="1047698" ht="12.75" customHeight="1"/>
    <row r="1047699" ht="12.75" customHeight="1"/>
    <row r="1047700" ht="12.75" customHeight="1"/>
    <row r="1047701" ht="12.75" customHeight="1"/>
    <row r="1047702" ht="12.75" customHeight="1"/>
    <row r="1047703" ht="12.75" customHeight="1"/>
    <row r="1047704" ht="12.75" customHeight="1"/>
    <row r="1047705" ht="12.75" customHeight="1"/>
    <row r="1047706" ht="12.75" customHeight="1"/>
    <row r="1047707" ht="12.75" customHeight="1"/>
    <row r="1047708" ht="12.75" customHeight="1"/>
    <row r="1047709" ht="12.75" customHeight="1"/>
    <row r="1047710" ht="12.75" customHeight="1"/>
    <row r="1047711" ht="12.75" customHeight="1"/>
    <row r="1047712" ht="12.75" customHeight="1"/>
    <row r="1047713" ht="12.75" customHeight="1"/>
    <row r="1047714" ht="12.75" customHeight="1"/>
    <row r="1047715" ht="12.75" customHeight="1"/>
    <row r="1047716" ht="12.75" customHeight="1"/>
    <row r="1047717" ht="12.75" customHeight="1"/>
    <row r="1047718" ht="12.75" customHeight="1"/>
    <row r="1047719" ht="12.75" customHeight="1"/>
    <row r="1047720" ht="12.75" customHeight="1"/>
    <row r="1047721" ht="12.75" customHeight="1"/>
    <row r="1047722" ht="12.75" customHeight="1"/>
    <row r="1047723" ht="12.75" customHeight="1"/>
    <row r="1047724" ht="12.75" customHeight="1"/>
    <row r="1047725" ht="12.75" customHeight="1"/>
    <row r="1047726" ht="12.75" customHeight="1"/>
    <row r="1047727" ht="12.75" customHeight="1"/>
    <row r="1047728" ht="12.75" customHeight="1"/>
    <row r="1047729" ht="12.75" customHeight="1"/>
    <row r="1047730" ht="12.75" customHeight="1"/>
    <row r="1047731" ht="12.75" customHeight="1"/>
    <row r="1047732" ht="12.75" customHeight="1"/>
    <row r="1047733" ht="12.75" customHeight="1"/>
    <row r="1047734" ht="12.75" customHeight="1"/>
    <row r="1047735" ht="12.75" customHeight="1"/>
    <row r="1047736" ht="12.75" customHeight="1"/>
    <row r="1047737" ht="12.75" customHeight="1"/>
    <row r="1047738" ht="12.75" customHeight="1"/>
    <row r="1047739" ht="12.75" customHeight="1"/>
    <row r="1047740" ht="12.75" customHeight="1"/>
    <row r="1047741" ht="12.75" customHeight="1"/>
    <row r="1047742" ht="12.75" customHeight="1"/>
    <row r="1047743" ht="12.75" customHeight="1"/>
    <row r="1047744" ht="12.75" customHeight="1"/>
    <row r="1047745" ht="12.75" customHeight="1"/>
    <row r="1047746" ht="12.75" customHeight="1"/>
    <row r="1047747" ht="12.75" customHeight="1"/>
    <row r="1047748" ht="12.75" customHeight="1"/>
    <row r="1047749" ht="12.75" customHeight="1"/>
    <row r="1047750" ht="12.75" customHeight="1"/>
    <row r="1047751" ht="12.75" customHeight="1"/>
    <row r="1047752" ht="12.75" customHeight="1"/>
    <row r="1047753" ht="12.75" customHeight="1"/>
    <row r="1047754" ht="12.75" customHeight="1"/>
    <row r="1047755" ht="12.75" customHeight="1"/>
    <row r="1047756" ht="12.75" customHeight="1"/>
    <row r="1047757" ht="12.75" customHeight="1"/>
    <row r="1047758" ht="12.75" customHeight="1"/>
    <row r="1047759" ht="12.75" customHeight="1"/>
    <row r="1047760" ht="12.75" customHeight="1"/>
    <row r="1047761" ht="12.75" customHeight="1"/>
    <row r="1047762" ht="12.75" customHeight="1"/>
    <row r="1047763" ht="12.75" customHeight="1"/>
    <row r="1047764" ht="12.75" customHeight="1"/>
    <row r="1047765" ht="12.75" customHeight="1"/>
    <row r="1047766" ht="12.75" customHeight="1"/>
    <row r="1047767" ht="12.75" customHeight="1"/>
    <row r="1047768" ht="12.75" customHeight="1"/>
    <row r="1047769" ht="12.75" customHeight="1"/>
    <row r="1047770" ht="12.75" customHeight="1"/>
    <row r="1047771" ht="12.75" customHeight="1"/>
    <row r="1047772" ht="12.75" customHeight="1"/>
    <row r="1047773" ht="12.75" customHeight="1"/>
    <row r="1047774" ht="12.75" customHeight="1"/>
    <row r="1047775" ht="12.75" customHeight="1"/>
    <row r="1047776" ht="12.75" customHeight="1"/>
    <row r="1047777" ht="12.75" customHeight="1"/>
    <row r="1047778" ht="12.75" customHeight="1"/>
    <row r="1047779" ht="12.75" customHeight="1"/>
    <row r="1047780" ht="12.75" customHeight="1"/>
    <row r="1047781" ht="12.75" customHeight="1"/>
    <row r="1047782" ht="12.75" customHeight="1"/>
    <row r="1047783" ht="12.75" customHeight="1"/>
    <row r="1047784" ht="12.75" customHeight="1"/>
    <row r="1047785" ht="12.75" customHeight="1"/>
    <row r="1047786" ht="12.75" customHeight="1"/>
    <row r="1047787" ht="12.75" customHeight="1"/>
    <row r="1047788" ht="12.75" customHeight="1"/>
    <row r="1047789" ht="12.75" customHeight="1"/>
    <row r="1047790" ht="12.75" customHeight="1"/>
    <row r="1047791" ht="12.75" customHeight="1"/>
    <row r="1047792" ht="12.75" customHeight="1"/>
    <row r="1047793" ht="12.75" customHeight="1"/>
    <row r="1047794" ht="12.75" customHeight="1"/>
    <row r="1047795" ht="12.75" customHeight="1"/>
    <row r="1047796" ht="12.75" customHeight="1"/>
    <row r="1047797" ht="12.75" customHeight="1"/>
    <row r="1047798" ht="12.75" customHeight="1"/>
    <row r="1047799" ht="12.75" customHeight="1"/>
    <row r="1047800" ht="12.75" customHeight="1"/>
    <row r="1047801" ht="12.75" customHeight="1"/>
    <row r="1047802" ht="12.75" customHeight="1"/>
    <row r="1047803" ht="12.75" customHeight="1"/>
    <row r="1047804" ht="12.75" customHeight="1"/>
    <row r="1047805" ht="12.75" customHeight="1"/>
    <row r="1047806" ht="12.75" customHeight="1"/>
    <row r="1047807" ht="12.75" customHeight="1"/>
    <row r="1047808" ht="12.75" customHeight="1"/>
    <row r="1047809" ht="12.75" customHeight="1"/>
    <row r="1047810" ht="12.75" customHeight="1"/>
    <row r="1047811" ht="12.75" customHeight="1"/>
    <row r="1047812" ht="12.75" customHeight="1"/>
    <row r="1047813" ht="12.75" customHeight="1"/>
    <row r="1047814" ht="12.75" customHeight="1"/>
    <row r="1047815" ht="12.75" customHeight="1"/>
    <row r="1047816" ht="12.75" customHeight="1"/>
    <row r="1047817" ht="12.75" customHeight="1"/>
    <row r="1047818" ht="12.75" customHeight="1"/>
    <row r="1047819" ht="12.75" customHeight="1"/>
    <row r="1047820" ht="12.75" customHeight="1"/>
    <row r="1047821" ht="12.75" customHeight="1"/>
    <row r="1047822" ht="12.75" customHeight="1"/>
    <row r="1047823" ht="12.75" customHeight="1"/>
    <row r="1047824" ht="12.75" customHeight="1"/>
    <row r="1047825" ht="12.75" customHeight="1"/>
    <row r="1047826" ht="12.75" customHeight="1"/>
    <row r="1047827" ht="12.75" customHeight="1"/>
    <row r="1047828" ht="12.75" customHeight="1"/>
    <row r="1047829" ht="12.75" customHeight="1"/>
    <row r="1047830" ht="12.75" customHeight="1"/>
    <row r="1047831" ht="12.75" customHeight="1"/>
    <row r="1047832" ht="12.75" customHeight="1"/>
    <row r="1047833" ht="12.75" customHeight="1"/>
    <row r="1047834" ht="12.75" customHeight="1"/>
    <row r="1047835" ht="12.75" customHeight="1"/>
    <row r="1047836" ht="12.75" customHeight="1"/>
    <row r="1047837" ht="12.75" customHeight="1"/>
    <row r="1047838" ht="12.75" customHeight="1"/>
    <row r="1047839" ht="12.75" customHeight="1"/>
    <row r="1047840" ht="12.75" customHeight="1"/>
    <row r="1047841" ht="12.75" customHeight="1"/>
    <row r="1047842" ht="12.75" customHeight="1"/>
    <row r="1047843" ht="12.75" customHeight="1"/>
    <row r="1047844" ht="12.75" customHeight="1"/>
    <row r="1047845" ht="12.75" customHeight="1"/>
    <row r="1047846" ht="12.75" customHeight="1"/>
    <row r="1047847" ht="12.75" customHeight="1"/>
    <row r="1047848" ht="12.75" customHeight="1"/>
    <row r="1047849" ht="12.75" customHeight="1"/>
    <row r="1047850" ht="12.75" customHeight="1"/>
    <row r="1047851" ht="12.75" customHeight="1"/>
    <row r="1047852" ht="12.75" customHeight="1"/>
    <row r="1047853" ht="12.75" customHeight="1"/>
    <row r="1047854" ht="12.75" customHeight="1"/>
    <row r="1047855" ht="12.75" customHeight="1"/>
    <row r="1047856" ht="12.75" customHeight="1"/>
    <row r="1047857" ht="12.75" customHeight="1"/>
    <row r="1047858" ht="12.75" customHeight="1"/>
    <row r="1047859" ht="12.75" customHeight="1"/>
    <row r="1047860" ht="12.75" customHeight="1"/>
    <row r="1047861" ht="12.75" customHeight="1"/>
    <row r="1047862" ht="12.75" customHeight="1"/>
    <row r="1047863" ht="12.75" customHeight="1"/>
    <row r="1047864" ht="12.75" customHeight="1"/>
    <row r="1047865" ht="12.75" customHeight="1"/>
    <row r="1047866" ht="12.75" customHeight="1"/>
    <row r="1047867" ht="12.75" customHeight="1"/>
    <row r="1047868" ht="12.75" customHeight="1"/>
    <row r="1047869" ht="12.75" customHeight="1"/>
    <row r="1047870" ht="12.75" customHeight="1"/>
    <row r="1047871" ht="12.75" customHeight="1"/>
    <row r="1047872" ht="12.75" customHeight="1"/>
    <row r="1047873" ht="12.75" customHeight="1"/>
    <row r="1047874" ht="12.75" customHeight="1"/>
    <row r="1047875" ht="12.75" customHeight="1"/>
    <row r="1047876" ht="12.75" customHeight="1"/>
    <row r="1047877" ht="12.75" customHeight="1"/>
    <row r="1047878" ht="12.75" customHeight="1"/>
    <row r="1047879" ht="12.75" customHeight="1"/>
    <row r="1047880" ht="12.75" customHeight="1"/>
    <row r="1047881" ht="12.75" customHeight="1"/>
    <row r="1047882" ht="12.75" customHeight="1"/>
    <row r="1047883" ht="12.75" customHeight="1"/>
    <row r="1047884" ht="12.75" customHeight="1"/>
    <row r="1047885" ht="12.75" customHeight="1"/>
    <row r="1047886" ht="12.75" customHeight="1"/>
    <row r="1047887" ht="12.75" customHeight="1"/>
    <row r="1047888" ht="12.75" customHeight="1"/>
    <row r="1047889" ht="12.75" customHeight="1"/>
    <row r="1047890" ht="12.75" customHeight="1"/>
    <row r="1047891" ht="12.75" customHeight="1"/>
    <row r="1047892" ht="12.75" customHeight="1"/>
    <row r="1047893" ht="12.75" customHeight="1"/>
    <row r="1047894" ht="12.75" customHeight="1"/>
    <row r="1047895" ht="12.75" customHeight="1"/>
    <row r="1047896" ht="12.75" customHeight="1"/>
    <row r="1047897" ht="12.75" customHeight="1"/>
    <row r="1047898" ht="12.75" customHeight="1"/>
    <row r="1047899" ht="12.75" customHeight="1"/>
    <row r="1047900" ht="12.75" customHeight="1"/>
    <row r="1047901" ht="12.75" customHeight="1"/>
    <row r="1047902" ht="12.75" customHeight="1"/>
    <row r="1047903" ht="12.75" customHeight="1"/>
    <row r="1047904" ht="12.75" customHeight="1"/>
    <row r="1047905" ht="12.75" customHeight="1"/>
    <row r="1047906" ht="12.75" customHeight="1"/>
    <row r="1047907" ht="12.75" customHeight="1"/>
    <row r="1047908" ht="12.75" customHeight="1"/>
    <row r="1047909" ht="12.75" customHeight="1"/>
    <row r="1047910" ht="12.75" customHeight="1"/>
    <row r="1047911" ht="12.75" customHeight="1"/>
    <row r="1047912" ht="12.75" customHeight="1"/>
    <row r="1047913" ht="12.75" customHeight="1"/>
    <row r="1047914" ht="12.75" customHeight="1"/>
    <row r="1047915" ht="12.75" customHeight="1"/>
    <row r="1047916" ht="12.75" customHeight="1"/>
    <row r="1047917" ht="12.75" customHeight="1"/>
    <row r="1047918" ht="12.75" customHeight="1"/>
    <row r="1047919" ht="12.75" customHeight="1"/>
    <row r="1047920" ht="12.75" customHeight="1"/>
    <row r="1047921" ht="12.75" customHeight="1"/>
    <row r="1047922" ht="12.75" customHeight="1"/>
    <row r="1047923" ht="12.75" customHeight="1"/>
    <row r="1047924" ht="12.75" customHeight="1"/>
    <row r="1047925" ht="12.75" customHeight="1"/>
    <row r="1047926" ht="12.75" customHeight="1"/>
    <row r="1047927" ht="12.75" customHeight="1"/>
    <row r="1047928" ht="12.75" customHeight="1"/>
    <row r="1047929" ht="12.75" customHeight="1"/>
    <row r="1047930" ht="12.75" customHeight="1"/>
    <row r="1047931" ht="12.75" customHeight="1"/>
    <row r="1047932" ht="12.75" customHeight="1"/>
    <row r="1047933" ht="12.75" customHeight="1"/>
    <row r="1047934" ht="12.75" customHeight="1"/>
    <row r="1047935" ht="12.75" customHeight="1"/>
    <row r="1047936" ht="12.75" customHeight="1"/>
    <row r="1047937" ht="12.75" customHeight="1"/>
    <row r="1047938" ht="12.75" customHeight="1"/>
    <row r="1047939" ht="12.75" customHeight="1"/>
    <row r="1047940" ht="12.75" customHeight="1"/>
    <row r="1047941" ht="12.75" customHeight="1"/>
    <row r="1047942" ht="12.75" customHeight="1"/>
    <row r="1047943" ht="12.75" customHeight="1"/>
    <row r="1047944" ht="12.75" customHeight="1"/>
    <row r="1047945" ht="12.75" customHeight="1"/>
    <row r="1047946" ht="12.75" customHeight="1"/>
    <row r="1047947" ht="12.75" customHeight="1"/>
    <row r="1047948" ht="12.75" customHeight="1"/>
    <row r="1047949" ht="12.75" customHeight="1"/>
    <row r="1047950" ht="12.75" customHeight="1"/>
    <row r="1047951" ht="12.75" customHeight="1"/>
    <row r="1047952" ht="12.75" customHeight="1"/>
    <row r="1047953" ht="12.75" customHeight="1"/>
    <row r="1047954" ht="12.75" customHeight="1"/>
    <row r="1047955" ht="12.75" customHeight="1"/>
    <row r="1047956" ht="12.75" customHeight="1"/>
    <row r="1047957" ht="12.75" customHeight="1"/>
    <row r="1047958" ht="12.75" customHeight="1"/>
    <row r="1047959" ht="12.75" customHeight="1"/>
    <row r="1047960" ht="12.75" customHeight="1"/>
    <row r="1047961" ht="12.75" customHeight="1"/>
    <row r="1047962" ht="12.75" customHeight="1"/>
    <row r="1047963" ht="12.75" customHeight="1"/>
    <row r="1047964" ht="12.75" customHeight="1"/>
    <row r="1047965" ht="12.75" customHeight="1"/>
    <row r="1047966" ht="12.75" customHeight="1"/>
    <row r="1047967" ht="12.75" customHeight="1"/>
    <row r="1047968" ht="12.75" customHeight="1"/>
    <row r="1047969" ht="12.75" customHeight="1"/>
    <row r="1047970" ht="12.75" customHeight="1"/>
    <row r="1047971" ht="12.75" customHeight="1"/>
    <row r="1047972" ht="12.75" customHeight="1"/>
    <row r="1047973" ht="12.75" customHeight="1"/>
    <row r="1047974" ht="12.75" customHeight="1"/>
    <row r="1047975" ht="12.75" customHeight="1"/>
    <row r="1047976" ht="12.75" customHeight="1"/>
    <row r="1047977" ht="12.75" customHeight="1"/>
    <row r="1047978" ht="12.75" customHeight="1"/>
    <row r="1047979" ht="12.75" customHeight="1"/>
    <row r="1047980" ht="12.75" customHeight="1"/>
    <row r="1047981" ht="12.75" customHeight="1"/>
    <row r="1047982" ht="12.75" customHeight="1"/>
    <row r="1047983" ht="12.75" customHeight="1"/>
    <row r="1047984" ht="12.75" customHeight="1"/>
    <row r="1047985" ht="12.75" customHeight="1"/>
    <row r="1047986" ht="12.75" customHeight="1"/>
    <row r="1047987" ht="12.75" customHeight="1"/>
    <row r="1047988" ht="12.75" customHeight="1"/>
    <row r="1047989" ht="12.75" customHeight="1"/>
    <row r="1047990" ht="12.75" customHeight="1"/>
    <row r="1047991" ht="12.75" customHeight="1"/>
    <row r="1047992" ht="12.75" customHeight="1"/>
    <row r="1047993" ht="12.75" customHeight="1"/>
    <row r="1047994" ht="12.75" customHeight="1"/>
    <row r="1047995" ht="12.75" customHeight="1"/>
    <row r="1047996" ht="12.75" customHeight="1"/>
    <row r="1047997" ht="12.75" customHeight="1"/>
    <row r="1047998" ht="12.75" customHeight="1"/>
    <row r="1047999" ht="12.75" customHeight="1"/>
    <row r="1048000" ht="12.75" customHeight="1"/>
    <row r="1048001" ht="12.75" customHeight="1"/>
    <row r="1048002" ht="12.75" customHeight="1"/>
    <row r="1048003" ht="12.75" customHeight="1"/>
    <row r="1048004" ht="12.75" customHeight="1"/>
    <row r="1048005" ht="12.75" customHeight="1"/>
    <row r="1048006" ht="12.75" customHeight="1"/>
    <row r="1048007" ht="12.75" customHeight="1"/>
    <row r="1048008" ht="12.75" customHeight="1"/>
    <row r="1048009" ht="12.75" customHeight="1"/>
    <row r="1048010" ht="12.75" customHeight="1"/>
    <row r="1048011" ht="12.75" customHeight="1"/>
    <row r="1048012" ht="12.75" customHeight="1"/>
    <row r="1048013" ht="12.75" customHeight="1"/>
    <row r="1048014" ht="12.75" customHeight="1"/>
    <row r="1048015" ht="12.75" customHeight="1"/>
    <row r="1048016" ht="12.75" customHeight="1"/>
    <row r="1048017" ht="12.75" customHeight="1"/>
    <row r="1048018" ht="12.75" customHeight="1"/>
    <row r="1048019" ht="12.75" customHeight="1"/>
    <row r="1048020" ht="12.75" customHeight="1"/>
    <row r="1048021" ht="12.75" customHeight="1"/>
    <row r="1048022" ht="12.75" customHeight="1"/>
    <row r="1048023" ht="12.75" customHeight="1"/>
    <row r="1048024" ht="12.75" customHeight="1"/>
    <row r="1048025" ht="12.75" customHeight="1"/>
    <row r="1048026" ht="12.75" customHeight="1"/>
    <row r="1048027" ht="12.75" customHeight="1"/>
    <row r="1048028" ht="12.75" customHeight="1"/>
    <row r="1048029" ht="12.75" customHeight="1"/>
    <row r="1048030" ht="12.75" customHeight="1"/>
    <row r="1048031" ht="12.75" customHeight="1"/>
    <row r="1048032" ht="12.75" customHeight="1"/>
    <row r="1048033" ht="12.75" customHeight="1"/>
    <row r="1048034" ht="12.75" customHeight="1"/>
    <row r="1048035" ht="12.75" customHeight="1"/>
    <row r="1048036" ht="12.75" customHeight="1"/>
    <row r="1048037" ht="12.75" customHeight="1"/>
    <row r="1048038" ht="12.75" customHeight="1"/>
    <row r="1048039" ht="12.75" customHeight="1"/>
    <row r="1048040" ht="12.75" customHeight="1"/>
    <row r="1048041" ht="12.75" customHeight="1"/>
    <row r="1048042" ht="12.75" customHeight="1"/>
    <row r="1048043" ht="12.75" customHeight="1"/>
    <row r="1048044" ht="12.75" customHeight="1"/>
    <row r="1048045" ht="12.75" customHeight="1"/>
    <row r="1048046" ht="12.75" customHeight="1"/>
    <row r="1048047" ht="12.75" customHeight="1"/>
    <row r="1048048" ht="12.75" customHeight="1"/>
    <row r="1048049" ht="12.75" customHeight="1"/>
    <row r="1048050" ht="12.75" customHeight="1"/>
    <row r="1048051" ht="12.75" customHeight="1"/>
    <row r="1048052" ht="12.75" customHeight="1"/>
    <row r="1048053" ht="12.75" customHeight="1"/>
    <row r="1048054" ht="12.75" customHeight="1"/>
    <row r="1048055" ht="12.75" customHeight="1"/>
    <row r="1048056" ht="12.75" customHeight="1"/>
    <row r="1048057" ht="12.75" customHeight="1"/>
    <row r="1048058" ht="12.75" customHeight="1"/>
    <row r="1048059" ht="12.75" customHeight="1"/>
    <row r="1048060" ht="12.75" customHeight="1"/>
    <row r="1048061" ht="12.75" customHeight="1"/>
    <row r="1048062" ht="12.75" customHeight="1"/>
    <row r="1048063" ht="12.75" customHeight="1"/>
    <row r="1048064" ht="12.75" customHeight="1"/>
    <row r="1048065" ht="12.75" customHeight="1"/>
    <row r="1048066" ht="12.75" customHeight="1"/>
    <row r="1048067" ht="12.75" customHeight="1"/>
    <row r="1048068" ht="12.75" customHeight="1"/>
    <row r="1048069" ht="12.75" customHeight="1"/>
    <row r="1048070" ht="12.75" customHeight="1"/>
    <row r="1048071" ht="12.75" customHeight="1"/>
    <row r="1048072" ht="12.75" customHeight="1"/>
    <row r="1048073" ht="12.75" customHeight="1"/>
    <row r="1048074" ht="12.75" customHeight="1"/>
    <row r="1048075" ht="12.75" customHeight="1"/>
    <row r="1048076" ht="12.75" customHeight="1"/>
    <row r="1048077" ht="12.75" customHeight="1"/>
    <row r="1048078" ht="12.75" customHeight="1"/>
    <row r="1048079" ht="12.75" customHeight="1"/>
    <row r="1048080" ht="12.75" customHeight="1"/>
    <row r="1048081" ht="12.75" customHeight="1"/>
    <row r="1048082" ht="12.75" customHeight="1"/>
    <row r="1048083" ht="12.75" customHeight="1"/>
    <row r="1048084" ht="12.75" customHeight="1"/>
    <row r="1048085" ht="12.75" customHeight="1"/>
    <row r="1048086" ht="12.75" customHeight="1"/>
    <row r="1048087" ht="12.75" customHeight="1"/>
    <row r="1048088" ht="12.75" customHeight="1"/>
    <row r="1048089" ht="12.75" customHeight="1"/>
    <row r="1048090" ht="12.75" customHeight="1"/>
    <row r="1048091" ht="12.75" customHeight="1"/>
    <row r="1048092" ht="12.75" customHeight="1"/>
    <row r="1048093" ht="12.75" customHeight="1"/>
    <row r="1048094" ht="12.75" customHeight="1"/>
    <row r="1048095" ht="12.75" customHeight="1"/>
    <row r="1048096" ht="12.75" customHeight="1"/>
    <row r="1048097" ht="12.75" customHeight="1"/>
    <row r="1048098" ht="12.75" customHeight="1"/>
    <row r="1048099" ht="12.75" customHeight="1"/>
    <row r="1048100" ht="12.75" customHeight="1"/>
    <row r="1048101" ht="12.75" customHeight="1"/>
    <row r="1048102" ht="12.75" customHeight="1"/>
    <row r="1048103" ht="12.75" customHeight="1"/>
    <row r="1048104" ht="12.75" customHeight="1"/>
    <row r="1048105" ht="12.75" customHeight="1"/>
    <row r="1048106" ht="12.75" customHeight="1"/>
    <row r="1048107" ht="12.75" customHeight="1"/>
    <row r="1048108" ht="12.75" customHeight="1"/>
    <row r="1048109" ht="12.75" customHeight="1"/>
    <row r="1048110" ht="12.75" customHeight="1"/>
    <row r="1048111" ht="12.75" customHeight="1"/>
    <row r="1048112" ht="12.75" customHeight="1"/>
    <row r="1048113" ht="12.75" customHeight="1"/>
    <row r="1048114" ht="12.75" customHeight="1"/>
    <row r="1048115" ht="12.75" customHeight="1"/>
    <row r="1048116" ht="12.75" customHeight="1"/>
    <row r="1048117" ht="12.75" customHeight="1"/>
    <row r="1048118" ht="12.75" customHeight="1"/>
    <row r="1048119" ht="12.75" customHeight="1"/>
    <row r="1048120" ht="12.75" customHeight="1"/>
    <row r="1048121" ht="12.75" customHeight="1"/>
    <row r="1048122" ht="12.75" customHeight="1"/>
    <row r="1048123" ht="12.75" customHeight="1"/>
    <row r="1048124" ht="12.75" customHeight="1"/>
    <row r="1048125" ht="12.75" customHeight="1"/>
    <row r="1048126" ht="12.75" customHeight="1"/>
    <row r="1048127" ht="12.75" customHeight="1"/>
    <row r="1048128" ht="12.75" customHeight="1"/>
    <row r="1048129" ht="12.75" customHeight="1"/>
    <row r="1048130" ht="12.75" customHeight="1"/>
    <row r="1048131" ht="12.75" customHeight="1"/>
    <row r="1048132" ht="12.75" customHeight="1"/>
    <row r="1048133" ht="12.75" customHeight="1"/>
    <row r="1048134" ht="12.75" customHeight="1"/>
    <row r="1048135" ht="12.75" customHeight="1"/>
    <row r="1048136" ht="12.75" customHeight="1"/>
    <row r="1048137" ht="12.75" customHeight="1"/>
    <row r="1048138" ht="12.75" customHeight="1"/>
    <row r="1048139" ht="12.75" customHeight="1"/>
    <row r="1048140" ht="12.75" customHeight="1"/>
    <row r="1048141" ht="12.75" customHeight="1"/>
    <row r="1048142" ht="12.75" customHeight="1"/>
    <row r="1048143" ht="12.75" customHeight="1"/>
    <row r="1048144" ht="12.75" customHeight="1"/>
    <row r="1048145" ht="12.75" customHeight="1"/>
    <row r="1048146" ht="12.75" customHeight="1"/>
    <row r="1048147" ht="12.75" customHeight="1"/>
    <row r="1048148" ht="12.75" customHeight="1"/>
    <row r="1048149" ht="12.75" customHeight="1"/>
    <row r="1048150" ht="12.75" customHeight="1"/>
    <row r="1048151" ht="12.75" customHeight="1"/>
    <row r="1048152" ht="12.75" customHeight="1"/>
    <row r="1048153" ht="12.75" customHeight="1"/>
    <row r="1048154" ht="12.75" customHeight="1"/>
    <row r="1048155" ht="12.75" customHeight="1"/>
    <row r="1048156" ht="12.75" customHeight="1"/>
    <row r="1048157" ht="12.75" customHeight="1"/>
    <row r="1048158" ht="12.75" customHeight="1"/>
    <row r="1048159" ht="12.75" customHeight="1"/>
    <row r="1048160" ht="12.75" customHeight="1"/>
    <row r="1048161" ht="12.75" customHeight="1"/>
    <row r="1048162" ht="12.75" customHeight="1"/>
    <row r="1048163" ht="12.75" customHeight="1"/>
    <row r="1048164" ht="12.75" customHeight="1"/>
    <row r="1048165" ht="12.75" customHeight="1"/>
    <row r="1048166" ht="12.75" customHeight="1"/>
    <row r="1048167" ht="12.75" customHeight="1"/>
    <row r="1048168" ht="12.75" customHeight="1"/>
    <row r="1048169" ht="12.75" customHeight="1"/>
    <row r="1048170" ht="12.75" customHeight="1"/>
    <row r="1048171" ht="12.75" customHeight="1"/>
    <row r="1048172" ht="12.75" customHeight="1"/>
    <row r="1048173" ht="12.75" customHeight="1"/>
    <row r="1048174" ht="12.75" customHeight="1"/>
    <row r="1048175" ht="12.75" customHeight="1"/>
    <row r="1048176" ht="12.75" customHeight="1"/>
    <row r="1048177" ht="12.75" customHeight="1"/>
    <row r="1048178" ht="12.75" customHeight="1"/>
    <row r="1048179" ht="12.75" customHeight="1"/>
    <row r="1048180" ht="12.75" customHeight="1"/>
    <row r="1048181" ht="12.75" customHeight="1"/>
    <row r="1048182" ht="12.75" customHeight="1"/>
    <row r="1048183" ht="12.75" customHeight="1"/>
    <row r="1048184" ht="12.75" customHeight="1"/>
    <row r="1048185" ht="12.75" customHeight="1"/>
    <row r="1048186" ht="12.75" customHeight="1"/>
    <row r="1048187" ht="12.75" customHeight="1"/>
    <row r="1048188" ht="12.75" customHeight="1"/>
    <row r="1048189" ht="12.75" customHeight="1"/>
    <row r="1048190" ht="12.75" customHeight="1"/>
    <row r="1048191" ht="12.75" customHeight="1"/>
    <row r="1048192" ht="12.75" customHeight="1"/>
    <row r="1048193" ht="12.75" customHeight="1"/>
    <row r="1048194" ht="12.75" customHeight="1"/>
    <row r="1048195" ht="12.75" customHeight="1"/>
    <row r="1048196" ht="12.75" customHeight="1"/>
    <row r="1048197" ht="12.75" customHeight="1"/>
    <row r="1048198" ht="12.75" customHeight="1"/>
    <row r="1048199" ht="12.75" customHeight="1"/>
    <row r="1048200" ht="12.75" customHeight="1"/>
    <row r="1048201" ht="12.75" customHeight="1"/>
    <row r="1048202" ht="12.75" customHeight="1"/>
    <row r="1048203" ht="12.75" customHeight="1"/>
    <row r="1048204" ht="12.75" customHeight="1"/>
    <row r="1048205" ht="12.75" customHeight="1"/>
    <row r="1048206" ht="12.75" customHeight="1"/>
    <row r="1048207" ht="12.75" customHeight="1"/>
    <row r="1048208" ht="12.75" customHeight="1"/>
    <row r="1048209" ht="12.75" customHeight="1"/>
    <row r="1048210" ht="12.75" customHeight="1"/>
    <row r="1048211" ht="12.75" customHeight="1"/>
    <row r="1048212" ht="12.75" customHeight="1"/>
    <row r="1048213" ht="12.75" customHeight="1"/>
    <row r="1048214" ht="12.75" customHeight="1"/>
    <row r="1048215" ht="12.75" customHeight="1"/>
    <row r="1048216" ht="12.75" customHeight="1"/>
    <row r="1048217" ht="12.75" customHeight="1"/>
    <row r="1048218" ht="12.75" customHeight="1"/>
    <row r="1048219" ht="12.75" customHeight="1"/>
    <row r="1048220" ht="12.75" customHeight="1"/>
    <row r="1048221" ht="12.75" customHeight="1"/>
    <row r="1048222" ht="12.75" customHeight="1"/>
    <row r="1048223" ht="12.75" customHeight="1"/>
    <row r="1048224" ht="12.75" customHeight="1"/>
    <row r="1048225" ht="12.75" customHeight="1"/>
    <row r="1048226" ht="12.75" customHeight="1"/>
    <row r="1048227" ht="12.75" customHeight="1"/>
    <row r="1048228" ht="12.75" customHeight="1"/>
    <row r="1048229" ht="12.75" customHeight="1"/>
    <row r="1048230" ht="12.75" customHeight="1"/>
    <row r="1048231" ht="12.75" customHeight="1"/>
    <row r="1048232" ht="12.75" customHeight="1"/>
    <row r="1048233" ht="12.75" customHeight="1"/>
    <row r="1048234" ht="12.75" customHeight="1"/>
    <row r="1048235" ht="12.75" customHeight="1"/>
    <row r="1048236" ht="12.75" customHeight="1"/>
    <row r="1048237" ht="12.75" customHeight="1"/>
    <row r="1048238" ht="12.75" customHeight="1"/>
    <row r="1048239" ht="12.75" customHeight="1"/>
    <row r="1048240" ht="12.75" customHeight="1"/>
    <row r="1048241" ht="12.75" customHeight="1"/>
    <row r="1048242" ht="12.75" customHeight="1"/>
    <row r="1048243" ht="12.75" customHeight="1"/>
    <row r="1048244" ht="12.75" customHeight="1"/>
    <row r="1048245" ht="12.75" customHeight="1"/>
    <row r="1048246" ht="12.75" customHeight="1"/>
    <row r="1048247" ht="12.75" customHeight="1"/>
    <row r="1048248" ht="12.75" customHeight="1"/>
    <row r="1048249" ht="12.75" customHeight="1"/>
    <row r="1048250" ht="12.75" customHeight="1"/>
    <row r="1048251" ht="12.75" customHeight="1"/>
    <row r="1048252" ht="12.75" customHeight="1"/>
    <row r="1048253" ht="12.75" customHeight="1"/>
    <row r="1048254" ht="12.75" customHeight="1"/>
    <row r="1048255" ht="12.75" customHeight="1"/>
    <row r="1048256" ht="12.75" customHeight="1"/>
    <row r="1048257" ht="12.75" customHeight="1"/>
    <row r="1048258" ht="12.75" customHeight="1"/>
    <row r="1048259" ht="12.75" customHeight="1"/>
    <row r="1048260" ht="12.75" customHeight="1"/>
    <row r="1048261" ht="12.75" customHeight="1"/>
    <row r="1048262" ht="12.75" customHeight="1"/>
    <row r="1048263" ht="12.75" customHeight="1"/>
    <row r="1048264" ht="12.75" customHeight="1"/>
    <row r="1048265" ht="12.75" customHeight="1"/>
    <row r="1048266" ht="12.75" customHeight="1"/>
    <row r="1048267" ht="12.75" customHeight="1"/>
    <row r="1048268" ht="12.75" customHeight="1"/>
    <row r="1048269" ht="12.75" customHeight="1"/>
    <row r="1048270" ht="12.75" customHeight="1"/>
    <row r="1048271" ht="12.75" customHeight="1"/>
    <row r="1048272" ht="12.75" customHeight="1"/>
    <row r="1048273" ht="12.75" customHeight="1"/>
    <row r="1048274" ht="12.75" customHeight="1"/>
    <row r="1048275" ht="12.75" customHeight="1"/>
    <row r="1048276" ht="12.75" customHeight="1"/>
    <row r="1048277" ht="12.75" customHeight="1"/>
    <row r="1048278" ht="12.75" customHeight="1"/>
    <row r="1048279" ht="12.75" customHeight="1"/>
    <row r="1048280" ht="12.75" customHeight="1"/>
    <row r="1048281" ht="12.75" customHeight="1"/>
    <row r="1048282" ht="12.75" customHeight="1"/>
    <row r="1048283" ht="12.75" customHeight="1"/>
    <row r="1048284" ht="12.75" customHeight="1"/>
    <row r="1048285" ht="12.75" customHeight="1"/>
    <row r="1048286" ht="12.75" customHeight="1"/>
    <row r="1048287" ht="12.75" customHeight="1"/>
    <row r="1048288" ht="12.75" customHeight="1"/>
    <row r="1048289" ht="12.75" customHeight="1"/>
    <row r="1048290" ht="12.75" customHeight="1"/>
    <row r="1048291" ht="12.75" customHeight="1"/>
    <row r="1048292" ht="12.75" customHeight="1"/>
    <row r="1048293" ht="12.75" customHeight="1"/>
    <row r="1048294" ht="12.75" customHeight="1"/>
    <row r="1048295" ht="12.75" customHeight="1"/>
    <row r="1048296" ht="12.75" customHeight="1"/>
    <row r="1048297" ht="12.75" customHeight="1"/>
    <row r="1048298" ht="12.75" customHeight="1"/>
    <row r="1048299" ht="12.75" customHeight="1"/>
    <row r="1048300" ht="12.75" customHeight="1"/>
    <row r="1048301" ht="12.75" customHeight="1"/>
    <row r="1048302" ht="12.75" customHeight="1"/>
    <row r="1048303" ht="12.75" customHeight="1"/>
    <row r="1048304" ht="12.75" customHeight="1"/>
    <row r="1048305" ht="12.75" customHeight="1"/>
    <row r="1048306" ht="12.75" customHeight="1"/>
    <row r="1048307" ht="12.75" customHeight="1"/>
    <row r="1048308" ht="12.75" customHeight="1"/>
    <row r="1048309" ht="12.75" customHeight="1"/>
    <row r="1048310" ht="12.75" customHeight="1"/>
    <row r="1048311" ht="12.75" customHeight="1"/>
    <row r="1048312" ht="12.75" customHeight="1"/>
    <row r="1048313" ht="12.75" customHeight="1"/>
    <row r="1048314" ht="12.75" customHeight="1"/>
    <row r="1048315" ht="12.75" customHeight="1"/>
    <row r="1048316" ht="12.75" customHeight="1"/>
    <row r="1048317" ht="12.75" customHeight="1"/>
    <row r="1048318" ht="12.75" customHeight="1"/>
    <row r="1048319" ht="12.75" customHeight="1"/>
    <row r="1048320" ht="12.75" customHeight="1"/>
    <row r="1048321" ht="12.75" customHeight="1"/>
    <row r="1048322" ht="12.75" customHeight="1"/>
    <row r="1048323" ht="12.75" customHeight="1"/>
    <row r="1048324" ht="12.75" customHeight="1"/>
    <row r="1048325" ht="12.75" customHeight="1"/>
    <row r="1048326" ht="12.75" customHeight="1"/>
    <row r="1048327" ht="12.75" customHeight="1"/>
    <row r="1048328" ht="12.75" customHeight="1"/>
    <row r="1048329" ht="12.75" customHeight="1"/>
    <row r="1048330" ht="12.75" customHeight="1"/>
    <row r="1048331" ht="12.75" customHeight="1"/>
    <row r="1048332" ht="12.75" customHeight="1"/>
    <row r="1048333" ht="12.75" customHeight="1"/>
    <row r="1048334" ht="12.75" customHeight="1"/>
    <row r="1048335" ht="12.75" customHeight="1"/>
    <row r="1048336" ht="12.75" customHeight="1"/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autoFilter ref="A6:XFD1182">
    <filterColumn colId="136">
      <customFilters>
        <customFilter operator="equal" val="VERY GOOD"/>
      </customFilters>
    </filterColumn>
    <extLst/>
  </autoFilter>
  <mergeCells count="119">
    <mergeCell ref="M4:AM4"/>
    <mergeCell ref="BD4:CE4"/>
    <mergeCell ref="CV4:DN4"/>
    <mergeCell ref="M5:AM5"/>
    <mergeCell ref="BD5:BR5"/>
    <mergeCell ref="BS5:CE5"/>
    <mergeCell ref="CV5:DH5"/>
    <mergeCell ref="DI5:DN5"/>
    <mergeCell ref="M6:O6"/>
    <mergeCell ref="P6:R6"/>
    <mergeCell ref="S6:U6"/>
    <mergeCell ref="V6:Y6"/>
    <mergeCell ref="BD6:BJ6"/>
    <mergeCell ref="BK6:BN6"/>
    <mergeCell ref="BO6:BR6"/>
    <mergeCell ref="CV6:DA6"/>
    <mergeCell ref="DB6:DD6"/>
    <mergeCell ref="DE6:DH6"/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K7"/>
    <mergeCell ref="L4:L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4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4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DI6:DI7"/>
    <mergeCell ref="DJ6:DJ7"/>
    <mergeCell ref="DK6:DK7"/>
    <mergeCell ref="DL6:DL7"/>
    <mergeCell ref="DM6:DM7"/>
    <mergeCell ref="DN6:DN7"/>
    <mergeCell ref="DO4:DO7"/>
    <mergeCell ref="DP6:DP7"/>
    <mergeCell ref="DQ6:DQ7"/>
    <mergeCell ref="DR6:DR7"/>
    <mergeCell ref="DS6:DS7"/>
    <mergeCell ref="DT6:DT7"/>
    <mergeCell ref="DU6:DU7"/>
    <mergeCell ref="DV6:DV7"/>
    <mergeCell ref="DW6:DW7"/>
    <mergeCell ref="DX6:DX7"/>
    <mergeCell ref="DY6:DY7"/>
    <mergeCell ref="DZ6:DZ7"/>
    <mergeCell ref="EA6:EA7"/>
    <mergeCell ref="EB6:EB7"/>
    <mergeCell ref="EC6:EC7"/>
    <mergeCell ref="ED6:ED7"/>
    <mergeCell ref="EE6:EE7"/>
    <mergeCell ref="EF6:EF7"/>
    <mergeCell ref="EG6:EG7"/>
    <mergeCell ref="EH6:EH7"/>
    <mergeCell ref="DP4:EE5"/>
    <mergeCell ref="EF4:EH5"/>
    <mergeCell ref="AO4:BC5"/>
    <mergeCell ref="CG4:CU5"/>
  </mergeCells>
  <pageMargins left="0.982638888888889" right="0.110972222222222" top="1.74013888888889" bottom="0.483472222222222" header="1.5" footer="0.0834722222222222"/>
  <pageSetup paperSize="9" scale="75" fitToWidth="0" fitToHeight="0" pageOrder="overThenDown" orientation="portrait" useFirstPageNumber="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5" sqref="B5"/>
    </sheetView>
  </sheetViews>
  <sheetFormatPr defaultColWidth="11" defaultRowHeight="15" outlineLevelCol="2"/>
  <cols>
    <col min="1" max="1" width="14.3333333333333" customWidth="1"/>
    <col min="2" max="2" width="10.8296296296296" customWidth="1"/>
  </cols>
  <sheetData>
    <row r="1" spans="1:3">
      <c r="A1" t="s">
        <v>26938</v>
      </c>
      <c r="B1">
        <v>17</v>
      </c>
      <c r="C1" s="66" t="s">
        <v>26939</v>
      </c>
    </row>
    <row r="2" spans="1:2">
      <c r="A2" t="s">
        <v>26940</v>
      </c>
      <c r="B2">
        <v>16</v>
      </c>
    </row>
    <row r="3" spans="1:2">
      <c r="A3" t="s">
        <v>26941</v>
      </c>
      <c r="B3">
        <v>8</v>
      </c>
    </row>
    <row r="4" spans="2:2">
      <c r="B4" s="66">
        <f>SUM(B1:B3)</f>
        <v>41</v>
      </c>
    </row>
    <row r="5" spans="1:3">
      <c r="A5" t="s">
        <v>26942</v>
      </c>
      <c r="B5">
        <v>16</v>
      </c>
      <c r="C5" s="66" t="s">
        <v>26939</v>
      </c>
    </row>
    <row r="6" spans="1:2">
      <c r="A6" t="s">
        <v>26943</v>
      </c>
      <c r="B6">
        <v>8</v>
      </c>
    </row>
    <row r="7" spans="1:2">
      <c r="A7" t="s">
        <v>26944</v>
      </c>
      <c r="B7">
        <v>7</v>
      </c>
    </row>
    <row r="8" spans="2:3">
      <c r="B8" s="66">
        <f>SUM(B5:B7)</f>
        <v>31</v>
      </c>
      <c r="C8" s="67">
        <f>B4+B8</f>
        <v>72</v>
      </c>
    </row>
    <row r="9" spans="1:2">
      <c r="A9" t="s">
        <v>26945</v>
      </c>
      <c r="B9" t="s">
        <v>26946</v>
      </c>
    </row>
    <row r="10" spans="1:1">
      <c r="A10" t="s">
        <v>26947</v>
      </c>
    </row>
    <row r="11" spans="1:1">
      <c r="A11" t="s">
        <v>26948</v>
      </c>
    </row>
    <row r="12" spans="1:1">
      <c r="A12" t="s">
        <v>26949</v>
      </c>
    </row>
    <row r="13" spans="1:1">
      <c r="A13" t="s">
        <v>26950</v>
      </c>
    </row>
    <row r="14" spans="1:1">
      <c r="A14" t="s">
        <v>26951</v>
      </c>
    </row>
    <row r="15" spans="1:1">
      <c r="A15" t="s">
        <v>26952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zoomScale="150" zoomScaleNormal="150" topLeftCell="B32" workbookViewId="0">
      <selection activeCell="C45" sqref="C45"/>
    </sheetView>
  </sheetViews>
  <sheetFormatPr defaultColWidth="11" defaultRowHeight="15.75"/>
  <cols>
    <col min="1" max="1" width="6.66666666666667" style="5" customWidth="1"/>
    <col min="2" max="2" width="24.8296296296296" style="5" customWidth="1"/>
    <col min="3" max="3" width="34.3333333333333" style="5" customWidth="1"/>
    <col min="4" max="4" width="25.6666666666667" style="5" customWidth="1"/>
    <col min="5" max="5" width="19.6666666666667" style="5" customWidth="1"/>
    <col min="6" max="6" width="54.162962962963" style="50" customWidth="1"/>
    <col min="7" max="7" width="21.6666666666667" style="50" customWidth="1"/>
    <col min="8" max="8" width="18.5037037037037" style="8" customWidth="1"/>
    <col min="9" max="9" width="18" style="6" customWidth="1"/>
    <col min="10" max="10" width="23.3333333333333" customWidth="1"/>
    <col min="11" max="11" width="21" customWidth="1"/>
    <col min="12" max="12" width="10.8296296296296" customWidth="1"/>
  </cols>
  <sheetData>
    <row r="1" ht="30" customHeight="1" spans="1:11">
      <c r="A1" s="9" t="s">
        <v>3</v>
      </c>
      <c r="B1" s="9" t="s">
        <v>26734</v>
      </c>
      <c r="C1" s="9" t="s">
        <v>26953</v>
      </c>
      <c r="D1" s="9" t="s">
        <v>26954</v>
      </c>
      <c r="E1" s="9" t="s">
        <v>26955</v>
      </c>
      <c r="F1" s="9" t="s">
        <v>26956</v>
      </c>
      <c r="G1" s="9" t="s">
        <v>10</v>
      </c>
      <c r="H1" s="9" t="s">
        <v>26957</v>
      </c>
      <c r="I1" s="9" t="s">
        <v>26958</v>
      </c>
      <c r="J1" s="9" t="s">
        <v>26959</v>
      </c>
      <c r="K1" s="59" t="s">
        <v>26960</v>
      </c>
    </row>
    <row r="2" s="49" customFormat="1" spans="1:11">
      <c r="A2" s="51">
        <v>1</v>
      </c>
      <c r="B2" s="13" t="s">
        <v>6574</v>
      </c>
      <c r="C2" s="13" t="s">
        <v>6589</v>
      </c>
      <c r="D2" s="13" t="s">
        <v>68</v>
      </c>
      <c r="E2" s="13" t="s">
        <v>26961</v>
      </c>
      <c r="F2" s="52" t="s">
        <v>6603</v>
      </c>
      <c r="G2" s="13" t="s">
        <v>26962</v>
      </c>
      <c r="H2" s="53">
        <v>97.128</v>
      </c>
      <c r="I2" s="60">
        <v>3</v>
      </c>
      <c r="J2" s="61">
        <f t="shared" ref="J2:J33" si="0">IF(AND(H2&gt;=60,H2&lt;100),1,IF(AND(H2&gt;=100,H2&lt;=110.999),2,IF(AND(H2&gt;=111,H2&lt;=120),3,"")))</f>
        <v>1</v>
      </c>
      <c r="K2" s="62">
        <f t="shared" ref="K2:K33" si="1">ROUND(0.3*J2+0.7*I2,0)</f>
        <v>2</v>
      </c>
    </row>
    <row r="3" spans="1:11">
      <c r="A3" s="11">
        <v>2</v>
      </c>
      <c r="B3" s="12" t="s">
        <v>3573</v>
      </c>
      <c r="C3" s="12" t="s">
        <v>6857</v>
      </c>
      <c r="D3" s="12" t="s">
        <v>68</v>
      </c>
      <c r="E3" s="12" t="s">
        <v>26961</v>
      </c>
      <c r="F3" s="54" t="s">
        <v>6870</v>
      </c>
      <c r="G3" s="12" t="s">
        <v>26963</v>
      </c>
      <c r="H3" s="55">
        <v>98.648</v>
      </c>
      <c r="I3" s="63">
        <v>3</v>
      </c>
      <c r="J3" s="64">
        <f t="shared" si="0"/>
        <v>1</v>
      </c>
      <c r="K3" s="65">
        <f t="shared" si="1"/>
        <v>2</v>
      </c>
    </row>
    <row r="4" spans="1:11">
      <c r="A4" s="11">
        <v>3</v>
      </c>
      <c r="B4" s="12" t="s">
        <v>13310</v>
      </c>
      <c r="C4" s="12" t="s">
        <v>13323</v>
      </c>
      <c r="D4" s="12" t="s">
        <v>68</v>
      </c>
      <c r="E4" s="12" t="s">
        <v>26961</v>
      </c>
      <c r="F4" s="12" t="s">
        <v>13334</v>
      </c>
      <c r="G4" s="12" t="s">
        <v>26964</v>
      </c>
      <c r="H4" s="55">
        <v>104.923</v>
      </c>
      <c r="I4" s="63">
        <v>3</v>
      </c>
      <c r="J4" s="64">
        <f t="shared" si="0"/>
        <v>2</v>
      </c>
      <c r="K4" s="65">
        <f t="shared" si="1"/>
        <v>3</v>
      </c>
    </row>
    <row r="5" spans="1:11">
      <c r="A5" s="11">
        <v>4</v>
      </c>
      <c r="B5" s="12" t="s">
        <v>13590</v>
      </c>
      <c r="C5" s="12" t="s">
        <v>13607</v>
      </c>
      <c r="D5" s="12" t="s">
        <v>68</v>
      </c>
      <c r="E5" s="12" t="s">
        <v>26961</v>
      </c>
      <c r="F5" s="54" t="s">
        <v>13619</v>
      </c>
      <c r="G5" s="12" t="s">
        <v>26963</v>
      </c>
      <c r="H5" s="55">
        <v>110.768</v>
      </c>
      <c r="I5" s="63">
        <v>3</v>
      </c>
      <c r="J5" s="64">
        <f t="shared" si="0"/>
        <v>2</v>
      </c>
      <c r="K5" s="65">
        <f t="shared" si="1"/>
        <v>3</v>
      </c>
    </row>
    <row r="6" spans="1:11">
      <c r="A6" s="11">
        <v>5</v>
      </c>
      <c r="B6" s="12" t="s">
        <v>13896</v>
      </c>
      <c r="C6" s="12" t="s">
        <v>13910</v>
      </c>
      <c r="D6" s="12" t="s">
        <v>68</v>
      </c>
      <c r="E6" s="12" t="s">
        <v>26961</v>
      </c>
      <c r="F6" s="54" t="s">
        <v>13921</v>
      </c>
      <c r="G6" s="12" t="s">
        <v>26963</v>
      </c>
      <c r="H6" s="55">
        <v>108.453</v>
      </c>
      <c r="I6" s="63">
        <v>3</v>
      </c>
      <c r="J6" s="64">
        <f t="shared" si="0"/>
        <v>2</v>
      </c>
      <c r="K6" s="65">
        <f t="shared" si="1"/>
        <v>3</v>
      </c>
    </row>
    <row r="7" spans="1:11">
      <c r="A7" s="11">
        <v>6</v>
      </c>
      <c r="B7" s="12" t="s">
        <v>14450</v>
      </c>
      <c r="C7" s="12" t="s">
        <v>14464</v>
      </c>
      <c r="D7" s="12" t="s">
        <v>68</v>
      </c>
      <c r="E7" s="12" t="s">
        <v>26961</v>
      </c>
      <c r="F7" s="54" t="s">
        <v>14477</v>
      </c>
      <c r="G7" s="12" t="s">
        <v>26962</v>
      </c>
      <c r="H7" s="55">
        <v>77.1</v>
      </c>
      <c r="I7" s="63">
        <v>3</v>
      </c>
      <c r="J7" s="64">
        <f t="shared" si="0"/>
        <v>1</v>
      </c>
      <c r="K7" s="65">
        <f t="shared" si="1"/>
        <v>2</v>
      </c>
    </row>
    <row r="8" spans="1:11">
      <c r="A8" s="11">
        <v>7</v>
      </c>
      <c r="B8" s="12" t="s">
        <v>14285</v>
      </c>
      <c r="C8" s="12" t="s">
        <v>14683</v>
      </c>
      <c r="D8" s="12" t="s">
        <v>68</v>
      </c>
      <c r="E8" s="12" t="s">
        <v>26961</v>
      </c>
      <c r="F8" s="54" t="s">
        <v>14696</v>
      </c>
      <c r="G8" s="12" t="s">
        <v>26962</v>
      </c>
      <c r="H8" s="55">
        <v>100.315</v>
      </c>
      <c r="I8" s="63">
        <v>3</v>
      </c>
      <c r="J8" s="64">
        <f t="shared" si="0"/>
        <v>2</v>
      </c>
      <c r="K8" s="65">
        <f t="shared" si="1"/>
        <v>3</v>
      </c>
    </row>
    <row r="9" spans="1:11">
      <c r="A9" s="11">
        <v>8</v>
      </c>
      <c r="B9" s="12" t="s">
        <v>14945</v>
      </c>
      <c r="C9" s="12" t="s">
        <v>14959</v>
      </c>
      <c r="D9" s="12" t="s">
        <v>68</v>
      </c>
      <c r="E9" s="12" t="s">
        <v>26961</v>
      </c>
      <c r="F9" s="54" t="s">
        <v>14971</v>
      </c>
      <c r="G9" s="12" t="s">
        <v>26962</v>
      </c>
      <c r="H9" s="55">
        <v>106.035</v>
      </c>
      <c r="I9" s="63">
        <v>3</v>
      </c>
      <c r="J9" s="64">
        <f t="shared" si="0"/>
        <v>2</v>
      </c>
      <c r="K9" s="65">
        <f t="shared" si="1"/>
        <v>3</v>
      </c>
    </row>
    <row r="10" spans="1:11">
      <c r="A10" s="11">
        <v>9</v>
      </c>
      <c r="B10" s="12" t="s">
        <v>2153</v>
      </c>
      <c r="C10" s="12" t="s">
        <v>17694</v>
      </c>
      <c r="D10" s="12" t="s">
        <v>68</v>
      </c>
      <c r="E10" s="12" t="s">
        <v>26961</v>
      </c>
      <c r="F10" s="54" t="s">
        <v>17705</v>
      </c>
      <c r="G10" s="12" t="s">
        <v>26965</v>
      </c>
      <c r="H10" s="55">
        <v>99.493</v>
      </c>
      <c r="I10" s="63">
        <v>3</v>
      </c>
      <c r="J10" s="64">
        <f t="shared" si="0"/>
        <v>1</v>
      </c>
      <c r="K10" s="65">
        <f t="shared" si="1"/>
        <v>2</v>
      </c>
    </row>
    <row r="11" spans="1:11">
      <c r="A11" s="11">
        <v>10</v>
      </c>
      <c r="B11" s="12" t="s">
        <v>16212</v>
      </c>
      <c r="C11" s="12" t="s">
        <v>2890</v>
      </c>
      <c r="D11" s="12" t="s">
        <v>68</v>
      </c>
      <c r="E11" s="12" t="s">
        <v>26961</v>
      </c>
      <c r="F11" s="54" t="s">
        <v>18220</v>
      </c>
      <c r="G11" s="12" t="s">
        <v>26963</v>
      </c>
      <c r="H11" s="55">
        <v>110.993</v>
      </c>
      <c r="I11" s="63">
        <v>3</v>
      </c>
      <c r="J11" s="64">
        <f t="shared" si="0"/>
        <v>2</v>
      </c>
      <c r="K11" s="65">
        <f t="shared" si="1"/>
        <v>3</v>
      </c>
    </row>
    <row r="12" spans="1:11">
      <c r="A12" s="11">
        <v>11</v>
      </c>
      <c r="B12" s="12" t="s">
        <v>18456</v>
      </c>
      <c r="C12" s="12" t="s">
        <v>18471</v>
      </c>
      <c r="D12" s="12" t="s">
        <v>68</v>
      </c>
      <c r="E12" s="12" t="s">
        <v>26961</v>
      </c>
      <c r="F12" s="54" t="s">
        <v>18483</v>
      </c>
      <c r="G12" s="12" t="s">
        <v>26962</v>
      </c>
      <c r="H12" s="56">
        <v>106.713</v>
      </c>
      <c r="I12" s="63">
        <v>3</v>
      </c>
      <c r="J12" s="64">
        <f t="shared" si="0"/>
        <v>2</v>
      </c>
      <c r="K12" s="65">
        <f t="shared" si="1"/>
        <v>3</v>
      </c>
    </row>
    <row r="13" spans="1:11">
      <c r="A13" s="11">
        <v>12</v>
      </c>
      <c r="B13" s="12" t="s">
        <v>12402</v>
      </c>
      <c r="C13" s="12" t="s">
        <v>18720</v>
      </c>
      <c r="D13" s="12" t="s">
        <v>68</v>
      </c>
      <c r="E13" s="12" t="s">
        <v>26961</v>
      </c>
      <c r="F13" s="54" t="s">
        <v>18731</v>
      </c>
      <c r="G13" s="12" t="s">
        <v>26962</v>
      </c>
      <c r="H13" s="56">
        <v>103.102</v>
      </c>
      <c r="I13" s="63">
        <v>3</v>
      </c>
      <c r="J13" s="64">
        <f t="shared" si="0"/>
        <v>2</v>
      </c>
      <c r="K13" s="65">
        <f t="shared" si="1"/>
        <v>3</v>
      </c>
    </row>
    <row r="14" spans="1:11">
      <c r="A14" s="11">
        <v>13</v>
      </c>
      <c r="B14" s="12" t="s">
        <v>4551</v>
      </c>
      <c r="C14" s="12" t="s">
        <v>19227</v>
      </c>
      <c r="D14" s="12" t="s">
        <v>68</v>
      </c>
      <c r="E14" s="12" t="s">
        <v>26966</v>
      </c>
      <c r="F14" s="54" t="s">
        <v>19241</v>
      </c>
      <c r="G14" s="12" t="s">
        <v>26962</v>
      </c>
      <c r="H14" s="56">
        <v>88.432</v>
      </c>
      <c r="I14" s="63">
        <v>3</v>
      </c>
      <c r="J14" s="64">
        <f t="shared" si="0"/>
        <v>1</v>
      </c>
      <c r="K14" s="65">
        <f t="shared" si="1"/>
        <v>2</v>
      </c>
    </row>
    <row r="15" spans="1:11">
      <c r="A15" s="11">
        <v>14</v>
      </c>
      <c r="B15" s="12" t="s">
        <v>19471</v>
      </c>
      <c r="C15" s="12" t="s">
        <v>19484</v>
      </c>
      <c r="D15" s="12" t="s">
        <v>68</v>
      </c>
      <c r="E15" s="12" t="s">
        <v>26961</v>
      </c>
      <c r="F15" s="54" t="s">
        <v>19497</v>
      </c>
      <c r="G15" s="12" t="s">
        <v>26962</v>
      </c>
      <c r="H15" s="56">
        <v>97.812</v>
      </c>
      <c r="I15" s="63">
        <v>3</v>
      </c>
      <c r="J15" s="64">
        <f t="shared" si="0"/>
        <v>1</v>
      </c>
      <c r="K15" s="65">
        <f t="shared" si="1"/>
        <v>2</v>
      </c>
    </row>
    <row r="16" s="49" customFormat="1" spans="1:11">
      <c r="A16" s="51">
        <v>15</v>
      </c>
      <c r="B16" s="13" t="s">
        <v>2084</v>
      </c>
      <c r="C16" s="13" t="s">
        <v>20014</v>
      </c>
      <c r="D16" s="13" t="s">
        <v>68</v>
      </c>
      <c r="E16" s="13" t="s">
        <v>26961</v>
      </c>
      <c r="F16" s="52" t="s">
        <v>20027</v>
      </c>
      <c r="G16" s="13" t="s">
        <v>26962</v>
      </c>
      <c r="H16" s="57">
        <v>93.332</v>
      </c>
      <c r="I16" s="60">
        <v>3</v>
      </c>
      <c r="J16" s="61">
        <f t="shared" si="0"/>
        <v>1</v>
      </c>
      <c r="K16" s="62">
        <f t="shared" si="1"/>
        <v>2</v>
      </c>
    </row>
    <row r="17" spans="1:11">
      <c r="A17" s="11">
        <v>16</v>
      </c>
      <c r="B17" s="12" t="s">
        <v>2242</v>
      </c>
      <c r="C17" s="12" t="s">
        <v>21582</v>
      </c>
      <c r="D17" s="12" t="s">
        <v>68</v>
      </c>
      <c r="E17" s="12" t="s">
        <v>26961</v>
      </c>
      <c r="F17" s="54" t="s">
        <v>21595</v>
      </c>
      <c r="G17" s="12" t="s">
        <v>26967</v>
      </c>
      <c r="H17" s="55">
        <v>96.397</v>
      </c>
      <c r="I17" s="63">
        <v>3</v>
      </c>
      <c r="J17" s="64">
        <f t="shared" si="0"/>
        <v>1</v>
      </c>
      <c r="K17" s="65">
        <f t="shared" si="1"/>
        <v>2</v>
      </c>
    </row>
    <row r="18" spans="1:11">
      <c r="A18" s="11">
        <v>17</v>
      </c>
      <c r="B18" s="12" t="s">
        <v>21808</v>
      </c>
      <c r="C18" s="12" t="s">
        <v>21823</v>
      </c>
      <c r="D18" s="12" t="s">
        <v>68</v>
      </c>
      <c r="E18" s="12" t="s">
        <v>26966</v>
      </c>
      <c r="F18" s="54" t="s">
        <v>21838</v>
      </c>
      <c r="G18" s="12" t="s">
        <v>26963</v>
      </c>
      <c r="H18" s="55">
        <v>105.875</v>
      </c>
      <c r="I18" s="63">
        <v>3</v>
      </c>
      <c r="J18" s="64">
        <f t="shared" si="0"/>
        <v>2</v>
      </c>
      <c r="K18" s="65">
        <f t="shared" si="1"/>
        <v>3</v>
      </c>
    </row>
    <row r="19" spans="1:11">
      <c r="A19" s="11">
        <v>18</v>
      </c>
      <c r="B19" s="12" t="s">
        <v>6574</v>
      </c>
      <c r="C19" s="12" t="s">
        <v>6605</v>
      </c>
      <c r="D19" s="12" t="s">
        <v>227</v>
      </c>
      <c r="E19" s="12" t="s">
        <v>26961</v>
      </c>
      <c r="F19" s="54" t="s">
        <v>6617</v>
      </c>
      <c r="G19" s="58"/>
      <c r="H19" s="55">
        <v>97.128</v>
      </c>
      <c r="I19" s="63">
        <v>3</v>
      </c>
      <c r="J19" s="64">
        <f t="shared" si="0"/>
        <v>1</v>
      </c>
      <c r="K19" s="65">
        <f t="shared" si="1"/>
        <v>2</v>
      </c>
    </row>
    <row r="20" spans="1:11">
      <c r="A20" s="11">
        <v>19</v>
      </c>
      <c r="B20" s="12" t="s">
        <v>3499</v>
      </c>
      <c r="C20" s="12" t="s">
        <v>8214</v>
      </c>
      <c r="D20" s="12" t="s">
        <v>227</v>
      </c>
      <c r="E20" s="12" t="s">
        <v>26961</v>
      </c>
      <c r="F20" s="54" t="s">
        <v>8226</v>
      </c>
      <c r="G20" s="12" t="s">
        <v>26968</v>
      </c>
      <c r="H20" s="56">
        <v>97.128</v>
      </c>
      <c r="I20" s="63">
        <v>3</v>
      </c>
      <c r="J20" s="64">
        <f t="shared" si="0"/>
        <v>1</v>
      </c>
      <c r="K20" s="65">
        <f t="shared" si="1"/>
        <v>2</v>
      </c>
    </row>
    <row r="21" spans="1:11">
      <c r="A21" s="11">
        <v>20</v>
      </c>
      <c r="B21" s="12" t="s">
        <v>2006</v>
      </c>
      <c r="C21" s="12" t="s">
        <v>13046</v>
      </c>
      <c r="D21" s="12" t="s">
        <v>227</v>
      </c>
      <c r="E21" s="12" t="s">
        <v>26961</v>
      </c>
      <c r="F21" s="54" t="s">
        <v>13059</v>
      </c>
      <c r="G21" s="12" t="s">
        <v>26962</v>
      </c>
      <c r="H21" s="55">
        <v>100.893</v>
      </c>
      <c r="I21" s="63">
        <v>3</v>
      </c>
      <c r="J21" s="64">
        <f t="shared" si="0"/>
        <v>2</v>
      </c>
      <c r="K21" s="65">
        <f t="shared" si="1"/>
        <v>3</v>
      </c>
    </row>
    <row r="22" spans="1:11">
      <c r="A22" s="11">
        <v>21</v>
      </c>
      <c r="B22" s="12" t="s">
        <v>14450</v>
      </c>
      <c r="C22" s="12" t="s">
        <v>14479</v>
      </c>
      <c r="D22" s="12" t="s">
        <v>227</v>
      </c>
      <c r="E22" s="12" t="s">
        <v>26961</v>
      </c>
      <c r="F22" s="54" t="s">
        <v>14490</v>
      </c>
      <c r="G22" s="12" t="s">
        <v>26962</v>
      </c>
      <c r="H22" s="55">
        <v>77.1</v>
      </c>
      <c r="I22" s="63">
        <v>3</v>
      </c>
      <c r="J22" s="64">
        <f t="shared" si="0"/>
        <v>1</v>
      </c>
      <c r="K22" s="65">
        <f t="shared" si="1"/>
        <v>2</v>
      </c>
    </row>
    <row r="23" spans="1:11">
      <c r="A23" s="11">
        <v>22</v>
      </c>
      <c r="B23" s="12" t="s">
        <v>14285</v>
      </c>
      <c r="C23" s="12" t="s">
        <v>14698</v>
      </c>
      <c r="D23" s="12" t="s">
        <v>227</v>
      </c>
      <c r="E23" s="12" t="s">
        <v>26961</v>
      </c>
      <c r="F23" s="54" t="s">
        <v>14711</v>
      </c>
      <c r="G23" s="12" t="s">
        <v>26962</v>
      </c>
      <c r="H23" s="55">
        <v>100.315</v>
      </c>
      <c r="I23" s="63">
        <v>3</v>
      </c>
      <c r="J23" s="64">
        <f t="shared" si="0"/>
        <v>2</v>
      </c>
      <c r="K23" s="65">
        <f t="shared" si="1"/>
        <v>3</v>
      </c>
    </row>
    <row r="24" spans="1:11">
      <c r="A24" s="11">
        <v>23</v>
      </c>
      <c r="B24" s="12" t="s">
        <v>14945</v>
      </c>
      <c r="C24" s="12" t="s">
        <v>14973</v>
      </c>
      <c r="D24" s="12" t="s">
        <v>227</v>
      </c>
      <c r="E24" s="12" t="s">
        <v>26961</v>
      </c>
      <c r="F24" s="54" t="s">
        <v>14985</v>
      </c>
      <c r="G24" s="12" t="s">
        <v>26962</v>
      </c>
      <c r="H24" s="55">
        <v>106.035</v>
      </c>
      <c r="I24" s="63">
        <v>3</v>
      </c>
      <c r="J24" s="64">
        <f t="shared" si="0"/>
        <v>2</v>
      </c>
      <c r="K24" s="65">
        <f t="shared" si="1"/>
        <v>3</v>
      </c>
    </row>
    <row r="25" spans="1:11">
      <c r="A25" s="11">
        <v>24</v>
      </c>
      <c r="B25" s="12" t="s">
        <v>16258</v>
      </c>
      <c r="C25" s="12" t="s">
        <v>16286</v>
      </c>
      <c r="D25" s="12" t="s">
        <v>227</v>
      </c>
      <c r="E25" s="12" t="s">
        <v>26961</v>
      </c>
      <c r="F25" s="54" t="s">
        <v>16297</v>
      </c>
      <c r="G25" s="12" t="s">
        <v>26963</v>
      </c>
      <c r="H25" s="55">
        <v>113.423</v>
      </c>
      <c r="I25" s="63">
        <v>3</v>
      </c>
      <c r="J25" s="64">
        <f t="shared" si="0"/>
        <v>3</v>
      </c>
      <c r="K25" s="65">
        <f t="shared" si="1"/>
        <v>3</v>
      </c>
    </row>
    <row r="26" spans="1:11">
      <c r="A26" s="11">
        <v>25</v>
      </c>
      <c r="B26" s="12" t="s">
        <v>16212</v>
      </c>
      <c r="C26" s="12" t="s">
        <v>18222</v>
      </c>
      <c r="D26" s="12" t="s">
        <v>227</v>
      </c>
      <c r="E26" s="12" t="s">
        <v>26961</v>
      </c>
      <c r="F26" s="54" t="s">
        <v>18232</v>
      </c>
      <c r="G26" s="12" t="s">
        <v>26963</v>
      </c>
      <c r="H26" s="55">
        <v>110.993</v>
      </c>
      <c r="I26" s="63">
        <v>3</v>
      </c>
      <c r="J26" s="64">
        <f t="shared" si="0"/>
        <v>2</v>
      </c>
      <c r="K26" s="65">
        <f t="shared" si="1"/>
        <v>3</v>
      </c>
    </row>
    <row r="27" spans="1:11">
      <c r="A27" s="11">
        <v>26</v>
      </c>
      <c r="B27" s="12" t="s">
        <v>18456</v>
      </c>
      <c r="C27" s="12" t="s">
        <v>18485</v>
      </c>
      <c r="D27" s="12" t="s">
        <v>227</v>
      </c>
      <c r="E27" s="12" t="s">
        <v>26961</v>
      </c>
      <c r="F27" s="54" t="s">
        <v>18498</v>
      </c>
      <c r="G27" s="12" t="s">
        <v>26967</v>
      </c>
      <c r="H27" s="56">
        <v>106.713</v>
      </c>
      <c r="I27" s="63">
        <v>3</v>
      </c>
      <c r="J27" s="64">
        <f t="shared" si="0"/>
        <v>2</v>
      </c>
      <c r="K27" s="65">
        <f t="shared" si="1"/>
        <v>3</v>
      </c>
    </row>
    <row r="28" spans="1:11">
      <c r="A28" s="11">
        <v>27</v>
      </c>
      <c r="B28" s="12" t="s">
        <v>2957</v>
      </c>
      <c r="C28" s="12" t="s">
        <v>18991</v>
      </c>
      <c r="D28" s="12" t="s">
        <v>227</v>
      </c>
      <c r="E28" s="12" t="s">
        <v>26961</v>
      </c>
      <c r="F28" s="54" t="s">
        <v>19002</v>
      </c>
      <c r="G28" s="58"/>
      <c r="H28" s="56">
        <v>102.572</v>
      </c>
      <c r="I28" s="63">
        <v>3</v>
      </c>
      <c r="J28" s="64">
        <f t="shared" si="0"/>
        <v>2</v>
      </c>
      <c r="K28" s="65">
        <f t="shared" si="1"/>
        <v>3</v>
      </c>
    </row>
    <row r="29" spans="1:11">
      <c r="A29" s="11">
        <v>28</v>
      </c>
      <c r="B29" s="12" t="s">
        <v>4551</v>
      </c>
      <c r="C29" s="12" t="s">
        <v>19243</v>
      </c>
      <c r="D29" s="12" t="s">
        <v>227</v>
      </c>
      <c r="E29" s="12" t="s">
        <v>26966</v>
      </c>
      <c r="F29" s="54" t="s">
        <v>19254</v>
      </c>
      <c r="G29" s="12" t="s">
        <v>26962</v>
      </c>
      <c r="H29" s="56">
        <v>88.432</v>
      </c>
      <c r="I29" s="63">
        <v>3</v>
      </c>
      <c r="J29" s="64">
        <f t="shared" si="0"/>
        <v>1</v>
      </c>
      <c r="K29" s="65">
        <f t="shared" si="1"/>
        <v>2</v>
      </c>
    </row>
    <row r="30" spans="1:11">
      <c r="A30" s="11">
        <v>29</v>
      </c>
      <c r="B30" s="12" t="s">
        <v>19471</v>
      </c>
      <c r="C30" s="12" t="s">
        <v>19499</v>
      </c>
      <c r="D30" s="12" t="s">
        <v>227</v>
      </c>
      <c r="E30" s="12" t="s">
        <v>26961</v>
      </c>
      <c r="F30" s="54" t="s">
        <v>19512</v>
      </c>
      <c r="G30" s="58"/>
      <c r="H30" s="56">
        <v>97.812</v>
      </c>
      <c r="I30" s="63">
        <v>3</v>
      </c>
      <c r="J30" s="64">
        <f t="shared" si="0"/>
        <v>1</v>
      </c>
      <c r="K30" s="65">
        <f t="shared" si="1"/>
        <v>2</v>
      </c>
    </row>
    <row r="31" spans="1:11">
      <c r="A31" s="11">
        <v>30</v>
      </c>
      <c r="B31" s="12" t="s">
        <v>2037</v>
      </c>
      <c r="C31" s="12" t="s">
        <v>20554</v>
      </c>
      <c r="D31" s="12" t="s">
        <v>227</v>
      </c>
      <c r="E31" s="12" t="s">
        <v>26961</v>
      </c>
      <c r="F31" s="54" t="s">
        <v>20567</v>
      </c>
      <c r="G31" s="12" t="s">
        <v>26962</v>
      </c>
      <c r="H31" s="56">
        <v>109.938</v>
      </c>
      <c r="I31" s="63">
        <v>3</v>
      </c>
      <c r="J31" s="64">
        <f t="shared" si="0"/>
        <v>2</v>
      </c>
      <c r="K31" s="65">
        <f t="shared" si="1"/>
        <v>3</v>
      </c>
    </row>
    <row r="32" spans="1:11">
      <c r="A32" s="11">
        <v>31</v>
      </c>
      <c r="B32" s="12" t="s">
        <v>21325</v>
      </c>
      <c r="C32" s="12" t="s">
        <v>21353</v>
      </c>
      <c r="D32" s="12" t="s">
        <v>227</v>
      </c>
      <c r="E32" s="12" t="s">
        <v>26961</v>
      </c>
      <c r="F32" s="54" t="s">
        <v>21367</v>
      </c>
      <c r="G32" s="12" t="s">
        <v>26963</v>
      </c>
      <c r="H32" s="55">
        <v>116.428</v>
      </c>
      <c r="I32" s="63">
        <v>3</v>
      </c>
      <c r="J32" s="64">
        <f t="shared" si="0"/>
        <v>3</v>
      </c>
      <c r="K32" s="65">
        <f t="shared" si="1"/>
        <v>3</v>
      </c>
    </row>
    <row r="33" spans="1:11">
      <c r="A33" s="11">
        <v>32</v>
      </c>
      <c r="B33" s="12" t="s">
        <v>2242</v>
      </c>
      <c r="C33" s="12" t="s">
        <v>21597</v>
      </c>
      <c r="D33" s="12" t="s">
        <v>227</v>
      </c>
      <c r="E33" s="12" t="s">
        <v>26961</v>
      </c>
      <c r="F33" s="54" t="s">
        <v>21607</v>
      </c>
      <c r="G33" s="12" t="s">
        <v>26963</v>
      </c>
      <c r="H33" s="55">
        <v>96.397</v>
      </c>
      <c r="I33" s="63">
        <v>3</v>
      </c>
      <c r="J33" s="64">
        <f t="shared" si="0"/>
        <v>1</v>
      </c>
      <c r="K33" s="65">
        <f t="shared" si="1"/>
        <v>2</v>
      </c>
    </row>
    <row r="34" spans="1:11">
      <c r="A34" s="11">
        <v>33</v>
      </c>
      <c r="B34" s="12" t="s">
        <v>21808</v>
      </c>
      <c r="C34" s="12" t="s">
        <v>21840</v>
      </c>
      <c r="D34" s="12" t="s">
        <v>227</v>
      </c>
      <c r="E34" s="12" t="s">
        <v>26966</v>
      </c>
      <c r="F34" s="54" t="s">
        <v>21853</v>
      </c>
      <c r="G34" s="12" t="s">
        <v>26963</v>
      </c>
      <c r="H34" s="55">
        <v>105.875</v>
      </c>
      <c r="I34" s="63">
        <v>3</v>
      </c>
      <c r="J34" s="64">
        <f t="shared" ref="J34:J65" si="2">IF(AND(H34&gt;=60,H34&lt;100),1,IF(AND(H34&gt;=100,H34&lt;=110.999),2,IF(AND(H34&gt;=111,H34&lt;=120),3,"")))</f>
        <v>2</v>
      </c>
      <c r="K34" s="65">
        <f t="shared" ref="K34:K65" si="3">ROUND(0.3*J34+0.7*I34,0)</f>
        <v>3</v>
      </c>
    </row>
    <row r="35" spans="1:11">
      <c r="A35" s="11">
        <v>34</v>
      </c>
      <c r="B35" s="12" t="s">
        <v>3573</v>
      </c>
      <c r="C35" s="12" t="s">
        <v>6888</v>
      </c>
      <c r="D35" s="12" t="s">
        <v>2083</v>
      </c>
      <c r="E35" s="12" t="s">
        <v>26961</v>
      </c>
      <c r="F35" s="54" t="s">
        <v>6902</v>
      </c>
      <c r="G35" s="12" t="s">
        <v>26963</v>
      </c>
      <c r="H35" s="55">
        <v>98.648</v>
      </c>
      <c r="I35" s="63">
        <v>3</v>
      </c>
      <c r="J35" s="64">
        <f t="shared" si="2"/>
        <v>1</v>
      </c>
      <c r="K35" s="65">
        <f t="shared" si="3"/>
        <v>2</v>
      </c>
    </row>
    <row r="36" spans="1:11">
      <c r="A36" s="11">
        <v>35</v>
      </c>
      <c r="B36" s="12" t="s">
        <v>3499</v>
      </c>
      <c r="C36" s="12" t="s">
        <v>8228</v>
      </c>
      <c r="D36" s="12" t="s">
        <v>2083</v>
      </c>
      <c r="E36" s="12" t="s">
        <v>26961</v>
      </c>
      <c r="F36" s="54" t="s">
        <v>8242</v>
      </c>
      <c r="G36" s="12" t="s">
        <v>26963</v>
      </c>
      <c r="H36" s="55">
        <v>111.873</v>
      </c>
      <c r="I36" s="63">
        <v>3</v>
      </c>
      <c r="J36" s="64">
        <f t="shared" si="2"/>
        <v>3</v>
      </c>
      <c r="K36" s="65">
        <f t="shared" si="3"/>
        <v>3</v>
      </c>
    </row>
    <row r="37" spans="1:11">
      <c r="A37" s="11">
        <v>36</v>
      </c>
      <c r="B37" s="12" t="s">
        <v>14450</v>
      </c>
      <c r="C37" s="12" t="s">
        <v>14492</v>
      </c>
      <c r="D37" s="12" t="s">
        <v>2083</v>
      </c>
      <c r="E37" s="12" t="s">
        <v>26961</v>
      </c>
      <c r="F37" s="54" t="s">
        <v>14504</v>
      </c>
      <c r="G37" s="12" t="s">
        <v>26962</v>
      </c>
      <c r="H37" s="55">
        <v>77.1</v>
      </c>
      <c r="I37" s="63">
        <v>3</v>
      </c>
      <c r="J37" s="64">
        <f t="shared" si="2"/>
        <v>1</v>
      </c>
      <c r="K37" s="65">
        <f t="shared" si="3"/>
        <v>2</v>
      </c>
    </row>
    <row r="38" spans="1:11">
      <c r="A38" s="11">
        <v>37</v>
      </c>
      <c r="B38" s="12" t="s">
        <v>14285</v>
      </c>
      <c r="C38" s="12" t="s">
        <v>14713</v>
      </c>
      <c r="D38" s="12" t="s">
        <v>2083</v>
      </c>
      <c r="E38" s="12" t="s">
        <v>26966</v>
      </c>
      <c r="F38" s="58"/>
      <c r="G38" s="58"/>
      <c r="H38" s="55">
        <v>100.315</v>
      </c>
      <c r="I38" s="63">
        <v>3</v>
      </c>
      <c r="J38" s="64">
        <f t="shared" si="2"/>
        <v>2</v>
      </c>
      <c r="K38" s="65">
        <f t="shared" si="3"/>
        <v>3</v>
      </c>
    </row>
    <row r="39" spans="1:11">
      <c r="A39" s="11">
        <v>38</v>
      </c>
      <c r="B39" s="12" t="s">
        <v>3409</v>
      </c>
      <c r="C39" s="12" t="s">
        <v>17987</v>
      </c>
      <c r="D39" s="12" t="s">
        <v>2083</v>
      </c>
      <c r="E39" s="12" t="s">
        <v>26961</v>
      </c>
      <c r="F39" s="54" t="s">
        <v>17999</v>
      </c>
      <c r="G39" s="58"/>
      <c r="H39" s="55">
        <v>102.64</v>
      </c>
      <c r="I39" s="63">
        <v>3</v>
      </c>
      <c r="J39" s="64">
        <f t="shared" si="2"/>
        <v>2</v>
      </c>
      <c r="K39" s="65">
        <f t="shared" si="3"/>
        <v>3</v>
      </c>
    </row>
    <row r="40" spans="1:11">
      <c r="A40" s="11">
        <v>39</v>
      </c>
      <c r="B40" s="12" t="s">
        <v>18456</v>
      </c>
      <c r="C40" s="12" t="s">
        <v>18500</v>
      </c>
      <c r="D40" s="12" t="s">
        <v>2083</v>
      </c>
      <c r="E40" s="12" t="s">
        <v>26961</v>
      </c>
      <c r="F40" s="54" t="s">
        <v>18513</v>
      </c>
      <c r="G40" s="12" t="s">
        <v>26962</v>
      </c>
      <c r="H40" s="56">
        <v>106.713</v>
      </c>
      <c r="I40" s="63">
        <v>3</v>
      </c>
      <c r="J40" s="64">
        <f t="shared" si="2"/>
        <v>2</v>
      </c>
      <c r="K40" s="65">
        <f t="shared" si="3"/>
        <v>3</v>
      </c>
    </row>
    <row r="41" spans="1:11">
      <c r="A41" s="11">
        <v>40</v>
      </c>
      <c r="B41" s="12" t="s">
        <v>19471</v>
      </c>
      <c r="C41" s="12" t="s">
        <v>19514</v>
      </c>
      <c r="D41" s="12" t="s">
        <v>2083</v>
      </c>
      <c r="E41" s="12" t="s">
        <v>26961</v>
      </c>
      <c r="F41" s="54" t="s">
        <v>19525</v>
      </c>
      <c r="G41" s="12" t="s">
        <v>26962</v>
      </c>
      <c r="H41" s="56">
        <v>97.812</v>
      </c>
      <c r="I41" s="63">
        <v>3</v>
      </c>
      <c r="J41" s="64">
        <f t="shared" si="2"/>
        <v>1</v>
      </c>
      <c r="K41" s="65">
        <f t="shared" si="3"/>
        <v>2</v>
      </c>
    </row>
    <row r="42" spans="1:11">
      <c r="A42" s="11">
        <v>41</v>
      </c>
      <c r="B42" s="12" t="s">
        <v>2242</v>
      </c>
      <c r="C42" s="12" t="s">
        <v>21609</v>
      </c>
      <c r="D42" s="12" t="s">
        <v>2083</v>
      </c>
      <c r="E42" s="12" t="s">
        <v>26961</v>
      </c>
      <c r="F42" s="54" t="s">
        <v>21620</v>
      </c>
      <c r="G42" s="12" t="s">
        <v>26963</v>
      </c>
      <c r="H42" s="55">
        <v>96.397</v>
      </c>
      <c r="I42" s="63">
        <v>3</v>
      </c>
      <c r="J42" s="64">
        <f t="shared" si="2"/>
        <v>1</v>
      </c>
      <c r="K42" s="65">
        <f t="shared" si="3"/>
        <v>2</v>
      </c>
    </row>
    <row r="43" spans="1:11">
      <c r="A43" s="11">
        <v>42</v>
      </c>
      <c r="B43" s="12" t="s">
        <v>7649</v>
      </c>
      <c r="C43" s="12" t="s">
        <v>7723</v>
      </c>
      <c r="D43" s="12" t="s">
        <v>263</v>
      </c>
      <c r="E43" s="12" t="s">
        <v>26961</v>
      </c>
      <c r="F43" s="54" t="s">
        <v>7736</v>
      </c>
      <c r="G43" s="12" t="s">
        <v>26969</v>
      </c>
      <c r="H43" s="55">
        <v>109.923</v>
      </c>
      <c r="I43" s="63">
        <v>3</v>
      </c>
      <c r="J43" s="64">
        <f t="shared" si="2"/>
        <v>2</v>
      </c>
      <c r="K43" s="65">
        <f t="shared" si="3"/>
        <v>3</v>
      </c>
    </row>
    <row r="44" spans="1:11">
      <c r="A44" s="11">
        <v>43</v>
      </c>
      <c r="B44" s="12" t="s">
        <v>3499</v>
      </c>
      <c r="C44" s="12" t="s">
        <v>8256</v>
      </c>
      <c r="D44" s="12" t="s">
        <v>263</v>
      </c>
      <c r="E44" s="12" t="s">
        <v>26961</v>
      </c>
      <c r="F44" s="54" t="s">
        <v>8268</v>
      </c>
      <c r="G44" s="12" t="s">
        <v>26963</v>
      </c>
      <c r="H44" s="55">
        <v>111.873</v>
      </c>
      <c r="I44" s="63">
        <v>3</v>
      </c>
      <c r="J44" s="64">
        <f t="shared" si="2"/>
        <v>3</v>
      </c>
      <c r="K44" s="65">
        <f t="shared" si="3"/>
        <v>3</v>
      </c>
    </row>
    <row r="45" spans="1:11">
      <c r="A45" s="11">
        <v>44</v>
      </c>
      <c r="B45" s="12" t="s">
        <v>11976</v>
      </c>
      <c r="C45" s="12" t="s">
        <v>12818</v>
      </c>
      <c r="D45" s="12" t="s">
        <v>263</v>
      </c>
      <c r="E45" s="12" t="s">
        <v>26961</v>
      </c>
      <c r="F45" s="54" t="s">
        <v>12829</v>
      </c>
      <c r="G45" s="12" t="s">
        <v>26964</v>
      </c>
      <c r="H45" s="56">
        <v>97.623</v>
      </c>
      <c r="I45" s="63">
        <v>3</v>
      </c>
      <c r="J45" s="64">
        <f t="shared" si="2"/>
        <v>1</v>
      </c>
      <c r="K45" s="65">
        <f t="shared" si="3"/>
        <v>2</v>
      </c>
    </row>
    <row r="46" spans="1:11">
      <c r="A46" s="11">
        <v>45</v>
      </c>
      <c r="B46" s="12" t="s">
        <v>2006</v>
      </c>
      <c r="C46" s="12" t="s">
        <v>13088</v>
      </c>
      <c r="D46" s="12" t="s">
        <v>263</v>
      </c>
      <c r="E46" s="12" t="s">
        <v>26961</v>
      </c>
      <c r="F46" s="54" t="s">
        <v>13101</v>
      </c>
      <c r="G46" s="12" t="s">
        <v>26962</v>
      </c>
      <c r="H46" s="55">
        <v>100.893</v>
      </c>
      <c r="I46" s="63">
        <v>3</v>
      </c>
      <c r="J46" s="64">
        <f t="shared" si="2"/>
        <v>2</v>
      </c>
      <c r="K46" s="65">
        <f t="shared" si="3"/>
        <v>3</v>
      </c>
    </row>
    <row r="47" spans="1:11">
      <c r="A47" s="11">
        <v>46</v>
      </c>
      <c r="B47" s="12" t="s">
        <v>13310</v>
      </c>
      <c r="C47" s="12" t="s">
        <v>13380</v>
      </c>
      <c r="D47" s="12" t="s">
        <v>263</v>
      </c>
      <c r="E47" s="12" t="s">
        <v>26961</v>
      </c>
      <c r="F47" s="54" t="s">
        <v>13392</v>
      </c>
      <c r="G47" s="12" t="s">
        <v>26964</v>
      </c>
      <c r="H47" s="55">
        <v>104.923</v>
      </c>
      <c r="I47" s="63">
        <v>3</v>
      </c>
      <c r="J47" s="64">
        <f t="shared" si="2"/>
        <v>2</v>
      </c>
      <c r="K47" s="65">
        <f t="shared" si="3"/>
        <v>3</v>
      </c>
    </row>
    <row r="48" spans="1:11">
      <c r="A48" s="11">
        <v>47</v>
      </c>
      <c r="B48" s="12" t="s">
        <v>14450</v>
      </c>
      <c r="C48" s="12" t="s">
        <v>14520</v>
      </c>
      <c r="D48" s="12" t="s">
        <v>263</v>
      </c>
      <c r="E48" s="12" t="s">
        <v>26961</v>
      </c>
      <c r="F48" s="54" t="s">
        <v>14531</v>
      </c>
      <c r="G48" s="12" t="s">
        <v>26962</v>
      </c>
      <c r="H48" s="55">
        <v>77.01</v>
      </c>
      <c r="I48" s="63">
        <v>3</v>
      </c>
      <c r="J48" s="64">
        <f t="shared" si="2"/>
        <v>1</v>
      </c>
      <c r="K48" s="65">
        <f t="shared" si="3"/>
        <v>2</v>
      </c>
    </row>
    <row r="49" spans="1:11">
      <c r="A49" s="11">
        <v>48</v>
      </c>
      <c r="B49" s="12" t="s">
        <v>2772</v>
      </c>
      <c r="C49" s="12" t="s">
        <v>15985</v>
      </c>
      <c r="D49" s="12" t="s">
        <v>263</v>
      </c>
      <c r="E49" s="12" t="s">
        <v>26961</v>
      </c>
      <c r="F49" s="54" t="s">
        <v>15997</v>
      </c>
      <c r="G49" s="12" t="s">
        <v>26963</v>
      </c>
      <c r="H49" s="55">
        <v>113.117</v>
      </c>
      <c r="I49" s="63">
        <v>3</v>
      </c>
      <c r="J49" s="64">
        <f t="shared" si="2"/>
        <v>3</v>
      </c>
      <c r="K49" s="65">
        <f t="shared" si="3"/>
        <v>3</v>
      </c>
    </row>
    <row r="50" spans="1:11">
      <c r="A50" s="11">
        <v>49</v>
      </c>
      <c r="B50" s="12" t="s">
        <v>3409</v>
      </c>
      <c r="C50" s="12" t="s">
        <v>18014</v>
      </c>
      <c r="D50" s="12" t="s">
        <v>263</v>
      </c>
      <c r="E50" s="12" t="s">
        <v>26961</v>
      </c>
      <c r="F50" s="54" t="s">
        <v>18026</v>
      </c>
      <c r="G50" s="12" t="s">
        <v>26963</v>
      </c>
      <c r="H50" s="55">
        <v>102.64</v>
      </c>
      <c r="I50" s="63">
        <v>3</v>
      </c>
      <c r="J50" s="64">
        <f t="shared" si="2"/>
        <v>2</v>
      </c>
      <c r="K50" s="65">
        <f t="shared" si="3"/>
        <v>3</v>
      </c>
    </row>
    <row r="51" spans="1:11">
      <c r="A51" s="11">
        <v>50</v>
      </c>
      <c r="B51" s="12" t="s">
        <v>16212</v>
      </c>
      <c r="C51" s="12" t="s">
        <v>18262</v>
      </c>
      <c r="D51" s="12" t="s">
        <v>263</v>
      </c>
      <c r="E51" s="12" t="s">
        <v>26961</v>
      </c>
      <c r="F51" s="54" t="s">
        <v>18273</v>
      </c>
      <c r="G51" s="12" t="s">
        <v>26963</v>
      </c>
      <c r="H51" s="55">
        <v>110.993</v>
      </c>
      <c r="I51" s="63">
        <v>3</v>
      </c>
      <c r="J51" s="64">
        <f t="shared" si="2"/>
        <v>2</v>
      </c>
      <c r="K51" s="65">
        <f t="shared" si="3"/>
        <v>3</v>
      </c>
    </row>
    <row r="52" spans="1:11">
      <c r="A52" s="11">
        <v>51</v>
      </c>
      <c r="B52" s="12" t="s">
        <v>18456</v>
      </c>
      <c r="C52" s="12" t="s">
        <v>18528</v>
      </c>
      <c r="D52" s="12" t="s">
        <v>263</v>
      </c>
      <c r="E52" s="12" t="s">
        <v>26961</v>
      </c>
      <c r="F52" s="54" t="s">
        <v>18539</v>
      </c>
      <c r="G52" s="12" t="s">
        <v>26962</v>
      </c>
      <c r="H52" s="56">
        <v>106.713</v>
      </c>
      <c r="I52" s="63">
        <v>3</v>
      </c>
      <c r="J52" s="64">
        <f t="shared" si="2"/>
        <v>2</v>
      </c>
      <c r="K52" s="65">
        <f t="shared" si="3"/>
        <v>3</v>
      </c>
    </row>
    <row r="53" spans="1:11">
      <c r="A53" s="11">
        <v>52</v>
      </c>
      <c r="B53" s="12" t="s">
        <v>12402</v>
      </c>
      <c r="C53" s="12" t="s">
        <v>18770</v>
      </c>
      <c r="D53" s="12" t="s">
        <v>263</v>
      </c>
      <c r="E53" s="12" t="s">
        <v>26961</v>
      </c>
      <c r="F53" s="54" t="s">
        <v>18783</v>
      </c>
      <c r="G53" s="12" t="s">
        <v>26962</v>
      </c>
      <c r="H53" s="56">
        <v>103.102</v>
      </c>
      <c r="I53" s="63">
        <v>3</v>
      </c>
      <c r="J53" s="64">
        <f t="shared" si="2"/>
        <v>2</v>
      </c>
      <c r="K53" s="65">
        <f t="shared" si="3"/>
        <v>3</v>
      </c>
    </row>
    <row r="54" spans="1:11">
      <c r="A54" s="11">
        <v>53</v>
      </c>
      <c r="B54" s="12" t="s">
        <v>4551</v>
      </c>
      <c r="C54" s="12" t="s">
        <v>19286</v>
      </c>
      <c r="D54" s="12" t="s">
        <v>263</v>
      </c>
      <c r="E54" s="12" t="s">
        <v>26961</v>
      </c>
      <c r="F54" s="54" t="s">
        <v>19299</v>
      </c>
      <c r="G54" s="12" t="s">
        <v>26962</v>
      </c>
      <c r="H54" s="56">
        <v>88.432</v>
      </c>
      <c r="I54" s="63">
        <v>3</v>
      </c>
      <c r="J54" s="64">
        <f t="shared" si="2"/>
        <v>1</v>
      </c>
      <c r="K54" s="65">
        <f t="shared" si="3"/>
        <v>2</v>
      </c>
    </row>
    <row r="55" spans="1:11">
      <c r="A55" s="11">
        <v>54</v>
      </c>
      <c r="B55" s="12" t="s">
        <v>2037</v>
      </c>
      <c r="C55" s="12" t="s">
        <v>20600</v>
      </c>
      <c r="D55" s="12" t="s">
        <v>263</v>
      </c>
      <c r="E55" s="12" t="s">
        <v>26961</v>
      </c>
      <c r="F55" s="54" t="s">
        <v>20612</v>
      </c>
      <c r="G55" s="12" t="s">
        <v>26962</v>
      </c>
      <c r="H55" s="56">
        <v>109.938</v>
      </c>
      <c r="I55" s="63">
        <v>3</v>
      </c>
      <c r="J55" s="64">
        <f t="shared" si="2"/>
        <v>2</v>
      </c>
      <c r="K55" s="65">
        <f t="shared" si="3"/>
        <v>3</v>
      </c>
    </row>
    <row r="56" spans="1:11">
      <c r="A56" s="11">
        <v>55</v>
      </c>
      <c r="B56" s="12" t="s">
        <v>2242</v>
      </c>
      <c r="C56" s="12" t="s">
        <v>21635</v>
      </c>
      <c r="D56" s="12" t="s">
        <v>263</v>
      </c>
      <c r="E56" s="12" t="s">
        <v>26966</v>
      </c>
      <c r="F56" s="54" t="s">
        <v>21647</v>
      </c>
      <c r="G56" s="12" t="s">
        <v>26963</v>
      </c>
      <c r="H56" s="55">
        <v>96.397</v>
      </c>
      <c r="I56" s="63">
        <v>3</v>
      </c>
      <c r="J56" s="64">
        <f t="shared" si="2"/>
        <v>1</v>
      </c>
      <c r="K56" s="65">
        <f t="shared" si="3"/>
        <v>2</v>
      </c>
    </row>
    <row r="57" spans="1:11">
      <c r="A57" s="11">
        <v>56</v>
      </c>
      <c r="B57" s="12" t="s">
        <v>21808</v>
      </c>
      <c r="C57" s="12" t="s">
        <v>21883</v>
      </c>
      <c r="D57" s="12" t="s">
        <v>263</v>
      </c>
      <c r="E57" s="12" t="s">
        <v>26961</v>
      </c>
      <c r="F57" s="54" t="s">
        <v>21895</v>
      </c>
      <c r="G57" s="12" t="s">
        <v>26963</v>
      </c>
      <c r="H57" s="55">
        <v>105.875</v>
      </c>
      <c r="I57" s="63">
        <v>3</v>
      </c>
      <c r="J57" s="64">
        <f t="shared" si="2"/>
        <v>2</v>
      </c>
      <c r="K57" s="65">
        <f t="shared" si="3"/>
        <v>3</v>
      </c>
    </row>
    <row r="58" spans="1:11">
      <c r="A58" s="11">
        <v>57</v>
      </c>
      <c r="B58" s="12" t="s">
        <v>22345</v>
      </c>
      <c r="C58" s="12" t="s">
        <v>22413</v>
      </c>
      <c r="D58" s="12" t="s">
        <v>263</v>
      </c>
      <c r="E58" s="12" t="s">
        <v>26961</v>
      </c>
      <c r="F58" s="54" t="s">
        <v>22425</v>
      </c>
      <c r="G58" s="12" t="s">
        <v>26963</v>
      </c>
      <c r="H58" s="55">
        <v>98.552</v>
      </c>
      <c r="I58" s="63">
        <v>3</v>
      </c>
      <c r="J58" s="64">
        <f t="shared" si="2"/>
        <v>1</v>
      </c>
      <c r="K58" s="65">
        <f t="shared" si="3"/>
        <v>2</v>
      </c>
    </row>
    <row r="59" spans="1:11">
      <c r="A59" s="11">
        <v>58</v>
      </c>
      <c r="B59" s="12" t="s">
        <v>13310</v>
      </c>
      <c r="C59" s="12" t="s">
        <v>13394</v>
      </c>
      <c r="D59" s="12" t="s">
        <v>108</v>
      </c>
      <c r="E59" s="12" t="s">
        <v>26961</v>
      </c>
      <c r="F59" s="54" t="s">
        <v>13407</v>
      </c>
      <c r="G59" s="12" t="s">
        <v>26964</v>
      </c>
      <c r="H59" s="55">
        <v>104.923</v>
      </c>
      <c r="I59" s="63">
        <v>3</v>
      </c>
      <c r="J59" s="64">
        <f t="shared" si="2"/>
        <v>2</v>
      </c>
      <c r="K59" s="65">
        <f t="shared" si="3"/>
        <v>3</v>
      </c>
    </row>
    <row r="60" spans="1:11">
      <c r="A60" s="11">
        <v>59</v>
      </c>
      <c r="B60" s="12" t="s">
        <v>2772</v>
      </c>
      <c r="C60" s="12" t="s">
        <v>16013</v>
      </c>
      <c r="D60" s="12" t="s">
        <v>108</v>
      </c>
      <c r="E60" s="12" t="s">
        <v>26961</v>
      </c>
      <c r="F60" s="54" t="s">
        <v>16025</v>
      </c>
      <c r="G60" s="12" t="s">
        <v>26963</v>
      </c>
      <c r="H60" s="55">
        <v>113.117</v>
      </c>
      <c r="I60" s="63">
        <v>3</v>
      </c>
      <c r="J60" s="64">
        <f t="shared" si="2"/>
        <v>3</v>
      </c>
      <c r="K60" s="65">
        <f t="shared" si="3"/>
        <v>3</v>
      </c>
    </row>
    <row r="61" spans="1:11">
      <c r="A61" s="11">
        <v>60</v>
      </c>
      <c r="B61" s="12" t="s">
        <v>3409</v>
      </c>
      <c r="C61" s="12" t="s">
        <v>18028</v>
      </c>
      <c r="D61" s="12" t="s">
        <v>108</v>
      </c>
      <c r="E61" s="12" t="s">
        <v>26961</v>
      </c>
      <c r="F61" s="54" t="s">
        <v>18040</v>
      </c>
      <c r="G61" s="12" t="s">
        <v>26963</v>
      </c>
      <c r="H61" s="55">
        <v>102.64</v>
      </c>
      <c r="I61" s="63">
        <v>3</v>
      </c>
      <c r="J61" s="64">
        <f t="shared" si="2"/>
        <v>2</v>
      </c>
      <c r="K61" s="65">
        <f t="shared" si="3"/>
        <v>3</v>
      </c>
    </row>
    <row r="62" spans="1:11">
      <c r="A62" s="11">
        <v>61</v>
      </c>
      <c r="B62" s="12" t="s">
        <v>16212</v>
      </c>
      <c r="C62" s="12" t="s">
        <v>18275</v>
      </c>
      <c r="D62" s="12" t="s">
        <v>108</v>
      </c>
      <c r="E62" s="12" t="s">
        <v>26961</v>
      </c>
      <c r="F62" s="54" t="s">
        <v>18286</v>
      </c>
      <c r="G62" s="12" t="s">
        <v>26963</v>
      </c>
      <c r="H62" s="55">
        <v>110.993</v>
      </c>
      <c r="I62" s="63">
        <v>3</v>
      </c>
      <c r="J62" s="64">
        <f t="shared" si="2"/>
        <v>2</v>
      </c>
      <c r="K62" s="65">
        <f t="shared" si="3"/>
        <v>3</v>
      </c>
    </row>
    <row r="63" spans="1:11">
      <c r="A63" s="11">
        <v>62</v>
      </c>
      <c r="B63" s="12" t="s">
        <v>18456</v>
      </c>
      <c r="C63" s="12" t="s">
        <v>18541</v>
      </c>
      <c r="D63" s="12" t="s">
        <v>108</v>
      </c>
      <c r="E63" s="12" t="s">
        <v>26961</v>
      </c>
      <c r="F63" s="54" t="s">
        <v>18553</v>
      </c>
      <c r="G63" s="12" t="s">
        <v>26962</v>
      </c>
      <c r="H63" s="56">
        <v>106.713</v>
      </c>
      <c r="I63" s="63">
        <v>3</v>
      </c>
      <c r="J63" s="64">
        <f t="shared" si="2"/>
        <v>2</v>
      </c>
      <c r="K63" s="65">
        <f t="shared" si="3"/>
        <v>3</v>
      </c>
    </row>
    <row r="64" spans="1:11">
      <c r="A64" s="11">
        <v>63</v>
      </c>
      <c r="B64" s="12" t="s">
        <v>12402</v>
      </c>
      <c r="C64" s="12" t="s">
        <v>18785</v>
      </c>
      <c r="D64" s="12" t="s">
        <v>108</v>
      </c>
      <c r="E64" s="12" t="s">
        <v>26961</v>
      </c>
      <c r="F64" s="54" t="s">
        <v>18797</v>
      </c>
      <c r="G64" s="12" t="s">
        <v>26962</v>
      </c>
      <c r="H64" s="56">
        <v>103.102</v>
      </c>
      <c r="I64" s="63">
        <v>3</v>
      </c>
      <c r="J64" s="64">
        <f t="shared" si="2"/>
        <v>2</v>
      </c>
      <c r="K64" s="65">
        <f t="shared" si="3"/>
        <v>3</v>
      </c>
    </row>
    <row r="65" spans="1:11">
      <c r="A65" s="11">
        <v>64</v>
      </c>
      <c r="B65" s="12" t="s">
        <v>2037</v>
      </c>
      <c r="C65" s="12" t="s">
        <v>20614</v>
      </c>
      <c r="D65" s="12" t="s">
        <v>108</v>
      </c>
      <c r="E65" s="12" t="s">
        <v>26961</v>
      </c>
      <c r="F65" s="54" t="s">
        <v>20626</v>
      </c>
      <c r="G65" s="58"/>
      <c r="H65" s="56">
        <v>109.938</v>
      </c>
      <c r="I65" s="63">
        <v>3</v>
      </c>
      <c r="J65" s="64">
        <f t="shared" si="2"/>
        <v>2</v>
      </c>
      <c r="K65" s="65">
        <f t="shared" si="3"/>
        <v>3</v>
      </c>
    </row>
    <row r="66" spans="1:11">
      <c r="A66" s="11">
        <v>65</v>
      </c>
      <c r="B66" s="12" t="s">
        <v>21808</v>
      </c>
      <c r="C66" s="12" t="s">
        <v>21897</v>
      </c>
      <c r="D66" s="12" t="s">
        <v>108</v>
      </c>
      <c r="E66" s="12" t="s">
        <v>26961</v>
      </c>
      <c r="F66" s="54" t="s">
        <v>21909</v>
      </c>
      <c r="G66" s="12" t="s">
        <v>26963</v>
      </c>
      <c r="H66" s="55">
        <v>105.875</v>
      </c>
      <c r="I66" s="63">
        <v>3</v>
      </c>
      <c r="J66" s="64">
        <f t="shared" ref="J66:J73" si="4">IF(AND(H66&gt;=60,H66&lt;100),1,IF(AND(H66&gt;=100,H66&lt;=110.999),2,IF(AND(H66&gt;=111,H66&lt;=120),3,"")))</f>
        <v>2</v>
      </c>
      <c r="K66" s="65">
        <f t="shared" ref="K66:K73" si="5">ROUND(0.3*J66+0.7*I66,0)</f>
        <v>3</v>
      </c>
    </row>
    <row r="67" spans="1:11">
      <c r="A67" s="11">
        <v>66</v>
      </c>
      <c r="B67" s="12" t="s">
        <v>6574</v>
      </c>
      <c r="C67" s="12" t="s">
        <v>6670</v>
      </c>
      <c r="D67" s="12" t="s">
        <v>2321</v>
      </c>
      <c r="E67" s="12" t="s">
        <v>26961</v>
      </c>
      <c r="F67" s="54" t="s">
        <v>6682</v>
      </c>
      <c r="G67" s="12" t="s">
        <v>26970</v>
      </c>
      <c r="H67" s="55">
        <v>97.128</v>
      </c>
      <c r="I67" s="63">
        <v>3</v>
      </c>
      <c r="J67" s="64">
        <f t="shared" si="4"/>
        <v>1</v>
      </c>
      <c r="K67" s="65">
        <f t="shared" si="5"/>
        <v>2</v>
      </c>
    </row>
    <row r="68" spans="1:11">
      <c r="A68" s="11">
        <v>67</v>
      </c>
      <c r="B68" s="12" t="s">
        <v>2006</v>
      </c>
      <c r="C68" s="12" t="s">
        <v>13116</v>
      </c>
      <c r="D68" s="12" t="s">
        <v>2321</v>
      </c>
      <c r="E68" s="12" t="s">
        <v>26961</v>
      </c>
      <c r="F68" s="54" t="s">
        <v>13128</v>
      </c>
      <c r="G68" s="12" t="s">
        <v>26962</v>
      </c>
      <c r="H68" s="55">
        <v>100.893</v>
      </c>
      <c r="I68" s="63">
        <v>3</v>
      </c>
      <c r="J68" s="64">
        <f t="shared" si="4"/>
        <v>2</v>
      </c>
      <c r="K68" s="65">
        <f t="shared" si="5"/>
        <v>3</v>
      </c>
    </row>
    <row r="69" spans="1:11">
      <c r="A69" s="11">
        <v>68</v>
      </c>
      <c r="B69" s="12" t="s">
        <v>2772</v>
      </c>
      <c r="C69" s="12" t="s">
        <v>16056</v>
      </c>
      <c r="D69" s="12" t="s">
        <v>2321</v>
      </c>
      <c r="E69" s="12" t="s">
        <v>26961</v>
      </c>
      <c r="F69" s="54" t="s">
        <v>16067</v>
      </c>
      <c r="G69" s="58"/>
      <c r="H69" s="55">
        <v>113.117</v>
      </c>
      <c r="I69" s="63">
        <v>3</v>
      </c>
      <c r="J69" s="64">
        <f t="shared" si="4"/>
        <v>3</v>
      </c>
      <c r="K69" s="65">
        <f t="shared" si="5"/>
        <v>3</v>
      </c>
    </row>
    <row r="70" spans="1:11">
      <c r="A70" s="11">
        <v>69</v>
      </c>
      <c r="B70" s="12" t="s">
        <v>3409</v>
      </c>
      <c r="C70" s="12" t="s">
        <v>18042</v>
      </c>
      <c r="D70" s="12" t="s">
        <v>2321</v>
      </c>
      <c r="E70" s="12" t="s">
        <v>26961</v>
      </c>
      <c r="F70" s="54" t="s">
        <v>18054</v>
      </c>
      <c r="G70" s="12" t="s">
        <v>26963</v>
      </c>
      <c r="H70" s="55">
        <v>102.64</v>
      </c>
      <c r="I70" s="63">
        <v>3</v>
      </c>
      <c r="J70" s="64">
        <f t="shared" si="4"/>
        <v>2</v>
      </c>
      <c r="K70" s="65">
        <f t="shared" si="5"/>
        <v>3</v>
      </c>
    </row>
    <row r="71" spans="1:11">
      <c r="A71" s="11">
        <v>70</v>
      </c>
      <c r="B71" s="12" t="s">
        <v>16212</v>
      </c>
      <c r="C71" s="12" t="s">
        <v>18288</v>
      </c>
      <c r="D71" s="12" t="s">
        <v>2321</v>
      </c>
      <c r="E71" s="12" t="s">
        <v>26961</v>
      </c>
      <c r="F71" s="54" t="s">
        <v>18300</v>
      </c>
      <c r="G71" s="12" t="s">
        <v>26963</v>
      </c>
      <c r="H71" s="55">
        <v>110.993</v>
      </c>
      <c r="I71" s="63">
        <v>3</v>
      </c>
      <c r="J71" s="64">
        <f t="shared" si="4"/>
        <v>2</v>
      </c>
      <c r="K71" s="65">
        <f t="shared" si="5"/>
        <v>3</v>
      </c>
    </row>
    <row r="72" spans="1:11">
      <c r="A72" s="11">
        <v>71</v>
      </c>
      <c r="B72" s="12" t="s">
        <v>2037</v>
      </c>
      <c r="C72" s="12" t="s">
        <v>20628</v>
      </c>
      <c r="D72" s="12" t="s">
        <v>2321</v>
      </c>
      <c r="E72" s="12" t="s">
        <v>26961</v>
      </c>
      <c r="F72" s="54" t="s">
        <v>20637</v>
      </c>
      <c r="G72" s="12" t="s">
        <v>26962</v>
      </c>
      <c r="H72" s="56">
        <v>109.938</v>
      </c>
      <c r="I72" s="63">
        <v>3</v>
      </c>
      <c r="J72" s="64">
        <f t="shared" si="4"/>
        <v>2</v>
      </c>
      <c r="K72" s="65">
        <f t="shared" si="5"/>
        <v>3</v>
      </c>
    </row>
    <row r="73" spans="1:11">
      <c r="A73" s="11">
        <v>72</v>
      </c>
      <c r="B73" s="12" t="s">
        <v>21808</v>
      </c>
      <c r="C73" s="12" t="s">
        <v>21911</v>
      </c>
      <c r="D73" s="12" t="s">
        <v>2321</v>
      </c>
      <c r="E73" s="12" t="s">
        <v>26961</v>
      </c>
      <c r="F73" s="54" t="s">
        <v>21921</v>
      </c>
      <c r="G73" s="12" t="s">
        <v>26963</v>
      </c>
      <c r="H73" s="55">
        <v>105.875</v>
      </c>
      <c r="I73" s="63">
        <v>3</v>
      </c>
      <c r="J73" s="64">
        <f t="shared" si="4"/>
        <v>2</v>
      </c>
      <c r="K73" s="65">
        <f t="shared" si="5"/>
        <v>3</v>
      </c>
    </row>
  </sheetData>
  <autoFilter ref="A1:K73">
    <extLst/>
  </autoFilter>
  <pageMargins left="0.7" right="0.7" top="0.75" bottom="0.75" header="0.3" footer="0.3"/>
  <pageSetup paperSize="9" fitToWidth="0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zoomScale="138" zoomScaleNormal="138" topLeftCell="G1" workbookViewId="0">
      <pane ySplit="1" topLeftCell="A2" activePane="bottomLeft" state="frozen"/>
      <selection/>
      <selection pane="bottomLeft" activeCell="N13" sqref="N13"/>
    </sheetView>
  </sheetViews>
  <sheetFormatPr defaultColWidth="11" defaultRowHeight="15.75"/>
  <cols>
    <col min="1" max="1" width="6.66666666666667" style="5" customWidth="1"/>
    <col min="2" max="2" width="24.8296296296296" style="5" customWidth="1"/>
    <col min="3" max="3" width="34.3333333333333" style="5" customWidth="1"/>
    <col min="4" max="4" width="19.5037037037037" style="5" customWidth="1"/>
    <col min="5" max="5" width="17.6666666666667" style="5" customWidth="1"/>
    <col min="6" max="6" width="16.3333333333333" style="5" customWidth="1"/>
    <col min="7" max="7" width="31.162962962963" style="5" customWidth="1"/>
    <col min="8" max="8" width="18.162962962963" style="6" customWidth="1"/>
    <col min="9" max="9" width="14.3333333333333" style="6" customWidth="1"/>
    <col min="10" max="10" width="31.3333333333333" style="6" customWidth="1"/>
    <col min="11" max="11" width="27.3333333333333" style="6" customWidth="1"/>
    <col min="12" max="12" width="16.162962962963" style="8" customWidth="1"/>
    <col min="13" max="13" width="20" style="27" customWidth="1"/>
    <col min="14" max="14" width="19.162962962963" style="5" customWidth="1"/>
    <col min="15" max="15" width="19.162962962963" style="27" customWidth="1"/>
    <col min="16" max="16" width="10.8296296296296" style="5"/>
    <col min="17" max="17" width="16.6666666666667" style="6" customWidth="1"/>
  </cols>
  <sheetData>
    <row r="1" spans="1:17">
      <c r="A1" s="9" t="s">
        <v>3</v>
      </c>
      <c r="B1" s="10" t="s">
        <v>26734</v>
      </c>
      <c r="C1" s="14" t="s">
        <v>26953</v>
      </c>
      <c r="D1" s="14" t="s">
        <v>26954</v>
      </c>
      <c r="E1" s="14" t="s">
        <v>26971</v>
      </c>
      <c r="F1" s="14" t="s">
        <v>26972</v>
      </c>
      <c r="G1" s="14" t="s">
        <v>26973</v>
      </c>
      <c r="H1" s="14" t="s">
        <v>26974</v>
      </c>
      <c r="I1" s="14" t="s">
        <v>26975</v>
      </c>
      <c r="J1" s="14" t="s">
        <v>26976</v>
      </c>
      <c r="K1" s="14" t="s">
        <v>26977</v>
      </c>
      <c r="L1" s="14" t="s">
        <v>26978</v>
      </c>
      <c r="M1" s="39" t="s">
        <v>26979</v>
      </c>
      <c r="N1" s="14" t="s">
        <v>26980</v>
      </c>
      <c r="O1" s="39" t="s">
        <v>26981</v>
      </c>
      <c r="P1" s="14" t="s">
        <v>26982</v>
      </c>
      <c r="Q1" s="42" t="s">
        <v>26983</v>
      </c>
    </row>
    <row r="2" spans="1:17">
      <c r="A2" s="11">
        <v>1</v>
      </c>
      <c r="B2" s="12" t="s">
        <v>6574</v>
      </c>
      <c r="C2" s="17" t="s">
        <v>6589</v>
      </c>
      <c r="D2" s="17" t="s">
        <v>68</v>
      </c>
      <c r="E2" s="17" t="s">
        <v>26720</v>
      </c>
      <c r="F2" s="17" t="s">
        <v>26720</v>
      </c>
      <c r="G2" s="29" t="s">
        <v>26984</v>
      </c>
      <c r="H2" s="30" t="s">
        <v>26720</v>
      </c>
      <c r="I2" s="30">
        <v>1</v>
      </c>
      <c r="J2" s="35">
        <v>45697.5946990741</v>
      </c>
      <c r="K2" s="30" t="s">
        <v>26720</v>
      </c>
      <c r="L2" s="36"/>
      <c r="M2" s="40"/>
      <c r="N2" s="41"/>
      <c r="O2" s="40"/>
      <c r="P2" s="41" t="str">
        <f>IF(OR(D2="Masinis I",D2="Mualim I"),"SDP",IF(OR(D2="Masinis II",D2="Mualim II"),"MDP",IF(OR(D2="Masinis III",D2="Mualim III"),"FDP","")))</f>
        <v>SDP</v>
      </c>
      <c r="Q2" s="6">
        <f>ROUND(0.4*I2+0.6*L2,0)</f>
        <v>0</v>
      </c>
    </row>
    <row r="3" spans="1:17">
      <c r="A3" s="11">
        <v>2</v>
      </c>
      <c r="B3" s="28" t="s">
        <v>3573</v>
      </c>
      <c r="C3" s="17" t="s">
        <v>6857</v>
      </c>
      <c r="D3" s="17" t="s">
        <v>68</v>
      </c>
      <c r="E3" s="17" t="s">
        <v>26720</v>
      </c>
      <c r="F3" s="17" t="s">
        <v>26720</v>
      </c>
      <c r="G3" s="31" t="s">
        <v>26985</v>
      </c>
      <c r="H3" s="30" t="s">
        <v>26720</v>
      </c>
      <c r="I3" s="30">
        <v>2</v>
      </c>
      <c r="J3" s="37" t="s">
        <v>26986</v>
      </c>
      <c r="K3" s="30" t="s">
        <v>26720</v>
      </c>
      <c r="L3" s="36"/>
      <c r="M3" s="40"/>
      <c r="N3" s="41"/>
      <c r="O3" s="40"/>
      <c r="P3" s="41" t="str">
        <f t="shared" ref="P3:P66" si="0">IF(OR(D3="Masinis I",D3="Mualim I"),"SDP",IF(OR(D3="Masinis II",D3="Mualim II"),"MDP",IF(OR(D3="Masinis III",D3="Mualim III"),"FDP","")))</f>
        <v>SDP</v>
      </c>
      <c r="Q3" s="6">
        <f t="shared" ref="Q3:Q66" si="1">ROUND(0.4*I3+0.6*L3,0)</f>
        <v>1</v>
      </c>
    </row>
    <row r="4" spans="1:17">
      <c r="A4" s="11">
        <v>3</v>
      </c>
      <c r="B4" s="28" t="s">
        <v>13310</v>
      </c>
      <c r="C4" s="17" t="s">
        <v>13323</v>
      </c>
      <c r="D4" s="17" t="s">
        <v>68</v>
      </c>
      <c r="E4" s="17" t="s">
        <v>26720</v>
      </c>
      <c r="F4" s="17" t="s">
        <v>26720</v>
      </c>
      <c r="G4" s="31" t="s">
        <v>26987</v>
      </c>
      <c r="H4" s="30" t="s">
        <v>26720</v>
      </c>
      <c r="I4" s="30">
        <v>2</v>
      </c>
      <c r="J4" s="35">
        <v>45697.5501967593</v>
      </c>
      <c r="K4" s="30" t="s">
        <v>26720</v>
      </c>
      <c r="L4" s="36"/>
      <c r="M4" s="40"/>
      <c r="N4" s="41"/>
      <c r="O4" s="40"/>
      <c r="P4" s="41" t="str">
        <f t="shared" si="0"/>
        <v>SDP</v>
      </c>
      <c r="Q4" s="6">
        <f t="shared" si="1"/>
        <v>1</v>
      </c>
    </row>
    <row r="5" ht="31.5" spans="1:17">
      <c r="A5" s="11">
        <v>4</v>
      </c>
      <c r="B5" s="28" t="s">
        <v>13590</v>
      </c>
      <c r="C5" s="17" t="s">
        <v>13607</v>
      </c>
      <c r="D5" s="17" t="s">
        <v>68</v>
      </c>
      <c r="E5" s="17" t="s">
        <v>26720</v>
      </c>
      <c r="F5" s="17" t="s">
        <v>26720</v>
      </c>
      <c r="G5" s="29" t="s">
        <v>26988</v>
      </c>
      <c r="H5" s="30" t="s">
        <v>26720</v>
      </c>
      <c r="I5" s="30">
        <v>2</v>
      </c>
      <c r="J5" s="38" t="s">
        <v>26989</v>
      </c>
      <c r="K5" s="30" t="s">
        <v>26720</v>
      </c>
      <c r="L5" s="36">
        <v>2</v>
      </c>
      <c r="M5" s="40" t="s">
        <v>26990</v>
      </c>
      <c r="N5" s="41">
        <v>7</v>
      </c>
      <c r="O5" s="40"/>
      <c r="P5" s="41" t="str">
        <f t="shared" si="0"/>
        <v>SDP</v>
      </c>
      <c r="Q5" s="6">
        <f t="shared" si="1"/>
        <v>2</v>
      </c>
    </row>
    <row r="6" ht="31.5" spans="1:17">
      <c r="A6" s="11">
        <v>5</v>
      </c>
      <c r="B6" s="28" t="s">
        <v>13896</v>
      </c>
      <c r="C6" s="17" t="s">
        <v>13910</v>
      </c>
      <c r="D6" s="17" t="s">
        <v>68</v>
      </c>
      <c r="E6" s="17" t="s">
        <v>26720</v>
      </c>
      <c r="F6" s="17" t="s">
        <v>26720</v>
      </c>
      <c r="G6" s="29" t="s">
        <v>26991</v>
      </c>
      <c r="H6" s="30" t="s">
        <v>26720</v>
      </c>
      <c r="I6" s="30">
        <v>1</v>
      </c>
      <c r="J6" s="37" t="s">
        <v>26992</v>
      </c>
      <c r="K6" s="30" t="s">
        <v>26720</v>
      </c>
      <c r="L6" s="36">
        <v>2</v>
      </c>
      <c r="M6" s="40" t="s">
        <v>26993</v>
      </c>
      <c r="N6" s="41">
        <v>5</v>
      </c>
      <c r="O6" s="40"/>
      <c r="P6" s="41" t="str">
        <f t="shared" si="0"/>
        <v>SDP</v>
      </c>
      <c r="Q6" s="6">
        <f t="shared" si="1"/>
        <v>2</v>
      </c>
    </row>
    <row r="7" spans="1:17">
      <c r="A7" s="11">
        <v>6</v>
      </c>
      <c r="B7" s="28" t="s">
        <v>14450</v>
      </c>
      <c r="C7" s="17" t="s">
        <v>14464</v>
      </c>
      <c r="D7" s="17" t="s">
        <v>68</v>
      </c>
      <c r="E7" s="17" t="s">
        <v>26720</v>
      </c>
      <c r="F7" s="17" t="s">
        <v>26994</v>
      </c>
      <c r="G7" s="17"/>
      <c r="H7" s="30"/>
      <c r="I7" s="30"/>
      <c r="J7" s="38"/>
      <c r="K7" s="30"/>
      <c r="L7" s="36"/>
      <c r="M7" s="40"/>
      <c r="N7" s="41"/>
      <c r="O7" s="40"/>
      <c r="P7" s="41" t="str">
        <f t="shared" si="0"/>
        <v>SDP</v>
      </c>
      <c r="Q7" s="6">
        <f t="shared" si="1"/>
        <v>0</v>
      </c>
    </row>
    <row r="8" spans="1:17">
      <c r="A8" s="11">
        <v>7</v>
      </c>
      <c r="B8" s="28" t="s">
        <v>14285</v>
      </c>
      <c r="C8" s="17" t="s">
        <v>14683</v>
      </c>
      <c r="D8" s="17" t="s">
        <v>68</v>
      </c>
      <c r="E8" s="17" t="s">
        <v>26720</v>
      </c>
      <c r="F8" s="17" t="s">
        <v>26720</v>
      </c>
      <c r="G8" s="29" t="s">
        <v>26995</v>
      </c>
      <c r="H8" s="30" t="s">
        <v>26720</v>
      </c>
      <c r="I8" s="30">
        <v>3</v>
      </c>
      <c r="J8" s="37" t="s">
        <v>26996</v>
      </c>
      <c r="K8" s="30" t="s">
        <v>26720</v>
      </c>
      <c r="L8" s="36"/>
      <c r="M8" s="40"/>
      <c r="N8" s="41"/>
      <c r="O8" s="40"/>
      <c r="P8" s="41" t="str">
        <f t="shared" si="0"/>
        <v>SDP</v>
      </c>
      <c r="Q8" s="6">
        <f t="shared" si="1"/>
        <v>1</v>
      </c>
    </row>
    <row r="9" ht="47.25" spans="1:17">
      <c r="A9" s="11">
        <v>8</v>
      </c>
      <c r="B9" s="28" t="s">
        <v>14945</v>
      </c>
      <c r="C9" s="17" t="s">
        <v>14959</v>
      </c>
      <c r="D9" s="17" t="s">
        <v>68</v>
      </c>
      <c r="E9" s="17" t="s">
        <v>26720</v>
      </c>
      <c r="F9" s="17" t="s">
        <v>26720</v>
      </c>
      <c r="G9" s="29" t="s">
        <v>26997</v>
      </c>
      <c r="H9" s="30" t="s">
        <v>26720</v>
      </c>
      <c r="I9" s="30">
        <v>2</v>
      </c>
      <c r="J9" s="37" t="s">
        <v>26998</v>
      </c>
      <c r="K9" s="30" t="s">
        <v>26720</v>
      </c>
      <c r="L9" s="36">
        <v>2</v>
      </c>
      <c r="M9" s="40" t="s">
        <v>26999</v>
      </c>
      <c r="N9" s="41">
        <v>8</v>
      </c>
      <c r="O9" s="40"/>
      <c r="P9" s="41" t="str">
        <f t="shared" si="0"/>
        <v>SDP</v>
      </c>
      <c r="Q9" s="6">
        <f t="shared" si="1"/>
        <v>2</v>
      </c>
    </row>
    <row r="10" spans="1:17">
      <c r="A10" s="11">
        <v>9</v>
      </c>
      <c r="B10" s="28" t="s">
        <v>2153</v>
      </c>
      <c r="C10" s="17" t="s">
        <v>17694</v>
      </c>
      <c r="D10" s="17" t="s">
        <v>68</v>
      </c>
      <c r="E10" s="17" t="s">
        <v>26720</v>
      </c>
      <c r="F10" s="17" t="s">
        <v>26720</v>
      </c>
      <c r="G10" s="32" t="s">
        <v>27000</v>
      </c>
      <c r="H10" s="30" t="s">
        <v>26720</v>
      </c>
      <c r="I10" s="30">
        <v>2</v>
      </c>
      <c r="J10" s="37" t="s">
        <v>27001</v>
      </c>
      <c r="K10" s="30" t="s">
        <v>26720</v>
      </c>
      <c r="L10" s="36"/>
      <c r="M10" s="40"/>
      <c r="N10" s="41"/>
      <c r="O10" s="40"/>
      <c r="P10" s="41" t="str">
        <f t="shared" si="0"/>
        <v>SDP</v>
      </c>
      <c r="Q10" s="6">
        <f t="shared" si="1"/>
        <v>1</v>
      </c>
    </row>
    <row r="11" spans="1:17">
      <c r="A11" s="11">
        <v>10</v>
      </c>
      <c r="B11" s="28" t="s">
        <v>16212</v>
      </c>
      <c r="C11" s="17" t="s">
        <v>2890</v>
      </c>
      <c r="D11" s="17" t="s">
        <v>68</v>
      </c>
      <c r="E11" s="17" t="s">
        <v>26720</v>
      </c>
      <c r="F11" s="17" t="s">
        <v>26994</v>
      </c>
      <c r="G11" s="33">
        <v>45756.0697800926</v>
      </c>
      <c r="H11" s="30" t="s">
        <v>26720</v>
      </c>
      <c r="I11" s="30">
        <v>2</v>
      </c>
      <c r="J11" s="37" t="s">
        <v>27002</v>
      </c>
      <c r="K11" s="30" t="s">
        <v>26720</v>
      </c>
      <c r="L11" s="36"/>
      <c r="M11" s="40"/>
      <c r="N11" s="41"/>
      <c r="O11" s="40"/>
      <c r="P11" s="41" t="str">
        <f t="shared" si="0"/>
        <v>SDP</v>
      </c>
      <c r="Q11" s="6">
        <f t="shared" si="1"/>
        <v>1</v>
      </c>
    </row>
    <row r="12" spans="1:17">
      <c r="A12" s="11">
        <v>11</v>
      </c>
      <c r="B12" s="28" t="s">
        <v>18456</v>
      </c>
      <c r="C12" s="17" t="s">
        <v>18471</v>
      </c>
      <c r="D12" s="17" t="s">
        <v>68</v>
      </c>
      <c r="E12" s="17" t="s">
        <v>26720</v>
      </c>
      <c r="F12" s="17" t="s">
        <v>26720</v>
      </c>
      <c r="G12" s="29" t="s">
        <v>27003</v>
      </c>
      <c r="H12" s="30" t="s">
        <v>26720</v>
      </c>
      <c r="I12" s="36">
        <v>2</v>
      </c>
      <c r="J12" s="37" t="s">
        <v>27004</v>
      </c>
      <c r="K12" s="30" t="s">
        <v>26720</v>
      </c>
      <c r="L12" s="36"/>
      <c r="M12" s="40"/>
      <c r="N12" s="41"/>
      <c r="O12" s="40"/>
      <c r="P12" s="41" t="str">
        <f t="shared" si="0"/>
        <v>SDP</v>
      </c>
      <c r="Q12" s="6">
        <f t="shared" si="1"/>
        <v>1</v>
      </c>
    </row>
    <row r="13" ht="47.25" spans="1:17">
      <c r="A13" s="11">
        <v>12</v>
      </c>
      <c r="B13" s="28" t="s">
        <v>12402</v>
      </c>
      <c r="C13" s="17" t="s">
        <v>18720</v>
      </c>
      <c r="D13" s="17" t="s">
        <v>68</v>
      </c>
      <c r="E13" s="17" t="s">
        <v>26720</v>
      </c>
      <c r="F13" s="17" t="s">
        <v>26720</v>
      </c>
      <c r="G13" s="29" t="s">
        <v>27005</v>
      </c>
      <c r="H13" s="30" t="s">
        <v>26720</v>
      </c>
      <c r="I13" s="30">
        <v>2</v>
      </c>
      <c r="J13" s="37" t="s">
        <v>27006</v>
      </c>
      <c r="K13" s="30" t="s">
        <v>26720</v>
      </c>
      <c r="L13" s="36">
        <v>2</v>
      </c>
      <c r="M13" s="40" t="s">
        <v>27007</v>
      </c>
      <c r="N13" s="41">
        <v>10</v>
      </c>
      <c r="O13" s="40"/>
      <c r="P13" s="41" t="str">
        <f t="shared" si="0"/>
        <v>SDP</v>
      </c>
      <c r="Q13" s="6">
        <f t="shared" si="1"/>
        <v>2</v>
      </c>
    </row>
    <row r="14" spans="1:17">
      <c r="A14" s="11">
        <v>13</v>
      </c>
      <c r="B14" s="28" t="s">
        <v>4551</v>
      </c>
      <c r="C14" s="17" t="s">
        <v>19227</v>
      </c>
      <c r="D14" s="17" t="s">
        <v>68</v>
      </c>
      <c r="E14" s="17" t="s">
        <v>26720</v>
      </c>
      <c r="F14" s="17" t="s">
        <v>26720</v>
      </c>
      <c r="G14" s="29" t="s">
        <v>27008</v>
      </c>
      <c r="H14" s="30" t="s">
        <v>26720</v>
      </c>
      <c r="I14" s="30">
        <v>2</v>
      </c>
      <c r="J14" s="37" t="s">
        <v>27009</v>
      </c>
      <c r="K14" s="30" t="s">
        <v>26720</v>
      </c>
      <c r="L14" s="36"/>
      <c r="M14" s="40"/>
      <c r="N14" s="41"/>
      <c r="O14" s="40"/>
      <c r="P14" s="41" t="str">
        <f t="shared" si="0"/>
        <v>SDP</v>
      </c>
      <c r="Q14" s="6">
        <f t="shared" si="1"/>
        <v>1</v>
      </c>
    </row>
    <row r="15" ht="47.25" spans="1:17">
      <c r="A15" s="11">
        <v>14</v>
      </c>
      <c r="B15" s="28" t="s">
        <v>19471</v>
      </c>
      <c r="C15" s="17" t="s">
        <v>19484</v>
      </c>
      <c r="D15" s="17" t="s">
        <v>68</v>
      </c>
      <c r="E15" s="17" t="s">
        <v>26720</v>
      </c>
      <c r="F15" s="17" t="s">
        <v>26994</v>
      </c>
      <c r="G15" s="29" t="s">
        <v>27010</v>
      </c>
      <c r="H15" s="30" t="s">
        <v>26720</v>
      </c>
      <c r="I15" s="30">
        <v>2</v>
      </c>
      <c r="J15" s="37" t="s">
        <v>27011</v>
      </c>
      <c r="K15" s="30" t="s">
        <v>26720</v>
      </c>
      <c r="L15" s="36">
        <v>1</v>
      </c>
      <c r="M15" s="40" t="s">
        <v>27012</v>
      </c>
      <c r="N15" s="41">
        <v>11</v>
      </c>
      <c r="O15" s="40"/>
      <c r="P15" s="41" t="str">
        <f t="shared" si="0"/>
        <v>SDP</v>
      </c>
      <c r="Q15" s="6">
        <f t="shared" si="1"/>
        <v>1</v>
      </c>
    </row>
    <row r="16" spans="1:17">
      <c r="A16" s="11">
        <v>15</v>
      </c>
      <c r="B16" s="28" t="s">
        <v>2084</v>
      </c>
      <c r="C16" s="17" t="s">
        <v>20014</v>
      </c>
      <c r="D16" s="17" t="s">
        <v>68</v>
      </c>
      <c r="E16" s="17" t="s">
        <v>26720</v>
      </c>
      <c r="F16" s="17" t="s">
        <v>26720</v>
      </c>
      <c r="G16" s="29" t="s">
        <v>27013</v>
      </c>
      <c r="H16" s="30" t="s">
        <v>26720</v>
      </c>
      <c r="I16" s="30">
        <v>2</v>
      </c>
      <c r="J16" s="37" t="s">
        <v>27014</v>
      </c>
      <c r="K16" s="30" t="s">
        <v>26720</v>
      </c>
      <c r="L16" s="36"/>
      <c r="M16" s="40"/>
      <c r="N16" s="41"/>
      <c r="O16" s="40"/>
      <c r="P16" s="41" t="str">
        <f t="shared" si="0"/>
        <v>SDP</v>
      </c>
      <c r="Q16" s="6">
        <f t="shared" si="1"/>
        <v>1</v>
      </c>
    </row>
    <row r="17" ht="47.25" spans="1:17">
      <c r="A17" s="11">
        <v>16</v>
      </c>
      <c r="B17" s="28" t="s">
        <v>2242</v>
      </c>
      <c r="C17" s="17" t="s">
        <v>21582</v>
      </c>
      <c r="D17" s="17" t="s">
        <v>68</v>
      </c>
      <c r="E17" s="17" t="s">
        <v>26720</v>
      </c>
      <c r="F17" s="17" t="s">
        <v>26720</v>
      </c>
      <c r="G17" s="29" t="s">
        <v>27015</v>
      </c>
      <c r="H17" s="30" t="s">
        <v>26720</v>
      </c>
      <c r="I17" s="30">
        <v>1</v>
      </c>
      <c r="J17" s="37" t="s">
        <v>27016</v>
      </c>
      <c r="K17" s="30" t="s">
        <v>26720</v>
      </c>
      <c r="L17" s="36">
        <v>2</v>
      </c>
      <c r="M17" s="40" t="s">
        <v>27017</v>
      </c>
      <c r="N17" s="41">
        <v>10</v>
      </c>
      <c r="O17" s="40"/>
      <c r="P17" s="41" t="str">
        <f t="shared" si="0"/>
        <v>SDP</v>
      </c>
      <c r="Q17" s="6">
        <f t="shared" si="1"/>
        <v>2</v>
      </c>
    </row>
    <row r="18" spans="1:17">
      <c r="A18" s="11">
        <v>17</v>
      </c>
      <c r="B18" s="28" t="s">
        <v>21808</v>
      </c>
      <c r="C18" s="17" t="s">
        <v>21823</v>
      </c>
      <c r="D18" s="17" t="s">
        <v>68</v>
      </c>
      <c r="E18" s="17" t="s">
        <v>26720</v>
      </c>
      <c r="F18" s="17" t="s">
        <v>26720</v>
      </c>
      <c r="G18" s="32" t="s">
        <v>27018</v>
      </c>
      <c r="H18" s="30" t="s">
        <v>26720</v>
      </c>
      <c r="I18" s="30">
        <v>2</v>
      </c>
      <c r="J18" s="37" t="s">
        <v>27019</v>
      </c>
      <c r="K18" s="30" t="s">
        <v>26720</v>
      </c>
      <c r="L18" s="36"/>
      <c r="M18" s="40"/>
      <c r="N18" s="41"/>
      <c r="O18" s="40"/>
      <c r="P18" s="41" t="str">
        <f t="shared" si="0"/>
        <v>SDP</v>
      </c>
      <c r="Q18" s="6">
        <f t="shared" si="1"/>
        <v>1</v>
      </c>
    </row>
    <row r="19" spans="1:17">
      <c r="A19" s="11">
        <v>18</v>
      </c>
      <c r="B19" s="28" t="s">
        <v>6574</v>
      </c>
      <c r="C19" s="17" t="s">
        <v>6605</v>
      </c>
      <c r="D19" s="17" t="s">
        <v>227</v>
      </c>
      <c r="E19" s="17" t="s">
        <v>26720</v>
      </c>
      <c r="F19" s="17" t="s">
        <v>26720</v>
      </c>
      <c r="G19" s="29" t="s">
        <v>27020</v>
      </c>
      <c r="H19" s="30" t="s">
        <v>26720</v>
      </c>
      <c r="I19" s="30">
        <v>2</v>
      </c>
      <c r="J19" s="35">
        <v>45725.3447106481</v>
      </c>
      <c r="K19" s="30" t="s">
        <v>26720</v>
      </c>
      <c r="L19" s="36"/>
      <c r="M19" s="40"/>
      <c r="N19" s="41"/>
      <c r="O19" s="40"/>
      <c r="P19" s="41" t="str">
        <f t="shared" si="0"/>
        <v>MDP</v>
      </c>
      <c r="Q19" s="6">
        <f t="shared" si="1"/>
        <v>1</v>
      </c>
    </row>
    <row r="20" spans="1:17">
      <c r="A20" s="11">
        <v>19</v>
      </c>
      <c r="B20" s="28" t="s">
        <v>3499</v>
      </c>
      <c r="C20" s="17" t="s">
        <v>8214</v>
      </c>
      <c r="D20" s="17" t="s">
        <v>227</v>
      </c>
      <c r="E20" s="17" t="s">
        <v>26720</v>
      </c>
      <c r="F20" s="17" t="s">
        <v>26720</v>
      </c>
      <c r="G20" s="29" t="s">
        <v>27021</v>
      </c>
      <c r="H20" s="30" t="s">
        <v>26720</v>
      </c>
      <c r="I20" s="30">
        <v>2</v>
      </c>
      <c r="J20" s="37" t="s">
        <v>27022</v>
      </c>
      <c r="K20" s="30" t="s">
        <v>26720</v>
      </c>
      <c r="L20" s="36"/>
      <c r="M20" s="40"/>
      <c r="N20" s="41"/>
      <c r="O20" s="40"/>
      <c r="P20" s="41" t="str">
        <f t="shared" si="0"/>
        <v>MDP</v>
      </c>
      <c r="Q20" s="6">
        <f t="shared" si="1"/>
        <v>1</v>
      </c>
    </row>
    <row r="21" spans="1:17">
      <c r="A21" s="11">
        <v>20</v>
      </c>
      <c r="B21" s="28" t="s">
        <v>2006</v>
      </c>
      <c r="C21" s="17" t="s">
        <v>13046</v>
      </c>
      <c r="D21" s="17" t="s">
        <v>227</v>
      </c>
      <c r="E21" s="17" t="s">
        <v>26720</v>
      </c>
      <c r="F21" s="17" t="s">
        <v>26994</v>
      </c>
      <c r="G21" s="34">
        <v>45725.8130555556</v>
      </c>
      <c r="H21" s="30" t="s">
        <v>26720</v>
      </c>
      <c r="I21" s="30">
        <v>2</v>
      </c>
      <c r="J21" s="35">
        <v>45756.3002430556</v>
      </c>
      <c r="K21" s="30" t="s">
        <v>26720</v>
      </c>
      <c r="L21" s="36"/>
      <c r="M21" s="40"/>
      <c r="N21" s="41"/>
      <c r="O21" s="40"/>
      <c r="P21" s="41" t="str">
        <f t="shared" si="0"/>
        <v>MDP</v>
      </c>
      <c r="Q21" s="6">
        <f t="shared" si="1"/>
        <v>1</v>
      </c>
    </row>
    <row r="22" spans="1:17">
      <c r="A22" s="11">
        <v>21</v>
      </c>
      <c r="B22" s="28" t="s">
        <v>14450</v>
      </c>
      <c r="C22" s="17" t="s">
        <v>14479</v>
      </c>
      <c r="D22" s="17" t="s">
        <v>227</v>
      </c>
      <c r="E22" s="17" t="s">
        <v>26720</v>
      </c>
      <c r="F22" s="17" t="s">
        <v>26720</v>
      </c>
      <c r="G22" s="29" t="s">
        <v>27023</v>
      </c>
      <c r="H22" s="30" t="s">
        <v>26720</v>
      </c>
      <c r="I22" s="30">
        <v>2</v>
      </c>
      <c r="J22" s="37" t="s">
        <v>27024</v>
      </c>
      <c r="K22" s="30" t="s">
        <v>26720</v>
      </c>
      <c r="L22" s="36"/>
      <c r="M22" s="40"/>
      <c r="N22" s="41"/>
      <c r="O22" s="40"/>
      <c r="P22" s="41" t="str">
        <f t="shared" si="0"/>
        <v>MDP</v>
      </c>
      <c r="Q22" s="6">
        <f t="shared" si="1"/>
        <v>1</v>
      </c>
    </row>
    <row r="23" ht="63" spans="1:17">
      <c r="A23" s="11">
        <v>22</v>
      </c>
      <c r="B23" s="28" t="s">
        <v>14285</v>
      </c>
      <c r="C23" s="17" t="s">
        <v>14698</v>
      </c>
      <c r="D23" s="17" t="s">
        <v>227</v>
      </c>
      <c r="E23" s="17" t="s">
        <v>26720</v>
      </c>
      <c r="F23" s="17" t="s">
        <v>26720</v>
      </c>
      <c r="G23" s="29" t="s">
        <v>27025</v>
      </c>
      <c r="H23" s="30" t="s">
        <v>26720</v>
      </c>
      <c r="I23" s="30">
        <v>2</v>
      </c>
      <c r="J23" s="37" t="s">
        <v>27026</v>
      </c>
      <c r="K23" s="30" t="s">
        <v>26720</v>
      </c>
      <c r="L23" s="36">
        <v>1</v>
      </c>
      <c r="M23" s="40" t="s">
        <v>27027</v>
      </c>
      <c r="N23" s="41">
        <v>13</v>
      </c>
      <c r="O23" s="40"/>
      <c r="P23" s="41" t="str">
        <f t="shared" si="0"/>
        <v>MDP</v>
      </c>
      <c r="Q23" s="6">
        <f t="shared" si="1"/>
        <v>1</v>
      </c>
    </row>
    <row r="24" ht="47.25" spans="1:17">
      <c r="A24" s="11">
        <v>23</v>
      </c>
      <c r="B24" s="28" t="s">
        <v>14945</v>
      </c>
      <c r="C24" s="17" t="s">
        <v>14973</v>
      </c>
      <c r="D24" s="17" t="s">
        <v>227</v>
      </c>
      <c r="E24" s="17" t="s">
        <v>26720</v>
      </c>
      <c r="F24" s="17" t="s">
        <v>26994</v>
      </c>
      <c r="G24" s="29" t="s">
        <v>27028</v>
      </c>
      <c r="H24" s="30" t="s">
        <v>26720</v>
      </c>
      <c r="I24" s="30">
        <v>3</v>
      </c>
      <c r="J24" s="37" t="s">
        <v>27029</v>
      </c>
      <c r="K24" s="30" t="s">
        <v>26720</v>
      </c>
      <c r="L24" s="36">
        <v>2</v>
      </c>
      <c r="M24" s="40" t="s">
        <v>27030</v>
      </c>
      <c r="N24" s="41">
        <v>10</v>
      </c>
      <c r="O24" s="40" t="s">
        <v>27031</v>
      </c>
      <c r="P24" s="41" t="str">
        <f t="shared" si="0"/>
        <v>MDP</v>
      </c>
      <c r="Q24" s="6">
        <f t="shared" si="1"/>
        <v>2</v>
      </c>
    </row>
    <row r="25" spans="1:17">
      <c r="A25" s="11">
        <v>24</v>
      </c>
      <c r="B25" s="28" t="s">
        <v>16258</v>
      </c>
      <c r="C25" s="17" t="s">
        <v>16286</v>
      </c>
      <c r="D25" s="17" t="s">
        <v>227</v>
      </c>
      <c r="E25" s="17" t="s">
        <v>26720</v>
      </c>
      <c r="F25" s="17" t="s">
        <v>26720</v>
      </c>
      <c r="G25" s="29" t="s">
        <v>27032</v>
      </c>
      <c r="H25" s="30" t="s">
        <v>26720</v>
      </c>
      <c r="I25" s="30">
        <v>3</v>
      </c>
      <c r="J25" s="37" t="s">
        <v>27033</v>
      </c>
      <c r="K25" s="30" t="s">
        <v>26720</v>
      </c>
      <c r="L25" s="36"/>
      <c r="M25" s="40"/>
      <c r="N25" s="41"/>
      <c r="O25" s="40"/>
      <c r="P25" s="41" t="str">
        <f t="shared" si="0"/>
        <v>MDP</v>
      </c>
      <c r="Q25" s="6">
        <f t="shared" si="1"/>
        <v>1</v>
      </c>
    </row>
    <row r="26" ht="47.25" spans="1:17">
      <c r="A26" s="11">
        <v>25</v>
      </c>
      <c r="B26" s="28" t="s">
        <v>16212</v>
      </c>
      <c r="C26" s="17" t="s">
        <v>18222</v>
      </c>
      <c r="D26" s="17" t="s">
        <v>227</v>
      </c>
      <c r="E26" s="17" t="s">
        <v>26720</v>
      </c>
      <c r="F26" s="17" t="s">
        <v>26720</v>
      </c>
      <c r="G26" s="29" t="s">
        <v>27034</v>
      </c>
      <c r="H26" s="30" t="s">
        <v>26720</v>
      </c>
      <c r="I26" s="30">
        <v>2</v>
      </c>
      <c r="J26" s="37" t="s">
        <v>27035</v>
      </c>
      <c r="K26" s="30" t="s">
        <v>26720</v>
      </c>
      <c r="L26" s="36">
        <v>1</v>
      </c>
      <c r="M26" s="40" t="s">
        <v>27036</v>
      </c>
      <c r="N26" s="41">
        <v>11</v>
      </c>
      <c r="O26" s="40" t="s">
        <v>27037</v>
      </c>
      <c r="P26" s="41" t="str">
        <f t="shared" si="0"/>
        <v>MDP</v>
      </c>
      <c r="Q26" s="6">
        <f t="shared" si="1"/>
        <v>1</v>
      </c>
    </row>
    <row r="27" spans="1:17">
      <c r="A27" s="11">
        <v>26</v>
      </c>
      <c r="B27" s="28" t="s">
        <v>18456</v>
      </c>
      <c r="C27" s="17" t="s">
        <v>18485</v>
      </c>
      <c r="D27" s="17" t="s">
        <v>227</v>
      </c>
      <c r="E27" s="17" t="s">
        <v>26720</v>
      </c>
      <c r="F27" s="17" t="s">
        <v>26720</v>
      </c>
      <c r="G27" s="29" t="s">
        <v>27038</v>
      </c>
      <c r="H27" s="30" t="s">
        <v>26720</v>
      </c>
      <c r="I27" s="30">
        <v>2</v>
      </c>
      <c r="J27" s="37" t="s">
        <v>27039</v>
      </c>
      <c r="K27" s="30" t="s">
        <v>26720</v>
      </c>
      <c r="L27" s="36"/>
      <c r="M27" s="40"/>
      <c r="N27" s="41"/>
      <c r="O27" s="40"/>
      <c r="P27" s="41" t="str">
        <f t="shared" si="0"/>
        <v>MDP</v>
      </c>
      <c r="Q27" s="6">
        <f t="shared" si="1"/>
        <v>1</v>
      </c>
    </row>
    <row r="28" spans="1:17">
      <c r="A28" s="11">
        <v>27</v>
      </c>
      <c r="B28" s="28" t="s">
        <v>2957</v>
      </c>
      <c r="C28" s="17" t="s">
        <v>18991</v>
      </c>
      <c r="D28" s="17" t="s">
        <v>227</v>
      </c>
      <c r="E28" s="17" t="s">
        <v>26720</v>
      </c>
      <c r="F28" s="17" t="s">
        <v>26720</v>
      </c>
      <c r="G28" s="31" t="s">
        <v>27040</v>
      </c>
      <c r="H28" s="30" t="s">
        <v>26720</v>
      </c>
      <c r="I28" s="30">
        <v>3</v>
      </c>
      <c r="J28" s="35">
        <v>45697.4916666667</v>
      </c>
      <c r="K28" s="30" t="s">
        <v>26720</v>
      </c>
      <c r="L28" s="36"/>
      <c r="M28" s="40"/>
      <c r="N28" s="41"/>
      <c r="O28" s="40"/>
      <c r="P28" s="41" t="str">
        <f t="shared" si="0"/>
        <v>MDP</v>
      </c>
      <c r="Q28" s="6">
        <f t="shared" si="1"/>
        <v>1</v>
      </c>
    </row>
    <row r="29" spans="1:17">
      <c r="A29" s="11">
        <v>28</v>
      </c>
      <c r="B29" s="28" t="s">
        <v>4551</v>
      </c>
      <c r="C29" s="17" t="s">
        <v>19243</v>
      </c>
      <c r="D29" s="17" t="s">
        <v>227</v>
      </c>
      <c r="E29" s="17" t="s">
        <v>26720</v>
      </c>
      <c r="F29" s="17" t="s">
        <v>26720</v>
      </c>
      <c r="G29" s="29" t="s">
        <v>27041</v>
      </c>
      <c r="H29" s="30" t="s">
        <v>26720</v>
      </c>
      <c r="I29" s="30">
        <v>2</v>
      </c>
      <c r="J29" s="37" t="s">
        <v>27042</v>
      </c>
      <c r="K29" s="30" t="s">
        <v>26720</v>
      </c>
      <c r="L29" s="36"/>
      <c r="M29" s="40"/>
      <c r="N29" s="41"/>
      <c r="O29" s="40"/>
      <c r="P29" s="41" t="str">
        <f t="shared" si="0"/>
        <v>MDP</v>
      </c>
      <c r="Q29" s="6">
        <f t="shared" si="1"/>
        <v>1</v>
      </c>
    </row>
    <row r="30" ht="47.25" spans="1:17">
      <c r="A30" s="11">
        <v>29</v>
      </c>
      <c r="B30" s="28" t="s">
        <v>19471</v>
      </c>
      <c r="C30" s="17" t="s">
        <v>19499</v>
      </c>
      <c r="D30" s="17" t="s">
        <v>227</v>
      </c>
      <c r="E30" s="17" t="s">
        <v>26720</v>
      </c>
      <c r="F30" s="17" t="s">
        <v>26720</v>
      </c>
      <c r="G30" s="29" t="s">
        <v>27043</v>
      </c>
      <c r="H30" s="30" t="s">
        <v>26720</v>
      </c>
      <c r="I30" s="30">
        <v>2</v>
      </c>
      <c r="J30" s="37" t="s">
        <v>27044</v>
      </c>
      <c r="K30" s="30" t="s">
        <v>26720</v>
      </c>
      <c r="L30" s="36">
        <v>2</v>
      </c>
      <c r="M30" s="40" t="s">
        <v>27045</v>
      </c>
      <c r="N30" s="41">
        <v>9</v>
      </c>
      <c r="O30" s="40"/>
      <c r="P30" s="41" t="str">
        <f t="shared" si="0"/>
        <v>MDP</v>
      </c>
      <c r="Q30" s="6">
        <f t="shared" si="1"/>
        <v>2</v>
      </c>
    </row>
    <row r="31" spans="1:17">
      <c r="A31" s="11">
        <v>30</v>
      </c>
      <c r="B31" s="28" t="s">
        <v>2037</v>
      </c>
      <c r="C31" s="17" t="s">
        <v>20554</v>
      </c>
      <c r="D31" s="17" t="s">
        <v>227</v>
      </c>
      <c r="E31" s="17" t="s">
        <v>26720</v>
      </c>
      <c r="F31" s="17" t="s">
        <v>26720</v>
      </c>
      <c r="G31" s="31" t="s">
        <v>27046</v>
      </c>
      <c r="H31" s="30" t="s">
        <v>26720</v>
      </c>
      <c r="I31" s="30">
        <v>1</v>
      </c>
      <c r="J31" s="30"/>
      <c r="K31" s="30" t="s">
        <v>26720</v>
      </c>
      <c r="L31" s="36"/>
      <c r="M31" s="40"/>
      <c r="N31" s="41"/>
      <c r="O31" s="40"/>
      <c r="P31" s="41" t="str">
        <f t="shared" si="0"/>
        <v>MDP</v>
      </c>
      <c r="Q31" s="6">
        <f t="shared" si="1"/>
        <v>0</v>
      </c>
    </row>
    <row r="32" ht="47.25" spans="1:17">
      <c r="A32" s="11">
        <v>31</v>
      </c>
      <c r="B32" s="28" t="s">
        <v>21325</v>
      </c>
      <c r="C32" s="17" t="s">
        <v>21353</v>
      </c>
      <c r="D32" s="17" t="s">
        <v>227</v>
      </c>
      <c r="E32" s="17" t="s">
        <v>26720</v>
      </c>
      <c r="F32" s="17" t="s">
        <v>26720</v>
      </c>
      <c r="G32" s="29" t="s">
        <v>27047</v>
      </c>
      <c r="H32" s="30" t="s">
        <v>26720</v>
      </c>
      <c r="I32" s="30">
        <v>2</v>
      </c>
      <c r="J32" s="37" t="s">
        <v>27048</v>
      </c>
      <c r="K32" s="30" t="s">
        <v>26720</v>
      </c>
      <c r="L32" s="36">
        <v>1</v>
      </c>
      <c r="M32" s="40" t="s">
        <v>27049</v>
      </c>
      <c r="N32" s="41">
        <v>11</v>
      </c>
      <c r="O32" s="40"/>
      <c r="P32" s="41" t="str">
        <f t="shared" si="0"/>
        <v>MDP</v>
      </c>
      <c r="Q32" s="6">
        <f t="shared" si="1"/>
        <v>1</v>
      </c>
    </row>
    <row r="33" spans="1:17">
      <c r="A33" s="11">
        <v>32</v>
      </c>
      <c r="B33" s="28" t="s">
        <v>2242</v>
      </c>
      <c r="C33" s="17" t="s">
        <v>21597</v>
      </c>
      <c r="D33" s="17" t="s">
        <v>227</v>
      </c>
      <c r="E33" s="17" t="s">
        <v>26720</v>
      </c>
      <c r="F33" s="17" t="s">
        <v>26720</v>
      </c>
      <c r="G33" s="29" t="s">
        <v>27050</v>
      </c>
      <c r="H33" s="30" t="s">
        <v>26720</v>
      </c>
      <c r="I33" s="30">
        <v>2</v>
      </c>
      <c r="J33" s="30" t="s">
        <v>27051</v>
      </c>
      <c r="K33" s="30" t="s">
        <v>26720</v>
      </c>
      <c r="L33" s="36"/>
      <c r="M33" s="40"/>
      <c r="N33" s="41"/>
      <c r="O33" s="40"/>
      <c r="P33" s="41" t="str">
        <f t="shared" si="0"/>
        <v>MDP</v>
      </c>
      <c r="Q33" s="6">
        <f t="shared" si="1"/>
        <v>1</v>
      </c>
    </row>
    <row r="34" spans="1:17">
      <c r="A34" s="11">
        <v>33</v>
      </c>
      <c r="B34" s="28" t="s">
        <v>21808</v>
      </c>
      <c r="C34" s="17" t="s">
        <v>21840</v>
      </c>
      <c r="D34" s="17" t="s">
        <v>227</v>
      </c>
      <c r="E34" s="17" t="s">
        <v>26720</v>
      </c>
      <c r="F34" s="17" t="s">
        <v>26720</v>
      </c>
      <c r="G34" s="29" t="s">
        <v>27052</v>
      </c>
      <c r="H34" s="30" t="s">
        <v>26720</v>
      </c>
      <c r="I34" s="30">
        <v>2</v>
      </c>
      <c r="J34" s="37" t="s">
        <v>27053</v>
      </c>
      <c r="K34" s="30" t="s">
        <v>26720</v>
      </c>
      <c r="L34" s="36"/>
      <c r="M34" s="40"/>
      <c r="N34" s="41"/>
      <c r="O34" s="40"/>
      <c r="P34" s="41" t="str">
        <f t="shared" si="0"/>
        <v>MDP</v>
      </c>
      <c r="Q34" s="6">
        <f t="shared" si="1"/>
        <v>1</v>
      </c>
    </row>
    <row r="35" ht="31.5" spans="1:17">
      <c r="A35" s="11">
        <v>34</v>
      </c>
      <c r="B35" s="28" t="s">
        <v>3573</v>
      </c>
      <c r="C35" s="17" t="s">
        <v>6888</v>
      </c>
      <c r="D35" s="17" t="s">
        <v>2083</v>
      </c>
      <c r="E35" s="17" t="s">
        <v>26720</v>
      </c>
      <c r="F35" s="17" t="s">
        <v>26720</v>
      </c>
      <c r="G35" s="29" t="s">
        <v>27054</v>
      </c>
      <c r="H35" s="30" t="s">
        <v>26720</v>
      </c>
      <c r="I35" s="30">
        <v>3</v>
      </c>
      <c r="J35" s="37" t="s">
        <v>27055</v>
      </c>
      <c r="K35" s="30" t="s">
        <v>26720</v>
      </c>
      <c r="L35" s="36">
        <v>3</v>
      </c>
      <c r="M35" s="40" t="s">
        <v>27056</v>
      </c>
      <c r="N35" s="41">
        <v>4</v>
      </c>
      <c r="O35" s="40" t="s">
        <v>27057</v>
      </c>
      <c r="P35" s="41" t="str">
        <f t="shared" si="0"/>
        <v>FDP</v>
      </c>
      <c r="Q35" s="6">
        <f t="shared" si="1"/>
        <v>3</v>
      </c>
    </row>
    <row r="36" spans="1:17">
      <c r="A36" s="11">
        <v>35</v>
      </c>
      <c r="B36" s="28" t="s">
        <v>3499</v>
      </c>
      <c r="C36" s="17" t="s">
        <v>8228</v>
      </c>
      <c r="D36" s="17" t="s">
        <v>2083</v>
      </c>
      <c r="E36" s="17" t="s">
        <v>26720</v>
      </c>
      <c r="F36" s="17" t="s">
        <v>26720</v>
      </c>
      <c r="G36" s="29" t="s">
        <v>27058</v>
      </c>
      <c r="H36" s="30" t="s">
        <v>26720</v>
      </c>
      <c r="I36" s="30">
        <v>2</v>
      </c>
      <c r="J36" s="37" t="s">
        <v>27059</v>
      </c>
      <c r="K36" s="30" t="s">
        <v>26720</v>
      </c>
      <c r="L36" s="36"/>
      <c r="M36" s="40"/>
      <c r="N36" s="41"/>
      <c r="O36" s="40"/>
      <c r="P36" s="41" t="str">
        <f t="shared" si="0"/>
        <v>FDP</v>
      </c>
      <c r="Q36" s="6">
        <f t="shared" si="1"/>
        <v>1</v>
      </c>
    </row>
    <row r="37" spans="1:17">
      <c r="A37" s="11">
        <v>36</v>
      </c>
      <c r="B37" s="28" t="s">
        <v>14450</v>
      </c>
      <c r="C37" s="17" t="s">
        <v>14492</v>
      </c>
      <c r="D37" s="17" t="s">
        <v>2083</v>
      </c>
      <c r="E37" s="17" t="s">
        <v>26720</v>
      </c>
      <c r="F37" s="17" t="s">
        <v>26720</v>
      </c>
      <c r="G37" s="29" t="s">
        <v>27060</v>
      </c>
      <c r="H37" s="30" t="s">
        <v>26720</v>
      </c>
      <c r="I37" s="30">
        <v>2</v>
      </c>
      <c r="J37" s="37" t="s">
        <v>27061</v>
      </c>
      <c r="K37" s="30" t="s">
        <v>26720</v>
      </c>
      <c r="L37" s="36"/>
      <c r="M37" s="40"/>
      <c r="N37" s="41"/>
      <c r="O37" s="40"/>
      <c r="P37" s="41" t="str">
        <f t="shared" si="0"/>
        <v>FDP</v>
      </c>
      <c r="Q37" s="6">
        <f t="shared" si="1"/>
        <v>1</v>
      </c>
    </row>
    <row r="38" spans="1:17">
      <c r="A38" s="11">
        <v>37</v>
      </c>
      <c r="B38" s="28" t="s">
        <v>14285</v>
      </c>
      <c r="C38" s="17" t="s">
        <v>14713</v>
      </c>
      <c r="D38" s="17" t="s">
        <v>2083</v>
      </c>
      <c r="E38" s="17" t="s">
        <v>26720</v>
      </c>
      <c r="F38" s="17" t="s">
        <v>26720</v>
      </c>
      <c r="G38" s="29" t="s">
        <v>27062</v>
      </c>
      <c r="H38" s="30" t="s">
        <v>26720</v>
      </c>
      <c r="I38" s="30">
        <v>2</v>
      </c>
      <c r="J38" s="35">
        <v>45786.0899305556</v>
      </c>
      <c r="K38" s="30" t="s">
        <v>26720</v>
      </c>
      <c r="L38" s="36"/>
      <c r="M38" s="40"/>
      <c r="N38" s="41"/>
      <c r="O38" s="40"/>
      <c r="P38" s="41" t="str">
        <f t="shared" si="0"/>
        <v>FDP</v>
      </c>
      <c r="Q38" s="6">
        <f t="shared" si="1"/>
        <v>1</v>
      </c>
    </row>
    <row r="39" spans="1:17">
      <c r="A39" s="11">
        <v>38</v>
      </c>
      <c r="B39" s="28" t="s">
        <v>3409</v>
      </c>
      <c r="C39" s="17" t="s">
        <v>17987</v>
      </c>
      <c r="D39" s="17" t="s">
        <v>2083</v>
      </c>
      <c r="E39" s="17" t="s">
        <v>26720</v>
      </c>
      <c r="F39" s="17" t="s">
        <v>26994</v>
      </c>
      <c r="G39" s="29" t="s">
        <v>27063</v>
      </c>
      <c r="H39" s="30" t="s">
        <v>26720</v>
      </c>
      <c r="I39" s="30">
        <v>1</v>
      </c>
      <c r="J39" s="35">
        <v>45756.4326273148</v>
      </c>
      <c r="K39" s="30" t="s">
        <v>26720</v>
      </c>
      <c r="L39" s="36"/>
      <c r="M39" s="40"/>
      <c r="N39" s="41"/>
      <c r="O39" s="40"/>
      <c r="P39" s="41" t="str">
        <f t="shared" si="0"/>
        <v>FDP</v>
      </c>
      <c r="Q39" s="6">
        <f t="shared" si="1"/>
        <v>0</v>
      </c>
    </row>
    <row r="40" spans="1:17">
      <c r="A40" s="11">
        <v>39</v>
      </c>
      <c r="B40" s="28" t="s">
        <v>18456</v>
      </c>
      <c r="C40" s="17" t="s">
        <v>18500</v>
      </c>
      <c r="D40" s="17" t="s">
        <v>2083</v>
      </c>
      <c r="E40" s="17" t="s">
        <v>26720</v>
      </c>
      <c r="F40" s="17" t="s">
        <v>26720</v>
      </c>
      <c r="G40" s="31" t="s">
        <v>27064</v>
      </c>
      <c r="H40" s="30" t="s">
        <v>26720</v>
      </c>
      <c r="I40" s="30">
        <v>2</v>
      </c>
      <c r="J40" s="37" t="s">
        <v>27065</v>
      </c>
      <c r="K40" s="30" t="s">
        <v>26720</v>
      </c>
      <c r="L40" s="36"/>
      <c r="M40" s="40" t="s">
        <v>27066</v>
      </c>
      <c r="N40" s="41">
        <v>2</v>
      </c>
      <c r="O40" s="40"/>
      <c r="P40" s="41" t="str">
        <f t="shared" si="0"/>
        <v>FDP</v>
      </c>
      <c r="Q40" s="6">
        <f t="shared" si="1"/>
        <v>1</v>
      </c>
    </row>
    <row r="41" ht="31.5" spans="1:17">
      <c r="A41" s="11">
        <v>40</v>
      </c>
      <c r="B41" s="28" t="s">
        <v>19471</v>
      </c>
      <c r="C41" s="17" t="s">
        <v>19514</v>
      </c>
      <c r="D41" s="17" t="s">
        <v>2083</v>
      </c>
      <c r="E41" s="17" t="s">
        <v>26720</v>
      </c>
      <c r="F41" s="17" t="s">
        <v>26720</v>
      </c>
      <c r="G41" s="29" t="s">
        <v>27067</v>
      </c>
      <c r="H41" s="30" t="s">
        <v>26720</v>
      </c>
      <c r="I41" s="30">
        <v>2</v>
      </c>
      <c r="J41" s="37" t="s">
        <v>27068</v>
      </c>
      <c r="K41" s="30" t="s">
        <v>26720</v>
      </c>
      <c r="L41" s="36">
        <v>2</v>
      </c>
      <c r="M41" s="40" t="s">
        <v>27069</v>
      </c>
      <c r="N41" s="41">
        <v>7</v>
      </c>
      <c r="O41" s="40" t="s">
        <v>27070</v>
      </c>
      <c r="P41" s="41" t="str">
        <f t="shared" si="0"/>
        <v>FDP</v>
      </c>
      <c r="Q41" s="6">
        <f t="shared" si="1"/>
        <v>2</v>
      </c>
    </row>
    <row r="42" spans="1:17">
      <c r="A42" s="11">
        <v>41</v>
      </c>
      <c r="B42" s="28" t="s">
        <v>2242</v>
      </c>
      <c r="C42" s="17" t="s">
        <v>21609</v>
      </c>
      <c r="D42" s="17" t="s">
        <v>2083</v>
      </c>
      <c r="E42" s="17" t="s">
        <v>26720</v>
      </c>
      <c r="F42" s="17" t="s">
        <v>26720</v>
      </c>
      <c r="G42" s="29" t="s">
        <v>27071</v>
      </c>
      <c r="H42" s="30" t="s">
        <v>26720</v>
      </c>
      <c r="I42" s="30">
        <v>3</v>
      </c>
      <c r="J42" s="37" t="s">
        <v>27072</v>
      </c>
      <c r="K42" s="30" t="s">
        <v>26720</v>
      </c>
      <c r="L42" s="36">
        <v>3</v>
      </c>
      <c r="M42" s="40" t="s">
        <v>27073</v>
      </c>
      <c r="N42" s="41">
        <v>4</v>
      </c>
      <c r="O42" s="40"/>
      <c r="P42" s="41" t="str">
        <f t="shared" si="0"/>
        <v>FDP</v>
      </c>
      <c r="Q42" s="6">
        <f t="shared" si="1"/>
        <v>3</v>
      </c>
    </row>
    <row r="43" spans="1:17">
      <c r="A43" s="11">
        <v>42</v>
      </c>
      <c r="B43" s="28" t="s">
        <v>7649</v>
      </c>
      <c r="C43" s="17" t="s">
        <v>7723</v>
      </c>
      <c r="D43" s="17" t="s">
        <v>263</v>
      </c>
      <c r="E43" s="17" t="s">
        <v>26720</v>
      </c>
      <c r="F43" s="17" t="s">
        <v>26994</v>
      </c>
      <c r="G43" s="17"/>
      <c r="H43" s="30"/>
      <c r="I43" s="30"/>
      <c r="J43" s="38"/>
      <c r="K43" s="30"/>
      <c r="L43" s="36"/>
      <c r="M43" s="40"/>
      <c r="N43" s="41"/>
      <c r="O43" s="40"/>
      <c r="P43" s="41" t="str">
        <f t="shared" si="0"/>
        <v>SDP</v>
      </c>
      <c r="Q43" s="6">
        <f t="shared" si="1"/>
        <v>0</v>
      </c>
    </row>
    <row r="44" spans="1:17">
      <c r="A44" s="11">
        <v>43</v>
      </c>
      <c r="B44" s="28" t="s">
        <v>3499</v>
      </c>
      <c r="C44" s="17" t="s">
        <v>8256</v>
      </c>
      <c r="D44" s="17" t="s">
        <v>263</v>
      </c>
      <c r="E44" s="17" t="s">
        <v>26720</v>
      </c>
      <c r="F44" s="17" t="s">
        <v>26720</v>
      </c>
      <c r="G44" s="29" t="s">
        <v>27074</v>
      </c>
      <c r="H44" s="30" t="s">
        <v>26720</v>
      </c>
      <c r="I44" s="30">
        <v>2</v>
      </c>
      <c r="J44" s="37" t="s">
        <v>27075</v>
      </c>
      <c r="K44" s="30" t="s">
        <v>26720</v>
      </c>
      <c r="L44" s="36"/>
      <c r="M44" s="40"/>
      <c r="N44" s="41"/>
      <c r="O44" s="40"/>
      <c r="P44" s="41" t="str">
        <f t="shared" si="0"/>
        <v>SDP</v>
      </c>
      <c r="Q44" s="6">
        <f t="shared" si="1"/>
        <v>1</v>
      </c>
    </row>
    <row r="45" ht="47.25" spans="1:17">
      <c r="A45" s="11">
        <v>44</v>
      </c>
      <c r="B45" s="28" t="s">
        <v>11976</v>
      </c>
      <c r="C45" s="17" t="s">
        <v>12818</v>
      </c>
      <c r="D45" s="17" t="s">
        <v>263</v>
      </c>
      <c r="E45" s="17" t="s">
        <v>26720</v>
      </c>
      <c r="F45" s="17" t="s">
        <v>26994</v>
      </c>
      <c r="G45" s="29" t="s">
        <v>27076</v>
      </c>
      <c r="H45" s="30" t="s">
        <v>26720</v>
      </c>
      <c r="I45" s="30">
        <v>2</v>
      </c>
      <c r="J45" s="37" t="s">
        <v>27077</v>
      </c>
      <c r="K45" s="30" t="s">
        <v>26720</v>
      </c>
      <c r="L45" s="36">
        <v>2</v>
      </c>
      <c r="M45" s="40" t="s">
        <v>27078</v>
      </c>
      <c r="N45" s="41">
        <v>10</v>
      </c>
      <c r="O45" s="40"/>
      <c r="P45" s="41" t="str">
        <f t="shared" si="0"/>
        <v>SDP</v>
      </c>
      <c r="Q45" s="6">
        <f t="shared" si="1"/>
        <v>2</v>
      </c>
    </row>
    <row r="46" spans="1:17">
      <c r="A46" s="11">
        <v>45</v>
      </c>
      <c r="B46" s="28" t="s">
        <v>2006</v>
      </c>
      <c r="C46" s="17" t="s">
        <v>13088</v>
      </c>
      <c r="D46" s="17" t="s">
        <v>263</v>
      </c>
      <c r="E46" s="17" t="s">
        <v>26720</v>
      </c>
      <c r="F46" s="17" t="s">
        <v>26720</v>
      </c>
      <c r="G46" s="32" t="s">
        <v>27079</v>
      </c>
      <c r="H46" s="30" t="s">
        <v>26720</v>
      </c>
      <c r="I46" s="30">
        <v>2</v>
      </c>
      <c r="J46" s="35">
        <v>45725.7462615741</v>
      </c>
      <c r="K46" s="30" t="s">
        <v>26720</v>
      </c>
      <c r="L46" s="36"/>
      <c r="M46" s="40"/>
      <c r="N46" s="41"/>
      <c r="O46" s="40"/>
      <c r="P46" s="41" t="str">
        <f t="shared" si="0"/>
        <v>SDP</v>
      </c>
      <c r="Q46" s="6">
        <f t="shared" si="1"/>
        <v>1</v>
      </c>
    </row>
    <row r="47" spans="1:17">
      <c r="A47" s="11">
        <v>46</v>
      </c>
      <c r="B47" s="28" t="s">
        <v>13310</v>
      </c>
      <c r="C47" s="17" t="s">
        <v>13380</v>
      </c>
      <c r="D47" s="17" t="s">
        <v>263</v>
      </c>
      <c r="E47" s="17" t="s">
        <v>26720</v>
      </c>
      <c r="F47" s="17" t="s">
        <v>26720</v>
      </c>
      <c r="G47" s="29" t="s">
        <v>27080</v>
      </c>
      <c r="H47" s="30" t="s">
        <v>26720</v>
      </c>
      <c r="I47" s="30">
        <v>3</v>
      </c>
      <c r="J47" s="38"/>
      <c r="K47" s="30"/>
      <c r="L47" s="36"/>
      <c r="M47" s="40"/>
      <c r="N47" s="41"/>
      <c r="O47" s="40"/>
      <c r="P47" s="41" t="str">
        <f t="shared" si="0"/>
        <v>SDP</v>
      </c>
      <c r="Q47" s="6">
        <f t="shared" si="1"/>
        <v>1</v>
      </c>
    </row>
    <row r="48" spans="1:17">
      <c r="A48" s="11">
        <v>47</v>
      </c>
      <c r="B48" s="28" t="s">
        <v>14450</v>
      </c>
      <c r="C48" s="17" t="s">
        <v>14520</v>
      </c>
      <c r="D48" s="17" t="s">
        <v>263</v>
      </c>
      <c r="E48" s="17" t="s">
        <v>26720</v>
      </c>
      <c r="F48" s="17" t="s">
        <v>26720</v>
      </c>
      <c r="G48" s="31" t="s">
        <v>27064</v>
      </c>
      <c r="H48" s="30" t="s">
        <v>26720</v>
      </c>
      <c r="I48" s="30">
        <v>2</v>
      </c>
      <c r="J48" s="37" t="s">
        <v>27081</v>
      </c>
      <c r="K48" s="30" t="s">
        <v>26720</v>
      </c>
      <c r="L48" s="36"/>
      <c r="M48" s="40"/>
      <c r="N48" s="41"/>
      <c r="O48" s="40"/>
      <c r="P48" s="41" t="str">
        <f t="shared" si="0"/>
        <v>SDP</v>
      </c>
      <c r="Q48" s="6">
        <f t="shared" si="1"/>
        <v>1</v>
      </c>
    </row>
    <row r="49" spans="1:17">
      <c r="A49" s="11">
        <v>48</v>
      </c>
      <c r="B49" s="28" t="s">
        <v>2772</v>
      </c>
      <c r="C49" s="17" t="s">
        <v>15985</v>
      </c>
      <c r="D49" s="17" t="s">
        <v>263</v>
      </c>
      <c r="E49" s="17" t="s">
        <v>26720</v>
      </c>
      <c r="F49" s="17" t="s">
        <v>26720</v>
      </c>
      <c r="G49" s="29" t="s">
        <v>27082</v>
      </c>
      <c r="H49" s="30" t="s">
        <v>26720</v>
      </c>
      <c r="I49" s="30">
        <v>2</v>
      </c>
      <c r="J49" s="37" t="s">
        <v>27083</v>
      </c>
      <c r="K49" s="30" t="s">
        <v>26720</v>
      </c>
      <c r="L49" s="36"/>
      <c r="M49" s="40"/>
      <c r="N49" s="41"/>
      <c r="O49" s="40"/>
      <c r="P49" s="41" t="str">
        <f t="shared" si="0"/>
        <v>SDP</v>
      </c>
      <c r="Q49" s="6">
        <f t="shared" si="1"/>
        <v>1</v>
      </c>
    </row>
    <row r="50" spans="1:17">
      <c r="A50" s="11">
        <v>49</v>
      </c>
      <c r="B50" s="28" t="s">
        <v>3409</v>
      </c>
      <c r="C50" s="17" t="s">
        <v>18014</v>
      </c>
      <c r="D50" s="17" t="s">
        <v>263</v>
      </c>
      <c r="E50" s="17" t="s">
        <v>26720</v>
      </c>
      <c r="F50" s="17" t="s">
        <v>26720</v>
      </c>
      <c r="G50" s="29" t="s">
        <v>27084</v>
      </c>
      <c r="H50" s="30" t="s">
        <v>26720</v>
      </c>
      <c r="I50" s="30">
        <v>2</v>
      </c>
      <c r="J50" s="37" t="s">
        <v>27085</v>
      </c>
      <c r="K50" s="30" t="s">
        <v>26720</v>
      </c>
      <c r="L50" s="36"/>
      <c r="M50" s="40"/>
      <c r="N50" s="41"/>
      <c r="O50" s="40"/>
      <c r="P50" s="41" t="str">
        <f t="shared" si="0"/>
        <v>SDP</v>
      </c>
      <c r="Q50" s="6">
        <f t="shared" si="1"/>
        <v>1</v>
      </c>
    </row>
    <row r="51" spans="1:17">
      <c r="A51" s="11">
        <v>50</v>
      </c>
      <c r="B51" s="28" t="s">
        <v>16212</v>
      </c>
      <c r="C51" s="17" t="s">
        <v>18262</v>
      </c>
      <c r="D51" s="17" t="s">
        <v>263</v>
      </c>
      <c r="E51" s="17" t="s">
        <v>26720</v>
      </c>
      <c r="F51" s="17" t="s">
        <v>26720</v>
      </c>
      <c r="G51" s="31" t="s">
        <v>27086</v>
      </c>
      <c r="H51" s="30" t="s">
        <v>26720</v>
      </c>
      <c r="I51" s="30">
        <v>2</v>
      </c>
      <c r="J51" s="37" t="s">
        <v>27087</v>
      </c>
      <c r="K51" s="30" t="s">
        <v>26720</v>
      </c>
      <c r="L51" s="36"/>
      <c r="M51" s="40"/>
      <c r="N51" s="41"/>
      <c r="O51" s="40"/>
      <c r="P51" s="41" t="str">
        <f t="shared" si="0"/>
        <v>SDP</v>
      </c>
      <c r="Q51" s="6">
        <f t="shared" si="1"/>
        <v>1</v>
      </c>
    </row>
    <row r="52" ht="47.25" spans="1:17">
      <c r="A52" s="11">
        <v>51</v>
      </c>
      <c r="B52" s="28" t="s">
        <v>18456</v>
      </c>
      <c r="C52" s="17" t="s">
        <v>18528</v>
      </c>
      <c r="D52" s="17" t="s">
        <v>263</v>
      </c>
      <c r="E52" s="17" t="s">
        <v>26720</v>
      </c>
      <c r="F52" s="17" t="s">
        <v>26720</v>
      </c>
      <c r="G52" s="31" t="s">
        <v>27088</v>
      </c>
      <c r="H52" s="30" t="s">
        <v>26720</v>
      </c>
      <c r="I52" s="30">
        <v>2</v>
      </c>
      <c r="J52" s="37" t="s">
        <v>27089</v>
      </c>
      <c r="K52" s="30" t="s">
        <v>26720</v>
      </c>
      <c r="L52" s="36">
        <v>2</v>
      </c>
      <c r="M52" s="40" t="s">
        <v>27090</v>
      </c>
      <c r="N52" s="41">
        <v>10</v>
      </c>
      <c r="O52" s="40"/>
      <c r="P52" s="41" t="str">
        <f t="shared" si="0"/>
        <v>SDP</v>
      </c>
      <c r="Q52" s="6">
        <f t="shared" si="1"/>
        <v>2</v>
      </c>
    </row>
    <row r="53" spans="1:17">
      <c r="A53" s="11">
        <v>52</v>
      </c>
      <c r="B53" s="28" t="s">
        <v>12402</v>
      </c>
      <c r="C53" s="17" t="s">
        <v>18770</v>
      </c>
      <c r="D53" s="17" t="s">
        <v>263</v>
      </c>
      <c r="E53" s="17" t="s">
        <v>26720</v>
      </c>
      <c r="F53" s="17" t="s">
        <v>26994</v>
      </c>
      <c r="G53" s="31" t="s">
        <v>27091</v>
      </c>
      <c r="H53" s="30" t="s">
        <v>26720</v>
      </c>
      <c r="I53" s="30">
        <v>2</v>
      </c>
      <c r="J53" s="38"/>
      <c r="K53" s="30"/>
      <c r="L53" s="36"/>
      <c r="M53" s="40"/>
      <c r="N53" s="41"/>
      <c r="O53" s="40"/>
      <c r="P53" s="41" t="str">
        <f t="shared" si="0"/>
        <v>SDP</v>
      </c>
      <c r="Q53" s="6">
        <f t="shared" si="1"/>
        <v>1</v>
      </c>
    </row>
    <row r="54" spans="1:17">
      <c r="A54" s="11">
        <v>53</v>
      </c>
      <c r="B54" s="28" t="s">
        <v>4551</v>
      </c>
      <c r="C54" s="17" t="s">
        <v>19286</v>
      </c>
      <c r="D54" s="17" t="s">
        <v>263</v>
      </c>
      <c r="E54" s="17" t="s">
        <v>26720</v>
      </c>
      <c r="F54" s="17" t="s">
        <v>26720</v>
      </c>
      <c r="G54" s="33">
        <v>45847.998275463</v>
      </c>
      <c r="H54" s="30" t="s">
        <v>26720</v>
      </c>
      <c r="I54" s="30">
        <v>2</v>
      </c>
      <c r="J54" s="38"/>
      <c r="K54" s="30" t="s">
        <v>26720</v>
      </c>
      <c r="L54" s="36"/>
      <c r="M54" s="40"/>
      <c r="N54" s="41"/>
      <c r="O54" s="40"/>
      <c r="P54" s="41" t="str">
        <f t="shared" si="0"/>
        <v>SDP</v>
      </c>
      <c r="Q54" s="6">
        <f t="shared" si="1"/>
        <v>1</v>
      </c>
    </row>
    <row r="55" spans="1:17">
      <c r="A55" s="11">
        <v>54</v>
      </c>
      <c r="B55" s="28" t="s">
        <v>2037</v>
      </c>
      <c r="C55" s="17" t="s">
        <v>20600</v>
      </c>
      <c r="D55" s="17" t="s">
        <v>263</v>
      </c>
      <c r="E55" s="17" t="s">
        <v>26720</v>
      </c>
      <c r="F55" s="17" t="s">
        <v>26720</v>
      </c>
      <c r="G55" s="29" t="s">
        <v>27092</v>
      </c>
      <c r="H55" s="30" t="s">
        <v>26720</v>
      </c>
      <c r="I55" s="30">
        <v>2</v>
      </c>
      <c r="J55" s="37" t="s">
        <v>27093</v>
      </c>
      <c r="K55" s="30" t="s">
        <v>26720</v>
      </c>
      <c r="L55" s="36"/>
      <c r="M55" s="40"/>
      <c r="N55" s="41"/>
      <c r="O55" s="40"/>
      <c r="P55" s="41" t="str">
        <f t="shared" si="0"/>
        <v>SDP</v>
      </c>
      <c r="Q55" s="6">
        <f t="shared" si="1"/>
        <v>1</v>
      </c>
    </row>
    <row r="56" ht="31.5" spans="1:17">
      <c r="A56" s="11">
        <v>55</v>
      </c>
      <c r="B56" s="28" t="s">
        <v>2242</v>
      </c>
      <c r="C56" s="17" t="s">
        <v>21635</v>
      </c>
      <c r="D56" s="17" t="s">
        <v>263</v>
      </c>
      <c r="E56" s="17" t="s">
        <v>26720</v>
      </c>
      <c r="F56" s="17" t="s">
        <v>26720</v>
      </c>
      <c r="G56" s="29" t="s">
        <v>27094</v>
      </c>
      <c r="H56" s="30" t="s">
        <v>26720</v>
      </c>
      <c r="I56" s="30">
        <v>2</v>
      </c>
      <c r="J56" s="38" t="s">
        <v>27095</v>
      </c>
      <c r="K56" s="30" t="s">
        <v>26720</v>
      </c>
      <c r="L56" s="36">
        <v>2</v>
      </c>
      <c r="M56" s="40" t="s">
        <v>27096</v>
      </c>
      <c r="N56" s="41">
        <v>7</v>
      </c>
      <c r="O56" s="40"/>
      <c r="P56" s="41" t="str">
        <f t="shared" si="0"/>
        <v>SDP</v>
      </c>
      <c r="Q56" s="6">
        <f t="shared" si="1"/>
        <v>2</v>
      </c>
    </row>
    <row r="57" spans="1:17">
      <c r="A57" s="11">
        <v>56</v>
      </c>
      <c r="B57" s="28" t="s">
        <v>21808</v>
      </c>
      <c r="C57" s="17" t="s">
        <v>21883</v>
      </c>
      <c r="D57" s="17" t="s">
        <v>263</v>
      </c>
      <c r="E57" s="17" t="s">
        <v>26720</v>
      </c>
      <c r="F57" s="17" t="s">
        <v>26720</v>
      </c>
      <c r="G57" s="29" t="s">
        <v>27097</v>
      </c>
      <c r="H57" s="30" t="s">
        <v>26720</v>
      </c>
      <c r="I57" s="30">
        <v>2</v>
      </c>
      <c r="J57" s="37" t="s">
        <v>27098</v>
      </c>
      <c r="K57" s="30" t="s">
        <v>26720</v>
      </c>
      <c r="L57" s="36"/>
      <c r="M57" s="40"/>
      <c r="N57" s="41"/>
      <c r="O57" s="40"/>
      <c r="P57" s="41" t="str">
        <f t="shared" si="0"/>
        <v>SDP</v>
      </c>
      <c r="Q57" s="6">
        <f t="shared" si="1"/>
        <v>1</v>
      </c>
    </row>
    <row r="58" spans="1:17">
      <c r="A58" s="11">
        <v>57</v>
      </c>
      <c r="B58" s="28" t="s">
        <v>22345</v>
      </c>
      <c r="C58" s="17" t="s">
        <v>22413</v>
      </c>
      <c r="D58" s="17" t="s">
        <v>263</v>
      </c>
      <c r="E58" s="17" t="s">
        <v>26720</v>
      </c>
      <c r="F58" s="17" t="s">
        <v>26720</v>
      </c>
      <c r="G58" s="33">
        <v>45847.9917476852</v>
      </c>
      <c r="H58" s="30" t="s">
        <v>26720</v>
      </c>
      <c r="I58" s="30">
        <v>2</v>
      </c>
      <c r="J58" s="37" t="s">
        <v>27099</v>
      </c>
      <c r="K58" s="30" t="s">
        <v>26720</v>
      </c>
      <c r="L58" s="36"/>
      <c r="M58" s="40"/>
      <c r="N58" s="41"/>
      <c r="O58" s="40"/>
      <c r="P58" s="41" t="str">
        <f t="shared" si="0"/>
        <v>SDP</v>
      </c>
      <c r="Q58" s="6">
        <f t="shared" si="1"/>
        <v>1</v>
      </c>
    </row>
    <row r="59" ht="31.5" spans="1:17">
      <c r="A59" s="11">
        <v>58</v>
      </c>
      <c r="B59" s="28" t="s">
        <v>13310</v>
      </c>
      <c r="C59" s="17" t="s">
        <v>13394</v>
      </c>
      <c r="D59" s="17" t="s">
        <v>108</v>
      </c>
      <c r="E59" s="17" t="s">
        <v>26720</v>
      </c>
      <c r="F59" s="17" t="s">
        <v>26720</v>
      </c>
      <c r="G59" s="29" t="s">
        <v>27100</v>
      </c>
      <c r="H59" s="30" t="s">
        <v>26720</v>
      </c>
      <c r="I59" s="30">
        <v>3</v>
      </c>
      <c r="J59" s="37" t="s">
        <v>27101</v>
      </c>
      <c r="K59" s="30" t="s">
        <v>26720</v>
      </c>
      <c r="L59" s="36">
        <v>2</v>
      </c>
      <c r="M59" s="40" t="s">
        <v>27102</v>
      </c>
      <c r="N59" s="41">
        <v>6</v>
      </c>
      <c r="O59" s="40"/>
      <c r="P59" s="41" t="str">
        <f t="shared" si="0"/>
        <v>MDP</v>
      </c>
      <c r="Q59" s="6">
        <f t="shared" si="1"/>
        <v>2</v>
      </c>
    </row>
    <row r="60" spans="1:17">
      <c r="A60" s="11">
        <v>59</v>
      </c>
      <c r="B60" s="28" t="s">
        <v>2772</v>
      </c>
      <c r="C60" s="17" t="s">
        <v>16013</v>
      </c>
      <c r="D60" s="17" t="s">
        <v>108</v>
      </c>
      <c r="E60" s="17" t="s">
        <v>26720</v>
      </c>
      <c r="F60" s="17" t="s">
        <v>26720</v>
      </c>
      <c r="G60" s="31" t="s">
        <v>27103</v>
      </c>
      <c r="H60" s="30" t="s">
        <v>26720</v>
      </c>
      <c r="I60" s="30">
        <v>2</v>
      </c>
      <c r="J60" s="30" t="s">
        <v>27104</v>
      </c>
      <c r="K60" s="30" t="s">
        <v>26720</v>
      </c>
      <c r="L60" s="36"/>
      <c r="M60" s="40"/>
      <c r="N60" s="41"/>
      <c r="O60" s="40"/>
      <c r="P60" s="41" t="str">
        <f t="shared" si="0"/>
        <v>MDP</v>
      </c>
      <c r="Q60" s="6">
        <f t="shared" si="1"/>
        <v>1</v>
      </c>
    </row>
    <row r="61" spans="1:17">
      <c r="A61" s="11">
        <v>60</v>
      </c>
      <c r="B61" s="28" t="s">
        <v>3409</v>
      </c>
      <c r="C61" s="17" t="s">
        <v>18028</v>
      </c>
      <c r="D61" s="17" t="s">
        <v>108</v>
      </c>
      <c r="E61" s="17" t="s">
        <v>26720</v>
      </c>
      <c r="F61" s="17" t="s">
        <v>26720</v>
      </c>
      <c r="G61" s="29" t="s">
        <v>27105</v>
      </c>
      <c r="H61" s="30" t="s">
        <v>26720</v>
      </c>
      <c r="I61" s="30">
        <v>3</v>
      </c>
      <c r="J61" s="35">
        <v>45756.5345601852</v>
      </c>
      <c r="K61" s="30" t="s">
        <v>26720</v>
      </c>
      <c r="L61" s="36"/>
      <c r="M61" s="40"/>
      <c r="N61" s="41"/>
      <c r="O61" s="40"/>
      <c r="P61" s="41" t="str">
        <f t="shared" si="0"/>
        <v>MDP</v>
      </c>
      <c r="Q61" s="6">
        <f t="shared" si="1"/>
        <v>1</v>
      </c>
    </row>
    <row r="62" spans="1:17">
      <c r="A62" s="11">
        <v>61</v>
      </c>
      <c r="B62" s="28" t="s">
        <v>16212</v>
      </c>
      <c r="C62" s="17" t="s">
        <v>18275</v>
      </c>
      <c r="D62" s="17" t="s">
        <v>108</v>
      </c>
      <c r="E62" s="17" t="s">
        <v>26720</v>
      </c>
      <c r="F62" s="17" t="s">
        <v>26994</v>
      </c>
      <c r="G62" s="29" t="s">
        <v>27106</v>
      </c>
      <c r="H62" s="30" t="s">
        <v>26720</v>
      </c>
      <c r="I62" s="30">
        <v>2</v>
      </c>
      <c r="J62" s="30"/>
      <c r="K62" s="30" t="s">
        <v>26720</v>
      </c>
      <c r="L62" s="36"/>
      <c r="M62" s="40"/>
      <c r="N62" s="41"/>
      <c r="O62" s="40"/>
      <c r="P62" s="41" t="str">
        <f t="shared" si="0"/>
        <v>MDP</v>
      </c>
      <c r="Q62" s="6">
        <f t="shared" si="1"/>
        <v>1</v>
      </c>
    </row>
    <row r="63" ht="47.25" spans="1:17">
      <c r="A63" s="11">
        <v>62</v>
      </c>
      <c r="B63" s="28" t="s">
        <v>18456</v>
      </c>
      <c r="C63" s="17" t="s">
        <v>18541</v>
      </c>
      <c r="D63" s="17" t="s">
        <v>108</v>
      </c>
      <c r="E63" s="17" t="s">
        <v>26720</v>
      </c>
      <c r="F63" s="17" t="s">
        <v>26720</v>
      </c>
      <c r="G63" s="29" t="s">
        <v>27107</v>
      </c>
      <c r="H63" s="30" t="s">
        <v>26720</v>
      </c>
      <c r="I63" s="30">
        <v>1</v>
      </c>
      <c r="J63" s="37" t="s">
        <v>27108</v>
      </c>
      <c r="K63" s="30" t="s">
        <v>26720</v>
      </c>
      <c r="L63" s="36">
        <v>1</v>
      </c>
      <c r="M63" s="40" t="s">
        <v>27109</v>
      </c>
      <c r="N63" s="41">
        <v>11</v>
      </c>
      <c r="O63" s="40"/>
      <c r="P63" s="41" t="str">
        <f t="shared" si="0"/>
        <v>MDP</v>
      </c>
      <c r="Q63" s="6">
        <f t="shared" si="1"/>
        <v>1</v>
      </c>
    </row>
    <row r="64" spans="1:17">
      <c r="A64" s="11">
        <v>63</v>
      </c>
      <c r="B64" s="28" t="s">
        <v>12402</v>
      </c>
      <c r="C64" s="17" t="s">
        <v>18785</v>
      </c>
      <c r="D64" s="17" t="s">
        <v>108</v>
      </c>
      <c r="E64" s="17" t="s">
        <v>26720</v>
      </c>
      <c r="F64" s="17" t="s">
        <v>26720</v>
      </c>
      <c r="G64" s="29" t="s">
        <v>27110</v>
      </c>
      <c r="H64" s="30" t="s">
        <v>26720</v>
      </c>
      <c r="I64" s="30">
        <v>2</v>
      </c>
      <c r="J64" s="37" t="s">
        <v>27111</v>
      </c>
      <c r="K64" s="30" t="s">
        <v>26720</v>
      </c>
      <c r="L64" s="36"/>
      <c r="M64" s="40"/>
      <c r="N64" s="41"/>
      <c r="O64" s="40"/>
      <c r="P64" s="41" t="str">
        <f t="shared" si="0"/>
        <v>MDP</v>
      </c>
      <c r="Q64" s="6">
        <f t="shared" si="1"/>
        <v>1</v>
      </c>
    </row>
    <row r="65" ht="47.25" spans="1:17">
      <c r="A65" s="11">
        <v>64</v>
      </c>
      <c r="B65" s="28" t="s">
        <v>2037</v>
      </c>
      <c r="C65" s="17" t="s">
        <v>20614</v>
      </c>
      <c r="D65" s="17" t="s">
        <v>108</v>
      </c>
      <c r="E65" s="17" t="s">
        <v>26720</v>
      </c>
      <c r="F65" s="17" t="s">
        <v>26720</v>
      </c>
      <c r="G65" s="29" t="s">
        <v>27112</v>
      </c>
      <c r="H65" s="30" t="s">
        <v>26720</v>
      </c>
      <c r="I65" s="30">
        <v>2</v>
      </c>
      <c r="J65" s="37" t="s">
        <v>27113</v>
      </c>
      <c r="K65" s="30" t="s">
        <v>26720</v>
      </c>
      <c r="L65" s="36">
        <v>2</v>
      </c>
      <c r="M65" s="40" t="s">
        <v>27114</v>
      </c>
      <c r="N65" s="41">
        <v>10</v>
      </c>
      <c r="O65" s="40"/>
      <c r="P65" s="41" t="str">
        <f t="shared" si="0"/>
        <v>MDP</v>
      </c>
      <c r="Q65" s="6">
        <f t="shared" si="1"/>
        <v>2</v>
      </c>
    </row>
    <row r="66" ht="47.25" spans="1:17">
      <c r="A66" s="11">
        <v>65</v>
      </c>
      <c r="B66" s="28" t="s">
        <v>21808</v>
      </c>
      <c r="C66" s="17" t="s">
        <v>21897</v>
      </c>
      <c r="D66" s="17" t="s">
        <v>108</v>
      </c>
      <c r="E66" s="17" t="s">
        <v>26720</v>
      </c>
      <c r="F66" s="17" t="s">
        <v>26720</v>
      </c>
      <c r="G66" s="29" t="s">
        <v>27115</v>
      </c>
      <c r="H66" s="30" t="s">
        <v>26720</v>
      </c>
      <c r="I66" s="30">
        <v>2</v>
      </c>
      <c r="J66" s="37" t="s">
        <v>27116</v>
      </c>
      <c r="K66" s="30" t="s">
        <v>26720</v>
      </c>
      <c r="L66" s="36">
        <v>2</v>
      </c>
      <c r="M66" s="40" t="s">
        <v>27117</v>
      </c>
      <c r="N66" s="41">
        <v>10</v>
      </c>
      <c r="O66" s="40"/>
      <c r="P66" s="41" t="str">
        <f t="shared" si="0"/>
        <v>MDP</v>
      </c>
      <c r="Q66" s="6">
        <f t="shared" si="1"/>
        <v>2</v>
      </c>
    </row>
    <row r="67" spans="1:17">
      <c r="A67" s="11">
        <v>66</v>
      </c>
      <c r="B67" s="28" t="s">
        <v>6574</v>
      </c>
      <c r="C67" s="17" t="s">
        <v>6670</v>
      </c>
      <c r="D67" s="17" t="s">
        <v>2321</v>
      </c>
      <c r="E67" s="17" t="s">
        <v>26720</v>
      </c>
      <c r="F67" s="17" t="s">
        <v>26720</v>
      </c>
      <c r="G67" s="29" t="s">
        <v>27118</v>
      </c>
      <c r="H67" s="30" t="s">
        <v>26720</v>
      </c>
      <c r="I67" s="30">
        <v>2</v>
      </c>
      <c r="J67" s="37" t="s">
        <v>27119</v>
      </c>
      <c r="K67" s="30" t="s">
        <v>26720</v>
      </c>
      <c r="L67" s="36"/>
      <c r="M67" s="40"/>
      <c r="N67" s="41"/>
      <c r="O67" s="40"/>
      <c r="P67" s="41" t="str">
        <f t="shared" ref="P67:P73" si="2">IF(OR(D67="Masinis I",D67="Mualim I"),"SDP",IF(OR(D67="Masinis II",D67="Mualim II"),"MDP",IF(OR(D67="Masinis III",D67="Mualim III"),"FDP","")))</f>
        <v>FDP</v>
      </c>
      <c r="Q67" s="6">
        <f t="shared" ref="Q67:Q73" si="3">ROUND(0.4*I67+0.6*L67,0)</f>
        <v>1</v>
      </c>
    </row>
    <row r="68" spans="1:17">
      <c r="A68" s="11">
        <v>67</v>
      </c>
      <c r="B68" s="28" t="s">
        <v>2006</v>
      </c>
      <c r="C68" s="17" t="s">
        <v>13116</v>
      </c>
      <c r="D68" s="17" t="s">
        <v>2321</v>
      </c>
      <c r="E68" s="17" t="s">
        <v>26720</v>
      </c>
      <c r="F68" s="17" t="s">
        <v>26720</v>
      </c>
      <c r="G68" s="43">
        <v>45725.8128587963</v>
      </c>
      <c r="H68" s="30" t="s">
        <v>26720</v>
      </c>
      <c r="I68" s="30">
        <v>1</v>
      </c>
      <c r="J68" s="35">
        <v>45756.3092476852</v>
      </c>
      <c r="K68" s="30" t="s">
        <v>26720</v>
      </c>
      <c r="L68" s="36"/>
      <c r="M68" s="40"/>
      <c r="N68" s="41"/>
      <c r="O68" s="40"/>
      <c r="P68" s="41" t="str">
        <f t="shared" si="2"/>
        <v>FDP</v>
      </c>
      <c r="Q68" s="6">
        <f t="shared" si="3"/>
        <v>0</v>
      </c>
    </row>
    <row r="69" spans="1:17">
      <c r="A69" s="11">
        <v>68</v>
      </c>
      <c r="B69" s="28" t="s">
        <v>2772</v>
      </c>
      <c r="C69" s="17" t="s">
        <v>16056</v>
      </c>
      <c r="D69" s="17" t="s">
        <v>2321</v>
      </c>
      <c r="E69" s="17" t="s">
        <v>26720</v>
      </c>
      <c r="F69" s="17" t="s">
        <v>26720</v>
      </c>
      <c r="G69" s="33">
        <v>45847.9739930556</v>
      </c>
      <c r="H69" s="30" t="s">
        <v>26720</v>
      </c>
      <c r="I69" s="30">
        <v>2</v>
      </c>
      <c r="J69" s="46">
        <v>45697.5012962963</v>
      </c>
      <c r="K69" s="30" t="s">
        <v>26720</v>
      </c>
      <c r="L69" s="36"/>
      <c r="M69" s="40"/>
      <c r="N69" s="41"/>
      <c r="O69" s="40"/>
      <c r="P69" s="41" t="str">
        <f t="shared" si="2"/>
        <v>FDP</v>
      </c>
      <c r="Q69" s="6">
        <f t="shared" si="3"/>
        <v>1</v>
      </c>
    </row>
    <row r="70" spans="1:17">
      <c r="A70" s="11">
        <v>69</v>
      </c>
      <c r="B70" s="28" t="s">
        <v>3409</v>
      </c>
      <c r="C70" s="17" t="s">
        <v>18042</v>
      </c>
      <c r="D70" s="17" t="s">
        <v>2321</v>
      </c>
      <c r="E70" s="17" t="s">
        <v>26720</v>
      </c>
      <c r="F70" s="17" t="s">
        <v>26720</v>
      </c>
      <c r="G70" s="29" t="s">
        <v>27120</v>
      </c>
      <c r="H70" s="30" t="s">
        <v>26720</v>
      </c>
      <c r="I70" s="30">
        <v>2</v>
      </c>
      <c r="J70" s="35">
        <v>45666.3641898148</v>
      </c>
      <c r="K70" s="30" t="s">
        <v>26720</v>
      </c>
      <c r="L70" s="36"/>
      <c r="M70" s="40"/>
      <c r="N70" s="41"/>
      <c r="O70" s="40"/>
      <c r="P70" s="41" t="str">
        <f t="shared" si="2"/>
        <v>FDP</v>
      </c>
      <c r="Q70" s="6">
        <f t="shared" si="3"/>
        <v>1</v>
      </c>
    </row>
    <row r="71" spans="1:17">
      <c r="A71" s="11">
        <v>70</v>
      </c>
      <c r="B71" s="28" t="s">
        <v>16212</v>
      </c>
      <c r="C71" s="17" t="s">
        <v>18288</v>
      </c>
      <c r="D71" s="17" t="s">
        <v>2321</v>
      </c>
      <c r="E71" s="17" t="s">
        <v>26720</v>
      </c>
      <c r="F71" s="17" t="s">
        <v>26994</v>
      </c>
      <c r="G71" s="31" t="s">
        <v>27121</v>
      </c>
      <c r="H71" s="30" t="s">
        <v>26720</v>
      </c>
      <c r="I71" s="30">
        <v>2</v>
      </c>
      <c r="J71" s="35">
        <v>45756.5088657407</v>
      </c>
      <c r="K71" s="30" t="s">
        <v>26720</v>
      </c>
      <c r="L71" s="36"/>
      <c r="M71" s="40"/>
      <c r="N71" s="41"/>
      <c r="O71" s="40"/>
      <c r="P71" s="41" t="str">
        <f t="shared" si="2"/>
        <v>FDP</v>
      </c>
      <c r="Q71" s="6">
        <f t="shared" si="3"/>
        <v>1</v>
      </c>
    </row>
    <row r="72" spans="1:17">
      <c r="A72" s="11">
        <v>71</v>
      </c>
      <c r="B72" s="28" t="s">
        <v>2037</v>
      </c>
      <c r="C72" s="17" t="s">
        <v>20628</v>
      </c>
      <c r="D72" s="17" t="s">
        <v>2321</v>
      </c>
      <c r="E72" s="17" t="s">
        <v>26720</v>
      </c>
      <c r="F72" s="17" t="s">
        <v>26720</v>
      </c>
      <c r="G72" s="29" t="s">
        <v>27122</v>
      </c>
      <c r="H72" s="30" t="s">
        <v>26720</v>
      </c>
      <c r="I72" s="30">
        <v>1</v>
      </c>
      <c r="J72" s="30"/>
      <c r="K72" s="30"/>
      <c r="L72" s="36"/>
      <c r="M72" s="40"/>
      <c r="N72" s="41"/>
      <c r="O72" s="40"/>
      <c r="P72" s="41" t="str">
        <f t="shared" si="2"/>
        <v>FDP</v>
      </c>
      <c r="Q72" s="6">
        <f t="shared" si="3"/>
        <v>0</v>
      </c>
    </row>
    <row r="73" spans="1:17">
      <c r="A73" s="11">
        <v>72</v>
      </c>
      <c r="B73" s="28" t="s">
        <v>21808</v>
      </c>
      <c r="C73" s="17" t="s">
        <v>21911</v>
      </c>
      <c r="D73" s="17" t="s">
        <v>2321</v>
      </c>
      <c r="E73" s="17" t="s">
        <v>26720</v>
      </c>
      <c r="F73" s="17" t="s">
        <v>26720</v>
      </c>
      <c r="G73" s="29" t="s">
        <v>27123</v>
      </c>
      <c r="H73" s="30" t="s">
        <v>26720</v>
      </c>
      <c r="I73" s="30">
        <v>2</v>
      </c>
      <c r="J73" s="37" t="s">
        <v>27124</v>
      </c>
      <c r="K73" s="30" t="s">
        <v>26720</v>
      </c>
      <c r="L73" s="36"/>
      <c r="M73" s="40"/>
      <c r="N73" s="41"/>
      <c r="O73" s="40"/>
      <c r="P73" s="41" t="str">
        <f t="shared" si="2"/>
        <v>FDP</v>
      </c>
      <c r="Q73" s="6">
        <f t="shared" si="3"/>
        <v>1</v>
      </c>
    </row>
    <row r="74" spans="7:11">
      <c r="G74" s="44" t="s">
        <v>27125</v>
      </c>
      <c r="H74" s="45">
        <f>COUNTIF(H2:H73,"Done")/ROWS(H2:H73)*100</f>
        <v>97.2222222222222</v>
      </c>
      <c r="J74" s="47" t="s">
        <v>27126</v>
      </c>
      <c r="K74" s="48">
        <f>COUNTIF(K2:K73,"Done")/ROWS(K2:K73)*100</f>
        <v>93.0555555555556</v>
      </c>
    </row>
    <row r="75" spans="7:11">
      <c r="G75" s="44" t="s">
        <v>27127</v>
      </c>
      <c r="H75" s="45">
        <f>COUNTBLANK(H2:H73)/ROWS(H2:H73)*100</f>
        <v>2.77777777777778</v>
      </c>
      <c r="J75" s="47" t="s">
        <v>27128</v>
      </c>
      <c r="K75" s="48">
        <f>COUNTBLANK(K2:K73)/ROWS(K2:K73)*100</f>
        <v>6.94444444444444</v>
      </c>
    </row>
  </sheetData>
  <autoFilter ref="A1:L75">
    <extLst/>
  </autoFilter>
  <dataValidations count="2">
    <dataValidation type="list" allowBlank="1" showInputMessage="1" showErrorMessage="1" sqref="F2:F73">
      <formula1>"Done,Error"</formula1>
    </dataValidation>
    <dataValidation type="list" allowBlank="1" showInputMessage="1" showErrorMessage="1" sqref="E2:E73">
      <formula1>"Done,No"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"/>
  <sheetViews>
    <sheetView tabSelected="1" zoomScale="116" zoomScaleNormal="116" topLeftCell="C1" workbookViewId="0">
      <pane xSplit="2" ySplit="2" topLeftCell="N3" activePane="bottomRight" state="frozen"/>
      <selection/>
      <selection pane="topRight"/>
      <selection pane="bottomLeft"/>
      <selection pane="bottomRight" activeCell="V10" sqref="V10"/>
    </sheetView>
  </sheetViews>
  <sheetFormatPr defaultColWidth="11" defaultRowHeight="15.75"/>
  <cols>
    <col min="1" max="1" width="6.66666666666667" style="5" customWidth="1"/>
    <col min="2" max="2" width="24.8296296296296" style="5" customWidth="1"/>
    <col min="3" max="3" width="34.3333333333333" style="5" customWidth="1"/>
    <col min="4" max="4" width="25.6666666666667" style="5" customWidth="1"/>
    <col min="5" max="5" width="18" style="5" customWidth="1"/>
    <col min="6" max="6" width="15.3333333333333" style="6" customWidth="1"/>
    <col min="7" max="7" width="16.8296296296296" style="6" customWidth="1"/>
    <col min="8" max="8" width="18.8296296296296" style="6" customWidth="1"/>
    <col min="9" max="10" width="17.6666666666667" style="6" customWidth="1"/>
    <col min="11" max="12" width="15.3333333333333" style="6" customWidth="1"/>
    <col min="13" max="13" width="18.8296296296296" style="6" customWidth="1"/>
    <col min="14" max="14" width="23.8296296296296" style="7" customWidth="1"/>
    <col min="15" max="15" width="23.8296296296296" style="6" customWidth="1"/>
    <col min="16" max="16" width="16.6666666666667" style="6" customWidth="1"/>
    <col min="18" max="18" width="17.5037037037037" style="8" customWidth="1"/>
    <col min="19" max="19" width="17.162962962963" style="8" customWidth="1"/>
  </cols>
  <sheetData>
    <row r="1" ht="31.5" spans="1:19">
      <c r="A1" s="9" t="s">
        <v>3</v>
      </c>
      <c r="B1" s="9" t="s">
        <v>26734</v>
      </c>
      <c r="C1" s="9" t="s">
        <v>26953</v>
      </c>
      <c r="D1" s="10" t="s">
        <v>26954</v>
      </c>
      <c r="E1" s="14" t="s">
        <v>4</v>
      </c>
      <c r="F1" s="15" t="s">
        <v>27129</v>
      </c>
      <c r="G1" s="15" t="s">
        <v>27130</v>
      </c>
      <c r="H1" s="16" t="s">
        <v>27131</v>
      </c>
      <c r="I1" s="15" t="s">
        <v>27132</v>
      </c>
      <c r="J1" s="15" t="s">
        <v>27133</v>
      </c>
      <c r="K1" s="21" t="s">
        <v>27134</v>
      </c>
      <c r="L1" s="15" t="s">
        <v>27135</v>
      </c>
      <c r="M1" s="15" t="s">
        <v>27136</v>
      </c>
      <c r="N1" s="15" t="s">
        <v>27137</v>
      </c>
      <c r="O1" s="15" t="s">
        <v>27138</v>
      </c>
      <c r="P1" s="15" t="s">
        <v>27139</v>
      </c>
      <c r="Q1" s="23" t="s">
        <v>27140</v>
      </c>
      <c r="R1" s="24" t="s">
        <v>27141</v>
      </c>
      <c r="S1" s="24" t="s">
        <v>27142</v>
      </c>
    </row>
    <row r="2" spans="1:19">
      <c r="A2" s="11">
        <v>1</v>
      </c>
      <c r="B2" s="12" t="s">
        <v>6574</v>
      </c>
      <c r="C2" s="12" t="s">
        <v>6589</v>
      </c>
      <c r="D2" s="13" t="s">
        <v>68</v>
      </c>
      <c r="E2" s="17">
        <f>VLOOKUP(Sheet1!C:C,Seamancode!A1:B1974,2,0)</f>
        <v>20050547</v>
      </c>
      <c r="F2" s="18">
        <f>Talent_Candidate!I2</f>
        <v>3</v>
      </c>
      <c r="G2" s="19">
        <f>Talent_Candidate!J2</f>
        <v>1</v>
      </c>
      <c r="H2" s="20">
        <f>Talent_Candidate!K2</f>
        <v>2</v>
      </c>
      <c r="I2" s="18">
        <f>Assessment_Progress!I2</f>
        <v>1</v>
      </c>
      <c r="J2" s="18">
        <f>Assessment_Progress!L2</f>
        <v>0</v>
      </c>
      <c r="K2" s="22">
        <f>Assessment_Progress!Q2</f>
        <v>0</v>
      </c>
      <c r="L2" s="18" t="e">
        <f t="array" ref="L2">_xlfn.IFS(H2=1,_xlfn.IFS(K2=1,1,K2=2,2,K2=3,3),H2=2,_xlfn.IFS(K2=1,4,K2=2,5,K2=3,6),H2=3,_xlfn.IFS(K2=1,7,K2=2,8,K2=3,9))</f>
        <v>#N/A</v>
      </c>
      <c r="M2" s="18" t="e">
        <f>CHOOSE(H2,CHOOSE(K2,"Problem Employee","Under Performer","Risky Bet"),CHOOSE(K2,"Inconsistent","Core Contributor","Emerging Leader"),CHOOSE(K2,"Solid Professional","High Performer","Star"))</f>
        <v>#VALUE!</v>
      </c>
      <c r="N2" s="18">
        <f>Assessment_Progress!M2</f>
        <v>0</v>
      </c>
      <c r="O2" s="18">
        <f>Assessment_Progress!O2</f>
        <v>0</v>
      </c>
      <c r="P2" s="18" t="e">
        <f>IF(OR(L2=6,L2=8,L2=9),"Talent","No Talent")</f>
        <v>#N/A</v>
      </c>
      <c r="Q2" s="18" t="str">
        <f>Assessment_Progress!P2</f>
        <v>SDP</v>
      </c>
      <c r="R2" s="25">
        <f t="array" ref="R2">_xlfn.IFS(H2=1,_xlfn.IFS(I2=1,1,I2=2,2,I2=3,3),H2=2,_xlfn.IFS(I2=1,4,I2=2,5,I2=3,6),H2=3,_xlfn.IFS(I2=1,7,I2=2,8,I2=3,9))</f>
        <v>4</v>
      </c>
      <c r="S2" s="25" t="str">
        <f>IF(OR(R2=6,R2=8,R2=9),"Talent","No Talent")</f>
        <v>No Talent</v>
      </c>
    </row>
    <row r="3" spans="1:19">
      <c r="A3" s="11">
        <v>2</v>
      </c>
      <c r="B3" s="12" t="s">
        <v>3573</v>
      </c>
      <c r="C3" s="12" t="s">
        <v>6857</v>
      </c>
      <c r="D3" s="12" t="s">
        <v>68</v>
      </c>
      <c r="E3" s="17">
        <f>VLOOKUP(Sheet1!C:C,Seamancode!A2:B1975,2,0)</f>
        <v>20170398</v>
      </c>
      <c r="F3" s="18">
        <f>Talent_Candidate!I3</f>
        <v>3</v>
      </c>
      <c r="G3" s="19">
        <f>Talent_Candidate!J3</f>
        <v>1</v>
      </c>
      <c r="H3" s="20">
        <f>Talent_Candidate!K3</f>
        <v>2</v>
      </c>
      <c r="I3" s="18">
        <f>Assessment_Progress!I3</f>
        <v>2</v>
      </c>
      <c r="J3" s="18">
        <f>Assessment_Progress!L3</f>
        <v>0</v>
      </c>
      <c r="K3" s="22">
        <f>Assessment_Progress!Q3</f>
        <v>1</v>
      </c>
      <c r="L3" s="18">
        <f t="array" ref="L3">_xlfn.IFS(H3=1,_xlfn.IFS(K3=1,1,K3=2,2,K3=3,3),H3=2,_xlfn.IFS(K3=1,4,K3=2,5,K3=3,6),H3=3,_xlfn.IFS(K3=1,7,K3=2,8,K3=3,9))</f>
        <v>4</v>
      </c>
      <c r="M3" s="18" t="str">
        <f t="shared" ref="M3:M6" si="0">CHOOSE(H3,CHOOSE(K3,"Problem Employee","Under Performer","Risky Bet"),CHOOSE(K3,"Inconsistent","Core Contributor","Emerging Leader"),CHOOSE(K3,"Solid Professional","High Performer","Star"))</f>
        <v>Inconsistent</v>
      </c>
      <c r="N3" s="18">
        <f>Assessment_Progress!M3</f>
        <v>0</v>
      </c>
      <c r="O3" s="18">
        <f>Assessment_Progress!O3</f>
        <v>0</v>
      </c>
      <c r="P3" s="18" t="str">
        <f t="shared" ref="P3:P66" si="1">IF(OR(L3=6,L3=8,L3=9),"Talent","No Talent")</f>
        <v>No Talent</v>
      </c>
      <c r="Q3" s="18" t="str">
        <f>Assessment_Progress!P3</f>
        <v>SDP</v>
      </c>
      <c r="R3" s="25">
        <f t="array" ref="R3">_xlfn.IFS(H3=1,_xlfn.IFS(I3=1,1,I3=2,2,I3=3,3),H3=2,_xlfn.IFS(I3=1,4,I3=2,5,I3=3,6),H3=3,_xlfn.IFS(I3=1,7,I3=2,8,I3=3,9))</f>
        <v>5</v>
      </c>
      <c r="S3" s="25" t="str">
        <f t="shared" ref="S3:S66" si="2">IF(OR(R3=6,R3=8,R3=9),"Talent","No Talent")</f>
        <v>No Talent</v>
      </c>
    </row>
    <row r="4" spans="1:19">
      <c r="A4" s="11">
        <v>3</v>
      </c>
      <c r="B4" s="12" t="s">
        <v>13310</v>
      </c>
      <c r="C4" s="12" t="s">
        <v>13323</v>
      </c>
      <c r="D4" s="12" t="s">
        <v>68</v>
      </c>
      <c r="E4" s="17">
        <f>VLOOKUP(Sheet1!C:C,Seamancode!A3:B1976,2,0)</f>
        <v>20040002</v>
      </c>
      <c r="F4" s="18">
        <f>Talent_Candidate!I4</f>
        <v>3</v>
      </c>
      <c r="G4" s="19">
        <f>Talent_Candidate!J4</f>
        <v>2</v>
      </c>
      <c r="H4" s="20">
        <f>Talent_Candidate!K4</f>
        <v>3</v>
      </c>
      <c r="I4" s="18">
        <f>Assessment_Progress!I4</f>
        <v>2</v>
      </c>
      <c r="J4" s="18">
        <f>Assessment_Progress!L4</f>
        <v>0</v>
      </c>
      <c r="K4" s="22">
        <f>Assessment_Progress!Q4</f>
        <v>1</v>
      </c>
      <c r="L4" s="18">
        <f t="array" ref="L4">_xlfn.IFS(H4=1,_xlfn.IFS(K4=1,1,K4=2,2,K4=3,3),H4=2,_xlfn.IFS(K4=1,4,K4=2,5,K4=3,6),H4=3,_xlfn.IFS(K4=1,7,K4=2,8,K4=3,9))</f>
        <v>7</v>
      </c>
      <c r="M4" s="18" t="str">
        <f t="shared" si="0"/>
        <v>Solid Professional</v>
      </c>
      <c r="N4" s="18">
        <f>Assessment_Progress!M4</f>
        <v>0</v>
      </c>
      <c r="O4" s="18">
        <f>Assessment_Progress!O4</f>
        <v>0</v>
      </c>
      <c r="P4" s="18" t="str">
        <f t="shared" si="1"/>
        <v>No Talent</v>
      </c>
      <c r="Q4" s="18" t="str">
        <f>Assessment_Progress!P4</f>
        <v>SDP</v>
      </c>
      <c r="R4" s="25">
        <f t="array" ref="R4">_xlfn.IFS(H4=1,_xlfn.IFS(I4=1,1,I4=2,2,I4=3,3),H4=2,_xlfn.IFS(I4=1,4,I4=2,5,I4=3,6),H4=3,_xlfn.IFS(I4=1,7,I4=2,8,I4=3,9))</f>
        <v>8</v>
      </c>
      <c r="S4" s="25" t="str">
        <f t="shared" si="2"/>
        <v>Talent</v>
      </c>
    </row>
    <row r="5" ht="30" spans="1:19">
      <c r="A5" s="11">
        <v>4</v>
      </c>
      <c r="B5" s="12" t="s">
        <v>13590</v>
      </c>
      <c r="C5" s="12" t="s">
        <v>13607</v>
      </c>
      <c r="D5" s="12" t="s">
        <v>68</v>
      </c>
      <c r="E5" s="17">
        <f>VLOOKUP(Sheet1!C:C,Seamancode!A4:B1977,2,0)</f>
        <v>20110444</v>
      </c>
      <c r="F5" s="18">
        <f>Talent_Candidate!I5</f>
        <v>3</v>
      </c>
      <c r="G5" s="19">
        <f>Talent_Candidate!J5</f>
        <v>2</v>
      </c>
      <c r="H5" s="20">
        <f>Talent_Candidate!K5</f>
        <v>3</v>
      </c>
      <c r="I5" s="18">
        <f>Assessment_Progress!I5</f>
        <v>2</v>
      </c>
      <c r="J5" s="18">
        <f>Assessment_Progress!L5</f>
        <v>2</v>
      </c>
      <c r="K5" s="22">
        <f>Assessment_Progress!Q5</f>
        <v>2</v>
      </c>
      <c r="L5" s="18">
        <f t="array" ref="L5">_xlfn.IFS(H5=1,_xlfn.IFS(K5=1,1,K5=2,2,K5=3,3),H5=2,_xlfn.IFS(K5=1,4,K5=2,5,K5=3,6),H5=3,_xlfn.IFS(K5=1,7,K5=2,8,K5=3,9))</f>
        <v>8</v>
      </c>
      <c r="M5" s="18" t="str">
        <f t="shared" si="0"/>
        <v>High Performer</v>
      </c>
      <c r="N5" s="18" t="str">
        <f>Assessment_Progress!M5</f>
        <v>LAG; DCM; ING; SIO; CIO; FLC; COM</v>
      </c>
      <c r="O5" s="18">
        <f>Assessment_Progress!O5</f>
        <v>0</v>
      </c>
      <c r="P5" s="18" t="str">
        <f t="shared" si="1"/>
        <v>Talent</v>
      </c>
      <c r="Q5" s="18" t="str">
        <f>Assessment_Progress!P5</f>
        <v>SDP</v>
      </c>
      <c r="R5" s="25">
        <f t="array" ref="R5">_xlfn.IFS(H5=1,_xlfn.IFS(I5=1,1,I5=2,2,I5=3,3),H5=2,_xlfn.IFS(I5=1,4,I5=2,5,I5=3,6),H5=3,_xlfn.IFS(I5=1,7,I5=2,8,I5=3,9))</f>
        <v>8</v>
      </c>
      <c r="S5" s="25" t="str">
        <f t="shared" si="2"/>
        <v>Talent</v>
      </c>
    </row>
    <row r="6" spans="1:19">
      <c r="A6" s="11">
        <v>5</v>
      </c>
      <c r="B6" s="12" t="s">
        <v>13896</v>
      </c>
      <c r="C6" s="12" t="s">
        <v>13910</v>
      </c>
      <c r="D6" s="12" t="s">
        <v>68</v>
      </c>
      <c r="E6" s="17">
        <f>VLOOKUP(Sheet1!C:C,Seamancode!A5:B1978,2,0)</f>
        <v>20180264</v>
      </c>
      <c r="F6" s="18">
        <f>Talent_Candidate!I6</f>
        <v>3</v>
      </c>
      <c r="G6" s="19">
        <f>Talent_Candidate!J6</f>
        <v>2</v>
      </c>
      <c r="H6" s="20">
        <f>Talent_Candidate!K6</f>
        <v>3</v>
      </c>
      <c r="I6" s="18">
        <f>Assessment_Progress!I6</f>
        <v>1</v>
      </c>
      <c r="J6" s="18">
        <f>Assessment_Progress!L6</f>
        <v>2</v>
      </c>
      <c r="K6" s="22">
        <f>Assessment_Progress!Q6</f>
        <v>2</v>
      </c>
      <c r="L6" s="18">
        <f t="array" ref="L6">_xlfn.IFS(H6=1,_xlfn.IFS(K6=1,1,K6=2,2,K6=3,3),H6=2,_xlfn.IFS(K6=1,4,K6=2,5,K6=3,6),H6=3,_xlfn.IFS(K6=1,7,K6=2,8,K6=3,9))</f>
        <v>8</v>
      </c>
      <c r="M6" s="18" t="str">
        <f t="shared" si="0"/>
        <v>High Performer</v>
      </c>
      <c r="N6" s="18" t="str">
        <f>Assessment_Progress!M6</f>
        <v>PSG; CSO; CIO; EMP; FLX</v>
      </c>
      <c r="O6" s="18">
        <f>Assessment_Progress!O6</f>
        <v>0</v>
      </c>
      <c r="P6" s="18" t="str">
        <f t="shared" si="1"/>
        <v>Talent</v>
      </c>
      <c r="Q6" s="18" t="str">
        <f>Assessment_Progress!P6</f>
        <v>SDP</v>
      </c>
      <c r="R6" s="25">
        <f t="array" ref="R6">_xlfn.IFS(H6=1,_xlfn.IFS(I6=1,1,I6=2,2,I6=3,3),H6=2,_xlfn.IFS(I6=1,4,I6=2,5,I6=3,6),H6=3,_xlfn.IFS(I6=1,7,I6=2,8,I6=3,9))</f>
        <v>7</v>
      </c>
      <c r="S6" s="25" t="str">
        <f t="shared" si="2"/>
        <v>No Talent</v>
      </c>
    </row>
    <row r="7" spans="1:19">
      <c r="A7" s="11">
        <v>6</v>
      </c>
      <c r="B7" s="12" t="s">
        <v>14450</v>
      </c>
      <c r="C7" s="12" t="s">
        <v>14464</v>
      </c>
      <c r="D7" s="12" t="s">
        <v>68</v>
      </c>
      <c r="E7" s="17">
        <f>VLOOKUP(Sheet1!C:C,Seamancode!A6:B1979,2,0)</f>
        <v>20050041</v>
      </c>
      <c r="F7" s="18">
        <f>Talent_Candidate!I7</f>
        <v>3</v>
      </c>
      <c r="G7" s="19">
        <f>Talent_Candidate!J7</f>
        <v>1</v>
      </c>
      <c r="H7" s="20">
        <f>Talent_Candidate!K7</f>
        <v>2</v>
      </c>
      <c r="I7" s="18">
        <f>Assessment_Progress!I7</f>
        <v>0</v>
      </c>
      <c r="J7" s="18">
        <f>Assessment_Progress!L7</f>
        <v>0</v>
      </c>
      <c r="K7" s="22">
        <f>Assessment_Progress!Q7</f>
        <v>0</v>
      </c>
      <c r="L7" s="18" t="e">
        <f t="array" ref="L7">_xlfn.IFS(H7=1,_xlfn.IFS(K7=1,1,K7=2,2,K7=3,3),H7=2,_xlfn.IFS(K7=1,4,K7=2,5,K7=3,6),H7=3,_xlfn.IFS(K7=1,7,K7=2,8,K7=3,9))</f>
        <v>#N/A</v>
      </c>
      <c r="M7" s="18" t="e">
        <f t="shared" ref="M7:M70" si="3">CHOOSE(H7,CHOOSE(K7,"Problem Employee","Under Performer","Risky Bet"),CHOOSE(K7,"Inconsistent","Core Contributor","Emerging Leader"),CHOOSE(K7,"Solid Professional","High Performer","Star"))</f>
        <v>#VALUE!</v>
      </c>
      <c r="N7" s="18">
        <f>Assessment_Progress!M7</f>
        <v>0</v>
      </c>
      <c r="O7" s="18">
        <f>Assessment_Progress!O7</f>
        <v>0</v>
      </c>
      <c r="P7" s="18" t="e">
        <f t="shared" si="1"/>
        <v>#N/A</v>
      </c>
      <c r="Q7" s="18" t="str">
        <f>Assessment_Progress!P7</f>
        <v>SDP</v>
      </c>
      <c r="R7" s="26" t="e">
        <f t="array" ref="R7">_xlfn.IFS(H7=1,_xlfn.IFS(I7=1,1,I7=2,2,I7=3,3),H7=2,_xlfn.IFS(I7=1,4,I7=2,5,I7=3,6),H7=3,_xlfn.IFS(I7=1,7,I7=2,8,I7=3,9))</f>
        <v>#N/A</v>
      </c>
      <c r="S7" s="26" t="e">
        <f t="shared" si="2"/>
        <v>#N/A</v>
      </c>
    </row>
    <row r="8" spans="1:19">
      <c r="A8" s="11">
        <v>7</v>
      </c>
      <c r="B8" s="12" t="s">
        <v>14285</v>
      </c>
      <c r="C8" s="12" t="s">
        <v>14683</v>
      </c>
      <c r="D8" s="12" t="s">
        <v>68</v>
      </c>
      <c r="E8" s="17">
        <f>VLOOKUP(Sheet1!C:C,Seamancode!A7:B1980,2,0)</f>
        <v>20100112</v>
      </c>
      <c r="F8" s="18">
        <f>Talent_Candidate!I8</f>
        <v>3</v>
      </c>
      <c r="G8" s="19">
        <f>Talent_Candidate!J8</f>
        <v>2</v>
      </c>
      <c r="H8" s="20">
        <f>Talent_Candidate!K8</f>
        <v>3</v>
      </c>
      <c r="I8" s="18">
        <f>Assessment_Progress!I8</f>
        <v>3</v>
      </c>
      <c r="J8" s="18">
        <f>Assessment_Progress!L8</f>
        <v>0</v>
      </c>
      <c r="K8" s="22">
        <f>Assessment_Progress!Q8</f>
        <v>1</v>
      </c>
      <c r="L8" s="18">
        <f t="array" ref="L8">_xlfn.IFS(H8=1,_xlfn.IFS(K8=1,1,K8=2,2,K8=3,3),H8=2,_xlfn.IFS(K8=1,4,K8=2,5,K8=3,6),H8=3,_xlfn.IFS(K8=1,7,K8=2,8,K8=3,9))</f>
        <v>7</v>
      </c>
      <c r="M8" s="18" t="str">
        <f t="shared" si="3"/>
        <v>Solid Professional</v>
      </c>
      <c r="N8" s="18">
        <f>Assessment_Progress!M8</f>
        <v>0</v>
      </c>
      <c r="O8" s="18">
        <f>Assessment_Progress!O8</f>
        <v>0</v>
      </c>
      <c r="P8" s="18" t="str">
        <f t="shared" si="1"/>
        <v>No Talent</v>
      </c>
      <c r="Q8" s="18" t="str">
        <f>Assessment_Progress!P8</f>
        <v>SDP</v>
      </c>
      <c r="R8" s="25">
        <f t="array" ref="R8">_xlfn.IFS(H8=1,_xlfn.IFS(I8=1,1,I8=2,2,I8=3,3),H8=2,_xlfn.IFS(I8=1,4,I8=2,5,I8=3,6),H8=3,_xlfn.IFS(I8=1,7,I8=2,8,I8=3,9))</f>
        <v>9</v>
      </c>
      <c r="S8" s="25" t="str">
        <f t="shared" si="2"/>
        <v>Talent</v>
      </c>
    </row>
    <row r="9" ht="30" spans="1:19">
      <c r="A9" s="11">
        <v>8</v>
      </c>
      <c r="B9" s="12" t="s">
        <v>14945</v>
      </c>
      <c r="C9" s="12" t="s">
        <v>14959</v>
      </c>
      <c r="D9" s="12" t="s">
        <v>68</v>
      </c>
      <c r="E9" s="17">
        <f>VLOOKUP(Sheet1!C:C,Seamancode!A8:B1981,2,0)</f>
        <v>20121090</v>
      </c>
      <c r="F9" s="18">
        <f>Talent_Candidate!I9</f>
        <v>3</v>
      </c>
      <c r="G9" s="19">
        <f>Talent_Candidate!J9</f>
        <v>2</v>
      </c>
      <c r="H9" s="20">
        <f>Talent_Candidate!K9</f>
        <v>3</v>
      </c>
      <c r="I9" s="18">
        <f>Assessment_Progress!I9</f>
        <v>2</v>
      </c>
      <c r="J9" s="18">
        <f>Assessment_Progress!L9</f>
        <v>2</v>
      </c>
      <c r="K9" s="22">
        <f>Assessment_Progress!Q9</f>
        <v>2</v>
      </c>
      <c r="L9" s="18">
        <f t="array" ref="L9">_xlfn.IFS(H9=1,_xlfn.IFS(K9=1,1,K9=2,2,K9=3,3),H9=2,_xlfn.IFS(K9=1,4,K9=2,5,K9=3,6),H9=3,_xlfn.IFS(K9=1,7,K9=2,8,K9=3,9))</f>
        <v>8</v>
      </c>
      <c r="M9" s="18" t="str">
        <f t="shared" si="3"/>
        <v>High Performer</v>
      </c>
      <c r="N9" s="18" t="str">
        <f>Assessment_Progress!M9</f>
        <v>DCM; ING; SIO; CIO;ACH; FLX; LDP; LDC</v>
      </c>
      <c r="O9" s="18">
        <f>Assessment_Progress!O9</f>
        <v>0</v>
      </c>
      <c r="P9" s="18" t="str">
        <f t="shared" si="1"/>
        <v>Talent</v>
      </c>
      <c r="Q9" s="18" t="str">
        <f>Assessment_Progress!P9</f>
        <v>SDP</v>
      </c>
      <c r="R9" s="25">
        <f t="array" ref="R9">_xlfn.IFS(H9=1,_xlfn.IFS(I9=1,1,I9=2,2,I9=3,3),H9=2,_xlfn.IFS(I9=1,4,I9=2,5,I9=3,6),H9=3,_xlfn.IFS(I9=1,7,I9=2,8,I9=3,9))</f>
        <v>8</v>
      </c>
      <c r="S9" s="25" t="str">
        <f t="shared" si="2"/>
        <v>Talent</v>
      </c>
    </row>
    <row r="10" spans="1:19">
      <c r="A10" s="11">
        <v>9</v>
      </c>
      <c r="B10" s="12" t="s">
        <v>2153</v>
      </c>
      <c r="C10" s="12" t="s">
        <v>17694</v>
      </c>
      <c r="D10" s="12" t="s">
        <v>68</v>
      </c>
      <c r="E10" s="17">
        <f>VLOOKUP(Sheet1!C:C,Seamancode!A9:B1982,2,0)</f>
        <v>20040229</v>
      </c>
      <c r="F10" s="18">
        <f>Talent_Candidate!I10</f>
        <v>3</v>
      </c>
      <c r="G10" s="19">
        <f>Talent_Candidate!J10</f>
        <v>1</v>
      </c>
      <c r="H10" s="20">
        <f>Talent_Candidate!K10</f>
        <v>2</v>
      </c>
      <c r="I10" s="18">
        <f>Assessment_Progress!I10</f>
        <v>2</v>
      </c>
      <c r="J10" s="18">
        <f>Assessment_Progress!L10</f>
        <v>0</v>
      </c>
      <c r="K10" s="22">
        <f>Assessment_Progress!Q10</f>
        <v>1</v>
      </c>
      <c r="L10" s="18">
        <f t="array" ref="L10">_xlfn.IFS(H10=1,_xlfn.IFS(K10=1,1,K10=2,2,K10=3,3),H10=2,_xlfn.IFS(K10=1,4,K10=2,5,K10=3,6),H10=3,_xlfn.IFS(K10=1,7,K10=2,8,K10=3,9))</f>
        <v>4</v>
      </c>
      <c r="M10" s="18" t="str">
        <f t="shared" si="3"/>
        <v>Inconsistent</v>
      </c>
      <c r="N10" s="18">
        <f>Assessment_Progress!M10</f>
        <v>0</v>
      </c>
      <c r="O10" s="18">
        <f>Assessment_Progress!O10</f>
        <v>0</v>
      </c>
      <c r="P10" s="18" t="str">
        <f t="shared" si="1"/>
        <v>No Talent</v>
      </c>
      <c r="Q10" s="18" t="str">
        <f>Assessment_Progress!P10</f>
        <v>SDP</v>
      </c>
      <c r="R10" s="25">
        <f t="array" ref="R10">_xlfn.IFS(H10=1,_xlfn.IFS(I10=1,1,I10=2,2,I10=3,3),H10=2,_xlfn.IFS(I10=1,4,I10=2,5,I10=3,6),H10=3,_xlfn.IFS(I10=1,7,I10=2,8,I10=3,9))</f>
        <v>5</v>
      </c>
      <c r="S10" s="25" t="str">
        <f t="shared" si="2"/>
        <v>No Talent</v>
      </c>
    </row>
    <row r="11" spans="1:19">
      <c r="A11" s="11">
        <v>10</v>
      </c>
      <c r="B11" s="12" t="s">
        <v>16212</v>
      </c>
      <c r="C11" s="12" t="s">
        <v>2890</v>
      </c>
      <c r="D11" s="12" t="s">
        <v>68</v>
      </c>
      <c r="E11" s="17">
        <f>VLOOKUP(Sheet1!C:C,Seamancode!A10:B1983,2,0)</f>
        <v>20130766</v>
      </c>
      <c r="F11" s="18">
        <f>Talent_Candidate!I11</f>
        <v>3</v>
      </c>
      <c r="G11" s="19">
        <f>Talent_Candidate!J11</f>
        <v>2</v>
      </c>
      <c r="H11" s="20">
        <f>Talent_Candidate!K11</f>
        <v>3</v>
      </c>
      <c r="I11" s="18">
        <f>Assessment_Progress!I11</f>
        <v>2</v>
      </c>
      <c r="J11" s="18">
        <f>Assessment_Progress!L11</f>
        <v>0</v>
      </c>
      <c r="K11" s="22">
        <f>Assessment_Progress!Q11</f>
        <v>1</v>
      </c>
      <c r="L11" s="18">
        <f t="array" ref="L11">_xlfn.IFS(H11=1,_xlfn.IFS(K11=1,1,K11=2,2,K11=3,3),H11=2,_xlfn.IFS(K11=1,4,K11=2,5,K11=3,6),H11=3,_xlfn.IFS(K11=1,7,K11=2,8,K11=3,9))</f>
        <v>7</v>
      </c>
      <c r="M11" s="18" t="str">
        <f t="shared" si="3"/>
        <v>Solid Professional</v>
      </c>
      <c r="N11" s="18">
        <f>Assessment_Progress!M11</f>
        <v>0</v>
      </c>
      <c r="O11" s="18">
        <f>Assessment_Progress!O11</f>
        <v>0</v>
      </c>
      <c r="P11" s="18" t="str">
        <f t="shared" si="1"/>
        <v>No Talent</v>
      </c>
      <c r="Q11" s="18" t="str">
        <f>Assessment_Progress!P11</f>
        <v>SDP</v>
      </c>
      <c r="R11" s="25">
        <f t="array" ref="R11">_xlfn.IFS(H11=1,_xlfn.IFS(I11=1,1,I11=2,2,I11=3,3),H11=2,_xlfn.IFS(I11=1,4,I11=2,5,I11=3,6),H11=3,_xlfn.IFS(I11=1,7,I11=2,8,I11=3,9))</f>
        <v>8</v>
      </c>
      <c r="S11" s="25" t="str">
        <f t="shared" si="2"/>
        <v>Talent</v>
      </c>
    </row>
    <row r="12" spans="1:19">
      <c r="A12" s="11">
        <v>11</v>
      </c>
      <c r="B12" s="12" t="s">
        <v>18456</v>
      </c>
      <c r="C12" s="12" t="s">
        <v>18471</v>
      </c>
      <c r="D12" s="12" t="s">
        <v>68</v>
      </c>
      <c r="E12" s="17">
        <f>VLOOKUP(Sheet1!C:C,Seamancode!A11:B1984,2,0)</f>
        <v>20110785</v>
      </c>
      <c r="F12" s="18">
        <f>Talent_Candidate!I12</f>
        <v>3</v>
      </c>
      <c r="G12" s="19">
        <f>Talent_Candidate!J12</f>
        <v>2</v>
      </c>
      <c r="H12" s="20">
        <f>Talent_Candidate!K12</f>
        <v>3</v>
      </c>
      <c r="I12" s="18">
        <f>Assessment_Progress!I12</f>
        <v>2</v>
      </c>
      <c r="J12" s="18">
        <f>Assessment_Progress!L12</f>
        <v>0</v>
      </c>
      <c r="K12" s="22">
        <f>Assessment_Progress!Q12</f>
        <v>1</v>
      </c>
      <c r="L12" s="18">
        <f t="array" ref="L12">_xlfn.IFS(H12=1,_xlfn.IFS(K12=1,1,K12=2,2,K12=3,3),H12=2,_xlfn.IFS(K12=1,4,K12=2,5,K12=3,6),H12=3,_xlfn.IFS(K12=1,7,K12=2,8,K12=3,9))</f>
        <v>7</v>
      </c>
      <c r="M12" s="18" t="str">
        <f t="shared" si="3"/>
        <v>Solid Professional</v>
      </c>
      <c r="N12" s="18">
        <f>Assessment_Progress!M12</f>
        <v>0</v>
      </c>
      <c r="O12" s="18">
        <f>Assessment_Progress!O12</f>
        <v>0</v>
      </c>
      <c r="P12" s="18" t="str">
        <f t="shared" si="1"/>
        <v>No Talent</v>
      </c>
      <c r="Q12" s="18" t="str">
        <f>Assessment_Progress!P12</f>
        <v>SDP</v>
      </c>
      <c r="R12" s="25">
        <f t="array" ref="R12">_xlfn.IFS(H12=1,_xlfn.IFS(I12=1,1,I12=2,2,I12=3,3),H12=2,_xlfn.IFS(I12=1,4,I12=2,5,I12=3,6),H12=3,_xlfn.IFS(I12=1,7,I12=2,8,I12=3,9))</f>
        <v>8</v>
      </c>
      <c r="S12" s="25" t="str">
        <f t="shared" si="2"/>
        <v>Talent</v>
      </c>
    </row>
    <row r="13" ht="30" spans="1:19">
      <c r="A13" s="11">
        <v>12</v>
      </c>
      <c r="B13" s="12" t="s">
        <v>12402</v>
      </c>
      <c r="C13" s="12" t="s">
        <v>18720</v>
      </c>
      <c r="D13" s="12" t="s">
        <v>68</v>
      </c>
      <c r="E13" s="17">
        <f>VLOOKUP(Sheet1!C:C,Seamancode!A12:B1985,2,0)</f>
        <v>20040505</v>
      </c>
      <c r="F13" s="18">
        <f>Talent_Candidate!I13</f>
        <v>3</v>
      </c>
      <c r="G13" s="19">
        <f>Talent_Candidate!J13</f>
        <v>2</v>
      </c>
      <c r="H13" s="20">
        <f>Talent_Candidate!K13</f>
        <v>3</v>
      </c>
      <c r="I13" s="18">
        <f>Assessment_Progress!I13</f>
        <v>2</v>
      </c>
      <c r="J13" s="18">
        <f>Assessment_Progress!L13</f>
        <v>2</v>
      </c>
      <c r="K13" s="22">
        <f>Assessment_Progress!Q13</f>
        <v>2</v>
      </c>
      <c r="L13" s="18">
        <f t="array" ref="L13">_xlfn.IFS(H13=1,_xlfn.IFS(K13=1,1,K13=2,2,K13=3,3),H13=2,_xlfn.IFS(K13=1,4,K13=2,5,K13=3,6),H13=3,_xlfn.IFS(K13=1,7,K13=2,8,K13=3,9))</f>
        <v>8</v>
      </c>
      <c r="M13" s="18" t="str">
        <f t="shared" si="3"/>
        <v>High Performer</v>
      </c>
      <c r="N13" s="18" t="str">
        <f>Assessment_Progress!M13</f>
        <v>LAG; DCM; ACT; SIO; CFO; CIO; ACH; PNO; FLX; LDC</v>
      </c>
      <c r="O13" s="18">
        <f>Assessment_Progress!O13</f>
        <v>0</v>
      </c>
      <c r="P13" s="18" t="str">
        <f t="shared" si="1"/>
        <v>Talent</v>
      </c>
      <c r="Q13" s="18" t="str">
        <f>Assessment_Progress!P13</f>
        <v>SDP</v>
      </c>
      <c r="R13" s="25">
        <f t="array" ref="R13">_xlfn.IFS(H13=1,_xlfn.IFS(I13=1,1,I13=2,2,I13=3,3),H13=2,_xlfn.IFS(I13=1,4,I13=2,5,I13=3,6),H13=3,_xlfn.IFS(I13=1,7,I13=2,8,I13=3,9))</f>
        <v>8</v>
      </c>
      <c r="S13" s="25" t="str">
        <f t="shared" si="2"/>
        <v>Talent</v>
      </c>
    </row>
    <row r="14" spans="1:19">
      <c r="A14" s="11">
        <v>13</v>
      </c>
      <c r="B14" s="12" t="s">
        <v>4551</v>
      </c>
      <c r="C14" s="12" t="s">
        <v>19227</v>
      </c>
      <c r="D14" s="12" t="s">
        <v>68</v>
      </c>
      <c r="E14" s="17">
        <f>VLOOKUP(Sheet1!C:C,Seamancode!A13:B1986,2,0)</f>
        <v>20140768</v>
      </c>
      <c r="F14" s="18">
        <f>Talent_Candidate!I14</f>
        <v>3</v>
      </c>
      <c r="G14" s="19">
        <f>Talent_Candidate!J14</f>
        <v>1</v>
      </c>
      <c r="H14" s="20">
        <f>Talent_Candidate!K14</f>
        <v>2</v>
      </c>
      <c r="I14" s="18">
        <f>Assessment_Progress!I14</f>
        <v>2</v>
      </c>
      <c r="J14" s="18">
        <f>Assessment_Progress!L14</f>
        <v>0</v>
      </c>
      <c r="K14" s="22">
        <f>Assessment_Progress!Q14</f>
        <v>1</v>
      </c>
      <c r="L14" s="18">
        <f t="array" ref="L14">_xlfn.IFS(H14=1,_xlfn.IFS(K14=1,1,K14=2,2,K14=3,3),H14=2,_xlfn.IFS(K14=1,4,K14=2,5,K14=3,6),H14=3,_xlfn.IFS(K14=1,7,K14=2,8,K14=3,9))</f>
        <v>4</v>
      </c>
      <c r="M14" s="18" t="str">
        <f t="shared" si="3"/>
        <v>Inconsistent</v>
      </c>
      <c r="N14" s="18">
        <f>Assessment_Progress!M14</f>
        <v>0</v>
      </c>
      <c r="O14" s="18">
        <f>Assessment_Progress!O14</f>
        <v>0</v>
      </c>
      <c r="P14" s="18" t="str">
        <f t="shared" si="1"/>
        <v>No Talent</v>
      </c>
      <c r="Q14" s="18" t="str">
        <f>Assessment_Progress!P14</f>
        <v>SDP</v>
      </c>
      <c r="R14" s="25">
        <f t="array" ref="R14">_xlfn.IFS(H14=1,_xlfn.IFS(I14=1,1,I14=2,2,I14=3,3),H14=2,_xlfn.IFS(I14=1,4,I14=2,5,I14=3,6),H14=3,_xlfn.IFS(I14=1,7,I14=2,8,I14=3,9))</f>
        <v>5</v>
      </c>
      <c r="S14" s="25" t="str">
        <f t="shared" si="2"/>
        <v>No Talent</v>
      </c>
    </row>
    <row r="15" ht="45" spans="1:19">
      <c r="A15" s="11">
        <v>14</v>
      </c>
      <c r="B15" s="12" t="s">
        <v>19471</v>
      </c>
      <c r="C15" s="12" t="s">
        <v>19484</v>
      </c>
      <c r="D15" s="12" t="s">
        <v>68</v>
      </c>
      <c r="E15" s="17">
        <f>VLOOKUP(Sheet1!C:C,Seamancode!A14:B1987,2,0)</f>
        <v>20040469</v>
      </c>
      <c r="F15" s="18">
        <f>Talent_Candidate!I15</f>
        <v>3</v>
      </c>
      <c r="G15" s="19">
        <f>Talent_Candidate!J15</f>
        <v>1</v>
      </c>
      <c r="H15" s="20">
        <f>Talent_Candidate!K15</f>
        <v>2</v>
      </c>
      <c r="I15" s="18">
        <f>Assessment_Progress!I15</f>
        <v>2</v>
      </c>
      <c r="J15" s="18">
        <f>Assessment_Progress!L15</f>
        <v>1</v>
      </c>
      <c r="K15" s="22">
        <f>Assessment_Progress!Q15</f>
        <v>1</v>
      </c>
      <c r="L15" s="18">
        <f t="array" ref="L15">_xlfn.IFS(H15=1,_xlfn.IFS(K15=1,1,K15=2,2,K15=3,3),H15=2,_xlfn.IFS(K15=1,4,K15=2,5,K15=3,6),H15=3,_xlfn.IFS(K15=1,7,K15=2,8,K15=3,9))</f>
        <v>4</v>
      </c>
      <c r="M15" s="18" t="str">
        <f t="shared" si="3"/>
        <v>Inconsistent</v>
      </c>
      <c r="N15" s="18" t="str">
        <f>Assessment_Progress!M15</f>
        <v>LAG; DCM; CFO; TOR; CIO; PNP; EMP; RBG; COM; DIR; LDC</v>
      </c>
      <c r="O15" s="18">
        <f>Assessment_Progress!O15</f>
        <v>0</v>
      </c>
      <c r="P15" s="18" t="str">
        <f t="shared" si="1"/>
        <v>No Talent</v>
      </c>
      <c r="Q15" s="18" t="str">
        <f>Assessment_Progress!P15</f>
        <v>SDP</v>
      </c>
      <c r="R15" s="25">
        <f t="array" ref="R15">_xlfn.IFS(H15=1,_xlfn.IFS(I15=1,1,I15=2,2,I15=3,3),H15=2,_xlfn.IFS(I15=1,4,I15=2,5,I15=3,6),H15=3,_xlfn.IFS(I15=1,7,I15=2,8,I15=3,9))</f>
        <v>5</v>
      </c>
      <c r="S15" s="25" t="str">
        <f t="shared" si="2"/>
        <v>No Talent</v>
      </c>
    </row>
    <row r="16" spans="1:19">
      <c r="A16" s="11">
        <v>15</v>
      </c>
      <c r="B16" s="12" t="s">
        <v>2084</v>
      </c>
      <c r="C16" s="12" t="s">
        <v>20014</v>
      </c>
      <c r="D16" s="13" t="s">
        <v>68</v>
      </c>
      <c r="E16" s="17">
        <f>VLOOKUP(Sheet1!C:C,Seamancode!A15:B1988,2,0)</f>
        <v>20100252</v>
      </c>
      <c r="F16" s="18">
        <f>Talent_Candidate!I16</f>
        <v>3</v>
      </c>
      <c r="G16" s="19">
        <f>Talent_Candidate!J16</f>
        <v>1</v>
      </c>
      <c r="H16" s="20">
        <f>Talent_Candidate!K16</f>
        <v>2</v>
      </c>
      <c r="I16" s="18">
        <f>Assessment_Progress!I16</f>
        <v>2</v>
      </c>
      <c r="J16" s="18">
        <f>Assessment_Progress!L16</f>
        <v>0</v>
      </c>
      <c r="K16" s="22">
        <f>Assessment_Progress!Q16</f>
        <v>1</v>
      </c>
      <c r="L16" s="18">
        <f t="array" ref="L16">_xlfn.IFS(H16=1,_xlfn.IFS(K16=1,1,K16=2,2,K16=3,3),H16=2,_xlfn.IFS(K16=1,4,K16=2,5,K16=3,6),H16=3,_xlfn.IFS(K16=1,7,K16=2,8,K16=3,9))</f>
        <v>4</v>
      </c>
      <c r="M16" s="18" t="str">
        <f t="shared" si="3"/>
        <v>Inconsistent</v>
      </c>
      <c r="N16" s="18">
        <f>Assessment_Progress!M16</f>
        <v>0</v>
      </c>
      <c r="O16" s="18">
        <f>Assessment_Progress!O16</f>
        <v>0</v>
      </c>
      <c r="P16" s="18" t="str">
        <f t="shared" si="1"/>
        <v>No Talent</v>
      </c>
      <c r="Q16" s="18" t="str">
        <f>Assessment_Progress!P16</f>
        <v>SDP</v>
      </c>
      <c r="R16" s="25">
        <f t="array" ref="R16">_xlfn.IFS(H16=1,_xlfn.IFS(I16=1,1,I16=2,2,I16=3,3),H16=2,_xlfn.IFS(I16=1,4,I16=2,5,I16=3,6),H16=3,_xlfn.IFS(I16=1,7,I16=2,8,I16=3,9))</f>
        <v>5</v>
      </c>
      <c r="S16" s="25" t="str">
        <f t="shared" si="2"/>
        <v>No Talent</v>
      </c>
    </row>
    <row r="17" ht="30" spans="1:19">
      <c r="A17" s="11">
        <v>16</v>
      </c>
      <c r="B17" s="12" t="s">
        <v>2242</v>
      </c>
      <c r="C17" s="12" t="s">
        <v>21582</v>
      </c>
      <c r="D17" s="12" t="s">
        <v>68</v>
      </c>
      <c r="E17" s="17">
        <f>VLOOKUP(Sheet1!C:C,Seamancode!A16:B1989,2,0)</f>
        <v>20140136</v>
      </c>
      <c r="F17" s="18">
        <f>Talent_Candidate!I17</f>
        <v>3</v>
      </c>
      <c r="G17" s="19">
        <f>Talent_Candidate!J17</f>
        <v>1</v>
      </c>
      <c r="H17" s="20">
        <f>Talent_Candidate!K17</f>
        <v>2</v>
      </c>
      <c r="I17" s="18">
        <f>Assessment_Progress!I17</f>
        <v>1</v>
      </c>
      <c r="J17" s="18">
        <f>Assessment_Progress!L17</f>
        <v>2</v>
      </c>
      <c r="K17" s="22">
        <f>Assessment_Progress!Q17</f>
        <v>2</v>
      </c>
      <c r="L17" s="18">
        <f t="array" ref="L17">_xlfn.IFS(H17=1,_xlfn.IFS(K17=1,1,K17=2,2,K17=3,3),H17=2,_xlfn.IFS(K17=1,4,K17=2,5,K17=3,6),H17=3,_xlfn.IFS(K17=1,7,K17=2,8,K17=3,9))</f>
        <v>5</v>
      </c>
      <c r="M17" s="18" t="str">
        <f t="shared" si="3"/>
        <v>Core Contributor</v>
      </c>
      <c r="N17" s="18" t="str">
        <f>Assessment_Progress!M17</f>
        <v>LAG; DCM; ING; ACT; CSO; SIO; CIO; FLX; COM; LDC</v>
      </c>
      <c r="O17" s="18">
        <f>Assessment_Progress!O17</f>
        <v>0</v>
      </c>
      <c r="P17" s="18" t="str">
        <f t="shared" si="1"/>
        <v>No Talent</v>
      </c>
      <c r="Q17" s="18" t="str">
        <f>Assessment_Progress!P17</f>
        <v>SDP</v>
      </c>
      <c r="R17" s="25">
        <f t="array" ref="R17">_xlfn.IFS(H17=1,_xlfn.IFS(I17=1,1,I17=2,2,I17=3,3),H17=2,_xlfn.IFS(I17=1,4,I17=2,5,I17=3,6),H17=3,_xlfn.IFS(I17=1,7,I17=2,8,I17=3,9))</f>
        <v>4</v>
      </c>
      <c r="S17" s="25" t="str">
        <f t="shared" si="2"/>
        <v>No Talent</v>
      </c>
    </row>
    <row r="18" spans="1:19">
      <c r="A18" s="11">
        <v>17</v>
      </c>
      <c r="B18" s="12" t="s">
        <v>21808</v>
      </c>
      <c r="C18" s="12" t="s">
        <v>21823</v>
      </c>
      <c r="D18" s="12" t="s">
        <v>68</v>
      </c>
      <c r="E18" s="17">
        <f>VLOOKUP(Sheet1!C:C,Seamancode!A17:B1990,2,0)</f>
        <v>20130268</v>
      </c>
      <c r="F18" s="18">
        <f>Talent_Candidate!I18</f>
        <v>3</v>
      </c>
      <c r="G18" s="19">
        <f>Talent_Candidate!J18</f>
        <v>2</v>
      </c>
      <c r="H18" s="20">
        <f>Talent_Candidate!K18</f>
        <v>3</v>
      </c>
      <c r="I18" s="18">
        <f>Assessment_Progress!I18</f>
        <v>2</v>
      </c>
      <c r="J18" s="18">
        <f>Assessment_Progress!L18</f>
        <v>0</v>
      </c>
      <c r="K18" s="22">
        <f>Assessment_Progress!Q18</f>
        <v>1</v>
      </c>
      <c r="L18" s="18">
        <f t="array" ref="L18">_xlfn.IFS(H18=1,_xlfn.IFS(K18=1,1,K18=2,2,K18=3,3),H18=2,_xlfn.IFS(K18=1,4,K18=2,5,K18=3,6),H18=3,_xlfn.IFS(K18=1,7,K18=2,8,K18=3,9))</f>
        <v>7</v>
      </c>
      <c r="M18" s="18" t="str">
        <f t="shared" si="3"/>
        <v>Solid Professional</v>
      </c>
      <c r="N18" s="18">
        <f>Assessment_Progress!M18</f>
        <v>0</v>
      </c>
      <c r="O18" s="18">
        <f>Assessment_Progress!O18</f>
        <v>0</v>
      </c>
      <c r="P18" s="18" t="str">
        <f t="shared" si="1"/>
        <v>No Talent</v>
      </c>
      <c r="Q18" s="18" t="str">
        <f>Assessment_Progress!P18</f>
        <v>SDP</v>
      </c>
      <c r="R18" s="25">
        <f t="array" ref="R18">_xlfn.IFS(H18=1,_xlfn.IFS(I18=1,1,I18=2,2,I18=3,3),H18=2,_xlfn.IFS(I18=1,4,I18=2,5,I18=3,6),H18=3,_xlfn.IFS(I18=1,7,I18=2,8,I18=3,9))</f>
        <v>8</v>
      </c>
      <c r="S18" s="25" t="str">
        <f t="shared" si="2"/>
        <v>Talent</v>
      </c>
    </row>
    <row r="19" spans="1:19">
      <c r="A19" s="11">
        <v>18</v>
      </c>
      <c r="B19" s="12" t="s">
        <v>6574</v>
      </c>
      <c r="C19" s="12" t="s">
        <v>6605</v>
      </c>
      <c r="D19" s="12" t="s">
        <v>227</v>
      </c>
      <c r="E19" s="17">
        <f>VLOOKUP(Sheet1!C:C,Seamancode!A18:B1991,2,0)</f>
        <v>20120562</v>
      </c>
      <c r="F19" s="18">
        <f>Talent_Candidate!I19</f>
        <v>3</v>
      </c>
      <c r="G19" s="19">
        <f>Talent_Candidate!J19</f>
        <v>1</v>
      </c>
      <c r="H19" s="20">
        <f>Talent_Candidate!K19</f>
        <v>2</v>
      </c>
      <c r="I19" s="18">
        <f>Assessment_Progress!I19</f>
        <v>2</v>
      </c>
      <c r="J19" s="18">
        <f>Assessment_Progress!L19</f>
        <v>0</v>
      </c>
      <c r="K19" s="22">
        <f>Assessment_Progress!Q19</f>
        <v>1</v>
      </c>
      <c r="L19" s="18">
        <f t="array" ref="L19">_xlfn.IFS(H19=1,_xlfn.IFS(K19=1,1,K19=2,2,K19=3,3),H19=2,_xlfn.IFS(K19=1,4,K19=2,5,K19=3,6),H19=3,_xlfn.IFS(K19=1,7,K19=2,8,K19=3,9))</f>
        <v>4</v>
      </c>
      <c r="M19" s="18" t="str">
        <f t="shared" si="3"/>
        <v>Inconsistent</v>
      </c>
      <c r="N19" s="18">
        <f>Assessment_Progress!M19</f>
        <v>0</v>
      </c>
      <c r="O19" s="18">
        <f>Assessment_Progress!O19</f>
        <v>0</v>
      </c>
      <c r="P19" s="18" t="str">
        <f t="shared" si="1"/>
        <v>No Talent</v>
      </c>
      <c r="Q19" s="18" t="str">
        <f>Assessment_Progress!P19</f>
        <v>MDP</v>
      </c>
      <c r="R19" s="25">
        <f t="array" ref="R19">_xlfn.IFS(H19=1,_xlfn.IFS(I19=1,1,I19=2,2,I19=3,3),H19=2,_xlfn.IFS(I19=1,4,I19=2,5,I19=3,6),H19=3,_xlfn.IFS(I19=1,7,I19=2,8,I19=3,9))</f>
        <v>5</v>
      </c>
      <c r="S19" s="25" t="str">
        <f t="shared" si="2"/>
        <v>No Talent</v>
      </c>
    </row>
    <row r="20" spans="1:19">
      <c r="A20" s="11">
        <v>19</v>
      </c>
      <c r="B20" s="12" t="s">
        <v>3499</v>
      </c>
      <c r="C20" s="12" t="s">
        <v>8214</v>
      </c>
      <c r="D20" s="12" t="s">
        <v>227</v>
      </c>
      <c r="E20" s="17">
        <f>VLOOKUP(Sheet1!C:C,Seamancode!A19:B1992,2,0)</f>
        <v>20160507</v>
      </c>
      <c r="F20" s="18">
        <f>Talent_Candidate!I20</f>
        <v>3</v>
      </c>
      <c r="G20" s="19">
        <f>Talent_Candidate!J20</f>
        <v>1</v>
      </c>
      <c r="H20" s="20">
        <f>Talent_Candidate!K20</f>
        <v>2</v>
      </c>
      <c r="I20" s="18">
        <f>Assessment_Progress!I20</f>
        <v>2</v>
      </c>
      <c r="J20" s="18">
        <f>Assessment_Progress!L20</f>
        <v>0</v>
      </c>
      <c r="K20" s="22">
        <f>Assessment_Progress!Q20</f>
        <v>1</v>
      </c>
      <c r="L20" s="18">
        <f t="array" ref="L20">_xlfn.IFS(H20=1,_xlfn.IFS(K20=1,1,K20=2,2,K20=3,3),H20=2,_xlfn.IFS(K20=1,4,K20=2,5,K20=3,6),H20=3,_xlfn.IFS(K20=1,7,K20=2,8,K20=3,9))</f>
        <v>4</v>
      </c>
      <c r="M20" s="18" t="str">
        <f t="shared" si="3"/>
        <v>Inconsistent</v>
      </c>
      <c r="N20" s="18">
        <f>Assessment_Progress!M20</f>
        <v>0</v>
      </c>
      <c r="O20" s="18">
        <f>Assessment_Progress!O20</f>
        <v>0</v>
      </c>
      <c r="P20" s="18" t="str">
        <f t="shared" si="1"/>
        <v>No Talent</v>
      </c>
      <c r="Q20" s="18" t="str">
        <f>Assessment_Progress!P20</f>
        <v>MDP</v>
      </c>
      <c r="R20" s="25">
        <f t="array" ref="R20">_xlfn.IFS(H20=1,_xlfn.IFS(I20=1,1,I20=2,2,I20=3,3),H20=2,_xlfn.IFS(I20=1,4,I20=2,5,I20=3,6),H20=3,_xlfn.IFS(I20=1,7,I20=2,8,I20=3,9))</f>
        <v>5</v>
      </c>
      <c r="S20" s="25" t="str">
        <f t="shared" si="2"/>
        <v>No Talent</v>
      </c>
    </row>
    <row r="21" spans="1:19">
      <c r="A21" s="11">
        <v>20</v>
      </c>
      <c r="B21" s="12" t="s">
        <v>2006</v>
      </c>
      <c r="C21" s="12" t="s">
        <v>13046</v>
      </c>
      <c r="D21" s="12" t="s">
        <v>227</v>
      </c>
      <c r="E21" s="17">
        <f>VLOOKUP(Sheet1!C:C,Seamancode!A20:B1993,2,0)</f>
        <v>20190087</v>
      </c>
      <c r="F21" s="18">
        <f>Talent_Candidate!I21</f>
        <v>3</v>
      </c>
      <c r="G21" s="19">
        <f>Talent_Candidate!J21</f>
        <v>2</v>
      </c>
      <c r="H21" s="20">
        <f>Talent_Candidate!K21</f>
        <v>3</v>
      </c>
      <c r="I21" s="18">
        <f>Assessment_Progress!I21</f>
        <v>2</v>
      </c>
      <c r="J21" s="18">
        <f>Assessment_Progress!L21</f>
        <v>0</v>
      </c>
      <c r="K21" s="22">
        <f>Assessment_Progress!Q21</f>
        <v>1</v>
      </c>
      <c r="L21" s="18">
        <f t="array" ref="L21">_xlfn.IFS(H21=1,_xlfn.IFS(K21=1,1,K21=2,2,K21=3,3),H21=2,_xlfn.IFS(K21=1,4,K21=2,5,K21=3,6),H21=3,_xlfn.IFS(K21=1,7,K21=2,8,K21=3,9))</f>
        <v>7</v>
      </c>
      <c r="M21" s="18" t="str">
        <f t="shared" si="3"/>
        <v>Solid Professional</v>
      </c>
      <c r="N21" s="18">
        <f>Assessment_Progress!M21</f>
        <v>0</v>
      </c>
      <c r="O21" s="18">
        <f>Assessment_Progress!O21</f>
        <v>0</v>
      </c>
      <c r="P21" s="18" t="str">
        <f t="shared" si="1"/>
        <v>No Talent</v>
      </c>
      <c r="Q21" s="18" t="str">
        <f>Assessment_Progress!P21</f>
        <v>MDP</v>
      </c>
      <c r="R21" s="25">
        <f t="array" ref="R21">_xlfn.IFS(H21=1,_xlfn.IFS(I21=1,1,I21=2,2,I21=3,3),H21=2,_xlfn.IFS(I21=1,4,I21=2,5,I21=3,6),H21=3,_xlfn.IFS(I21=1,7,I21=2,8,I21=3,9))</f>
        <v>8</v>
      </c>
      <c r="S21" s="25" t="str">
        <f t="shared" si="2"/>
        <v>Talent</v>
      </c>
    </row>
    <row r="22" spans="1:19">
      <c r="A22" s="11">
        <v>21</v>
      </c>
      <c r="B22" s="12" t="s">
        <v>14450</v>
      </c>
      <c r="C22" s="12" t="s">
        <v>14479</v>
      </c>
      <c r="D22" s="12" t="s">
        <v>227</v>
      </c>
      <c r="E22" s="17">
        <f>VLOOKUP(Sheet1!C:C,Seamancode!A21:B1994,2,0)</f>
        <v>20080226</v>
      </c>
      <c r="F22" s="18">
        <f>Talent_Candidate!I22</f>
        <v>3</v>
      </c>
      <c r="G22" s="19">
        <f>Talent_Candidate!J22</f>
        <v>1</v>
      </c>
      <c r="H22" s="20">
        <f>Talent_Candidate!K22</f>
        <v>2</v>
      </c>
      <c r="I22" s="18">
        <f>Assessment_Progress!I22</f>
        <v>2</v>
      </c>
      <c r="J22" s="18">
        <f>Assessment_Progress!L22</f>
        <v>0</v>
      </c>
      <c r="K22" s="22">
        <f>Assessment_Progress!Q22</f>
        <v>1</v>
      </c>
      <c r="L22" s="18">
        <f t="array" ref="L22">_xlfn.IFS(H22=1,_xlfn.IFS(K22=1,1,K22=2,2,K22=3,3),H22=2,_xlfn.IFS(K22=1,4,K22=2,5,K22=3,6),H22=3,_xlfn.IFS(K22=1,7,K22=2,8,K22=3,9))</f>
        <v>4</v>
      </c>
      <c r="M22" s="18" t="str">
        <f t="shared" si="3"/>
        <v>Inconsistent</v>
      </c>
      <c r="N22" s="18">
        <f>Assessment_Progress!M22</f>
        <v>0</v>
      </c>
      <c r="O22" s="18">
        <f>Assessment_Progress!O22</f>
        <v>0</v>
      </c>
      <c r="P22" s="18" t="str">
        <f t="shared" si="1"/>
        <v>No Talent</v>
      </c>
      <c r="Q22" s="18" t="str">
        <f>Assessment_Progress!P22</f>
        <v>MDP</v>
      </c>
      <c r="R22" s="25">
        <f t="array" ref="R22">_xlfn.IFS(H22=1,_xlfn.IFS(I22=1,1,I22=2,2,I22=3,3),H22=2,_xlfn.IFS(I22=1,4,I22=2,5,I22=3,6),H22=3,_xlfn.IFS(I22=1,7,I22=2,8,I22=3,9))</f>
        <v>5</v>
      </c>
      <c r="S22" s="25" t="str">
        <f t="shared" si="2"/>
        <v>No Talent</v>
      </c>
    </row>
    <row r="23" ht="45" spans="1:19">
      <c r="A23" s="11">
        <v>22</v>
      </c>
      <c r="B23" s="12" t="s">
        <v>14285</v>
      </c>
      <c r="C23" s="12" t="s">
        <v>14698</v>
      </c>
      <c r="D23" s="12" t="s">
        <v>227</v>
      </c>
      <c r="E23" s="17">
        <f>VLOOKUP(Sheet1!C:C,Seamancode!A22:B1995,2,0)</f>
        <v>20160200</v>
      </c>
      <c r="F23" s="18">
        <f>Talent_Candidate!I23</f>
        <v>3</v>
      </c>
      <c r="G23" s="19">
        <f>Talent_Candidate!J23</f>
        <v>2</v>
      </c>
      <c r="H23" s="20">
        <f>Talent_Candidate!K23</f>
        <v>3</v>
      </c>
      <c r="I23" s="18">
        <f>Assessment_Progress!I23</f>
        <v>2</v>
      </c>
      <c r="J23" s="18">
        <f>Assessment_Progress!L23</f>
        <v>1</v>
      </c>
      <c r="K23" s="22">
        <f>Assessment_Progress!Q23</f>
        <v>1</v>
      </c>
      <c r="L23" s="18">
        <f t="array" ref="L23">_xlfn.IFS(H23=1,_xlfn.IFS(K23=1,1,K23=2,2,K23=3,3),H23=2,_xlfn.IFS(K23=1,4,K23=2,5,K23=3,6),H23=3,_xlfn.IFS(K23=1,7,K23=2,8,K23=3,9))</f>
        <v>7</v>
      </c>
      <c r="M23" s="18" t="str">
        <f t="shared" si="3"/>
        <v>Solid Professional</v>
      </c>
      <c r="N23" s="18" t="str">
        <f>Assessment_Progress!M23</f>
        <v>LAG; DCM;CSO; SIO; TOR; CIO; ACH; EMP; RSC; RBGL FLX; COM; LDC</v>
      </c>
      <c r="O23" s="18">
        <f>Assessment_Progress!O23</f>
        <v>0</v>
      </c>
      <c r="P23" s="18" t="str">
        <f t="shared" si="1"/>
        <v>No Talent</v>
      </c>
      <c r="Q23" s="18" t="str">
        <f>Assessment_Progress!P23</f>
        <v>MDP</v>
      </c>
      <c r="R23" s="25">
        <f t="array" ref="R23">_xlfn.IFS(H23=1,_xlfn.IFS(I23=1,1,I23=2,2,I23=3,3),H23=2,_xlfn.IFS(I23=1,4,I23=2,5,I23=3,6),H23=3,_xlfn.IFS(I23=1,7,I23=2,8,I23=3,9))</f>
        <v>8</v>
      </c>
      <c r="S23" s="25" t="str">
        <f t="shared" si="2"/>
        <v>Talent</v>
      </c>
    </row>
    <row r="24" ht="30" spans="1:19">
      <c r="A24" s="11">
        <v>23</v>
      </c>
      <c r="B24" s="12" t="s">
        <v>14945</v>
      </c>
      <c r="C24" s="12" t="s">
        <v>14973</v>
      </c>
      <c r="D24" s="12" t="s">
        <v>227</v>
      </c>
      <c r="E24" s="17">
        <f>VLOOKUP(Sheet1!C:C,Seamancode!A23:B1996,2,0)</f>
        <v>20120294</v>
      </c>
      <c r="F24" s="18">
        <f>Talent_Candidate!I24</f>
        <v>3</v>
      </c>
      <c r="G24" s="19">
        <f>Talent_Candidate!J24</f>
        <v>2</v>
      </c>
      <c r="H24" s="20">
        <f>Talent_Candidate!K24</f>
        <v>3</v>
      </c>
      <c r="I24" s="18">
        <f>Assessment_Progress!I24</f>
        <v>3</v>
      </c>
      <c r="J24" s="18">
        <f>Assessment_Progress!L24</f>
        <v>2</v>
      </c>
      <c r="K24" s="22">
        <f>Assessment_Progress!Q24</f>
        <v>2</v>
      </c>
      <c r="L24" s="18">
        <f t="array" ref="L24">_xlfn.IFS(H24=1,_xlfn.IFS(K24=1,1,K24=2,2,K24=3,3),H24=2,_xlfn.IFS(K24=1,4,K24=2,5,K24=3,6),H24=3,_xlfn.IFS(K24=1,7,K24=2,8,K24=3,9))</f>
        <v>8</v>
      </c>
      <c r="M24" s="18" t="str">
        <f t="shared" si="3"/>
        <v>High Performer</v>
      </c>
      <c r="N24" s="18" t="str">
        <f>Assessment_Progress!M24</f>
        <v>LAG; DCM; CSO; SIO; TOR; CIO; EMP; RBG; FLX; LDC</v>
      </c>
      <c r="O24" s="18" t="str">
        <f>Assessment_Progress!O24</f>
        <v>ACT; CFO; IDS</v>
      </c>
      <c r="P24" s="18" t="str">
        <f t="shared" si="1"/>
        <v>Talent</v>
      </c>
      <c r="Q24" s="18" t="str">
        <f>Assessment_Progress!P24</f>
        <v>MDP</v>
      </c>
      <c r="R24" s="25">
        <f t="array" ref="R24">_xlfn.IFS(H24=1,_xlfn.IFS(I24=1,1,I24=2,2,I24=3,3),H24=2,_xlfn.IFS(I24=1,4,I24=2,5,I24=3,6),H24=3,_xlfn.IFS(I24=1,7,I24=2,8,I24=3,9))</f>
        <v>9</v>
      </c>
      <c r="S24" s="25" t="str">
        <f t="shared" si="2"/>
        <v>Talent</v>
      </c>
    </row>
    <row r="25" spans="1:19">
      <c r="A25" s="11">
        <v>24</v>
      </c>
      <c r="B25" s="12" t="s">
        <v>16258</v>
      </c>
      <c r="C25" s="12" t="s">
        <v>16286</v>
      </c>
      <c r="D25" s="12" t="s">
        <v>227</v>
      </c>
      <c r="E25" s="17">
        <f>VLOOKUP(Sheet1!C:C,Seamancode!A24:B1997,2,0)</f>
        <v>20100534</v>
      </c>
      <c r="F25" s="18">
        <f>Talent_Candidate!I25</f>
        <v>3</v>
      </c>
      <c r="G25" s="19">
        <f>Talent_Candidate!J25</f>
        <v>3</v>
      </c>
      <c r="H25" s="20">
        <f>Talent_Candidate!K25</f>
        <v>3</v>
      </c>
      <c r="I25" s="18">
        <f>Assessment_Progress!I25</f>
        <v>3</v>
      </c>
      <c r="J25" s="18">
        <f>Assessment_Progress!L25</f>
        <v>0</v>
      </c>
      <c r="K25" s="22">
        <f>Assessment_Progress!Q25</f>
        <v>1</v>
      </c>
      <c r="L25" s="18">
        <f t="array" ref="L25">_xlfn.IFS(H25=1,_xlfn.IFS(K25=1,1,K25=2,2,K25=3,3),H25=2,_xlfn.IFS(K25=1,4,K25=2,5,K25=3,6),H25=3,_xlfn.IFS(K25=1,7,K25=2,8,K25=3,9))</f>
        <v>7</v>
      </c>
      <c r="M25" s="18" t="str">
        <f t="shared" si="3"/>
        <v>Solid Professional</v>
      </c>
      <c r="N25" s="18">
        <f>Assessment_Progress!M25</f>
        <v>0</v>
      </c>
      <c r="O25" s="18">
        <f>Assessment_Progress!O25</f>
        <v>0</v>
      </c>
      <c r="P25" s="18" t="str">
        <f t="shared" si="1"/>
        <v>No Talent</v>
      </c>
      <c r="Q25" s="18" t="str">
        <f>Assessment_Progress!P25</f>
        <v>MDP</v>
      </c>
      <c r="R25" s="25">
        <f t="array" ref="R25">_xlfn.IFS(H25=1,_xlfn.IFS(I25=1,1,I25=2,2,I25=3,3),H25=2,_xlfn.IFS(I25=1,4,I25=2,5,I25=3,6),H25=3,_xlfn.IFS(I25=1,7,I25=2,8,I25=3,9))</f>
        <v>9</v>
      </c>
      <c r="S25" s="25" t="str">
        <f t="shared" si="2"/>
        <v>Talent</v>
      </c>
    </row>
    <row r="26" ht="30" spans="1:19">
      <c r="A26" s="11">
        <v>25</v>
      </c>
      <c r="B26" s="12" t="s">
        <v>16212</v>
      </c>
      <c r="C26" s="12" t="s">
        <v>18222</v>
      </c>
      <c r="D26" s="12" t="s">
        <v>227</v>
      </c>
      <c r="E26" s="17">
        <f>VLOOKUP(Sheet1!C:C,Seamancode!A25:B1998,2,0)</f>
        <v>20150567</v>
      </c>
      <c r="F26" s="18">
        <f>Talent_Candidate!I26</f>
        <v>3</v>
      </c>
      <c r="G26" s="19">
        <f>Talent_Candidate!J26</f>
        <v>2</v>
      </c>
      <c r="H26" s="20">
        <f>Talent_Candidate!K26</f>
        <v>3</v>
      </c>
      <c r="I26" s="18">
        <f>Assessment_Progress!I26</f>
        <v>2</v>
      </c>
      <c r="J26" s="18">
        <f>Assessment_Progress!L26</f>
        <v>1</v>
      </c>
      <c r="K26" s="22">
        <f>Assessment_Progress!Q26</f>
        <v>1</v>
      </c>
      <c r="L26" s="18">
        <f t="array" ref="L26">_xlfn.IFS(H26=1,_xlfn.IFS(K26=1,1,K26=2,2,K26=3,3),H26=2,_xlfn.IFS(K26=1,4,K26=2,5,K26=3,6),H26=3,_xlfn.IFS(K26=1,7,K26=2,8,K26=3,9))</f>
        <v>7</v>
      </c>
      <c r="M26" s="18" t="str">
        <f t="shared" si="3"/>
        <v>Solid Professional</v>
      </c>
      <c r="N26" s="18" t="str">
        <f>Assessment_Progress!M26</f>
        <v>LAG; DCM; CSO; SIO; TOR; ACH; EMP; RSC; RBG; LDC</v>
      </c>
      <c r="O26" s="18" t="str">
        <f>Assessment_Progress!O26</f>
        <v>CFO; IDS; PNO</v>
      </c>
      <c r="P26" s="18" t="str">
        <f t="shared" si="1"/>
        <v>No Talent</v>
      </c>
      <c r="Q26" s="18" t="str">
        <f>Assessment_Progress!P26</f>
        <v>MDP</v>
      </c>
      <c r="R26" s="25">
        <f t="array" ref="R26">_xlfn.IFS(H26=1,_xlfn.IFS(I26=1,1,I26=2,2,I26=3,3),H26=2,_xlfn.IFS(I26=1,4,I26=2,5,I26=3,6),H26=3,_xlfn.IFS(I26=1,7,I26=2,8,I26=3,9))</f>
        <v>8</v>
      </c>
      <c r="S26" s="25" t="str">
        <f t="shared" si="2"/>
        <v>Talent</v>
      </c>
    </row>
    <row r="27" spans="1:19">
      <c r="A27" s="11">
        <v>26</v>
      </c>
      <c r="B27" s="12" t="s">
        <v>18456</v>
      </c>
      <c r="C27" s="12" t="s">
        <v>18485</v>
      </c>
      <c r="D27" s="12" t="s">
        <v>227</v>
      </c>
      <c r="E27" s="17">
        <f>VLOOKUP(Sheet1!C:C,Seamancode!A26:B1999,2,0)</f>
        <v>20121309</v>
      </c>
      <c r="F27" s="18">
        <f>Talent_Candidate!I27</f>
        <v>3</v>
      </c>
      <c r="G27" s="19">
        <f>Talent_Candidate!J27</f>
        <v>2</v>
      </c>
      <c r="H27" s="20">
        <f>Talent_Candidate!K27</f>
        <v>3</v>
      </c>
      <c r="I27" s="18">
        <f>Assessment_Progress!I27</f>
        <v>2</v>
      </c>
      <c r="J27" s="18">
        <f>Assessment_Progress!L27</f>
        <v>0</v>
      </c>
      <c r="K27" s="22">
        <f>Assessment_Progress!Q27</f>
        <v>1</v>
      </c>
      <c r="L27" s="18">
        <f t="array" ref="L27">_xlfn.IFS(H27=1,_xlfn.IFS(K27=1,1,K27=2,2,K27=3,3),H27=2,_xlfn.IFS(K27=1,4,K27=2,5,K27=3,6),H27=3,_xlfn.IFS(K27=1,7,K27=2,8,K27=3,9))</f>
        <v>7</v>
      </c>
      <c r="M27" s="18" t="str">
        <f t="shared" si="3"/>
        <v>Solid Professional</v>
      </c>
      <c r="N27" s="18">
        <f>Assessment_Progress!M27</f>
        <v>0</v>
      </c>
      <c r="O27" s="18">
        <f>Assessment_Progress!O27</f>
        <v>0</v>
      </c>
      <c r="P27" s="18" t="str">
        <f t="shared" si="1"/>
        <v>No Talent</v>
      </c>
      <c r="Q27" s="18" t="str">
        <f>Assessment_Progress!P27</f>
        <v>MDP</v>
      </c>
      <c r="R27" s="25">
        <f t="array" ref="R27">_xlfn.IFS(H27=1,_xlfn.IFS(I27=1,1,I27=2,2,I27=3,3),H27=2,_xlfn.IFS(I27=1,4,I27=2,5,I27=3,6),H27=3,_xlfn.IFS(I27=1,7,I27=2,8,I27=3,9))</f>
        <v>8</v>
      </c>
      <c r="S27" s="25" t="str">
        <f t="shared" si="2"/>
        <v>Talent</v>
      </c>
    </row>
    <row r="28" spans="1:19">
      <c r="A28" s="11">
        <v>27</v>
      </c>
      <c r="B28" s="12" t="s">
        <v>2957</v>
      </c>
      <c r="C28" s="12" t="s">
        <v>18991</v>
      </c>
      <c r="D28" s="12" t="s">
        <v>227</v>
      </c>
      <c r="E28" s="17">
        <f>VLOOKUP(Sheet1!C:C,Seamancode!A27:B2000,2,0)</f>
        <v>20180284</v>
      </c>
      <c r="F28" s="18">
        <f>Talent_Candidate!I28</f>
        <v>3</v>
      </c>
      <c r="G28" s="19">
        <f>Talent_Candidate!J28</f>
        <v>2</v>
      </c>
      <c r="H28" s="20">
        <f>Talent_Candidate!K28</f>
        <v>3</v>
      </c>
      <c r="I28" s="18">
        <f>Assessment_Progress!I28</f>
        <v>3</v>
      </c>
      <c r="J28" s="18">
        <f>Assessment_Progress!L28</f>
        <v>0</v>
      </c>
      <c r="K28" s="22">
        <f>Assessment_Progress!Q28</f>
        <v>1</v>
      </c>
      <c r="L28" s="18">
        <f t="array" ref="L28">_xlfn.IFS(H28=1,_xlfn.IFS(K28=1,1,K28=2,2,K28=3,3),H28=2,_xlfn.IFS(K28=1,4,K28=2,5,K28=3,6),H28=3,_xlfn.IFS(K28=1,7,K28=2,8,K28=3,9))</f>
        <v>7</v>
      </c>
      <c r="M28" s="18" t="str">
        <f t="shared" si="3"/>
        <v>Solid Professional</v>
      </c>
      <c r="N28" s="18">
        <f>Assessment_Progress!M28</f>
        <v>0</v>
      </c>
      <c r="O28" s="18">
        <f>Assessment_Progress!O28</f>
        <v>0</v>
      </c>
      <c r="P28" s="18" t="str">
        <f t="shared" si="1"/>
        <v>No Talent</v>
      </c>
      <c r="Q28" s="18" t="str">
        <f>Assessment_Progress!P28</f>
        <v>MDP</v>
      </c>
      <c r="R28" s="25">
        <f t="array" ref="R28">_xlfn.IFS(H28=1,_xlfn.IFS(I28=1,1,I28=2,2,I28=3,3),H28=2,_xlfn.IFS(I28=1,4,I28=2,5,I28=3,6),H28=3,_xlfn.IFS(I28=1,7,I28=2,8,I28=3,9))</f>
        <v>9</v>
      </c>
      <c r="S28" s="25" t="str">
        <f t="shared" si="2"/>
        <v>Talent</v>
      </c>
    </row>
    <row r="29" spans="1:19">
      <c r="A29" s="11">
        <v>28</v>
      </c>
      <c r="B29" s="12" t="s">
        <v>4551</v>
      </c>
      <c r="C29" s="12" t="s">
        <v>19243</v>
      </c>
      <c r="D29" s="12" t="s">
        <v>227</v>
      </c>
      <c r="E29" s="17">
        <f>VLOOKUP(Sheet1!C:C,Seamancode!A28:B2001,2,0)</f>
        <v>20170602</v>
      </c>
      <c r="F29" s="18">
        <f>Talent_Candidate!I29</f>
        <v>3</v>
      </c>
      <c r="G29" s="19">
        <f>Talent_Candidate!J29</f>
        <v>1</v>
      </c>
      <c r="H29" s="20">
        <f>Talent_Candidate!K29</f>
        <v>2</v>
      </c>
      <c r="I29" s="18">
        <f>Assessment_Progress!I29</f>
        <v>2</v>
      </c>
      <c r="J29" s="18">
        <f>Assessment_Progress!L29</f>
        <v>0</v>
      </c>
      <c r="K29" s="22">
        <f>Assessment_Progress!Q29</f>
        <v>1</v>
      </c>
      <c r="L29" s="18">
        <f t="array" ref="L29">_xlfn.IFS(H29=1,_xlfn.IFS(K29=1,1,K29=2,2,K29=3,3),H29=2,_xlfn.IFS(K29=1,4,K29=2,5,K29=3,6),H29=3,_xlfn.IFS(K29=1,7,K29=2,8,K29=3,9))</f>
        <v>4</v>
      </c>
      <c r="M29" s="18" t="str">
        <f t="shared" si="3"/>
        <v>Inconsistent</v>
      </c>
      <c r="N29" s="18">
        <f>Assessment_Progress!M29</f>
        <v>0</v>
      </c>
      <c r="O29" s="18">
        <f>Assessment_Progress!O29</f>
        <v>0</v>
      </c>
      <c r="P29" s="18" t="str">
        <f t="shared" si="1"/>
        <v>No Talent</v>
      </c>
      <c r="Q29" s="18" t="str">
        <f>Assessment_Progress!P29</f>
        <v>MDP</v>
      </c>
      <c r="R29" s="25">
        <f t="array" ref="R29">_xlfn.IFS(H29=1,_xlfn.IFS(I29=1,1,I29=2,2,I29=3,3),H29=2,_xlfn.IFS(I29=1,4,I29=2,5,I29=3,6),H29=3,_xlfn.IFS(I29=1,7,I29=2,8,I29=3,9))</f>
        <v>5</v>
      </c>
      <c r="S29" s="25" t="str">
        <f t="shared" si="2"/>
        <v>No Talent</v>
      </c>
    </row>
    <row r="30" ht="30" spans="1:19">
      <c r="A30" s="11">
        <v>29</v>
      </c>
      <c r="B30" s="12" t="s">
        <v>19471</v>
      </c>
      <c r="C30" s="12" t="s">
        <v>19499</v>
      </c>
      <c r="D30" s="12" t="s">
        <v>227</v>
      </c>
      <c r="E30" s="17">
        <f>VLOOKUP(Sheet1!C:C,Seamancode!A29:B2002,2,0)</f>
        <v>20111101</v>
      </c>
      <c r="F30" s="18">
        <f>Talent_Candidate!I30</f>
        <v>3</v>
      </c>
      <c r="G30" s="19">
        <f>Talent_Candidate!J30</f>
        <v>1</v>
      </c>
      <c r="H30" s="20">
        <f>Talent_Candidate!K30</f>
        <v>2</v>
      </c>
      <c r="I30" s="18">
        <f>Assessment_Progress!I30</f>
        <v>2</v>
      </c>
      <c r="J30" s="18">
        <f>Assessment_Progress!L30</f>
        <v>2</v>
      </c>
      <c r="K30" s="22">
        <f>Assessment_Progress!Q30</f>
        <v>2</v>
      </c>
      <c r="L30" s="18">
        <f t="array" ref="L30">_xlfn.IFS(H30=1,_xlfn.IFS(K30=1,1,K30=2,2,K30=3,3),H30=2,_xlfn.IFS(K30=1,4,K30=2,5,K30=3,6),H30=3,_xlfn.IFS(K30=1,7,K30=2,8,K30=3,9))</f>
        <v>5</v>
      </c>
      <c r="M30" s="18" t="str">
        <f t="shared" si="3"/>
        <v>Core Contributor</v>
      </c>
      <c r="N30" s="18" t="str">
        <f>Assessment_Progress!M30</f>
        <v>LAG; DCM; ING; CSO; SIO; FLX; LDP; DIR; LDC</v>
      </c>
      <c r="O30" s="18">
        <f>Assessment_Progress!O30</f>
        <v>0</v>
      </c>
      <c r="P30" s="18" t="str">
        <f t="shared" si="1"/>
        <v>No Talent</v>
      </c>
      <c r="Q30" s="18" t="str">
        <f>Assessment_Progress!P30</f>
        <v>MDP</v>
      </c>
      <c r="R30" s="25">
        <f t="array" ref="R30">_xlfn.IFS(H30=1,_xlfn.IFS(I30=1,1,I30=2,2,I30=3,3),H30=2,_xlfn.IFS(I30=1,4,I30=2,5,I30=3,6),H30=3,_xlfn.IFS(I30=1,7,I30=2,8,I30=3,9))</f>
        <v>5</v>
      </c>
      <c r="S30" s="25" t="str">
        <f t="shared" si="2"/>
        <v>No Talent</v>
      </c>
    </row>
    <row r="31" spans="1:19">
      <c r="A31" s="11">
        <v>30</v>
      </c>
      <c r="B31" s="12" t="s">
        <v>2037</v>
      </c>
      <c r="C31" s="12" t="s">
        <v>20554</v>
      </c>
      <c r="D31" s="12" t="s">
        <v>227</v>
      </c>
      <c r="E31" s="17">
        <f>VLOOKUP(Sheet1!C:C,Seamancode!A30:B2003,2,0)</f>
        <v>20180018</v>
      </c>
      <c r="F31" s="18">
        <f>Talent_Candidate!I31</f>
        <v>3</v>
      </c>
      <c r="G31" s="19">
        <f>Talent_Candidate!J31</f>
        <v>2</v>
      </c>
      <c r="H31" s="20">
        <f>Talent_Candidate!K31</f>
        <v>3</v>
      </c>
      <c r="I31" s="18">
        <f>Assessment_Progress!I31</f>
        <v>1</v>
      </c>
      <c r="J31" s="18">
        <f>Assessment_Progress!L31</f>
        <v>0</v>
      </c>
      <c r="K31" s="22">
        <f>Assessment_Progress!Q31</f>
        <v>0</v>
      </c>
      <c r="L31" s="18" t="e">
        <f t="array" ref="L31">_xlfn.IFS(H31=1,_xlfn.IFS(K31=1,1,K31=2,2,K31=3,3),H31=2,_xlfn.IFS(K31=1,4,K31=2,5,K31=3,6),H31=3,_xlfn.IFS(K31=1,7,K31=2,8,K31=3,9))</f>
        <v>#N/A</v>
      </c>
      <c r="M31" s="18" t="e">
        <f t="shared" si="3"/>
        <v>#VALUE!</v>
      </c>
      <c r="N31" s="18">
        <f>Assessment_Progress!M31</f>
        <v>0</v>
      </c>
      <c r="O31" s="18">
        <f>Assessment_Progress!O31</f>
        <v>0</v>
      </c>
      <c r="P31" s="18" t="e">
        <f t="shared" si="1"/>
        <v>#N/A</v>
      </c>
      <c r="Q31" s="18" t="str">
        <f>Assessment_Progress!P31</f>
        <v>MDP</v>
      </c>
      <c r="R31" s="25">
        <f t="array" ref="R31">_xlfn.IFS(H31=1,_xlfn.IFS(I31=1,1,I31=2,2,I31=3,3),H31=2,_xlfn.IFS(I31=1,4,I31=2,5,I31=3,6),H31=3,_xlfn.IFS(I31=1,7,I31=2,8,I31=3,9))</f>
        <v>7</v>
      </c>
      <c r="S31" s="25" t="str">
        <f t="shared" si="2"/>
        <v>No Talent</v>
      </c>
    </row>
    <row r="32" ht="45" spans="1:19">
      <c r="A32" s="11">
        <v>31</v>
      </c>
      <c r="B32" s="12" t="s">
        <v>21325</v>
      </c>
      <c r="C32" s="12" t="s">
        <v>21353</v>
      </c>
      <c r="D32" s="12" t="s">
        <v>227</v>
      </c>
      <c r="E32" s="17">
        <f>VLOOKUP(Sheet1!C:C,Seamancode!A31:B2004,2,0)</f>
        <v>20180296</v>
      </c>
      <c r="F32" s="18">
        <f>Talent_Candidate!I32</f>
        <v>3</v>
      </c>
      <c r="G32" s="19">
        <f>Talent_Candidate!J32</f>
        <v>3</v>
      </c>
      <c r="H32" s="20">
        <f>Talent_Candidate!K32</f>
        <v>3</v>
      </c>
      <c r="I32" s="18">
        <f>Assessment_Progress!I32</f>
        <v>2</v>
      </c>
      <c r="J32" s="18">
        <f>Assessment_Progress!L32</f>
        <v>1</v>
      </c>
      <c r="K32" s="22">
        <f>Assessment_Progress!Q32</f>
        <v>1</v>
      </c>
      <c r="L32" s="18">
        <f t="array" ref="L32">_xlfn.IFS(H32=1,_xlfn.IFS(K32=1,1,K32=2,2,K32=3,3),H32=2,_xlfn.IFS(K32=1,4,K32=2,5,K32=3,6),H32=3,_xlfn.IFS(K32=1,7,K32=2,8,K32=3,9))</f>
        <v>7</v>
      </c>
      <c r="M32" s="18" t="str">
        <f t="shared" si="3"/>
        <v>Solid Professional</v>
      </c>
      <c r="N32" s="18" t="str">
        <f>Assessment_Progress!M32</f>
        <v>LAG; DCM; CSO; SIO; CIO; ACH;RSC; RSF; FLX; DIR; LDC</v>
      </c>
      <c r="O32" s="18">
        <f>Assessment_Progress!O32</f>
        <v>0</v>
      </c>
      <c r="P32" s="18" t="str">
        <f t="shared" si="1"/>
        <v>No Talent</v>
      </c>
      <c r="Q32" s="18" t="str">
        <f>Assessment_Progress!P32</f>
        <v>MDP</v>
      </c>
      <c r="R32" s="25">
        <f t="array" ref="R32">_xlfn.IFS(H32=1,_xlfn.IFS(I32=1,1,I32=2,2,I32=3,3),H32=2,_xlfn.IFS(I32=1,4,I32=2,5,I32=3,6),H32=3,_xlfn.IFS(I32=1,7,I32=2,8,I32=3,9))</f>
        <v>8</v>
      </c>
      <c r="S32" s="25" t="str">
        <f t="shared" si="2"/>
        <v>Talent</v>
      </c>
    </row>
    <row r="33" spans="1:19">
      <c r="A33" s="11">
        <v>32</v>
      </c>
      <c r="B33" s="12" t="s">
        <v>2242</v>
      </c>
      <c r="C33" s="12" t="s">
        <v>21597</v>
      </c>
      <c r="D33" s="12" t="s">
        <v>227</v>
      </c>
      <c r="E33" s="17">
        <f>VLOOKUP(Sheet1!C:C,Seamancode!A32:B2005,2,0)</f>
        <v>20150408</v>
      </c>
      <c r="F33" s="18">
        <f>Talent_Candidate!I33</f>
        <v>3</v>
      </c>
      <c r="G33" s="19">
        <f>Talent_Candidate!J33</f>
        <v>1</v>
      </c>
      <c r="H33" s="20">
        <f>Talent_Candidate!K33</f>
        <v>2</v>
      </c>
      <c r="I33" s="18">
        <f>Assessment_Progress!I33</f>
        <v>2</v>
      </c>
      <c r="J33" s="18">
        <f>Assessment_Progress!L33</f>
        <v>0</v>
      </c>
      <c r="K33" s="22">
        <f>Assessment_Progress!Q33</f>
        <v>1</v>
      </c>
      <c r="L33" s="18">
        <f t="array" ref="L33">_xlfn.IFS(H33=1,_xlfn.IFS(K33=1,1,K33=2,2,K33=3,3),H33=2,_xlfn.IFS(K33=1,4,K33=2,5,K33=3,6),H33=3,_xlfn.IFS(K33=1,7,K33=2,8,K33=3,9))</f>
        <v>4</v>
      </c>
      <c r="M33" s="18" t="str">
        <f t="shared" si="3"/>
        <v>Inconsistent</v>
      </c>
      <c r="N33" s="18">
        <f>Assessment_Progress!M33</f>
        <v>0</v>
      </c>
      <c r="O33" s="18">
        <f>Assessment_Progress!O33</f>
        <v>0</v>
      </c>
      <c r="P33" s="18" t="str">
        <f t="shared" si="1"/>
        <v>No Talent</v>
      </c>
      <c r="Q33" s="18" t="str">
        <f>Assessment_Progress!P33</f>
        <v>MDP</v>
      </c>
      <c r="R33" s="25">
        <f t="array" ref="R33">_xlfn.IFS(H33=1,_xlfn.IFS(I33=1,1,I33=2,2,I33=3,3),H33=2,_xlfn.IFS(I33=1,4,I33=2,5,I33=3,6),H33=3,_xlfn.IFS(I33=1,7,I33=2,8,I33=3,9))</f>
        <v>5</v>
      </c>
      <c r="S33" s="25" t="str">
        <f t="shared" si="2"/>
        <v>No Talent</v>
      </c>
    </row>
    <row r="34" spans="1:19">
      <c r="A34" s="11">
        <v>33</v>
      </c>
      <c r="B34" s="12" t="s">
        <v>21808</v>
      </c>
      <c r="C34" s="12" t="s">
        <v>21840</v>
      </c>
      <c r="D34" s="12" t="s">
        <v>227</v>
      </c>
      <c r="E34" s="17">
        <f>VLOOKUP(Sheet1!C:C,Seamancode!A33:B2006,2,0)</f>
        <v>20180380</v>
      </c>
      <c r="F34" s="18">
        <f>Talent_Candidate!I34</f>
        <v>3</v>
      </c>
      <c r="G34" s="19">
        <f>Talent_Candidate!J34</f>
        <v>2</v>
      </c>
      <c r="H34" s="20">
        <f>Talent_Candidate!K34</f>
        <v>3</v>
      </c>
      <c r="I34" s="18">
        <f>Assessment_Progress!I34</f>
        <v>2</v>
      </c>
      <c r="J34" s="18">
        <f>Assessment_Progress!L34</f>
        <v>0</v>
      </c>
      <c r="K34" s="22">
        <f>Assessment_Progress!Q34</f>
        <v>1</v>
      </c>
      <c r="L34" s="18">
        <f t="array" ref="L34">_xlfn.IFS(H34=1,_xlfn.IFS(K34=1,1,K34=2,2,K34=3,3),H34=2,_xlfn.IFS(K34=1,4,K34=2,5,K34=3,6),H34=3,_xlfn.IFS(K34=1,7,K34=2,8,K34=3,9))</f>
        <v>7</v>
      </c>
      <c r="M34" s="18" t="str">
        <f t="shared" si="3"/>
        <v>Solid Professional</v>
      </c>
      <c r="N34" s="18">
        <f>Assessment_Progress!M34</f>
        <v>0</v>
      </c>
      <c r="O34" s="18">
        <f>Assessment_Progress!O34</f>
        <v>0</v>
      </c>
      <c r="P34" s="18" t="str">
        <f t="shared" si="1"/>
        <v>No Talent</v>
      </c>
      <c r="Q34" s="18" t="str">
        <f>Assessment_Progress!P34</f>
        <v>MDP</v>
      </c>
      <c r="R34" s="25">
        <f t="array" ref="R34">_xlfn.IFS(H34=1,_xlfn.IFS(I34=1,1,I34=2,2,I34=3,3),H34=2,_xlfn.IFS(I34=1,4,I34=2,5,I34=3,6),H34=3,_xlfn.IFS(I34=1,7,I34=2,8,I34=3,9))</f>
        <v>8</v>
      </c>
      <c r="S34" s="25" t="str">
        <f t="shared" si="2"/>
        <v>Talent</v>
      </c>
    </row>
    <row r="35" ht="30" spans="1:19">
      <c r="A35" s="11">
        <v>34</v>
      </c>
      <c r="B35" s="12" t="s">
        <v>3573</v>
      </c>
      <c r="C35" s="12" t="s">
        <v>6888</v>
      </c>
      <c r="D35" s="12" t="s">
        <v>2083</v>
      </c>
      <c r="E35" s="17">
        <f>VLOOKUP(Sheet1!C:C,Seamancode!A34:B2007,2,0)</f>
        <v>20200441</v>
      </c>
      <c r="F35" s="18">
        <f>Talent_Candidate!I35</f>
        <v>3</v>
      </c>
      <c r="G35" s="19">
        <f>Talent_Candidate!J35</f>
        <v>1</v>
      </c>
      <c r="H35" s="20">
        <f>Talent_Candidate!K35</f>
        <v>2</v>
      </c>
      <c r="I35" s="18">
        <f>Assessment_Progress!I35</f>
        <v>3</v>
      </c>
      <c r="J35" s="18">
        <f>Assessment_Progress!L35</f>
        <v>3</v>
      </c>
      <c r="K35" s="22">
        <f>Assessment_Progress!Q35</f>
        <v>3</v>
      </c>
      <c r="L35" s="18">
        <f t="array" ref="L35">_xlfn.IFS(H35=1,_xlfn.IFS(K35=1,1,K35=2,2,K35=3,3),H35=2,_xlfn.IFS(K35=1,4,K35=2,5,K35=3,6),H35=3,_xlfn.IFS(K35=1,7,K35=2,8,K35=3,9))</f>
        <v>6</v>
      </c>
      <c r="M35" s="18" t="str">
        <f t="shared" si="3"/>
        <v>Emerging Leader</v>
      </c>
      <c r="N35" s="18" t="str">
        <f>Assessment_Progress!M35</f>
        <v>LAG; CIO; EMP; RSC</v>
      </c>
      <c r="O35" s="18" t="str">
        <f>Assessment_Progress!O35</f>
        <v>BAC; DCM; ING; IDS; RSF; COM; LDP; DIR</v>
      </c>
      <c r="P35" s="18" t="str">
        <f t="shared" si="1"/>
        <v>Talent</v>
      </c>
      <c r="Q35" s="18" t="str">
        <f>Assessment_Progress!P35</f>
        <v>FDP</v>
      </c>
      <c r="R35" s="25">
        <f t="array" ref="R35">_xlfn.IFS(H35=1,_xlfn.IFS(I35=1,1,I35=2,2,I35=3,3),H35=2,_xlfn.IFS(I35=1,4,I35=2,5,I35=3,6),H35=3,_xlfn.IFS(I35=1,7,I35=2,8,I35=3,9))</f>
        <v>6</v>
      </c>
      <c r="S35" s="25" t="str">
        <f t="shared" si="2"/>
        <v>Talent</v>
      </c>
    </row>
    <row r="36" spans="1:19">
      <c r="A36" s="11">
        <v>35</v>
      </c>
      <c r="B36" s="12" t="s">
        <v>3499</v>
      </c>
      <c r="C36" s="12" t="s">
        <v>8228</v>
      </c>
      <c r="D36" s="12" t="s">
        <v>2083</v>
      </c>
      <c r="E36" s="17">
        <f>VLOOKUP(Sheet1!C:C,Seamancode!A35:B2008,2,0)</f>
        <v>20200349</v>
      </c>
      <c r="F36" s="18">
        <f>Talent_Candidate!I36</f>
        <v>3</v>
      </c>
      <c r="G36" s="19">
        <f>Talent_Candidate!J36</f>
        <v>3</v>
      </c>
      <c r="H36" s="20">
        <f>Talent_Candidate!K36</f>
        <v>3</v>
      </c>
      <c r="I36" s="18">
        <f>Assessment_Progress!I36</f>
        <v>2</v>
      </c>
      <c r="J36" s="18">
        <f>Assessment_Progress!L36</f>
        <v>0</v>
      </c>
      <c r="K36" s="22">
        <f>Assessment_Progress!Q36</f>
        <v>1</v>
      </c>
      <c r="L36" s="18">
        <f t="array" ref="L36">_xlfn.IFS(H36=1,_xlfn.IFS(K36=1,1,K36=2,2,K36=3,3),H36=2,_xlfn.IFS(K36=1,4,K36=2,5,K36=3,6),H36=3,_xlfn.IFS(K36=1,7,K36=2,8,K36=3,9))</f>
        <v>7</v>
      </c>
      <c r="M36" s="18" t="str">
        <f t="shared" si="3"/>
        <v>Solid Professional</v>
      </c>
      <c r="N36" s="18">
        <f>Assessment_Progress!M36</f>
        <v>0</v>
      </c>
      <c r="O36" s="18">
        <f>Assessment_Progress!O36</f>
        <v>0</v>
      </c>
      <c r="P36" s="18" t="str">
        <f t="shared" si="1"/>
        <v>No Talent</v>
      </c>
      <c r="Q36" s="18" t="str">
        <f>Assessment_Progress!P36</f>
        <v>FDP</v>
      </c>
      <c r="R36" s="25">
        <f t="array" ref="R36">_xlfn.IFS(H36=1,_xlfn.IFS(I36=1,1,I36=2,2,I36=3,3),H36=2,_xlfn.IFS(I36=1,4,I36=2,5,I36=3,6),H36=3,_xlfn.IFS(I36=1,7,I36=2,8,I36=3,9))</f>
        <v>8</v>
      </c>
      <c r="S36" s="25" t="str">
        <f t="shared" si="2"/>
        <v>Talent</v>
      </c>
    </row>
    <row r="37" spans="1:19">
      <c r="A37" s="11">
        <v>36</v>
      </c>
      <c r="B37" s="12" t="s">
        <v>14450</v>
      </c>
      <c r="C37" s="12" t="s">
        <v>14492</v>
      </c>
      <c r="D37" s="12" t="s">
        <v>2083</v>
      </c>
      <c r="E37" s="17">
        <f>VLOOKUP(Sheet1!C:C,Seamancode!A36:B2009,2,0)</f>
        <v>20220030</v>
      </c>
      <c r="F37" s="18">
        <f>Talent_Candidate!I37</f>
        <v>3</v>
      </c>
      <c r="G37" s="19">
        <f>Talent_Candidate!J37</f>
        <v>1</v>
      </c>
      <c r="H37" s="20">
        <f>Talent_Candidate!K37</f>
        <v>2</v>
      </c>
      <c r="I37" s="18">
        <f>Assessment_Progress!I37</f>
        <v>2</v>
      </c>
      <c r="J37" s="18">
        <f>Assessment_Progress!L37</f>
        <v>0</v>
      </c>
      <c r="K37" s="22">
        <f>Assessment_Progress!Q37</f>
        <v>1</v>
      </c>
      <c r="L37" s="18">
        <f t="array" ref="L37">_xlfn.IFS(H37=1,_xlfn.IFS(K37=1,1,K37=2,2,K37=3,3),H37=2,_xlfn.IFS(K37=1,4,K37=2,5,K37=3,6),H37=3,_xlfn.IFS(K37=1,7,K37=2,8,K37=3,9))</f>
        <v>4</v>
      </c>
      <c r="M37" s="18" t="str">
        <f t="shared" si="3"/>
        <v>Inconsistent</v>
      </c>
      <c r="N37" s="18">
        <f>Assessment_Progress!M37</f>
        <v>0</v>
      </c>
      <c r="O37" s="18">
        <f>Assessment_Progress!O37</f>
        <v>0</v>
      </c>
      <c r="P37" s="18" t="str">
        <f t="shared" si="1"/>
        <v>No Talent</v>
      </c>
      <c r="Q37" s="18" t="str">
        <f>Assessment_Progress!P37</f>
        <v>FDP</v>
      </c>
      <c r="R37" s="25">
        <f t="array" ref="R37">_xlfn.IFS(H37=1,_xlfn.IFS(I37=1,1,I37=2,2,I37=3,3),H37=2,_xlfn.IFS(I37=1,4,I37=2,5,I37=3,6),H37=3,_xlfn.IFS(I37=1,7,I37=2,8,I37=3,9))</f>
        <v>5</v>
      </c>
      <c r="S37" s="25" t="str">
        <f t="shared" si="2"/>
        <v>No Talent</v>
      </c>
    </row>
    <row r="38" spans="1:19">
      <c r="A38" s="11">
        <v>37</v>
      </c>
      <c r="B38" s="12" t="s">
        <v>14285</v>
      </c>
      <c r="C38" s="12" t="s">
        <v>14713</v>
      </c>
      <c r="D38" s="12" t="s">
        <v>2083</v>
      </c>
      <c r="E38" s="17">
        <f>VLOOKUP(Sheet1!C:C,Seamancode!A37:B2010,2,0)</f>
        <v>20190427</v>
      </c>
      <c r="F38" s="18">
        <f>Talent_Candidate!I38</f>
        <v>3</v>
      </c>
      <c r="G38" s="19">
        <f>Talent_Candidate!J38</f>
        <v>2</v>
      </c>
      <c r="H38" s="20">
        <f>Talent_Candidate!K38</f>
        <v>3</v>
      </c>
      <c r="I38" s="18">
        <f>Assessment_Progress!I38</f>
        <v>2</v>
      </c>
      <c r="J38" s="18">
        <f>Assessment_Progress!L38</f>
        <v>0</v>
      </c>
      <c r="K38" s="22">
        <f>Assessment_Progress!Q38</f>
        <v>1</v>
      </c>
      <c r="L38" s="18">
        <f t="array" ref="L38">_xlfn.IFS(H38=1,_xlfn.IFS(K38=1,1,K38=2,2,K38=3,3),H38=2,_xlfn.IFS(K38=1,4,K38=2,5,K38=3,6),H38=3,_xlfn.IFS(K38=1,7,K38=2,8,K38=3,9))</f>
        <v>7</v>
      </c>
      <c r="M38" s="18" t="str">
        <f t="shared" si="3"/>
        <v>Solid Professional</v>
      </c>
      <c r="N38" s="18">
        <f>Assessment_Progress!M38</f>
        <v>0</v>
      </c>
      <c r="O38" s="18">
        <f>Assessment_Progress!O38</f>
        <v>0</v>
      </c>
      <c r="P38" s="18" t="str">
        <f t="shared" si="1"/>
        <v>No Talent</v>
      </c>
      <c r="Q38" s="18" t="str">
        <f>Assessment_Progress!P38</f>
        <v>FDP</v>
      </c>
      <c r="R38" s="25">
        <f t="array" ref="R38">_xlfn.IFS(H38=1,_xlfn.IFS(I38=1,1,I38=2,2,I38=3,3),H38=2,_xlfn.IFS(I38=1,4,I38=2,5,I38=3,6),H38=3,_xlfn.IFS(I38=1,7,I38=2,8,I38=3,9))</f>
        <v>8</v>
      </c>
      <c r="S38" s="25" t="str">
        <f t="shared" si="2"/>
        <v>Talent</v>
      </c>
    </row>
    <row r="39" spans="1:19">
      <c r="A39" s="11">
        <v>38</v>
      </c>
      <c r="B39" s="12" t="s">
        <v>3409</v>
      </c>
      <c r="C39" s="12" t="s">
        <v>17987</v>
      </c>
      <c r="D39" s="12" t="s">
        <v>2083</v>
      </c>
      <c r="E39" s="17">
        <f>VLOOKUP(Sheet1!C:C,Seamancode!A38:B2011,2,0)</f>
        <v>20210056</v>
      </c>
      <c r="F39" s="18">
        <f>Talent_Candidate!I39</f>
        <v>3</v>
      </c>
      <c r="G39" s="19">
        <f>Talent_Candidate!J39</f>
        <v>2</v>
      </c>
      <c r="H39" s="20">
        <f>Talent_Candidate!K39</f>
        <v>3</v>
      </c>
      <c r="I39" s="18">
        <f>Assessment_Progress!I39</f>
        <v>1</v>
      </c>
      <c r="J39" s="18">
        <f>Assessment_Progress!L39</f>
        <v>0</v>
      </c>
      <c r="K39" s="22">
        <f>Assessment_Progress!Q39</f>
        <v>0</v>
      </c>
      <c r="L39" s="18" t="e">
        <f t="array" ref="L39">_xlfn.IFS(H39=1,_xlfn.IFS(K39=1,1,K39=2,2,K39=3,3),H39=2,_xlfn.IFS(K39=1,4,K39=2,5,K39=3,6),H39=3,_xlfn.IFS(K39=1,7,K39=2,8,K39=3,9))</f>
        <v>#N/A</v>
      </c>
      <c r="M39" s="18" t="e">
        <f t="shared" si="3"/>
        <v>#VALUE!</v>
      </c>
      <c r="N39" s="18">
        <f>Assessment_Progress!M39</f>
        <v>0</v>
      </c>
      <c r="O39" s="18">
        <f>Assessment_Progress!O39</f>
        <v>0</v>
      </c>
      <c r="P39" s="18" t="e">
        <f t="shared" si="1"/>
        <v>#N/A</v>
      </c>
      <c r="Q39" s="18" t="str">
        <f>Assessment_Progress!P39</f>
        <v>FDP</v>
      </c>
      <c r="R39" s="25">
        <f t="array" ref="R39">_xlfn.IFS(H39=1,_xlfn.IFS(I39=1,1,I39=2,2,I39=3,3),H39=2,_xlfn.IFS(I39=1,4,I39=2,5,I39=3,6),H39=3,_xlfn.IFS(I39=1,7,I39=2,8,I39=3,9))</f>
        <v>7</v>
      </c>
      <c r="S39" s="25" t="str">
        <f t="shared" si="2"/>
        <v>No Talent</v>
      </c>
    </row>
    <row r="40" spans="1:19">
      <c r="A40" s="11">
        <v>39</v>
      </c>
      <c r="B40" s="12" t="s">
        <v>18456</v>
      </c>
      <c r="C40" s="12" t="s">
        <v>18500</v>
      </c>
      <c r="D40" s="12" t="s">
        <v>2083</v>
      </c>
      <c r="E40" s="17">
        <f>VLOOKUP(Sheet1!C:C,Seamancode!A39:B2012,2,0)</f>
        <v>20210075</v>
      </c>
      <c r="F40" s="18">
        <f>Talent_Candidate!I40</f>
        <v>3</v>
      </c>
      <c r="G40" s="19">
        <f>Talent_Candidate!J40</f>
        <v>2</v>
      </c>
      <c r="H40" s="20">
        <f>Talent_Candidate!K40</f>
        <v>3</v>
      </c>
      <c r="I40" s="18">
        <f>Assessment_Progress!I40</f>
        <v>2</v>
      </c>
      <c r="J40" s="18">
        <f>Assessment_Progress!L40</f>
        <v>0</v>
      </c>
      <c r="K40" s="22">
        <f>Assessment_Progress!Q40</f>
        <v>1</v>
      </c>
      <c r="L40" s="18">
        <f t="array" ref="L40">_xlfn.IFS(H40=1,_xlfn.IFS(K40=1,1,K40=2,2,K40=3,3),H40=2,_xlfn.IFS(K40=1,4,K40=2,5,K40=3,6),H40=3,_xlfn.IFS(K40=1,7,K40=2,8,K40=3,9))</f>
        <v>7</v>
      </c>
      <c r="M40" s="18" t="str">
        <f t="shared" si="3"/>
        <v>Solid Professional</v>
      </c>
      <c r="N40" s="18" t="str">
        <f>Assessment_Progress!M40</f>
        <v>EMP; RSC</v>
      </c>
      <c r="O40" s="18">
        <f>Assessment_Progress!O40</f>
        <v>0</v>
      </c>
      <c r="P40" s="18" t="str">
        <f t="shared" si="1"/>
        <v>No Talent</v>
      </c>
      <c r="Q40" s="18" t="str">
        <f>Assessment_Progress!P40</f>
        <v>FDP</v>
      </c>
      <c r="R40" s="25">
        <f t="array" ref="R40">_xlfn.IFS(H40=1,_xlfn.IFS(I40=1,1,I40=2,2,I40=3,3),H40=2,_xlfn.IFS(I40=1,4,I40=2,5,I40=3,6),H40=3,_xlfn.IFS(I40=1,7,I40=2,8,I40=3,9))</f>
        <v>8</v>
      </c>
      <c r="S40" s="25" t="str">
        <f t="shared" si="2"/>
        <v>Talent</v>
      </c>
    </row>
    <row r="41" ht="30" spans="1:19">
      <c r="A41" s="11">
        <v>40</v>
      </c>
      <c r="B41" s="12" t="s">
        <v>19471</v>
      </c>
      <c r="C41" s="12" t="s">
        <v>19514</v>
      </c>
      <c r="D41" s="12" t="s">
        <v>2083</v>
      </c>
      <c r="E41" s="17">
        <f>VLOOKUP(Sheet1!C:C,Seamancode!A40:B2013,2,0)</f>
        <v>20200222</v>
      </c>
      <c r="F41" s="18">
        <f>Talent_Candidate!I41</f>
        <v>3</v>
      </c>
      <c r="G41" s="19">
        <f>Talent_Candidate!J41</f>
        <v>1</v>
      </c>
      <c r="H41" s="20">
        <f>Talent_Candidate!K41</f>
        <v>2</v>
      </c>
      <c r="I41" s="18">
        <f>Assessment_Progress!I41</f>
        <v>2</v>
      </c>
      <c r="J41" s="18">
        <f>Assessment_Progress!L41</f>
        <v>2</v>
      </c>
      <c r="K41" s="22">
        <f>Assessment_Progress!Q41</f>
        <v>2</v>
      </c>
      <c r="L41" s="18">
        <f t="array" ref="L41">_xlfn.IFS(H41=1,_xlfn.IFS(K41=1,1,K41=2,2,K41=3,3),H41=2,_xlfn.IFS(K41=1,4,K41=2,5,K41=3,6),H41=3,_xlfn.IFS(K41=1,7,K41=2,8,K41=3,9))</f>
        <v>5</v>
      </c>
      <c r="M41" s="18" t="str">
        <f t="shared" si="3"/>
        <v>Core Contributor</v>
      </c>
      <c r="N41" s="18" t="str">
        <f>Assessment_Progress!M41</f>
        <v>LAG; ING; TOR; CIO; EMP; RBG; FLX </v>
      </c>
      <c r="O41" s="18" t="str">
        <f>Assessment_Progress!O41</f>
        <v>ACT; CFO; COM; LDP; DIR</v>
      </c>
      <c r="P41" s="18" t="str">
        <f t="shared" si="1"/>
        <v>No Talent</v>
      </c>
      <c r="Q41" s="18" t="str">
        <f>Assessment_Progress!P41</f>
        <v>FDP</v>
      </c>
      <c r="R41" s="25">
        <f t="array" ref="R41">_xlfn.IFS(H41=1,_xlfn.IFS(I41=1,1,I41=2,2,I41=3,3),H41=2,_xlfn.IFS(I41=1,4,I41=2,5,I41=3,6),H41=3,_xlfn.IFS(I41=1,7,I41=2,8,I41=3,9))</f>
        <v>5</v>
      </c>
      <c r="S41" s="25" t="str">
        <f t="shared" si="2"/>
        <v>No Talent</v>
      </c>
    </row>
    <row r="42" spans="1:19">
      <c r="A42" s="11">
        <v>41</v>
      </c>
      <c r="B42" s="12" t="s">
        <v>2242</v>
      </c>
      <c r="C42" s="12" t="s">
        <v>21609</v>
      </c>
      <c r="D42" s="12" t="s">
        <v>2083</v>
      </c>
      <c r="E42" s="17">
        <f>VLOOKUP(Sheet1!C:C,Seamancode!A41:B2014,2,0)</f>
        <v>20180558</v>
      </c>
      <c r="F42" s="18">
        <f>Talent_Candidate!I42</f>
        <v>3</v>
      </c>
      <c r="G42" s="19">
        <f>Talent_Candidate!J42</f>
        <v>1</v>
      </c>
      <c r="H42" s="20">
        <f>Talent_Candidate!K42</f>
        <v>2</v>
      </c>
      <c r="I42" s="18">
        <f>Assessment_Progress!I42</f>
        <v>3</v>
      </c>
      <c r="J42" s="18">
        <f>Assessment_Progress!L42</f>
        <v>3</v>
      </c>
      <c r="K42" s="22">
        <f>Assessment_Progress!Q42</f>
        <v>3</v>
      </c>
      <c r="L42" s="18">
        <f t="array" ref="L42">_xlfn.IFS(H42=1,_xlfn.IFS(K42=1,1,K42=2,2,K42=3,3),H42=2,_xlfn.IFS(K42=1,4,K42=2,5,K42=3,6),H42=3,_xlfn.IFS(K42=1,7,K42=2,8,K42=3,9))</f>
        <v>6</v>
      </c>
      <c r="M42" s="18" t="str">
        <f t="shared" si="3"/>
        <v>Emerging Leader</v>
      </c>
      <c r="N42" s="18" t="str">
        <f>Assessment_Progress!M42</f>
        <v>LAG; CIO; EMP; FLX</v>
      </c>
      <c r="O42" s="18">
        <f>Assessment_Progress!O42</f>
        <v>0</v>
      </c>
      <c r="P42" s="18" t="str">
        <f t="shared" si="1"/>
        <v>Talent</v>
      </c>
      <c r="Q42" s="18" t="str">
        <f>Assessment_Progress!P42</f>
        <v>FDP</v>
      </c>
      <c r="R42" s="25">
        <f t="array" ref="R42">_xlfn.IFS(H42=1,_xlfn.IFS(I42=1,1,I42=2,2,I42=3,3),H42=2,_xlfn.IFS(I42=1,4,I42=2,5,I42=3,6),H42=3,_xlfn.IFS(I42=1,7,I42=2,8,I42=3,9))</f>
        <v>6</v>
      </c>
      <c r="S42" s="25" t="str">
        <f t="shared" si="2"/>
        <v>Talent</v>
      </c>
    </row>
    <row r="43" spans="1:19">
      <c r="A43" s="11">
        <v>42</v>
      </c>
      <c r="B43" s="12" t="s">
        <v>7649</v>
      </c>
      <c r="C43" s="12" t="s">
        <v>7723</v>
      </c>
      <c r="D43" s="12" t="s">
        <v>263</v>
      </c>
      <c r="E43" s="17">
        <f>VLOOKUP(Sheet1!C:C,Seamancode!A42:B2015,2,0)</f>
        <v>20190044</v>
      </c>
      <c r="F43" s="18">
        <f>Talent_Candidate!I43</f>
        <v>3</v>
      </c>
      <c r="G43" s="19">
        <f>Talent_Candidate!J43</f>
        <v>2</v>
      </c>
      <c r="H43" s="20">
        <f>Talent_Candidate!K43</f>
        <v>3</v>
      </c>
      <c r="I43" s="18">
        <f>Assessment_Progress!I43</f>
        <v>0</v>
      </c>
      <c r="J43" s="18">
        <f>Assessment_Progress!L43</f>
        <v>0</v>
      </c>
      <c r="K43" s="22">
        <f>Assessment_Progress!Q43</f>
        <v>0</v>
      </c>
      <c r="L43" s="18" t="e">
        <f t="array" ref="L43">_xlfn.IFS(H43=1,_xlfn.IFS(K43=1,1,K43=2,2,K43=3,3),H43=2,_xlfn.IFS(K43=1,4,K43=2,5,K43=3,6),H43=3,_xlfn.IFS(K43=1,7,K43=2,8,K43=3,9))</f>
        <v>#N/A</v>
      </c>
      <c r="M43" s="18" t="e">
        <f t="shared" si="3"/>
        <v>#VALUE!</v>
      </c>
      <c r="N43" s="18">
        <f>Assessment_Progress!M43</f>
        <v>0</v>
      </c>
      <c r="O43" s="18">
        <f>Assessment_Progress!O43</f>
        <v>0</v>
      </c>
      <c r="P43" s="18" t="e">
        <f t="shared" si="1"/>
        <v>#N/A</v>
      </c>
      <c r="Q43" s="18" t="str">
        <f>Assessment_Progress!P43</f>
        <v>SDP</v>
      </c>
      <c r="R43" s="26" t="e">
        <f t="array" ref="R43">_xlfn.IFS(H43=1,_xlfn.IFS(I43=1,1,I43=2,2,I43=3,3),H43=2,_xlfn.IFS(I43=1,4,I43=2,5,I43=3,6),H43=3,_xlfn.IFS(I43=1,7,I43=2,8,I43=3,9))</f>
        <v>#N/A</v>
      </c>
      <c r="S43" s="26" t="e">
        <f t="shared" si="2"/>
        <v>#N/A</v>
      </c>
    </row>
    <row r="44" spans="1:19">
      <c r="A44" s="11">
        <v>43</v>
      </c>
      <c r="B44" s="12" t="s">
        <v>3499</v>
      </c>
      <c r="C44" s="12" t="s">
        <v>8256</v>
      </c>
      <c r="D44" s="12" t="s">
        <v>263</v>
      </c>
      <c r="E44" s="17">
        <f>VLOOKUP(Sheet1!C:C,Seamancode!A43:B2016,2,0)</f>
        <v>20180084</v>
      </c>
      <c r="F44" s="18">
        <f>Talent_Candidate!I44</f>
        <v>3</v>
      </c>
      <c r="G44" s="19">
        <f>Talent_Candidate!J44</f>
        <v>3</v>
      </c>
      <c r="H44" s="20">
        <f>Talent_Candidate!K44</f>
        <v>3</v>
      </c>
      <c r="I44" s="18">
        <f>Assessment_Progress!I44</f>
        <v>2</v>
      </c>
      <c r="J44" s="18">
        <f>Assessment_Progress!L44</f>
        <v>0</v>
      </c>
      <c r="K44" s="22">
        <f>Assessment_Progress!Q44</f>
        <v>1</v>
      </c>
      <c r="L44" s="18">
        <f t="array" ref="L44">_xlfn.IFS(H44=1,_xlfn.IFS(K44=1,1,K44=2,2,K44=3,3),H44=2,_xlfn.IFS(K44=1,4,K44=2,5,K44=3,6),H44=3,_xlfn.IFS(K44=1,7,K44=2,8,K44=3,9))</f>
        <v>7</v>
      </c>
      <c r="M44" s="18" t="str">
        <f t="shared" si="3"/>
        <v>Solid Professional</v>
      </c>
      <c r="N44" s="18">
        <f>Assessment_Progress!M44</f>
        <v>0</v>
      </c>
      <c r="O44" s="18">
        <f>Assessment_Progress!O44</f>
        <v>0</v>
      </c>
      <c r="P44" s="18" t="str">
        <f t="shared" si="1"/>
        <v>No Talent</v>
      </c>
      <c r="Q44" s="18" t="str">
        <f>Assessment_Progress!P44</f>
        <v>SDP</v>
      </c>
      <c r="R44" s="25">
        <f t="array" ref="R44">_xlfn.IFS(H44=1,_xlfn.IFS(I44=1,1,I44=2,2,I44=3,3),H44=2,_xlfn.IFS(I44=1,4,I44=2,5,I44=3,6),H44=3,_xlfn.IFS(I44=1,7,I44=2,8,I44=3,9))</f>
        <v>8</v>
      </c>
      <c r="S44" s="25" t="str">
        <f t="shared" si="2"/>
        <v>Talent</v>
      </c>
    </row>
    <row r="45" ht="30" spans="1:19">
      <c r="A45" s="11">
        <v>44</v>
      </c>
      <c r="B45" s="12" t="s">
        <v>11976</v>
      </c>
      <c r="C45" s="12" t="s">
        <v>12818</v>
      </c>
      <c r="D45" s="12" t="s">
        <v>263</v>
      </c>
      <c r="E45" s="17">
        <f>VLOOKUP(Sheet1!C:C,Seamancode!A44:B2017,2,0)</f>
        <v>20130547</v>
      </c>
      <c r="F45" s="18">
        <f>Talent_Candidate!I45</f>
        <v>3</v>
      </c>
      <c r="G45" s="19">
        <f>Talent_Candidate!J45</f>
        <v>1</v>
      </c>
      <c r="H45" s="20">
        <f>Talent_Candidate!K45</f>
        <v>2</v>
      </c>
      <c r="I45" s="18">
        <f>Assessment_Progress!I45</f>
        <v>2</v>
      </c>
      <c r="J45" s="18">
        <f>Assessment_Progress!L45</f>
        <v>2</v>
      </c>
      <c r="K45" s="22">
        <f>Assessment_Progress!Q45</f>
        <v>2</v>
      </c>
      <c r="L45" s="18">
        <f t="array" ref="L45">_xlfn.IFS(H45=1,_xlfn.IFS(K45=1,1,K45=2,2,K45=3,3),H45=2,_xlfn.IFS(K45=1,4,K45=2,5,K45=3,6),H45=3,_xlfn.IFS(K45=1,7,K45=2,8,K45=3,9))</f>
        <v>5</v>
      </c>
      <c r="M45" s="18" t="str">
        <f t="shared" si="3"/>
        <v>Core Contributor</v>
      </c>
      <c r="N45" s="18" t="str">
        <f>Assessment_Progress!M45</f>
        <v>LAG; DCM; CSO; SIO; CIO; PNO; EMP; FLX; COM; LDC</v>
      </c>
      <c r="O45" s="18">
        <f>Assessment_Progress!O45</f>
        <v>0</v>
      </c>
      <c r="P45" s="18" t="str">
        <f t="shared" si="1"/>
        <v>No Talent</v>
      </c>
      <c r="Q45" s="18" t="str">
        <f>Assessment_Progress!P45</f>
        <v>SDP</v>
      </c>
      <c r="R45" s="25">
        <f t="array" ref="R45">_xlfn.IFS(H45=1,_xlfn.IFS(I45=1,1,I45=2,2,I45=3,3),H45=2,_xlfn.IFS(I45=1,4,I45=2,5,I45=3,6),H45=3,_xlfn.IFS(I45=1,7,I45=2,8,I45=3,9))</f>
        <v>5</v>
      </c>
      <c r="S45" s="25" t="str">
        <f t="shared" si="2"/>
        <v>No Talent</v>
      </c>
    </row>
    <row r="46" spans="1:19">
      <c r="A46" s="11">
        <v>45</v>
      </c>
      <c r="B46" s="12" t="s">
        <v>2006</v>
      </c>
      <c r="C46" s="12" t="s">
        <v>13088</v>
      </c>
      <c r="D46" s="12" t="s">
        <v>263</v>
      </c>
      <c r="E46" s="17">
        <f>VLOOKUP(Sheet1!C:C,Seamancode!A45:B2018,2,0)</f>
        <v>20160269</v>
      </c>
      <c r="F46" s="18">
        <f>Talent_Candidate!I46</f>
        <v>3</v>
      </c>
      <c r="G46" s="19">
        <f>Talent_Candidate!J46</f>
        <v>2</v>
      </c>
      <c r="H46" s="20">
        <f>Talent_Candidate!K46</f>
        <v>3</v>
      </c>
      <c r="I46" s="18">
        <f>Assessment_Progress!I46</f>
        <v>2</v>
      </c>
      <c r="J46" s="18">
        <f>Assessment_Progress!L46</f>
        <v>0</v>
      </c>
      <c r="K46" s="22">
        <f>Assessment_Progress!Q46</f>
        <v>1</v>
      </c>
      <c r="L46" s="18">
        <f t="array" ref="L46">_xlfn.IFS(H46=1,_xlfn.IFS(K46=1,1,K46=2,2,K46=3,3),H46=2,_xlfn.IFS(K46=1,4,K46=2,5,K46=3,6),H46=3,_xlfn.IFS(K46=1,7,K46=2,8,K46=3,9))</f>
        <v>7</v>
      </c>
      <c r="M46" s="18" t="str">
        <f t="shared" si="3"/>
        <v>Solid Professional</v>
      </c>
      <c r="N46" s="18">
        <f>Assessment_Progress!M46</f>
        <v>0</v>
      </c>
      <c r="O46" s="18">
        <f>Assessment_Progress!O46</f>
        <v>0</v>
      </c>
      <c r="P46" s="18" t="str">
        <f t="shared" si="1"/>
        <v>No Talent</v>
      </c>
      <c r="Q46" s="18" t="str">
        <f>Assessment_Progress!P46</f>
        <v>SDP</v>
      </c>
      <c r="R46" s="25">
        <f t="array" ref="R46">_xlfn.IFS(H46=1,_xlfn.IFS(I46=1,1,I46=2,2,I46=3,3),H46=2,_xlfn.IFS(I46=1,4,I46=2,5,I46=3,6),H46=3,_xlfn.IFS(I46=1,7,I46=2,8,I46=3,9))</f>
        <v>8</v>
      </c>
      <c r="S46" s="25" t="str">
        <f t="shared" si="2"/>
        <v>Talent</v>
      </c>
    </row>
    <row r="47" spans="1:19">
      <c r="A47" s="11">
        <v>46</v>
      </c>
      <c r="B47" s="12" t="s">
        <v>13310</v>
      </c>
      <c r="C47" s="12" t="s">
        <v>13380</v>
      </c>
      <c r="D47" s="12" t="s">
        <v>263</v>
      </c>
      <c r="E47" s="17">
        <f>VLOOKUP(Sheet1!C:C,Seamancode!A46:B2019,2,0)</f>
        <v>20120710</v>
      </c>
      <c r="F47" s="18">
        <f>Talent_Candidate!I47</f>
        <v>3</v>
      </c>
      <c r="G47" s="19">
        <f>Talent_Candidate!J47</f>
        <v>2</v>
      </c>
      <c r="H47" s="20">
        <f>Talent_Candidate!K47</f>
        <v>3</v>
      </c>
      <c r="I47" s="18">
        <f>Assessment_Progress!I47</f>
        <v>3</v>
      </c>
      <c r="J47" s="18">
        <f>Assessment_Progress!L47</f>
        <v>0</v>
      </c>
      <c r="K47" s="22">
        <f>Assessment_Progress!Q47</f>
        <v>1</v>
      </c>
      <c r="L47" s="18">
        <f t="array" ref="L47">_xlfn.IFS(H47=1,_xlfn.IFS(K47=1,1,K47=2,2,K47=3,3),H47=2,_xlfn.IFS(K47=1,4,K47=2,5,K47=3,6),H47=3,_xlfn.IFS(K47=1,7,K47=2,8,K47=3,9))</f>
        <v>7</v>
      </c>
      <c r="M47" s="18" t="str">
        <f t="shared" si="3"/>
        <v>Solid Professional</v>
      </c>
      <c r="N47" s="18">
        <f>Assessment_Progress!M47</f>
        <v>0</v>
      </c>
      <c r="O47" s="18">
        <f>Assessment_Progress!O47</f>
        <v>0</v>
      </c>
      <c r="P47" s="18" t="str">
        <f t="shared" si="1"/>
        <v>No Talent</v>
      </c>
      <c r="Q47" s="18" t="str">
        <f>Assessment_Progress!P47</f>
        <v>SDP</v>
      </c>
      <c r="R47" s="25">
        <f t="array" ref="R47">_xlfn.IFS(H47=1,_xlfn.IFS(I47=1,1,I47=2,2,I47=3,3),H47=2,_xlfn.IFS(I47=1,4,I47=2,5,I47=3,6),H47=3,_xlfn.IFS(I47=1,7,I47=2,8,I47=3,9))</f>
        <v>9</v>
      </c>
      <c r="S47" s="25" t="str">
        <f t="shared" si="2"/>
        <v>Talent</v>
      </c>
    </row>
    <row r="48" spans="1:19">
      <c r="A48" s="11">
        <v>47</v>
      </c>
      <c r="B48" s="12" t="s">
        <v>14450</v>
      </c>
      <c r="C48" s="12" t="s">
        <v>14520</v>
      </c>
      <c r="D48" s="12" t="s">
        <v>263</v>
      </c>
      <c r="E48" s="17">
        <f>VLOOKUP(Sheet1!C:C,Seamancode!A47:B2020,2,0)</f>
        <v>20190307</v>
      </c>
      <c r="F48" s="18">
        <f>Talent_Candidate!I48</f>
        <v>3</v>
      </c>
      <c r="G48" s="19">
        <f>Talent_Candidate!J48</f>
        <v>1</v>
      </c>
      <c r="H48" s="20">
        <f>Talent_Candidate!K48</f>
        <v>2</v>
      </c>
      <c r="I48" s="18">
        <f>Assessment_Progress!I48</f>
        <v>2</v>
      </c>
      <c r="J48" s="18">
        <f>Assessment_Progress!L48</f>
        <v>0</v>
      </c>
      <c r="K48" s="22">
        <f>Assessment_Progress!Q48</f>
        <v>1</v>
      </c>
      <c r="L48" s="18">
        <f t="array" ref="L48">_xlfn.IFS(H48=1,_xlfn.IFS(K48=1,1,K48=2,2,K48=3,3),H48=2,_xlfn.IFS(K48=1,4,K48=2,5,K48=3,6),H48=3,_xlfn.IFS(K48=1,7,K48=2,8,K48=3,9))</f>
        <v>4</v>
      </c>
      <c r="M48" s="18" t="str">
        <f t="shared" si="3"/>
        <v>Inconsistent</v>
      </c>
      <c r="N48" s="18">
        <f>Assessment_Progress!M48</f>
        <v>0</v>
      </c>
      <c r="O48" s="18">
        <f>Assessment_Progress!O48</f>
        <v>0</v>
      </c>
      <c r="P48" s="18" t="str">
        <f t="shared" si="1"/>
        <v>No Talent</v>
      </c>
      <c r="Q48" s="18" t="str">
        <f>Assessment_Progress!P48</f>
        <v>SDP</v>
      </c>
      <c r="R48" s="25">
        <f t="array" ref="R48">_xlfn.IFS(H48=1,_xlfn.IFS(I48=1,1,I48=2,2,I48=3,3),H48=2,_xlfn.IFS(I48=1,4,I48=2,5,I48=3,6),H48=3,_xlfn.IFS(I48=1,7,I48=2,8,I48=3,9))</f>
        <v>5</v>
      </c>
      <c r="S48" s="25" t="str">
        <f t="shared" si="2"/>
        <v>No Talent</v>
      </c>
    </row>
    <row r="49" spans="1:19">
      <c r="A49" s="11">
        <v>48</v>
      </c>
      <c r="B49" s="12" t="s">
        <v>2772</v>
      </c>
      <c r="C49" s="12" t="s">
        <v>15985</v>
      </c>
      <c r="D49" s="12" t="s">
        <v>263</v>
      </c>
      <c r="E49" s="17">
        <f>VLOOKUP(Sheet1!C:C,Seamancode!A48:B2021,2,0)</f>
        <v>20150582</v>
      </c>
      <c r="F49" s="18">
        <f>Talent_Candidate!I49</f>
        <v>3</v>
      </c>
      <c r="G49" s="19">
        <f>Talent_Candidate!J49</f>
        <v>3</v>
      </c>
      <c r="H49" s="20">
        <f>Talent_Candidate!K49</f>
        <v>3</v>
      </c>
      <c r="I49" s="18">
        <f>Assessment_Progress!I49</f>
        <v>2</v>
      </c>
      <c r="J49" s="18">
        <f>Assessment_Progress!L49</f>
        <v>0</v>
      </c>
      <c r="K49" s="22">
        <f>Assessment_Progress!Q49</f>
        <v>1</v>
      </c>
      <c r="L49" s="18">
        <f t="array" ref="L49">_xlfn.IFS(H49=1,_xlfn.IFS(K49=1,1,K49=2,2,K49=3,3),H49=2,_xlfn.IFS(K49=1,4,K49=2,5,K49=3,6),H49=3,_xlfn.IFS(K49=1,7,K49=2,8,K49=3,9))</f>
        <v>7</v>
      </c>
      <c r="M49" s="18" t="str">
        <f t="shared" si="3"/>
        <v>Solid Professional</v>
      </c>
      <c r="N49" s="18">
        <f>Assessment_Progress!M49</f>
        <v>0</v>
      </c>
      <c r="O49" s="18">
        <f>Assessment_Progress!O49</f>
        <v>0</v>
      </c>
      <c r="P49" s="18" t="str">
        <f t="shared" si="1"/>
        <v>No Talent</v>
      </c>
      <c r="Q49" s="18" t="str">
        <f>Assessment_Progress!P49</f>
        <v>SDP</v>
      </c>
      <c r="R49" s="25">
        <f t="array" ref="R49">_xlfn.IFS(H49=1,_xlfn.IFS(I49=1,1,I49=2,2,I49=3,3),H49=2,_xlfn.IFS(I49=1,4,I49=2,5,I49=3,6),H49=3,_xlfn.IFS(I49=1,7,I49=2,8,I49=3,9))</f>
        <v>8</v>
      </c>
      <c r="S49" s="25" t="str">
        <f t="shared" si="2"/>
        <v>Talent</v>
      </c>
    </row>
    <row r="50" spans="1:19">
      <c r="A50" s="11">
        <v>49</v>
      </c>
      <c r="B50" s="12" t="s">
        <v>3409</v>
      </c>
      <c r="C50" s="12" t="s">
        <v>18014</v>
      </c>
      <c r="D50" s="12" t="s">
        <v>263</v>
      </c>
      <c r="E50" s="17">
        <f>VLOOKUP(Sheet1!C:C,Seamancode!A49:B2022,2,0)</f>
        <v>20130838</v>
      </c>
      <c r="F50" s="18">
        <f>Talent_Candidate!I50</f>
        <v>3</v>
      </c>
      <c r="G50" s="19">
        <f>Talent_Candidate!J50</f>
        <v>2</v>
      </c>
      <c r="H50" s="20">
        <f>Talent_Candidate!K50</f>
        <v>3</v>
      </c>
      <c r="I50" s="18">
        <f>Assessment_Progress!I50</f>
        <v>2</v>
      </c>
      <c r="J50" s="18">
        <f>Assessment_Progress!L50</f>
        <v>0</v>
      </c>
      <c r="K50" s="22">
        <f>Assessment_Progress!Q50</f>
        <v>1</v>
      </c>
      <c r="L50" s="18">
        <f t="array" ref="L50">_xlfn.IFS(H50=1,_xlfn.IFS(K50=1,1,K50=2,2,K50=3,3),H50=2,_xlfn.IFS(K50=1,4,K50=2,5,K50=3,6),H50=3,_xlfn.IFS(K50=1,7,K50=2,8,K50=3,9))</f>
        <v>7</v>
      </c>
      <c r="M50" s="18" t="str">
        <f t="shared" si="3"/>
        <v>Solid Professional</v>
      </c>
      <c r="N50" s="18">
        <f>Assessment_Progress!M50</f>
        <v>0</v>
      </c>
      <c r="O50" s="18">
        <f>Assessment_Progress!O50</f>
        <v>0</v>
      </c>
      <c r="P50" s="18" t="str">
        <f t="shared" si="1"/>
        <v>No Talent</v>
      </c>
      <c r="Q50" s="18" t="str">
        <f>Assessment_Progress!P50</f>
        <v>SDP</v>
      </c>
      <c r="R50" s="25">
        <f t="array" ref="R50">_xlfn.IFS(H50=1,_xlfn.IFS(I50=1,1,I50=2,2,I50=3,3),H50=2,_xlfn.IFS(I50=1,4,I50=2,5,I50=3,6),H50=3,_xlfn.IFS(I50=1,7,I50=2,8,I50=3,9))</f>
        <v>8</v>
      </c>
      <c r="S50" s="25" t="str">
        <f t="shared" si="2"/>
        <v>Talent</v>
      </c>
    </row>
    <row r="51" spans="1:19">
      <c r="A51" s="11">
        <v>50</v>
      </c>
      <c r="B51" s="12" t="s">
        <v>16212</v>
      </c>
      <c r="C51" s="12" t="s">
        <v>18262</v>
      </c>
      <c r="D51" s="12" t="s">
        <v>263</v>
      </c>
      <c r="E51" s="17">
        <f>VLOOKUP(Sheet1!C:C,Seamancode!A50:B2023,2,0)</f>
        <v>20120395</v>
      </c>
      <c r="F51" s="18">
        <f>Talent_Candidate!I51</f>
        <v>3</v>
      </c>
      <c r="G51" s="19">
        <f>Talent_Candidate!J51</f>
        <v>2</v>
      </c>
      <c r="H51" s="20">
        <f>Talent_Candidate!K51</f>
        <v>3</v>
      </c>
      <c r="I51" s="18">
        <f>Assessment_Progress!I51</f>
        <v>2</v>
      </c>
      <c r="J51" s="18">
        <f>Assessment_Progress!L51</f>
        <v>0</v>
      </c>
      <c r="K51" s="22">
        <f>Assessment_Progress!Q51</f>
        <v>1</v>
      </c>
      <c r="L51" s="18">
        <f t="array" ref="L51">_xlfn.IFS(H51=1,_xlfn.IFS(K51=1,1,K51=2,2,K51=3,3),H51=2,_xlfn.IFS(K51=1,4,K51=2,5,K51=3,6),H51=3,_xlfn.IFS(K51=1,7,K51=2,8,K51=3,9))</f>
        <v>7</v>
      </c>
      <c r="M51" s="18" t="str">
        <f t="shared" si="3"/>
        <v>Solid Professional</v>
      </c>
      <c r="N51" s="18">
        <f>Assessment_Progress!M51</f>
        <v>0</v>
      </c>
      <c r="O51" s="18">
        <f>Assessment_Progress!O51</f>
        <v>0</v>
      </c>
      <c r="P51" s="18" t="str">
        <f t="shared" si="1"/>
        <v>No Talent</v>
      </c>
      <c r="Q51" s="18" t="str">
        <f>Assessment_Progress!P51</f>
        <v>SDP</v>
      </c>
      <c r="R51" s="25">
        <f t="array" ref="R51">_xlfn.IFS(H51=1,_xlfn.IFS(I51=1,1,I51=2,2,I51=3,3),H51=2,_xlfn.IFS(I51=1,4,I51=2,5,I51=3,6),H51=3,_xlfn.IFS(I51=1,7,I51=2,8,I51=3,9))</f>
        <v>8</v>
      </c>
      <c r="S51" s="25" t="str">
        <f t="shared" si="2"/>
        <v>Talent</v>
      </c>
    </row>
    <row r="52" ht="30" spans="1:19">
      <c r="A52" s="11">
        <v>51</v>
      </c>
      <c r="B52" s="12" t="s">
        <v>18456</v>
      </c>
      <c r="C52" s="12" t="s">
        <v>18528</v>
      </c>
      <c r="D52" s="12" t="s">
        <v>263</v>
      </c>
      <c r="E52" s="17">
        <f>VLOOKUP(Sheet1!C:C,Seamancode!A51:B2024,2,0)</f>
        <v>20140672</v>
      </c>
      <c r="F52" s="18">
        <f>Talent_Candidate!I52</f>
        <v>3</v>
      </c>
      <c r="G52" s="19">
        <f>Talent_Candidate!J52</f>
        <v>2</v>
      </c>
      <c r="H52" s="20">
        <f>Talent_Candidate!K52</f>
        <v>3</v>
      </c>
      <c r="I52" s="18">
        <f>Assessment_Progress!I52</f>
        <v>2</v>
      </c>
      <c r="J52" s="18">
        <f>Assessment_Progress!L52</f>
        <v>2</v>
      </c>
      <c r="K52" s="22">
        <f>Assessment_Progress!Q52</f>
        <v>2</v>
      </c>
      <c r="L52" s="18">
        <f t="array" ref="L52">_xlfn.IFS(H52=1,_xlfn.IFS(K52=1,1,K52=2,2,K52=3,3),H52=2,_xlfn.IFS(K52=1,4,K52=2,5,K52=3,6),H52=3,_xlfn.IFS(K52=1,7,K52=2,8,K52=3,9))</f>
        <v>8</v>
      </c>
      <c r="M52" s="18" t="str">
        <f t="shared" si="3"/>
        <v>High Performer</v>
      </c>
      <c r="N52" s="18" t="str">
        <f>Assessment_Progress!M52</f>
        <v>LAG; DCM; CSO; CFO; CIO; PNO; EP; RSC; FLX; COM</v>
      </c>
      <c r="O52" s="18">
        <f>Assessment_Progress!O52</f>
        <v>0</v>
      </c>
      <c r="P52" s="18" t="str">
        <f t="shared" si="1"/>
        <v>Talent</v>
      </c>
      <c r="Q52" s="18" t="str">
        <f>Assessment_Progress!P52</f>
        <v>SDP</v>
      </c>
      <c r="R52" s="25">
        <f t="array" ref="R52">_xlfn.IFS(H52=1,_xlfn.IFS(I52=1,1,I52=2,2,I52=3,3),H52=2,_xlfn.IFS(I52=1,4,I52=2,5,I52=3,6),H52=3,_xlfn.IFS(I52=1,7,I52=2,8,I52=3,9))</f>
        <v>8</v>
      </c>
      <c r="S52" s="25" t="str">
        <f t="shared" si="2"/>
        <v>Talent</v>
      </c>
    </row>
    <row r="53" spans="1:19">
      <c r="A53" s="11">
        <v>52</v>
      </c>
      <c r="B53" s="12" t="s">
        <v>12402</v>
      </c>
      <c r="C53" s="12" t="s">
        <v>18770</v>
      </c>
      <c r="D53" s="12" t="s">
        <v>263</v>
      </c>
      <c r="E53" s="17">
        <f>VLOOKUP(Sheet1!C:C,Seamancode!A52:B2025,2,0)</f>
        <v>20130095</v>
      </c>
      <c r="F53" s="18">
        <f>Talent_Candidate!I53</f>
        <v>3</v>
      </c>
      <c r="G53" s="19">
        <f>Talent_Candidate!J53</f>
        <v>2</v>
      </c>
      <c r="H53" s="20">
        <f>Talent_Candidate!K53</f>
        <v>3</v>
      </c>
      <c r="I53" s="18">
        <f>Assessment_Progress!I53</f>
        <v>2</v>
      </c>
      <c r="J53" s="18">
        <f>Assessment_Progress!L53</f>
        <v>0</v>
      </c>
      <c r="K53" s="22">
        <f>Assessment_Progress!Q53</f>
        <v>1</v>
      </c>
      <c r="L53" s="18">
        <f t="array" ref="L53">_xlfn.IFS(H53=1,_xlfn.IFS(K53=1,1,K53=2,2,K53=3,3),H53=2,_xlfn.IFS(K53=1,4,K53=2,5,K53=3,6),H53=3,_xlfn.IFS(K53=1,7,K53=2,8,K53=3,9))</f>
        <v>7</v>
      </c>
      <c r="M53" s="18" t="str">
        <f t="shared" si="3"/>
        <v>Solid Professional</v>
      </c>
      <c r="N53" s="18">
        <f>Assessment_Progress!M53</f>
        <v>0</v>
      </c>
      <c r="O53" s="18">
        <f>Assessment_Progress!O53</f>
        <v>0</v>
      </c>
      <c r="P53" s="18" t="str">
        <f t="shared" si="1"/>
        <v>No Talent</v>
      </c>
      <c r="Q53" s="18" t="str">
        <f>Assessment_Progress!P53</f>
        <v>SDP</v>
      </c>
      <c r="R53" s="25">
        <f t="array" ref="R53">_xlfn.IFS(H53=1,_xlfn.IFS(I53=1,1,I53=2,2,I53=3,3),H53=2,_xlfn.IFS(I53=1,4,I53=2,5,I53=3,6),H53=3,_xlfn.IFS(I53=1,7,I53=2,8,I53=3,9))</f>
        <v>8</v>
      </c>
      <c r="S53" s="25" t="str">
        <f t="shared" si="2"/>
        <v>Talent</v>
      </c>
    </row>
    <row r="54" spans="1:19">
      <c r="A54" s="11">
        <v>53</v>
      </c>
      <c r="B54" s="12" t="s">
        <v>4551</v>
      </c>
      <c r="C54" s="12" t="s">
        <v>19286</v>
      </c>
      <c r="D54" s="12" t="s">
        <v>263</v>
      </c>
      <c r="E54" s="17">
        <f>VLOOKUP(Sheet1!C:C,Seamancode!A53:B2026,2,0)</f>
        <v>20180320</v>
      </c>
      <c r="F54" s="18">
        <f>Talent_Candidate!I54</f>
        <v>3</v>
      </c>
      <c r="G54" s="19">
        <f>Talent_Candidate!J54</f>
        <v>1</v>
      </c>
      <c r="H54" s="20">
        <f>Talent_Candidate!K54</f>
        <v>2</v>
      </c>
      <c r="I54" s="18">
        <f>Assessment_Progress!I54</f>
        <v>2</v>
      </c>
      <c r="J54" s="18">
        <f>Assessment_Progress!L54</f>
        <v>0</v>
      </c>
      <c r="K54" s="22">
        <f>Assessment_Progress!Q54</f>
        <v>1</v>
      </c>
      <c r="L54" s="18">
        <f t="array" ref="L54">_xlfn.IFS(H54=1,_xlfn.IFS(K54=1,1,K54=2,2,K54=3,3),H54=2,_xlfn.IFS(K54=1,4,K54=2,5,K54=3,6),H54=3,_xlfn.IFS(K54=1,7,K54=2,8,K54=3,9))</f>
        <v>4</v>
      </c>
      <c r="M54" s="18" t="str">
        <f t="shared" si="3"/>
        <v>Inconsistent</v>
      </c>
      <c r="N54" s="18">
        <f>Assessment_Progress!M54</f>
        <v>0</v>
      </c>
      <c r="O54" s="18">
        <f>Assessment_Progress!O54</f>
        <v>0</v>
      </c>
      <c r="P54" s="18" t="str">
        <f t="shared" si="1"/>
        <v>No Talent</v>
      </c>
      <c r="Q54" s="18" t="str">
        <f>Assessment_Progress!P54</f>
        <v>SDP</v>
      </c>
      <c r="R54" s="25">
        <f t="array" ref="R54">_xlfn.IFS(H54=1,_xlfn.IFS(I54=1,1,I54=2,2,I54=3,3),H54=2,_xlfn.IFS(I54=1,4,I54=2,5,I54=3,6),H54=3,_xlfn.IFS(I54=1,7,I54=2,8,I54=3,9))</f>
        <v>5</v>
      </c>
      <c r="S54" s="25" t="str">
        <f t="shared" si="2"/>
        <v>No Talent</v>
      </c>
    </row>
    <row r="55" spans="1:19">
      <c r="A55" s="11">
        <v>54</v>
      </c>
      <c r="B55" s="12" t="s">
        <v>2037</v>
      </c>
      <c r="C55" s="12" t="s">
        <v>20600</v>
      </c>
      <c r="D55" s="12" t="s">
        <v>263</v>
      </c>
      <c r="E55" s="17">
        <f>VLOOKUP(Sheet1!C:C,Seamancode!A54:B2027,2,0)</f>
        <v>20040186</v>
      </c>
      <c r="F55" s="18">
        <f>Talent_Candidate!I55</f>
        <v>3</v>
      </c>
      <c r="G55" s="19">
        <f>Talent_Candidate!J55</f>
        <v>2</v>
      </c>
      <c r="H55" s="20">
        <f>Talent_Candidate!K55</f>
        <v>3</v>
      </c>
      <c r="I55" s="18">
        <f>Assessment_Progress!I55</f>
        <v>2</v>
      </c>
      <c r="J55" s="18">
        <f>Assessment_Progress!L55</f>
        <v>0</v>
      </c>
      <c r="K55" s="22">
        <f>Assessment_Progress!Q55</f>
        <v>1</v>
      </c>
      <c r="L55" s="18">
        <f t="array" ref="L55">_xlfn.IFS(H55=1,_xlfn.IFS(K55=1,1,K55=2,2,K55=3,3),H55=2,_xlfn.IFS(K55=1,4,K55=2,5,K55=3,6),H55=3,_xlfn.IFS(K55=1,7,K55=2,8,K55=3,9))</f>
        <v>7</v>
      </c>
      <c r="M55" s="18" t="str">
        <f t="shared" si="3"/>
        <v>Solid Professional</v>
      </c>
      <c r="N55" s="18">
        <f>Assessment_Progress!M55</f>
        <v>0</v>
      </c>
      <c r="O55" s="18">
        <f>Assessment_Progress!O55</f>
        <v>0</v>
      </c>
      <c r="P55" s="18" t="str">
        <f t="shared" si="1"/>
        <v>No Talent</v>
      </c>
      <c r="Q55" s="18" t="str">
        <f>Assessment_Progress!P55</f>
        <v>SDP</v>
      </c>
      <c r="R55" s="25">
        <f t="array" ref="R55">_xlfn.IFS(H55=1,_xlfn.IFS(I55=1,1,I55=2,2,I55=3,3),H55=2,_xlfn.IFS(I55=1,4,I55=2,5,I55=3,6),H55=3,_xlfn.IFS(I55=1,7,I55=2,8,I55=3,9))</f>
        <v>8</v>
      </c>
      <c r="S55" s="25" t="str">
        <f t="shared" si="2"/>
        <v>Talent</v>
      </c>
    </row>
    <row r="56" ht="30" spans="1:19">
      <c r="A56" s="11">
        <v>55</v>
      </c>
      <c r="B56" s="12" t="s">
        <v>2242</v>
      </c>
      <c r="C56" s="12" t="s">
        <v>21635</v>
      </c>
      <c r="D56" s="12" t="s">
        <v>263</v>
      </c>
      <c r="E56" s="17">
        <f>VLOOKUP(Sheet1!C:C,Seamancode!A55:B2028,2,0)</f>
        <v>20110285</v>
      </c>
      <c r="F56" s="18">
        <f>Talent_Candidate!I56</f>
        <v>3</v>
      </c>
      <c r="G56" s="19">
        <f>Talent_Candidate!J56</f>
        <v>1</v>
      </c>
      <c r="H56" s="20">
        <f>Talent_Candidate!K56</f>
        <v>2</v>
      </c>
      <c r="I56" s="18">
        <f>Assessment_Progress!I56</f>
        <v>2</v>
      </c>
      <c r="J56" s="18">
        <f>Assessment_Progress!L56</f>
        <v>2</v>
      </c>
      <c r="K56" s="22">
        <f>Assessment_Progress!Q56</f>
        <v>2</v>
      </c>
      <c r="L56" s="18">
        <f t="array" ref="L56">_xlfn.IFS(H56=1,_xlfn.IFS(K56=1,1,K56=2,2,K56=3,3),H56=2,_xlfn.IFS(K56=1,4,K56=2,5,K56=3,6),H56=3,_xlfn.IFS(K56=1,7,K56=2,8,K56=3,9))</f>
        <v>5</v>
      </c>
      <c r="M56" s="18" t="str">
        <f t="shared" si="3"/>
        <v>Core Contributor</v>
      </c>
      <c r="N56" s="18" t="str">
        <f>Assessment_Progress!M56</f>
        <v>LAG; DCM; SIO; CIO; EMP; FLX; COM</v>
      </c>
      <c r="O56" s="18">
        <f>Assessment_Progress!O56</f>
        <v>0</v>
      </c>
      <c r="P56" s="18" t="str">
        <f t="shared" si="1"/>
        <v>No Talent</v>
      </c>
      <c r="Q56" s="18" t="str">
        <f>Assessment_Progress!P56</f>
        <v>SDP</v>
      </c>
      <c r="R56" s="25">
        <f t="array" ref="R56">_xlfn.IFS(H56=1,_xlfn.IFS(I56=1,1,I56=2,2,I56=3,3),H56=2,_xlfn.IFS(I56=1,4,I56=2,5,I56=3,6),H56=3,_xlfn.IFS(I56=1,7,I56=2,8,I56=3,9))</f>
        <v>5</v>
      </c>
      <c r="S56" s="25" t="str">
        <f t="shared" si="2"/>
        <v>No Talent</v>
      </c>
    </row>
    <row r="57" spans="1:19">
      <c r="A57" s="11">
        <v>56</v>
      </c>
      <c r="B57" s="12" t="s">
        <v>21808</v>
      </c>
      <c r="C57" s="12" t="s">
        <v>21883</v>
      </c>
      <c r="D57" s="12" t="s">
        <v>263</v>
      </c>
      <c r="E57" s="17">
        <f>VLOOKUP(Sheet1!C:C,Seamancode!A56:B2029,2,0)</f>
        <v>20130326</v>
      </c>
      <c r="F57" s="18">
        <f>Talent_Candidate!I57</f>
        <v>3</v>
      </c>
      <c r="G57" s="19">
        <f>Talent_Candidate!J57</f>
        <v>2</v>
      </c>
      <c r="H57" s="20">
        <f>Talent_Candidate!K57</f>
        <v>3</v>
      </c>
      <c r="I57" s="18">
        <f>Assessment_Progress!I57</f>
        <v>2</v>
      </c>
      <c r="J57" s="18">
        <f>Assessment_Progress!L57</f>
        <v>0</v>
      </c>
      <c r="K57" s="22">
        <f>Assessment_Progress!Q57</f>
        <v>1</v>
      </c>
      <c r="L57" s="18">
        <f t="array" ref="L57">_xlfn.IFS(H57=1,_xlfn.IFS(K57=1,1,K57=2,2,K57=3,3),H57=2,_xlfn.IFS(K57=1,4,K57=2,5,K57=3,6),H57=3,_xlfn.IFS(K57=1,7,K57=2,8,K57=3,9))</f>
        <v>7</v>
      </c>
      <c r="M57" s="18" t="str">
        <f t="shared" si="3"/>
        <v>Solid Professional</v>
      </c>
      <c r="N57" s="18">
        <f>Assessment_Progress!M57</f>
        <v>0</v>
      </c>
      <c r="O57" s="18">
        <f>Assessment_Progress!O57</f>
        <v>0</v>
      </c>
      <c r="P57" s="18" t="str">
        <f t="shared" si="1"/>
        <v>No Talent</v>
      </c>
      <c r="Q57" s="18" t="str">
        <f>Assessment_Progress!P57</f>
        <v>SDP</v>
      </c>
      <c r="R57" s="25">
        <f t="array" ref="R57">_xlfn.IFS(H57=1,_xlfn.IFS(I57=1,1,I57=2,2,I57=3,3),H57=2,_xlfn.IFS(I57=1,4,I57=2,5,I57=3,6),H57=3,_xlfn.IFS(I57=1,7,I57=2,8,I57=3,9))</f>
        <v>8</v>
      </c>
      <c r="S57" s="25" t="str">
        <f t="shared" si="2"/>
        <v>Talent</v>
      </c>
    </row>
    <row r="58" spans="1:19">
      <c r="A58" s="11">
        <v>57</v>
      </c>
      <c r="B58" s="12" t="s">
        <v>22345</v>
      </c>
      <c r="C58" s="12" t="s">
        <v>22413</v>
      </c>
      <c r="D58" s="12" t="s">
        <v>263</v>
      </c>
      <c r="E58" s="17">
        <f>VLOOKUP(Sheet1!C:C,Seamancode!A57:B2030,2,0)</f>
        <v>20160740</v>
      </c>
      <c r="F58" s="18">
        <f>Talent_Candidate!I58</f>
        <v>3</v>
      </c>
      <c r="G58" s="19">
        <f>Talent_Candidate!J58</f>
        <v>1</v>
      </c>
      <c r="H58" s="20">
        <f>Talent_Candidate!K58</f>
        <v>2</v>
      </c>
      <c r="I58" s="18">
        <f>Assessment_Progress!I58</f>
        <v>2</v>
      </c>
      <c r="J58" s="18">
        <f>Assessment_Progress!L58</f>
        <v>0</v>
      </c>
      <c r="K58" s="22">
        <f>Assessment_Progress!Q58</f>
        <v>1</v>
      </c>
      <c r="L58" s="18">
        <f t="array" ref="L58">_xlfn.IFS(H58=1,_xlfn.IFS(K58=1,1,K58=2,2,K58=3,3),H58=2,_xlfn.IFS(K58=1,4,K58=2,5,K58=3,6),H58=3,_xlfn.IFS(K58=1,7,K58=2,8,K58=3,9))</f>
        <v>4</v>
      </c>
      <c r="M58" s="18" t="str">
        <f t="shared" si="3"/>
        <v>Inconsistent</v>
      </c>
      <c r="N58" s="18">
        <f>Assessment_Progress!M58</f>
        <v>0</v>
      </c>
      <c r="O58" s="18">
        <f>Assessment_Progress!O58</f>
        <v>0</v>
      </c>
      <c r="P58" s="18" t="str">
        <f t="shared" si="1"/>
        <v>No Talent</v>
      </c>
      <c r="Q58" s="18" t="str">
        <f>Assessment_Progress!P58</f>
        <v>SDP</v>
      </c>
      <c r="R58" s="25">
        <f t="array" ref="R58">_xlfn.IFS(H58=1,_xlfn.IFS(I58=1,1,I58=2,2,I58=3,3),H58=2,_xlfn.IFS(I58=1,4,I58=2,5,I58=3,6),H58=3,_xlfn.IFS(I58=1,7,I58=2,8,I58=3,9))</f>
        <v>5</v>
      </c>
      <c r="S58" s="25" t="str">
        <f t="shared" si="2"/>
        <v>No Talent</v>
      </c>
    </row>
    <row r="59" ht="30" spans="1:19">
      <c r="A59" s="11">
        <v>58</v>
      </c>
      <c r="B59" s="12" t="s">
        <v>13310</v>
      </c>
      <c r="C59" s="12" t="s">
        <v>13394</v>
      </c>
      <c r="D59" s="12" t="s">
        <v>108</v>
      </c>
      <c r="E59" s="17">
        <f>VLOOKUP(Sheet1!C:C,Seamancode!A58:B2031,2,0)</f>
        <v>20180030</v>
      </c>
      <c r="F59" s="18">
        <f>Talent_Candidate!I59</f>
        <v>3</v>
      </c>
      <c r="G59" s="19">
        <f>Talent_Candidate!J59</f>
        <v>2</v>
      </c>
      <c r="H59" s="20">
        <f>Talent_Candidate!K59</f>
        <v>3</v>
      </c>
      <c r="I59" s="18">
        <f>Assessment_Progress!I59</f>
        <v>3</v>
      </c>
      <c r="J59" s="18">
        <f>Assessment_Progress!L59</f>
        <v>2</v>
      </c>
      <c r="K59" s="22">
        <f>Assessment_Progress!Q59</f>
        <v>2</v>
      </c>
      <c r="L59" s="18">
        <f t="array" ref="L59">_xlfn.IFS(H59=1,_xlfn.IFS(K59=1,1,K59=2,2,K59=3,3),H59=2,_xlfn.IFS(K59=1,4,K59=2,5,K59=3,6),H59=3,_xlfn.IFS(K59=1,7,K59=2,8,K59=3,9))</f>
        <v>8</v>
      </c>
      <c r="M59" s="18" t="str">
        <f t="shared" si="3"/>
        <v>High Performer</v>
      </c>
      <c r="N59" s="18" t="str">
        <f>Assessment_Progress!M59</f>
        <v>LAG; DCM; SIO; RSC; RBG; FLX</v>
      </c>
      <c r="O59" s="18">
        <f>Assessment_Progress!O59</f>
        <v>0</v>
      </c>
      <c r="P59" s="18" t="str">
        <f t="shared" si="1"/>
        <v>Talent</v>
      </c>
      <c r="Q59" s="18" t="str">
        <f>Assessment_Progress!P59</f>
        <v>MDP</v>
      </c>
      <c r="R59" s="25">
        <f t="array" ref="R59">_xlfn.IFS(H59=1,_xlfn.IFS(I59=1,1,I59=2,2,I59=3,3),H59=2,_xlfn.IFS(I59=1,4,I59=2,5,I59=3,6),H59=3,_xlfn.IFS(I59=1,7,I59=2,8,I59=3,9))</f>
        <v>9</v>
      </c>
      <c r="S59" s="25" t="str">
        <f t="shared" si="2"/>
        <v>Talent</v>
      </c>
    </row>
    <row r="60" spans="1:19">
      <c r="A60" s="11">
        <v>59</v>
      </c>
      <c r="B60" s="12" t="s">
        <v>2772</v>
      </c>
      <c r="C60" s="12" t="s">
        <v>16013</v>
      </c>
      <c r="D60" s="12" t="s">
        <v>108</v>
      </c>
      <c r="E60" s="17">
        <f>VLOOKUP(Sheet1!C:C,Seamancode!A59:B2032,2,0)</f>
        <v>20170039</v>
      </c>
      <c r="F60" s="18">
        <f>Talent_Candidate!I60</f>
        <v>3</v>
      </c>
      <c r="G60" s="19">
        <f>Talent_Candidate!J60</f>
        <v>3</v>
      </c>
      <c r="H60" s="20">
        <f>Talent_Candidate!K60</f>
        <v>3</v>
      </c>
      <c r="I60" s="18">
        <f>Assessment_Progress!I60</f>
        <v>2</v>
      </c>
      <c r="J60" s="18">
        <f>Assessment_Progress!L60</f>
        <v>0</v>
      </c>
      <c r="K60" s="22">
        <f>Assessment_Progress!Q60</f>
        <v>1</v>
      </c>
      <c r="L60" s="18">
        <f t="array" ref="L60">_xlfn.IFS(H60=1,_xlfn.IFS(K60=1,1,K60=2,2,K60=3,3),H60=2,_xlfn.IFS(K60=1,4,K60=2,5,K60=3,6),H60=3,_xlfn.IFS(K60=1,7,K60=2,8,K60=3,9))</f>
        <v>7</v>
      </c>
      <c r="M60" s="18" t="str">
        <f t="shared" si="3"/>
        <v>Solid Professional</v>
      </c>
      <c r="N60" s="18">
        <f>Assessment_Progress!M60</f>
        <v>0</v>
      </c>
      <c r="O60" s="18">
        <f>Assessment_Progress!O60</f>
        <v>0</v>
      </c>
      <c r="P60" s="18" t="str">
        <f t="shared" si="1"/>
        <v>No Talent</v>
      </c>
      <c r="Q60" s="18" t="str">
        <f>Assessment_Progress!P60</f>
        <v>MDP</v>
      </c>
      <c r="R60" s="25">
        <f t="array" ref="R60">_xlfn.IFS(H60=1,_xlfn.IFS(I60=1,1,I60=2,2,I60=3,3),H60=2,_xlfn.IFS(I60=1,4,I60=2,5,I60=3,6),H60=3,_xlfn.IFS(I60=1,7,I60=2,8,I60=3,9))</f>
        <v>8</v>
      </c>
      <c r="S60" s="25" t="str">
        <f t="shared" si="2"/>
        <v>Talent</v>
      </c>
    </row>
    <row r="61" spans="1:19">
      <c r="A61" s="11">
        <v>60</v>
      </c>
      <c r="B61" s="12" t="s">
        <v>3409</v>
      </c>
      <c r="C61" s="12" t="s">
        <v>18028</v>
      </c>
      <c r="D61" s="12" t="s">
        <v>108</v>
      </c>
      <c r="E61" s="17">
        <f>VLOOKUP(Sheet1!C:C,Seamancode!A60:B2033,2,0)</f>
        <v>20180286</v>
      </c>
      <c r="F61" s="18">
        <f>Talent_Candidate!I61</f>
        <v>3</v>
      </c>
      <c r="G61" s="19">
        <f>Talent_Candidate!J61</f>
        <v>2</v>
      </c>
      <c r="H61" s="20">
        <f>Talent_Candidate!K61</f>
        <v>3</v>
      </c>
      <c r="I61" s="18">
        <f>Assessment_Progress!I61</f>
        <v>3</v>
      </c>
      <c r="J61" s="18">
        <f>Assessment_Progress!L61</f>
        <v>0</v>
      </c>
      <c r="K61" s="22">
        <f>Assessment_Progress!Q61</f>
        <v>1</v>
      </c>
      <c r="L61" s="18">
        <f t="array" ref="L61">_xlfn.IFS(H61=1,_xlfn.IFS(K61=1,1,K61=2,2,K61=3,3),H61=2,_xlfn.IFS(K61=1,4,K61=2,5,K61=3,6),H61=3,_xlfn.IFS(K61=1,7,K61=2,8,K61=3,9))</f>
        <v>7</v>
      </c>
      <c r="M61" s="18" t="str">
        <f t="shared" si="3"/>
        <v>Solid Professional</v>
      </c>
      <c r="N61" s="18">
        <f>Assessment_Progress!M61</f>
        <v>0</v>
      </c>
      <c r="O61" s="18">
        <f>Assessment_Progress!O61</f>
        <v>0</v>
      </c>
      <c r="P61" s="18" t="str">
        <f t="shared" si="1"/>
        <v>No Talent</v>
      </c>
      <c r="Q61" s="18" t="str">
        <f>Assessment_Progress!P61</f>
        <v>MDP</v>
      </c>
      <c r="R61" s="25">
        <f t="array" ref="R61">_xlfn.IFS(H61=1,_xlfn.IFS(I61=1,1,I61=2,2,I61=3,3),H61=2,_xlfn.IFS(I61=1,4,I61=2,5,I61=3,6),H61=3,_xlfn.IFS(I61=1,7,I61=2,8,I61=3,9))</f>
        <v>9</v>
      </c>
      <c r="S61" s="25" t="str">
        <f t="shared" si="2"/>
        <v>Talent</v>
      </c>
    </row>
    <row r="62" spans="1:19">
      <c r="A62" s="11">
        <v>61</v>
      </c>
      <c r="B62" s="12" t="s">
        <v>16212</v>
      </c>
      <c r="C62" s="12" t="s">
        <v>18275</v>
      </c>
      <c r="D62" s="12" t="s">
        <v>108</v>
      </c>
      <c r="E62" s="17">
        <f>VLOOKUP(Sheet1!C:C,Seamancode!A61:B2034,2,0)</f>
        <v>20180283</v>
      </c>
      <c r="F62" s="18">
        <f>Talent_Candidate!I62</f>
        <v>3</v>
      </c>
      <c r="G62" s="19">
        <f>Talent_Candidate!J62</f>
        <v>2</v>
      </c>
      <c r="H62" s="20">
        <f>Talent_Candidate!K62</f>
        <v>3</v>
      </c>
      <c r="I62" s="18">
        <f>Assessment_Progress!I62</f>
        <v>2</v>
      </c>
      <c r="J62" s="18">
        <f>Assessment_Progress!L62</f>
        <v>0</v>
      </c>
      <c r="K62" s="22">
        <f>Assessment_Progress!Q62</f>
        <v>1</v>
      </c>
      <c r="L62" s="18">
        <f t="array" ref="L62">_xlfn.IFS(H62=1,_xlfn.IFS(K62=1,1,K62=2,2,K62=3,3),H62=2,_xlfn.IFS(K62=1,4,K62=2,5,K62=3,6),H62=3,_xlfn.IFS(K62=1,7,K62=2,8,K62=3,9))</f>
        <v>7</v>
      </c>
      <c r="M62" s="18" t="str">
        <f t="shared" si="3"/>
        <v>Solid Professional</v>
      </c>
      <c r="N62" s="18">
        <f>Assessment_Progress!M62</f>
        <v>0</v>
      </c>
      <c r="O62" s="18">
        <f>Assessment_Progress!O62</f>
        <v>0</v>
      </c>
      <c r="P62" s="18" t="str">
        <f t="shared" si="1"/>
        <v>No Talent</v>
      </c>
      <c r="Q62" s="18" t="str">
        <f>Assessment_Progress!P62</f>
        <v>MDP</v>
      </c>
      <c r="R62" s="25">
        <f t="array" ref="R62">_xlfn.IFS(H62=1,_xlfn.IFS(I62=1,1,I62=2,2,I62=3,3),H62=2,_xlfn.IFS(I62=1,4,I62=2,5,I62=3,6),H62=3,_xlfn.IFS(I62=1,7,I62=2,8,I62=3,9))</f>
        <v>8</v>
      </c>
      <c r="S62" s="25" t="str">
        <f t="shared" si="2"/>
        <v>Talent</v>
      </c>
    </row>
    <row r="63" ht="45" spans="1:19">
      <c r="A63" s="11">
        <v>62</v>
      </c>
      <c r="B63" s="12" t="s">
        <v>18456</v>
      </c>
      <c r="C63" s="12" t="s">
        <v>18541</v>
      </c>
      <c r="D63" s="12" t="s">
        <v>108</v>
      </c>
      <c r="E63" s="17">
        <f>VLOOKUP(Sheet1!C:C,Seamancode!A62:B2035,2,0)</f>
        <v>20170225</v>
      </c>
      <c r="F63" s="18">
        <f>Talent_Candidate!I63</f>
        <v>3</v>
      </c>
      <c r="G63" s="19">
        <f>Talent_Candidate!J63</f>
        <v>2</v>
      </c>
      <c r="H63" s="20">
        <f>Talent_Candidate!K63</f>
        <v>3</v>
      </c>
      <c r="I63" s="18">
        <f>Assessment_Progress!I63</f>
        <v>1</v>
      </c>
      <c r="J63" s="18">
        <f>Assessment_Progress!L63</f>
        <v>1</v>
      </c>
      <c r="K63" s="22">
        <f>Assessment_Progress!Q63</f>
        <v>1</v>
      </c>
      <c r="L63" s="18">
        <f t="array" ref="L63">_xlfn.IFS(H63=1,_xlfn.IFS(K63=1,1,K63=2,2,K63=3,3),H63=2,_xlfn.IFS(K63=1,4,K63=2,5,K63=3,6),H63=3,_xlfn.IFS(K63=1,7,K63=2,8,K63=3,9))</f>
        <v>7</v>
      </c>
      <c r="M63" s="18" t="str">
        <f t="shared" si="3"/>
        <v>Solid Professional</v>
      </c>
      <c r="N63" s="18" t="str">
        <f>Assessment_Progress!M63</f>
        <v>LAG; DCM; ING; SIO; CFO; CIO; EMP; RSC; RBG; FLX; LDC</v>
      </c>
      <c r="O63" s="18">
        <f>Assessment_Progress!O63</f>
        <v>0</v>
      </c>
      <c r="P63" s="18" t="str">
        <f t="shared" si="1"/>
        <v>No Talent</v>
      </c>
      <c r="Q63" s="18" t="str">
        <f>Assessment_Progress!P63</f>
        <v>MDP</v>
      </c>
      <c r="R63" s="25">
        <f t="array" ref="R63">_xlfn.IFS(H63=1,_xlfn.IFS(I63=1,1,I63=2,2,I63=3,3),H63=2,_xlfn.IFS(I63=1,4,I63=2,5,I63=3,6),H63=3,_xlfn.IFS(I63=1,7,I63=2,8,I63=3,9))</f>
        <v>7</v>
      </c>
      <c r="S63" s="25" t="str">
        <f t="shared" si="2"/>
        <v>No Talent</v>
      </c>
    </row>
    <row r="64" spans="1:19">
      <c r="A64" s="11">
        <v>63</v>
      </c>
      <c r="B64" s="12" t="s">
        <v>12402</v>
      </c>
      <c r="C64" s="12" t="s">
        <v>18785</v>
      </c>
      <c r="D64" s="12" t="s">
        <v>108</v>
      </c>
      <c r="E64" s="17">
        <f>VLOOKUP(Sheet1!C:C,Seamancode!A63:B2036,2,0)</f>
        <v>20190398</v>
      </c>
      <c r="F64" s="18">
        <f>Talent_Candidate!I64</f>
        <v>3</v>
      </c>
      <c r="G64" s="19">
        <f>Talent_Candidate!J64</f>
        <v>2</v>
      </c>
      <c r="H64" s="20">
        <f>Talent_Candidate!K64</f>
        <v>3</v>
      </c>
      <c r="I64" s="18">
        <f>Assessment_Progress!I64</f>
        <v>2</v>
      </c>
      <c r="J64" s="18">
        <f>Assessment_Progress!L64</f>
        <v>0</v>
      </c>
      <c r="K64" s="22">
        <f>Assessment_Progress!Q64</f>
        <v>1</v>
      </c>
      <c r="L64" s="18">
        <f t="array" ref="L64">_xlfn.IFS(H64=1,_xlfn.IFS(K64=1,1,K64=2,2,K64=3,3),H64=2,_xlfn.IFS(K64=1,4,K64=2,5,K64=3,6),H64=3,_xlfn.IFS(K64=1,7,K64=2,8,K64=3,9))</f>
        <v>7</v>
      </c>
      <c r="M64" s="18" t="str">
        <f t="shared" si="3"/>
        <v>Solid Professional</v>
      </c>
      <c r="N64" s="18">
        <f>Assessment_Progress!M64</f>
        <v>0</v>
      </c>
      <c r="O64" s="18">
        <f>Assessment_Progress!O64</f>
        <v>0</v>
      </c>
      <c r="P64" s="18" t="str">
        <f t="shared" si="1"/>
        <v>No Talent</v>
      </c>
      <c r="Q64" s="18" t="str">
        <f>Assessment_Progress!P64</f>
        <v>MDP</v>
      </c>
      <c r="R64" s="25">
        <f t="array" ref="R64">_xlfn.IFS(H64=1,_xlfn.IFS(I64=1,1,I64=2,2,I64=3,3),H64=2,_xlfn.IFS(I64=1,4,I64=2,5,I64=3,6),H64=3,_xlfn.IFS(I64=1,7,I64=2,8,I64=3,9))</f>
        <v>8</v>
      </c>
      <c r="S64" s="25" t="str">
        <f t="shared" si="2"/>
        <v>Talent</v>
      </c>
    </row>
    <row r="65" ht="45" spans="1:19">
      <c r="A65" s="11">
        <v>64</v>
      </c>
      <c r="B65" s="12" t="s">
        <v>2037</v>
      </c>
      <c r="C65" s="12" t="s">
        <v>20614</v>
      </c>
      <c r="D65" s="12" t="s">
        <v>108</v>
      </c>
      <c r="E65" s="17">
        <f>VLOOKUP(Sheet1!C:C,Seamancode!A64:B2037,2,0)</f>
        <v>20200053</v>
      </c>
      <c r="F65" s="18">
        <f>Talent_Candidate!I65</f>
        <v>3</v>
      </c>
      <c r="G65" s="19">
        <f>Talent_Candidate!J65</f>
        <v>2</v>
      </c>
      <c r="H65" s="20">
        <f>Talent_Candidate!K65</f>
        <v>3</v>
      </c>
      <c r="I65" s="18">
        <f>Assessment_Progress!I65</f>
        <v>2</v>
      </c>
      <c r="J65" s="18">
        <f>Assessment_Progress!L65</f>
        <v>2</v>
      </c>
      <c r="K65" s="22">
        <f>Assessment_Progress!Q65</f>
        <v>2</v>
      </c>
      <c r="L65" s="18">
        <f t="array" ref="L65">_xlfn.IFS(H65=1,_xlfn.IFS(K65=1,1,K65=2,2,K65=3,3),H65=2,_xlfn.IFS(K65=1,4,K65=2,5,K65=3,6),H65=3,_xlfn.IFS(K65=1,7,K65=2,8,K65=3,9))</f>
        <v>8</v>
      </c>
      <c r="M65" s="18" t="str">
        <f t="shared" si="3"/>
        <v>High Performer</v>
      </c>
      <c r="N65" s="18" t="str">
        <f>Assessment_Progress!M65</f>
        <v>LAG; DCM; CSO; SIO; TOR; ACH; EMP; RSF; RBG; FLX; LDC</v>
      </c>
      <c r="O65" s="18">
        <f>Assessment_Progress!O65</f>
        <v>0</v>
      </c>
      <c r="P65" s="18" t="str">
        <f t="shared" si="1"/>
        <v>Talent</v>
      </c>
      <c r="Q65" s="18" t="str">
        <f>Assessment_Progress!P65</f>
        <v>MDP</v>
      </c>
      <c r="R65" s="25">
        <f t="array" ref="R65">_xlfn.IFS(H65=1,_xlfn.IFS(I65=1,1,I65=2,2,I65=3,3),H65=2,_xlfn.IFS(I65=1,4,I65=2,5,I65=3,6),H65=3,_xlfn.IFS(I65=1,7,I65=2,8,I65=3,9))</f>
        <v>8</v>
      </c>
      <c r="S65" s="25" t="str">
        <f t="shared" si="2"/>
        <v>Talent</v>
      </c>
    </row>
    <row r="66" ht="45" spans="1:19">
      <c r="A66" s="11">
        <v>65</v>
      </c>
      <c r="B66" s="12" t="s">
        <v>21808</v>
      </c>
      <c r="C66" s="12" t="s">
        <v>21897</v>
      </c>
      <c r="D66" s="12" t="s">
        <v>108</v>
      </c>
      <c r="E66" s="17">
        <f>VLOOKUP(Sheet1!C:C,Seamancode!A65:B2038,2,0)</f>
        <v>20180350</v>
      </c>
      <c r="F66" s="18">
        <f>Talent_Candidate!I66</f>
        <v>3</v>
      </c>
      <c r="G66" s="19">
        <f>Talent_Candidate!J66</f>
        <v>2</v>
      </c>
      <c r="H66" s="20">
        <f>Talent_Candidate!K66</f>
        <v>3</v>
      </c>
      <c r="I66" s="18">
        <f>Assessment_Progress!I66</f>
        <v>2</v>
      </c>
      <c r="J66" s="18">
        <f>Assessment_Progress!L66</f>
        <v>2</v>
      </c>
      <c r="K66" s="22">
        <f>Assessment_Progress!Q66</f>
        <v>2</v>
      </c>
      <c r="L66" s="18">
        <f t="array" ref="L66">_xlfn.IFS(H66=1,_xlfn.IFS(K66=1,1,K66=2,2,K66=3,3),H66=2,_xlfn.IFS(K66=1,4,K66=2,5,K66=3,6),H66=3,_xlfn.IFS(K66=1,7,K66=2,8,K66=3,9))</f>
        <v>8</v>
      </c>
      <c r="M66" s="18" t="str">
        <f t="shared" si="3"/>
        <v>High Performer</v>
      </c>
      <c r="N66" s="18" t="str">
        <f>Assessment_Progress!M66</f>
        <v>LAG; DCM; CSO; SIO; TOR; ACH; EMP; RSC; RBG; FLX; LDC</v>
      </c>
      <c r="O66" s="18">
        <f>Assessment_Progress!O66</f>
        <v>0</v>
      </c>
      <c r="P66" s="18" t="str">
        <f t="shared" si="1"/>
        <v>Talent</v>
      </c>
      <c r="Q66" s="18" t="str">
        <f>Assessment_Progress!P66</f>
        <v>MDP</v>
      </c>
      <c r="R66" s="25">
        <f t="array" ref="R66">_xlfn.IFS(H66=1,_xlfn.IFS(I66=1,1,I66=2,2,I66=3,3),H66=2,_xlfn.IFS(I66=1,4,I66=2,5,I66=3,6),H66=3,_xlfn.IFS(I66=1,7,I66=2,8,I66=3,9))</f>
        <v>8</v>
      </c>
      <c r="S66" s="25" t="str">
        <f t="shared" si="2"/>
        <v>Talent</v>
      </c>
    </row>
    <row r="67" spans="1:19">
      <c r="A67" s="11">
        <v>66</v>
      </c>
      <c r="B67" s="12" t="s">
        <v>6574</v>
      </c>
      <c r="C67" s="12" t="s">
        <v>6670</v>
      </c>
      <c r="D67" s="12" t="s">
        <v>2321</v>
      </c>
      <c r="E67" s="17">
        <f>VLOOKUP(Sheet1!C:C,Seamancode!A66:B2039,2,0)</f>
        <v>20200254</v>
      </c>
      <c r="F67" s="18">
        <f>Talent_Candidate!I67</f>
        <v>3</v>
      </c>
      <c r="G67" s="19">
        <f>Talent_Candidate!J67</f>
        <v>1</v>
      </c>
      <c r="H67" s="20">
        <f>Talent_Candidate!K67</f>
        <v>2</v>
      </c>
      <c r="I67" s="18">
        <f>Assessment_Progress!I67</f>
        <v>2</v>
      </c>
      <c r="J67" s="18">
        <f>Assessment_Progress!L67</f>
        <v>0</v>
      </c>
      <c r="K67" s="22">
        <f>Assessment_Progress!Q67</f>
        <v>1</v>
      </c>
      <c r="L67" s="18">
        <f t="array" ref="L67">_xlfn.IFS(H67=1,_xlfn.IFS(K67=1,1,K67=2,2,K67=3,3),H67=2,_xlfn.IFS(K67=1,4,K67=2,5,K67=3,6),H67=3,_xlfn.IFS(K67=1,7,K67=2,8,K67=3,9))</f>
        <v>4</v>
      </c>
      <c r="M67" s="18" t="str">
        <f t="shared" si="3"/>
        <v>Inconsistent</v>
      </c>
      <c r="N67" s="18">
        <f>Assessment_Progress!M67</f>
        <v>0</v>
      </c>
      <c r="O67" s="18">
        <f>Assessment_Progress!O67</f>
        <v>0</v>
      </c>
      <c r="P67" s="18" t="str">
        <f t="shared" ref="P67:P73" si="4">IF(OR(L67=6,L67=8,L67=9),"Talent","No Talent")</f>
        <v>No Talent</v>
      </c>
      <c r="Q67" s="18" t="str">
        <f>Assessment_Progress!P67</f>
        <v>FDP</v>
      </c>
      <c r="R67" s="25">
        <f t="array" ref="R67">_xlfn.IFS(H67=1,_xlfn.IFS(I67=1,1,I67=2,2,I67=3,3),H67=2,_xlfn.IFS(I67=1,4,I67=2,5,I67=3,6),H67=3,_xlfn.IFS(I67=1,7,I67=2,8,I67=3,9))</f>
        <v>5</v>
      </c>
      <c r="S67" s="25" t="str">
        <f t="shared" ref="S67:S73" si="5">IF(OR(R67=6,R67=8,R67=9),"Talent","No Talent")</f>
        <v>No Talent</v>
      </c>
    </row>
    <row r="68" spans="1:19">
      <c r="A68" s="11">
        <v>67</v>
      </c>
      <c r="B68" s="12" t="s">
        <v>2006</v>
      </c>
      <c r="C68" s="12" t="s">
        <v>13116</v>
      </c>
      <c r="D68" s="12" t="s">
        <v>2321</v>
      </c>
      <c r="E68" s="17">
        <f>VLOOKUP(Sheet1!C:C,Seamancode!A67:B2040,2,0)</f>
        <v>20210159</v>
      </c>
      <c r="F68" s="18">
        <f>Talent_Candidate!I68</f>
        <v>3</v>
      </c>
      <c r="G68" s="19">
        <f>Talent_Candidate!J68</f>
        <v>2</v>
      </c>
      <c r="H68" s="20">
        <f>Talent_Candidate!K68</f>
        <v>3</v>
      </c>
      <c r="I68" s="18">
        <f>Assessment_Progress!I68</f>
        <v>1</v>
      </c>
      <c r="J68" s="18">
        <f>Assessment_Progress!L68</f>
        <v>0</v>
      </c>
      <c r="K68" s="22">
        <f>Assessment_Progress!Q68</f>
        <v>0</v>
      </c>
      <c r="L68" s="18" t="e">
        <f t="array" ref="L68">_xlfn.IFS(H68=1,_xlfn.IFS(K68=1,1,K68=2,2,K68=3,3),H68=2,_xlfn.IFS(K68=1,4,K68=2,5,K68=3,6),H68=3,_xlfn.IFS(K68=1,7,K68=2,8,K68=3,9))</f>
        <v>#N/A</v>
      </c>
      <c r="M68" s="18" t="e">
        <f t="shared" si="3"/>
        <v>#VALUE!</v>
      </c>
      <c r="N68" s="18">
        <f>Assessment_Progress!M68</f>
        <v>0</v>
      </c>
      <c r="O68" s="18">
        <f>Assessment_Progress!O68</f>
        <v>0</v>
      </c>
      <c r="P68" s="18" t="e">
        <f t="shared" si="4"/>
        <v>#N/A</v>
      </c>
      <c r="Q68" s="18" t="str">
        <f>Assessment_Progress!P68</f>
        <v>FDP</v>
      </c>
      <c r="R68" s="25">
        <f t="array" ref="R68">_xlfn.IFS(H68=1,_xlfn.IFS(I68=1,1,I68=2,2,I68=3,3),H68=2,_xlfn.IFS(I68=1,4,I68=2,5,I68=3,6),H68=3,_xlfn.IFS(I68=1,7,I68=2,8,I68=3,9))</f>
        <v>7</v>
      </c>
      <c r="S68" s="25" t="str">
        <f t="shared" si="5"/>
        <v>No Talent</v>
      </c>
    </row>
    <row r="69" spans="1:19">
      <c r="A69" s="11">
        <v>68</v>
      </c>
      <c r="B69" s="12" t="s">
        <v>2772</v>
      </c>
      <c r="C69" s="12" t="s">
        <v>16056</v>
      </c>
      <c r="D69" s="12" t="s">
        <v>2321</v>
      </c>
      <c r="E69" s="17">
        <f>VLOOKUP(Sheet1!C:C,Seamancode!A68:B2041,2,0)</f>
        <v>20160102</v>
      </c>
      <c r="F69" s="18">
        <f>Talent_Candidate!I69</f>
        <v>3</v>
      </c>
      <c r="G69" s="19">
        <f>Talent_Candidate!J69</f>
        <v>3</v>
      </c>
      <c r="H69" s="20">
        <f>Talent_Candidate!K69</f>
        <v>3</v>
      </c>
      <c r="I69" s="18">
        <f>Assessment_Progress!I69</f>
        <v>2</v>
      </c>
      <c r="J69" s="18">
        <f>Assessment_Progress!L69</f>
        <v>0</v>
      </c>
      <c r="K69" s="22">
        <f>Assessment_Progress!Q69</f>
        <v>1</v>
      </c>
      <c r="L69" s="18">
        <f t="array" ref="L69">_xlfn.IFS(H69=1,_xlfn.IFS(K69=1,1,K69=2,2,K69=3,3),H69=2,_xlfn.IFS(K69=1,4,K69=2,5,K69=3,6),H69=3,_xlfn.IFS(K69=1,7,K69=2,8,K69=3,9))</f>
        <v>7</v>
      </c>
      <c r="M69" s="18" t="str">
        <f t="shared" si="3"/>
        <v>Solid Professional</v>
      </c>
      <c r="N69" s="18">
        <f>Assessment_Progress!M69</f>
        <v>0</v>
      </c>
      <c r="O69" s="18">
        <f>Assessment_Progress!O69</f>
        <v>0</v>
      </c>
      <c r="P69" s="18" t="str">
        <f t="shared" si="4"/>
        <v>No Talent</v>
      </c>
      <c r="Q69" s="18" t="str">
        <f>Assessment_Progress!P69</f>
        <v>FDP</v>
      </c>
      <c r="R69" s="25">
        <f t="array" ref="R69">_xlfn.IFS(H69=1,_xlfn.IFS(I69=1,1,I69=2,2,I69=3,3),H69=2,_xlfn.IFS(I69=1,4,I69=2,5,I69=3,6),H69=3,_xlfn.IFS(I69=1,7,I69=2,8,I69=3,9))</f>
        <v>8</v>
      </c>
      <c r="S69" s="25" t="str">
        <f t="shared" si="5"/>
        <v>Talent</v>
      </c>
    </row>
    <row r="70" spans="1:19">
      <c r="A70" s="11">
        <v>69</v>
      </c>
      <c r="B70" s="12" t="s">
        <v>3409</v>
      </c>
      <c r="C70" s="12" t="s">
        <v>18042</v>
      </c>
      <c r="D70" s="12" t="s">
        <v>2321</v>
      </c>
      <c r="E70" s="17">
        <f>VLOOKUP(Sheet1!C:C,Seamancode!A69:B2042,2,0)</f>
        <v>20200332</v>
      </c>
      <c r="F70" s="18">
        <f>Talent_Candidate!I70</f>
        <v>3</v>
      </c>
      <c r="G70" s="19">
        <f>Talent_Candidate!J70</f>
        <v>2</v>
      </c>
      <c r="H70" s="20">
        <f>Talent_Candidate!K70</f>
        <v>3</v>
      </c>
      <c r="I70" s="18">
        <f>Assessment_Progress!I70</f>
        <v>2</v>
      </c>
      <c r="J70" s="18">
        <f>Assessment_Progress!L70</f>
        <v>0</v>
      </c>
      <c r="K70" s="22">
        <f>Assessment_Progress!Q70</f>
        <v>1</v>
      </c>
      <c r="L70" s="18">
        <f t="array" ref="L70">_xlfn.IFS(H70=1,_xlfn.IFS(K70=1,1,K70=2,2,K70=3,3),H70=2,_xlfn.IFS(K70=1,4,K70=2,5,K70=3,6),H70=3,_xlfn.IFS(K70=1,7,K70=2,8,K70=3,9))</f>
        <v>7</v>
      </c>
      <c r="M70" s="18" t="str">
        <f t="shared" si="3"/>
        <v>Solid Professional</v>
      </c>
      <c r="N70" s="18">
        <f>Assessment_Progress!M70</f>
        <v>0</v>
      </c>
      <c r="O70" s="18">
        <f>Assessment_Progress!O70</f>
        <v>0</v>
      </c>
      <c r="P70" s="18" t="str">
        <f t="shared" si="4"/>
        <v>No Talent</v>
      </c>
      <c r="Q70" s="18" t="str">
        <f>Assessment_Progress!P70</f>
        <v>FDP</v>
      </c>
      <c r="R70" s="25">
        <f t="array" ref="R70">_xlfn.IFS(H70=1,_xlfn.IFS(I70=1,1,I70=2,2,I70=3,3),H70=2,_xlfn.IFS(I70=1,4,I70=2,5,I70=3,6),H70=3,_xlfn.IFS(I70=1,7,I70=2,8,I70=3,9))</f>
        <v>8</v>
      </c>
      <c r="S70" s="25" t="str">
        <f t="shared" si="5"/>
        <v>Talent</v>
      </c>
    </row>
    <row r="71" spans="1:19">
      <c r="A71" s="11">
        <v>70</v>
      </c>
      <c r="B71" s="12" t="s">
        <v>16212</v>
      </c>
      <c r="C71" s="12" t="s">
        <v>18288</v>
      </c>
      <c r="D71" s="12" t="s">
        <v>2321</v>
      </c>
      <c r="E71" s="17">
        <f>VLOOKUP(Sheet1!C:C,Seamancode!A70:B2043,2,0)</f>
        <v>20170178</v>
      </c>
      <c r="F71" s="18">
        <f>Talent_Candidate!I71</f>
        <v>3</v>
      </c>
      <c r="G71" s="19">
        <f>Talent_Candidate!J71</f>
        <v>2</v>
      </c>
      <c r="H71" s="20">
        <f>Talent_Candidate!K71</f>
        <v>3</v>
      </c>
      <c r="I71" s="18">
        <f>Assessment_Progress!I71</f>
        <v>2</v>
      </c>
      <c r="J71" s="18">
        <f>Assessment_Progress!L71</f>
        <v>0</v>
      </c>
      <c r="K71" s="22">
        <f>Assessment_Progress!Q71</f>
        <v>1</v>
      </c>
      <c r="L71" s="18">
        <f t="array" ref="L71">_xlfn.IFS(H71=1,_xlfn.IFS(K71=1,1,K71=2,2,K71=3,3),H71=2,_xlfn.IFS(K71=1,4,K71=2,5,K71=3,6),H71=3,_xlfn.IFS(K71=1,7,K71=2,8,K71=3,9))</f>
        <v>7</v>
      </c>
      <c r="M71" s="18" t="str">
        <f t="shared" ref="M71:M73" si="6">CHOOSE(H71,CHOOSE(K71,"Problem Employee","Under Performer","Risky Bet"),CHOOSE(K71,"Inconsistent","Core Contributor","Emerging Leader"),CHOOSE(K71,"Solid Professional","High Performer","Star"))</f>
        <v>Solid Professional</v>
      </c>
      <c r="N71" s="18">
        <f>Assessment_Progress!M71</f>
        <v>0</v>
      </c>
      <c r="O71" s="18">
        <f>Assessment_Progress!O71</f>
        <v>0</v>
      </c>
      <c r="P71" s="18" t="str">
        <f t="shared" si="4"/>
        <v>No Talent</v>
      </c>
      <c r="Q71" s="18" t="str">
        <f>Assessment_Progress!P71</f>
        <v>FDP</v>
      </c>
      <c r="R71" s="25">
        <f t="array" ref="R71">_xlfn.IFS(H71=1,_xlfn.IFS(I71=1,1,I71=2,2,I71=3,3),H71=2,_xlfn.IFS(I71=1,4,I71=2,5,I71=3,6),H71=3,_xlfn.IFS(I71=1,7,I71=2,8,I71=3,9))</f>
        <v>8</v>
      </c>
      <c r="S71" s="25" t="str">
        <f t="shared" si="5"/>
        <v>Talent</v>
      </c>
    </row>
    <row r="72" spans="1:19">
      <c r="A72" s="11">
        <v>71</v>
      </c>
      <c r="B72" s="12" t="s">
        <v>2037</v>
      </c>
      <c r="C72" s="12" t="s">
        <v>20628</v>
      </c>
      <c r="D72" s="12" t="s">
        <v>2321</v>
      </c>
      <c r="E72" s="17">
        <f>VLOOKUP(Sheet1!C:C,Seamancode!A71:B2044,2,0)</f>
        <v>20210231</v>
      </c>
      <c r="F72" s="18">
        <f>Talent_Candidate!I72</f>
        <v>3</v>
      </c>
      <c r="G72" s="19">
        <f>Talent_Candidate!J72</f>
        <v>2</v>
      </c>
      <c r="H72" s="20">
        <f>Talent_Candidate!K72</f>
        <v>3</v>
      </c>
      <c r="I72" s="18">
        <f>Assessment_Progress!I72</f>
        <v>1</v>
      </c>
      <c r="J72" s="18">
        <f>Assessment_Progress!L72</f>
        <v>0</v>
      </c>
      <c r="K72" s="22">
        <f>Assessment_Progress!Q72</f>
        <v>0</v>
      </c>
      <c r="L72" s="18" t="e">
        <f t="array" ref="L72">_xlfn.IFS(H72=1,_xlfn.IFS(K72=1,1,K72=2,2,K72=3,3),H72=2,_xlfn.IFS(K72=1,4,K72=2,5,K72=3,6),H72=3,_xlfn.IFS(K72=1,7,K72=2,8,K72=3,9))</f>
        <v>#N/A</v>
      </c>
      <c r="M72" s="18" t="e">
        <f t="shared" si="6"/>
        <v>#VALUE!</v>
      </c>
      <c r="N72" s="18">
        <f>Assessment_Progress!M72</f>
        <v>0</v>
      </c>
      <c r="O72" s="18">
        <f>Assessment_Progress!O72</f>
        <v>0</v>
      </c>
      <c r="P72" s="18" t="e">
        <f t="shared" si="4"/>
        <v>#N/A</v>
      </c>
      <c r="Q72" s="18" t="str">
        <f>Assessment_Progress!P72</f>
        <v>FDP</v>
      </c>
      <c r="R72" s="25">
        <f t="array" ref="R72">_xlfn.IFS(H72=1,_xlfn.IFS(I72=1,1,I72=2,2,I72=3,3),H72=2,_xlfn.IFS(I72=1,4,I72=2,5,I72=3,6),H72=3,_xlfn.IFS(I72=1,7,I72=2,8,I72=3,9))</f>
        <v>7</v>
      </c>
      <c r="S72" s="25" t="str">
        <f t="shared" si="5"/>
        <v>No Talent</v>
      </c>
    </row>
    <row r="73" spans="1:19">
      <c r="A73" s="11">
        <v>72</v>
      </c>
      <c r="B73" s="12" t="s">
        <v>21808</v>
      </c>
      <c r="C73" s="12" t="s">
        <v>21911</v>
      </c>
      <c r="D73" s="12" t="s">
        <v>2321</v>
      </c>
      <c r="E73" s="17">
        <f>VLOOKUP(Sheet1!C:C,Seamancode!A72:B2045,2,0)</f>
        <v>20200259</v>
      </c>
      <c r="F73" s="18">
        <f>Talent_Candidate!I73</f>
        <v>3</v>
      </c>
      <c r="G73" s="19">
        <f>Talent_Candidate!J73</f>
        <v>2</v>
      </c>
      <c r="H73" s="20">
        <f>Talent_Candidate!K73</f>
        <v>3</v>
      </c>
      <c r="I73" s="18">
        <f>Assessment_Progress!I73</f>
        <v>2</v>
      </c>
      <c r="J73" s="18">
        <f>Assessment_Progress!L73</f>
        <v>0</v>
      </c>
      <c r="K73" s="22">
        <f>Assessment_Progress!Q73</f>
        <v>1</v>
      </c>
      <c r="L73" s="18">
        <f t="array" ref="L73">_xlfn.IFS(H73=1,_xlfn.IFS(K73=1,1,K73=2,2,K73=3,3),H73=2,_xlfn.IFS(K73=1,4,K73=2,5,K73=3,6),H73=3,_xlfn.IFS(K73=1,7,K73=2,8,K73=3,9))</f>
        <v>7</v>
      </c>
      <c r="M73" s="18" t="str">
        <f t="shared" si="6"/>
        <v>Solid Professional</v>
      </c>
      <c r="N73" s="18">
        <f>Assessment_Progress!M73</f>
        <v>0</v>
      </c>
      <c r="O73" s="18">
        <f>Assessment_Progress!O73</f>
        <v>0</v>
      </c>
      <c r="P73" s="18" t="str">
        <f t="shared" si="4"/>
        <v>No Talent</v>
      </c>
      <c r="Q73" s="18" t="str">
        <f>Assessment_Progress!P73</f>
        <v>FDP</v>
      </c>
      <c r="R73" s="25">
        <f t="array" ref="R73">_xlfn.IFS(H73=1,_xlfn.IFS(I73=1,1,I73=2,2,I73=3,3),H73=2,_xlfn.IFS(I73=1,4,I73=2,5,I73=3,6),H73=3,_xlfn.IFS(I73=1,7,I73=2,8,I73=3,9))</f>
        <v>8</v>
      </c>
      <c r="S73" s="25" t="str">
        <f t="shared" si="5"/>
        <v>Talent</v>
      </c>
    </row>
  </sheetData>
  <autoFilter ref="A1:S73">
    <extLst/>
  </autoFilter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4"/>
  <sheetViews>
    <sheetView topLeftCell="A1763" workbookViewId="0">
      <selection activeCell="A1814" sqref="A1814"/>
    </sheetView>
  </sheetViews>
  <sheetFormatPr defaultColWidth="11" defaultRowHeight="15" outlineLevelCol="1"/>
  <cols>
    <col min="1" max="1" width="17.3333333333333" customWidth="1"/>
    <col min="2" max="2" width="14.6666666666667" customWidth="1"/>
  </cols>
  <sheetData>
    <row r="1" spans="1:2">
      <c r="A1" s="1" t="s">
        <v>44</v>
      </c>
      <c r="B1" s="2">
        <v>20040312</v>
      </c>
    </row>
    <row r="2" spans="1:2">
      <c r="A2" s="3" t="s">
        <v>67</v>
      </c>
      <c r="B2" s="4">
        <v>20100509</v>
      </c>
    </row>
    <row r="3" spans="1:2">
      <c r="A3" s="3" t="s">
        <v>87</v>
      </c>
      <c r="B3" s="4">
        <v>20140031</v>
      </c>
    </row>
    <row r="4" spans="1:2">
      <c r="A4" s="3" t="s">
        <v>107</v>
      </c>
      <c r="B4" s="4">
        <v>20080470</v>
      </c>
    </row>
    <row r="5" spans="1:2">
      <c r="A5" s="3" t="s">
        <v>125</v>
      </c>
      <c r="B5" s="4">
        <v>20080133</v>
      </c>
    </row>
    <row r="6" spans="1:2">
      <c r="A6" s="3" t="s">
        <v>143</v>
      </c>
      <c r="B6" s="4">
        <v>20130776</v>
      </c>
    </row>
    <row r="7" spans="1:2">
      <c r="A7" s="3" t="s">
        <v>161</v>
      </c>
      <c r="B7" s="4">
        <v>20090394</v>
      </c>
    </row>
    <row r="8" spans="1:2">
      <c r="A8" s="3" t="s">
        <v>180</v>
      </c>
      <c r="B8" s="4">
        <v>20250112</v>
      </c>
    </row>
    <row r="9" spans="1:2">
      <c r="A9" s="3" t="s">
        <v>193</v>
      </c>
      <c r="B9" s="4">
        <v>20120251</v>
      </c>
    </row>
    <row r="10" spans="1:2">
      <c r="A10" s="3" t="s">
        <v>211</v>
      </c>
      <c r="B10" s="4">
        <v>20040165</v>
      </c>
    </row>
    <row r="11" spans="1:2">
      <c r="A11" s="3" t="s">
        <v>226</v>
      </c>
      <c r="B11" s="4">
        <v>20170614</v>
      </c>
    </row>
    <row r="12" spans="1:2">
      <c r="A12" s="3" t="s">
        <v>245</v>
      </c>
      <c r="B12" s="4">
        <v>20050373</v>
      </c>
    </row>
    <row r="13" spans="1:2">
      <c r="A13" s="3" t="s">
        <v>262</v>
      </c>
      <c r="B13" s="4">
        <v>20040705</v>
      </c>
    </row>
    <row r="14" spans="1:2">
      <c r="A14" s="3" t="s">
        <v>279</v>
      </c>
      <c r="B14" s="4">
        <v>20180247</v>
      </c>
    </row>
    <row r="15" spans="1:2">
      <c r="A15" s="3" t="s">
        <v>311</v>
      </c>
      <c r="B15" s="4">
        <v>20090145</v>
      </c>
    </row>
    <row r="16" spans="1:2">
      <c r="A16" s="3" t="s">
        <v>325</v>
      </c>
      <c r="B16" s="4">
        <v>20180116</v>
      </c>
    </row>
    <row r="17" spans="1:2">
      <c r="A17" s="3" t="s">
        <v>341</v>
      </c>
      <c r="B17" s="4">
        <v>20050274</v>
      </c>
    </row>
    <row r="18" spans="1:2">
      <c r="A18" s="3" t="s">
        <v>356</v>
      </c>
      <c r="B18" s="4">
        <v>20190265</v>
      </c>
    </row>
    <row r="19" spans="1:2">
      <c r="A19" s="3" t="s">
        <v>23423</v>
      </c>
      <c r="B19" s="4">
        <v>20070042</v>
      </c>
    </row>
    <row r="20" spans="1:2">
      <c r="A20" s="3" t="s">
        <v>372</v>
      </c>
      <c r="B20" s="4">
        <v>20220371</v>
      </c>
    </row>
    <row r="21" spans="1:2">
      <c r="A21" s="3" t="s">
        <v>389</v>
      </c>
      <c r="B21" s="4">
        <v>20040174</v>
      </c>
    </row>
    <row r="22" spans="1:2">
      <c r="A22" s="3" t="s">
        <v>404</v>
      </c>
      <c r="B22" s="4">
        <v>20140532</v>
      </c>
    </row>
    <row r="23" spans="1:2">
      <c r="A23" s="3" t="s">
        <v>420</v>
      </c>
      <c r="B23" s="4">
        <v>20190296</v>
      </c>
    </row>
    <row r="24" spans="1:2">
      <c r="A24" s="3" t="s">
        <v>436</v>
      </c>
      <c r="B24" s="4">
        <v>20240196</v>
      </c>
    </row>
    <row r="25" spans="1:2">
      <c r="A25" s="3" t="s">
        <v>451</v>
      </c>
      <c r="B25" s="4">
        <v>20070155</v>
      </c>
    </row>
    <row r="26" spans="1:2">
      <c r="A26" s="3" t="s">
        <v>469</v>
      </c>
      <c r="B26" s="4">
        <v>20050291</v>
      </c>
    </row>
    <row r="27" spans="1:2">
      <c r="A27" s="3" t="s">
        <v>484</v>
      </c>
      <c r="B27" s="4">
        <v>20130927</v>
      </c>
    </row>
    <row r="28" spans="1:2">
      <c r="A28" s="3" t="s">
        <v>500</v>
      </c>
      <c r="B28" s="4">
        <v>20050306</v>
      </c>
    </row>
    <row r="29" spans="1:2">
      <c r="A29" s="3" t="s">
        <v>515</v>
      </c>
      <c r="B29" s="4">
        <v>20120203</v>
      </c>
    </row>
    <row r="30" spans="1:2">
      <c r="A30" s="3" t="s">
        <v>530</v>
      </c>
      <c r="B30" s="4">
        <v>20040581</v>
      </c>
    </row>
    <row r="31" spans="1:2">
      <c r="A31" s="3" t="s">
        <v>544</v>
      </c>
      <c r="B31" s="4">
        <v>20110689</v>
      </c>
    </row>
    <row r="32" spans="1:2">
      <c r="A32" s="3" t="s">
        <v>559</v>
      </c>
      <c r="B32" s="4">
        <v>20070260</v>
      </c>
    </row>
    <row r="33" spans="1:2">
      <c r="A33" s="3" t="s">
        <v>573</v>
      </c>
      <c r="B33" s="4">
        <v>20040180</v>
      </c>
    </row>
    <row r="34" spans="1:2">
      <c r="A34" s="3" t="s">
        <v>590</v>
      </c>
      <c r="B34" s="4">
        <v>20180365</v>
      </c>
    </row>
    <row r="35" spans="1:2">
      <c r="A35" s="3" t="s">
        <v>606</v>
      </c>
      <c r="B35" s="4">
        <v>20170547</v>
      </c>
    </row>
    <row r="36" spans="1:2">
      <c r="A36" s="3" t="s">
        <v>623</v>
      </c>
      <c r="B36" s="4">
        <v>20050201</v>
      </c>
    </row>
    <row r="37" spans="1:2">
      <c r="A37" s="3" t="s">
        <v>638</v>
      </c>
      <c r="B37" s="4">
        <v>20050601</v>
      </c>
    </row>
    <row r="38" spans="1:2">
      <c r="A38" s="3" t="s">
        <v>652</v>
      </c>
      <c r="B38" s="4">
        <v>20050009</v>
      </c>
    </row>
    <row r="39" spans="1:2">
      <c r="A39" s="3" t="s">
        <v>668</v>
      </c>
      <c r="B39" s="4">
        <v>20050717</v>
      </c>
    </row>
    <row r="40" spans="1:2">
      <c r="A40" s="3" t="s">
        <v>683</v>
      </c>
      <c r="B40" s="4">
        <v>20210002</v>
      </c>
    </row>
    <row r="41" spans="1:2">
      <c r="A41" s="3" t="s">
        <v>697</v>
      </c>
      <c r="B41" s="4">
        <v>20040058</v>
      </c>
    </row>
    <row r="42" spans="1:2">
      <c r="A42" s="3" t="s">
        <v>713</v>
      </c>
      <c r="B42" s="4">
        <v>20040350</v>
      </c>
    </row>
    <row r="43" spans="1:2">
      <c r="A43" s="3" t="s">
        <v>728</v>
      </c>
      <c r="B43" s="4">
        <v>20050341</v>
      </c>
    </row>
    <row r="44" spans="1:2">
      <c r="A44" s="3" t="s">
        <v>744</v>
      </c>
      <c r="B44" s="4">
        <v>20050211</v>
      </c>
    </row>
    <row r="45" spans="1:2">
      <c r="A45" s="3" t="s">
        <v>758</v>
      </c>
      <c r="B45" s="4">
        <v>20110610</v>
      </c>
    </row>
    <row r="46" spans="1:2">
      <c r="A46" s="3" t="s">
        <v>772</v>
      </c>
      <c r="B46" s="4">
        <v>20080225</v>
      </c>
    </row>
    <row r="47" spans="1:2">
      <c r="A47" s="3" t="s">
        <v>788</v>
      </c>
      <c r="B47" s="4">
        <v>20250049</v>
      </c>
    </row>
    <row r="48" spans="1:2">
      <c r="A48" s="3" t="s">
        <v>803</v>
      </c>
      <c r="B48" s="4">
        <v>20210102</v>
      </c>
    </row>
    <row r="49" spans="1:2">
      <c r="A49" s="3" t="s">
        <v>816</v>
      </c>
      <c r="B49" s="4">
        <v>20170047</v>
      </c>
    </row>
    <row r="50" spans="1:2">
      <c r="A50" s="3" t="s">
        <v>638</v>
      </c>
      <c r="B50" s="4">
        <v>20110507</v>
      </c>
    </row>
    <row r="51" spans="1:2">
      <c r="A51" s="3" t="s">
        <v>847</v>
      </c>
      <c r="B51" s="4">
        <v>20160611</v>
      </c>
    </row>
    <row r="52" spans="1:2">
      <c r="A52" s="3" t="s">
        <v>863</v>
      </c>
      <c r="B52" s="4">
        <v>20040215</v>
      </c>
    </row>
    <row r="53" spans="1:2">
      <c r="A53" s="3" t="s">
        <v>878</v>
      </c>
      <c r="B53" s="4">
        <v>20090832</v>
      </c>
    </row>
    <row r="54" spans="1:2">
      <c r="A54" s="3" t="s">
        <v>892</v>
      </c>
      <c r="B54" s="4">
        <v>20120548</v>
      </c>
    </row>
    <row r="55" spans="1:2">
      <c r="A55" s="3" t="s">
        <v>907</v>
      </c>
      <c r="B55" s="4">
        <v>20150604</v>
      </c>
    </row>
    <row r="56" spans="1:2">
      <c r="A56" s="3" t="s">
        <v>920</v>
      </c>
      <c r="B56" s="4">
        <v>20120984</v>
      </c>
    </row>
    <row r="57" spans="1:2">
      <c r="A57" s="3" t="s">
        <v>933</v>
      </c>
      <c r="B57" s="4">
        <v>20050162</v>
      </c>
    </row>
    <row r="58" spans="1:2">
      <c r="A58" s="3" t="s">
        <v>950</v>
      </c>
      <c r="B58" s="4">
        <v>20180068</v>
      </c>
    </row>
    <row r="59" spans="1:2">
      <c r="A59" s="3" t="s">
        <v>966</v>
      </c>
      <c r="B59" s="4">
        <v>20210352</v>
      </c>
    </row>
    <row r="60" spans="1:2">
      <c r="A60" s="3" t="s">
        <v>997</v>
      </c>
      <c r="B60" s="4">
        <v>20111035</v>
      </c>
    </row>
    <row r="61" spans="1:2">
      <c r="A61" s="3" t="s">
        <v>1027</v>
      </c>
      <c r="B61" s="4">
        <v>20100796</v>
      </c>
    </row>
    <row r="62" spans="1:2">
      <c r="A62" s="3" t="s">
        <v>1055</v>
      </c>
      <c r="B62" s="4">
        <v>20190197</v>
      </c>
    </row>
    <row r="63" spans="1:2">
      <c r="A63" s="3" t="s">
        <v>1069</v>
      </c>
      <c r="B63" s="4">
        <v>20121098</v>
      </c>
    </row>
    <row r="64" spans="1:2">
      <c r="A64" s="3" t="s">
        <v>1084</v>
      </c>
      <c r="B64" s="4">
        <v>20080273</v>
      </c>
    </row>
    <row r="65" spans="1:2">
      <c r="A65" s="3" t="s">
        <v>1099</v>
      </c>
      <c r="B65" s="4">
        <v>20050371</v>
      </c>
    </row>
    <row r="66" spans="1:2">
      <c r="A66" s="3" t="s">
        <v>1114</v>
      </c>
      <c r="B66" s="4">
        <v>20180168</v>
      </c>
    </row>
    <row r="67" spans="1:2">
      <c r="A67" s="3" t="s">
        <v>27143</v>
      </c>
      <c r="B67" s="4">
        <v>20050174</v>
      </c>
    </row>
    <row r="68" spans="1:2">
      <c r="A68" s="3" t="s">
        <v>1129</v>
      </c>
      <c r="B68" s="4">
        <v>20050709</v>
      </c>
    </row>
    <row r="69" spans="1:2">
      <c r="A69" s="3" t="s">
        <v>1143</v>
      </c>
      <c r="B69" s="4">
        <v>20220085</v>
      </c>
    </row>
    <row r="70" spans="1:2">
      <c r="A70" s="3" t="s">
        <v>1159</v>
      </c>
      <c r="B70" s="4">
        <v>20050450</v>
      </c>
    </row>
    <row r="71" spans="1:2">
      <c r="A71" s="3" t="s">
        <v>1173</v>
      </c>
      <c r="B71" s="4">
        <v>20200445</v>
      </c>
    </row>
    <row r="72" spans="1:2">
      <c r="A72" s="3" t="s">
        <v>1188</v>
      </c>
      <c r="B72" s="4">
        <v>20180345</v>
      </c>
    </row>
    <row r="73" spans="1:2">
      <c r="A73" s="3" t="s">
        <v>1204</v>
      </c>
      <c r="B73" s="4">
        <v>20160016</v>
      </c>
    </row>
    <row r="74" spans="1:2">
      <c r="A74" s="3" t="s">
        <v>1041</v>
      </c>
      <c r="B74" s="4">
        <v>20160416</v>
      </c>
    </row>
    <row r="75" spans="1:2">
      <c r="A75" s="3" t="s">
        <v>1232</v>
      </c>
      <c r="B75" s="4">
        <v>20050220</v>
      </c>
    </row>
    <row r="76" spans="1:2">
      <c r="A76" s="3" t="s">
        <v>1246</v>
      </c>
      <c r="B76" s="4">
        <v>20120760</v>
      </c>
    </row>
    <row r="77" spans="1:2">
      <c r="A77" s="3" t="s">
        <v>1263</v>
      </c>
      <c r="B77" s="4">
        <v>20180115</v>
      </c>
    </row>
    <row r="78" spans="1:2">
      <c r="A78" s="3" t="s">
        <v>1278</v>
      </c>
      <c r="B78" s="4">
        <v>20050007</v>
      </c>
    </row>
    <row r="79" spans="1:2">
      <c r="A79" s="3" t="s">
        <v>1293</v>
      </c>
      <c r="B79" s="4">
        <v>20080465</v>
      </c>
    </row>
    <row r="80" spans="1:2">
      <c r="A80" s="3" t="s">
        <v>1306</v>
      </c>
      <c r="B80" s="4">
        <v>20250010</v>
      </c>
    </row>
    <row r="81" spans="1:2">
      <c r="A81" s="3" t="s">
        <v>1321</v>
      </c>
      <c r="B81" s="4">
        <v>20130904</v>
      </c>
    </row>
    <row r="82" spans="1:2">
      <c r="A82" s="3" t="s">
        <v>1336</v>
      </c>
      <c r="B82" s="4">
        <v>20250004</v>
      </c>
    </row>
    <row r="83" spans="1:2">
      <c r="A83" s="3" t="s">
        <v>1348</v>
      </c>
      <c r="B83" s="4">
        <v>20150643</v>
      </c>
    </row>
    <row r="84" spans="1:2">
      <c r="A84" s="3" t="s">
        <v>1366</v>
      </c>
      <c r="B84" s="4">
        <v>20040615</v>
      </c>
    </row>
    <row r="85" spans="1:2">
      <c r="A85" s="3" t="s">
        <v>1381</v>
      </c>
      <c r="B85" s="4">
        <v>20050360</v>
      </c>
    </row>
    <row r="86" spans="1:2">
      <c r="A86" s="3" t="s">
        <v>1394</v>
      </c>
      <c r="B86" s="4">
        <v>20110034</v>
      </c>
    </row>
    <row r="87" spans="1:2">
      <c r="A87" s="3" t="s">
        <v>1409</v>
      </c>
      <c r="B87" s="4">
        <v>20070439</v>
      </c>
    </row>
    <row r="88" spans="1:2">
      <c r="A88" s="3" t="s">
        <v>1423</v>
      </c>
      <c r="B88" s="4">
        <v>20040017</v>
      </c>
    </row>
    <row r="89" spans="1:2">
      <c r="A89" s="3" t="s">
        <v>1438</v>
      </c>
      <c r="B89" s="4">
        <v>20150220</v>
      </c>
    </row>
    <row r="90" spans="1:2">
      <c r="A90" s="3" t="s">
        <v>1453</v>
      </c>
      <c r="B90" s="4">
        <v>20140728</v>
      </c>
    </row>
    <row r="91" spans="1:2">
      <c r="A91" s="3" t="s">
        <v>1466</v>
      </c>
      <c r="B91" s="4">
        <v>20140208</v>
      </c>
    </row>
    <row r="92" spans="1:2">
      <c r="A92" s="3" t="s">
        <v>1481</v>
      </c>
      <c r="B92" s="4">
        <v>20050323</v>
      </c>
    </row>
    <row r="93" spans="1:2">
      <c r="A93" s="3" t="s">
        <v>1494</v>
      </c>
      <c r="B93" s="4">
        <v>20070367</v>
      </c>
    </row>
    <row r="94" spans="1:2">
      <c r="A94" s="3" t="s">
        <v>1509</v>
      </c>
      <c r="B94" s="4">
        <v>20100611</v>
      </c>
    </row>
    <row r="95" spans="1:2">
      <c r="A95" s="3" t="s">
        <v>1525</v>
      </c>
      <c r="B95" s="4">
        <v>20080129</v>
      </c>
    </row>
    <row r="96" spans="1:2">
      <c r="A96" s="3" t="s">
        <v>1539</v>
      </c>
      <c r="B96" s="4">
        <v>20100055</v>
      </c>
    </row>
    <row r="97" spans="1:2">
      <c r="A97" s="3" t="s">
        <v>1554</v>
      </c>
      <c r="B97" s="4">
        <v>20140763</v>
      </c>
    </row>
    <row r="98" spans="1:2">
      <c r="A98" s="3" t="s">
        <v>1568</v>
      </c>
      <c r="B98" s="4">
        <v>20110092</v>
      </c>
    </row>
    <row r="99" spans="1:2">
      <c r="A99" s="3" t="s">
        <v>1582</v>
      </c>
      <c r="B99" s="4">
        <v>20040408</v>
      </c>
    </row>
    <row r="100" spans="1:2">
      <c r="A100" s="3" t="s">
        <v>1597</v>
      </c>
      <c r="B100" s="4">
        <v>20040240</v>
      </c>
    </row>
    <row r="101" spans="1:2">
      <c r="A101" s="3" t="s">
        <v>1612</v>
      </c>
      <c r="B101" s="4">
        <v>20050282</v>
      </c>
    </row>
    <row r="102" spans="1:2">
      <c r="A102" s="3" t="s">
        <v>1626</v>
      </c>
      <c r="B102" s="4">
        <v>20050106</v>
      </c>
    </row>
    <row r="103" spans="1:2">
      <c r="A103" s="3" t="s">
        <v>8300</v>
      </c>
      <c r="B103" s="4">
        <v>20230357</v>
      </c>
    </row>
    <row r="104" spans="1:2">
      <c r="A104" s="3" t="s">
        <v>1639</v>
      </c>
      <c r="B104" s="4">
        <v>20100479</v>
      </c>
    </row>
    <row r="105" spans="1:2">
      <c r="A105" s="3" t="s">
        <v>1655</v>
      </c>
      <c r="B105" s="4">
        <v>20090302</v>
      </c>
    </row>
    <row r="106" spans="1:2">
      <c r="A106" s="3" t="s">
        <v>1669</v>
      </c>
      <c r="B106" s="4">
        <v>20121362</v>
      </c>
    </row>
    <row r="107" spans="1:2">
      <c r="A107" s="3" t="s">
        <v>1684</v>
      </c>
      <c r="B107" s="4">
        <v>20050295</v>
      </c>
    </row>
    <row r="108" spans="1:2">
      <c r="A108" s="3" t="s">
        <v>1701</v>
      </c>
      <c r="B108" s="4">
        <v>20150312</v>
      </c>
    </row>
    <row r="109" spans="1:2">
      <c r="A109" s="3" t="s">
        <v>1716</v>
      </c>
      <c r="B109" s="4">
        <v>20050214</v>
      </c>
    </row>
    <row r="110" spans="1:2">
      <c r="A110" s="3" t="s">
        <v>1728</v>
      </c>
      <c r="B110" s="4">
        <v>20130096</v>
      </c>
    </row>
    <row r="111" spans="1:2">
      <c r="A111" s="3" t="s">
        <v>1744</v>
      </c>
      <c r="B111" s="4">
        <v>20230424</v>
      </c>
    </row>
    <row r="112" spans="1:2">
      <c r="A112" s="3" t="s">
        <v>1760</v>
      </c>
      <c r="B112" s="4">
        <v>20170595</v>
      </c>
    </row>
    <row r="113" spans="1:2">
      <c r="A113" s="3" t="s">
        <v>1773</v>
      </c>
      <c r="B113" s="4">
        <v>20240057</v>
      </c>
    </row>
    <row r="114" spans="1:2">
      <c r="A114" s="3" t="s">
        <v>1788</v>
      </c>
      <c r="B114" s="4">
        <v>20130587</v>
      </c>
    </row>
    <row r="115" spans="1:2">
      <c r="A115" s="3" t="s">
        <v>1802</v>
      </c>
      <c r="B115" s="4">
        <v>20180256</v>
      </c>
    </row>
    <row r="116" spans="1:2">
      <c r="A116" s="3" t="s">
        <v>1819</v>
      </c>
      <c r="B116" s="4">
        <v>20230406</v>
      </c>
    </row>
    <row r="117" spans="1:2">
      <c r="A117" s="3" t="s">
        <v>1834</v>
      </c>
      <c r="B117" s="4">
        <v>20110845</v>
      </c>
    </row>
    <row r="118" spans="1:2">
      <c r="A118" s="3" t="s">
        <v>1850</v>
      </c>
      <c r="B118" s="4">
        <v>20170103</v>
      </c>
    </row>
    <row r="119" spans="1:2">
      <c r="A119" s="3" t="s">
        <v>1864</v>
      </c>
      <c r="B119" s="4">
        <v>20150259</v>
      </c>
    </row>
    <row r="120" spans="1:2">
      <c r="A120" s="3" t="s">
        <v>1878</v>
      </c>
      <c r="B120" s="4">
        <v>20160213</v>
      </c>
    </row>
    <row r="121" spans="1:2">
      <c r="A121" s="3" t="s">
        <v>18195</v>
      </c>
      <c r="B121" s="4">
        <v>20230039</v>
      </c>
    </row>
    <row r="122" spans="1:2">
      <c r="A122" s="3" t="s">
        <v>7939</v>
      </c>
      <c r="B122" s="4">
        <v>20190332</v>
      </c>
    </row>
    <row r="123" spans="1:2">
      <c r="A123" s="3" t="s">
        <v>13019</v>
      </c>
      <c r="B123" s="4">
        <v>20170046</v>
      </c>
    </row>
    <row r="124" spans="1:2">
      <c r="A124" s="3" t="s">
        <v>11836</v>
      </c>
      <c r="B124" s="4">
        <v>20170520</v>
      </c>
    </row>
    <row r="125" spans="1:2">
      <c r="A125" s="3" t="s">
        <v>4382</v>
      </c>
      <c r="B125" s="4">
        <v>20190451</v>
      </c>
    </row>
    <row r="126" spans="1:2">
      <c r="A126" s="3" t="s">
        <v>21087</v>
      </c>
      <c r="B126" s="4">
        <v>20150437</v>
      </c>
    </row>
    <row r="127" spans="1:2">
      <c r="A127" s="3" t="s">
        <v>9930</v>
      </c>
      <c r="B127" s="4">
        <v>20180074</v>
      </c>
    </row>
    <row r="128" spans="1:2">
      <c r="A128" s="3" t="s">
        <v>13589</v>
      </c>
      <c r="B128" s="4">
        <v>20040261</v>
      </c>
    </row>
    <row r="129" spans="1:2">
      <c r="A129" s="3" t="s">
        <v>8437</v>
      </c>
      <c r="B129" s="4">
        <v>20130041</v>
      </c>
    </row>
    <row r="130" spans="1:2">
      <c r="A130" s="3" t="s">
        <v>14464</v>
      </c>
      <c r="B130" s="4">
        <v>20050041</v>
      </c>
    </row>
    <row r="131" spans="1:2">
      <c r="A131" s="3" t="s">
        <v>22903</v>
      </c>
      <c r="B131" s="4">
        <v>20070148</v>
      </c>
    </row>
    <row r="132" spans="1:2">
      <c r="A132" s="3" t="s">
        <v>7130</v>
      </c>
      <c r="B132" s="4">
        <v>20180557</v>
      </c>
    </row>
    <row r="133" spans="1:2">
      <c r="A133" s="3" t="s">
        <v>22358</v>
      </c>
      <c r="B133" s="4">
        <v>20160368</v>
      </c>
    </row>
    <row r="134" spans="1:2">
      <c r="A134" s="3" t="s">
        <v>22915</v>
      </c>
      <c r="B134" s="4">
        <v>20160396</v>
      </c>
    </row>
    <row r="135" spans="1:2">
      <c r="A135" s="3" t="s">
        <v>8692</v>
      </c>
      <c r="B135" s="4">
        <v>20190144</v>
      </c>
    </row>
    <row r="136" spans="1:2">
      <c r="A136" s="3" t="s">
        <v>16965</v>
      </c>
      <c r="B136" s="4">
        <v>20121124</v>
      </c>
    </row>
    <row r="137" spans="1:2">
      <c r="A137" s="3" t="s">
        <v>4928</v>
      </c>
      <c r="B137" s="4">
        <v>20180422</v>
      </c>
    </row>
    <row r="138" spans="1:2">
      <c r="A138" s="3" t="s">
        <v>18001</v>
      </c>
      <c r="B138" s="4">
        <v>20170560</v>
      </c>
    </row>
    <row r="139" spans="1:2">
      <c r="A139" s="3" t="s">
        <v>2115</v>
      </c>
      <c r="B139" s="4">
        <v>20070251</v>
      </c>
    </row>
    <row r="140" spans="1:2">
      <c r="A140" s="3" t="s">
        <v>6410</v>
      </c>
      <c r="B140" s="4">
        <v>20070307</v>
      </c>
    </row>
    <row r="141" spans="1:2">
      <c r="A141" s="3" t="s">
        <v>13365</v>
      </c>
      <c r="B141" s="4">
        <v>20210390</v>
      </c>
    </row>
    <row r="142" spans="1:2">
      <c r="A142" s="3" t="s">
        <v>8735</v>
      </c>
      <c r="B142" s="4">
        <v>20190078</v>
      </c>
    </row>
    <row r="143" spans="1:2">
      <c r="A143" s="3" t="s">
        <v>7436</v>
      </c>
      <c r="B143" s="4">
        <v>20240094</v>
      </c>
    </row>
    <row r="144" spans="1:2">
      <c r="A144" s="3" t="s">
        <v>16993</v>
      </c>
      <c r="B144" s="4">
        <v>20040631</v>
      </c>
    </row>
    <row r="145" spans="1:2">
      <c r="A145" s="3" t="s">
        <v>7172</v>
      </c>
      <c r="B145" s="4">
        <v>20200478</v>
      </c>
    </row>
    <row r="146" spans="1:2">
      <c r="A146" s="3" t="s">
        <v>983</v>
      </c>
      <c r="B146" s="4">
        <v>20040473</v>
      </c>
    </row>
    <row r="147" spans="1:2">
      <c r="A147" s="3" t="s">
        <v>9381</v>
      </c>
      <c r="B147" s="4">
        <v>20170177</v>
      </c>
    </row>
    <row r="148" spans="1:2">
      <c r="A148" s="3" t="s">
        <v>8749</v>
      </c>
      <c r="B148" s="4">
        <v>20160132</v>
      </c>
    </row>
    <row r="149" spans="1:2">
      <c r="A149" s="3" t="s">
        <v>6183</v>
      </c>
      <c r="B149" s="4">
        <v>20220169</v>
      </c>
    </row>
    <row r="150" spans="1:2">
      <c r="A150" s="3" t="s">
        <v>9394</v>
      </c>
      <c r="B150" s="4">
        <v>20040373</v>
      </c>
    </row>
    <row r="151" spans="1:2">
      <c r="A151" s="3" t="s">
        <v>12818</v>
      </c>
      <c r="B151" s="4">
        <v>20130547</v>
      </c>
    </row>
    <row r="152" spans="1:2">
      <c r="A152" s="3" t="s">
        <v>12831</v>
      </c>
      <c r="B152" s="4">
        <v>20180297</v>
      </c>
    </row>
    <row r="153" spans="1:2">
      <c r="A153" s="3" t="s">
        <v>15999</v>
      </c>
      <c r="B153" s="4">
        <v>20150589</v>
      </c>
    </row>
    <row r="154" spans="1:2">
      <c r="A154" s="3" t="s">
        <v>1012</v>
      </c>
      <c r="B154" s="4">
        <v>20170486</v>
      </c>
    </row>
    <row r="155" spans="1:2">
      <c r="A155" s="3" t="s">
        <v>22953</v>
      </c>
      <c r="B155" s="4">
        <v>20200481</v>
      </c>
    </row>
    <row r="156" spans="1:2">
      <c r="A156" s="3" t="s">
        <v>9728</v>
      </c>
      <c r="B156" s="4">
        <v>20160553</v>
      </c>
    </row>
    <row r="157" spans="1:2">
      <c r="A157" s="3" t="s">
        <v>25438</v>
      </c>
      <c r="B157" s="4">
        <v>20210279</v>
      </c>
    </row>
    <row r="158" spans="1:2">
      <c r="A158" s="3" t="s">
        <v>20094</v>
      </c>
      <c r="B158" s="4">
        <v>20210068</v>
      </c>
    </row>
    <row r="159" spans="1:2">
      <c r="A159" s="3" t="s">
        <v>6001</v>
      </c>
      <c r="B159" s="4">
        <v>20190436</v>
      </c>
    </row>
    <row r="160" spans="1:2">
      <c r="A160" s="3" t="s">
        <v>10054</v>
      </c>
      <c r="B160" s="4">
        <v>20110767</v>
      </c>
    </row>
    <row r="161" spans="1:2">
      <c r="A161" s="3" t="s">
        <v>2364</v>
      </c>
      <c r="B161" s="4">
        <v>20130585</v>
      </c>
    </row>
    <row r="162" spans="1:2">
      <c r="A162" s="3" t="s">
        <v>23706</v>
      </c>
      <c r="B162" s="4">
        <v>20200461</v>
      </c>
    </row>
    <row r="163" spans="1:2">
      <c r="A163" s="3" t="s">
        <v>2485</v>
      </c>
      <c r="B163" s="4">
        <v>20180503</v>
      </c>
    </row>
    <row r="164" spans="1:2">
      <c r="A164" s="3" t="s">
        <v>6699</v>
      </c>
      <c r="B164" s="4">
        <v>20240186</v>
      </c>
    </row>
    <row r="165" spans="1:2">
      <c r="A165" s="3" t="s">
        <v>10705</v>
      </c>
      <c r="B165" s="4">
        <v>20230099</v>
      </c>
    </row>
    <row r="166" spans="1:2">
      <c r="A166" s="3" t="s">
        <v>27144</v>
      </c>
      <c r="B166" s="4">
        <v>20060180</v>
      </c>
    </row>
    <row r="167" spans="1:2">
      <c r="A167" s="3" t="s">
        <v>2518</v>
      </c>
      <c r="B167" s="4">
        <v>20210290</v>
      </c>
    </row>
    <row r="168" spans="1:2">
      <c r="A168" s="3" t="s">
        <v>16840</v>
      </c>
      <c r="B168" s="4">
        <v>20240222</v>
      </c>
    </row>
    <row r="169" spans="1:2">
      <c r="A169" s="3" t="s">
        <v>23757</v>
      </c>
      <c r="B169" s="4">
        <v>20230155</v>
      </c>
    </row>
    <row r="170" spans="1:2">
      <c r="A170" s="3" t="s">
        <v>23770</v>
      </c>
      <c r="B170" s="4">
        <v>20160409</v>
      </c>
    </row>
    <row r="171" spans="1:2">
      <c r="A171" s="3" t="s">
        <v>10068</v>
      </c>
      <c r="B171" s="4">
        <v>20230169</v>
      </c>
    </row>
    <row r="172" spans="1:2">
      <c r="A172" s="3" t="s">
        <v>22765</v>
      </c>
      <c r="B172" s="4">
        <v>20190188</v>
      </c>
    </row>
    <row r="173" spans="1:2">
      <c r="A173" s="3" t="s">
        <v>23798</v>
      </c>
      <c r="B173" s="4">
        <v>20240141</v>
      </c>
    </row>
    <row r="174" spans="1:2">
      <c r="A174" s="3" t="s">
        <v>23811</v>
      </c>
      <c r="B174" s="4">
        <v>20240157</v>
      </c>
    </row>
    <row r="175" spans="1:2">
      <c r="A175" s="3" t="s">
        <v>15302</v>
      </c>
      <c r="B175" s="4">
        <v>20240189</v>
      </c>
    </row>
    <row r="176" spans="1:2">
      <c r="A176" s="3" t="s">
        <v>23826</v>
      </c>
      <c r="B176" s="4">
        <v>20240158</v>
      </c>
    </row>
    <row r="177" spans="1:2">
      <c r="A177" s="3" t="s">
        <v>2699</v>
      </c>
      <c r="B177" s="4">
        <v>20050301</v>
      </c>
    </row>
    <row r="178" spans="1:2">
      <c r="A178" s="3" t="s">
        <v>17299</v>
      </c>
      <c r="B178" s="4">
        <v>20190301</v>
      </c>
    </row>
    <row r="179" spans="1:2">
      <c r="A179" s="3" t="s">
        <v>15099</v>
      </c>
      <c r="B179" s="4">
        <v>20230172</v>
      </c>
    </row>
    <row r="180" spans="1:2">
      <c r="A180" s="3" t="s">
        <v>21235</v>
      </c>
      <c r="B180" s="4">
        <v>20230185</v>
      </c>
    </row>
    <row r="181" spans="1:2">
      <c r="A181" s="3" t="s">
        <v>8079</v>
      </c>
      <c r="B181" s="4">
        <v>20240199</v>
      </c>
    </row>
    <row r="182" spans="1:2">
      <c r="A182" s="3" t="s">
        <v>2771</v>
      </c>
      <c r="B182" s="4">
        <v>20230107</v>
      </c>
    </row>
    <row r="183" spans="1:2">
      <c r="A183" s="3" t="s">
        <v>27145</v>
      </c>
      <c r="B183" s="4">
        <v>20250138</v>
      </c>
    </row>
    <row r="184" spans="1:2">
      <c r="A184" s="3" t="s">
        <v>295</v>
      </c>
      <c r="B184" s="4">
        <v>20240081</v>
      </c>
    </row>
    <row r="185" spans="1:2">
      <c r="A185" s="3" t="s">
        <v>5564</v>
      </c>
      <c r="B185" s="4">
        <v>20230237</v>
      </c>
    </row>
    <row r="186" spans="1:2">
      <c r="A186" s="3" t="s">
        <v>10397</v>
      </c>
      <c r="B186" s="4">
        <v>20111118</v>
      </c>
    </row>
    <row r="187" spans="1:2">
      <c r="A187" s="3" t="s">
        <v>9145</v>
      </c>
      <c r="B187" s="4">
        <v>20080183</v>
      </c>
    </row>
    <row r="188" spans="1:2">
      <c r="A188" s="3" t="s">
        <v>23869</v>
      </c>
      <c r="B188" s="4">
        <v>20220057</v>
      </c>
    </row>
    <row r="189" spans="1:2">
      <c r="A189" s="3" t="s">
        <v>2802</v>
      </c>
      <c r="B189" s="4">
        <v>20090835</v>
      </c>
    </row>
    <row r="190" spans="1:2">
      <c r="A190" s="3" t="s">
        <v>17816</v>
      </c>
      <c r="B190" s="4">
        <v>20240232</v>
      </c>
    </row>
    <row r="191" spans="1:2">
      <c r="A191" s="3" t="s">
        <v>27146</v>
      </c>
      <c r="B191" s="4">
        <v>20230164</v>
      </c>
    </row>
    <row r="192" spans="1:2">
      <c r="A192" s="3" t="s">
        <v>23883</v>
      </c>
      <c r="B192" s="4">
        <v>20240159</v>
      </c>
    </row>
    <row r="193" spans="1:2">
      <c r="A193" s="3" t="s">
        <v>7530</v>
      </c>
      <c r="B193" s="4">
        <v>20220025</v>
      </c>
    </row>
    <row r="194" spans="1:2">
      <c r="A194" s="3" t="s">
        <v>21722</v>
      </c>
      <c r="B194" s="4">
        <v>20140809</v>
      </c>
    </row>
    <row r="195" spans="1:2">
      <c r="A195" s="3" t="s">
        <v>18347</v>
      </c>
      <c r="B195" s="4">
        <v>20210289</v>
      </c>
    </row>
    <row r="196" spans="1:2">
      <c r="A196" s="3" t="s">
        <v>27147</v>
      </c>
      <c r="B196" s="4">
        <v>20250178</v>
      </c>
    </row>
    <row r="197" spans="1:2">
      <c r="A197" s="3" t="s">
        <v>18611</v>
      </c>
      <c r="B197" s="4">
        <v>20230154</v>
      </c>
    </row>
    <row r="198" spans="1:2">
      <c r="A198" s="3" t="s">
        <v>23912</v>
      </c>
      <c r="B198" s="4">
        <v>20240142</v>
      </c>
    </row>
    <row r="199" spans="1:2">
      <c r="A199" s="3" t="s">
        <v>11070</v>
      </c>
      <c r="B199" s="4">
        <v>20230197</v>
      </c>
    </row>
    <row r="200" spans="1:2">
      <c r="A200" s="3" t="s">
        <v>23925</v>
      </c>
      <c r="B200" s="4">
        <v>20210404</v>
      </c>
    </row>
    <row r="201" spans="1:2">
      <c r="A201" s="3" t="s">
        <v>9795</v>
      </c>
      <c r="B201" s="4">
        <v>20240164</v>
      </c>
    </row>
    <row r="202" spans="1:2">
      <c r="A202" s="3" t="s">
        <v>12359</v>
      </c>
      <c r="B202" s="4">
        <v>20170024</v>
      </c>
    </row>
    <row r="203" spans="1:2">
      <c r="A203" s="3" t="s">
        <v>23964</v>
      </c>
      <c r="B203" s="4">
        <v>20170482</v>
      </c>
    </row>
    <row r="204" spans="1:2">
      <c r="A204" s="3" t="s">
        <v>23976</v>
      </c>
      <c r="B204" s="4">
        <v>20240148</v>
      </c>
    </row>
    <row r="205" spans="1:2">
      <c r="A205" s="3" t="s">
        <v>10776</v>
      </c>
      <c r="B205" s="4">
        <v>20110273</v>
      </c>
    </row>
    <row r="206" spans="1:2">
      <c r="A206" s="3" t="s">
        <v>8582</v>
      </c>
      <c r="B206" s="4">
        <v>20120665</v>
      </c>
    </row>
    <row r="207" spans="1:2">
      <c r="A207" s="3" t="s">
        <v>8582</v>
      </c>
      <c r="B207" s="4">
        <v>20120510</v>
      </c>
    </row>
    <row r="208" spans="1:2">
      <c r="A208" s="3" t="s">
        <v>13202</v>
      </c>
      <c r="B208" s="4">
        <v>20100320</v>
      </c>
    </row>
    <row r="209" spans="1:2">
      <c r="A209" s="3" t="s">
        <v>24029</v>
      </c>
      <c r="B209" s="4">
        <v>20240176</v>
      </c>
    </row>
    <row r="210" spans="1:2">
      <c r="A210" s="3" t="s">
        <v>10804</v>
      </c>
      <c r="B210" s="4">
        <v>20110876</v>
      </c>
    </row>
    <row r="211" spans="1:2">
      <c r="A211" s="3" t="s">
        <v>5360</v>
      </c>
      <c r="B211" s="4">
        <v>20220066</v>
      </c>
    </row>
    <row r="212" spans="1:2">
      <c r="A212" s="3" t="s">
        <v>1217</v>
      </c>
      <c r="B212" s="4">
        <v>20140257</v>
      </c>
    </row>
    <row r="213" spans="1:2">
      <c r="A213" s="3" t="s">
        <v>8380</v>
      </c>
      <c r="B213" s="4">
        <v>20110881</v>
      </c>
    </row>
    <row r="214" spans="1:2">
      <c r="A214" s="3" t="s">
        <v>21278</v>
      </c>
      <c r="B214" s="4">
        <v>20240193</v>
      </c>
    </row>
    <row r="215" spans="1:2">
      <c r="A215" s="3" t="s">
        <v>3205</v>
      </c>
      <c r="B215" s="4">
        <v>20220293</v>
      </c>
    </row>
    <row r="216" spans="1:2">
      <c r="A216" s="3" t="s">
        <v>20734</v>
      </c>
      <c r="B216" s="4">
        <v>20240197</v>
      </c>
    </row>
    <row r="217" spans="1:2">
      <c r="A217" s="3" t="s">
        <v>6766</v>
      </c>
      <c r="B217" s="4">
        <v>20240179</v>
      </c>
    </row>
    <row r="218" spans="1:2">
      <c r="A218" s="3" t="s">
        <v>15849</v>
      </c>
      <c r="B218" s="4">
        <v>20240206</v>
      </c>
    </row>
    <row r="219" spans="1:2">
      <c r="A219" s="3" t="s">
        <v>3248</v>
      </c>
      <c r="B219" s="4">
        <v>20180334</v>
      </c>
    </row>
    <row r="220" spans="1:2">
      <c r="A220" s="3" t="s">
        <v>9225</v>
      </c>
      <c r="B220" s="4">
        <v>20180527</v>
      </c>
    </row>
    <row r="221" spans="1:2">
      <c r="A221" s="3" t="s">
        <v>3320</v>
      </c>
      <c r="B221" s="4">
        <v>20120973</v>
      </c>
    </row>
    <row r="222" spans="1:2">
      <c r="A222" s="3" t="s">
        <v>15153</v>
      </c>
      <c r="B222" s="4">
        <v>20220224</v>
      </c>
    </row>
    <row r="223" spans="1:2">
      <c r="A223" s="3" t="s">
        <v>24096</v>
      </c>
      <c r="B223" s="4">
        <v>20230175</v>
      </c>
    </row>
    <row r="224" spans="1:2">
      <c r="A224" s="3" t="s">
        <v>10492</v>
      </c>
      <c r="B224" s="4">
        <v>20140303</v>
      </c>
    </row>
    <row r="225" spans="1:2">
      <c r="A225" s="3" t="s">
        <v>22841</v>
      </c>
      <c r="B225" s="4">
        <v>20160090</v>
      </c>
    </row>
    <row r="226" spans="1:2">
      <c r="A226" s="3" t="s">
        <v>24124</v>
      </c>
      <c r="B226" s="4">
        <v>20240152</v>
      </c>
    </row>
    <row r="227" spans="1:2">
      <c r="A227" s="3" t="s">
        <v>10832</v>
      </c>
      <c r="B227" s="4">
        <v>20240092</v>
      </c>
    </row>
    <row r="228" spans="1:2">
      <c r="A228" s="3" t="s">
        <v>11473</v>
      </c>
      <c r="B228" s="4">
        <v>20180341</v>
      </c>
    </row>
    <row r="229" spans="1:2">
      <c r="A229" s="3" t="s">
        <v>12443</v>
      </c>
      <c r="B229" s="4">
        <v>20240144</v>
      </c>
    </row>
    <row r="230" spans="1:2">
      <c r="A230" s="3" t="s">
        <v>7030</v>
      </c>
      <c r="B230" s="4">
        <v>20240139</v>
      </c>
    </row>
    <row r="231" spans="1:2">
      <c r="A231" s="3" t="s">
        <v>20251</v>
      </c>
      <c r="B231" s="4">
        <v>20230126</v>
      </c>
    </row>
    <row r="232" spans="1:2">
      <c r="A232" s="3" t="s">
        <v>6805</v>
      </c>
      <c r="B232" s="4">
        <v>20240350</v>
      </c>
    </row>
    <row r="233" spans="1:2">
      <c r="A233" s="3" t="s">
        <v>5401</v>
      </c>
      <c r="B233" s="4">
        <v>20240187</v>
      </c>
    </row>
    <row r="234" spans="1:2">
      <c r="A234" s="3" t="s">
        <v>16225</v>
      </c>
      <c r="B234" s="4">
        <v>20230253</v>
      </c>
    </row>
    <row r="235" spans="1:2">
      <c r="A235" s="3" t="s">
        <v>22047</v>
      </c>
      <c r="B235" s="4">
        <v>20240285</v>
      </c>
    </row>
    <row r="236" spans="1:2">
      <c r="A236" s="3" t="s">
        <v>24147</v>
      </c>
      <c r="B236" s="4">
        <v>20220123</v>
      </c>
    </row>
    <row r="237" spans="1:2">
      <c r="A237" s="3" t="s">
        <v>12464</v>
      </c>
      <c r="B237" s="4">
        <v>20240108</v>
      </c>
    </row>
    <row r="238" spans="1:2">
      <c r="A238" s="3" t="s">
        <v>16949</v>
      </c>
      <c r="B238" s="4">
        <v>20180040</v>
      </c>
    </row>
    <row r="239" spans="1:2">
      <c r="A239" s="3" t="s">
        <v>11221</v>
      </c>
      <c r="B239" s="4">
        <v>20120527</v>
      </c>
    </row>
    <row r="240" spans="1:2">
      <c r="A240" s="3" t="s">
        <v>12190</v>
      </c>
      <c r="B240" s="4">
        <v>20120692</v>
      </c>
    </row>
    <row r="241" spans="1:2">
      <c r="A241" s="3" t="s">
        <v>9658</v>
      </c>
      <c r="B241" s="4">
        <v>20110139</v>
      </c>
    </row>
    <row r="242" spans="1:2">
      <c r="A242" s="3" t="s">
        <v>13633</v>
      </c>
      <c r="B242" s="4">
        <v>20200416</v>
      </c>
    </row>
    <row r="243" spans="1:2">
      <c r="A243" s="3" t="s">
        <v>22654</v>
      </c>
      <c r="B243" s="4">
        <v>20240183</v>
      </c>
    </row>
    <row r="244" spans="1:2">
      <c r="A244" s="3" t="s">
        <v>21855</v>
      </c>
      <c r="B244" s="4">
        <v>20170034</v>
      </c>
    </row>
    <row r="245" spans="1:2">
      <c r="A245" s="3" t="s">
        <v>18234</v>
      </c>
      <c r="B245" s="4">
        <v>20200448</v>
      </c>
    </row>
    <row r="246" spans="1:2">
      <c r="A246" s="3" t="s">
        <v>9970</v>
      </c>
      <c r="B246" s="4">
        <v>20110720</v>
      </c>
    </row>
    <row r="247" spans="1:2">
      <c r="A247" s="3" t="s">
        <v>18746</v>
      </c>
      <c r="B247" s="4">
        <v>20170300</v>
      </c>
    </row>
    <row r="248" spans="1:2">
      <c r="A248" s="3" t="s">
        <v>20876</v>
      </c>
      <c r="B248" s="4">
        <v>20170175</v>
      </c>
    </row>
    <row r="249" spans="1:2">
      <c r="A249" s="3" t="s">
        <v>8270</v>
      </c>
      <c r="B249" s="4">
        <v>20140137</v>
      </c>
    </row>
    <row r="250" spans="1:2">
      <c r="A250" s="3" t="s">
        <v>16056</v>
      </c>
      <c r="B250" s="4">
        <v>20160102</v>
      </c>
    </row>
    <row r="251" spans="1:2">
      <c r="A251" s="3" t="s">
        <v>15039</v>
      </c>
      <c r="B251" s="4">
        <v>20190429</v>
      </c>
    </row>
    <row r="252" spans="1:2">
      <c r="A252" s="3" t="s">
        <v>20902</v>
      </c>
      <c r="B252" s="4">
        <v>20190174</v>
      </c>
    </row>
    <row r="253" spans="1:2">
      <c r="A253" s="3" t="s">
        <v>15754</v>
      </c>
      <c r="B253" s="4">
        <v>20160003</v>
      </c>
    </row>
    <row r="254" spans="1:2">
      <c r="A254" s="3" t="s">
        <v>7115</v>
      </c>
      <c r="B254" s="4">
        <v>20050589</v>
      </c>
    </row>
    <row r="255" spans="1:2">
      <c r="A255" s="3" t="s">
        <v>3870</v>
      </c>
      <c r="B255" s="4">
        <v>20130270</v>
      </c>
    </row>
    <row r="256" spans="1:2">
      <c r="A256" s="3" t="s">
        <v>3885</v>
      </c>
      <c r="B256" s="4">
        <v>20150439</v>
      </c>
    </row>
    <row r="257" spans="1:2">
      <c r="A257" s="3" t="s">
        <v>3899</v>
      </c>
      <c r="B257" s="4">
        <v>20210262</v>
      </c>
    </row>
    <row r="258" spans="1:2">
      <c r="A258" s="3" t="s">
        <v>3931</v>
      </c>
      <c r="B258" s="4">
        <v>20140337</v>
      </c>
    </row>
    <row r="259" spans="1:2">
      <c r="A259" s="3" t="s">
        <v>23492</v>
      </c>
      <c r="B259" s="4">
        <v>20040219</v>
      </c>
    </row>
    <row r="260" spans="1:2">
      <c r="A260" s="3" t="s">
        <v>3947</v>
      </c>
      <c r="B260" s="4">
        <v>20180182</v>
      </c>
    </row>
    <row r="261" spans="1:2">
      <c r="A261" s="3" t="s">
        <v>3962</v>
      </c>
      <c r="B261" s="4">
        <v>20170334</v>
      </c>
    </row>
    <row r="262" spans="1:2">
      <c r="A262" s="3" t="s">
        <v>3976</v>
      </c>
      <c r="B262" s="4">
        <v>20200138</v>
      </c>
    </row>
    <row r="263" spans="1:2">
      <c r="A263" s="3" t="s">
        <v>3992</v>
      </c>
      <c r="B263" s="4">
        <v>20240205</v>
      </c>
    </row>
    <row r="264" spans="1:2">
      <c r="A264" s="3" t="s">
        <v>27148</v>
      </c>
      <c r="B264" s="4">
        <v>20230308</v>
      </c>
    </row>
    <row r="265" spans="1:2">
      <c r="A265" s="3" t="s">
        <v>4020</v>
      </c>
      <c r="B265" s="4">
        <v>20130067</v>
      </c>
    </row>
    <row r="266" spans="1:2">
      <c r="A266" s="3" t="s">
        <v>4036</v>
      </c>
      <c r="B266" s="4">
        <v>20240380</v>
      </c>
    </row>
    <row r="267" spans="1:2">
      <c r="A267" s="3" t="s">
        <v>4050</v>
      </c>
      <c r="B267" s="4">
        <v>20230421</v>
      </c>
    </row>
    <row r="268" spans="1:2">
      <c r="A268" s="3" t="s">
        <v>4065</v>
      </c>
      <c r="B268" s="4">
        <v>20250042</v>
      </c>
    </row>
    <row r="269" spans="1:2">
      <c r="A269" s="3" t="s">
        <v>27149</v>
      </c>
      <c r="B269" s="4">
        <v>20250150</v>
      </c>
    </row>
    <row r="270" spans="1:2">
      <c r="A270" s="3" t="s">
        <v>27150</v>
      </c>
      <c r="B270" s="4">
        <v>20250139</v>
      </c>
    </row>
    <row r="271" spans="1:2">
      <c r="A271" s="3" t="s">
        <v>4090</v>
      </c>
      <c r="B271" s="4">
        <v>20100106</v>
      </c>
    </row>
    <row r="272" spans="1:2">
      <c r="A272" s="3" t="s">
        <v>4107</v>
      </c>
      <c r="B272" s="4">
        <v>20170250</v>
      </c>
    </row>
    <row r="273" spans="1:2">
      <c r="A273" s="3" t="s">
        <v>4121</v>
      </c>
      <c r="B273" s="4">
        <v>20160124</v>
      </c>
    </row>
    <row r="274" spans="1:2">
      <c r="A274" s="3" t="s">
        <v>4137</v>
      </c>
      <c r="B274" s="4">
        <v>20200298</v>
      </c>
    </row>
    <row r="275" spans="1:2">
      <c r="A275" s="3" t="s">
        <v>4152</v>
      </c>
      <c r="B275" s="4">
        <v>20190234</v>
      </c>
    </row>
    <row r="276" spans="1:2">
      <c r="A276" s="3" t="s">
        <v>4167</v>
      </c>
      <c r="B276" s="4">
        <v>20060306</v>
      </c>
    </row>
    <row r="277" spans="1:2">
      <c r="A277" s="3" t="s">
        <v>4195</v>
      </c>
      <c r="B277" s="4">
        <v>20150140</v>
      </c>
    </row>
    <row r="278" spans="1:2">
      <c r="A278" s="3" t="s">
        <v>27151</v>
      </c>
      <c r="B278" s="4">
        <v>20200289</v>
      </c>
    </row>
    <row r="279" spans="1:2">
      <c r="A279" s="3" t="s">
        <v>4210</v>
      </c>
      <c r="B279" s="4">
        <v>20160471</v>
      </c>
    </row>
    <row r="280" spans="1:2">
      <c r="A280" s="3" t="s">
        <v>4225</v>
      </c>
      <c r="B280" s="4">
        <v>20240098</v>
      </c>
    </row>
    <row r="281" spans="1:2">
      <c r="A281" s="3" t="s">
        <v>4240</v>
      </c>
      <c r="B281" s="4">
        <v>20240014</v>
      </c>
    </row>
    <row r="282" spans="1:2">
      <c r="A282" s="3" t="s">
        <v>4257</v>
      </c>
      <c r="B282" s="4">
        <v>20240309</v>
      </c>
    </row>
    <row r="283" spans="1:2">
      <c r="A283" s="3" t="s">
        <v>4287</v>
      </c>
      <c r="B283" s="4">
        <v>20180299</v>
      </c>
    </row>
    <row r="284" spans="1:2">
      <c r="A284" s="3" t="s">
        <v>4303</v>
      </c>
      <c r="B284" s="4">
        <v>20180080</v>
      </c>
    </row>
    <row r="285" spans="1:2">
      <c r="A285" s="3" t="s">
        <v>4318</v>
      </c>
      <c r="B285" s="4">
        <v>20240078</v>
      </c>
    </row>
    <row r="286" spans="1:2">
      <c r="A286" s="3" t="s">
        <v>4333</v>
      </c>
      <c r="B286" s="4">
        <v>20230290</v>
      </c>
    </row>
    <row r="287" spans="1:2">
      <c r="A287" s="3" t="s">
        <v>4350</v>
      </c>
      <c r="B287" s="4">
        <v>20090669</v>
      </c>
    </row>
    <row r="288" spans="1:2">
      <c r="A288" s="3" t="s">
        <v>4361</v>
      </c>
      <c r="B288" s="4">
        <v>20250084</v>
      </c>
    </row>
    <row r="289" spans="1:2">
      <c r="A289" s="3" t="s">
        <v>4371</v>
      </c>
      <c r="B289" s="4">
        <v>20250087</v>
      </c>
    </row>
    <row r="290" spans="1:2">
      <c r="A290" s="3" t="s">
        <v>15448</v>
      </c>
      <c r="B290" s="4">
        <v>20120877</v>
      </c>
    </row>
    <row r="291" spans="1:2">
      <c r="A291" s="3" t="s">
        <v>24426</v>
      </c>
      <c r="B291" s="4">
        <v>20140231</v>
      </c>
    </row>
    <row r="292" spans="1:2">
      <c r="A292" s="3" t="s">
        <v>4410</v>
      </c>
      <c r="B292" s="4">
        <v>20160457</v>
      </c>
    </row>
    <row r="293" spans="1:2">
      <c r="A293" s="3" t="s">
        <v>4425</v>
      </c>
      <c r="B293" s="4">
        <v>20180145</v>
      </c>
    </row>
    <row r="294" spans="1:2">
      <c r="A294" s="3" t="s">
        <v>4441</v>
      </c>
      <c r="B294" s="4">
        <v>20050667</v>
      </c>
    </row>
    <row r="295" spans="1:2">
      <c r="A295" s="3" t="s">
        <v>4454</v>
      </c>
      <c r="B295" s="4">
        <v>20160389</v>
      </c>
    </row>
    <row r="296" spans="1:2">
      <c r="A296" s="3" t="s">
        <v>4469</v>
      </c>
      <c r="B296" s="4">
        <v>20190022</v>
      </c>
    </row>
    <row r="297" spans="1:2">
      <c r="A297" s="3" t="s">
        <v>4483</v>
      </c>
      <c r="B297" s="4">
        <v>20200106</v>
      </c>
    </row>
    <row r="298" spans="1:2">
      <c r="A298" s="3" t="s">
        <v>4495</v>
      </c>
      <c r="B298" s="4">
        <v>20050028</v>
      </c>
    </row>
    <row r="299" spans="1:2">
      <c r="A299" s="3" t="s">
        <v>4509</v>
      </c>
      <c r="B299" s="4">
        <v>20210170</v>
      </c>
    </row>
    <row r="300" spans="1:2">
      <c r="A300" s="3" t="s">
        <v>4523</v>
      </c>
      <c r="B300" s="4">
        <v>20240393</v>
      </c>
    </row>
    <row r="301" spans="1:2">
      <c r="A301" s="3" t="s">
        <v>4536</v>
      </c>
      <c r="B301" s="4">
        <v>20250022</v>
      </c>
    </row>
    <row r="302" spans="1:2">
      <c r="A302" s="3" t="s">
        <v>4550</v>
      </c>
      <c r="B302" s="4">
        <v>20230116</v>
      </c>
    </row>
    <row r="303" spans="1:2">
      <c r="A303" s="3" t="s">
        <v>4559</v>
      </c>
      <c r="B303" s="4">
        <v>20210171</v>
      </c>
    </row>
    <row r="304" spans="1:2">
      <c r="A304" s="3" t="s">
        <v>4573</v>
      </c>
      <c r="B304" s="4">
        <v>20250002</v>
      </c>
    </row>
    <row r="305" spans="1:2">
      <c r="A305" s="3" t="s">
        <v>4586</v>
      </c>
      <c r="B305" s="4">
        <v>20250021</v>
      </c>
    </row>
    <row r="306" spans="1:2">
      <c r="A306" s="3" t="s">
        <v>4598</v>
      </c>
      <c r="B306" s="4">
        <v>20250033</v>
      </c>
    </row>
    <row r="307" spans="1:2">
      <c r="A307" s="3" t="s">
        <v>4613</v>
      </c>
      <c r="B307" s="4">
        <v>20150228</v>
      </c>
    </row>
    <row r="308" spans="1:2">
      <c r="A308" s="3" t="s">
        <v>4626</v>
      </c>
      <c r="B308" s="4">
        <v>20240293</v>
      </c>
    </row>
    <row r="309" spans="1:2">
      <c r="A309" s="3" t="s">
        <v>27152</v>
      </c>
      <c r="B309" s="4">
        <v>20250204</v>
      </c>
    </row>
    <row r="310" spans="1:2">
      <c r="A310" s="3" t="s">
        <v>4649</v>
      </c>
      <c r="B310" s="4">
        <v>20190390</v>
      </c>
    </row>
    <row r="311" spans="1:2">
      <c r="A311" s="3" t="s">
        <v>4663</v>
      </c>
      <c r="B311" s="4">
        <v>20160021</v>
      </c>
    </row>
    <row r="312" spans="1:2">
      <c r="A312" s="3" t="s">
        <v>15194</v>
      </c>
      <c r="B312" s="4">
        <v>20130666</v>
      </c>
    </row>
    <row r="313" spans="1:2">
      <c r="A313" s="3" t="s">
        <v>4678</v>
      </c>
      <c r="B313" s="4">
        <v>20190387</v>
      </c>
    </row>
    <row r="314" spans="1:2">
      <c r="A314" s="3" t="s">
        <v>4692</v>
      </c>
      <c r="B314" s="4">
        <v>20190394</v>
      </c>
    </row>
    <row r="315" spans="1:2">
      <c r="A315" s="3" t="s">
        <v>3571</v>
      </c>
      <c r="B315" s="4">
        <v>20040361</v>
      </c>
    </row>
    <row r="316" spans="1:2">
      <c r="A316" s="3" t="s">
        <v>4718</v>
      </c>
      <c r="B316" s="4">
        <v>20210240</v>
      </c>
    </row>
    <row r="317" spans="1:2">
      <c r="A317" s="3" t="s">
        <v>4731</v>
      </c>
      <c r="B317" s="4">
        <v>20160203</v>
      </c>
    </row>
    <row r="318" spans="1:2">
      <c r="A318" s="3" t="s">
        <v>16042</v>
      </c>
      <c r="B318" s="4">
        <v>20230122</v>
      </c>
    </row>
    <row r="319" spans="1:2">
      <c r="A319" s="3" t="s">
        <v>4749</v>
      </c>
      <c r="B319" s="4">
        <v>20160186</v>
      </c>
    </row>
    <row r="320" spans="1:2">
      <c r="A320" s="3" t="s">
        <v>24914</v>
      </c>
      <c r="B320" s="4">
        <v>20190351</v>
      </c>
    </row>
    <row r="321" spans="1:2">
      <c r="A321" s="3" t="s">
        <v>4764</v>
      </c>
      <c r="B321" s="4">
        <v>20120781</v>
      </c>
    </row>
    <row r="322" spans="1:2">
      <c r="A322" s="3" t="s">
        <v>4793</v>
      </c>
      <c r="B322" s="4">
        <v>20240381</v>
      </c>
    </row>
    <row r="323" spans="1:2">
      <c r="A323" s="3" t="s">
        <v>4807</v>
      </c>
      <c r="B323" s="4">
        <v>20240399</v>
      </c>
    </row>
    <row r="324" spans="1:2">
      <c r="A324" s="3" t="s">
        <v>27153</v>
      </c>
      <c r="B324" s="4">
        <v>20220201</v>
      </c>
    </row>
    <row r="325" spans="1:2">
      <c r="A325" s="3" t="s">
        <v>27154</v>
      </c>
      <c r="B325" s="4">
        <v>20250184</v>
      </c>
    </row>
    <row r="326" spans="1:2">
      <c r="A326" s="3" t="s">
        <v>2956</v>
      </c>
      <c r="B326" s="4">
        <v>20230404</v>
      </c>
    </row>
    <row r="327" spans="1:2">
      <c r="A327" s="3" t="s">
        <v>19124</v>
      </c>
      <c r="B327" s="4">
        <v>20190137</v>
      </c>
    </row>
    <row r="328" spans="1:2">
      <c r="A328" s="3" t="s">
        <v>4821</v>
      </c>
      <c r="B328" s="4">
        <v>20080286</v>
      </c>
    </row>
    <row r="329" spans="1:2">
      <c r="A329" s="3" t="s">
        <v>27155</v>
      </c>
      <c r="B329" s="4">
        <v>20250170</v>
      </c>
    </row>
    <row r="330" spans="1:2">
      <c r="A330" s="3" t="s">
        <v>4849</v>
      </c>
      <c r="B330" s="4">
        <v>20240400</v>
      </c>
    </row>
    <row r="331" spans="1:2">
      <c r="A331" s="3" t="s">
        <v>4860</v>
      </c>
      <c r="B331" s="4">
        <v>20240392</v>
      </c>
    </row>
    <row r="332" spans="1:2">
      <c r="A332" s="3" t="s">
        <v>20166</v>
      </c>
      <c r="B332" s="4">
        <v>20250024</v>
      </c>
    </row>
    <row r="333" spans="1:2">
      <c r="A333" s="3" t="s">
        <v>4874</v>
      </c>
      <c r="B333" s="4">
        <v>20240262</v>
      </c>
    </row>
    <row r="334" spans="1:2">
      <c r="A334" s="3" t="s">
        <v>4885</v>
      </c>
      <c r="B334" s="4">
        <v>20250070</v>
      </c>
    </row>
    <row r="335" spans="1:2">
      <c r="A335" s="3" t="s">
        <v>27156</v>
      </c>
      <c r="B335" s="4">
        <v>20250149</v>
      </c>
    </row>
    <row r="336" spans="1:2">
      <c r="A336" s="3" t="s">
        <v>4898</v>
      </c>
      <c r="B336" s="4">
        <v>20121009</v>
      </c>
    </row>
    <row r="337" spans="1:2">
      <c r="A337" s="3" t="s">
        <v>4910</v>
      </c>
      <c r="B337" s="4">
        <v>20130730</v>
      </c>
    </row>
    <row r="338" spans="1:2">
      <c r="A338" s="3" t="s">
        <v>23312</v>
      </c>
      <c r="B338" s="4">
        <v>20130280</v>
      </c>
    </row>
    <row r="339" spans="1:2">
      <c r="A339" s="3" t="s">
        <v>4944</v>
      </c>
      <c r="B339" s="4">
        <v>20200362</v>
      </c>
    </row>
    <row r="340" spans="1:2">
      <c r="A340" s="3" t="s">
        <v>4960</v>
      </c>
      <c r="B340" s="4">
        <v>20070443</v>
      </c>
    </row>
    <row r="341" spans="1:2">
      <c r="A341" s="3" t="s">
        <v>4974</v>
      </c>
      <c r="B341" s="4">
        <v>20160261</v>
      </c>
    </row>
    <row r="342" spans="1:2">
      <c r="A342" s="3" t="s">
        <v>4987</v>
      </c>
      <c r="B342" s="4">
        <v>20130781</v>
      </c>
    </row>
    <row r="343" spans="1:2">
      <c r="A343" s="3" t="s">
        <v>5001</v>
      </c>
      <c r="B343" s="4">
        <v>20180406</v>
      </c>
    </row>
    <row r="344" spans="1:2">
      <c r="A344" s="3" t="s">
        <v>5015</v>
      </c>
      <c r="B344" s="4">
        <v>20170570</v>
      </c>
    </row>
    <row r="345" spans="1:2">
      <c r="A345" s="3" t="s">
        <v>5030</v>
      </c>
      <c r="B345" s="4">
        <v>20250031</v>
      </c>
    </row>
    <row r="346" spans="1:2">
      <c r="A346" s="3" t="s">
        <v>5043</v>
      </c>
      <c r="B346" s="4">
        <v>20230012</v>
      </c>
    </row>
    <row r="347" spans="1:2">
      <c r="A347" s="3" t="s">
        <v>5057</v>
      </c>
      <c r="B347" s="4">
        <v>20250009</v>
      </c>
    </row>
    <row r="348" spans="1:2">
      <c r="A348" s="3" t="s">
        <v>5072</v>
      </c>
      <c r="B348" s="4">
        <v>20220335</v>
      </c>
    </row>
    <row r="349" spans="1:2">
      <c r="A349" s="3" t="s">
        <v>5084</v>
      </c>
      <c r="B349" s="4">
        <v>20180024</v>
      </c>
    </row>
    <row r="350" spans="1:2">
      <c r="A350" s="3" t="s">
        <v>5111</v>
      </c>
      <c r="B350" s="4">
        <v>20250058</v>
      </c>
    </row>
    <row r="351" spans="1:2">
      <c r="A351" s="3" t="s">
        <v>5126</v>
      </c>
      <c r="B351" s="4">
        <v>20250108</v>
      </c>
    </row>
    <row r="352" spans="1:2">
      <c r="A352" s="3" t="s">
        <v>27157</v>
      </c>
      <c r="B352" s="4">
        <v>20160454</v>
      </c>
    </row>
    <row r="353" spans="1:2">
      <c r="A353" s="3" t="s">
        <v>5138</v>
      </c>
      <c r="B353" s="4">
        <v>20220265</v>
      </c>
    </row>
    <row r="354" spans="1:2">
      <c r="A354" s="3" t="s">
        <v>27158</v>
      </c>
      <c r="B354" s="4">
        <v>20230124</v>
      </c>
    </row>
    <row r="355" spans="1:2">
      <c r="A355" s="3" t="s">
        <v>5146</v>
      </c>
      <c r="B355" s="4">
        <v>20240397</v>
      </c>
    </row>
    <row r="356" spans="1:2">
      <c r="A356" s="3" t="s">
        <v>5170</v>
      </c>
      <c r="B356" s="4">
        <v>20220139</v>
      </c>
    </row>
    <row r="357" spans="1:2">
      <c r="A357" s="3" t="s">
        <v>5186</v>
      </c>
      <c r="B357" s="4">
        <v>20160111</v>
      </c>
    </row>
    <row r="358" spans="1:2">
      <c r="A358" s="3" t="s">
        <v>5202</v>
      </c>
      <c r="B358" s="4">
        <v>20180551</v>
      </c>
    </row>
    <row r="359" spans="1:2">
      <c r="A359" s="3" t="s">
        <v>5218</v>
      </c>
      <c r="B359" s="4">
        <v>20150671</v>
      </c>
    </row>
    <row r="360" spans="1:2">
      <c r="A360" s="3" t="s">
        <v>5230</v>
      </c>
      <c r="B360" s="4">
        <v>20080530</v>
      </c>
    </row>
    <row r="361" spans="1:2">
      <c r="A361" s="3" t="s">
        <v>5242</v>
      </c>
      <c r="B361" s="4">
        <v>20110635</v>
      </c>
    </row>
    <row r="362" spans="1:2">
      <c r="A362" s="3" t="s">
        <v>5256</v>
      </c>
      <c r="B362" s="4">
        <v>20160371</v>
      </c>
    </row>
    <row r="363" spans="1:2">
      <c r="A363" s="3" t="s">
        <v>5269</v>
      </c>
      <c r="B363" s="4">
        <v>20200313</v>
      </c>
    </row>
    <row r="364" spans="1:2">
      <c r="A364" s="3" t="s">
        <v>5284</v>
      </c>
      <c r="B364" s="4">
        <v>20180027</v>
      </c>
    </row>
    <row r="365" spans="1:2">
      <c r="A365" s="3" t="s">
        <v>5298</v>
      </c>
      <c r="B365" s="4">
        <v>20240038</v>
      </c>
    </row>
    <row r="366" spans="1:2">
      <c r="A366" s="3" t="s">
        <v>5314</v>
      </c>
      <c r="B366" s="4">
        <v>20250097</v>
      </c>
    </row>
    <row r="367" spans="1:2">
      <c r="A367" s="3" t="s">
        <v>5329</v>
      </c>
      <c r="B367" s="4">
        <v>20230439</v>
      </c>
    </row>
    <row r="368" spans="1:2">
      <c r="A368" s="3" t="s">
        <v>3467</v>
      </c>
      <c r="B368" s="4">
        <v>20240353</v>
      </c>
    </row>
    <row r="369" spans="1:2">
      <c r="A369" s="3" t="s">
        <v>5346</v>
      </c>
      <c r="B369" s="4">
        <v>20150344</v>
      </c>
    </row>
    <row r="370" spans="1:2">
      <c r="A370" s="3" t="s">
        <v>27159</v>
      </c>
      <c r="B370" s="4">
        <v>20250140</v>
      </c>
    </row>
    <row r="371" spans="1:2">
      <c r="A371" s="3" t="s">
        <v>5375</v>
      </c>
      <c r="B371" s="4">
        <v>20250086</v>
      </c>
    </row>
    <row r="372" spans="1:2">
      <c r="A372" s="3" t="s">
        <v>5389</v>
      </c>
      <c r="B372" s="4">
        <v>20250088</v>
      </c>
    </row>
    <row r="373" spans="1:2">
      <c r="A373" s="3" t="s">
        <v>3455</v>
      </c>
      <c r="B373" s="4">
        <v>20240374</v>
      </c>
    </row>
    <row r="374" spans="1:2">
      <c r="A374" s="3" t="s">
        <v>5413</v>
      </c>
      <c r="B374" s="4">
        <v>20090641</v>
      </c>
    </row>
    <row r="375" spans="1:2">
      <c r="A375" s="3" t="s">
        <v>5428</v>
      </c>
      <c r="B375" s="4">
        <v>20130542</v>
      </c>
    </row>
    <row r="376" spans="1:2">
      <c r="A376" s="3" t="s">
        <v>5442</v>
      </c>
      <c r="B376" s="4">
        <v>20160737</v>
      </c>
    </row>
    <row r="377" spans="1:2">
      <c r="A377" s="3" t="s">
        <v>5460</v>
      </c>
      <c r="B377" s="4">
        <v>20220010</v>
      </c>
    </row>
    <row r="378" spans="1:2">
      <c r="A378" s="3" t="s">
        <v>5476</v>
      </c>
      <c r="B378" s="4">
        <v>20040256</v>
      </c>
    </row>
    <row r="379" spans="1:2">
      <c r="A379" s="3" t="s">
        <v>5506</v>
      </c>
      <c r="B379" s="4">
        <v>20220150</v>
      </c>
    </row>
    <row r="380" spans="1:2">
      <c r="A380" s="3" t="s">
        <v>5521</v>
      </c>
      <c r="B380" s="4">
        <v>20230258</v>
      </c>
    </row>
    <row r="381" spans="1:2">
      <c r="A381" s="3" t="s">
        <v>5536</v>
      </c>
      <c r="B381" s="4">
        <v>20100215</v>
      </c>
    </row>
    <row r="382" spans="1:2">
      <c r="A382" s="3" t="s">
        <v>5551</v>
      </c>
      <c r="B382" s="4">
        <v>20250006</v>
      </c>
    </row>
    <row r="383" spans="1:2">
      <c r="A383" s="3" t="s">
        <v>27160</v>
      </c>
      <c r="B383" s="4">
        <v>20250167</v>
      </c>
    </row>
    <row r="384" spans="1:2">
      <c r="A384" s="3" t="s">
        <v>27161</v>
      </c>
      <c r="B384" s="4">
        <v>20250141</v>
      </c>
    </row>
    <row r="385" spans="1:2">
      <c r="A385" s="3" t="s">
        <v>5609</v>
      </c>
      <c r="B385" s="4">
        <v>20250060</v>
      </c>
    </row>
    <row r="386" spans="1:2">
      <c r="A386" s="3" t="s">
        <v>5622</v>
      </c>
      <c r="B386" s="4">
        <v>20230310</v>
      </c>
    </row>
    <row r="387" spans="1:2">
      <c r="A387" s="3" t="s">
        <v>3305</v>
      </c>
      <c r="B387" s="4">
        <v>20240080</v>
      </c>
    </row>
    <row r="388" spans="1:2">
      <c r="A388" s="3" t="s">
        <v>5653</v>
      </c>
      <c r="B388" s="4">
        <v>20130484</v>
      </c>
    </row>
    <row r="389" spans="1:2">
      <c r="A389" s="3" t="s">
        <v>5663</v>
      </c>
      <c r="B389" s="4">
        <v>20150590</v>
      </c>
    </row>
    <row r="390" spans="1:2">
      <c r="A390" s="3" t="s">
        <v>5679</v>
      </c>
      <c r="B390" s="4">
        <v>20150528</v>
      </c>
    </row>
    <row r="391" spans="1:2">
      <c r="A391" s="3" t="s">
        <v>5694</v>
      </c>
      <c r="B391" s="4">
        <v>20180349</v>
      </c>
    </row>
    <row r="392" spans="1:2">
      <c r="A392" s="3" t="s">
        <v>5710</v>
      </c>
      <c r="B392" s="4">
        <v>20200309</v>
      </c>
    </row>
    <row r="393" spans="1:2">
      <c r="A393" s="3" t="s">
        <v>5723</v>
      </c>
      <c r="B393" s="4">
        <v>20210226</v>
      </c>
    </row>
    <row r="394" spans="1:2">
      <c r="A394" s="3" t="s">
        <v>5737</v>
      </c>
      <c r="B394" s="4">
        <v>20130074</v>
      </c>
    </row>
    <row r="395" spans="1:2">
      <c r="A395" s="3" t="s">
        <v>5752</v>
      </c>
      <c r="B395" s="4">
        <v>20170298</v>
      </c>
    </row>
    <row r="396" spans="1:2">
      <c r="A396" s="3" t="s">
        <v>5764</v>
      </c>
      <c r="B396" s="4">
        <v>20210383</v>
      </c>
    </row>
    <row r="397" spans="1:2">
      <c r="A397" s="3" t="s">
        <v>5779</v>
      </c>
      <c r="B397" s="4">
        <v>20040086</v>
      </c>
    </row>
    <row r="398" spans="1:2">
      <c r="A398" s="3" t="s">
        <v>5793</v>
      </c>
      <c r="B398" s="4">
        <v>20240287</v>
      </c>
    </row>
    <row r="399" spans="1:2">
      <c r="A399" s="3" t="s">
        <v>5807</v>
      </c>
      <c r="B399" s="4">
        <v>20240395</v>
      </c>
    </row>
    <row r="400" spans="1:2">
      <c r="A400" s="3" t="s">
        <v>5822</v>
      </c>
      <c r="B400" s="4">
        <v>20240323</v>
      </c>
    </row>
    <row r="401" spans="1:2">
      <c r="A401" s="3" t="s">
        <v>5836</v>
      </c>
      <c r="B401" s="4">
        <v>20050420</v>
      </c>
    </row>
    <row r="402" spans="1:2">
      <c r="A402" s="3" t="s">
        <v>5849</v>
      </c>
      <c r="B402" s="4">
        <v>20190212</v>
      </c>
    </row>
    <row r="403" spans="1:2">
      <c r="A403" s="3" t="s">
        <v>5861</v>
      </c>
      <c r="B403" s="4">
        <v>20240338</v>
      </c>
    </row>
    <row r="404" spans="1:2">
      <c r="A404" s="3" t="s">
        <v>5875</v>
      </c>
      <c r="B404" s="4">
        <v>20230034</v>
      </c>
    </row>
    <row r="405" spans="1:2">
      <c r="A405" s="3" t="s">
        <v>5890</v>
      </c>
      <c r="B405" s="4">
        <v>20120751</v>
      </c>
    </row>
    <row r="406" spans="1:2">
      <c r="A406" s="3" t="s">
        <v>5900</v>
      </c>
      <c r="B406" s="4">
        <v>20240279</v>
      </c>
    </row>
    <row r="407" spans="1:2">
      <c r="A407" s="3" t="s">
        <v>5917</v>
      </c>
      <c r="B407" s="4">
        <v>20130851</v>
      </c>
    </row>
    <row r="408" spans="1:2">
      <c r="A408" s="3" t="s">
        <v>5931</v>
      </c>
      <c r="B408" s="4">
        <v>20160618</v>
      </c>
    </row>
    <row r="409" spans="1:2">
      <c r="A409" s="3" t="s">
        <v>5944</v>
      </c>
      <c r="B409" s="4">
        <v>20160277</v>
      </c>
    </row>
    <row r="410" spans="1:2">
      <c r="A410" s="3" t="s">
        <v>24687</v>
      </c>
      <c r="B410" s="4">
        <v>20150486</v>
      </c>
    </row>
    <row r="411" spans="1:2">
      <c r="A411" s="3" t="s">
        <v>5974</v>
      </c>
      <c r="B411" s="4">
        <v>20230003</v>
      </c>
    </row>
    <row r="412" spans="1:2">
      <c r="A412" s="3" t="s">
        <v>5988</v>
      </c>
      <c r="B412" s="4">
        <v>20210115</v>
      </c>
    </row>
    <row r="413" spans="1:2">
      <c r="A413" s="3" t="s">
        <v>3129</v>
      </c>
      <c r="B413" s="4">
        <v>20210405</v>
      </c>
    </row>
    <row r="414" spans="1:2">
      <c r="A414" s="3" t="s">
        <v>6014</v>
      </c>
      <c r="B414" s="4">
        <v>20090591</v>
      </c>
    </row>
    <row r="415" spans="1:2">
      <c r="A415" s="3" t="s">
        <v>6028</v>
      </c>
      <c r="B415" s="4">
        <v>20250099</v>
      </c>
    </row>
    <row r="416" spans="1:2">
      <c r="A416" s="3" t="s">
        <v>6042</v>
      </c>
      <c r="B416" s="4">
        <v>20220206</v>
      </c>
    </row>
    <row r="417" spans="1:2">
      <c r="A417" s="3" t="s">
        <v>6054</v>
      </c>
      <c r="B417" s="4">
        <v>20250090</v>
      </c>
    </row>
    <row r="418" spans="1:2">
      <c r="A418" s="3" t="s">
        <v>22251</v>
      </c>
      <c r="B418" s="4">
        <v>20240211</v>
      </c>
    </row>
    <row r="419" spans="1:2">
      <c r="A419" s="3" t="s">
        <v>21737</v>
      </c>
      <c r="B419" s="4">
        <v>20220015</v>
      </c>
    </row>
    <row r="420" spans="1:2">
      <c r="A420" s="3" t="s">
        <v>6095</v>
      </c>
      <c r="B420" s="4">
        <v>20250095</v>
      </c>
    </row>
    <row r="421" spans="1:2">
      <c r="A421" s="3" t="s">
        <v>6068</v>
      </c>
      <c r="B421" s="4">
        <v>20250116</v>
      </c>
    </row>
    <row r="422" spans="1:2">
      <c r="A422" s="3" t="s">
        <v>6081</v>
      </c>
      <c r="B422" s="4">
        <v>20250106</v>
      </c>
    </row>
    <row r="423" spans="1:2">
      <c r="A423" s="3" t="s">
        <v>25464</v>
      </c>
      <c r="B423" s="4">
        <v>20240252</v>
      </c>
    </row>
    <row r="424" spans="1:2">
      <c r="A424" s="3" t="s">
        <v>27162</v>
      </c>
      <c r="B424" s="4">
        <v>20230153</v>
      </c>
    </row>
    <row r="425" spans="1:2">
      <c r="A425" s="3" t="s">
        <v>6108</v>
      </c>
      <c r="B425" s="4">
        <v>20250098</v>
      </c>
    </row>
    <row r="426" spans="1:2">
      <c r="A426" s="3" t="s">
        <v>6114</v>
      </c>
      <c r="B426" s="4">
        <v>20090419</v>
      </c>
    </row>
    <row r="427" spans="1:2">
      <c r="A427" s="3" t="s">
        <v>2005</v>
      </c>
      <c r="B427" s="4">
        <v>20111195</v>
      </c>
    </row>
    <row r="428" spans="1:2">
      <c r="A428" s="3" t="s">
        <v>6129</v>
      </c>
      <c r="B428" s="4">
        <v>20110499</v>
      </c>
    </row>
    <row r="429" spans="1:2">
      <c r="A429" s="3" t="s">
        <v>6143</v>
      </c>
      <c r="B429" s="4">
        <v>20160427</v>
      </c>
    </row>
    <row r="430" spans="1:2">
      <c r="A430" s="3" t="s">
        <v>6156</v>
      </c>
      <c r="B430" s="4">
        <v>20200178</v>
      </c>
    </row>
    <row r="431" spans="1:2">
      <c r="A431" s="3" t="s">
        <v>6171</v>
      </c>
      <c r="B431" s="4">
        <v>20160469</v>
      </c>
    </row>
    <row r="432" spans="1:2">
      <c r="A432" s="3" t="s">
        <v>451</v>
      </c>
      <c r="B432" s="4">
        <v>20040063</v>
      </c>
    </row>
    <row r="433" spans="1:2">
      <c r="A433" s="3" t="s">
        <v>6198</v>
      </c>
      <c r="B433" s="4">
        <v>20150176</v>
      </c>
    </row>
    <row r="434" spans="1:2">
      <c r="A434" s="3" t="s">
        <v>6212</v>
      </c>
      <c r="B434" s="4">
        <v>20210268</v>
      </c>
    </row>
    <row r="435" spans="1:2">
      <c r="A435" s="3" t="s">
        <v>6224</v>
      </c>
      <c r="B435" s="4">
        <v>20080608</v>
      </c>
    </row>
    <row r="436" spans="1:2">
      <c r="A436" s="3" t="s">
        <v>6239</v>
      </c>
      <c r="B436" s="4">
        <v>20250035</v>
      </c>
    </row>
    <row r="437" spans="1:2">
      <c r="A437" s="3" t="s">
        <v>6253</v>
      </c>
      <c r="B437" s="4">
        <v>20230150</v>
      </c>
    </row>
    <row r="438" spans="1:2">
      <c r="A438" s="3" t="s">
        <v>6268</v>
      </c>
      <c r="B438" s="4">
        <v>20160604</v>
      </c>
    </row>
    <row r="439" spans="1:2">
      <c r="A439" s="3" t="s">
        <v>6285</v>
      </c>
      <c r="B439" s="4">
        <v>20240135</v>
      </c>
    </row>
    <row r="440" spans="1:2">
      <c r="A440" s="3" t="s">
        <v>6294</v>
      </c>
      <c r="B440" s="4">
        <v>20210320</v>
      </c>
    </row>
    <row r="441" spans="1:2">
      <c r="A441" s="3" t="s">
        <v>6310</v>
      </c>
      <c r="B441" s="4">
        <v>20250041</v>
      </c>
    </row>
    <row r="442" spans="1:2">
      <c r="A442" s="3" t="s">
        <v>6322</v>
      </c>
      <c r="B442" s="4">
        <v>20240359</v>
      </c>
    </row>
    <row r="443" spans="1:2">
      <c r="A443" s="3" t="s">
        <v>6336</v>
      </c>
      <c r="B443" s="4">
        <v>20230271</v>
      </c>
    </row>
    <row r="444" spans="1:2">
      <c r="A444" s="3" t="s">
        <v>6352</v>
      </c>
      <c r="B444" s="4">
        <v>20230089</v>
      </c>
    </row>
    <row r="445" spans="1:2">
      <c r="A445" s="3" t="s">
        <v>23216</v>
      </c>
      <c r="B445" s="4">
        <v>20080044</v>
      </c>
    </row>
    <row r="446" spans="1:2">
      <c r="A446" s="3" t="s">
        <v>6364</v>
      </c>
      <c r="B446" s="4">
        <v>20140100</v>
      </c>
    </row>
    <row r="447" spans="1:2">
      <c r="A447" s="3" t="s">
        <v>27163</v>
      </c>
      <c r="B447" s="4">
        <v>20160055</v>
      </c>
    </row>
    <row r="448" spans="1:2">
      <c r="A448" s="3" t="s">
        <v>6393</v>
      </c>
      <c r="B448" s="4">
        <v>20210265</v>
      </c>
    </row>
    <row r="449" spans="1:2">
      <c r="A449" s="3" t="s">
        <v>24699</v>
      </c>
      <c r="B449" s="4">
        <v>20130827</v>
      </c>
    </row>
    <row r="450" spans="1:2">
      <c r="A450" s="3" t="s">
        <v>6423</v>
      </c>
      <c r="B450" s="4">
        <v>20050313</v>
      </c>
    </row>
    <row r="451" spans="1:2">
      <c r="A451" s="3" t="s">
        <v>6449</v>
      </c>
      <c r="B451" s="4">
        <v>20120613</v>
      </c>
    </row>
    <row r="452" spans="1:2">
      <c r="A452" s="3" t="s">
        <v>6462</v>
      </c>
      <c r="B452" s="4">
        <v>20230416</v>
      </c>
    </row>
    <row r="453" spans="1:2">
      <c r="A453" s="3" t="s">
        <v>6476</v>
      </c>
      <c r="B453" s="4">
        <v>20240043</v>
      </c>
    </row>
    <row r="454" spans="1:2">
      <c r="A454" s="3" t="s">
        <v>27164</v>
      </c>
      <c r="B454" s="4">
        <v>20220287</v>
      </c>
    </row>
    <row r="455" spans="1:2">
      <c r="A455" s="3" t="s">
        <v>6491</v>
      </c>
      <c r="B455" s="4">
        <v>20210369</v>
      </c>
    </row>
    <row r="456" spans="1:2">
      <c r="A456" s="3" t="s">
        <v>13490</v>
      </c>
      <c r="B456" s="4">
        <v>20240137</v>
      </c>
    </row>
    <row r="457" spans="1:2">
      <c r="A457" s="3" t="s">
        <v>6531</v>
      </c>
      <c r="B457" s="4">
        <v>20190203</v>
      </c>
    </row>
    <row r="458" spans="1:2">
      <c r="A458" s="3" t="s">
        <v>6547</v>
      </c>
      <c r="B458" s="4">
        <v>20210326</v>
      </c>
    </row>
    <row r="459" spans="1:2">
      <c r="A459" s="3" t="s">
        <v>18917</v>
      </c>
      <c r="B459" s="4">
        <v>20220061</v>
      </c>
    </row>
    <row r="460" spans="1:2">
      <c r="A460" s="3" t="s">
        <v>6561</v>
      </c>
      <c r="B460" s="4">
        <v>20230071</v>
      </c>
    </row>
    <row r="461" spans="1:2">
      <c r="A461" s="3" t="s">
        <v>6573</v>
      </c>
      <c r="B461" s="4">
        <v>20180263</v>
      </c>
    </row>
    <row r="462" spans="1:2">
      <c r="A462" s="3" t="s">
        <v>14177</v>
      </c>
      <c r="B462" s="4">
        <v>20160496</v>
      </c>
    </row>
    <row r="463" spans="1:2">
      <c r="A463" s="3" t="s">
        <v>6589</v>
      </c>
      <c r="B463" s="4">
        <v>20050547</v>
      </c>
    </row>
    <row r="464" spans="1:2">
      <c r="A464" s="3" t="s">
        <v>14713</v>
      </c>
      <c r="B464" s="4">
        <v>20190427</v>
      </c>
    </row>
    <row r="465" spans="1:2">
      <c r="A465" s="3" t="s">
        <v>6619</v>
      </c>
      <c r="B465" s="4">
        <v>20200442</v>
      </c>
    </row>
    <row r="466" spans="1:2">
      <c r="A466" s="3" t="s">
        <v>24674</v>
      </c>
      <c r="B466" s="4">
        <v>20150195</v>
      </c>
    </row>
    <row r="467" spans="1:2">
      <c r="A467" s="3" t="s">
        <v>6645</v>
      </c>
      <c r="B467" s="4">
        <v>20080275</v>
      </c>
    </row>
    <row r="468" spans="1:2">
      <c r="A468" s="3" t="s">
        <v>22427</v>
      </c>
      <c r="B468" s="4">
        <v>20170174</v>
      </c>
    </row>
    <row r="469" spans="1:2">
      <c r="A469" s="3" t="s">
        <v>6670</v>
      </c>
      <c r="B469" s="4">
        <v>20200254</v>
      </c>
    </row>
    <row r="470" spans="1:2">
      <c r="A470" s="3" t="s">
        <v>17271</v>
      </c>
      <c r="B470" s="4">
        <v>20180013</v>
      </c>
    </row>
    <row r="471" spans="1:2">
      <c r="A471" s="3" t="s">
        <v>27165</v>
      </c>
      <c r="B471" s="4">
        <v>20230019</v>
      </c>
    </row>
    <row r="472" spans="1:2">
      <c r="A472" s="3" t="s">
        <v>6714</v>
      </c>
      <c r="B472" s="4">
        <v>20250052</v>
      </c>
    </row>
    <row r="473" spans="1:2">
      <c r="A473" s="3" t="s">
        <v>27166</v>
      </c>
      <c r="B473" s="4">
        <v>20230166</v>
      </c>
    </row>
    <row r="474" spans="1:2">
      <c r="A474" s="3" t="s">
        <v>6739</v>
      </c>
      <c r="B474" s="4">
        <v>20070157</v>
      </c>
    </row>
    <row r="475" spans="1:2">
      <c r="A475" s="3" t="s">
        <v>6751</v>
      </c>
      <c r="B475" s="4">
        <v>20230092</v>
      </c>
    </row>
    <row r="476" spans="1:2">
      <c r="A476" s="3" t="s">
        <v>27167</v>
      </c>
      <c r="B476" s="4">
        <v>20220187</v>
      </c>
    </row>
    <row r="477" spans="1:2">
      <c r="A477" s="3" t="s">
        <v>27168</v>
      </c>
      <c r="B477" s="4">
        <v>20220163</v>
      </c>
    </row>
    <row r="478" spans="1:2">
      <c r="A478" s="3" t="s">
        <v>6793</v>
      </c>
      <c r="B478" s="4">
        <v>20250050</v>
      </c>
    </row>
    <row r="479" spans="1:2">
      <c r="A479" s="3" t="s">
        <v>13554</v>
      </c>
      <c r="B479" s="4">
        <v>20240140</v>
      </c>
    </row>
    <row r="480" spans="1:2">
      <c r="A480" s="3" t="s">
        <v>6823</v>
      </c>
      <c r="B480" s="4">
        <v>20250115</v>
      </c>
    </row>
    <row r="481" spans="1:2">
      <c r="A481" s="3" t="s">
        <v>27169</v>
      </c>
      <c r="B481" s="4">
        <v>20250205</v>
      </c>
    </row>
    <row r="482" spans="1:2">
      <c r="A482" s="3" t="s">
        <v>17422</v>
      </c>
      <c r="B482" s="4">
        <v>20200022</v>
      </c>
    </row>
    <row r="483" spans="1:2">
      <c r="A483" s="3" t="s">
        <v>6857</v>
      </c>
      <c r="B483" s="4">
        <v>20170398</v>
      </c>
    </row>
    <row r="484" spans="1:2">
      <c r="A484" s="3" t="s">
        <v>27170</v>
      </c>
      <c r="B484" s="4">
        <v>20160459</v>
      </c>
    </row>
    <row r="485" spans="1:2">
      <c r="A485" s="3" t="s">
        <v>6888</v>
      </c>
      <c r="B485" s="4">
        <v>20200441</v>
      </c>
    </row>
    <row r="486" spans="1:2">
      <c r="A486" s="3" t="s">
        <v>6904</v>
      </c>
      <c r="B486" s="4">
        <v>20170594</v>
      </c>
    </row>
    <row r="487" spans="1:2">
      <c r="A487" s="3" t="s">
        <v>6917</v>
      </c>
      <c r="B487" s="4">
        <v>20090496</v>
      </c>
    </row>
    <row r="488" spans="1:2">
      <c r="A488" s="3" t="s">
        <v>6933</v>
      </c>
      <c r="B488" s="4">
        <v>20140704</v>
      </c>
    </row>
    <row r="489" spans="1:2">
      <c r="A489" s="3" t="s">
        <v>6946</v>
      </c>
      <c r="B489" s="4">
        <v>20220217</v>
      </c>
    </row>
    <row r="490" spans="1:2">
      <c r="A490" s="3" t="s">
        <v>6958</v>
      </c>
      <c r="B490" s="4">
        <v>20230064</v>
      </c>
    </row>
    <row r="491" spans="1:2">
      <c r="A491" s="3" t="s">
        <v>6973</v>
      </c>
      <c r="B491" s="4">
        <v>20240320</v>
      </c>
    </row>
    <row r="492" spans="1:2">
      <c r="A492" s="3" t="s">
        <v>6988</v>
      </c>
      <c r="B492" s="4">
        <v>20230158</v>
      </c>
    </row>
    <row r="493" spans="1:2">
      <c r="A493" s="3" t="s">
        <v>7003</v>
      </c>
      <c r="B493" s="4">
        <v>20180079</v>
      </c>
    </row>
    <row r="494" spans="1:2">
      <c r="A494" s="3" t="s">
        <v>7018</v>
      </c>
      <c r="B494" s="4">
        <v>20230072</v>
      </c>
    </row>
    <row r="495" spans="1:2">
      <c r="A495" s="3" t="s">
        <v>7038</v>
      </c>
      <c r="B495" s="4">
        <v>20150557</v>
      </c>
    </row>
    <row r="496" spans="1:2">
      <c r="A496" s="3" t="s">
        <v>3160</v>
      </c>
      <c r="B496" s="4">
        <v>20220318</v>
      </c>
    </row>
    <row r="497" spans="1:2">
      <c r="A497" s="3" t="s">
        <v>7052</v>
      </c>
      <c r="B497" s="4">
        <v>20230399</v>
      </c>
    </row>
    <row r="498" spans="1:2">
      <c r="A498" s="3" t="s">
        <v>2407</v>
      </c>
      <c r="B498" s="4">
        <v>20230288</v>
      </c>
    </row>
    <row r="499" spans="1:2">
      <c r="A499" s="3" t="s">
        <v>3508</v>
      </c>
      <c r="B499" s="4">
        <v>20230147</v>
      </c>
    </row>
    <row r="500" spans="1:2">
      <c r="A500" s="3" t="s">
        <v>27171</v>
      </c>
      <c r="B500" s="4">
        <v>20250176</v>
      </c>
    </row>
    <row r="501" spans="1:2">
      <c r="A501" s="3" t="s">
        <v>27172</v>
      </c>
      <c r="B501" s="4">
        <v>20250175</v>
      </c>
    </row>
    <row r="502" spans="1:2">
      <c r="A502" s="3" t="s">
        <v>24215</v>
      </c>
      <c r="B502" s="4">
        <v>20140034</v>
      </c>
    </row>
    <row r="503" spans="1:2">
      <c r="A503" s="3" t="s">
        <v>21340</v>
      </c>
      <c r="B503" s="4">
        <v>20140134</v>
      </c>
    </row>
    <row r="504" spans="1:2">
      <c r="A504" s="3" t="s">
        <v>7143</v>
      </c>
      <c r="B504" s="4">
        <v>20200075</v>
      </c>
    </row>
    <row r="505" spans="1:2">
      <c r="A505" s="3" t="s">
        <v>7159</v>
      </c>
      <c r="B505" s="4">
        <v>20200101</v>
      </c>
    </row>
    <row r="506" spans="1:2">
      <c r="A506" s="3" t="s">
        <v>7999</v>
      </c>
      <c r="B506" s="4">
        <v>20130746</v>
      </c>
    </row>
    <row r="507" spans="1:2">
      <c r="A507" s="3" t="s">
        <v>7185</v>
      </c>
      <c r="B507" s="4">
        <v>20130112</v>
      </c>
    </row>
    <row r="508" spans="1:2">
      <c r="A508" s="3" t="s">
        <v>7199</v>
      </c>
      <c r="B508" s="4">
        <v>20180298</v>
      </c>
    </row>
    <row r="509" spans="1:2">
      <c r="A509" s="3" t="s">
        <v>2320</v>
      </c>
      <c r="B509" s="4">
        <v>20200346</v>
      </c>
    </row>
    <row r="510" spans="1:2">
      <c r="A510" s="3" t="s">
        <v>7228</v>
      </c>
      <c r="B510" s="4">
        <v>20190422</v>
      </c>
    </row>
    <row r="511" spans="1:2">
      <c r="A511" s="3" t="s">
        <v>7260</v>
      </c>
      <c r="B511" s="4">
        <v>20240363</v>
      </c>
    </row>
    <row r="512" spans="1:2">
      <c r="A512" s="3" t="s">
        <v>27173</v>
      </c>
      <c r="B512" s="4">
        <v>20230313</v>
      </c>
    </row>
    <row r="513" spans="1:2">
      <c r="A513" s="3" t="s">
        <v>7276</v>
      </c>
      <c r="B513" s="4">
        <v>20210277</v>
      </c>
    </row>
    <row r="514" spans="1:2">
      <c r="A514" s="3" t="s">
        <v>7292</v>
      </c>
      <c r="B514" s="4">
        <v>20240138</v>
      </c>
    </row>
    <row r="515" spans="1:2">
      <c r="A515" s="3" t="s">
        <v>3085</v>
      </c>
      <c r="B515" s="4">
        <v>20180524</v>
      </c>
    </row>
    <row r="516" spans="1:2">
      <c r="A516" s="3" t="s">
        <v>27174</v>
      </c>
      <c r="B516" s="4">
        <v>20250195</v>
      </c>
    </row>
    <row r="517" spans="1:2">
      <c r="A517" s="3" t="s">
        <v>7314</v>
      </c>
      <c r="B517" s="4">
        <v>20200086</v>
      </c>
    </row>
    <row r="518" spans="1:2">
      <c r="A518" s="3" t="s">
        <v>7328</v>
      </c>
      <c r="B518" s="4">
        <v>20230299</v>
      </c>
    </row>
    <row r="519" spans="1:2">
      <c r="A519" s="3" t="s">
        <v>7342</v>
      </c>
      <c r="B519" s="4">
        <v>20230181</v>
      </c>
    </row>
    <row r="520" spans="1:2">
      <c r="A520" s="3" t="s">
        <v>7353</v>
      </c>
      <c r="B520" s="4">
        <v>20240317</v>
      </c>
    </row>
    <row r="521" spans="1:2">
      <c r="A521" s="3" t="s">
        <v>7364</v>
      </c>
      <c r="B521" s="4">
        <v>20240318</v>
      </c>
    </row>
    <row r="522" spans="1:2">
      <c r="A522" s="3" t="s">
        <v>7376</v>
      </c>
      <c r="B522" s="4">
        <v>20160663</v>
      </c>
    </row>
    <row r="523" spans="1:2">
      <c r="A523" s="3" t="s">
        <v>7392</v>
      </c>
      <c r="B523" s="4">
        <v>20150635</v>
      </c>
    </row>
    <row r="524" spans="1:2">
      <c r="A524" s="3" t="s">
        <v>7407</v>
      </c>
      <c r="B524" s="4">
        <v>20130469</v>
      </c>
    </row>
    <row r="525" spans="1:2">
      <c r="A525" s="3" t="s">
        <v>7421</v>
      </c>
      <c r="B525" s="4">
        <v>20190163</v>
      </c>
    </row>
    <row r="526" spans="1:2">
      <c r="A526" s="3" t="s">
        <v>24649</v>
      </c>
      <c r="B526" s="4">
        <v>20040625</v>
      </c>
    </row>
    <row r="527" spans="1:2">
      <c r="A527" s="3" t="s">
        <v>7449</v>
      </c>
      <c r="B527" s="4">
        <v>20150537</v>
      </c>
    </row>
    <row r="528" spans="1:2">
      <c r="A528" s="3" t="s">
        <v>7463</v>
      </c>
      <c r="B528" s="4">
        <v>20190094</v>
      </c>
    </row>
    <row r="529" spans="1:2">
      <c r="A529" s="3" t="s">
        <v>24058</v>
      </c>
      <c r="B529" s="4">
        <v>20240127</v>
      </c>
    </row>
    <row r="530" spans="1:2">
      <c r="A530" s="3" t="s">
        <v>5931</v>
      </c>
      <c r="B530" s="4">
        <v>20120880</v>
      </c>
    </row>
    <row r="531" spans="1:2">
      <c r="A531" s="3" t="s">
        <v>27175</v>
      </c>
      <c r="B531" s="4">
        <v>20230136</v>
      </c>
    </row>
    <row r="532" spans="1:2">
      <c r="A532" s="3" t="s">
        <v>7502</v>
      </c>
      <c r="B532" s="4">
        <v>20250011</v>
      </c>
    </row>
    <row r="533" spans="1:2">
      <c r="A533" s="3" t="s">
        <v>7514</v>
      </c>
      <c r="B533" s="4">
        <v>20230228</v>
      </c>
    </row>
    <row r="534" spans="1:2">
      <c r="A534" s="3" t="s">
        <v>7607</v>
      </c>
      <c r="B534" s="4">
        <v>20240351</v>
      </c>
    </row>
    <row r="535" spans="1:2">
      <c r="A535" s="3" t="s">
        <v>7553</v>
      </c>
      <c r="B535" s="4">
        <v>20121344</v>
      </c>
    </row>
    <row r="536" spans="1:2">
      <c r="A536" s="3" t="s">
        <v>7566</v>
      </c>
      <c r="B536" s="4">
        <v>20240355</v>
      </c>
    </row>
    <row r="537" spans="1:2">
      <c r="A537" s="3" t="s">
        <v>7581</v>
      </c>
      <c r="B537" s="4">
        <v>20250136</v>
      </c>
    </row>
    <row r="538" spans="1:2">
      <c r="A538" s="3" t="s">
        <v>7594</v>
      </c>
      <c r="B538" s="4">
        <v>20240356</v>
      </c>
    </row>
    <row r="539" spans="1:2">
      <c r="A539" s="3" t="s">
        <v>7614</v>
      </c>
      <c r="B539" s="4">
        <v>20240201</v>
      </c>
    </row>
    <row r="540" spans="1:2">
      <c r="A540" s="3" t="s">
        <v>7625</v>
      </c>
      <c r="B540" s="4">
        <v>20250074</v>
      </c>
    </row>
    <row r="541" spans="1:2">
      <c r="A541" s="3" t="s">
        <v>27176</v>
      </c>
      <c r="B541" s="4">
        <v>20250216</v>
      </c>
    </row>
    <row r="542" spans="1:2">
      <c r="A542" s="3" t="s">
        <v>7648</v>
      </c>
      <c r="B542" s="4">
        <v>20120378</v>
      </c>
    </row>
    <row r="543" spans="1:2">
      <c r="A543" s="3" t="s">
        <v>7664</v>
      </c>
      <c r="B543" s="4">
        <v>20120662</v>
      </c>
    </row>
    <row r="544" spans="1:2">
      <c r="A544" s="3" t="s">
        <v>7694</v>
      </c>
      <c r="B544" s="4">
        <v>20160497</v>
      </c>
    </row>
    <row r="545" spans="1:2">
      <c r="A545" s="3" t="s">
        <v>27177</v>
      </c>
      <c r="B545" s="4">
        <v>20190052</v>
      </c>
    </row>
    <row r="546" spans="1:2">
      <c r="A546" s="3" t="s">
        <v>7709</v>
      </c>
      <c r="B546" s="4">
        <v>20170299</v>
      </c>
    </row>
    <row r="547" spans="1:2">
      <c r="A547" s="3" t="s">
        <v>7723</v>
      </c>
      <c r="B547" s="4">
        <v>20190044</v>
      </c>
    </row>
    <row r="548" spans="1:2">
      <c r="A548" s="3" t="s">
        <v>7738</v>
      </c>
      <c r="B548" s="4">
        <v>20120068</v>
      </c>
    </row>
    <row r="549" spans="1:2">
      <c r="A549" s="3" t="s">
        <v>7749</v>
      </c>
      <c r="B549" s="4">
        <v>20180181</v>
      </c>
    </row>
    <row r="550" spans="1:2">
      <c r="A550" s="3" t="s">
        <v>7764</v>
      </c>
      <c r="B550" s="4">
        <v>20110134</v>
      </c>
    </row>
    <row r="551" spans="1:2">
      <c r="A551" s="3" t="s">
        <v>7777</v>
      </c>
      <c r="B551" s="4">
        <v>20230362</v>
      </c>
    </row>
    <row r="552" spans="1:2">
      <c r="A552" s="3" t="s">
        <v>7793</v>
      </c>
      <c r="B552" s="4">
        <v>20190139</v>
      </c>
    </row>
    <row r="553" spans="1:2">
      <c r="A553" s="3" t="s">
        <v>7808</v>
      </c>
      <c r="B553" s="4">
        <v>20110041</v>
      </c>
    </row>
    <row r="554" spans="1:2">
      <c r="A554" s="3" t="s">
        <v>7824</v>
      </c>
      <c r="B554" s="4">
        <v>20230189</v>
      </c>
    </row>
    <row r="555" spans="1:2">
      <c r="A555" s="3" t="s">
        <v>7835</v>
      </c>
      <c r="B555" s="4">
        <v>20190302</v>
      </c>
    </row>
    <row r="556" spans="1:2">
      <c r="A556" s="3" t="s">
        <v>7851</v>
      </c>
      <c r="B556" s="4">
        <v>20210049</v>
      </c>
    </row>
    <row r="557" spans="1:2">
      <c r="A557" s="3" t="s">
        <v>7883</v>
      </c>
      <c r="B557" s="4">
        <v>20180069</v>
      </c>
    </row>
    <row r="558" spans="1:2">
      <c r="A558" s="3" t="s">
        <v>27178</v>
      </c>
      <c r="B558" s="4">
        <v>20250210</v>
      </c>
    </row>
    <row r="559" spans="1:2">
      <c r="A559" s="3" t="s">
        <v>7896</v>
      </c>
      <c r="B559" s="4">
        <v>20120664</v>
      </c>
    </row>
    <row r="560" spans="1:2">
      <c r="A560" s="3" t="s">
        <v>7907</v>
      </c>
      <c r="B560" s="4">
        <v>20250137</v>
      </c>
    </row>
    <row r="561" spans="1:2">
      <c r="A561" s="3" t="s">
        <v>27179</v>
      </c>
      <c r="B561" s="4">
        <v>20250209</v>
      </c>
    </row>
    <row r="562" spans="1:2">
      <c r="A562" s="3" t="s">
        <v>27180</v>
      </c>
      <c r="B562" s="4">
        <v>20250206</v>
      </c>
    </row>
    <row r="563" spans="1:2">
      <c r="A563" s="3" t="s">
        <v>27181</v>
      </c>
      <c r="B563" s="4">
        <v>20210092</v>
      </c>
    </row>
    <row r="564" spans="1:2">
      <c r="A564" s="3" t="s">
        <v>7956</v>
      </c>
      <c r="B564" s="4">
        <v>20150081</v>
      </c>
    </row>
    <row r="565" spans="1:2">
      <c r="A565" s="3" t="s">
        <v>7971</v>
      </c>
      <c r="B565" s="4">
        <v>20110710</v>
      </c>
    </row>
    <row r="566" spans="1:2">
      <c r="A566" s="3" t="s">
        <v>7984</v>
      </c>
      <c r="B566" s="4">
        <v>20180163</v>
      </c>
    </row>
    <row r="567" spans="1:2">
      <c r="A567" s="3" t="s">
        <v>3915</v>
      </c>
      <c r="B567" s="4">
        <v>20040203</v>
      </c>
    </row>
    <row r="568" spans="1:2">
      <c r="A568" s="3" t="s">
        <v>8012</v>
      </c>
      <c r="B568" s="4">
        <v>20130592</v>
      </c>
    </row>
    <row r="569" spans="1:2">
      <c r="A569" s="3" t="s">
        <v>8024</v>
      </c>
      <c r="B569" s="4">
        <v>20180371</v>
      </c>
    </row>
    <row r="570" spans="1:2">
      <c r="A570" s="3" t="s">
        <v>23609</v>
      </c>
      <c r="B570" s="4">
        <v>20200258</v>
      </c>
    </row>
    <row r="571" spans="1:2">
      <c r="A571" s="3" t="s">
        <v>2424</v>
      </c>
      <c r="B571" s="4">
        <v>20210089</v>
      </c>
    </row>
    <row r="572" spans="1:2">
      <c r="A572" s="3" t="s">
        <v>8053</v>
      </c>
      <c r="B572" s="4">
        <v>20240322</v>
      </c>
    </row>
    <row r="573" spans="1:2">
      <c r="A573" s="3" t="s">
        <v>8067</v>
      </c>
      <c r="B573" s="4">
        <v>20250043</v>
      </c>
    </row>
    <row r="574" spans="1:2">
      <c r="A574" s="3" t="s">
        <v>27182</v>
      </c>
      <c r="B574" s="4">
        <v>20230006</v>
      </c>
    </row>
    <row r="575" spans="1:2">
      <c r="A575" s="3" t="s">
        <v>8092</v>
      </c>
      <c r="B575" s="4">
        <v>20120424</v>
      </c>
    </row>
    <row r="576" spans="1:2">
      <c r="A576" s="3" t="s">
        <v>18646</v>
      </c>
      <c r="B576" s="4">
        <v>20230373</v>
      </c>
    </row>
    <row r="577" spans="1:2">
      <c r="A577" s="3" t="s">
        <v>8107</v>
      </c>
      <c r="B577" s="4">
        <v>20240241</v>
      </c>
    </row>
    <row r="578" spans="1:2">
      <c r="A578" s="3" t="s">
        <v>8138</v>
      </c>
      <c r="B578" s="4">
        <v>20250044</v>
      </c>
    </row>
    <row r="579" spans="1:2">
      <c r="A579" s="3" t="s">
        <v>8152</v>
      </c>
      <c r="B579" s="4">
        <v>20180515</v>
      </c>
    </row>
    <row r="580" spans="1:2">
      <c r="A580" s="3" t="s">
        <v>8162</v>
      </c>
      <c r="B580" s="4">
        <v>20240345</v>
      </c>
    </row>
    <row r="581" spans="1:2">
      <c r="A581" s="3" t="s">
        <v>8174</v>
      </c>
      <c r="B581" s="4">
        <v>20240344</v>
      </c>
    </row>
    <row r="582" spans="1:2">
      <c r="A582" s="3" t="s">
        <v>8184</v>
      </c>
      <c r="B582" s="4">
        <v>20180215</v>
      </c>
    </row>
    <row r="583" spans="1:2">
      <c r="A583" s="3" t="s">
        <v>8200</v>
      </c>
      <c r="B583" s="4">
        <v>20160237</v>
      </c>
    </row>
    <row r="584" spans="1:2">
      <c r="A584" s="3" t="s">
        <v>8214</v>
      </c>
      <c r="B584" s="4">
        <v>20160507</v>
      </c>
    </row>
    <row r="585" spans="1:2">
      <c r="A585" s="3" t="s">
        <v>8228</v>
      </c>
      <c r="B585" s="4">
        <v>20200349</v>
      </c>
    </row>
    <row r="586" spans="1:2">
      <c r="A586" s="3" t="s">
        <v>8244</v>
      </c>
      <c r="B586" s="4">
        <v>20200063</v>
      </c>
    </row>
    <row r="587" spans="1:2">
      <c r="A587" s="3" t="s">
        <v>8256</v>
      </c>
      <c r="B587" s="4">
        <v>20180084</v>
      </c>
    </row>
    <row r="588" spans="1:2">
      <c r="A588" s="3" t="s">
        <v>23596</v>
      </c>
      <c r="B588" s="4">
        <v>20150485</v>
      </c>
    </row>
    <row r="589" spans="1:2">
      <c r="A589" s="3" t="s">
        <v>8285</v>
      </c>
      <c r="B589" s="4">
        <v>20210361</v>
      </c>
    </row>
    <row r="590" spans="1:2">
      <c r="A590" s="3" t="s">
        <v>2378</v>
      </c>
      <c r="B590" s="4">
        <v>20120295</v>
      </c>
    </row>
    <row r="591" spans="1:2">
      <c r="A591" s="3" t="s">
        <v>13720</v>
      </c>
      <c r="B591" s="4">
        <v>20190282</v>
      </c>
    </row>
    <row r="592" spans="1:2">
      <c r="A592" s="3" t="s">
        <v>23784</v>
      </c>
      <c r="B592" s="4">
        <v>20240198</v>
      </c>
    </row>
    <row r="593" spans="1:2">
      <c r="A593" s="3" t="s">
        <v>8315</v>
      </c>
      <c r="B593" s="4">
        <v>20220065</v>
      </c>
    </row>
    <row r="594" spans="1:2">
      <c r="A594" s="3" t="s">
        <v>8343</v>
      </c>
      <c r="B594" s="4">
        <v>20110090</v>
      </c>
    </row>
    <row r="595" spans="1:2">
      <c r="A595" s="3" t="s">
        <v>2166</v>
      </c>
      <c r="B595" s="4">
        <v>20090607</v>
      </c>
    </row>
    <row r="596" spans="1:2">
      <c r="A596" s="3" t="s">
        <v>8366</v>
      </c>
      <c r="B596" s="4">
        <v>20120238</v>
      </c>
    </row>
    <row r="597" spans="1:2">
      <c r="A597" s="3" t="s">
        <v>27183</v>
      </c>
      <c r="B597" s="4">
        <v>20250164</v>
      </c>
    </row>
    <row r="598" spans="1:2">
      <c r="A598" s="3" t="s">
        <v>8395</v>
      </c>
      <c r="B598" s="4">
        <v>20230210</v>
      </c>
    </row>
    <row r="599" spans="1:2">
      <c r="A599" s="3" t="s">
        <v>8407</v>
      </c>
      <c r="B599" s="4">
        <v>20250129</v>
      </c>
    </row>
    <row r="600" spans="1:2">
      <c r="A600" s="3" t="s">
        <v>8415</v>
      </c>
      <c r="B600" s="4">
        <v>20240365</v>
      </c>
    </row>
    <row r="601" spans="1:2">
      <c r="A601" s="3" t="s">
        <v>8423</v>
      </c>
      <c r="B601" s="4">
        <v>20240114</v>
      </c>
    </row>
    <row r="602" spans="1:2">
      <c r="A602" s="3" t="s">
        <v>24330</v>
      </c>
      <c r="B602" s="4">
        <v>20140475</v>
      </c>
    </row>
    <row r="603" spans="1:2">
      <c r="A603" s="3" t="s">
        <v>8453</v>
      </c>
      <c r="B603" s="4">
        <v>20150593</v>
      </c>
    </row>
    <row r="604" spans="1:2">
      <c r="A604" s="3" t="s">
        <v>8469</v>
      </c>
      <c r="B604" s="4">
        <v>20220008</v>
      </c>
    </row>
    <row r="605" spans="1:2">
      <c r="A605" s="3" t="s">
        <v>8484</v>
      </c>
      <c r="B605" s="4">
        <v>20160012</v>
      </c>
    </row>
    <row r="606" spans="1:2">
      <c r="A606" s="3" t="s">
        <v>23530</v>
      </c>
      <c r="B606" s="4">
        <v>20150566</v>
      </c>
    </row>
    <row r="607" spans="1:2">
      <c r="A607" s="3" t="s">
        <v>27184</v>
      </c>
      <c r="B607" s="4">
        <v>20250187</v>
      </c>
    </row>
    <row r="608" spans="1:2">
      <c r="A608" s="3" t="s">
        <v>8513</v>
      </c>
      <c r="B608" s="4">
        <v>20190418</v>
      </c>
    </row>
    <row r="609" spans="1:2">
      <c r="A609" s="3" t="s">
        <v>8526</v>
      </c>
      <c r="B609" s="4">
        <v>20080008</v>
      </c>
    </row>
    <row r="610" spans="1:2">
      <c r="A610" s="3" t="s">
        <v>8540</v>
      </c>
      <c r="B610" s="4">
        <v>20250047</v>
      </c>
    </row>
    <row r="611" spans="1:2">
      <c r="A611" s="3" t="s">
        <v>8553</v>
      </c>
      <c r="B611" s="4">
        <v>20240375</v>
      </c>
    </row>
    <row r="612" spans="1:2">
      <c r="A612" s="3" t="s">
        <v>8567</v>
      </c>
      <c r="B612" s="4">
        <v>20220221</v>
      </c>
    </row>
    <row r="613" spans="1:2">
      <c r="A613" s="3" t="s">
        <v>8596</v>
      </c>
      <c r="B613" s="4">
        <v>20100824</v>
      </c>
    </row>
    <row r="614" spans="1:2">
      <c r="A614" s="3" t="s">
        <v>8610</v>
      </c>
      <c r="B614" s="4">
        <v>20050437</v>
      </c>
    </row>
    <row r="615" spans="1:2">
      <c r="A615" s="3" t="s">
        <v>8624</v>
      </c>
      <c r="B615" s="4">
        <v>20220320</v>
      </c>
    </row>
    <row r="616" spans="1:2">
      <c r="A616" s="3" t="s">
        <v>8637</v>
      </c>
      <c r="B616" s="4">
        <v>20130824</v>
      </c>
    </row>
    <row r="617" spans="1:2">
      <c r="A617" s="3" t="s">
        <v>8663</v>
      </c>
      <c r="B617" s="4">
        <v>20200398</v>
      </c>
    </row>
    <row r="618" spans="1:2">
      <c r="A618" s="3" t="s">
        <v>27185</v>
      </c>
      <c r="B618" s="4">
        <v>20240034</v>
      </c>
    </row>
    <row r="619" spans="1:2">
      <c r="A619" s="3" t="s">
        <v>8708</v>
      </c>
      <c r="B619" s="4">
        <v>20170573</v>
      </c>
    </row>
    <row r="620" spans="1:2">
      <c r="A620" s="3" t="s">
        <v>8721</v>
      </c>
      <c r="B620" s="4">
        <v>20200069</v>
      </c>
    </row>
    <row r="621" spans="1:2">
      <c r="A621" s="3" t="s">
        <v>23730</v>
      </c>
      <c r="B621" s="4">
        <v>20040334</v>
      </c>
    </row>
    <row r="622" spans="1:2">
      <c r="A622" s="3" t="s">
        <v>27186</v>
      </c>
      <c r="B622" s="4">
        <v>20160619</v>
      </c>
    </row>
    <row r="623" spans="1:2">
      <c r="A623" s="3" t="s">
        <v>23465</v>
      </c>
      <c r="B623" s="4">
        <v>20040464</v>
      </c>
    </row>
    <row r="624" spans="1:2">
      <c r="A624" s="3" t="s">
        <v>8762</v>
      </c>
      <c r="B624" s="4">
        <v>20210137</v>
      </c>
    </row>
    <row r="625" spans="1:2">
      <c r="A625" s="3" t="s">
        <v>8773</v>
      </c>
      <c r="B625" s="4">
        <v>20200308</v>
      </c>
    </row>
    <row r="626" spans="1:2">
      <c r="A626" s="3" t="s">
        <v>2166</v>
      </c>
      <c r="B626" s="4">
        <v>20060358</v>
      </c>
    </row>
    <row r="627" spans="1:2">
      <c r="A627" s="3" t="s">
        <v>27187</v>
      </c>
      <c r="B627" s="4">
        <v>20220245</v>
      </c>
    </row>
    <row r="628" spans="1:2">
      <c r="A628" s="3" t="s">
        <v>8803</v>
      </c>
      <c r="B628" s="4">
        <v>20190075</v>
      </c>
    </row>
    <row r="629" spans="1:2">
      <c r="A629" s="3" t="s">
        <v>8817</v>
      </c>
      <c r="B629" s="4">
        <v>20190168</v>
      </c>
    </row>
    <row r="630" spans="1:2">
      <c r="A630" s="3" t="s">
        <v>8846</v>
      </c>
      <c r="B630" s="4">
        <v>20220296</v>
      </c>
    </row>
    <row r="631" spans="1:2">
      <c r="A631" s="3" t="s">
        <v>8860</v>
      </c>
      <c r="B631" s="4">
        <v>20070094</v>
      </c>
    </row>
    <row r="632" spans="1:2">
      <c r="A632" s="3" t="s">
        <v>8871</v>
      </c>
      <c r="B632" s="4">
        <v>20070025</v>
      </c>
    </row>
    <row r="633" spans="1:2">
      <c r="A633" s="3" t="s">
        <v>8887</v>
      </c>
      <c r="B633" s="4">
        <v>20220182</v>
      </c>
    </row>
    <row r="634" spans="1:2">
      <c r="A634" s="3" t="s">
        <v>8897</v>
      </c>
      <c r="B634" s="4">
        <v>20100348</v>
      </c>
    </row>
    <row r="635" spans="1:2">
      <c r="A635" s="3" t="s">
        <v>8911</v>
      </c>
      <c r="B635" s="4">
        <v>20100070</v>
      </c>
    </row>
    <row r="636" spans="1:2">
      <c r="A636" s="3" t="s">
        <v>2979</v>
      </c>
      <c r="B636" s="4">
        <v>20180196</v>
      </c>
    </row>
    <row r="637" spans="1:2">
      <c r="A637" s="3" t="s">
        <v>8925</v>
      </c>
      <c r="B637" s="4">
        <v>20230013</v>
      </c>
    </row>
    <row r="638" spans="1:2">
      <c r="A638" s="3" t="s">
        <v>8940</v>
      </c>
      <c r="B638" s="4">
        <v>20170464</v>
      </c>
    </row>
    <row r="639" spans="1:2">
      <c r="A639" s="3" t="s">
        <v>8952</v>
      </c>
      <c r="B639" s="4">
        <v>20230336</v>
      </c>
    </row>
    <row r="640" spans="1:2">
      <c r="A640" s="3" t="s">
        <v>8963</v>
      </c>
      <c r="B640" s="4">
        <v>20250016</v>
      </c>
    </row>
    <row r="641" spans="1:2">
      <c r="A641" s="3" t="s">
        <v>8973</v>
      </c>
      <c r="B641" s="4">
        <v>20240294</v>
      </c>
    </row>
    <row r="642" spans="1:2">
      <c r="A642" s="3" t="s">
        <v>8983</v>
      </c>
      <c r="B642" s="4">
        <v>20200183</v>
      </c>
    </row>
    <row r="643" spans="1:2">
      <c r="A643" s="3" t="s">
        <v>8998</v>
      </c>
      <c r="B643" s="4">
        <v>20080118</v>
      </c>
    </row>
    <row r="644" spans="1:2">
      <c r="A644" s="3" t="s">
        <v>9013</v>
      </c>
      <c r="B644" s="4">
        <v>20130659</v>
      </c>
    </row>
    <row r="645" spans="1:2">
      <c r="A645" s="3" t="s">
        <v>3781</v>
      </c>
      <c r="B645" s="4">
        <v>20230059</v>
      </c>
    </row>
    <row r="646" spans="1:2">
      <c r="A646" s="3" t="s">
        <v>9040</v>
      </c>
      <c r="B646" s="4">
        <v>20230372</v>
      </c>
    </row>
    <row r="647" spans="1:2">
      <c r="A647" s="3" t="s">
        <v>9055</v>
      </c>
      <c r="B647" s="4">
        <v>20160627</v>
      </c>
    </row>
    <row r="648" spans="1:2">
      <c r="A648" s="3" t="s">
        <v>9068</v>
      </c>
      <c r="B648" s="4">
        <v>20120498</v>
      </c>
    </row>
    <row r="649" spans="1:2">
      <c r="A649" s="3" t="s">
        <v>9080</v>
      </c>
      <c r="B649" s="4">
        <v>20120789</v>
      </c>
    </row>
    <row r="650" spans="1:2">
      <c r="A650" s="3" t="s">
        <v>9093</v>
      </c>
      <c r="B650" s="4">
        <v>20200131</v>
      </c>
    </row>
    <row r="651" spans="1:2">
      <c r="A651" s="3" t="s">
        <v>9104</v>
      </c>
      <c r="B651" s="4">
        <v>20170190</v>
      </c>
    </row>
    <row r="652" spans="1:2">
      <c r="A652" s="3" t="s">
        <v>9118</v>
      </c>
      <c r="B652" s="4">
        <v>20160172</v>
      </c>
    </row>
    <row r="653" spans="1:2">
      <c r="A653" s="3" t="s">
        <v>9132</v>
      </c>
      <c r="B653" s="4">
        <v>20150132</v>
      </c>
    </row>
    <row r="654" spans="1:2">
      <c r="A654" s="3" t="s">
        <v>23855</v>
      </c>
      <c r="B654" s="4">
        <v>20230053</v>
      </c>
    </row>
    <row r="655" spans="1:2">
      <c r="A655" s="3" t="s">
        <v>9160</v>
      </c>
      <c r="B655" s="4">
        <v>20230151</v>
      </c>
    </row>
    <row r="656" spans="1:2">
      <c r="A656" s="3" t="s">
        <v>9174</v>
      </c>
      <c r="B656" s="4">
        <v>20040303</v>
      </c>
    </row>
    <row r="657" spans="1:2">
      <c r="A657" s="3" t="s">
        <v>9184</v>
      </c>
      <c r="B657" s="4">
        <v>20150212</v>
      </c>
    </row>
    <row r="658" spans="1:2">
      <c r="A658" s="3" t="s">
        <v>9265</v>
      </c>
      <c r="B658" s="4">
        <v>20240105</v>
      </c>
    </row>
    <row r="659" spans="1:2">
      <c r="A659" s="3" t="s">
        <v>9198</v>
      </c>
      <c r="B659" s="4">
        <v>20110844</v>
      </c>
    </row>
    <row r="660" spans="1:2">
      <c r="A660" s="3" t="s">
        <v>3039</v>
      </c>
      <c r="B660" s="4">
        <v>20140328</v>
      </c>
    </row>
    <row r="661" spans="1:2">
      <c r="A661" s="3" t="s">
        <v>9241</v>
      </c>
      <c r="B661" s="4">
        <v>20240160</v>
      </c>
    </row>
    <row r="662" spans="1:2">
      <c r="A662" s="3" t="s">
        <v>27188</v>
      </c>
      <c r="B662" s="4">
        <v>20170049</v>
      </c>
    </row>
    <row r="663" spans="1:2">
      <c r="A663" s="3" t="s">
        <v>27189</v>
      </c>
      <c r="B663" s="4">
        <v>20250146</v>
      </c>
    </row>
    <row r="664" spans="1:2">
      <c r="A664" s="3" t="s">
        <v>9278</v>
      </c>
      <c r="B664" s="4">
        <v>20250032</v>
      </c>
    </row>
    <row r="665" spans="1:2">
      <c r="A665" s="3" t="s">
        <v>9290</v>
      </c>
      <c r="B665" s="4">
        <v>20250008</v>
      </c>
    </row>
    <row r="666" spans="1:2">
      <c r="A666" s="3" t="s">
        <v>9301</v>
      </c>
      <c r="B666" s="4">
        <v>20240382</v>
      </c>
    </row>
    <row r="667" spans="1:2">
      <c r="A667" s="3" t="s">
        <v>9311</v>
      </c>
      <c r="B667" s="4">
        <v>20230235</v>
      </c>
    </row>
    <row r="668" spans="1:2">
      <c r="A668" s="3" t="s">
        <v>9325</v>
      </c>
      <c r="B668" s="4">
        <v>20210398</v>
      </c>
    </row>
    <row r="669" spans="1:2">
      <c r="A669" s="3" t="s">
        <v>9340</v>
      </c>
      <c r="B669" s="4">
        <v>20070375</v>
      </c>
    </row>
    <row r="670" spans="1:2">
      <c r="A670" s="3" t="s">
        <v>9353</v>
      </c>
      <c r="B670" s="4">
        <v>20180165</v>
      </c>
    </row>
    <row r="671" spans="1:2">
      <c r="A671" s="3" t="s">
        <v>9365</v>
      </c>
      <c r="B671" s="4">
        <v>20180285</v>
      </c>
    </row>
    <row r="672" spans="1:2">
      <c r="A672" s="3" t="s">
        <v>24636</v>
      </c>
      <c r="B672" s="4">
        <v>20070523</v>
      </c>
    </row>
    <row r="673" spans="1:2">
      <c r="A673" s="3" t="s">
        <v>11919</v>
      </c>
      <c r="B673" s="4">
        <v>20210148</v>
      </c>
    </row>
    <row r="674" spans="1:2">
      <c r="A674" s="3" t="s">
        <v>9409</v>
      </c>
      <c r="B674" s="4">
        <v>20240083</v>
      </c>
    </row>
    <row r="675" spans="1:2">
      <c r="A675" s="3" t="s">
        <v>9424</v>
      </c>
      <c r="B675" s="4">
        <v>20170180</v>
      </c>
    </row>
    <row r="676" spans="1:2">
      <c r="A676" s="3" t="s">
        <v>9439</v>
      </c>
      <c r="B676" s="4">
        <v>20160262</v>
      </c>
    </row>
    <row r="677" spans="1:2">
      <c r="A677" s="3" t="s">
        <v>9450</v>
      </c>
      <c r="B677" s="4">
        <v>20150060</v>
      </c>
    </row>
    <row r="678" spans="1:2">
      <c r="A678" s="3" t="s">
        <v>9464</v>
      </c>
      <c r="B678" s="4">
        <v>20100246</v>
      </c>
    </row>
    <row r="679" spans="1:2">
      <c r="A679" s="3" t="s">
        <v>9474</v>
      </c>
      <c r="B679" s="4">
        <v>20210309</v>
      </c>
    </row>
    <row r="680" spans="1:2">
      <c r="A680" s="3" t="s">
        <v>9484</v>
      </c>
      <c r="B680" s="4">
        <v>20240062</v>
      </c>
    </row>
    <row r="681" spans="1:2">
      <c r="A681" s="3" t="s">
        <v>9497</v>
      </c>
      <c r="B681" s="4">
        <v>20110939</v>
      </c>
    </row>
    <row r="682" spans="1:2">
      <c r="A682" s="3" t="s">
        <v>9510</v>
      </c>
      <c r="B682" s="4">
        <v>20170524</v>
      </c>
    </row>
    <row r="683" spans="1:2">
      <c r="A683" s="3" t="s">
        <v>3146</v>
      </c>
      <c r="B683" s="4">
        <v>20110284</v>
      </c>
    </row>
    <row r="684" spans="1:2">
      <c r="A684" s="3" t="s">
        <v>9524</v>
      </c>
      <c r="B684" s="4">
        <v>20160206</v>
      </c>
    </row>
    <row r="685" spans="1:2">
      <c r="A685" s="3" t="s">
        <v>9539</v>
      </c>
      <c r="B685" s="4">
        <v>20240018</v>
      </c>
    </row>
    <row r="686" spans="1:2">
      <c r="A686" s="3" t="s">
        <v>9568</v>
      </c>
      <c r="B686" s="4">
        <v>20210136</v>
      </c>
    </row>
    <row r="687" spans="1:2">
      <c r="A687" s="3" t="s">
        <v>9581</v>
      </c>
      <c r="B687" s="4">
        <v>20240002</v>
      </c>
    </row>
    <row r="688" spans="1:2">
      <c r="A688" s="3" t="s">
        <v>9589</v>
      </c>
      <c r="B688" s="4">
        <v>20250048</v>
      </c>
    </row>
    <row r="689" spans="1:2">
      <c r="A689" s="3" t="s">
        <v>9599</v>
      </c>
      <c r="B689" s="4">
        <v>20240371</v>
      </c>
    </row>
    <row r="690" spans="1:2">
      <c r="A690" s="3" t="s">
        <v>9608</v>
      </c>
      <c r="B690" s="4">
        <v>20240372</v>
      </c>
    </row>
    <row r="691" spans="1:2">
      <c r="A691" s="3" t="s">
        <v>9617</v>
      </c>
      <c r="B691" s="4">
        <v>20170069</v>
      </c>
    </row>
    <row r="692" spans="1:2">
      <c r="A692" s="3" t="s">
        <v>9631</v>
      </c>
      <c r="B692" s="4">
        <v>20210375</v>
      </c>
    </row>
    <row r="693" spans="1:2">
      <c r="A693" s="3" t="s">
        <v>9026</v>
      </c>
      <c r="B693" s="4">
        <v>20210318</v>
      </c>
    </row>
    <row r="694" spans="1:2">
      <c r="A694" s="3" t="s">
        <v>27190</v>
      </c>
      <c r="B694" s="4">
        <v>20160096</v>
      </c>
    </row>
    <row r="695" spans="1:2">
      <c r="A695" s="3" t="s">
        <v>9672</v>
      </c>
      <c r="B695" s="4">
        <v>20160142</v>
      </c>
    </row>
    <row r="696" spans="1:2">
      <c r="A696" s="3" t="s">
        <v>9686</v>
      </c>
      <c r="B696" s="4">
        <v>20190115</v>
      </c>
    </row>
    <row r="697" spans="1:2">
      <c r="A697" s="3" t="s">
        <v>9699</v>
      </c>
      <c r="B697" s="4">
        <v>20100145</v>
      </c>
    </row>
    <row r="698" spans="1:2">
      <c r="A698" s="3" t="s">
        <v>9713</v>
      </c>
      <c r="B698" s="4">
        <v>20140630</v>
      </c>
    </row>
    <row r="699" spans="1:2">
      <c r="A699" s="3" t="s">
        <v>2336</v>
      </c>
      <c r="B699" s="4">
        <v>20220329</v>
      </c>
    </row>
    <row r="700" spans="1:2">
      <c r="A700" s="3" t="s">
        <v>9740</v>
      </c>
      <c r="B700" s="4">
        <v>20050118</v>
      </c>
    </row>
    <row r="701" spans="1:2">
      <c r="A701" s="3" t="s">
        <v>9756</v>
      </c>
      <c r="B701" s="4">
        <v>20100045</v>
      </c>
    </row>
    <row r="702" spans="1:2">
      <c r="A702" s="3" t="s">
        <v>9770</v>
      </c>
      <c r="B702" s="4">
        <v>20220238</v>
      </c>
    </row>
    <row r="703" spans="1:2">
      <c r="A703" s="3" t="s">
        <v>9781</v>
      </c>
      <c r="B703" s="4">
        <v>20230182</v>
      </c>
    </row>
    <row r="704" spans="1:2">
      <c r="A704" s="3" t="s">
        <v>24158</v>
      </c>
      <c r="B704" s="4">
        <v>20240166</v>
      </c>
    </row>
    <row r="705" spans="1:2">
      <c r="A705" s="3" t="s">
        <v>9809</v>
      </c>
      <c r="B705" s="4">
        <v>20180375</v>
      </c>
    </row>
    <row r="706" spans="1:2">
      <c r="A706" s="3" t="s">
        <v>9824</v>
      </c>
      <c r="B706" s="4">
        <v>20120785</v>
      </c>
    </row>
    <row r="707" spans="1:2">
      <c r="A707" s="3" t="s">
        <v>9839</v>
      </c>
      <c r="B707" s="4">
        <v>20150177</v>
      </c>
    </row>
    <row r="708" spans="1:2">
      <c r="A708" s="3" t="s">
        <v>9853</v>
      </c>
      <c r="B708" s="4">
        <v>20120041</v>
      </c>
    </row>
    <row r="709" spans="1:2">
      <c r="A709" s="3" t="s">
        <v>9867</v>
      </c>
      <c r="B709" s="4">
        <v>20250051</v>
      </c>
    </row>
    <row r="710" spans="1:2">
      <c r="A710" s="3" t="s">
        <v>9894</v>
      </c>
      <c r="B710" s="4">
        <v>20200033</v>
      </c>
    </row>
    <row r="711" spans="1:2">
      <c r="A711" s="3" t="s">
        <v>20209</v>
      </c>
      <c r="B711" s="4">
        <v>20240046</v>
      </c>
    </row>
    <row r="712" spans="1:2">
      <c r="A712" s="3" t="s">
        <v>9904</v>
      </c>
      <c r="B712" s="4">
        <v>20240055</v>
      </c>
    </row>
    <row r="713" spans="1:2">
      <c r="A713" s="3" t="s">
        <v>27191</v>
      </c>
      <c r="B713" s="4">
        <v>20250153</v>
      </c>
    </row>
    <row r="714" spans="1:2">
      <c r="A714" s="3" t="s">
        <v>27192</v>
      </c>
      <c r="B714" s="4">
        <v>20250154</v>
      </c>
    </row>
    <row r="715" spans="1:2">
      <c r="A715" s="3" t="s">
        <v>24188</v>
      </c>
      <c r="B715" s="4">
        <v>20170095</v>
      </c>
    </row>
    <row r="716" spans="1:2">
      <c r="A716" s="3" t="s">
        <v>9946</v>
      </c>
      <c r="B716" s="4">
        <v>20160729</v>
      </c>
    </row>
    <row r="717" spans="1:2">
      <c r="A717" s="3" t="s">
        <v>9959</v>
      </c>
      <c r="B717" s="4">
        <v>20210215</v>
      </c>
    </row>
    <row r="718" spans="1:2">
      <c r="A718" s="3" t="s">
        <v>24581</v>
      </c>
      <c r="B718" s="4">
        <v>20180408</v>
      </c>
    </row>
    <row r="719" spans="1:2">
      <c r="A719" s="3" t="s">
        <v>10095</v>
      </c>
      <c r="B719" s="4">
        <v>20230319</v>
      </c>
    </row>
    <row r="720" spans="1:2">
      <c r="A720" s="3" t="s">
        <v>10000</v>
      </c>
      <c r="B720" s="4">
        <v>20200486</v>
      </c>
    </row>
    <row r="721" spans="1:2">
      <c r="A721" s="3" t="s">
        <v>10013</v>
      </c>
      <c r="B721" s="4">
        <v>20200245</v>
      </c>
    </row>
    <row r="722" spans="1:2">
      <c r="A722" s="3" t="s">
        <v>10026</v>
      </c>
      <c r="B722" s="4">
        <v>20250063</v>
      </c>
    </row>
    <row r="723" spans="1:2">
      <c r="A723" s="3" t="s">
        <v>10040</v>
      </c>
      <c r="B723" s="4">
        <v>20200375</v>
      </c>
    </row>
    <row r="724" spans="1:2">
      <c r="A724" s="3" t="s">
        <v>10187</v>
      </c>
      <c r="B724" s="4">
        <v>20100128</v>
      </c>
    </row>
    <row r="725" spans="1:2">
      <c r="A725" s="3" t="s">
        <v>2531</v>
      </c>
      <c r="B725" s="4">
        <v>20090027</v>
      </c>
    </row>
    <row r="726" spans="1:2">
      <c r="A726" s="3" t="s">
        <v>10084</v>
      </c>
      <c r="B726" s="4">
        <v>20230251</v>
      </c>
    </row>
    <row r="727" spans="1:2">
      <c r="A727" s="3" t="s">
        <v>8831</v>
      </c>
      <c r="B727" s="4">
        <v>20130272</v>
      </c>
    </row>
    <row r="728" spans="1:2">
      <c r="A728" s="3" t="s">
        <v>10107</v>
      </c>
      <c r="B728" s="4">
        <v>20230149</v>
      </c>
    </row>
    <row r="729" spans="1:2">
      <c r="A729" s="3" t="s">
        <v>10122</v>
      </c>
      <c r="B729" s="4">
        <v>20210122</v>
      </c>
    </row>
    <row r="730" spans="1:2">
      <c r="A730" s="3" t="s">
        <v>10133</v>
      </c>
      <c r="B730" s="4">
        <v>20100249</v>
      </c>
    </row>
    <row r="731" spans="1:2">
      <c r="A731" s="3" t="s">
        <v>27193</v>
      </c>
      <c r="B731" s="4">
        <v>20230318</v>
      </c>
    </row>
    <row r="732" spans="1:2">
      <c r="A732" s="3" t="s">
        <v>10147</v>
      </c>
      <c r="B732" s="4">
        <v>20240029</v>
      </c>
    </row>
    <row r="733" spans="1:2">
      <c r="A733" s="3" t="s">
        <v>10161</v>
      </c>
      <c r="B733" s="4">
        <v>20220171</v>
      </c>
    </row>
    <row r="734" spans="1:2">
      <c r="A734" s="3" t="s">
        <v>10172</v>
      </c>
      <c r="B734" s="4">
        <v>20170569</v>
      </c>
    </row>
    <row r="735" spans="1:2">
      <c r="A735" s="3" t="s">
        <v>9251</v>
      </c>
      <c r="B735" s="4">
        <v>20080626</v>
      </c>
    </row>
    <row r="736" spans="1:2">
      <c r="A736" s="3" t="s">
        <v>10211</v>
      </c>
      <c r="B736" s="4">
        <v>20230392</v>
      </c>
    </row>
    <row r="737" spans="1:2">
      <c r="A737" s="3" t="s">
        <v>10221</v>
      </c>
      <c r="B737" s="4">
        <v>20240310</v>
      </c>
    </row>
    <row r="738" spans="1:2">
      <c r="A738" s="3" t="s">
        <v>10232</v>
      </c>
      <c r="B738" s="4">
        <v>20240311</v>
      </c>
    </row>
    <row r="739" spans="1:2">
      <c r="A739" s="3" t="s">
        <v>10242</v>
      </c>
      <c r="B739" s="4">
        <v>20170083</v>
      </c>
    </row>
    <row r="740" spans="1:2">
      <c r="A740" s="3" t="s">
        <v>10257</v>
      </c>
      <c r="B740" s="4">
        <v>20150157</v>
      </c>
    </row>
    <row r="741" spans="1:2">
      <c r="A741" s="3" t="s">
        <v>23325</v>
      </c>
      <c r="B741" s="4">
        <v>20160394</v>
      </c>
    </row>
    <row r="742" spans="1:2">
      <c r="A742" s="3" t="s">
        <v>10287</v>
      </c>
      <c r="B742" s="4">
        <v>20160478</v>
      </c>
    </row>
    <row r="743" spans="1:2">
      <c r="A743" s="3" t="s">
        <v>10299</v>
      </c>
      <c r="B743" s="4">
        <v>20210330</v>
      </c>
    </row>
    <row r="744" spans="1:2">
      <c r="A744" s="3" t="s">
        <v>10311</v>
      </c>
      <c r="B744" s="4">
        <v>20230171</v>
      </c>
    </row>
    <row r="745" spans="1:2">
      <c r="A745" s="3" t="s">
        <v>10325</v>
      </c>
      <c r="B745" s="4">
        <v>20160442</v>
      </c>
    </row>
    <row r="746" spans="1:2">
      <c r="A746" s="3" t="s">
        <v>10338</v>
      </c>
      <c r="B746" s="4">
        <v>20170183</v>
      </c>
    </row>
    <row r="747" spans="1:2">
      <c r="A747" s="3" t="s">
        <v>25450</v>
      </c>
      <c r="B747" s="4">
        <v>20220083</v>
      </c>
    </row>
    <row r="748" spans="1:2">
      <c r="A748" s="3" t="s">
        <v>10369</v>
      </c>
      <c r="B748" s="4">
        <v>20090847</v>
      </c>
    </row>
    <row r="749" spans="1:2">
      <c r="A749" s="3" t="s">
        <v>23743</v>
      </c>
      <c r="B749" s="4">
        <v>20090124</v>
      </c>
    </row>
    <row r="750" spans="1:2">
      <c r="A750" s="3" t="s">
        <v>10383</v>
      </c>
      <c r="B750" s="4">
        <v>20230431</v>
      </c>
    </row>
    <row r="751" spans="1:2">
      <c r="A751" s="3" t="s">
        <v>10411</v>
      </c>
      <c r="B751" s="4">
        <v>20180236</v>
      </c>
    </row>
    <row r="752" spans="1:2">
      <c r="A752" s="3" t="s">
        <v>10427</v>
      </c>
      <c r="B752" s="4">
        <v>20240097</v>
      </c>
    </row>
    <row r="753" spans="1:2">
      <c r="A753" s="3" t="s">
        <v>10436</v>
      </c>
      <c r="B753" s="4">
        <v>20230080</v>
      </c>
    </row>
    <row r="754" spans="1:2">
      <c r="A754" s="3" t="s">
        <v>3024</v>
      </c>
      <c r="B754" s="4">
        <v>20121392</v>
      </c>
    </row>
    <row r="755" spans="1:2">
      <c r="A755" s="3" t="s">
        <v>10462</v>
      </c>
      <c r="B755" s="4">
        <v>20150624</v>
      </c>
    </row>
    <row r="756" spans="1:2">
      <c r="A756" s="3" t="s">
        <v>10477</v>
      </c>
      <c r="B756" s="4">
        <v>20150362</v>
      </c>
    </row>
    <row r="757" spans="1:2">
      <c r="A757" s="3" t="s">
        <v>27194</v>
      </c>
      <c r="B757" s="4">
        <v>20080447</v>
      </c>
    </row>
    <row r="758" spans="1:2">
      <c r="A758" s="3" t="s">
        <v>10506</v>
      </c>
      <c r="B758" s="4">
        <v>20040087</v>
      </c>
    </row>
    <row r="759" spans="1:2">
      <c r="A759" s="3" t="s">
        <v>10522</v>
      </c>
      <c r="B759" s="4">
        <v>20240039</v>
      </c>
    </row>
    <row r="760" spans="1:2">
      <c r="A760" s="3" t="s">
        <v>10532</v>
      </c>
      <c r="B760" s="4">
        <v>20250020</v>
      </c>
    </row>
    <row r="761" spans="1:2">
      <c r="A761" s="3" t="s">
        <v>10541</v>
      </c>
      <c r="B761" s="4">
        <v>20230082</v>
      </c>
    </row>
    <row r="762" spans="1:2">
      <c r="A762" s="3" t="s">
        <v>27195</v>
      </c>
      <c r="B762" s="4">
        <v>20250156</v>
      </c>
    </row>
    <row r="763" spans="1:2">
      <c r="A763" s="3" t="s">
        <v>10562</v>
      </c>
      <c r="B763" s="4">
        <v>20240357</v>
      </c>
    </row>
    <row r="764" spans="1:2">
      <c r="A764" s="3" t="s">
        <v>9510</v>
      </c>
      <c r="B764" s="4">
        <v>20070074</v>
      </c>
    </row>
    <row r="765" spans="1:2">
      <c r="A765" s="3" t="s">
        <v>10583</v>
      </c>
      <c r="B765" s="4">
        <v>20190042</v>
      </c>
    </row>
    <row r="766" spans="1:2">
      <c r="A766" s="3" t="s">
        <v>10598</v>
      </c>
      <c r="B766" s="4">
        <v>20160415</v>
      </c>
    </row>
    <row r="767" spans="1:2">
      <c r="A767" s="3" t="s">
        <v>10609</v>
      </c>
      <c r="B767" s="4">
        <v>20190308</v>
      </c>
    </row>
    <row r="768" spans="1:2">
      <c r="A768" s="3" t="s">
        <v>27196</v>
      </c>
      <c r="B768" s="4">
        <v>20220051</v>
      </c>
    </row>
    <row r="769" spans="1:2">
      <c r="A769" s="3" t="s">
        <v>10635</v>
      </c>
      <c r="B769" s="4">
        <v>20200323</v>
      </c>
    </row>
    <row r="770" spans="1:2">
      <c r="A770" s="3" t="s">
        <v>10648</v>
      </c>
      <c r="B770" s="4">
        <v>20210400</v>
      </c>
    </row>
    <row r="771" spans="1:2">
      <c r="A771" s="3" t="s">
        <v>10661</v>
      </c>
      <c r="B771" s="4">
        <v>20220249</v>
      </c>
    </row>
    <row r="772" spans="1:2">
      <c r="A772" s="3" t="s">
        <v>10676</v>
      </c>
      <c r="B772" s="4">
        <v>20210254</v>
      </c>
    </row>
    <row r="773" spans="1:2">
      <c r="A773" s="3" t="s">
        <v>10689</v>
      </c>
      <c r="B773" s="4">
        <v>20170003</v>
      </c>
    </row>
    <row r="774" spans="1:2">
      <c r="A774" s="3" t="s">
        <v>10722</v>
      </c>
      <c r="B774" s="4">
        <v>20120308</v>
      </c>
    </row>
    <row r="775" spans="1:2">
      <c r="A775" s="3" t="s">
        <v>10736</v>
      </c>
      <c r="B775" s="4">
        <v>20220156</v>
      </c>
    </row>
    <row r="776" spans="1:2">
      <c r="A776" s="3" t="s">
        <v>27197</v>
      </c>
      <c r="B776" s="4">
        <v>20220330</v>
      </c>
    </row>
    <row r="777" spans="1:2">
      <c r="A777" s="3" t="s">
        <v>10749</v>
      </c>
      <c r="B777" s="4">
        <v>20230041</v>
      </c>
    </row>
    <row r="778" spans="1:2">
      <c r="A778" s="3" t="s">
        <v>10764</v>
      </c>
      <c r="B778" s="4">
        <v>20220334</v>
      </c>
    </row>
    <row r="779" spans="1:2">
      <c r="A779" s="3" t="s">
        <v>3439</v>
      </c>
      <c r="B779" s="4">
        <v>20111120</v>
      </c>
    </row>
    <row r="780" spans="1:2">
      <c r="A780" s="3" t="s">
        <v>9880</v>
      </c>
      <c r="B780" s="4">
        <v>20240079</v>
      </c>
    </row>
    <row r="781" spans="1:2">
      <c r="A781" s="3" t="s">
        <v>10790</v>
      </c>
      <c r="B781" s="4">
        <v>20220022</v>
      </c>
    </row>
    <row r="782" spans="1:2">
      <c r="A782" s="3" t="s">
        <v>15112</v>
      </c>
      <c r="B782" s="4">
        <v>20190220</v>
      </c>
    </row>
    <row r="783" spans="1:2">
      <c r="A783" s="3" t="s">
        <v>27198</v>
      </c>
      <c r="B783" s="4">
        <v>20220177</v>
      </c>
    </row>
    <row r="784" spans="1:2">
      <c r="A784" s="3" t="s">
        <v>27199</v>
      </c>
      <c r="B784" s="4">
        <v>20210121</v>
      </c>
    </row>
    <row r="785" spans="1:2">
      <c r="A785" s="3" t="s">
        <v>10843</v>
      </c>
      <c r="B785" s="4">
        <v>20150011</v>
      </c>
    </row>
    <row r="786" spans="1:2">
      <c r="A786" s="3" t="s">
        <v>10852</v>
      </c>
      <c r="B786" s="4">
        <v>20230192</v>
      </c>
    </row>
    <row r="787" spans="1:2">
      <c r="A787" s="3" t="s">
        <v>10882</v>
      </c>
      <c r="B787" s="4">
        <v>20250071</v>
      </c>
    </row>
    <row r="788" spans="1:2">
      <c r="A788" s="3" t="s">
        <v>10895</v>
      </c>
      <c r="B788" s="4">
        <v>20140773</v>
      </c>
    </row>
    <row r="789" spans="1:2">
      <c r="A789" s="3" t="s">
        <v>10909</v>
      </c>
      <c r="B789" s="4">
        <v>20140482</v>
      </c>
    </row>
    <row r="790" spans="1:2">
      <c r="A790" s="3" t="s">
        <v>10923</v>
      </c>
      <c r="B790" s="4">
        <v>20180158</v>
      </c>
    </row>
    <row r="791" spans="1:2">
      <c r="A791" s="3" t="s">
        <v>10937</v>
      </c>
      <c r="B791" s="4">
        <v>20200329</v>
      </c>
    </row>
    <row r="792" spans="1:2">
      <c r="A792" s="3" t="s">
        <v>10951</v>
      </c>
      <c r="B792" s="4">
        <v>20210331</v>
      </c>
    </row>
    <row r="793" spans="1:2">
      <c r="A793" s="3" t="s">
        <v>10965</v>
      </c>
      <c r="B793" s="4">
        <v>20220003</v>
      </c>
    </row>
    <row r="794" spans="1:2">
      <c r="A794" s="3" t="s">
        <v>27200</v>
      </c>
      <c r="B794" s="4">
        <v>20220090</v>
      </c>
    </row>
    <row r="795" spans="1:2">
      <c r="A795" s="3" t="s">
        <v>10992</v>
      </c>
      <c r="B795" s="4">
        <v>20190295</v>
      </c>
    </row>
    <row r="796" spans="1:2">
      <c r="A796" s="3" t="s">
        <v>11007</v>
      </c>
      <c r="B796" s="4">
        <v>20160518</v>
      </c>
    </row>
    <row r="797" spans="1:2">
      <c r="A797" s="3" t="s">
        <v>11021</v>
      </c>
      <c r="B797" s="4">
        <v>20180468</v>
      </c>
    </row>
    <row r="798" spans="1:2">
      <c r="A798" s="3" t="s">
        <v>11035</v>
      </c>
      <c r="B798" s="4">
        <v>20230254</v>
      </c>
    </row>
    <row r="799" spans="1:2">
      <c r="A799" s="3" t="s">
        <v>11048</v>
      </c>
      <c r="B799" s="4">
        <v>20210024</v>
      </c>
    </row>
    <row r="800" spans="1:2">
      <c r="A800" s="3" t="s">
        <v>2935</v>
      </c>
      <c r="B800" s="4">
        <v>20230173</v>
      </c>
    </row>
    <row r="801" spans="1:2">
      <c r="A801" s="3" t="s">
        <v>11085</v>
      </c>
      <c r="B801" s="4">
        <v>20120121</v>
      </c>
    </row>
    <row r="802" spans="1:2">
      <c r="A802" s="3" t="s">
        <v>11099</v>
      </c>
      <c r="B802" s="4">
        <v>20120646</v>
      </c>
    </row>
    <row r="803" spans="1:2">
      <c r="A803" s="3" t="s">
        <v>11111</v>
      </c>
      <c r="B803" s="4">
        <v>20120850</v>
      </c>
    </row>
    <row r="804" spans="1:2">
      <c r="A804" s="3" t="s">
        <v>11125</v>
      </c>
      <c r="B804" s="4">
        <v>20200004</v>
      </c>
    </row>
    <row r="805" spans="1:2">
      <c r="A805" s="3" t="s">
        <v>11140</v>
      </c>
      <c r="B805" s="4">
        <v>20080169</v>
      </c>
    </row>
    <row r="806" spans="1:2">
      <c r="A806" s="3" t="s">
        <v>11063</v>
      </c>
      <c r="B806" s="4">
        <v>20250123</v>
      </c>
    </row>
    <row r="807" spans="1:2">
      <c r="A807" s="3" t="s">
        <v>11162</v>
      </c>
      <c r="B807" s="4">
        <v>20160270</v>
      </c>
    </row>
    <row r="808" spans="1:2">
      <c r="A808" s="3" t="s">
        <v>11154</v>
      </c>
      <c r="B808" s="4">
        <v>20240106</v>
      </c>
    </row>
    <row r="809" spans="1:2">
      <c r="A809" s="3" t="s">
        <v>11173</v>
      </c>
      <c r="B809" s="4">
        <v>20230203</v>
      </c>
    </row>
    <row r="810" spans="1:2">
      <c r="A810" s="3" t="s">
        <v>11199</v>
      </c>
      <c r="B810" s="4">
        <v>20240401</v>
      </c>
    </row>
    <row r="811" spans="1:2">
      <c r="A811" s="3" t="s">
        <v>9013</v>
      </c>
      <c r="B811" s="4">
        <v>20210356</v>
      </c>
    </row>
    <row r="812" spans="1:2">
      <c r="A812" s="3" t="s">
        <v>3646</v>
      </c>
      <c r="B812" s="4">
        <v>20150199</v>
      </c>
    </row>
    <row r="813" spans="1:2">
      <c r="A813" s="3" t="s">
        <v>3720</v>
      </c>
      <c r="B813" s="4">
        <v>20190183</v>
      </c>
    </row>
    <row r="814" spans="1:2">
      <c r="A814" s="3" t="s">
        <v>11248</v>
      </c>
      <c r="B814" s="4">
        <v>20180347</v>
      </c>
    </row>
    <row r="815" spans="1:2">
      <c r="A815" s="3" t="s">
        <v>11264</v>
      </c>
      <c r="B815" s="4">
        <v>20200243</v>
      </c>
    </row>
    <row r="816" spans="1:2">
      <c r="A816" s="3" t="s">
        <v>6958</v>
      </c>
      <c r="B816" s="4">
        <v>20200154</v>
      </c>
    </row>
    <row r="817" spans="1:2">
      <c r="A817" s="3" t="s">
        <v>11290</v>
      </c>
      <c r="B817" s="4">
        <v>20210001</v>
      </c>
    </row>
    <row r="818" spans="1:2">
      <c r="A818" s="3" t="s">
        <v>11302</v>
      </c>
      <c r="B818" s="4">
        <v>20160670</v>
      </c>
    </row>
    <row r="819" spans="1:2">
      <c r="A819" s="3" t="s">
        <v>11315</v>
      </c>
      <c r="B819" s="4">
        <v>20150548</v>
      </c>
    </row>
    <row r="820" spans="1:2">
      <c r="A820" s="3" t="s">
        <v>8038</v>
      </c>
      <c r="B820" s="4">
        <v>20140566</v>
      </c>
    </row>
    <row r="821" spans="1:2">
      <c r="A821" s="3" t="s">
        <v>11341</v>
      </c>
      <c r="B821" s="4">
        <v>20130068</v>
      </c>
    </row>
    <row r="822" spans="1:2">
      <c r="A822" s="3" t="s">
        <v>11354</v>
      </c>
      <c r="B822" s="4">
        <v>20220250</v>
      </c>
    </row>
    <row r="823" spans="1:2">
      <c r="A823" s="3" t="s">
        <v>11366</v>
      </c>
      <c r="B823" s="4">
        <v>20140127</v>
      </c>
    </row>
    <row r="824" spans="1:2">
      <c r="A824" s="3" t="s">
        <v>11379</v>
      </c>
      <c r="B824" s="4">
        <v>20230420</v>
      </c>
    </row>
    <row r="825" spans="1:2">
      <c r="A825" s="3" t="s">
        <v>11392</v>
      </c>
      <c r="B825" s="4">
        <v>20200051</v>
      </c>
    </row>
    <row r="826" spans="1:2">
      <c r="A826" s="3" t="s">
        <v>11406</v>
      </c>
      <c r="B826" s="4">
        <v>20070464</v>
      </c>
    </row>
    <row r="827" spans="1:2">
      <c r="A827" s="3" t="s">
        <v>11419</v>
      </c>
      <c r="B827" s="4">
        <v>20200485</v>
      </c>
    </row>
    <row r="828" spans="1:2">
      <c r="A828" s="3" t="s">
        <v>11433</v>
      </c>
      <c r="B828" s="4">
        <v>20120575</v>
      </c>
    </row>
    <row r="829" spans="1:2">
      <c r="A829" s="3" t="s">
        <v>11447</v>
      </c>
      <c r="B829" s="4">
        <v>20220246</v>
      </c>
    </row>
    <row r="830" spans="1:2">
      <c r="A830" s="3" t="s">
        <v>2440</v>
      </c>
      <c r="B830" s="4">
        <v>20070370</v>
      </c>
    </row>
    <row r="831" spans="1:2">
      <c r="A831" s="3" t="s">
        <v>11488</v>
      </c>
      <c r="B831" s="4">
        <v>20060150</v>
      </c>
    </row>
    <row r="832" spans="1:2">
      <c r="A832" s="3" t="s">
        <v>11499</v>
      </c>
      <c r="B832" s="4">
        <v>20240314</v>
      </c>
    </row>
    <row r="833" spans="1:2">
      <c r="A833" s="3" t="s">
        <v>27201</v>
      </c>
      <c r="B833" s="4">
        <v>20250208</v>
      </c>
    </row>
    <row r="834" spans="1:2">
      <c r="A834" s="3" t="s">
        <v>27202</v>
      </c>
      <c r="B834" s="4">
        <v>20250207</v>
      </c>
    </row>
    <row r="835" spans="1:2">
      <c r="A835" s="3" t="s">
        <v>11529</v>
      </c>
      <c r="B835" s="4">
        <v>20050003</v>
      </c>
    </row>
    <row r="836" spans="1:2">
      <c r="A836" s="3" t="s">
        <v>11543</v>
      </c>
      <c r="B836" s="4">
        <v>20170296</v>
      </c>
    </row>
    <row r="837" spans="1:2">
      <c r="A837" s="3" t="s">
        <v>11558</v>
      </c>
      <c r="B837" s="4">
        <v>20170081</v>
      </c>
    </row>
    <row r="838" spans="1:2">
      <c r="A838" s="3" t="s">
        <v>9984</v>
      </c>
      <c r="B838" s="4">
        <v>20190388</v>
      </c>
    </row>
    <row r="839" spans="1:2">
      <c r="A839" s="3" t="s">
        <v>11587</v>
      </c>
      <c r="B839" s="4">
        <v>20210278</v>
      </c>
    </row>
    <row r="840" spans="1:2">
      <c r="A840" s="3" t="s">
        <v>11601</v>
      </c>
      <c r="B840" s="4">
        <v>20140237</v>
      </c>
    </row>
    <row r="841" spans="1:2">
      <c r="A841" s="3" t="s">
        <v>11614</v>
      </c>
      <c r="B841" s="4">
        <v>20220341</v>
      </c>
    </row>
    <row r="842" spans="1:2">
      <c r="A842" s="3" t="s">
        <v>23543</v>
      </c>
      <c r="B842" s="4">
        <v>20121339</v>
      </c>
    </row>
    <row r="843" spans="1:2">
      <c r="A843" s="3" t="s">
        <v>11639</v>
      </c>
      <c r="B843" s="4">
        <v>20130930</v>
      </c>
    </row>
    <row r="844" spans="1:2">
      <c r="A844" s="3" t="s">
        <v>11651</v>
      </c>
      <c r="B844" s="4">
        <v>20200157</v>
      </c>
    </row>
    <row r="845" spans="1:2">
      <c r="A845" s="3" t="s">
        <v>27203</v>
      </c>
      <c r="B845" s="4">
        <v>20220338</v>
      </c>
    </row>
    <row r="846" spans="1:2">
      <c r="A846" s="3" t="s">
        <v>11680</v>
      </c>
      <c r="B846" s="4">
        <v>20150345</v>
      </c>
    </row>
    <row r="847" spans="1:2">
      <c r="A847" s="3" t="s">
        <v>11694</v>
      </c>
      <c r="B847" s="4">
        <v>20150230</v>
      </c>
    </row>
    <row r="848" spans="1:2">
      <c r="A848" s="3" t="s">
        <v>11708</v>
      </c>
      <c r="B848" s="4">
        <v>20110130</v>
      </c>
    </row>
    <row r="849" spans="1:2">
      <c r="A849" s="3" t="s">
        <v>11723</v>
      </c>
      <c r="B849" s="4">
        <v>20040695</v>
      </c>
    </row>
    <row r="850" spans="1:2">
      <c r="A850" s="3" t="s">
        <v>11736</v>
      </c>
      <c r="B850" s="4">
        <v>20220326</v>
      </c>
    </row>
    <row r="851" spans="1:2">
      <c r="A851" s="3" t="s">
        <v>11748</v>
      </c>
      <c r="B851" s="4">
        <v>20140329</v>
      </c>
    </row>
    <row r="852" spans="1:2">
      <c r="A852" s="3" t="s">
        <v>11762</v>
      </c>
      <c r="B852" s="4">
        <v>20210311</v>
      </c>
    </row>
    <row r="853" spans="1:2">
      <c r="A853" s="3" t="s">
        <v>11777</v>
      </c>
      <c r="B853" s="4">
        <v>20230419</v>
      </c>
    </row>
    <row r="854" spans="1:2">
      <c r="A854" s="3" t="s">
        <v>11786</v>
      </c>
      <c r="B854" s="4">
        <v>20130728</v>
      </c>
    </row>
    <row r="855" spans="1:2">
      <c r="A855" s="3" t="s">
        <v>11796</v>
      </c>
      <c r="B855" s="4">
        <v>20240107</v>
      </c>
    </row>
    <row r="856" spans="1:2">
      <c r="A856" s="3" t="s">
        <v>11806</v>
      </c>
      <c r="B856" s="4">
        <v>20230183</v>
      </c>
    </row>
    <row r="857" spans="1:2">
      <c r="A857" s="3" t="s">
        <v>27204</v>
      </c>
      <c r="B857" s="4">
        <v>20250171</v>
      </c>
    </row>
    <row r="858" spans="1:2">
      <c r="A858" s="3" t="s">
        <v>11823</v>
      </c>
      <c r="B858" s="4">
        <v>20240405</v>
      </c>
    </row>
    <row r="859" spans="1:2">
      <c r="A859" s="3" t="s">
        <v>1936</v>
      </c>
      <c r="B859" s="4">
        <v>20170607</v>
      </c>
    </row>
    <row r="860" spans="1:2">
      <c r="A860" s="3" t="s">
        <v>23242</v>
      </c>
      <c r="B860" s="4">
        <v>20170186</v>
      </c>
    </row>
    <row r="861" spans="1:2">
      <c r="A861" s="3" t="s">
        <v>11864</v>
      </c>
      <c r="B861" s="4">
        <v>20130161</v>
      </c>
    </row>
    <row r="862" spans="1:2">
      <c r="A862" s="3" t="s">
        <v>11878</v>
      </c>
      <c r="B862" s="4">
        <v>20220197</v>
      </c>
    </row>
    <row r="863" spans="1:2">
      <c r="A863" s="3" t="s">
        <v>11892</v>
      </c>
      <c r="B863" s="4">
        <v>20200307</v>
      </c>
    </row>
    <row r="864" spans="1:2">
      <c r="A864" s="3" t="s">
        <v>11905</v>
      </c>
      <c r="B864" s="4">
        <v>20170165</v>
      </c>
    </row>
    <row r="865" spans="1:2">
      <c r="A865" s="3" t="s">
        <v>2225</v>
      </c>
      <c r="B865" s="4">
        <v>20210063</v>
      </c>
    </row>
    <row r="866" spans="1:2">
      <c r="A866" s="3" t="s">
        <v>11932</v>
      </c>
      <c r="B866" s="4">
        <v>20121095</v>
      </c>
    </row>
    <row r="867" spans="1:2">
      <c r="A867" s="3" t="s">
        <v>23664</v>
      </c>
      <c r="B867" s="4">
        <v>20190118</v>
      </c>
    </row>
    <row r="868" spans="1:2">
      <c r="A868" s="3" t="s">
        <v>11961</v>
      </c>
      <c r="B868" s="4">
        <v>20100666</v>
      </c>
    </row>
    <row r="869" spans="1:2">
      <c r="A869" s="3" t="s">
        <v>11990</v>
      </c>
      <c r="B869" s="4">
        <v>20170246</v>
      </c>
    </row>
    <row r="870" spans="1:2">
      <c r="A870" s="3" t="s">
        <v>11665</v>
      </c>
      <c r="B870" s="4">
        <v>20220127</v>
      </c>
    </row>
    <row r="871" spans="1:2">
      <c r="A871" s="3" t="s">
        <v>12004</v>
      </c>
      <c r="B871" s="4">
        <v>20170605</v>
      </c>
    </row>
    <row r="872" spans="1:2">
      <c r="A872" s="3" t="s">
        <v>12017</v>
      </c>
      <c r="B872" s="4">
        <v>20220036</v>
      </c>
    </row>
    <row r="873" spans="1:2">
      <c r="A873" s="3" t="s">
        <v>12033</v>
      </c>
      <c r="B873" s="4">
        <v>20210376</v>
      </c>
    </row>
    <row r="874" spans="1:2">
      <c r="A874" s="3" t="s">
        <v>12045</v>
      </c>
      <c r="B874" s="4">
        <v>20040178</v>
      </c>
    </row>
    <row r="875" spans="1:2">
      <c r="A875" s="3" t="s">
        <v>3010</v>
      </c>
      <c r="B875" s="4">
        <v>20170444</v>
      </c>
    </row>
    <row r="876" spans="1:2">
      <c r="A876" s="3" t="s">
        <v>12059</v>
      </c>
      <c r="B876" s="4">
        <v>20100243</v>
      </c>
    </row>
    <row r="877" spans="1:2">
      <c r="A877" s="3" t="s">
        <v>12074</v>
      </c>
      <c r="B877" s="4">
        <v>20200073</v>
      </c>
    </row>
    <row r="878" spans="1:2">
      <c r="A878" s="3" t="s">
        <v>12091</v>
      </c>
      <c r="B878" s="4">
        <v>20200347</v>
      </c>
    </row>
    <row r="879" spans="1:2">
      <c r="A879" s="3" t="s">
        <v>12103</v>
      </c>
      <c r="B879" s="4">
        <v>20220242</v>
      </c>
    </row>
    <row r="880" spans="1:2">
      <c r="A880" s="3" t="s">
        <v>10200</v>
      </c>
      <c r="B880" s="4">
        <v>20210363</v>
      </c>
    </row>
    <row r="881" spans="1:2">
      <c r="A881" s="3" t="s">
        <v>12126</v>
      </c>
      <c r="B881" s="4">
        <v>20250080</v>
      </c>
    </row>
    <row r="882" spans="1:2">
      <c r="A882" s="3" t="s">
        <v>27205</v>
      </c>
      <c r="B882" s="4">
        <v>20250152</v>
      </c>
    </row>
    <row r="883" spans="1:2">
      <c r="A883" s="3" t="s">
        <v>12163</v>
      </c>
      <c r="B883" s="4">
        <v>20040055</v>
      </c>
    </row>
    <row r="884" spans="1:2">
      <c r="A884" s="3" t="s">
        <v>12177</v>
      </c>
      <c r="B884" s="4">
        <v>20150068</v>
      </c>
    </row>
    <row r="885" spans="1:2">
      <c r="A885" s="3" t="s">
        <v>11573</v>
      </c>
      <c r="B885" s="4">
        <v>20160477</v>
      </c>
    </row>
    <row r="886" spans="1:2">
      <c r="A886" s="3" t="s">
        <v>12202</v>
      </c>
      <c r="B886" s="4">
        <v>20160031</v>
      </c>
    </row>
    <row r="887" spans="1:2">
      <c r="A887" s="3" t="s">
        <v>12218</v>
      </c>
      <c r="B887" s="4">
        <v>20200046</v>
      </c>
    </row>
    <row r="888" spans="1:2">
      <c r="A888" s="3" t="s">
        <v>12234</v>
      </c>
      <c r="B888" s="4">
        <v>20190020</v>
      </c>
    </row>
    <row r="889" spans="1:2">
      <c r="A889" s="3" t="s">
        <v>12248</v>
      </c>
      <c r="B889" s="4">
        <v>20140427</v>
      </c>
    </row>
    <row r="890" spans="1:2">
      <c r="A890" s="3" t="s">
        <v>12263</v>
      </c>
      <c r="B890" s="4">
        <v>20130594</v>
      </c>
    </row>
    <row r="891" spans="1:2">
      <c r="A891" s="3" t="s">
        <v>12279</v>
      </c>
      <c r="B891" s="4">
        <v>20190303</v>
      </c>
    </row>
    <row r="892" spans="1:2">
      <c r="A892" s="3" t="s">
        <v>12292</v>
      </c>
      <c r="B892" s="4">
        <v>20090480</v>
      </c>
    </row>
    <row r="893" spans="1:2">
      <c r="A893" s="3" t="s">
        <v>12305</v>
      </c>
      <c r="B893" s="4">
        <v>20111031</v>
      </c>
    </row>
    <row r="894" spans="1:2">
      <c r="A894" s="3" t="s">
        <v>12319</v>
      </c>
      <c r="B894" s="4">
        <v>20180151</v>
      </c>
    </row>
    <row r="895" spans="1:2">
      <c r="A895" s="3" t="s">
        <v>12333</v>
      </c>
      <c r="B895" s="4">
        <v>20200266</v>
      </c>
    </row>
    <row r="896" spans="1:2">
      <c r="A896" s="3" t="s">
        <v>12346</v>
      </c>
      <c r="B896" s="4">
        <v>20210021</v>
      </c>
    </row>
    <row r="897" spans="1:2">
      <c r="A897" s="3" t="s">
        <v>23953</v>
      </c>
      <c r="B897" s="4">
        <v>20140824</v>
      </c>
    </row>
    <row r="898" spans="1:2">
      <c r="A898" s="3" t="s">
        <v>12374</v>
      </c>
      <c r="B898" s="4">
        <v>20040064</v>
      </c>
    </row>
    <row r="899" spans="1:2">
      <c r="A899" s="3" t="s">
        <v>12387</v>
      </c>
      <c r="B899" s="4">
        <v>20230400</v>
      </c>
    </row>
    <row r="900" spans="1:2">
      <c r="A900" s="3" t="s">
        <v>12401</v>
      </c>
      <c r="B900" s="4">
        <v>20220276</v>
      </c>
    </row>
    <row r="901" spans="1:2">
      <c r="A901" s="3" t="s">
        <v>18646</v>
      </c>
      <c r="B901" s="4">
        <v>20170280</v>
      </c>
    </row>
    <row r="902" spans="1:2">
      <c r="A902" s="3" t="s">
        <v>12429</v>
      </c>
      <c r="B902" s="4">
        <v>20100052</v>
      </c>
    </row>
    <row r="903" spans="1:2">
      <c r="A903" s="3" t="s">
        <v>24138</v>
      </c>
      <c r="B903" s="4">
        <v>20210274</v>
      </c>
    </row>
    <row r="904" spans="1:2">
      <c r="A904" s="3" t="s">
        <v>12453</v>
      </c>
      <c r="B904" s="4">
        <v>20240398</v>
      </c>
    </row>
    <row r="905" spans="1:2">
      <c r="A905" s="3" t="s">
        <v>27206</v>
      </c>
      <c r="B905" s="4">
        <v>20250182</v>
      </c>
    </row>
    <row r="906" spans="1:2">
      <c r="A906" s="3" t="s">
        <v>27207</v>
      </c>
      <c r="B906" s="4">
        <v>20250181</v>
      </c>
    </row>
    <row r="907" spans="1:2">
      <c r="A907" s="3" t="s">
        <v>27208</v>
      </c>
      <c r="B907" s="4">
        <v>20250180</v>
      </c>
    </row>
    <row r="908" spans="1:2">
      <c r="A908" s="3" t="s">
        <v>12510</v>
      </c>
      <c r="B908" s="4">
        <v>20190061</v>
      </c>
    </row>
    <row r="909" spans="1:2">
      <c r="A909" s="3" t="s">
        <v>17958</v>
      </c>
      <c r="B909" s="4">
        <v>20040710</v>
      </c>
    </row>
    <row r="910" spans="1:2">
      <c r="A910" s="3" t="s">
        <v>12537</v>
      </c>
      <c r="B910" s="4">
        <v>20160628</v>
      </c>
    </row>
    <row r="911" spans="1:2">
      <c r="A911" s="3" t="s">
        <v>12551</v>
      </c>
      <c r="B911" s="4">
        <v>20210038</v>
      </c>
    </row>
    <row r="912" spans="1:2">
      <c r="A912" s="3" t="s">
        <v>12564</v>
      </c>
      <c r="B912" s="4">
        <v>20130213</v>
      </c>
    </row>
    <row r="913" spans="1:2">
      <c r="A913" s="3" t="s">
        <v>12577</v>
      </c>
      <c r="B913" s="4">
        <v>20110656</v>
      </c>
    </row>
    <row r="914" spans="1:2">
      <c r="A914" s="3" t="s">
        <v>12591</v>
      </c>
      <c r="B914" s="4">
        <v>20140222</v>
      </c>
    </row>
    <row r="915" spans="1:2">
      <c r="A915" s="3" t="s">
        <v>12605</v>
      </c>
      <c r="B915" s="4">
        <v>20210213</v>
      </c>
    </row>
    <row r="916" spans="1:2">
      <c r="A916" s="3" t="s">
        <v>12617</v>
      </c>
      <c r="B916" s="4">
        <v>20111175</v>
      </c>
    </row>
    <row r="917" spans="1:2">
      <c r="A917" s="3" t="s">
        <v>12630</v>
      </c>
      <c r="B917" s="4">
        <v>20250118</v>
      </c>
    </row>
    <row r="918" spans="1:2">
      <c r="A918" s="3" t="s">
        <v>12642</v>
      </c>
      <c r="B918" s="4">
        <v>20220067</v>
      </c>
    </row>
    <row r="919" spans="1:2">
      <c r="A919" s="3" t="s">
        <v>12658</v>
      </c>
      <c r="B919" s="4">
        <v>20220219</v>
      </c>
    </row>
    <row r="920" spans="1:2">
      <c r="A920" s="3" t="s">
        <v>12672</v>
      </c>
      <c r="B920" s="4">
        <v>20160465</v>
      </c>
    </row>
    <row r="921" spans="1:2">
      <c r="A921" s="3" t="s">
        <v>12683</v>
      </c>
      <c r="B921" s="4">
        <v>20180197</v>
      </c>
    </row>
    <row r="922" spans="1:2">
      <c r="A922" s="3" t="s">
        <v>12698</v>
      </c>
      <c r="B922" s="4">
        <v>20250119</v>
      </c>
    </row>
    <row r="923" spans="1:2">
      <c r="A923" s="3" t="s">
        <v>27209</v>
      </c>
      <c r="B923" s="4">
        <v>20220273</v>
      </c>
    </row>
    <row r="924" spans="1:2">
      <c r="A924" s="3" t="s">
        <v>12729</v>
      </c>
      <c r="B924" s="4">
        <v>20190386</v>
      </c>
    </row>
    <row r="925" spans="1:2">
      <c r="A925" s="3" t="s">
        <v>12743</v>
      </c>
      <c r="B925" s="4">
        <v>20250134</v>
      </c>
    </row>
    <row r="926" spans="1:2">
      <c r="A926" s="3" t="s">
        <v>27210</v>
      </c>
      <c r="B926" s="4">
        <v>20250144</v>
      </c>
    </row>
    <row r="927" spans="1:2">
      <c r="A927" s="3" t="s">
        <v>12751</v>
      </c>
      <c r="B927" s="4">
        <v>20100480</v>
      </c>
    </row>
    <row r="928" spans="1:2">
      <c r="A928" s="3" t="s">
        <v>1987</v>
      </c>
      <c r="B928" s="4">
        <v>20090759</v>
      </c>
    </row>
    <row r="929" spans="1:2">
      <c r="A929" s="3" t="s">
        <v>12779</v>
      </c>
      <c r="B929" s="4">
        <v>20190270</v>
      </c>
    </row>
    <row r="930" spans="1:2">
      <c r="A930" s="3" t="s">
        <v>12792</v>
      </c>
      <c r="B930" s="4">
        <v>20190375</v>
      </c>
    </row>
    <row r="931" spans="1:2">
      <c r="A931" s="3" t="s">
        <v>12805</v>
      </c>
      <c r="B931" s="4">
        <v>20160379</v>
      </c>
    </row>
    <row r="932" spans="1:2">
      <c r="A932" s="3" t="s">
        <v>23503</v>
      </c>
      <c r="B932" s="4">
        <v>20200302</v>
      </c>
    </row>
    <row r="933" spans="1:2">
      <c r="A933" s="3" t="s">
        <v>27211</v>
      </c>
      <c r="B933" s="4">
        <v>20170427</v>
      </c>
    </row>
    <row r="934" spans="1:2">
      <c r="A934" s="3" t="s">
        <v>12846</v>
      </c>
      <c r="B934" s="4">
        <v>20200076</v>
      </c>
    </row>
    <row r="935" spans="1:2">
      <c r="A935" s="3" t="s">
        <v>12858</v>
      </c>
      <c r="B935" s="4">
        <v>20120823</v>
      </c>
    </row>
    <row r="936" spans="1:2">
      <c r="A936" s="3" t="s">
        <v>12872</v>
      </c>
      <c r="B936" s="4">
        <v>20230335</v>
      </c>
    </row>
    <row r="937" spans="1:2">
      <c r="A937" s="3" t="s">
        <v>12887</v>
      </c>
      <c r="B937" s="4">
        <v>20240307</v>
      </c>
    </row>
    <row r="938" spans="1:2">
      <c r="A938" s="3" t="s">
        <v>12899</v>
      </c>
      <c r="B938" s="4">
        <v>20200493</v>
      </c>
    </row>
    <row r="939" spans="1:2">
      <c r="A939" s="3" t="s">
        <v>12913</v>
      </c>
      <c r="B939" s="4">
        <v>20240118</v>
      </c>
    </row>
    <row r="940" spans="1:2">
      <c r="A940" s="3" t="s">
        <v>12927</v>
      </c>
      <c r="B940" s="4">
        <v>20070604</v>
      </c>
    </row>
    <row r="941" spans="1:2">
      <c r="A941" s="3" t="s">
        <v>12943</v>
      </c>
      <c r="B941" s="4">
        <v>20240315</v>
      </c>
    </row>
    <row r="942" spans="1:2">
      <c r="A942" s="3" t="s">
        <v>27212</v>
      </c>
      <c r="B942" s="4">
        <v>20250158</v>
      </c>
    </row>
    <row r="943" spans="1:2">
      <c r="A943" s="3" t="s">
        <v>12971</v>
      </c>
      <c r="B943" s="4">
        <v>20250030</v>
      </c>
    </row>
    <row r="944" spans="1:2">
      <c r="A944" s="3" t="s">
        <v>12985</v>
      </c>
      <c r="B944" s="4">
        <v>20190136</v>
      </c>
    </row>
    <row r="945" spans="1:2">
      <c r="A945" s="3" t="s">
        <v>12997</v>
      </c>
      <c r="B945" s="4">
        <v>20240341</v>
      </c>
    </row>
    <row r="946" spans="1:2">
      <c r="A946" s="3" t="s">
        <v>27213</v>
      </c>
      <c r="B946" s="4">
        <v>20250197</v>
      </c>
    </row>
    <row r="947" spans="1:2">
      <c r="A947" s="3" t="s">
        <v>14667</v>
      </c>
      <c r="B947" s="4">
        <v>20050070</v>
      </c>
    </row>
    <row r="948" spans="1:2">
      <c r="A948" s="3" t="s">
        <v>13031</v>
      </c>
      <c r="B948" s="4">
        <v>20130175</v>
      </c>
    </row>
    <row r="949" spans="1:2">
      <c r="A949" s="3" t="s">
        <v>13046</v>
      </c>
      <c r="B949" s="4">
        <v>20190087</v>
      </c>
    </row>
    <row r="950" spans="1:2">
      <c r="A950" s="3" t="s">
        <v>13061</v>
      </c>
      <c r="B950" s="4">
        <v>20180101</v>
      </c>
    </row>
    <row r="951" spans="1:2">
      <c r="A951" s="3" t="s">
        <v>13073</v>
      </c>
      <c r="B951" s="4">
        <v>20040482</v>
      </c>
    </row>
    <row r="952" spans="1:2">
      <c r="A952" s="3" t="s">
        <v>13088</v>
      </c>
      <c r="B952" s="4">
        <v>20160269</v>
      </c>
    </row>
    <row r="953" spans="1:2">
      <c r="A953" s="3" t="s">
        <v>13103</v>
      </c>
      <c r="B953" s="4">
        <v>20160511</v>
      </c>
    </row>
    <row r="954" spans="1:2">
      <c r="A954" s="3" t="s">
        <v>13116</v>
      </c>
      <c r="B954" s="4">
        <v>20210159</v>
      </c>
    </row>
    <row r="955" spans="1:2">
      <c r="A955" s="3" t="s">
        <v>13130</v>
      </c>
      <c r="B955" s="4">
        <v>20150268</v>
      </c>
    </row>
    <row r="956" spans="1:2">
      <c r="A956" s="3" t="s">
        <v>13145</v>
      </c>
      <c r="B956" s="4">
        <v>20240028</v>
      </c>
    </row>
    <row r="957" spans="1:2">
      <c r="A957" s="3" t="s">
        <v>13160</v>
      </c>
      <c r="B957" s="4">
        <v>20160259</v>
      </c>
    </row>
    <row r="958" spans="1:2">
      <c r="A958" s="3" t="s">
        <v>13174</v>
      </c>
      <c r="B958" s="4">
        <v>20210340</v>
      </c>
    </row>
    <row r="959" spans="1:2">
      <c r="A959" s="3" t="s">
        <v>13189</v>
      </c>
      <c r="B959" s="4">
        <v>20070509</v>
      </c>
    </row>
    <row r="960" spans="1:2">
      <c r="A960" s="3" t="s">
        <v>13229</v>
      </c>
      <c r="B960" s="4">
        <v>20190235</v>
      </c>
    </row>
    <row r="961" spans="1:2">
      <c r="A961" s="3" t="s">
        <v>27214</v>
      </c>
      <c r="B961" s="4">
        <v>20220179</v>
      </c>
    </row>
    <row r="962" spans="1:2">
      <c r="A962" s="3" t="s">
        <v>13241</v>
      </c>
      <c r="B962" s="4">
        <v>20230084</v>
      </c>
    </row>
    <row r="963" spans="1:2">
      <c r="A963" s="3" t="s">
        <v>3334</v>
      </c>
      <c r="B963" s="4">
        <v>20240077</v>
      </c>
    </row>
    <row r="964" spans="1:2">
      <c r="A964" s="3" t="s">
        <v>13256</v>
      </c>
      <c r="B964" s="4">
        <v>20180178</v>
      </c>
    </row>
    <row r="965" spans="1:2">
      <c r="A965" s="3" t="s">
        <v>13266</v>
      </c>
      <c r="B965" s="4">
        <v>20250109</v>
      </c>
    </row>
    <row r="966" spans="1:2">
      <c r="A966" s="3" t="s">
        <v>13276</v>
      </c>
      <c r="B966" s="4">
        <v>20250015</v>
      </c>
    </row>
    <row r="967" spans="1:2">
      <c r="A967" s="3" t="s">
        <v>13299</v>
      </c>
      <c r="B967" s="4">
        <v>20250110</v>
      </c>
    </row>
    <row r="968" spans="1:2">
      <c r="A968" s="3" t="s">
        <v>27215</v>
      </c>
      <c r="B968" s="4">
        <v>20250194</v>
      </c>
    </row>
    <row r="969" spans="1:2">
      <c r="A969" s="3" t="s">
        <v>13309</v>
      </c>
      <c r="B969" s="4">
        <v>20040159</v>
      </c>
    </row>
    <row r="970" spans="1:2">
      <c r="A970" s="3" t="s">
        <v>13323</v>
      </c>
      <c r="B970" s="4">
        <v>20040002</v>
      </c>
    </row>
    <row r="971" spans="1:2">
      <c r="A971" s="3" t="s">
        <v>13350</v>
      </c>
      <c r="B971" s="4">
        <v>20190184</v>
      </c>
    </row>
    <row r="972" spans="1:2">
      <c r="A972" s="3" t="s">
        <v>24508</v>
      </c>
      <c r="B972" s="4">
        <v>20200169</v>
      </c>
    </row>
    <row r="973" spans="1:2">
      <c r="A973" s="3" t="s">
        <v>23436</v>
      </c>
      <c r="B973" s="4">
        <v>20210030</v>
      </c>
    </row>
    <row r="974" spans="1:2">
      <c r="A974" s="3" t="s">
        <v>13380</v>
      </c>
      <c r="B974" s="4">
        <v>20120710</v>
      </c>
    </row>
    <row r="975" spans="1:2">
      <c r="A975" s="3" t="s">
        <v>13394</v>
      </c>
      <c r="B975" s="4">
        <v>20180030</v>
      </c>
    </row>
    <row r="976" spans="1:2">
      <c r="A976" s="3" t="s">
        <v>13409</v>
      </c>
      <c r="B976" s="4">
        <v>20230075</v>
      </c>
    </row>
    <row r="977" spans="1:2">
      <c r="A977" s="3" t="s">
        <v>13425</v>
      </c>
      <c r="B977" s="4">
        <v>20090753</v>
      </c>
    </row>
    <row r="978" spans="1:2">
      <c r="A978" s="3" t="s">
        <v>13441</v>
      </c>
      <c r="B978" s="4">
        <v>20250130</v>
      </c>
    </row>
    <row r="979" spans="1:2">
      <c r="A979" s="3" t="s">
        <v>13453</v>
      </c>
      <c r="B979" s="4">
        <v>20250061</v>
      </c>
    </row>
    <row r="980" spans="1:2">
      <c r="A980" s="3" t="s">
        <v>13465</v>
      </c>
      <c r="B980" s="4">
        <v>20230285</v>
      </c>
    </row>
    <row r="981" spans="1:2">
      <c r="A981" s="3" t="s">
        <v>13480</v>
      </c>
      <c r="B981" s="4">
        <v>20230070</v>
      </c>
    </row>
    <row r="982" spans="1:2">
      <c r="A982" s="3" t="s">
        <v>13497</v>
      </c>
      <c r="B982" s="4">
        <v>20050516</v>
      </c>
    </row>
    <row r="983" spans="1:2">
      <c r="A983" s="3" t="s">
        <v>13511</v>
      </c>
      <c r="B983" s="4">
        <v>20230190</v>
      </c>
    </row>
    <row r="984" spans="1:2">
      <c r="A984" s="3" t="s">
        <v>13526</v>
      </c>
      <c r="B984" s="4">
        <v>20250102</v>
      </c>
    </row>
    <row r="985" spans="1:2">
      <c r="A985" s="3" t="s">
        <v>27216</v>
      </c>
      <c r="B985" s="4">
        <v>20250159</v>
      </c>
    </row>
    <row r="986" spans="1:2">
      <c r="A986" s="3" t="s">
        <v>27217</v>
      </c>
      <c r="B986" s="4">
        <v>20240175</v>
      </c>
    </row>
    <row r="987" spans="1:2">
      <c r="A987" s="3" t="s">
        <v>13566</v>
      </c>
      <c r="B987" s="4">
        <v>20240327</v>
      </c>
    </row>
    <row r="988" spans="1:2">
      <c r="A988" s="3" t="s">
        <v>27218</v>
      </c>
      <c r="B988" s="4">
        <v>20250189</v>
      </c>
    </row>
    <row r="989" spans="1:2">
      <c r="A989" s="3" t="s">
        <v>6842</v>
      </c>
      <c r="B989" s="4">
        <v>20040054</v>
      </c>
    </row>
    <row r="990" spans="1:2">
      <c r="A990" s="3" t="s">
        <v>13607</v>
      </c>
      <c r="B990" s="4">
        <v>20110444</v>
      </c>
    </row>
    <row r="991" spans="1:2">
      <c r="A991" s="3" t="s">
        <v>13621</v>
      </c>
      <c r="B991" s="4">
        <v>20160378</v>
      </c>
    </row>
    <row r="992" spans="1:2">
      <c r="A992" s="3" t="s">
        <v>2638</v>
      </c>
      <c r="B992" s="4">
        <v>20220049</v>
      </c>
    </row>
    <row r="993" spans="1:2">
      <c r="A993" s="3" t="s">
        <v>13650</v>
      </c>
      <c r="B993" s="4">
        <v>20190195</v>
      </c>
    </row>
    <row r="994" spans="1:2">
      <c r="A994" s="3" t="s">
        <v>13664</v>
      </c>
      <c r="B994" s="4">
        <v>20150610</v>
      </c>
    </row>
    <row r="995" spans="1:2">
      <c r="A995" s="3" t="s">
        <v>27219</v>
      </c>
      <c r="B995" s="4">
        <v>20170385</v>
      </c>
    </row>
    <row r="996" spans="1:2">
      <c r="A996" s="3" t="s">
        <v>13693</v>
      </c>
      <c r="B996" s="4">
        <v>20210250</v>
      </c>
    </row>
    <row r="997" spans="1:2">
      <c r="A997" s="3" t="s">
        <v>13706</v>
      </c>
      <c r="B997" s="4">
        <v>20121374</v>
      </c>
    </row>
    <row r="998" spans="1:2">
      <c r="A998" s="3" t="s">
        <v>25232</v>
      </c>
      <c r="B998" s="4">
        <v>20240049</v>
      </c>
    </row>
    <row r="999" spans="1:2">
      <c r="A999" s="3" t="s">
        <v>13734</v>
      </c>
      <c r="B999" s="4">
        <v>20250126</v>
      </c>
    </row>
    <row r="1000" spans="1:2">
      <c r="A1000" s="3" t="s">
        <v>13747</v>
      </c>
      <c r="B1000" s="4">
        <v>20220225</v>
      </c>
    </row>
    <row r="1001" spans="1:2">
      <c r="A1001" s="3" t="s">
        <v>13763</v>
      </c>
      <c r="B1001" s="4">
        <v>20190343</v>
      </c>
    </row>
    <row r="1002" spans="1:2">
      <c r="A1002" s="3" t="s">
        <v>13777</v>
      </c>
      <c r="B1002" s="4">
        <v>20120234</v>
      </c>
    </row>
    <row r="1003" spans="1:2">
      <c r="A1003" s="3" t="s">
        <v>13791</v>
      </c>
      <c r="B1003" s="4">
        <v>20200503</v>
      </c>
    </row>
    <row r="1004" spans="1:2">
      <c r="A1004" s="3" t="s">
        <v>13807</v>
      </c>
      <c r="B1004" s="4">
        <v>20190254</v>
      </c>
    </row>
    <row r="1005" spans="1:2">
      <c r="A1005" s="3" t="s">
        <v>13821</v>
      </c>
      <c r="B1005" s="4">
        <v>20250001</v>
      </c>
    </row>
    <row r="1006" spans="1:2">
      <c r="A1006" s="3" t="s">
        <v>13843</v>
      </c>
      <c r="B1006" s="4">
        <v>20210133</v>
      </c>
    </row>
    <row r="1007" spans="1:2">
      <c r="A1007" s="3" t="s">
        <v>27220</v>
      </c>
      <c r="B1007" s="4">
        <v>20250203</v>
      </c>
    </row>
    <row r="1008" spans="1:2">
      <c r="A1008" s="3" t="s">
        <v>13861</v>
      </c>
      <c r="B1008" s="4">
        <v>20240325</v>
      </c>
    </row>
    <row r="1009" spans="1:2">
      <c r="A1009" s="3" t="s">
        <v>13883</v>
      </c>
      <c r="B1009" s="4">
        <v>20240404</v>
      </c>
    </row>
    <row r="1010" spans="1:2">
      <c r="A1010" s="3" t="s">
        <v>27221</v>
      </c>
      <c r="B1010" s="4">
        <v>20250179</v>
      </c>
    </row>
    <row r="1011" spans="1:2">
      <c r="A1011" s="3" t="s">
        <v>13895</v>
      </c>
      <c r="B1011" s="4">
        <v>20160720</v>
      </c>
    </row>
    <row r="1012" spans="1:2">
      <c r="A1012" s="3" t="s">
        <v>13910</v>
      </c>
      <c r="B1012" s="4">
        <v>20180264</v>
      </c>
    </row>
    <row r="1013" spans="1:2">
      <c r="A1013" s="3" t="s">
        <v>13923</v>
      </c>
      <c r="B1013" s="4">
        <v>20170058</v>
      </c>
    </row>
    <row r="1014" spans="1:2">
      <c r="A1014" s="3" t="s">
        <v>13939</v>
      </c>
      <c r="B1014" s="4">
        <v>20210169</v>
      </c>
    </row>
    <row r="1015" spans="1:2">
      <c r="A1015" s="3" t="s">
        <v>13955</v>
      </c>
      <c r="B1015" s="4">
        <v>20121208</v>
      </c>
    </row>
    <row r="1016" spans="1:2">
      <c r="A1016" s="3" t="s">
        <v>13969</v>
      </c>
      <c r="B1016" s="4">
        <v>20150465</v>
      </c>
    </row>
    <row r="1017" spans="1:2">
      <c r="A1017" s="3" t="s">
        <v>14001</v>
      </c>
      <c r="B1017" s="4">
        <v>20190274</v>
      </c>
    </row>
    <row r="1018" spans="1:2">
      <c r="A1018" s="3" t="s">
        <v>21524</v>
      </c>
      <c r="B1018" s="4">
        <v>20210291</v>
      </c>
    </row>
    <row r="1019" spans="1:2">
      <c r="A1019" s="3" t="s">
        <v>14016</v>
      </c>
      <c r="B1019" s="4">
        <v>20160474</v>
      </c>
    </row>
    <row r="1020" spans="1:2">
      <c r="A1020" s="3" t="s">
        <v>14030</v>
      </c>
      <c r="B1020" s="4">
        <v>20250076</v>
      </c>
    </row>
    <row r="1021" spans="1:2">
      <c r="A1021" s="3" t="s">
        <v>14043</v>
      </c>
      <c r="B1021" s="4">
        <v>20200026</v>
      </c>
    </row>
    <row r="1022" spans="1:2">
      <c r="A1022" s="3" t="s">
        <v>14059</v>
      </c>
      <c r="B1022" s="4">
        <v>20210284</v>
      </c>
    </row>
    <row r="1023" spans="1:2">
      <c r="A1023" s="3" t="s">
        <v>25341</v>
      </c>
      <c r="B1023" s="4">
        <v>20230405</v>
      </c>
    </row>
    <row r="1024" spans="1:2">
      <c r="A1024" s="3" t="s">
        <v>14084</v>
      </c>
      <c r="B1024" s="4">
        <v>20160636</v>
      </c>
    </row>
    <row r="1025" spans="1:2">
      <c r="A1025" s="3" t="s">
        <v>14099</v>
      </c>
      <c r="B1025" s="4">
        <v>20210276</v>
      </c>
    </row>
    <row r="1026" spans="1:2">
      <c r="A1026" s="3" t="s">
        <v>14114</v>
      </c>
      <c r="B1026" s="4">
        <v>20190263</v>
      </c>
    </row>
    <row r="1027" spans="1:2">
      <c r="A1027" s="3" t="s">
        <v>14127</v>
      </c>
      <c r="B1027" s="4">
        <v>20220298</v>
      </c>
    </row>
    <row r="1028" spans="1:2">
      <c r="A1028" s="3" t="s">
        <v>14144</v>
      </c>
      <c r="B1028" s="4">
        <v>20140582</v>
      </c>
    </row>
    <row r="1029" spans="1:2">
      <c r="A1029" s="3" t="s">
        <v>27222</v>
      </c>
      <c r="B1029" s="4">
        <v>20250165</v>
      </c>
    </row>
    <row r="1030" spans="1:2">
      <c r="A1030" s="3" t="s">
        <v>27223</v>
      </c>
      <c r="B1030" s="4">
        <v>20250166</v>
      </c>
    </row>
    <row r="1031" spans="1:2">
      <c r="A1031" s="3" t="s">
        <v>26871</v>
      </c>
      <c r="B1031" s="4">
        <v>20140333</v>
      </c>
    </row>
    <row r="1032" spans="1:2">
      <c r="A1032" s="3" t="s">
        <v>14189</v>
      </c>
      <c r="B1032" s="4">
        <v>20050311</v>
      </c>
    </row>
    <row r="1033" spans="1:2">
      <c r="A1033" s="3" t="s">
        <v>14204</v>
      </c>
      <c r="B1033" s="4">
        <v>20190379</v>
      </c>
    </row>
    <row r="1034" spans="1:2">
      <c r="A1034" s="3" t="s">
        <v>14217</v>
      </c>
      <c r="B1034" s="4">
        <v>20210270</v>
      </c>
    </row>
    <row r="1035" spans="1:2">
      <c r="A1035" s="3" t="s">
        <v>8256</v>
      </c>
      <c r="B1035" s="4">
        <v>20190449</v>
      </c>
    </row>
    <row r="1036" spans="1:2">
      <c r="A1036" s="3" t="s">
        <v>14246</v>
      </c>
      <c r="B1036" s="4">
        <v>20130568</v>
      </c>
    </row>
    <row r="1037" spans="1:2">
      <c r="A1037" s="3" t="s">
        <v>23569</v>
      </c>
      <c r="B1037" s="4">
        <v>20050006</v>
      </c>
    </row>
    <row r="1038" spans="1:2">
      <c r="A1038" s="3" t="s">
        <v>14259</v>
      </c>
      <c r="B1038" s="4">
        <v>20200112</v>
      </c>
    </row>
    <row r="1039" spans="1:2">
      <c r="A1039" s="3" t="s">
        <v>14271</v>
      </c>
      <c r="B1039" s="4">
        <v>20220122</v>
      </c>
    </row>
    <row r="1040" spans="1:2">
      <c r="A1040" s="3" t="s">
        <v>14284</v>
      </c>
      <c r="B1040" s="4">
        <v>20230302</v>
      </c>
    </row>
    <row r="1041" spans="1:2">
      <c r="A1041" s="3" t="s">
        <v>14300</v>
      </c>
      <c r="B1041" s="4">
        <v>20240070</v>
      </c>
    </row>
    <row r="1042" spans="1:2">
      <c r="A1042" s="3" t="s">
        <v>14315</v>
      </c>
      <c r="B1042" s="4">
        <v>20240113</v>
      </c>
    </row>
    <row r="1043" spans="1:2">
      <c r="A1043" s="3" t="s">
        <v>25347</v>
      </c>
      <c r="B1043" s="4">
        <v>20220151</v>
      </c>
    </row>
    <row r="1044" spans="1:2">
      <c r="A1044" s="3" t="s">
        <v>14338</v>
      </c>
      <c r="B1044" s="4">
        <v>20120086</v>
      </c>
    </row>
    <row r="1045" spans="1:2">
      <c r="A1045" s="3" t="s">
        <v>14352</v>
      </c>
      <c r="B1045" s="4">
        <v>20230427</v>
      </c>
    </row>
    <row r="1046" spans="1:2">
      <c r="A1046" s="3" t="s">
        <v>14367</v>
      </c>
      <c r="B1046" s="4">
        <v>20240093</v>
      </c>
    </row>
    <row r="1047" spans="1:2">
      <c r="A1047" s="3" t="s">
        <v>14381</v>
      </c>
      <c r="B1047" s="4">
        <v>20240109</v>
      </c>
    </row>
    <row r="1048" spans="1:2">
      <c r="A1048" s="3" t="s">
        <v>14395</v>
      </c>
      <c r="B1048" s="4">
        <v>20130447</v>
      </c>
    </row>
    <row r="1049" spans="1:2">
      <c r="A1049" s="3" t="s">
        <v>14409</v>
      </c>
      <c r="B1049" s="4">
        <v>20250017</v>
      </c>
    </row>
    <row r="1050" spans="1:2">
      <c r="A1050" s="3" t="s">
        <v>14418</v>
      </c>
      <c r="B1050" s="4">
        <v>20240402</v>
      </c>
    </row>
    <row r="1051" spans="1:2">
      <c r="A1051" s="3" t="s">
        <v>14428</v>
      </c>
      <c r="B1051" s="4">
        <v>20240330</v>
      </c>
    </row>
    <row r="1052" spans="1:2">
      <c r="A1052" s="3" t="s">
        <v>14438</v>
      </c>
      <c r="B1052" s="4">
        <v>20250100</v>
      </c>
    </row>
    <row r="1053" spans="1:2">
      <c r="A1053" s="3" t="s">
        <v>14449</v>
      </c>
      <c r="B1053" s="4">
        <v>20180169</v>
      </c>
    </row>
    <row r="1054" spans="1:2">
      <c r="A1054" s="3" t="s">
        <v>14479</v>
      </c>
      <c r="B1054" s="4">
        <v>20080226</v>
      </c>
    </row>
    <row r="1055" spans="1:2">
      <c r="A1055" s="3" t="s">
        <v>19499</v>
      </c>
      <c r="B1055" s="4">
        <v>20111101</v>
      </c>
    </row>
    <row r="1056" spans="1:2">
      <c r="A1056" s="3" t="s">
        <v>14492</v>
      </c>
      <c r="B1056" s="4">
        <v>20220030</v>
      </c>
    </row>
    <row r="1057" spans="1:2">
      <c r="A1057" s="3" t="s">
        <v>5960</v>
      </c>
      <c r="B1057" s="4">
        <v>20111027</v>
      </c>
    </row>
    <row r="1058" spans="1:2">
      <c r="A1058" s="3" t="s">
        <v>14520</v>
      </c>
      <c r="B1058" s="4">
        <v>20190307</v>
      </c>
    </row>
    <row r="1059" spans="1:2">
      <c r="A1059" s="3" t="s">
        <v>27224</v>
      </c>
      <c r="B1059" s="4">
        <v>20160681</v>
      </c>
    </row>
    <row r="1060" spans="1:2">
      <c r="A1060" s="3" t="s">
        <v>14533</v>
      </c>
      <c r="B1060" s="4">
        <v>20200239</v>
      </c>
    </row>
    <row r="1061" spans="1:2">
      <c r="A1061" s="3" t="s">
        <v>14546</v>
      </c>
      <c r="B1061" s="4">
        <v>20220071</v>
      </c>
    </row>
    <row r="1062" spans="1:2">
      <c r="A1062" s="3" t="s">
        <v>14562</v>
      </c>
      <c r="B1062" s="4">
        <v>20040245</v>
      </c>
    </row>
    <row r="1063" spans="1:2">
      <c r="A1063" s="3" t="s">
        <v>27225</v>
      </c>
      <c r="B1063" s="4">
        <v>20220204</v>
      </c>
    </row>
    <row r="1064" spans="1:2">
      <c r="A1064" s="3" t="s">
        <v>14574</v>
      </c>
      <c r="B1064" s="4">
        <v>20130897</v>
      </c>
    </row>
    <row r="1065" spans="1:2">
      <c r="A1065" s="3" t="s">
        <v>14587</v>
      </c>
      <c r="B1065" s="4">
        <v>20180439</v>
      </c>
    </row>
    <row r="1066" spans="1:2">
      <c r="A1066" s="3" t="s">
        <v>14627</v>
      </c>
      <c r="B1066" s="4">
        <v>20240354</v>
      </c>
    </row>
    <row r="1067" spans="1:2">
      <c r="A1067" s="3" t="s">
        <v>27226</v>
      </c>
      <c r="B1067" s="4">
        <v>20250190</v>
      </c>
    </row>
    <row r="1068" spans="1:2">
      <c r="A1068" s="3" t="s">
        <v>25687</v>
      </c>
      <c r="B1068" s="4">
        <v>20240147</v>
      </c>
    </row>
    <row r="1069" spans="1:2">
      <c r="A1069" s="3" t="s">
        <v>14642</v>
      </c>
      <c r="B1069" s="4">
        <v>20240001</v>
      </c>
    </row>
    <row r="1070" spans="1:2">
      <c r="A1070" s="3" t="s">
        <v>14656</v>
      </c>
      <c r="B1070" s="4">
        <v>20140172</v>
      </c>
    </row>
    <row r="1071" spans="1:2">
      <c r="A1071" s="3" t="s">
        <v>3852</v>
      </c>
      <c r="B1071" s="4">
        <v>20170526</v>
      </c>
    </row>
    <row r="1072" spans="1:2">
      <c r="A1072" s="3" t="s">
        <v>14683</v>
      </c>
      <c r="B1072" s="4">
        <v>20100112</v>
      </c>
    </row>
    <row r="1073" spans="1:2">
      <c r="A1073" s="3" t="s">
        <v>14698</v>
      </c>
      <c r="B1073" s="4">
        <v>20160200</v>
      </c>
    </row>
    <row r="1074" spans="1:2">
      <c r="A1074" s="3" t="s">
        <v>25151</v>
      </c>
      <c r="B1074" s="4">
        <v>20210282</v>
      </c>
    </row>
    <row r="1075" spans="1:2">
      <c r="A1075" s="3" t="s">
        <v>14726</v>
      </c>
      <c r="B1075" s="4">
        <v>20040049</v>
      </c>
    </row>
    <row r="1076" spans="1:2">
      <c r="A1076" s="3" t="s">
        <v>14742</v>
      </c>
      <c r="B1076" s="4">
        <v>20170311</v>
      </c>
    </row>
    <row r="1077" spans="1:2">
      <c r="A1077" s="3" t="s">
        <v>14755</v>
      </c>
      <c r="B1077" s="4">
        <v>20180007</v>
      </c>
    </row>
    <row r="1078" spans="1:2">
      <c r="A1078" s="3" t="s">
        <v>14770</v>
      </c>
      <c r="B1078" s="4">
        <v>20200345</v>
      </c>
    </row>
    <row r="1079" spans="1:2">
      <c r="A1079" s="3" t="s">
        <v>14786</v>
      </c>
      <c r="B1079" s="4">
        <v>20111182</v>
      </c>
    </row>
    <row r="1080" spans="1:2">
      <c r="A1080" s="3" t="s">
        <v>14799</v>
      </c>
      <c r="B1080" s="4">
        <v>20200207</v>
      </c>
    </row>
    <row r="1081" spans="1:2">
      <c r="A1081" s="3" t="s">
        <v>14813</v>
      </c>
      <c r="B1081" s="4">
        <v>20220180</v>
      </c>
    </row>
    <row r="1082" spans="1:2">
      <c r="A1082" s="3" t="s">
        <v>14826</v>
      </c>
      <c r="B1082" s="4">
        <v>20210200</v>
      </c>
    </row>
    <row r="1083" spans="1:2">
      <c r="A1083" s="3" t="s">
        <v>14839</v>
      </c>
      <c r="B1083" s="4">
        <v>20230403</v>
      </c>
    </row>
    <row r="1084" spans="1:2">
      <c r="A1084" s="3" t="s">
        <v>14847</v>
      </c>
      <c r="B1084" s="4">
        <v>20200294</v>
      </c>
    </row>
    <row r="1085" spans="1:2">
      <c r="A1085" s="3" t="s">
        <v>24015</v>
      </c>
      <c r="B1085" s="4">
        <v>20210260</v>
      </c>
    </row>
    <row r="1086" spans="1:2">
      <c r="A1086" s="3" t="s">
        <v>14861</v>
      </c>
      <c r="B1086" s="4">
        <v>20220322</v>
      </c>
    </row>
    <row r="1087" spans="1:2">
      <c r="A1087" s="3" t="s">
        <v>14875</v>
      </c>
      <c r="B1087" s="4">
        <v>20230198</v>
      </c>
    </row>
    <row r="1088" spans="1:2">
      <c r="A1088" s="3" t="s">
        <v>14889</v>
      </c>
      <c r="B1088" s="4">
        <v>20240061</v>
      </c>
    </row>
    <row r="1089" spans="1:2">
      <c r="A1089" s="3" t="s">
        <v>27227</v>
      </c>
      <c r="B1089" s="4">
        <v>20250199</v>
      </c>
    </row>
    <row r="1090" spans="1:2">
      <c r="A1090" s="3" t="s">
        <v>14912</v>
      </c>
      <c r="B1090" s="4">
        <v>20250029</v>
      </c>
    </row>
    <row r="1091" spans="1:2">
      <c r="A1091" s="3" t="s">
        <v>27228</v>
      </c>
      <c r="B1091" s="4">
        <v>20250201</v>
      </c>
    </row>
    <row r="1092" spans="1:2">
      <c r="A1092" s="3" t="s">
        <v>27229</v>
      </c>
      <c r="B1092" s="4">
        <v>20250200</v>
      </c>
    </row>
    <row r="1093" spans="1:2">
      <c r="A1093" s="3" t="s">
        <v>14944</v>
      </c>
      <c r="B1093" s="4">
        <v>20110320</v>
      </c>
    </row>
    <row r="1094" spans="1:2">
      <c r="A1094" s="3" t="s">
        <v>14959</v>
      </c>
      <c r="B1094" s="4">
        <v>20121090</v>
      </c>
    </row>
    <row r="1095" spans="1:2">
      <c r="A1095" s="3" t="s">
        <v>14973</v>
      </c>
      <c r="B1095" s="4">
        <v>20120294</v>
      </c>
    </row>
    <row r="1096" spans="1:2">
      <c r="A1096" s="3" t="s">
        <v>20653</v>
      </c>
      <c r="B1096" s="4">
        <v>20210385</v>
      </c>
    </row>
    <row r="1097" spans="1:2">
      <c r="A1097" s="3" t="s">
        <v>15001</v>
      </c>
      <c r="B1097" s="4">
        <v>20040160</v>
      </c>
    </row>
    <row r="1098" spans="1:2">
      <c r="A1098" s="3" t="s">
        <v>15014</v>
      </c>
      <c r="B1098" s="4">
        <v>20140657</v>
      </c>
    </row>
    <row r="1099" spans="1:2">
      <c r="A1099" s="3" t="s">
        <v>15250</v>
      </c>
      <c r="B1099" s="4">
        <v>20220185</v>
      </c>
    </row>
    <row r="1100" spans="1:2">
      <c r="A1100" s="3" t="s">
        <v>15026</v>
      </c>
      <c r="B1100" s="4">
        <v>20140186</v>
      </c>
    </row>
    <row r="1101" spans="1:2">
      <c r="A1101" s="3" t="s">
        <v>23679</v>
      </c>
      <c r="B1101" s="4">
        <v>20190342</v>
      </c>
    </row>
    <row r="1102" spans="1:2">
      <c r="A1102" s="3" t="s">
        <v>15054</v>
      </c>
      <c r="B1102" s="4">
        <v>20180189</v>
      </c>
    </row>
    <row r="1103" spans="1:2">
      <c r="A1103" s="3" t="s">
        <v>27230</v>
      </c>
      <c r="B1103" s="4">
        <v>20250196</v>
      </c>
    </row>
    <row r="1104" spans="1:2">
      <c r="A1104" s="3" t="s">
        <v>27231</v>
      </c>
      <c r="B1104" s="4">
        <v>20250174</v>
      </c>
    </row>
    <row r="1105" spans="1:2">
      <c r="A1105" s="3" t="s">
        <v>15085</v>
      </c>
      <c r="B1105" s="4">
        <v>20230088</v>
      </c>
    </row>
    <row r="1106" spans="1:2">
      <c r="A1106" s="3" t="s">
        <v>15126</v>
      </c>
      <c r="B1106" s="4">
        <v>20250005</v>
      </c>
    </row>
    <row r="1107" spans="1:2">
      <c r="A1107" s="3" t="s">
        <v>22297</v>
      </c>
      <c r="B1107" s="4">
        <v>20190123</v>
      </c>
    </row>
    <row r="1108" spans="1:2">
      <c r="A1108" s="3" t="s">
        <v>27232</v>
      </c>
      <c r="B1108" s="4">
        <v>20220333</v>
      </c>
    </row>
    <row r="1109" spans="1:2">
      <c r="A1109" s="3" t="s">
        <v>27233</v>
      </c>
      <c r="B1109" s="4">
        <v>20250143</v>
      </c>
    </row>
    <row r="1110" spans="1:2">
      <c r="A1110" s="3" t="s">
        <v>3408</v>
      </c>
      <c r="B1110" s="4">
        <v>20230095</v>
      </c>
    </row>
    <row r="1111" spans="1:2">
      <c r="A1111" s="3" t="s">
        <v>15168</v>
      </c>
      <c r="B1111" s="4">
        <v>20200001</v>
      </c>
    </row>
    <row r="1112" spans="1:2">
      <c r="A1112" s="3" t="s">
        <v>15180</v>
      </c>
      <c r="B1112" s="4">
        <v>20170056</v>
      </c>
    </row>
    <row r="1113" spans="1:2">
      <c r="A1113" s="3" t="s">
        <v>4397</v>
      </c>
      <c r="B1113" s="4">
        <v>20120560</v>
      </c>
    </row>
    <row r="1114" spans="1:2">
      <c r="A1114" s="3" t="s">
        <v>15209</v>
      </c>
      <c r="B1114" s="4">
        <v>20160168</v>
      </c>
    </row>
    <row r="1115" spans="1:2">
      <c r="A1115" s="3" t="s">
        <v>15222</v>
      </c>
      <c r="B1115" s="4">
        <v>20220142</v>
      </c>
    </row>
    <row r="1116" spans="1:2">
      <c r="A1116" s="3" t="s">
        <v>15237</v>
      </c>
      <c r="B1116" s="4">
        <v>20120848</v>
      </c>
    </row>
    <row r="1117" spans="1:2">
      <c r="A1117" s="3" t="s">
        <v>2211</v>
      </c>
      <c r="B1117" s="4">
        <v>20040347</v>
      </c>
    </row>
    <row r="1118" spans="1:2">
      <c r="A1118" s="3" t="s">
        <v>15265</v>
      </c>
      <c r="B1118" s="4">
        <v>20180170</v>
      </c>
    </row>
    <row r="1119" spans="1:2">
      <c r="A1119" s="3" t="s">
        <v>15277</v>
      </c>
      <c r="B1119" s="4">
        <v>20200115</v>
      </c>
    </row>
    <row r="1120" spans="1:2">
      <c r="A1120" s="3" t="s">
        <v>15289</v>
      </c>
      <c r="B1120" s="4">
        <v>20060128</v>
      </c>
    </row>
    <row r="1121" spans="1:2">
      <c r="A1121" s="3" t="s">
        <v>15316</v>
      </c>
      <c r="B1121" s="4">
        <v>20230398</v>
      </c>
    </row>
    <row r="1122" spans="1:2">
      <c r="A1122" s="3" t="s">
        <v>15330</v>
      </c>
      <c r="B1122" s="4">
        <v>20240233</v>
      </c>
    </row>
    <row r="1123" spans="1:2">
      <c r="A1123" s="3" t="s">
        <v>27234</v>
      </c>
      <c r="B1123" s="4">
        <v>20250169</v>
      </c>
    </row>
    <row r="1124" spans="1:2">
      <c r="A1124" s="3" t="s">
        <v>15345</v>
      </c>
      <c r="B1124" s="4">
        <v>20150561</v>
      </c>
    </row>
    <row r="1125" spans="1:2">
      <c r="A1125" s="3" t="s">
        <v>15358</v>
      </c>
      <c r="B1125" s="4">
        <v>20040024</v>
      </c>
    </row>
    <row r="1126" spans="1:2">
      <c r="A1126" s="3" t="s">
        <v>15371</v>
      </c>
      <c r="B1126" s="4">
        <v>20250019</v>
      </c>
    </row>
    <row r="1127" spans="1:2">
      <c r="A1127" s="3" t="s">
        <v>15385</v>
      </c>
      <c r="B1127" s="4">
        <v>20250103</v>
      </c>
    </row>
    <row r="1128" spans="1:2">
      <c r="A1128" s="3" t="s">
        <v>15399</v>
      </c>
      <c r="B1128" s="4">
        <v>20230295</v>
      </c>
    </row>
    <row r="1129" spans="1:2">
      <c r="A1129" s="3" t="s">
        <v>2948</v>
      </c>
      <c r="B1129" s="4">
        <v>20250025</v>
      </c>
    </row>
    <row r="1130" spans="1:2">
      <c r="A1130" s="3" t="s">
        <v>15414</v>
      </c>
      <c r="B1130" s="4">
        <v>20230323</v>
      </c>
    </row>
    <row r="1131" spans="1:2">
      <c r="A1131" s="3" t="s">
        <v>15425</v>
      </c>
      <c r="B1131" s="4">
        <v>20250053</v>
      </c>
    </row>
    <row r="1132" spans="1:2">
      <c r="A1132" s="3" t="s">
        <v>15437</v>
      </c>
      <c r="B1132" s="4">
        <v>20250079</v>
      </c>
    </row>
    <row r="1133" spans="1:2">
      <c r="A1133" s="3" t="s">
        <v>12496</v>
      </c>
      <c r="B1133" s="4">
        <v>20130331</v>
      </c>
    </row>
    <row r="1134" spans="1:2">
      <c r="A1134" s="3" t="s">
        <v>15465</v>
      </c>
      <c r="B1134" s="4">
        <v>20120761</v>
      </c>
    </row>
    <row r="1135" spans="1:2">
      <c r="A1135" s="3" t="s">
        <v>15478</v>
      </c>
      <c r="B1135" s="4">
        <v>20180356</v>
      </c>
    </row>
    <row r="1136" spans="1:2">
      <c r="A1136" s="3" t="s">
        <v>15491</v>
      </c>
      <c r="B1136" s="4">
        <v>20200226</v>
      </c>
    </row>
    <row r="1137" spans="1:2">
      <c r="A1137" s="3" t="s">
        <v>15504</v>
      </c>
      <c r="B1137" s="4">
        <v>20080170</v>
      </c>
    </row>
    <row r="1138" spans="1:2">
      <c r="A1138" s="3" t="s">
        <v>15516</v>
      </c>
      <c r="B1138" s="4">
        <v>20160383</v>
      </c>
    </row>
    <row r="1139" spans="1:2">
      <c r="A1139" s="3" t="s">
        <v>15529</v>
      </c>
      <c r="B1139" s="4">
        <v>20210003</v>
      </c>
    </row>
    <row r="1140" spans="1:2">
      <c r="A1140" s="3" t="s">
        <v>15539</v>
      </c>
      <c r="B1140" s="4">
        <v>20210402</v>
      </c>
    </row>
    <row r="1141" spans="1:2">
      <c r="A1141" s="3" t="s">
        <v>15553</v>
      </c>
      <c r="B1141" s="4">
        <v>20160458</v>
      </c>
    </row>
    <row r="1142" spans="1:2">
      <c r="A1142" s="3" t="s">
        <v>15567</v>
      </c>
      <c r="B1142" s="4">
        <v>20250055</v>
      </c>
    </row>
    <row r="1143" spans="1:2">
      <c r="A1143" s="3" t="s">
        <v>15579</v>
      </c>
      <c r="B1143" s="4">
        <v>20240361</v>
      </c>
    </row>
    <row r="1144" spans="1:2">
      <c r="A1144" s="3" t="s">
        <v>15592</v>
      </c>
      <c r="B1144" s="4">
        <v>20250122</v>
      </c>
    </row>
    <row r="1145" spans="1:2">
      <c r="A1145" s="3" t="s">
        <v>13836</v>
      </c>
      <c r="B1145" s="4">
        <v>20240352</v>
      </c>
    </row>
    <row r="1146" spans="1:2">
      <c r="A1146" s="3" t="s">
        <v>3100</v>
      </c>
      <c r="B1146" s="4">
        <v>20080283</v>
      </c>
    </row>
    <row r="1147" spans="1:2">
      <c r="A1147" s="3" t="s">
        <v>15607</v>
      </c>
      <c r="B1147" s="4">
        <v>20250056</v>
      </c>
    </row>
    <row r="1148" spans="1:2">
      <c r="A1148" s="3" t="s">
        <v>15621</v>
      </c>
      <c r="B1148" s="4">
        <v>20240336</v>
      </c>
    </row>
    <row r="1149" spans="1:2">
      <c r="A1149" s="3" t="s">
        <v>27235</v>
      </c>
      <c r="B1149" s="4">
        <v>20250185</v>
      </c>
    </row>
    <row r="1150" spans="1:2">
      <c r="A1150" s="3" t="s">
        <v>15649</v>
      </c>
      <c r="B1150" s="4">
        <v>20080046</v>
      </c>
    </row>
    <row r="1151" spans="1:2">
      <c r="A1151" s="3" t="s">
        <v>15659</v>
      </c>
      <c r="B1151" s="4">
        <v>20090801</v>
      </c>
    </row>
    <row r="1152" spans="1:2">
      <c r="A1152" s="3" t="s">
        <v>15672</v>
      </c>
      <c r="B1152" s="4">
        <v>20130310</v>
      </c>
    </row>
    <row r="1153" spans="1:2">
      <c r="A1153" s="3" t="s">
        <v>15686</v>
      </c>
      <c r="B1153" s="4">
        <v>20121171</v>
      </c>
    </row>
    <row r="1154" spans="1:2">
      <c r="A1154" s="3" t="s">
        <v>15701</v>
      </c>
      <c r="B1154" s="4">
        <v>20210292</v>
      </c>
    </row>
    <row r="1155" spans="1:2">
      <c r="A1155" s="3" t="s">
        <v>15717</v>
      </c>
      <c r="B1155" s="4">
        <v>20150599</v>
      </c>
    </row>
    <row r="1156" spans="1:2">
      <c r="A1156" s="3" t="s">
        <v>15732</v>
      </c>
      <c r="B1156" s="4">
        <v>20040478</v>
      </c>
    </row>
    <row r="1157" spans="1:2">
      <c r="A1157" s="3" t="s">
        <v>15743</v>
      </c>
      <c r="B1157" s="4">
        <v>20170297</v>
      </c>
    </row>
    <row r="1158" spans="1:2">
      <c r="A1158" s="3" t="s">
        <v>27236</v>
      </c>
      <c r="B1158" s="4">
        <v>20190048</v>
      </c>
    </row>
    <row r="1159" spans="1:2">
      <c r="A1159" s="3" t="s">
        <v>15767</v>
      </c>
      <c r="B1159" s="4">
        <v>20040475</v>
      </c>
    </row>
    <row r="1160" spans="1:2">
      <c r="A1160" s="3" t="s">
        <v>15781</v>
      </c>
      <c r="B1160" s="4">
        <v>20230061</v>
      </c>
    </row>
    <row r="1161" spans="1:2">
      <c r="A1161" s="3" t="s">
        <v>15796</v>
      </c>
      <c r="B1161" s="4">
        <v>20240347</v>
      </c>
    </row>
    <row r="1162" spans="1:2">
      <c r="A1162" s="3" t="s">
        <v>15809</v>
      </c>
      <c r="B1162" s="4">
        <v>20220277</v>
      </c>
    </row>
    <row r="1163" spans="1:2">
      <c r="A1163" s="3" t="s">
        <v>15824</v>
      </c>
      <c r="B1163" s="4">
        <v>20140801</v>
      </c>
    </row>
    <row r="1164" spans="1:2">
      <c r="A1164" s="3" t="s">
        <v>15834</v>
      </c>
      <c r="B1164" s="4">
        <v>20210071</v>
      </c>
    </row>
    <row r="1165" spans="1:2">
      <c r="A1165" s="3" t="s">
        <v>15865</v>
      </c>
      <c r="B1165" s="4">
        <v>20210287</v>
      </c>
    </row>
    <row r="1166" spans="1:2">
      <c r="A1166" s="3" t="s">
        <v>16211</v>
      </c>
      <c r="B1166" s="4">
        <v>20230351</v>
      </c>
    </row>
    <row r="1167" spans="1:2">
      <c r="A1167" s="3" t="s">
        <v>15882</v>
      </c>
      <c r="B1167" s="4">
        <v>20060300</v>
      </c>
    </row>
    <row r="1168" spans="1:2">
      <c r="A1168" s="3" t="s">
        <v>15891</v>
      </c>
      <c r="B1168" s="4">
        <v>20240333</v>
      </c>
    </row>
    <row r="1169" spans="1:2">
      <c r="A1169" s="3" t="s">
        <v>15902</v>
      </c>
      <c r="B1169" s="4">
        <v>20040139</v>
      </c>
    </row>
    <row r="1170" spans="1:2">
      <c r="A1170" s="3" t="s">
        <v>16257</v>
      </c>
      <c r="B1170" s="4">
        <v>20190097</v>
      </c>
    </row>
    <row r="1171" spans="1:2">
      <c r="A1171" s="3" t="s">
        <v>15917</v>
      </c>
      <c r="B1171" s="4">
        <v>20200370</v>
      </c>
    </row>
    <row r="1172" spans="1:2">
      <c r="A1172" s="3" t="s">
        <v>15933</v>
      </c>
      <c r="B1172" s="4">
        <v>20140651</v>
      </c>
    </row>
    <row r="1173" spans="1:2">
      <c r="A1173" s="3" t="s">
        <v>15960</v>
      </c>
      <c r="B1173" s="4">
        <v>20170052</v>
      </c>
    </row>
    <row r="1174" spans="1:2">
      <c r="A1174" s="3" t="s">
        <v>15849</v>
      </c>
      <c r="B1174" s="4">
        <v>20060005</v>
      </c>
    </row>
    <row r="1175" spans="1:2">
      <c r="A1175" s="3" t="s">
        <v>15985</v>
      </c>
      <c r="B1175" s="4">
        <v>20150582</v>
      </c>
    </row>
    <row r="1176" spans="1:2">
      <c r="A1176" s="3" t="s">
        <v>16013</v>
      </c>
      <c r="B1176" s="4">
        <v>20170039</v>
      </c>
    </row>
    <row r="1177" spans="1:2">
      <c r="A1177" s="3" t="s">
        <v>27237</v>
      </c>
      <c r="B1177" s="4">
        <v>20220102</v>
      </c>
    </row>
    <row r="1178" spans="1:2">
      <c r="A1178" s="3" t="s">
        <v>16069</v>
      </c>
      <c r="B1178" s="4">
        <v>20090222</v>
      </c>
    </row>
    <row r="1179" spans="1:2">
      <c r="A1179" s="3" t="s">
        <v>16095</v>
      </c>
      <c r="B1179" s="4">
        <v>20230358</v>
      </c>
    </row>
    <row r="1180" spans="1:2">
      <c r="A1180" s="3" t="s">
        <v>27238</v>
      </c>
      <c r="B1180" s="4">
        <v>20250172</v>
      </c>
    </row>
    <row r="1181" spans="1:2">
      <c r="A1181" s="3" t="s">
        <v>16127</v>
      </c>
      <c r="B1181" s="4">
        <v>20220271</v>
      </c>
    </row>
    <row r="1182" spans="1:2">
      <c r="A1182" s="3" t="s">
        <v>16141</v>
      </c>
      <c r="B1182" s="4">
        <v>20090431</v>
      </c>
    </row>
    <row r="1183" spans="1:2">
      <c r="A1183" s="3" t="s">
        <v>16158</v>
      </c>
      <c r="B1183" s="4">
        <v>20210193</v>
      </c>
    </row>
    <row r="1184" spans="1:2">
      <c r="A1184" s="3" t="s">
        <v>16173</v>
      </c>
      <c r="B1184" s="4">
        <v>20250083</v>
      </c>
    </row>
    <row r="1185" spans="1:2">
      <c r="A1185" s="3" t="s">
        <v>24043</v>
      </c>
      <c r="B1185" s="4">
        <v>20190207</v>
      </c>
    </row>
    <row r="1186" spans="1:2">
      <c r="A1186" s="3" t="s">
        <v>16196</v>
      </c>
      <c r="B1186" s="4">
        <v>20190331</v>
      </c>
    </row>
    <row r="1187" spans="1:2">
      <c r="A1187" s="3" t="s">
        <v>25793</v>
      </c>
      <c r="B1187" s="4">
        <v>20250046</v>
      </c>
    </row>
    <row r="1188" spans="1:2">
      <c r="A1188" s="3" t="s">
        <v>27239</v>
      </c>
      <c r="B1188" s="4">
        <v>20250142</v>
      </c>
    </row>
    <row r="1189" spans="1:2">
      <c r="A1189" s="3" t="s">
        <v>16246</v>
      </c>
      <c r="B1189" s="4">
        <v>20240224</v>
      </c>
    </row>
    <row r="1190" spans="1:2">
      <c r="A1190" s="3" t="s">
        <v>950</v>
      </c>
      <c r="B1190" s="4">
        <v>20050210</v>
      </c>
    </row>
    <row r="1191" spans="1:2">
      <c r="A1191" s="3" t="s">
        <v>16272</v>
      </c>
      <c r="B1191" s="4">
        <v>20120079</v>
      </c>
    </row>
    <row r="1192" spans="1:2">
      <c r="A1192" s="3" t="s">
        <v>16286</v>
      </c>
      <c r="B1192" s="4">
        <v>20100534</v>
      </c>
    </row>
    <row r="1193" spans="1:2">
      <c r="A1193" s="3" t="s">
        <v>16299</v>
      </c>
      <c r="B1193" s="4">
        <v>20210008</v>
      </c>
    </row>
    <row r="1194" spans="1:2">
      <c r="A1194" s="3" t="s">
        <v>16313</v>
      </c>
      <c r="B1194" s="4">
        <v>20040082</v>
      </c>
    </row>
    <row r="1195" spans="1:2">
      <c r="A1195" s="3" t="s">
        <v>11777</v>
      </c>
      <c r="B1195" s="4">
        <v>20190100</v>
      </c>
    </row>
    <row r="1196" spans="1:2">
      <c r="A1196" s="3" t="s">
        <v>16339</v>
      </c>
      <c r="B1196" s="4">
        <v>20180314</v>
      </c>
    </row>
    <row r="1197" spans="1:2">
      <c r="A1197" s="3" t="s">
        <v>16353</v>
      </c>
      <c r="B1197" s="4">
        <v>20180453</v>
      </c>
    </row>
    <row r="1198" spans="1:2">
      <c r="A1198" s="3" t="s">
        <v>16367</v>
      </c>
      <c r="B1198" s="4">
        <v>20090846</v>
      </c>
    </row>
    <row r="1199" spans="1:2">
      <c r="A1199" s="3" t="s">
        <v>16381</v>
      </c>
      <c r="B1199" s="4">
        <v>20140058</v>
      </c>
    </row>
    <row r="1200" spans="1:2">
      <c r="A1200" s="3" t="s">
        <v>16395</v>
      </c>
      <c r="B1200" s="4">
        <v>20250125</v>
      </c>
    </row>
    <row r="1201" spans="1:2">
      <c r="A1201" s="3" t="s">
        <v>16406</v>
      </c>
      <c r="B1201" s="4">
        <v>20111170</v>
      </c>
    </row>
    <row r="1202" spans="1:2">
      <c r="A1202" s="3" t="s">
        <v>16421</v>
      </c>
      <c r="B1202" s="4">
        <v>20220233</v>
      </c>
    </row>
    <row r="1203" spans="1:2">
      <c r="A1203" s="3" t="s">
        <v>16433</v>
      </c>
      <c r="B1203" s="4">
        <v>20160093</v>
      </c>
    </row>
    <row r="1204" spans="1:2">
      <c r="A1204" s="3" t="s">
        <v>16447</v>
      </c>
      <c r="B1204" s="4">
        <v>20240386</v>
      </c>
    </row>
    <row r="1205" spans="1:2">
      <c r="A1205" s="3" t="s">
        <v>16462</v>
      </c>
      <c r="B1205" s="4">
        <v>20190359</v>
      </c>
    </row>
    <row r="1206" spans="1:2">
      <c r="A1206" s="3" t="s">
        <v>16476</v>
      </c>
      <c r="B1206" s="4">
        <v>20240082</v>
      </c>
    </row>
    <row r="1207" spans="1:2">
      <c r="A1207" s="3" t="s">
        <v>16491</v>
      </c>
      <c r="B1207" s="4">
        <v>20200192</v>
      </c>
    </row>
    <row r="1208" spans="1:2">
      <c r="A1208" s="3" t="s">
        <v>16502</v>
      </c>
      <c r="B1208" s="4">
        <v>20190085</v>
      </c>
    </row>
    <row r="1209" spans="1:2">
      <c r="A1209" s="3" t="s">
        <v>16518</v>
      </c>
      <c r="B1209" s="4">
        <v>20110649</v>
      </c>
    </row>
    <row r="1210" spans="1:2">
      <c r="A1210" s="3" t="s">
        <v>16531</v>
      </c>
      <c r="B1210" s="4">
        <v>20070516</v>
      </c>
    </row>
    <row r="1211" spans="1:2">
      <c r="A1211" s="3" t="s">
        <v>16544</v>
      </c>
      <c r="B1211" s="4">
        <v>20200116</v>
      </c>
    </row>
    <row r="1212" spans="1:2">
      <c r="A1212" s="3" t="s">
        <v>23450</v>
      </c>
      <c r="B1212" s="4">
        <v>20200418</v>
      </c>
    </row>
    <row r="1213" spans="1:2">
      <c r="A1213" s="3" t="s">
        <v>24736</v>
      </c>
      <c r="B1213" s="4">
        <v>20240088</v>
      </c>
    </row>
    <row r="1214" spans="1:2">
      <c r="A1214" s="3" t="s">
        <v>16571</v>
      </c>
      <c r="B1214" s="4">
        <v>20230135</v>
      </c>
    </row>
    <row r="1215" spans="1:2">
      <c r="A1215" s="3" t="s">
        <v>16584</v>
      </c>
      <c r="B1215" s="4">
        <v>20160562</v>
      </c>
    </row>
    <row r="1216" spans="1:2">
      <c r="A1216" s="3" t="s">
        <v>16597</v>
      </c>
      <c r="B1216" s="4">
        <v>20190178</v>
      </c>
    </row>
    <row r="1217" spans="1:2">
      <c r="A1217" s="3" t="s">
        <v>16610</v>
      </c>
      <c r="B1217" s="4">
        <v>20220353</v>
      </c>
    </row>
    <row r="1218" spans="1:2">
      <c r="A1218" s="3" t="s">
        <v>16623</v>
      </c>
      <c r="B1218" s="4">
        <v>20240370</v>
      </c>
    </row>
    <row r="1219" spans="1:2">
      <c r="A1219" s="3" t="s">
        <v>16636</v>
      </c>
      <c r="B1219" s="4">
        <v>20190160</v>
      </c>
    </row>
    <row r="1220" spans="1:2">
      <c r="A1220" s="3" t="s">
        <v>16659</v>
      </c>
      <c r="B1220" s="4">
        <v>20230447</v>
      </c>
    </row>
    <row r="1221" spans="1:2">
      <c r="A1221" s="3" t="s">
        <v>16674</v>
      </c>
      <c r="B1221" s="4">
        <v>20240265</v>
      </c>
    </row>
    <row r="1222" spans="1:2">
      <c r="A1222" s="3" t="s">
        <v>16687</v>
      </c>
      <c r="B1222" s="4">
        <v>20210339</v>
      </c>
    </row>
    <row r="1223" spans="1:2">
      <c r="A1223" s="3" t="s">
        <v>16699</v>
      </c>
      <c r="B1223" s="4">
        <v>20240379</v>
      </c>
    </row>
    <row r="1224" spans="1:2">
      <c r="A1224" s="3" t="s">
        <v>27240</v>
      </c>
      <c r="B1224" s="4">
        <v>20250198</v>
      </c>
    </row>
    <row r="1225" spans="1:2">
      <c r="A1225" s="3" t="s">
        <v>27241</v>
      </c>
      <c r="B1225" s="4">
        <v>20250202</v>
      </c>
    </row>
    <row r="1226" spans="1:2">
      <c r="A1226" s="3" t="s">
        <v>2699</v>
      </c>
      <c r="B1226" s="4">
        <v>20180529</v>
      </c>
    </row>
    <row r="1227" spans="1:2">
      <c r="A1227" s="3" t="s">
        <v>16748</v>
      </c>
      <c r="B1227" s="4">
        <v>20180481</v>
      </c>
    </row>
    <row r="1228" spans="1:2">
      <c r="A1228" s="3" t="s">
        <v>16763</v>
      </c>
      <c r="B1228" s="4">
        <v>20100226</v>
      </c>
    </row>
    <row r="1229" spans="1:2">
      <c r="A1229" s="3" t="s">
        <v>16777</v>
      </c>
      <c r="B1229" s="4">
        <v>20190008</v>
      </c>
    </row>
    <row r="1230" spans="1:2">
      <c r="A1230" s="3" t="s">
        <v>2166</v>
      </c>
      <c r="B1230" s="4">
        <v>20200012</v>
      </c>
    </row>
    <row r="1231" spans="1:2">
      <c r="A1231" s="3" t="s">
        <v>16791</v>
      </c>
      <c r="B1231" s="4">
        <v>20070158</v>
      </c>
    </row>
    <row r="1232" spans="1:2">
      <c r="A1232" s="3" t="s">
        <v>16803</v>
      </c>
      <c r="B1232" s="4">
        <v>20200351</v>
      </c>
    </row>
    <row r="1233" spans="1:2">
      <c r="A1233" s="3" t="s">
        <v>16816</v>
      </c>
      <c r="B1233" s="4">
        <v>20200133</v>
      </c>
    </row>
    <row r="1234" spans="1:2">
      <c r="A1234" s="3" t="s">
        <v>11777</v>
      </c>
      <c r="B1234" s="4">
        <v>20190247</v>
      </c>
    </row>
    <row r="1235" spans="1:2">
      <c r="A1235" s="3" t="s">
        <v>27242</v>
      </c>
      <c r="B1235" s="4">
        <v>20250148</v>
      </c>
    </row>
    <row r="1236" spans="1:2">
      <c r="A1236" s="3" t="s">
        <v>27243</v>
      </c>
      <c r="B1236" s="4">
        <v>20250157</v>
      </c>
    </row>
    <row r="1237" spans="1:2">
      <c r="A1237" s="3" t="s">
        <v>16869</v>
      </c>
      <c r="B1237" s="4">
        <v>20240346</v>
      </c>
    </row>
    <row r="1238" spans="1:2">
      <c r="A1238" s="3" t="s">
        <v>3498</v>
      </c>
      <c r="B1238" s="4">
        <v>20240210</v>
      </c>
    </row>
    <row r="1239" spans="1:2">
      <c r="A1239" s="3" t="s">
        <v>16882</v>
      </c>
      <c r="B1239" s="4">
        <v>20250040</v>
      </c>
    </row>
    <row r="1240" spans="1:2">
      <c r="A1240" s="3" t="s">
        <v>16896</v>
      </c>
      <c r="B1240" s="4">
        <v>20240366</v>
      </c>
    </row>
    <row r="1241" spans="1:2">
      <c r="A1241" s="3" t="s">
        <v>16910</v>
      </c>
      <c r="B1241" s="4">
        <v>20240378</v>
      </c>
    </row>
    <row r="1242" spans="1:2">
      <c r="A1242" s="3" t="s">
        <v>16923</v>
      </c>
      <c r="B1242" s="4">
        <v>20240071</v>
      </c>
    </row>
    <row r="1243" spans="1:2">
      <c r="A1243" s="3" t="s">
        <v>16935</v>
      </c>
      <c r="B1243" s="4">
        <v>20150377</v>
      </c>
    </row>
    <row r="1244" spans="1:2">
      <c r="A1244" s="3" t="s">
        <v>13336</v>
      </c>
      <c r="B1244" s="4">
        <v>20120149</v>
      </c>
    </row>
    <row r="1245" spans="1:2">
      <c r="A1245" s="3" t="s">
        <v>27244</v>
      </c>
      <c r="B1245" s="4">
        <v>20180419</v>
      </c>
    </row>
    <row r="1246" spans="1:2">
      <c r="A1246" s="3" t="s">
        <v>16978</v>
      </c>
      <c r="B1246" s="4">
        <v>20220068</v>
      </c>
    </row>
    <row r="1247" spans="1:2">
      <c r="A1247" s="3" t="s">
        <v>17008</v>
      </c>
      <c r="B1247" s="4">
        <v>20050261</v>
      </c>
    </row>
    <row r="1248" spans="1:2">
      <c r="A1248" s="3" t="s">
        <v>17022</v>
      </c>
      <c r="B1248" s="4">
        <v>20160354</v>
      </c>
    </row>
    <row r="1249" spans="1:2">
      <c r="A1249" s="3" t="s">
        <v>17035</v>
      </c>
      <c r="B1249" s="4">
        <v>20180330</v>
      </c>
    </row>
    <row r="1250" spans="1:2">
      <c r="A1250" s="3" t="s">
        <v>17050</v>
      </c>
      <c r="B1250" s="4">
        <v>20210379</v>
      </c>
    </row>
    <row r="1251" spans="1:2">
      <c r="A1251" s="3" t="s">
        <v>17063</v>
      </c>
      <c r="B1251" s="4">
        <v>20130148</v>
      </c>
    </row>
    <row r="1252" spans="1:2">
      <c r="A1252" s="3" t="s">
        <v>17077</v>
      </c>
      <c r="B1252" s="4">
        <v>20250132</v>
      </c>
    </row>
    <row r="1253" spans="1:2">
      <c r="A1253" s="3" t="s">
        <v>2729</v>
      </c>
      <c r="B1253" s="4">
        <v>20240126</v>
      </c>
    </row>
    <row r="1254" spans="1:2">
      <c r="A1254" s="3" t="s">
        <v>17105</v>
      </c>
      <c r="B1254" s="4">
        <v>20230141</v>
      </c>
    </row>
    <row r="1255" spans="1:2">
      <c r="A1255" s="3" t="s">
        <v>17118</v>
      </c>
      <c r="B1255" s="4">
        <v>20230056</v>
      </c>
    </row>
    <row r="1256" spans="1:2">
      <c r="A1256" s="3" t="s">
        <v>17131</v>
      </c>
      <c r="B1256" s="4">
        <v>20250062</v>
      </c>
    </row>
    <row r="1257" spans="1:2">
      <c r="A1257" s="3" t="s">
        <v>27245</v>
      </c>
      <c r="B1257" s="4">
        <v>20250188</v>
      </c>
    </row>
    <row r="1258" spans="1:2">
      <c r="A1258" s="3" t="s">
        <v>17142</v>
      </c>
      <c r="B1258" s="4">
        <v>20250131</v>
      </c>
    </row>
    <row r="1259" spans="1:2">
      <c r="A1259" s="3" t="s">
        <v>17154</v>
      </c>
      <c r="B1259" s="4">
        <v>20040536</v>
      </c>
    </row>
    <row r="1260" spans="1:2">
      <c r="A1260" s="3" t="s">
        <v>17161</v>
      </c>
      <c r="B1260" s="4">
        <v>20160306</v>
      </c>
    </row>
    <row r="1261" spans="1:2">
      <c r="A1261" s="3" t="s">
        <v>17174</v>
      </c>
      <c r="B1261" s="4">
        <v>20050539</v>
      </c>
    </row>
    <row r="1262" spans="1:2">
      <c r="A1262" s="3" t="s">
        <v>17190</v>
      </c>
      <c r="B1262" s="4">
        <v>20200084</v>
      </c>
    </row>
    <row r="1263" spans="1:2">
      <c r="A1263" s="3" t="s">
        <v>17204</v>
      </c>
      <c r="B1263" s="4">
        <v>20210212</v>
      </c>
    </row>
    <row r="1264" spans="1:2">
      <c r="A1264" s="3" t="s">
        <v>17219</v>
      </c>
      <c r="B1264" s="4">
        <v>20190134</v>
      </c>
    </row>
    <row r="1265" spans="1:2">
      <c r="A1265" s="3" t="s">
        <v>17232</v>
      </c>
      <c r="B1265" s="4">
        <v>20130753</v>
      </c>
    </row>
    <row r="1266" spans="1:2">
      <c r="A1266" s="3" t="s">
        <v>17245</v>
      </c>
      <c r="B1266" s="4">
        <v>20170399</v>
      </c>
    </row>
    <row r="1267" spans="1:2">
      <c r="A1267" s="3" t="s">
        <v>17259</v>
      </c>
      <c r="B1267" s="4">
        <v>20150313</v>
      </c>
    </row>
    <row r="1268" spans="1:2">
      <c r="A1268" s="3" t="s">
        <v>15659</v>
      </c>
      <c r="B1268" s="4">
        <v>20140111</v>
      </c>
    </row>
    <row r="1269" spans="1:2">
      <c r="A1269" s="3" t="s">
        <v>17285</v>
      </c>
      <c r="B1269" s="4">
        <v>20120561</v>
      </c>
    </row>
    <row r="1270" spans="1:2">
      <c r="A1270" s="3" t="s">
        <v>17314</v>
      </c>
      <c r="B1270" s="4">
        <v>20240387</v>
      </c>
    </row>
    <row r="1271" spans="1:2">
      <c r="A1271" s="3" t="s">
        <v>2831</v>
      </c>
      <c r="B1271" s="4">
        <v>20240132</v>
      </c>
    </row>
    <row r="1272" spans="1:2">
      <c r="A1272" s="3" t="s">
        <v>27246</v>
      </c>
      <c r="B1272" s="4">
        <v>20240220</v>
      </c>
    </row>
    <row r="1273" spans="1:2">
      <c r="A1273" s="3" t="s">
        <v>4573</v>
      </c>
      <c r="B1273" s="4">
        <v>20200488</v>
      </c>
    </row>
    <row r="1274" spans="1:2">
      <c r="A1274" s="3" t="s">
        <v>17343</v>
      </c>
      <c r="B1274" s="4">
        <v>20250068</v>
      </c>
    </row>
    <row r="1275" spans="1:2">
      <c r="A1275" s="3" t="s">
        <v>17358</v>
      </c>
      <c r="B1275" s="4">
        <v>20240099</v>
      </c>
    </row>
    <row r="1276" spans="1:2">
      <c r="A1276" s="3" t="s">
        <v>17372</v>
      </c>
      <c r="B1276" s="4">
        <v>20250105</v>
      </c>
    </row>
    <row r="1277" spans="1:2">
      <c r="A1277" s="3" t="s">
        <v>17386</v>
      </c>
      <c r="B1277" s="4">
        <v>20220161</v>
      </c>
    </row>
    <row r="1278" spans="1:2">
      <c r="A1278" s="3" t="s">
        <v>27247</v>
      </c>
      <c r="B1278" s="4">
        <v>20250215</v>
      </c>
    </row>
    <row r="1279" spans="1:2">
      <c r="A1279" s="3" t="s">
        <v>27248</v>
      </c>
      <c r="B1279" s="4">
        <v>20250214</v>
      </c>
    </row>
    <row r="1280" spans="1:2">
      <c r="A1280" s="3" t="s">
        <v>17942</v>
      </c>
      <c r="B1280" s="4">
        <v>20080006</v>
      </c>
    </row>
    <row r="1281" spans="1:2">
      <c r="A1281" s="3" t="s">
        <v>17436</v>
      </c>
      <c r="B1281" s="4">
        <v>20150539</v>
      </c>
    </row>
    <row r="1282" spans="1:2">
      <c r="A1282" s="3" t="s">
        <v>17452</v>
      </c>
      <c r="B1282" s="4">
        <v>20140687</v>
      </c>
    </row>
    <row r="1283" spans="1:2">
      <c r="A1283" s="3" t="s">
        <v>27249</v>
      </c>
      <c r="B1283" s="4">
        <v>20180233</v>
      </c>
    </row>
    <row r="1284" spans="1:2">
      <c r="A1284" s="3" t="s">
        <v>17478</v>
      </c>
      <c r="B1284" s="4">
        <v>20050485</v>
      </c>
    </row>
    <row r="1285" spans="1:2">
      <c r="A1285" s="3" t="s">
        <v>21155</v>
      </c>
      <c r="B1285" s="4">
        <v>20240190</v>
      </c>
    </row>
    <row r="1286" spans="1:2">
      <c r="A1286" s="3" t="s">
        <v>27250</v>
      </c>
      <c r="B1286" s="4">
        <v>20130159</v>
      </c>
    </row>
    <row r="1287" spans="1:2">
      <c r="A1287" s="3" t="s">
        <v>17515</v>
      </c>
      <c r="B1287" s="4">
        <v>20210298</v>
      </c>
    </row>
    <row r="1288" spans="1:2">
      <c r="A1288" s="3" t="s">
        <v>17527</v>
      </c>
      <c r="B1288" s="4">
        <v>20200139</v>
      </c>
    </row>
    <row r="1289" spans="1:2">
      <c r="A1289" s="3" t="s">
        <v>17542</v>
      </c>
      <c r="B1289" s="4">
        <v>20240292</v>
      </c>
    </row>
    <row r="1290" spans="1:2">
      <c r="A1290" s="3" t="s">
        <v>17555</v>
      </c>
      <c r="B1290" s="4">
        <v>20240296</v>
      </c>
    </row>
    <row r="1291" spans="1:2">
      <c r="A1291" s="3" t="s">
        <v>17570</v>
      </c>
      <c r="B1291" s="4">
        <v>20230117</v>
      </c>
    </row>
    <row r="1292" spans="1:2">
      <c r="A1292" s="3" t="s">
        <v>17584</v>
      </c>
      <c r="B1292" s="4">
        <v>20240067</v>
      </c>
    </row>
    <row r="1293" spans="1:2">
      <c r="A1293" s="3" t="s">
        <v>3054</v>
      </c>
      <c r="B1293" s="4">
        <v>20190031</v>
      </c>
    </row>
    <row r="1294" spans="1:2">
      <c r="A1294" s="3" t="s">
        <v>17609</v>
      </c>
      <c r="B1294" s="4">
        <v>20230102</v>
      </c>
    </row>
    <row r="1295" spans="1:2">
      <c r="A1295" s="3" t="s">
        <v>17636</v>
      </c>
      <c r="B1295" s="4">
        <v>20250073</v>
      </c>
    </row>
    <row r="1296" spans="1:2">
      <c r="A1296" s="3" t="s">
        <v>25608</v>
      </c>
      <c r="B1296" s="4">
        <v>20230417</v>
      </c>
    </row>
    <row r="1297" spans="1:2">
      <c r="A1297" s="3" t="s">
        <v>17650</v>
      </c>
      <c r="B1297" s="4">
        <v>20240348</v>
      </c>
    </row>
    <row r="1298" spans="1:2">
      <c r="A1298" s="3" t="s">
        <v>17658</v>
      </c>
      <c r="B1298" s="4">
        <v>20240276</v>
      </c>
    </row>
    <row r="1299" spans="1:2">
      <c r="A1299" s="3" t="s">
        <v>17669</v>
      </c>
      <c r="B1299" s="4">
        <v>20240313</v>
      </c>
    </row>
    <row r="1300" spans="1:2">
      <c r="A1300" s="3" t="s">
        <v>17680</v>
      </c>
      <c r="B1300" s="4">
        <v>20200480</v>
      </c>
    </row>
    <row r="1301" spans="1:2">
      <c r="A1301" s="3" t="s">
        <v>3632</v>
      </c>
      <c r="B1301" s="4">
        <v>20120817</v>
      </c>
    </row>
    <row r="1302" spans="1:2">
      <c r="A1302" s="3" t="s">
        <v>17707</v>
      </c>
      <c r="B1302" s="4">
        <v>20160364</v>
      </c>
    </row>
    <row r="1303" spans="1:2">
      <c r="A1303" s="3" t="s">
        <v>17720</v>
      </c>
      <c r="B1303" s="4">
        <v>20190086</v>
      </c>
    </row>
    <row r="1304" spans="1:2">
      <c r="A1304" s="3" t="s">
        <v>17736</v>
      </c>
      <c r="B1304" s="4">
        <v>20050385</v>
      </c>
    </row>
    <row r="1305" spans="1:2">
      <c r="A1305" s="3" t="s">
        <v>17748</v>
      </c>
      <c r="B1305" s="4">
        <v>20180248</v>
      </c>
    </row>
    <row r="1306" spans="1:2">
      <c r="A1306" s="3" t="s">
        <v>17762</v>
      </c>
      <c r="B1306" s="4">
        <v>20180185</v>
      </c>
    </row>
    <row r="1307" spans="1:2">
      <c r="A1307" s="3" t="s">
        <v>17773</v>
      </c>
      <c r="B1307" s="4">
        <v>20180098</v>
      </c>
    </row>
    <row r="1308" spans="1:2">
      <c r="A1308" s="3" t="s">
        <v>17787</v>
      </c>
      <c r="B1308" s="4">
        <v>20090854</v>
      </c>
    </row>
    <row r="1309" spans="1:2">
      <c r="A1309" s="3" t="s">
        <v>17803</v>
      </c>
      <c r="B1309" s="4">
        <v>20230414</v>
      </c>
    </row>
    <row r="1310" spans="1:2">
      <c r="A1310" s="3" t="s">
        <v>27251</v>
      </c>
      <c r="B1310" s="4">
        <v>20250147</v>
      </c>
    </row>
    <row r="1311" spans="1:2">
      <c r="A1311" s="3" t="s">
        <v>17831</v>
      </c>
      <c r="B1311" s="4">
        <v>20230031</v>
      </c>
    </row>
    <row r="1312" spans="1:2">
      <c r="A1312" s="3" t="s">
        <v>17847</v>
      </c>
      <c r="B1312" s="4">
        <v>20210275</v>
      </c>
    </row>
    <row r="1313" spans="1:2">
      <c r="A1313" s="3" t="s">
        <v>17860</v>
      </c>
      <c r="B1313" s="4">
        <v>20170322</v>
      </c>
    </row>
    <row r="1314" spans="1:2">
      <c r="A1314" s="3" t="s">
        <v>17873</v>
      </c>
      <c r="B1314" s="4">
        <v>20250014</v>
      </c>
    </row>
    <row r="1315" spans="1:2">
      <c r="A1315" s="3" t="s">
        <v>17885</v>
      </c>
      <c r="B1315" s="4">
        <v>20240331</v>
      </c>
    </row>
    <row r="1316" spans="1:2">
      <c r="A1316" s="3" t="s">
        <v>17899</v>
      </c>
      <c r="B1316" s="4">
        <v>20220145</v>
      </c>
    </row>
    <row r="1317" spans="1:2">
      <c r="A1317" s="3" t="s">
        <v>17912</v>
      </c>
      <c r="B1317" s="4">
        <v>20240396</v>
      </c>
    </row>
    <row r="1318" spans="1:2">
      <c r="A1318" s="3" t="s">
        <v>17922</v>
      </c>
      <c r="B1318" s="4">
        <v>20250104</v>
      </c>
    </row>
    <row r="1319" spans="1:2">
      <c r="A1319" s="3" t="s">
        <v>17932</v>
      </c>
      <c r="B1319" s="4">
        <v>20240329</v>
      </c>
    </row>
    <row r="1320" spans="1:2">
      <c r="A1320" s="3" t="s">
        <v>23200</v>
      </c>
      <c r="B1320" s="4">
        <v>20080114</v>
      </c>
    </row>
    <row r="1321" spans="1:2">
      <c r="A1321" s="3" t="s">
        <v>23286</v>
      </c>
      <c r="B1321" s="4">
        <v>20130228</v>
      </c>
    </row>
    <row r="1322" spans="1:2">
      <c r="A1322" s="3" t="s">
        <v>17972</v>
      </c>
      <c r="B1322" s="4">
        <v>20130771</v>
      </c>
    </row>
    <row r="1323" spans="1:2">
      <c r="A1323" s="3" t="s">
        <v>16111</v>
      </c>
      <c r="B1323" s="4">
        <v>20220069</v>
      </c>
    </row>
    <row r="1324" spans="1:2">
      <c r="A1324" s="3" t="s">
        <v>2152</v>
      </c>
      <c r="B1324" s="4">
        <v>20130013</v>
      </c>
    </row>
    <row r="1325" spans="1:2">
      <c r="A1325" s="3" t="s">
        <v>18014</v>
      </c>
      <c r="B1325" s="4">
        <v>20130838</v>
      </c>
    </row>
    <row r="1326" spans="1:2">
      <c r="A1326" s="3" t="s">
        <v>18028</v>
      </c>
      <c r="B1326" s="4">
        <v>20180286</v>
      </c>
    </row>
    <row r="1327" spans="1:2">
      <c r="A1327" s="3" t="s">
        <v>18042</v>
      </c>
      <c r="B1327" s="4">
        <v>20200332</v>
      </c>
    </row>
    <row r="1328" spans="1:2">
      <c r="A1328" s="3" t="s">
        <v>18056</v>
      </c>
      <c r="B1328" s="4">
        <v>20190210</v>
      </c>
    </row>
    <row r="1329" spans="1:2">
      <c r="A1329" s="3" t="s">
        <v>18071</v>
      </c>
      <c r="B1329" s="4">
        <v>20250059</v>
      </c>
    </row>
    <row r="1330" spans="1:2">
      <c r="A1330" s="3" t="s">
        <v>18087</v>
      </c>
      <c r="B1330" s="4">
        <v>20250078</v>
      </c>
    </row>
    <row r="1331" spans="1:2">
      <c r="A1331" s="3" t="s">
        <v>18099</v>
      </c>
      <c r="B1331" s="4">
        <v>20240119</v>
      </c>
    </row>
    <row r="1332" spans="1:2">
      <c r="A1332" s="3" t="s">
        <v>18113</v>
      </c>
      <c r="B1332" s="4">
        <v>20230045</v>
      </c>
    </row>
    <row r="1333" spans="1:2">
      <c r="A1333" s="3" t="s">
        <v>18121</v>
      </c>
      <c r="B1333" s="4">
        <v>20110914</v>
      </c>
    </row>
    <row r="1334" spans="1:2">
      <c r="A1334" s="3" t="s">
        <v>18147</v>
      </c>
      <c r="B1334" s="4">
        <v>20250127</v>
      </c>
    </row>
    <row r="1335" spans="1:2">
      <c r="A1335" s="3" t="s">
        <v>27252</v>
      </c>
      <c r="B1335" s="4">
        <v>20250192</v>
      </c>
    </row>
    <row r="1336" spans="1:2">
      <c r="A1336" s="3" t="s">
        <v>18161</v>
      </c>
      <c r="B1336" s="4">
        <v>20250111</v>
      </c>
    </row>
    <row r="1337" spans="1:2">
      <c r="A1337" s="3" t="s">
        <v>18175</v>
      </c>
      <c r="B1337" s="4">
        <v>20040356</v>
      </c>
    </row>
    <row r="1338" spans="1:2">
      <c r="A1338" s="3" t="s">
        <v>18184</v>
      </c>
      <c r="B1338" s="4">
        <v>20250128</v>
      </c>
    </row>
    <row r="1339" spans="1:2">
      <c r="A1339" s="3" t="s">
        <v>24174</v>
      </c>
      <c r="B1339" s="4">
        <v>20180405</v>
      </c>
    </row>
    <row r="1340" spans="1:2">
      <c r="A1340" s="3" t="s">
        <v>2890</v>
      </c>
      <c r="B1340" s="4">
        <v>20130766</v>
      </c>
    </row>
    <row r="1341" spans="1:2">
      <c r="A1341" s="3" t="s">
        <v>18222</v>
      </c>
      <c r="B1341" s="4">
        <v>20150567</v>
      </c>
    </row>
    <row r="1342" spans="1:2">
      <c r="A1342" s="3" t="s">
        <v>23897</v>
      </c>
      <c r="B1342" s="4">
        <v>20220046</v>
      </c>
    </row>
    <row r="1343" spans="1:2">
      <c r="A1343" s="3" t="s">
        <v>18249</v>
      </c>
      <c r="B1343" s="4">
        <v>20190093</v>
      </c>
    </row>
    <row r="1344" spans="1:2">
      <c r="A1344" s="3" t="s">
        <v>18262</v>
      </c>
      <c r="B1344" s="4">
        <v>20120395</v>
      </c>
    </row>
    <row r="1345" spans="1:2">
      <c r="A1345" s="3" t="s">
        <v>18275</v>
      </c>
      <c r="B1345" s="4">
        <v>20180283</v>
      </c>
    </row>
    <row r="1346" spans="1:2">
      <c r="A1346" s="3" t="s">
        <v>18288</v>
      </c>
      <c r="B1346" s="4">
        <v>20170178</v>
      </c>
    </row>
    <row r="1347" spans="1:2">
      <c r="A1347" s="3" t="s">
        <v>18302</v>
      </c>
      <c r="B1347" s="4">
        <v>20190131</v>
      </c>
    </row>
    <row r="1348" spans="1:2">
      <c r="A1348" s="3" t="s">
        <v>18317</v>
      </c>
      <c r="B1348" s="4">
        <v>20230157</v>
      </c>
    </row>
    <row r="1349" spans="1:2">
      <c r="A1349" s="3" t="s">
        <v>27253</v>
      </c>
      <c r="B1349" s="4">
        <v>20250145</v>
      </c>
    </row>
    <row r="1350" spans="1:2">
      <c r="A1350" s="3" t="s">
        <v>18332</v>
      </c>
      <c r="B1350" s="4">
        <v>20240280</v>
      </c>
    </row>
    <row r="1351" spans="1:2">
      <c r="A1351" s="3" t="s">
        <v>18362</v>
      </c>
      <c r="B1351" s="4">
        <v>20170328</v>
      </c>
    </row>
    <row r="1352" spans="1:2">
      <c r="A1352" s="3" t="s">
        <v>18373</v>
      </c>
      <c r="B1352" s="4">
        <v>20170601</v>
      </c>
    </row>
    <row r="1353" spans="1:2">
      <c r="A1353" s="3" t="s">
        <v>18385</v>
      </c>
      <c r="B1353" s="4">
        <v>20250069</v>
      </c>
    </row>
    <row r="1354" spans="1:2">
      <c r="A1354" s="3" t="s">
        <v>18399</v>
      </c>
      <c r="B1354" s="4">
        <v>20250065</v>
      </c>
    </row>
    <row r="1355" spans="1:2">
      <c r="A1355" s="3" t="s">
        <v>18411</v>
      </c>
      <c r="B1355" s="4">
        <v>20250067</v>
      </c>
    </row>
    <row r="1356" spans="1:2">
      <c r="A1356" s="3" t="s">
        <v>18422</v>
      </c>
      <c r="B1356" s="4">
        <v>20250066</v>
      </c>
    </row>
    <row r="1357" spans="1:2">
      <c r="A1357" s="3" t="s">
        <v>18433</v>
      </c>
      <c r="B1357" s="4">
        <v>20240376</v>
      </c>
    </row>
    <row r="1358" spans="1:2">
      <c r="A1358" s="3" t="s">
        <v>18443</v>
      </c>
      <c r="B1358" s="4">
        <v>20240324</v>
      </c>
    </row>
    <row r="1359" spans="1:2">
      <c r="A1359" s="3" t="s">
        <v>18455</v>
      </c>
      <c r="B1359" s="4">
        <v>20100222</v>
      </c>
    </row>
    <row r="1360" spans="1:2">
      <c r="A1360" s="3" t="s">
        <v>18471</v>
      </c>
      <c r="B1360" s="4">
        <v>20110785</v>
      </c>
    </row>
    <row r="1361" spans="1:2">
      <c r="A1361" s="3" t="s">
        <v>18485</v>
      </c>
      <c r="B1361" s="4">
        <v>20121309</v>
      </c>
    </row>
    <row r="1362" spans="1:2">
      <c r="A1362" s="3" t="s">
        <v>18500</v>
      </c>
      <c r="B1362" s="4">
        <v>20210075</v>
      </c>
    </row>
    <row r="1363" spans="1:2">
      <c r="A1363" s="3" t="s">
        <v>19272</v>
      </c>
      <c r="B1363" s="4">
        <v>20170109</v>
      </c>
    </row>
    <row r="1364" spans="1:2">
      <c r="A1364" s="3" t="s">
        <v>18528</v>
      </c>
      <c r="B1364" s="4">
        <v>20140672</v>
      </c>
    </row>
    <row r="1365" spans="1:2">
      <c r="A1365" s="3" t="s">
        <v>18541</v>
      </c>
      <c r="B1365" s="4">
        <v>20170225</v>
      </c>
    </row>
    <row r="1366" spans="1:2">
      <c r="A1366" s="3" t="s">
        <v>18555</v>
      </c>
      <c r="B1366" s="4">
        <v>20190170</v>
      </c>
    </row>
    <row r="1367" spans="1:2">
      <c r="A1367" s="3" t="s">
        <v>18568</v>
      </c>
      <c r="B1367" s="4">
        <v>20040076</v>
      </c>
    </row>
    <row r="1368" spans="1:2">
      <c r="A1368" s="3" t="s">
        <v>27254</v>
      </c>
      <c r="B1368" s="4">
        <v>20230206</v>
      </c>
    </row>
    <row r="1369" spans="1:2">
      <c r="A1369" s="3" t="s">
        <v>18583</v>
      </c>
      <c r="B1369" s="4">
        <v>20230277</v>
      </c>
    </row>
    <row r="1370" spans="1:2">
      <c r="A1370" s="3" t="s">
        <v>18597</v>
      </c>
      <c r="B1370" s="4">
        <v>20240247</v>
      </c>
    </row>
    <row r="1371" spans="1:2">
      <c r="A1371" s="3" t="s">
        <v>18624</v>
      </c>
      <c r="B1371" s="4">
        <v>20220263</v>
      </c>
    </row>
    <row r="1372" spans="1:2">
      <c r="A1372" s="3" t="s">
        <v>18632</v>
      </c>
      <c r="B1372" s="4">
        <v>20160099</v>
      </c>
    </row>
    <row r="1373" spans="1:2">
      <c r="A1373" s="3" t="s">
        <v>25424</v>
      </c>
      <c r="B1373" s="4">
        <v>20230428</v>
      </c>
    </row>
    <row r="1374" spans="1:2">
      <c r="A1374" s="3" t="s">
        <v>18660</v>
      </c>
      <c r="B1374" s="4">
        <v>20230293</v>
      </c>
    </row>
    <row r="1375" spans="1:2">
      <c r="A1375" s="3" t="s">
        <v>18672</v>
      </c>
      <c r="B1375" s="4">
        <v>20240385</v>
      </c>
    </row>
    <row r="1376" spans="1:2">
      <c r="A1376" s="3" t="s">
        <v>18684</v>
      </c>
      <c r="B1376" s="4">
        <v>20140313</v>
      </c>
    </row>
    <row r="1377" spans="1:2">
      <c r="A1377" s="3" t="s">
        <v>18695</v>
      </c>
      <c r="B1377" s="4">
        <v>20250113</v>
      </c>
    </row>
    <row r="1378" spans="1:2">
      <c r="A1378" s="3" t="s">
        <v>27255</v>
      </c>
      <c r="B1378" s="4">
        <v>20250173</v>
      </c>
    </row>
    <row r="1379" spans="1:2">
      <c r="A1379" s="3" t="s">
        <v>18705</v>
      </c>
      <c r="B1379" s="4">
        <v>20150406</v>
      </c>
    </row>
    <row r="1380" spans="1:2">
      <c r="A1380" s="3" t="s">
        <v>18720</v>
      </c>
      <c r="B1380" s="4">
        <v>20040505</v>
      </c>
    </row>
    <row r="1381" spans="1:2">
      <c r="A1381" s="3" t="s">
        <v>18733</v>
      </c>
      <c r="B1381" s="4">
        <v>20150113</v>
      </c>
    </row>
    <row r="1382" spans="1:2">
      <c r="A1382" s="3" t="s">
        <v>24524</v>
      </c>
      <c r="B1382" s="4">
        <v>20150524</v>
      </c>
    </row>
    <row r="1383" spans="1:2">
      <c r="A1383" s="3" t="s">
        <v>18758</v>
      </c>
      <c r="B1383" s="4">
        <v>20150167</v>
      </c>
    </row>
    <row r="1384" spans="1:2">
      <c r="A1384" s="3" t="s">
        <v>18770</v>
      </c>
      <c r="B1384" s="4">
        <v>20130095</v>
      </c>
    </row>
    <row r="1385" spans="1:2">
      <c r="A1385" s="3" t="s">
        <v>18785</v>
      </c>
      <c r="B1385" s="4">
        <v>20190398</v>
      </c>
    </row>
    <row r="1386" spans="1:2">
      <c r="A1386" s="3" t="s">
        <v>18799</v>
      </c>
      <c r="B1386" s="4">
        <v>20210380</v>
      </c>
    </row>
    <row r="1387" spans="1:2">
      <c r="A1387" s="3" t="s">
        <v>18811</v>
      </c>
      <c r="B1387" s="4">
        <v>20130785</v>
      </c>
    </row>
    <row r="1388" spans="1:2">
      <c r="A1388" s="3" t="s">
        <v>18825</v>
      </c>
      <c r="B1388" s="4">
        <v>20250038</v>
      </c>
    </row>
    <row r="1389" spans="1:2">
      <c r="A1389" s="3" t="s">
        <v>18837</v>
      </c>
      <c r="B1389" s="4">
        <v>20190242</v>
      </c>
    </row>
    <row r="1390" spans="1:2">
      <c r="A1390" s="3" t="s">
        <v>18850</v>
      </c>
      <c r="B1390" s="4">
        <v>20230220</v>
      </c>
    </row>
    <row r="1391" spans="1:2">
      <c r="A1391" s="3" t="s">
        <v>18867</v>
      </c>
      <c r="B1391" s="4">
        <v>20111209</v>
      </c>
    </row>
    <row r="1392" spans="1:2">
      <c r="A1392" s="3" t="s">
        <v>18881</v>
      </c>
      <c r="B1392" s="4">
        <v>20120743</v>
      </c>
    </row>
    <row r="1393" spans="1:2">
      <c r="A1393" s="3" t="s">
        <v>18893</v>
      </c>
      <c r="B1393" s="4">
        <v>20220303</v>
      </c>
    </row>
    <row r="1394" spans="1:2">
      <c r="A1394" s="3" t="s">
        <v>18905</v>
      </c>
      <c r="B1394" s="4">
        <v>20250037</v>
      </c>
    </row>
    <row r="1395" spans="1:2">
      <c r="A1395" s="3" t="s">
        <v>27256</v>
      </c>
      <c r="B1395" s="4">
        <v>20230167</v>
      </c>
    </row>
    <row r="1396" spans="1:2">
      <c r="A1396" s="3" t="s">
        <v>18932</v>
      </c>
      <c r="B1396" s="4">
        <v>20130708</v>
      </c>
    </row>
    <row r="1397" spans="1:2">
      <c r="A1397" s="3" t="s">
        <v>18944</v>
      </c>
      <c r="B1397" s="4">
        <v>20240403</v>
      </c>
    </row>
    <row r="1398" spans="1:2">
      <c r="A1398" s="3" t="s">
        <v>18954</v>
      </c>
      <c r="B1398" s="4">
        <v>20240334</v>
      </c>
    </row>
    <row r="1399" spans="1:2">
      <c r="A1399" s="3" t="s">
        <v>18964</v>
      </c>
      <c r="B1399" s="4">
        <v>20160686</v>
      </c>
    </row>
    <row r="1400" spans="1:2">
      <c r="A1400" s="3" t="s">
        <v>18977</v>
      </c>
      <c r="B1400" s="4">
        <v>20060136</v>
      </c>
    </row>
    <row r="1401" spans="1:2">
      <c r="A1401" s="3" t="s">
        <v>24398</v>
      </c>
      <c r="B1401" s="4">
        <v>20160347</v>
      </c>
    </row>
    <row r="1402" spans="1:2">
      <c r="A1402" s="3" t="s">
        <v>19004</v>
      </c>
      <c r="B1402" s="4">
        <v>20190119</v>
      </c>
    </row>
    <row r="1403" spans="1:2">
      <c r="A1403" s="3" t="s">
        <v>19017</v>
      </c>
      <c r="B1403" s="4">
        <v>20060404</v>
      </c>
    </row>
    <row r="1404" spans="1:2">
      <c r="A1404" s="3" t="s">
        <v>23517</v>
      </c>
      <c r="B1404" s="4">
        <v>20110243</v>
      </c>
    </row>
    <row r="1405" spans="1:2">
      <c r="A1405" s="3" t="s">
        <v>19031</v>
      </c>
      <c r="B1405" s="4">
        <v>20180324</v>
      </c>
    </row>
    <row r="1406" spans="1:2">
      <c r="A1406" s="3" t="s">
        <v>19045</v>
      </c>
      <c r="B1406" s="4">
        <v>20190059</v>
      </c>
    </row>
    <row r="1407" spans="1:2">
      <c r="A1407" s="3" t="s">
        <v>19059</v>
      </c>
      <c r="B1407" s="4">
        <v>20190350</v>
      </c>
    </row>
    <row r="1408" spans="1:2">
      <c r="A1408" s="3" t="s">
        <v>19075</v>
      </c>
      <c r="B1408" s="4">
        <v>20220058</v>
      </c>
    </row>
    <row r="1409" spans="1:2">
      <c r="A1409" s="3" t="s">
        <v>19090</v>
      </c>
      <c r="B1409" s="4">
        <v>20230331</v>
      </c>
    </row>
    <row r="1410" spans="1:2">
      <c r="A1410" s="3" t="s">
        <v>19103</v>
      </c>
      <c r="B1410" s="4">
        <v>20250045</v>
      </c>
    </row>
    <row r="1411" spans="1:2">
      <c r="A1411" s="3" t="s">
        <v>19116</v>
      </c>
      <c r="B1411" s="4">
        <v>20220340</v>
      </c>
    </row>
    <row r="1412" spans="1:2">
      <c r="A1412" s="3" t="s">
        <v>25577</v>
      </c>
      <c r="B1412" s="4">
        <v>20150063</v>
      </c>
    </row>
    <row r="1413" spans="1:2">
      <c r="A1413" s="3" t="s">
        <v>19139</v>
      </c>
      <c r="B1413" s="4">
        <v>20240337</v>
      </c>
    </row>
    <row r="1414" spans="1:2">
      <c r="A1414" s="3" t="s">
        <v>19151</v>
      </c>
      <c r="B1414" s="4">
        <v>20240020</v>
      </c>
    </row>
    <row r="1415" spans="1:2">
      <c r="A1415" s="3" t="s">
        <v>19164</v>
      </c>
      <c r="B1415" s="4">
        <v>20250018</v>
      </c>
    </row>
    <row r="1416" spans="1:2">
      <c r="A1416" s="3" t="s">
        <v>19177</v>
      </c>
      <c r="B1416" s="4">
        <v>20240200</v>
      </c>
    </row>
    <row r="1417" spans="1:2">
      <c r="A1417" s="3" t="s">
        <v>9930</v>
      </c>
      <c r="B1417" s="4">
        <v>20250162</v>
      </c>
    </row>
    <row r="1418" spans="1:2">
      <c r="A1418" s="3" t="s">
        <v>19211</v>
      </c>
      <c r="B1418" s="4">
        <v>20040610</v>
      </c>
    </row>
    <row r="1419" spans="1:2">
      <c r="A1419" s="3" t="s">
        <v>3600</v>
      </c>
      <c r="B1419" s="4">
        <v>20150190</v>
      </c>
    </row>
    <row r="1420" spans="1:2">
      <c r="A1420" s="3" t="s">
        <v>19227</v>
      </c>
      <c r="B1420" s="4">
        <v>20140768</v>
      </c>
    </row>
    <row r="1421" spans="1:2">
      <c r="A1421" s="3" t="s">
        <v>19243</v>
      </c>
      <c r="B1421" s="4">
        <v>20170602</v>
      </c>
    </row>
    <row r="1422" spans="1:2">
      <c r="A1422" s="3" t="s">
        <v>23841</v>
      </c>
      <c r="B1422" s="4">
        <v>20200047</v>
      </c>
    </row>
    <row r="1423" spans="1:2">
      <c r="A1423" s="3" t="s">
        <v>18515</v>
      </c>
      <c r="B1423" s="4">
        <v>20050707</v>
      </c>
    </row>
    <row r="1424" spans="1:2">
      <c r="A1424" s="3" t="s">
        <v>19286</v>
      </c>
      <c r="B1424" s="4">
        <v>20180320</v>
      </c>
    </row>
    <row r="1425" spans="1:2">
      <c r="A1425" s="3" t="s">
        <v>19301</v>
      </c>
      <c r="B1425" s="4">
        <v>20150227</v>
      </c>
    </row>
    <row r="1426" spans="1:2">
      <c r="A1426" s="3" t="s">
        <v>19315</v>
      </c>
      <c r="B1426" s="4">
        <v>20200443</v>
      </c>
    </row>
    <row r="1427" spans="1:2">
      <c r="A1427" s="3" t="s">
        <v>13189</v>
      </c>
      <c r="B1427" s="4">
        <v>20160395</v>
      </c>
    </row>
    <row r="1428" spans="1:2">
      <c r="A1428" s="3" t="s">
        <v>19342</v>
      </c>
      <c r="B1428" s="4">
        <v>20250072</v>
      </c>
    </row>
    <row r="1429" spans="1:2">
      <c r="A1429" s="3" t="s">
        <v>19354</v>
      </c>
      <c r="B1429" s="4">
        <v>20110540</v>
      </c>
    </row>
    <row r="1430" spans="1:2">
      <c r="A1430" s="3" t="s">
        <v>19368</v>
      </c>
      <c r="B1430" s="4">
        <v>20140314</v>
      </c>
    </row>
    <row r="1431" spans="1:2">
      <c r="A1431" s="3" t="s">
        <v>16652</v>
      </c>
      <c r="B1431" s="4">
        <v>20240212</v>
      </c>
    </row>
    <row r="1432" spans="1:2">
      <c r="A1432" s="3" t="s">
        <v>19389</v>
      </c>
      <c r="B1432" s="4">
        <v>20130755</v>
      </c>
    </row>
    <row r="1433" spans="1:2">
      <c r="A1433" s="3" t="s">
        <v>19400</v>
      </c>
      <c r="B1433" s="4">
        <v>20230300</v>
      </c>
    </row>
    <row r="1434" spans="1:2">
      <c r="A1434" s="3" t="s">
        <v>19414</v>
      </c>
      <c r="B1434" s="4">
        <v>20250085</v>
      </c>
    </row>
    <row r="1435" spans="1:2">
      <c r="A1435" s="3" t="s">
        <v>19427</v>
      </c>
      <c r="B1435" s="4">
        <v>20200462</v>
      </c>
    </row>
    <row r="1436" spans="1:2">
      <c r="A1436" s="3" t="s">
        <v>19439</v>
      </c>
      <c r="B1436" s="4">
        <v>20240045</v>
      </c>
    </row>
    <row r="1437" spans="1:2">
      <c r="A1437" s="3" t="s">
        <v>19450</v>
      </c>
      <c r="B1437" s="4">
        <v>20250121</v>
      </c>
    </row>
    <row r="1438" spans="1:2">
      <c r="A1438" s="3" t="s">
        <v>27257</v>
      </c>
      <c r="B1438" s="4">
        <v>20250212</v>
      </c>
    </row>
    <row r="1439" spans="1:2">
      <c r="A1439" s="3" t="s">
        <v>8646</v>
      </c>
      <c r="B1439" s="4">
        <v>20130156</v>
      </c>
    </row>
    <row r="1440" spans="1:2">
      <c r="A1440" s="3" t="s">
        <v>19484</v>
      </c>
      <c r="B1440" s="4">
        <v>20040469</v>
      </c>
    </row>
    <row r="1441" spans="1:2">
      <c r="A1441" s="3" t="s">
        <v>3692</v>
      </c>
      <c r="B1441" s="4">
        <v>20170591</v>
      </c>
    </row>
    <row r="1442" spans="1:2">
      <c r="A1442" s="3" t="s">
        <v>19514</v>
      </c>
      <c r="B1442" s="4">
        <v>20200222</v>
      </c>
    </row>
    <row r="1443" spans="1:2">
      <c r="A1443" s="3" t="s">
        <v>19527</v>
      </c>
      <c r="B1443" s="4">
        <v>20160688</v>
      </c>
    </row>
    <row r="1444" spans="1:2">
      <c r="A1444" s="3" t="s">
        <v>19540</v>
      </c>
      <c r="B1444" s="4">
        <v>20080157</v>
      </c>
    </row>
    <row r="1445" spans="1:2">
      <c r="A1445" s="3" t="s">
        <v>2166</v>
      </c>
      <c r="B1445" s="4">
        <v>20121175</v>
      </c>
    </row>
    <row r="1446" spans="1:2">
      <c r="A1446" s="3" t="s">
        <v>19567</v>
      </c>
      <c r="B1446" s="4">
        <v>20210055</v>
      </c>
    </row>
    <row r="1447" spans="1:2">
      <c r="A1447" s="3" t="s">
        <v>19581</v>
      </c>
      <c r="B1447" s="4">
        <v>20060325</v>
      </c>
    </row>
    <row r="1448" spans="1:2">
      <c r="A1448" s="3" t="s">
        <v>19595</v>
      </c>
      <c r="B1448" s="4">
        <v>20200023</v>
      </c>
    </row>
    <row r="1449" spans="1:2">
      <c r="A1449" s="3" t="s">
        <v>19609</v>
      </c>
      <c r="B1449" s="4">
        <v>20230376</v>
      </c>
    </row>
    <row r="1450" spans="1:2">
      <c r="A1450" s="3" t="s">
        <v>19623</v>
      </c>
      <c r="B1450" s="4">
        <v>20230345</v>
      </c>
    </row>
    <row r="1451" spans="1:2">
      <c r="A1451" s="3" t="s">
        <v>19639</v>
      </c>
      <c r="B1451" s="4">
        <v>20140151</v>
      </c>
    </row>
    <row r="1452" spans="1:2">
      <c r="A1452" s="3" t="s">
        <v>19653</v>
      </c>
      <c r="B1452" s="4">
        <v>20180550</v>
      </c>
    </row>
    <row r="1453" spans="1:2">
      <c r="A1453" s="3" t="s">
        <v>19681</v>
      </c>
      <c r="B1453" s="4">
        <v>20180434</v>
      </c>
    </row>
    <row r="1454" spans="1:2">
      <c r="A1454" s="3" t="s">
        <v>19694</v>
      </c>
      <c r="B1454" s="4">
        <v>20230199</v>
      </c>
    </row>
    <row r="1455" spans="1:2">
      <c r="A1455" s="3" t="s">
        <v>24084</v>
      </c>
      <c r="B1455" s="4">
        <v>20230178</v>
      </c>
    </row>
    <row r="1456" spans="1:2">
      <c r="A1456" s="3" t="s">
        <v>19710</v>
      </c>
      <c r="B1456" s="4">
        <v>20180290</v>
      </c>
    </row>
    <row r="1457" spans="1:2">
      <c r="A1457" s="3" t="s">
        <v>19719</v>
      </c>
      <c r="B1457" s="4">
        <v>20250120</v>
      </c>
    </row>
    <row r="1458" spans="1:2">
      <c r="A1458" s="3" t="s">
        <v>19728</v>
      </c>
      <c r="B1458" s="4">
        <v>20250082</v>
      </c>
    </row>
    <row r="1459" spans="1:2">
      <c r="A1459" s="3" t="s">
        <v>19737</v>
      </c>
      <c r="B1459" s="4">
        <v>20210271</v>
      </c>
    </row>
    <row r="1460" spans="1:2">
      <c r="A1460" s="3" t="s">
        <v>19751</v>
      </c>
      <c r="B1460" s="4">
        <v>20050615</v>
      </c>
    </row>
    <row r="1461" spans="1:2">
      <c r="A1461" s="3" t="s">
        <v>19764</v>
      </c>
      <c r="B1461" s="4">
        <v>20160448</v>
      </c>
    </row>
    <row r="1462" spans="1:2">
      <c r="A1462" s="3" t="s">
        <v>19778</v>
      </c>
      <c r="B1462" s="4">
        <v>20190286</v>
      </c>
    </row>
    <row r="1463" spans="1:2">
      <c r="A1463" s="3" t="s">
        <v>19792</v>
      </c>
      <c r="B1463" s="4">
        <v>20200212</v>
      </c>
    </row>
    <row r="1464" spans="1:2">
      <c r="A1464" s="3" t="s">
        <v>19806</v>
      </c>
      <c r="B1464" s="4">
        <v>20150299</v>
      </c>
    </row>
    <row r="1465" spans="1:2">
      <c r="A1465" s="3" t="s">
        <v>19818</v>
      </c>
      <c r="B1465" s="4">
        <v>20160675</v>
      </c>
    </row>
    <row r="1466" spans="1:2">
      <c r="A1466" s="3" t="s">
        <v>19831</v>
      </c>
      <c r="B1466" s="4">
        <v>20180525</v>
      </c>
    </row>
    <row r="1467" spans="1:2">
      <c r="A1467" s="3" t="s">
        <v>19845</v>
      </c>
      <c r="B1467" s="4">
        <v>20120879</v>
      </c>
    </row>
    <row r="1468" spans="1:2">
      <c r="A1468" s="3" t="s">
        <v>19859</v>
      </c>
      <c r="B1468" s="4">
        <v>20230391</v>
      </c>
    </row>
    <row r="1469" spans="1:2">
      <c r="A1469" s="3" t="s">
        <v>19874</v>
      </c>
      <c r="B1469" s="4">
        <v>20250077</v>
      </c>
    </row>
    <row r="1470" spans="1:2">
      <c r="A1470" s="3" t="s">
        <v>27258</v>
      </c>
      <c r="B1470" s="4">
        <v>20220189</v>
      </c>
    </row>
    <row r="1471" spans="1:2">
      <c r="A1471" s="3" t="s">
        <v>19901</v>
      </c>
      <c r="B1471" s="4">
        <v>20121054</v>
      </c>
    </row>
    <row r="1472" spans="1:2">
      <c r="A1472" s="3" t="s">
        <v>19914</v>
      </c>
      <c r="B1472" s="4">
        <v>20140540</v>
      </c>
    </row>
    <row r="1473" spans="1:2">
      <c r="A1473" s="3" t="s">
        <v>19939</v>
      </c>
      <c r="B1473" s="4">
        <v>20200410</v>
      </c>
    </row>
    <row r="1474" spans="1:2">
      <c r="A1474" s="3" t="s">
        <v>25534</v>
      </c>
      <c r="B1474" s="4">
        <v>20230200</v>
      </c>
    </row>
    <row r="1475" spans="1:2">
      <c r="A1475" s="3" t="s">
        <v>19954</v>
      </c>
      <c r="B1475" s="4">
        <v>20210081</v>
      </c>
    </row>
    <row r="1476" spans="1:2">
      <c r="A1476" s="3" t="s">
        <v>19966</v>
      </c>
      <c r="B1476" s="4">
        <v>20230214</v>
      </c>
    </row>
    <row r="1477" spans="1:2">
      <c r="A1477" s="3" t="s">
        <v>19978</v>
      </c>
      <c r="B1477" s="4">
        <v>20250101</v>
      </c>
    </row>
    <row r="1478" spans="1:2">
      <c r="A1478" s="3" t="s">
        <v>27259</v>
      </c>
      <c r="B1478" s="4">
        <v>20250186</v>
      </c>
    </row>
    <row r="1479" spans="1:2">
      <c r="A1479" s="3" t="s">
        <v>20014</v>
      </c>
      <c r="B1479" s="4">
        <v>20100252</v>
      </c>
    </row>
    <row r="1480" spans="1:2">
      <c r="A1480" s="3" t="s">
        <v>2036</v>
      </c>
      <c r="B1480" s="4">
        <v>20210199</v>
      </c>
    </row>
    <row r="1481" spans="1:2">
      <c r="A1481" s="3" t="s">
        <v>20029</v>
      </c>
      <c r="B1481" s="4">
        <v>20121133</v>
      </c>
    </row>
    <row r="1482" spans="1:2">
      <c r="A1482" s="3" t="s">
        <v>20041</v>
      </c>
      <c r="B1482" s="4">
        <v>20190091</v>
      </c>
    </row>
    <row r="1483" spans="1:2">
      <c r="A1483" s="3" t="s">
        <v>20054</v>
      </c>
      <c r="B1483" s="4">
        <v>20210123</v>
      </c>
    </row>
    <row r="1484" spans="1:2">
      <c r="A1484" s="3" t="s">
        <v>3810</v>
      </c>
      <c r="B1484" s="4">
        <v>20040453</v>
      </c>
    </row>
    <row r="1485" spans="1:2">
      <c r="A1485" s="3" t="s">
        <v>24804</v>
      </c>
      <c r="B1485" s="4">
        <v>20130551</v>
      </c>
    </row>
    <row r="1486" spans="1:2">
      <c r="A1486" s="3" t="s">
        <v>20197</v>
      </c>
      <c r="B1486" s="4">
        <v>20210288</v>
      </c>
    </row>
    <row r="1487" spans="1:2">
      <c r="A1487" s="3" t="s">
        <v>20108</v>
      </c>
      <c r="B1487" s="4">
        <v>20210323</v>
      </c>
    </row>
    <row r="1488" spans="1:2">
      <c r="A1488" s="3" t="s">
        <v>20123</v>
      </c>
      <c r="B1488" s="4">
        <v>20230230</v>
      </c>
    </row>
    <row r="1489" spans="1:2">
      <c r="A1489" s="3" t="s">
        <v>20137</v>
      </c>
      <c r="B1489" s="4">
        <v>20210301</v>
      </c>
    </row>
    <row r="1490" spans="1:2">
      <c r="A1490" s="3" t="s">
        <v>20150</v>
      </c>
      <c r="B1490" s="4">
        <v>20230389</v>
      </c>
    </row>
    <row r="1491" spans="1:2">
      <c r="A1491" s="3" t="s">
        <v>20172</v>
      </c>
      <c r="B1491" s="4">
        <v>20220261</v>
      </c>
    </row>
    <row r="1492" spans="1:2">
      <c r="A1492" s="3" t="s">
        <v>20183</v>
      </c>
      <c r="B1492" s="4">
        <v>20120197</v>
      </c>
    </row>
    <row r="1493" spans="1:2">
      <c r="A1493" s="3" t="s">
        <v>3191</v>
      </c>
      <c r="B1493" s="4">
        <v>20230032</v>
      </c>
    </row>
    <row r="1494" spans="1:2">
      <c r="A1494" s="3" t="s">
        <v>20223</v>
      </c>
      <c r="B1494" s="4">
        <v>20240335</v>
      </c>
    </row>
    <row r="1495" spans="1:2">
      <c r="A1495" s="3" t="s">
        <v>20237</v>
      </c>
      <c r="B1495" s="4">
        <v>20230408</v>
      </c>
    </row>
    <row r="1496" spans="1:2">
      <c r="A1496" s="3" t="s">
        <v>27260</v>
      </c>
      <c r="B1496" s="4">
        <v>20210138</v>
      </c>
    </row>
    <row r="1497" spans="1:2">
      <c r="A1497" s="3" t="s">
        <v>27261</v>
      </c>
      <c r="B1497" s="4">
        <v>20250211</v>
      </c>
    </row>
    <row r="1498" spans="1:2">
      <c r="A1498" s="3" t="s">
        <v>20269</v>
      </c>
      <c r="B1498" s="4">
        <v>20240358</v>
      </c>
    </row>
    <row r="1499" spans="1:2">
      <c r="A1499" s="3" t="s">
        <v>20279</v>
      </c>
      <c r="B1499" s="4">
        <v>20180321</v>
      </c>
    </row>
    <row r="1500" spans="1:2">
      <c r="A1500" s="3" t="s">
        <v>20295</v>
      </c>
      <c r="B1500" s="4">
        <v>20140521</v>
      </c>
    </row>
    <row r="1501" spans="1:2">
      <c r="A1501" s="3" t="s">
        <v>20308</v>
      </c>
      <c r="B1501" s="4">
        <v>20180456</v>
      </c>
    </row>
    <row r="1502" spans="1:2">
      <c r="A1502" s="3" t="s">
        <v>20322</v>
      </c>
      <c r="B1502" s="4">
        <v>20160178</v>
      </c>
    </row>
    <row r="1503" spans="1:2">
      <c r="A1503" s="3" t="s">
        <v>20336</v>
      </c>
      <c r="B1503" s="4">
        <v>20130330</v>
      </c>
    </row>
    <row r="1504" spans="1:2">
      <c r="A1504" s="3" t="s">
        <v>20349</v>
      </c>
      <c r="B1504" s="4">
        <v>20150542</v>
      </c>
    </row>
    <row r="1505" spans="1:2">
      <c r="A1505" s="3" t="s">
        <v>20361</v>
      </c>
      <c r="B1505" s="4">
        <v>20190346</v>
      </c>
    </row>
    <row r="1506" spans="1:2">
      <c r="A1506" s="3" t="s">
        <v>20373</v>
      </c>
      <c r="B1506" s="4">
        <v>20170239</v>
      </c>
    </row>
    <row r="1507" spans="1:2">
      <c r="A1507" s="3" t="s">
        <v>20412</v>
      </c>
      <c r="B1507" s="4">
        <v>20190406</v>
      </c>
    </row>
    <row r="1508" spans="1:2">
      <c r="A1508" s="3" t="s">
        <v>20400</v>
      </c>
      <c r="B1508" s="4">
        <v>20230145</v>
      </c>
    </row>
    <row r="1509" spans="1:2">
      <c r="A1509" s="3" t="s">
        <v>20428</v>
      </c>
      <c r="B1509" s="4">
        <v>20190321</v>
      </c>
    </row>
    <row r="1510" spans="1:2">
      <c r="A1510" s="3" t="s">
        <v>2713</v>
      </c>
      <c r="B1510" s="4">
        <v>20230058</v>
      </c>
    </row>
    <row r="1511" spans="1:2">
      <c r="A1511" s="3" t="s">
        <v>20442</v>
      </c>
      <c r="B1511" s="4">
        <v>20190325</v>
      </c>
    </row>
    <row r="1512" spans="1:2">
      <c r="A1512" s="3" t="s">
        <v>20455</v>
      </c>
      <c r="B1512" s="4">
        <v>20140128</v>
      </c>
    </row>
    <row r="1513" spans="1:2">
      <c r="A1513" s="3" t="s">
        <v>20468</v>
      </c>
      <c r="B1513" s="4">
        <v>20210034</v>
      </c>
    </row>
    <row r="1514" spans="1:2">
      <c r="A1514" s="3" t="s">
        <v>20481</v>
      </c>
      <c r="B1514" s="4">
        <v>20200219</v>
      </c>
    </row>
    <row r="1515" spans="1:2">
      <c r="A1515" s="3" t="s">
        <v>20496</v>
      </c>
      <c r="B1515" s="4">
        <v>20240111</v>
      </c>
    </row>
    <row r="1516" spans="1:2">
      <c r="A1516" s="3" t="s">
        <v>20510</v>
      </c>
      <c r="B1516" s="4">
        <v>20250057</v>
      </c>
    </row>
    <row r="1517" spans="1:2">
      <c r="A1517" s="3" t="s">
        <v>20520</v>
      </c>
      <c r="B1517" s="4">
        <v>20240373</v>
      </c>
    </row>
    <row r="1518" spans="1:2">
      <c r="A1518" s="3" t="s">
        <v>20529</v>
      </c>
      <c r="B1518" s="4">
        <v>20250114</v>
      </c>
    </row>
    <row r="1519" spans="1:2">
      <c r="A1519" s="3" t="s">
        <v>23229</v>
      </c>
      <c r="B1519" s="4">
        <v>20040649</v>
      </c>
    </row>
    <row r="1520" spans="1:2">
      <c r="A1520" s="3" t="s">
        <v>20540</v>
      </c>
      <c r="B1520" s="4">
        <v>20160319</v>
      </c>
    </row>
    <row r="1521" spans="1:2">
      <c r="A1521" s="3" t="s">
        <v>20554</v>
      </c>
      <c r="B1521" s="4">
        <v>20180018</v>
      </c>
    </row>
    <row r="1522" spans="1:2">
      <c r="A1522" s="3" t="s">
        <v>20569</v>
      </c>
      <c r="B1522" s="4">
        <v>20190292</v>
      </c>
    </row>
    <row r="1523" spans="1:2">
      <c r="A1523" s="3" t="s">
        <v>20586</v>
      </c>
      <c r="B1523" s="4">
        <v>20160386</v>
      </c>
    </row>
    <row r="1524" spans="1:2">
      <c r="A1524" s="3" t="s">
        <v>20600</v>
      </c>
      <c r="B1524" s="4">
        <v>20040186</v>
      </c>
    </row>
    <row r="1525" spans="1:2">
      <c r="A1525" s="3" t="s">
        <v>24790</v>
      </c>
      <c r="B1525" s="4">
        <v>20170203</v>
      </c>
    </row>
    <row r="1526" spans="1:2">
      <c r="A1526" s="3" t="s">
        <v>20628</v>
      </c>
      <c r="B1526" s="4">
        <v>20210231</v>
      </c>
    </row>
    <row r="1527" spans="1:2">
      <c r="A1527" s="3" t="s">
        <v>20639</v>
      </c>
      <c r="B1527" s="4">
        <v>20070321</v>
      </c>
    </row>
    <row r="1528" spans="1:2">
      <c r="A1528" s="3" t="s">
        <v>27262</v>
      </c>
      <c r="B1528" s="4">
        <v>20230422</v>
      </c>
    </row>
    <row r="1529" spans="1:2">
      <c r="A1529" s="3" t="s">
        <v>20665</v>
      </c>
      <c r="B1529" s="4">
        <v>20240024</v>
      </c>
    </row>
    <row r="1530" spans="1:2">
      <c r="A1530" s="3" t="s">
        <v>20680</v>
      </c>
      <c r="B1530" s="4">
        <v>20190007</v>
      </c>
    </row>
    <row r="1531" spans="1:2">
      <c r="A1531" s="3" t="s">
        <v>20695</v>
      </c>
      <c r="B1531" s="4">
        <v>20180447</v>
      </c>
    </row>
    <row r="1532" spans="1:2">
      <c r="A1532" s="3" t="s">
        <v>20709</v>
      </c>
      <c r="B1532" s="4">
        <v>20140270</v>
      </c>
    </row>
    <row r="1533" spans="1:2">
      <c r="A1533" s="3" t="s">
        <v>20721</v>
      </c>
      <c r="B1533" s="4">
        <v>20220252</v>
      </c>
    </row>
    <row r="1534" spans="1:2">
      <c r="A1534" s="3" t="s">
        <v>20747</v>
      </c>
      <c r="B1534" s="4">
        <v>20180476</v>
      </c>
    </row>
    <row r="1535" spans="1:2">
      <c r="A1535" s="3" t="s">
        <v>27263</v>
      </c>
      <c r="B1535" s="4">
        <v>20250168</v>
      </c>
    </row>
    <row r="1536" spans="1:2">
      <c r="A1536" s="3" t="s">
        <v>20761</v>
      </c>
      <c r="B1536" s="4">
        <v>20240349</v>
      </c>
    </row>
    <row r="1537" spans="1:2">
      <c r="A1537" s="3" t="s">
        <v>20773</v>
      </c>
      <c r="B1537" s="4">
        <v>20240297</v>
      </c>
    </row>
    <row r="1538" spans="1:2">
      <c r="A1538" s="3" t="s">
        <v>27264</v>
      </c>
      <c r="B1538" s="4">
        <v>20250193</v>
      </c>
    </row>
    <row r="1539" spans="1:2">
      <c r="A1539" s="3" t="s">
        <v>20792</v>
      </c>
      <c r="B1539" s="4">
        <v>20170293</v>
      </c>
    </row>
    <row r="1540" spans="1:2">
      <c r="A1540" s="3" t="s">
        <v>20806</v>
      </c>
      <c r="B1540" s="4">
        <v>20150206</v>
      </c>
    </row>
    <row r="1541" spans="1:2">
      <c r="A1541" s="3" t="s">
        <v>20821</v>
      </c>
      <c r="B1541" s="4">
        <v>20170116</v>
      </c>
    </row>
    <row r="1542" spans="1:2">
      <c r="A1542" s="3" t="s">
        <v>20834</v>
      </c>
      <c r="B1542" s="4">
        <v>20200492</v>
      </c>
    </row>
    <row r="1543" spans="1:2">
      <c r="A1543" s="3" t="s">
        <v>24661</v>
      </c>
      <c r="B1543" s="4">
        <v>20160450</v>
      </c>
    </row>
    <row r="1544" spans="1:2">
      <c r="A1544" s="3" t="s">
        <v>20864</v>
      </c>
      <c r="B1544" s="4">
        <v>20130911</v>
      </c>
    </row>
    <row r="1545" spans="1:2">
      <c r="A1545" s="3" t="s">
        <v>20890</v>
      </c>
      <c r="B1545" s="4">
        <v>20200006</v>
      </c>
    </row>
    <row r="1546" spans="1:2">
      <c r="A1546" s="3" t="s">
        <v>21014</v>
      </c>
      <c r="B1546" s="4">
        <v>20200311</v>
      </c>
    </row>
    <row r="1547" spans="1:2">
      <c r="A1547" s="3" t="s">
        <v>20946</v>
      </c>
      <c r="B1547" s="4">
        <v>20230023</v>
      </c>
    </row>
    <row r="1548" spans="1:2">
      <c r="A1548" s="3" t="s">
        <v>20931</v>
      </c>
      <c r="B1548" s="4">
        <v>20220173</v>
      </c>
    </row>
    <row r="1549" spans="1:2">
      <c r="A1549" s="3" t="s">
        <v>20960</v>
      </c>
      <c r="B1549" s="4">
        <v>20200263</v>
      </c>
    </row>
    <row r="1550" spans="1:2">
      <c r="A1550" s="3" t="s">
        <v>19886</v>
      </c>
      <c r="B1550" s="4">
        <v>20220370</v>
      </c>
    </row>
    <row r="1551" spans="1:2">
      <c r="A1551" s="3" t="s">
        <v>20973</v>
      </c>
      <c r="B1551" s="4">
        <v>20240036</v>
      </c>
    </row>
    <row r="1552" spans="1:2">
      <c r="A1552" s="3" t="s">
        <v>2964</v>
      </c>
      <c r="B1552" s="4">
        <v>20140192</v>
      </c>
    </row>
    <row r="1553" spans="1:2">
      <c r="A1553" s="3" t="s">
        <v>27265</v>
      </c>
      <c r="B1553" s="4">
        <v>20230311</v>
      </c>
    </row>
    <row r="1554" spans="1:2">
      <c r="A1554" s="3" t="s">
        <v>3290</v>
      </c>
      <c r="B1554" s="4">
        <v>20240117</v>
      </c>
    </row>
    <row r="1555" spans="1:2">
      <c r="A1555" s="3" t="s">
        <v>21028</v>
      </c>
      <c r="B1555" s="4">
        <v>20230383</v>
      </c>
    </row>
    <row r="1556" spans="1:2">
      <c r="A1556" s="3" t="s">
        <v>27266</v>
      </c>
      <c r="B1556" s="4">
        <v>20170599</v>
      </c>
    </row>
    <row r="1557" spans="1:2">
      <c r="A1557" s="3" t="s">
        <v>21055</v>
      </c>
      <c r="B1557" s="4">
        <v>20250094</v>
      </c>
    </row>
    <row r="1558" spans="1:2">
      <c r="A1558" s="3" t="s">
        <v>21076</v>
      </c>
      <c r="B1558" s="4">
        <v>20240298</v>
      </c>
    </row>
    <row r="1559" spans="1:2">
      <c r="A1559" s="3" t="s">
        <v>2906</v>
      </c>
      <c r="B1559" s="4">
        <v>20070403</v>
      </c>
    </row>
    <row r="1560" spans="1:2">
      <c r="A1560" s="3" t="s">
        <v>21103</v>
      </c>
      <c r="B1560" s="4">
        <v>20040603</v>
      </c>
    </row>
    <row r="1561" spans="1:2">
      <c r="A1561" s="3" t="s">
        <v>21116</v>
      </c>
      <c r="B1561" s="4">
        <v>20190339</v>
      </c>
    </row>
    <row r="1562" spans="1:2">
      <c r="A1562" s="3" t="s">
        <v>21130</v>
      </c>
      <c r="B1562" s="4">
        <v>20160554</v>
      </c>
    </row>
    <row r="1563" spans="1:2">
      <c r="A1563" s="3" t="s">
        <v>12234</v>
      </c>
      <c r="B1563" s="4">
        <v>20040214</v>
      </c>
    </row>
    <row r="1564" spans="1:2">
      <c r="A1564" s="3" t="s">
        <v>21169</v>
      </c>
      <c r="B1564" s="4">
        <v>20210401</v>
      </c>
    </row>
    <row r="1565" spans="1:2">
      <c r="A1565" s="3" t="s">
        <v>21180</v>
      </c>
      <c r="B1565" s="4">
        <v>20160526</v>
      </c>
    </row>
    <row r="1566" spans="1:2">
      <c r="A1566" s="3" t="s">
        <v>21193</v>
      </c>
      <c r="B1566" s="4">
        <v>20150224</v>
      </c>
    </row>
    <row r="1567" spans="1:2">
      <c r="A1567" s="3" t="s">
        <v>21206</v>
      </c>
      <c r="B1567" s="4">
        <v>20200130</v>
      </c>
    </row>
    <row r="1568" spans="1:2">
      <c r="A1568" s="3" t="s">
        <v>21221</v>
      </c>
      <c r="B1568" s="4">
        <v>20240383</v>
      </c>
    </row>
    <row r="1569" spans="1:2">
      <c r="A1569" s="3" t="s">
        <v>27267</v>
      </c>
      <c r="B1569" s="4">
        <v>20230037</v>
      </c>
    </row>
    <row r="1570" spans="1:2">
      <c r="A1570" s="3" t="s">
        <v>21250</v>
      </c>
      <c r="B1570" s="4">
        <v>20220109</v>
      </c>
    </row>
    <row r="1571" spans="1:2">
      <c r="A1571" s="3" t="s">
        <v>21265</v>
      </c>
      <c r="B1571" s="4">
        <v>20230338</v>
      </c>
    </row>
    <row r="1572" spans="1:2">
      <c r="A1572" s="3" t="s">
        <v>21290</v>
      </c>
      <c r="B1572" s="4">
        <v>20250135</v>
      </c>
    </row>
    <row r="1573" spans="1:2">
      <c r="A1573" s="3" t="s">
        <v>27268</v>
      </c>
      <c r="B1573" s="4">
        <v>20250155</v>
      </c>
    </row>
    <row r="1574" spans="1:2">
      <c r="A1574" s="3" t="s">
        <v>21304</v>
      </c>
      <c r="B1574" s="4">
        <v>20170102</v>
      </c>
    </row>
    <row r="1575" spans="1:2">
      <c r="A1575" s="3" t="s">
        <v>21314</v>
      </c>
      <c r="B1575" s="4">
        <v>20240271</v>
      </c>
    </row>
    <row r="1576" spans="1:2">
      <c r="A1576" s="3" t="s">
        <v>27269</v>
      </c>
      <c r="B1576" s="4">
        <v>20250217</v>
      </c>
    </row>
    <row r="1577" spans="1:2">
      <c r="A1577" s="3" t="s">
        <v>21324</v>
      </c>
      <c r="B1577" s="4">
        <v>20130223</v>
      </c>
    </row>
    <row r="1578" spans="1:2">
      <c r="A1578" s="3" t="s">
        <v>24298</v>
      </c>
      <c r="B1578" s="4">
        <v>20190376</v>
      </c>
    </row>
    <row r="1579" spans="1:2">
      <c r="A1579" s="3" t="s">
        <v>21353</v>
      </c>
      <c r="B1579" s="4">
        <v>20180296</v>
      </c>
    </row>
    <row r="1580" spans="1:2">
      <c r="A1580" s="3" t="s">
        <v>21369</v>
      </c>
      <c r="B1580" s="4">
        <v>20200297</v>
      </c>
    </row>
    <row r="1581" spans="1:2">
      <c r="A1581" s="3" t="s">
        <v>21384</v>
      </c>
      <c r="B1581" s="4">
        <v>20160359</v>
      </c>
    </row>
    <row r="1582" spans="1:2">
      <c r="A1582" s="3" t="s">
        <v>27270</v>
      </c>
      <c r="B1582" s="4">
        <v>20160238</v>
      </c>
    </row>
    <row r="1583" spans="1:2">
      <c r="A1583" s="3" t="s">
        <v>21412</v>
      </c>
      <c r="B1583" s="4">
        <v>20150141</v>
      </c>
    </row>
    <row r="1584" spans="1:2">
      <c r="A1584" s="3" t="s">
        <v>21423</v>
      </c>
      <c r="B1584" s="4">
        <v>20170600</v>
      </c>
    </row>
    <row r="1585" spans="1:2">
      <c r="A1585" s="3" t="s">
        <v>21438</v>
      </c>
      <c r="B1585" s="4">
        <v>20220363</v>
      </c>
    </row>
    <row r="1586" spans="1:2">
      <c r="A1586" s="3" t="s">
        <v>21453</v>
      </c>
      <c r="B1586" s="4">
        <v>20210382</v>
      </c>
    </row>
    <row r="1587" spans="1:2">
      <c r="A1587" s="3" t="s">
        <v>21468</v>
      </c>
      <c r="B1587" s="4">
        <v>20250075</v>
      </c>
    </row>
    <row r="1588" spans="1:2">
      <c r="A1588" s="3" t="s">
        <v>21481</v>
      </c>
      <c r="B1588" s="4">
        <v>20240388</v>
      </c>
    </row>
    <row r="1589" spans="1:2">
      <c r="A1589" s="3" t="s">
        <v>21495</v>
      </c>
      <c r="B1589" s="4">
        <v>20160100</v>
      </c>
    </row>
    <row r="1590" spans="1:2">
      <c r="A1590" s="3" t="s">
        <v>21509</v>
      </c>
      <c r="B1590" s="4">
        <v>20240394</v>
      </c>
    </row>
    <row r="1591" spans="1:2">
      <c r="A1591" s="3" t="s">
        <v>21538</v>
      </c>
      <c r="B1591" s="4">
        <v>20220342</v>
      </c>
    </row>
    <row r="1592" spans="1:2">
      <c r="A1592" s="3" t="s">
        <v>24110</v>
      </c>
      <c r="B1592" s="4">
        <v>20240184</v>
      </c>
    </row>
    <row r="1593" spans="1:2">
      <c r="A1593" s="3" t="s">
        <v>21553</v>
      </c>
      <c r="B1593" s="4">
        <v>20230218</v>
      </c>
    </row>
    <row r="1594" spans="1:2">
      <c r="A1594" s="3" t="s">
        <v>21567</v>
      </c>
      <c r="B1594" s="4">
        <v>20200065</v>
      </c>
    </row>
    <row r="1595" spans="1:2">
      <c r="A1595" s="3" t="s">
        <v>21582</v>
      </c>
      <c r="B1595" s="4">
        <v>20140136</v>
      </c>
    </row>
    <row r="1596" spans="1:2">
      <c r="A1596" s="3" t="s">
        <v>21597</v>
      </c>
      <c r="B1596" s="4">
        <v>20150408</v>
      </c>
    </row>
    <row r="1597" spans="1:2">
      <c r="A1597" s="3" t="s">
        <v>21609</v>
      </c>
      <c r="B1597" s="4">
        <v>20180558</v>
      </c>
    </row>
    <row r="1598" spans="1:2">
      <c r="A1598" s="3" t="s">
        <v>21622</v>
      </c>
      <c r="B1598" s="4">
        <v>20200454</v>
      </c>
    </row>
    <row r="1599" spans="1:2">
      <c r="A1599" s="3" t="s">
        <v>21635</v>
      </c>
      <c r="B1599" s="4">
        <v>20110285</v>
      </c>
    </row>
    <row r="1600" spans="1:2">
      <c r="A1600" s="3" t="s">
        <v>27271</v>
      </c>
      <c r="B1600" s="4">
        <v>20080199</v>
      </c>
    </row>
    <row r="1601" spans="1:2">
      <c r="A1601" s="3" t="s">
        <v>21664</v>
      </c>
      <c r="B1601" s="4">
        <v>20210365</v>
      </c>
    </row>
    <row r="1602" spans="1:2">
      <c r="A1602" s="3" t="s">
        <v>21678</v>
      </c>
      <c r="B1602" s="4">
        <v>20180090</v>
      </c>
    </row>
    <row r="1603" spans="1:2">
      <c r="A1603" s="3" t="s">
        <v>21693</v>
      </c>
      <c r="B1603" s="4">
        <v>20230410</v>
      </c>
    </row>
    <row r="1604" spans="1:2">
      <c r="A1604" s="3" t="s">
        <v>21709</v>
      </c>
      <c r="B1604" s="4">
        <v>20240368</v>
      </c>
    </row>
    <row r="1605" spans="1:2">
      <c r="A1605" s="3" t="s">
        <v>27272</v>
      </c>
      <c r="B1605" s="4">
        <v>20250183</v>
      </c>
    </row>
    <row r="1606" spans="1:2">
      <c r="A1606" s="3" t="s">
        <v>21751</v>
      </c>
      <c r="B1606" s="4">
        <v>20250054</v>
      </c>
    </row>
    <row r="1607" spans="1:2">
      <c r="A1607" s="3" t="s">
        <v>21767</v>
      </c>
      <c r="B1607" s="4">
        <v>20250081</v>
      </c>
    </row>
    <row r="1608" spans="1:2">
      <c r="A1608" s="3" t="s">
        <v>21781</v>
      </c>
      <c r="B1608" s="4">
        <v>20240369</v>
      </c>
    </row>
    <row r="1609" spans="1:2">
      <c r="A1609" s="3" t="s">
        <v>21795</v>
      </c>
      <c r="B1609" s="4">
        <v>20240377</v>
      </c>
    </row>
    <row r="1610" spans="1:2">
      <c r="A1610" s="3" t="s">
        <v>23257</v>
      </c>
      <c r="B1610" s="4">
        <v>20040107</v>
      </c>
    </row>
    <row r="1611" spans="1:2">
      <c r="A1611" s="3" t="s">
        <v>24342</v>
      </c>
      <c r="B1611" s="4">
        <v>20130745</v>
      </c>
    </row>
    <row r="1612" spans="1:2">
      <c r="A1612" s="3" t="s">
        <v>24496</v>
      </c>
      <c r="B1612" s="4">
        <v>20200279</v>
      </c>
    </row>
    <row r="1613" spans="1:2">
      <c r="A1613" s="3" t="s">
        <v>2082</v>
      </c>
      <c r="B1613" s="4">
        <v>20200257</v>
      </c>
    </row>
    <row r="1614" spans="1:2">
      <c r="A1614" s="3" t="s">
        <v>6633</v>
      </c>
      <c r="B1614" s="4">
        <v>20160274</v>
      </c>
    </row>
    <row r="1615" spans="1:2">
      <c r="A1615" s="3" t="s">
        <v>2241</v>
      </c>
      <c r="B1615" s="4">
        <v>20060052</v>
      </c>
    </row>
    <row r="1616" spans="1:2">
      <c r="A1616" s="3" t="s">
        <v>2195</v>
      </c>
      <c r="B1616" s="4">
        <v>20080057</v>
      </c>
    </row>
    <row r="1617" spans="1:2">
      <c r="A1617" s="3" t="s">
        <v>27273</v>
      </c>
      <c r="B1617" s="4">
        <v>20250177</v>
      </c>
    </row>
    <row r="1618" spans="1:2">
      <c r="A1618" s="3" t="s">
        <v>16082</v>
      </c>
      <c r="B1618" s="4">
        <v>20050340</v>
      </c>
    </row>
    <row r="1619" spans="1:2">
      <c r="A1619" s="3" t="s">
        <v>8300</v>
      </c>
      <c r="B1619" s="4">
        <v>20150043</v>
      </c>
    </row>
    <row r="1620" spans="1:2">
      <c r="A1620" s="3" t="s">
        <v>25028</v>
      </c>
      <c r="B1620" s="4">
        <v>20230316</v>
      </c>
    </row>
    <row r="1621" spans="1:2">
      <c r="A1621" s="3" t="s">
        <v>7245</v>
      </c>
      <c r="B1621" s="4">
        <v>20190076</v>
      </c>
    </row>
    <row r="1622" spans="1:2">
      <c r="A1622" s="3" t="s">
        <v>27274</v>
      </c>
      <c r="B1622" s="4">
        <v>20250151</v>
      </c>
    </row>
    <row r="1623" spans="1:2">
      <c r="A1623" s="3" t="s">
        <v>16184</v>
      </c>
      <c r="B1623" s="4">
        <v>20240059</v>
      </c>
    </row>
    <row r="1624" spans="1:2">
      <c r="A1624" s="3" t="s">
        <v>27275</v>
      </c>
      <c r="B1624" s="4">
        <v>20220167</v>
      </c>
    </row>
    <row r="1625" spans="1:2">
      <c r="A1625" s="3" t="s">
        <v>27276</v>
      </c>
      <c r="B1625" s="4">
        <v>20190063</v>
      </c>
    </row>
    <row r="1626" spans="1:2">
      <c r="A1626" s="3" t="s">
        <v>27277</v>
      </c>
      <c r="B1626" s="4">
        <v>20250163</v>
      </c>
    </row>
    <row r="1627" spans="1:2">
      <c r="A1627" s="3" t="s">
        <v>27278</v>
      </c>
      <c r="B1627" s="4">
        <v>20110115</v>
      </c>
    </row>
    <row r="1628" spans="1:2">
      <c r="A1628" s="3" t="s">
        <v>21807</v>
      </c>
      <c r="B1628" s="4">
        <v>20050249</v>
      </c>
    </row>
    <row r="1629" spans="1:2">
      <c r="A1629" s="3" t="s">
        <v>21823</v>
      </c>
      <c r="B1629" s="4">
        <v>20130268</v>
      </c>
    </row>
    <row r="1630" spans="1:2">
      <c r="A1630" s="3" t="s">
        <v>21840</v>
      </c>
      <c r="B1630" s="4">
        <v>20180380</v>
      </c>
    </row>
    <row r="1631" spans="1:2">
      <c r="A1631" s="3" t="s">
        <v>15947</v>
      </c>
      <c r="B1631" s="4">
        <v>20200316</v>
      </c>
    </row>
    <row r="1632" spans="1:2">
      <c r="A1632" s="3" t="s">
        <v>21868</v>
      </c>
      <c r="B1632" s="4">
        <v>20230161</v>
      </c>
    </row>
    <row r="1633" spans="1:2">
      <c r="A1633" s="3" t="s">
        <v>21883</v>
      </c>
      <c r="B1633" s="4">
        <v>20130326</v>
      </c>
    </row>
    <row r="1634" spans="1:2">
      <c r="A1634" s="3" t="s">
        <v>21897</v>
      </c>
      <c r="B1634" s="4">
        <v>20180350</v>
      </c>
    </row>
    <row r="1635" spans="1:2">
      <c r="A1635" s="3" t="s">
        <v>21911</v>
      </c>
      <c r="B1635" s="4">
        <v>20200259</v>
      </c>
    </row>
    <row r="1636" spans="1:2">
      <c r="A1636" s="3" t="s">
        <v>21923</v>
      </c>
      <c r="B1636" s="4">
        <v>20230174</v>
      </c>
    </row>
    <row r="1637" spans="1:2">
      <c r="A1637" s="3" t="s">
        <v>27279</v>
      </c>
      <c r="B1637" s="4">
        <v>20230324</v>
      </c>
    </row>
    <row r="1638" spans="1:2">
      <c r="A1638" s="3" t="s">
        <v>21952</v>
      </c>
      <c r="B1638" s="4">
        <v>20240089</v>
      </c>
    </row>
    <row r="1639" spans="1:2">
      <c r="A1639" s="3" t="s">
        <v>21967</v>
      </c>
      <c r="B1639" s="4">
        <v>20240389</v>
      </c>
    </row>
    <row r="1640" spans="1:2">
      <c r="A1640" s="3" t="s">
        <v>21981</v>
      </c>
      <c r="B1640" s="4">
        <v>20210096</v>
      </c>
    </row>
    <row r="1641" spans="1:2">
      <c r="A1641" s="3" t="s">
        <v>21995</v>
      </c>
      <c r="B1641" s="4">
        <v>20090123</v>
      </c>
    </row>
    <row r="1642" spans="1:2">
      <c r="A1642" s="3" t="s">
        <v>22009</v>
      </c>
      <c r="B1642" s="4">
        <v>20210283</v>
      </c>
    </row>
    <row r="1643" spans="1:2">
      <c r="A1643" s="3" t="s">
        <v>22021</v>
      </c>
      <c r="B1643" s="4">
        <v>20230305</v>
      </c>
    </row>
    <row r="1644" spans="1:2">
      <c r="A1644" s="3" t="s">
        <v>22034</v>
      </c>
      <c r="B1644" s="4">
        <v>20250096</v>
      </c>
    </row>
    <row r="1645" spans="1:2">
      <c r="A1645" s="3" t="s">
        <v>469</v>
      </c>
      <c r="B1645" s="4">
        <v>20230085</v>
      </c>
    </row>
    <row r="1646" spans="1:2">
      <c r="A1646" s="3" t="s">
        <v>27280</v>
      </c>
      <c r="B1646" s="4">
        <v>20250213</v>
      </c>
    </row>
    <row r="1647" spans="1:2">
      <c r="A1647" s="3" t="s">
        <v>22083</v>
      </c>
      <c r="B1647" s="4">
        <v>20150092</v>
      </c>
    </row>
    <row r="1648" spans="1:2">
      <c r="A1648" s="3" t="s">
        <v>22096</v>
      </c>
      <c r="B1648" s="4">
        <v>20120306</v>
      </c>
    </row>
    <row r="1649" spans="1:2">
      <c r="A1649" s="3" t="s">
        <v>22110</v>
      </c>
      <c r="B1649" s="4">
        <v>20170144</v>
      </c>
    </row>
    <row r="1650" spans="1:2">
      <c r="A1650" s="3" t="s">
        <v>22123</v>
      </c>
      <c r="B1650" s="4">
        <v>20200098</v>
      </c>
    </row>
    <row r="1651" spans="1:2">
      <c r="A1651" s="3" t="s">
        <v>22136</v>
      </c>
      <c r="B1651" s="4">
        <v>20170044</v>
      </c>
    </row>
    <row r="1652" spans="1:2">
      <c r="A1652" s="3" t="s">
        <v>22149</v>
      </c>
      <c r="B1652" s="4">
        <v>20160639</v>
      </c>
    </row>
    <row r="1653" spans="1:2">
      <c r="A1653" s="3" t="s">
        <v>22162</v>
      </c>
      <c r="B1653" s="4">
        <v>20210263</v>
      </c>
    </row>
    <row r="1654" spans="1:2">
      <c r="A1654" s="3" t="s">
        <v>22174</v>
      </c>
      <c r="B1654" s="4">
        <v>20210368</v>
      </c>
    </row>
    <row r="1655" spans="1:2">
      <c r="A1655" s="3" t="s">
        <v>22185</v>
      </c>
      <c r="B1655" s="4">
        <v>20140555</v>
      </c>
    </row>
    <row r="1656" spans="1:2">
      <c r="A1656" s="3" t="s">
        <v>22199</v>
      </c>
      <c r="B1656" s="4">
        <v>20230342</v>
      </c>
    </row>
    <row r="1657" spans="1:2">
      <c r="A1657" s="3" t="s">
        <v>22213</v>
      </c>
      <c r="B1657" s="4">
        <v>20240289</v>
      </c>
    </row>
    <row r="1658" spans="1:2">
      <c r="A1658" s="3" t="s">
        <v>22228</v>
      </c>
      <c r="B1658" s="4">
        <v>20200344</v>
      </c>
    </row>
    <row r="1659" spans="1:2">
      <c r="A1659" s="3" t="s">
        <v>22241</v>
      </c>
      <c r="B1659" s="4">
        <v>20220262</v>
      </c>
    </row>
    <row r="1660" spans="1:2">
      <c r="A1660" s="3" t="s">
        <v>22258</v>
      </c>
      <c r="B1660" s="4">
        <v>20120488</v>
      </c>
    </row>
    <row r="1661" spans="1:2">
      <c r="A1661" s="3" t="s">
        <v>3177</v>
      </c>
      <c r="B1661" s="4">
        <v>20240074</v>
      </c>
    </row>
    <row r="1662" spans="1:2">
      <c r="A1662" s="3" t="s">
        <v>22271</v>
      </c>
      <c r="B1662" s="4">
        <v>20140085</v>
      </c>
    </row>
    <row r="1663" spans="1:2">
      <c r="A1663" s="3" t="s">
        <v>13540</v>
      </c>
      <c r="B1663" s="4">
        <v>20230330</v>
      </c>
    </row>
    <row r="1664" spans="1:2">
      <c r="A1664" s="3" t="s">
        <v>16152</v>
      </c>
      <c r="B1664" s="4">
        <v>20250026</v>
      </c>
    </row>
    <row r="1665" spans="1:2">
      <c r="A1665" s="3" t="s">
        <v>22312</v>
      </c>
      <c r="B1665" s="4">
        <v>20100310</v>
      </c>
    </row>
    <row r="1666" spans="1:2">
      <c r="A1666" s="3" t="s">
        <v>22323</v>
      </c>
      <c r="B1666" s="4">
        <v>20240290</v>
      </c>
    </row>
    <row r="1667" spans="1:2">
      <c r="A1667" s="3" t="s">
        <v>22333</v>
      </c>
      <c r="B1667" s="4">
        <v>20240319</v>
      </c>
    </row>
    <row r="1668" spans="1:2">
      <c r="A1668" s="3" t="s">
        <v>22344</v>
      </c>
      <c r="B1668" s="4">
        <v>20230120</v>
      </c>
    </row>
    <row r="1669" spans="1:2">
      <c r="A1669" s="3" t="s">
        <v>3707</v>
      </c>
      <c r="B1669" s="4">
        <v>20120507</v>
      </c>
    </row>
    <row r="1670" spans="1:2">
      <c r="A1670" s="3" t="s">
        <v>22374</v>
      </c>
      <c r="B1670" s="4">
        <v>20190365</v>
      </c>
    </row>
    <row r="1671" spans="1:2">
      <c r="A1671" s="3" t="s">
        <v>22387</v>
      </c>
      <c r="B1671" s="4">
        <v>20190378</v>
      </c>
    </row>
    <row r="1672" spans="1:2">
      <c r="A1672" s="3" t="s">
        <v>22401</v>
      </c>
      <c r="B1672" s="4">
        <v>20220332</v>
      </c>
    </row>
    <row r="1673" spans="1:2">
      <c r="A1673" s="3" t="s">
        <v>22413</v>
      </c>
      <c r="B1673" s="4">
        <v>20160740</v>
      </c>
    </row>
    <row r="1674" spans="1:2">
      <c r="A1674" s="3" t="s">
        <v>16027</v>
      </c>
      <c r="B1674" s="4">
        <v>20200500</v>
      </c>
    </row>
    <row r="1675" spans="1:2">
      <c r="A1675" s="3" t="s">
        <v>22440</v>
      </c>
      <c r="B1675" s="4">
        <v>20210201</v>
      </c>
    </row>
    <row r="1676" spans="1:2">
      <c r="A1676" s="3" t="s">
        <v>22454</v>
      </c>
      <c r="B1676" s="4">
        <v>20210325</v>
      </c>
    </row>
    <row r="1677" spans="1:2">
      <c r="A1677" s="3" t="s">
        <v>22468</v>
      </c>
      <c r="B1677" s="4">
        <v>20240304</v>
      </c>
    </row>
    <row r="1678" spans="1:2">
      <c r="A1678" s="3" t="s">
        <v>2861</v>
      </c>
      <c r="B1678" s="4">
        <v>20240076</v>
      </c>
    </row>
    <row r="1679" spans="1:2">
      <c r="A1679" s="3" t="s">
        <v>22495</v>
      </c>
      <c r="B1679" s="4">
        <v>20200348</v>
      </c>
    </row>
    <row r="1680" spans="1:2">
      <c r="A1680" s="3" t="s">
        <v>22510</v>
      </c>
      <c r="B1680" s="4">
        <v>20220077</v>
      </c>
    </row>
    <row r="1681" spans="1:2">
      <c r="A1681" s="3" t="s">
        <v>22522</v>
      </c>
      <c r="B1681" s="4">
        <v>20230250</v>
      </c>
    </row>
    <row r="1682" spans="1:2">
      <c r="A1682" s="3" t="s">
        <v>22535</v>
      </c>
      <c r="B1682" s="4">
        <v>20220029</v>
      </c>
    </row>
    <row r="1683" spans="1:2">
      <c r="A1683" s="3" t="s">
        <v>27281</v>
      </c>
      <c r="B1683" s="4">
        <v>20230265</v>
      </c>
    </row>
    <row r="1684" spans="1:2">
      <c r="A1684" s="3" t="s">
        <v>22564</v>
      </c>
      <c r="B1684" s="4">
        <v>20250013</v>
      </c>
    </row>
    <row r="1685" spans="1:2">
      <c r="A1685" s="3" t="s">
        <v>22577</v>
      </c>
      <c r="B1685" s="4">
        <v>20050175</v>
      </c>
    </row>
    <row r="1686" spans="1:2">
      <c r="A1686" s="3" t="s">
        <v>22601</v>
      </c>
      <c r="B1686" s="4">
        <v>20240364</v>
      </c>
    </row>
    <row r="1687" spans="1:2">
      <c r="A1687" s="3" t="s">
        <v>22611</v>
      </c>
      <c r="B1687" s="4">
        <v>20040447</v>
      </c>
    </row>
    <row r="1688" spans="1:2">
      <c r="A1688" s="3" t="s">
        <v>22626</v>
      </c>
      <c r="B1688" s="4">
        <v>20120493</v>
      </c>
    </row>
    <row r="1689" spans="1:2">
      <c r="A1689" s="3" t="s">
        <v>22638</v>
      </c>
      <c r="B1689" s="4">
        <v>20140164</v>
      </c>
    </row>
    <row r="1690" spans="1:2">
      <c r="A1690" s="3" t="s">
        <v>24594</v>
      </c>
      <c r="B1690" s="4">
        <v>20160393</v>
      </c>
    </row>
    <row r="1691" spans="1:2">
      <c r="A1691" s="3" t="s">
        <v>22670</v>
      </c>
      <c r="B1691" s="4">
        <v>20190193</v>
      </c>
    </row>
    <row r="1692" spans="1:2">
      <c r="A1692" s="3" t="s">
        <v>22685</v>
      </c>
      <c r="B1692" s="4">
        <v>20180132</v>
      </c>
    </row>
    <row r="1693" spans="1:2">
      <c r="A1693" s="3" t="s">
        <v>22699</v>
      </c>
      <c r="B1693" s="4">
        <v>20140654</v>
      </c>
    </row>
    <row r="1694" spans="1:2">
      <c r="A1694" s="3" t="s">
        <v>22711</v>
      </c>
      <c r="B1694" s="4">
        <v>20170226</v>
      </c>
    </row>
    <row r="1695" spans="1:2">
      <c r="A1695" s="3" t="s">
        <v>22724</v>
      </c>
      <c r="B1695" s="4">
        <v>20150184</v>
      </c>
    </row>
    <row r="1696" spans="1:2">
      <c r="A1696" s="3" t="s">
        <v>22738</v>
      </c>
      <c r="B1696" s="4">
        <v>20200155</v>
      </c>
    </row>
    <row r="1697" spans="1:2">
      <c r="A1697" s="3" t="s">
        <v>2546</v>
      </c>
      <c r="B1697" s="4">
        <v>20110259</v>
      </c>
    </row>
    <row r="1698" spans="1:2">
      <c r="A1698" s="3" t="s">
        <v>22750</v>
      </c>
      <c r="B1698" s="4">
        <v>20140334</v>
      </c>
    </row>
    <row r="1699" spans="1:2">
      <c r="A1699" s="3" t="s">
        <v>1466</v>
      </c>
      <c r="B1699" s="4">
        <v>20200021</v>
      </c>
    </row>
    <row r="1700" spans="1:2">
      <c r="A1700" s="3" t="s">
        <v>19737</v>
      </c>
      <c r="B1700" s="4">
        <v>20150629</v>
      </c>
    </row>
    <row r="1701" spans="1:2">
      <c r="A1701" s="3" t="s">
        <v>22804</v>
      </c>
      <c r="B1701" s="4">
        <v>20250089</v>
      </c>
    </row>
    <row r="1702" spans="1:2">
      <c r="A1702" s="3" t="s">
        <v>23988</v>
      </c>
      <c r="B1702" s="4">
        <v>20100208</v>
      </c>
    </row>
    <row r="1703" spans="1:2">
      <c r="A1703" s="3" t="s">
        <v>22816</v>
      </c>
      <c r="B1703" s="4">
        <v>20220113</v>
      </c>
    </row>
    <row r="1704" spans="1:2">
      <c r="A1704" s="3" t="s">
        <v>22830</v>
      </c>
      <c r="B1704" s="4">
        <v>20230328</v>
      </c>
    </row>
    <row r="1705" spans="1:2">
      <c r="A1705" s="3" t="s">
        <v>11459</v>
      </c>
      <c r="B1705" s="4">
        <v>20230052</v>
      </c>
    </row>
    <row r="1706" spans="1:2">
      <c r="A1706" s="3" t="s">
        <v>22857</v>
      </c>
      <c r="B1706" s="4">
        <v>20080603</v>
      </c>
    </row>
    <row r="1707" spans="1:2">
      <c r="A1707" s="3" t="s">
        <v>22869</v>
      </c>
      <c r="B1707" s="4">
        <v>20240075</v>
      </c>
    </row>
    <row r="1708" spans="1:2">
      <c r="A1708" s="3" t="s">
        <v>22878</v>
      </c>
      <c r="B1708" s="4">
        <v>20250133</v>
      </c>
    </row>
    <row r="1709" spans="1:2">
      <c r="A1709" s="3" t="s">
        <v>27282</v>
      </c>
      <c r="B1709" s="4">
        <v>20250161</v>
      </c>
    </row>
    <row r="1710" spans="1:2">
      <c r="A1710" s="3" t="s">
        <v>27283</v>
      </c>
      <c r="B1710" s="4">
        <v>20250160</v>
      </c>
    </row>
    <row r="1711" spans="1:2">
      <c r="A1711" s="3" t="s">
        <v>22888</v>
      </c>
      <c r="B1711" s="4">
        <v>20180092</v>
      </c>
    </row>
    <row r="1712" spans="1:2">
      <c r="A1712" s="3" t="s">
        <v>22926</v>
      </c>
      <c r="B1712" s="4">
        <v>20070391</v>
      </c>
    </row>
    <row r="1713" spans="1:2">
      <c r="A1713" s="3" t="s">
        <v>22966</v>
      </c>
      <c r="B1713" s="4">
        <v>20040196</v>
      </c>
    </row>
    <row r="1714" spans="1:2">
      <c r="A1714" s="3" t="s">
        <v>22992</v>
      </c>
      <c r="B1714" s="4">
        <v>20150311</v>
      </c>
    </row>
    <row r="1715" spans="1:2">
      <c r="A1715" s="3" t="s">
        <v>23005</v>
      </c>
      <c r="B1715" s="4">
        <v>20170589</v>
      </c>
    </row>
    <row r="1716" spans="1:2">
      <c r="A1716" s="3" t="s">
        <v>23019</v>
      </c>
      <c r="B1716" s="4">
        <v>20150387</v>
      </c>
    </row>
    <row r="1717" spans="1:2">
      <c r="A1717" s="3" t="s">
        <v>23033</v>
      </c>
      <c r="B1717" s="4">
        <v>20120621</v>
      </c>
    </row>
    <row r="1718" spans="1:2">
      <c r="A1718" s="3" t="s">
        <v>23049</v>
      </c>
      <c r="B1718" s="4">
        <v>20160453</v>
      </c>
    </row>
    <row r="1719" spans="1:2">
      <c r="A1719" s="3" t="s">
        <v>23062</v>
      </c>
      <c r="B1719" s="4">
        <v>20190259</v>
      </c>
    </row>
    <row r="1720" spans="1:2">
      <c r="A1720" s="3" t="s">
        <v>23078</v>
      </c>
      <c r="B1720" s="4">
        <v>20040006</v>
      </c>
    </row>
    <row r="1721" spans="1:2">
      <c r="A1721" s="3" t="s">
        <v>23093</v>
      </c>
      <c r="B1721" s="4">
        <v>20100425</v>
      </c>
    </row>
    <row r="1722" spans="1:2">
      <c r="A1722" s="3" t="s">
        <v>23107</v>
      </c>
      <c r="B1722" s="4">
        <v>20240032</v>
      </c>
    </row>
    <row r="1723" spans="1:2">
      <c r="A1723" s="3" t="s">
        <v>23121</v>
      </c>
      <c r="B1723" s="4">
        <v>20120648</v>
      </c>
    </row>
    <row r="1724" spans="1:2">
      <c r="A1724" s="3" t="s">
        <v>23135</v>
      </c>
      <c r="B1724" s="4">
        <v>20170105</v>
      </c>
    </row>
    <row r="1725" spans="1:2">
      <c r="A1725" s="3" t="s">
        <v>23149</v>
      </c>
      <c r="B1725" s="4">
        <v>20110530</v>
      </c>
    </row>
    <row r="1726" spans="1:2">
      <c r="A1726" s="3" t="s">
        <v>23162</v>
      </c>
      <c r="B1726" s="4">
        <v>20150086</v>
      </c>
    </row>
    <row r="1727" spans="1:2">
      <c r="A1727" s="3" t="s">
        <v>23175</v>
      </c>
      <c r="B1727" s="4">
        <v>20120271</v>
      </c>
    </row>
    <row r="1728" spans="1:2">
      <c r="A1728" s="3" t="s">
        <v>23190</v>
      </c>
      <c r="B1728" s="4">
        <v>20110711</v>
      </c>
    </row>
    <row r="1729" spans="1:2">
      <c r="A1729" s="3" t="s">
        <v>20000</v>
      </c>
      <c r="B1729" s="4">
        <v>20170339</v>
      </c>
    </row>
    <row r="1730" spans="1:2">
      <c r="A1730" s="3" t="s">
        <v>12523</v>
      </c>
      <c r="B1730" s="4">
        <v>20130040</v>
      </c>
    </row>
    <row r="1731" spans="1:2">
      <c r="A1731" s="3" t="s">
        <v>8678</v>
      </c>
      <c r="B1731" s="4">
        <v>20220258</v>
      </c>
    </row>
    <row r="1732" spans="1:2">
      <c r="A1732" s="3" t="s">
        <v>6605</v>
      </c>
      <c r="B1732" s="4">
        <v>20120562</v>
      </c>
    </row>
    <row r="1733" spans="1:2">
      <c r="A1733" s="3" t="s">
        <v>18991</v>
      </c>
      <c r="B1733" s="4">
        <v>20180284</v>
      </c>
    </row>
    <row r="1734" spans="1:2">
      <c r="A1734" s="3" t="s">
        <v>11234</v>
      </c>
      <c r="B1734" s="4">
        <v>20150144</v>
      </c>
    </row>
    <row r="1735" spans="1:2">
      <c r="A1735" s="3" t="s">
        <v>7680</v>
      </c>
      <c r="B1735" s="4">
        <v>20070248</v>
      </c>
    </row>
    <row r="1736" spans="1:2">
      <c r="A1736" s="3" t="s">
        <v>9644</v>
      </c>
      <c r="B1736" s="4">
        <v>20150484</v>
      </c>
    </row>
    <row r="1737" spans="1:2">
      <c r="A1737" s="3" t="s">
        <v>17987</v>
      </c>
      <c r="B1737" s="4">
        <v>20210056</v>
      </c>
    </row>
    <row r="1738" spans="1:2">
      <c r="A1738" s="3" t="s">
        <v>14987</v>
      </c>
      <c r="B1738" s="4">
        <v>20210249</v>
      </c>
    </row>
    <row r="1739" spans="1:2">
      <c r="A1739" s="3" t="s">
        <v>10623</v>
      </c>
      <c r="B1739" s="4">
        <v>20190039</v>
      </c>
    </row>
    <row r="1740" spans="1:2">
      <c r="A1740" s="3" t="s">
        <v>20850</v>
      </c>
      <c r="B1740" s="4">
        <v>20120753</v>
      </c>
    </row>
    <row r="1741" spans="1:2">
      <c r="A1741" s="3" t="s">
        <v>16560</v>
      </c>
      <c r="B1741" s="4">
        <v>20150249</v>
      </c>
    </row>
    <row r="1742" spans="1:2">
      <c r="A1742" s="3" t="s">
        <v>5491</v>
      </c>
      <c r="B1742" s="4">
        <v>20150632</v>
      </c>
    </row>
    <row r="1743" spans="1:2">
      <c r="A1743" s="3" t="s">
        <v>21396</v>
      </c>
      <c r="B1743" s="4">
        <v>20070275</v>
      </c>
    </row>
    <row r="1744" spans="1:2">
      <c r="A1744" s="3" t="s">
        <v>10979</v>
      </c>
      <c r="B1744" s="4">
        <v>20170405</v>
      </c>
    </row>
    <row r="1745" spans="1:2">
      <c r="A1745" s="3" t="s">
        <v>13985</v>
      </c>
      <c r="B1745" s="4">
        <v>20190049</v>
      </c>
    </row>
    <row r="1746" spans="1:2">
      <c r="A1746" s="3" t="s">
        <v>21649</v>
      </c>
      <c r="B1746" s="4">
        <v>20220086</v>
      </c>
    </row>
    <row r="1747" spans="1:2">
      <c r="A1747" s="3" t="s">
        <v>20080</v>
      </c>
      <c r="B1747" s="4">
        <v>20170072</v>
      </c>
    </row>
    <row r="1748" spans="1:2">
      <c r="A1748" s="3" t="s">
        <v>6437</v>
      </c>
      <c r="B1748" s="4">
        <v>20110303</v>
      </c>
    </row>
    <row r="1749" spans="1:2">
      <c r="A1749" s="3" t="s">
        <v>10353</v>
      </c>
      <c r="B1749" s="4">
        <v>20220310</v>
      </c>
    </row>
    <row r="1750" spans="1:2">
      <c r="A1750" s="3" t="s">
        <v>20917</v>
      </c>
      <c r="B1750" s="4">
        <v>20120776</v>
      </c>
    </row>
    <row r="1751" spans="1:2">
      <c r="A1751" s="3" t="s">
        <v>11328</v>
      </c>
      <c r="B1751" s="4">
        <v>20170004</v>
      </c>
    </row>
    <row r="1752" spans="1:2">
      <c r="A1752" s="3" t="s">
        <v>20385</v>
      </c>
      <c r="B1752" s="4">
        <v>20090690</v>
      </c>
    </row>
    <row r="1753" spans="1:2">
      <c r="A1753" s="3" t="s">
        <v>6684</v>
      </c>
      <c r="B1753" s="4">
        <v>20240236</v>
      </c>
    </row>
    <row r="1754" spans="1:2">
      <c r="A1754" s="3" t="s">
        <v>4005</v>
      </c>
      <c r="B1754" s="4">
        <v>20240286</v>
      </c>
    </row>
    <row r="1755" spans="1:2">
      <c r="A1755" s="3" t="s">
        <v>11975</v>
      </c>
      <c r="B1755" s="4">
        <v>20120042</v>
      </c>
    </row>
    <row r="1756" spans="1:2">
      <c r="A1756" s="3" t="s">
        <v>17090</v>
      </c>
      <c r="B1756" s="4">
        <v>20230152</v>
      </c>
    </row>
    <row r="1757" spans="1:2">
      <c r="A1757" s="3" t="s">
        <v>8328</v>
      </c>
      <c r="B1757" s="4">
        <v>20220210</v>
      </c>
    </row>
    <row r="1758" spans="1:2">
      <c r="A1758" s="3" t="s">
        <v>6727</v>
      </c>
      <c r="B1758" s="4">
        <v>20240253</v>
      </c>
    </row>
    <row r="1759" spans="1:2">
      <c r="A1759" s="3" t="s">
        <v>14072</v>
      </c>
      <c r="B1759" s="4">
        <v>20040163</v>
      </c>
    </row>
    <row r="1760" spans="1:2">
      <c r="A1760" s="3" t="s">
        <v>7544</v>
      </c>
      <c r="B1760" s="4">
        <v>20240110</v>
      </c>
    </row>
    <row r="1761" spans="1:2">
      <c r="A1761" s="3" t="s">
        <v>19382</v>
      </c>
      <c r="B1761" s="4">
        <v>20240066</v>
      </c>
    </row>
    <row r="1762" spans="1:2">
      <c r="A1762" s="3" t="s">
        <v>14330</v>
      </c>
      <c r="B1762" s="4">
        <v>20220324</v>
      </c>
    </row>
    <row r="1763" spans="1:2">
      <c r="A1763" s="3" t="s">
        <v>4272</v>
      </c>
      <c r="B1763" s="4">
        <v>20220121</v>
      </c>
    </row>
    <row r="1764" spans="1:2">
      <c r="A1764" s="3" t="s">
        <v>17592</v>
      </c>
      <c r="B1764" s="4">
        <v>20230097</v>
      </c>
    </row>
    <row r="1765" spans="1:2">
      <c r="A1765" s="3" t="s">
        <v>10448</v>
      </c>
      <c r="B1765" s="4">
        <v>20170548</v>
      </c>
    </row>
    <row r="1766" spans="1:2">
      <c r="A1766" s="3" t="s">
        <v>3992</v>
      </c>
      <c r="B1766" s="4">
        <v>20190127</v>
      </c>
    </row>
    <row r="1767" spans="1:2">
      <c r="A1767" s="3" t="s">
        <v>13217</v>
      </c>
      <c r="B1767" s="4">
        <v>20200320</v>
      </c>
    </row>
    <row r="1768" spans="1:2">
      <c r="A1768" s="3" t="s">
        <v>6515</v>
      </c>
      <c r="B1768" s="4">
        <v>20230201</v>
      </c>
    </row>
    <row r="1769" spans="1:2">
      <c r="A1769" s="3" t="s">
        <v>22284</v>
      </c>
      <c r="B1769" s="4">
        <v>20220183</v>
      </c>
    </row>
    <row r="1770" spans="1:2">
      <c r="A1770" s="3" t="s">
        <v>12713</v>
      </c>
      <c r="B1770" s="4">
        <v>20240260</v>
      </c>
    </row>
    <row r="1771" spans="1:2">
      <c r="A1771" s="3" t="s">
        <v>8122</v>
      </c>
      <c r="B1771" s="4">
        <v>20230294</v>
      </c>
    </row>
    <row r="1772" spans="1:2">
      <c r="A1772" s="3" t="s">
        <v>15140</v>
      </c>
      <c r="B1772" s="4">
        <v>20240261</v>
      </c>
    </row>
    <row r="1773" spans="1:2">
      <c r="A1773" s="3" t="s">
        <v>5638</v>
      </c>
      <c r="B1773" s="4">
        <v>20240214</v>
      </c>
    </row>
    <row r="1774" spans="1:2">
      <c r="A1774" s="3" t="s">
        <v>9553</v>
      </c>
      <c r="B1774" s="4">
        <v>20170216</v>
      </c>
    </row>
    <row r="1775" spans="1:2">
      <c r="A1775" s="3" t="s">
        <v>10818</v>
      </c>
      <c r="B1775" s="4">
        <v>20230048</v>
      </c>
    </row>
    <row r="1776" spans="1:2">
      <c r="A1776" s="3" t="s">
        <v>21044</v>
      </c>
      <c r="B1776" s="4">
        <v>20240235</v>
      </c>
    </row>
    <row r="1777" spans="1:2">
      <c r="A1777" s="3" t="s">
        <v>12114</v>
      </c>
      <c r="B1777" s="4">
        <v>20200434</v>
      </c>
    </row>
    <row r="1778" spans="1:2">
      <c r="A1778" s="3" t="s">
        <v>12150</v>
      </c>
      <c r="B1778" s="4">
        <v>20160725</v>
      </c>
    </row>
    <row r="1779" spans="1:2">
      <c r="A1779" s="3" t="s">
        <v>1954</v>
      </c>
      <c r="B1779" s="4">
        <v>20160108</v>
      </c>
    </row>
    <row r="1780" spans="1:2">
      <c r="A1780" s="3" t="s">
        <v>24258</v>
      </c>
      <c r="B1780" s="4">
        <v>20200274</v>
      </c>
    </row>
    <row r="1781" spans="1:2">
      <c r="A1781" s="3" t="s">
        <v>12764</v>
      </c>
      <c r="B1781" s="4">
        <v>20050128</v>
      </c>
    </row>
    <row r="1782" spans="1:2">
      <c r="A1782" s="3" t="s">
        <v>11850</v>
      </c>
      <c r="B1782" s="4">
        <v>20170002</v>
      </c>
    </row>
    <row r="1783" spans="1:2">
      <c r="A1783" s="3" t="s">
        <v>3660</v>
      </c>
      <c r="B1783" s="4">
        <v>20210117</v>
      </c>
    </row>
    <row r="1784" spans="1:2">
      <c r="A1784" s="3" t="s">
        <v>17694</v>
      </c>
      <c r="B1784" s="4">
        <v>20040229</v>
      </c>
    </row>
    <row r="1785" spans="1:2">
      <c r="A1785" s="3" t="s">
        <v>23271</v>
      </c>
      <c r="B1785" s="4">
        <v>20130814</v>
      </c>
    </row>
    <row r="1786" spans="1:2">
      <c r="A1786" s="3" t="s">
        <v>23298</v>
      </c>
      <c r="B1786" s="4">
        <v>20210185</v>
      </c>
    </row>
    <row r="1787" spans="1:2">
      <c r="A1787" s="3" t="s">
        <v>24314</v>
      </c>
      <c r="B1787" s="4">
        <v>20210353</v>
      </c>
    </row>
    <row r="1788" spans="1:2">
      <c r="A1788" s="3" t="s">
        <v>3675</v>
      </c>
      <c r="B1788" s="4">
        <v>20160715</v>
      </c>
    </row>
    <row r="1789" spans="1:2">
      <c r="A1789" s="3" t="s">
        <v>23341</v>
      </c>
      <c r="B1789" s="4">
        <v>20200110</v>
      </c>
    </row>
    <row r="1790" spans="1:2">
      <c r="A1790" s="3" t="s">
        <v>6872</v>
      </c>
      <c r="B1790" s="4">
        <v>20170179</v>
      </c>
    </row>
    <row r="1791" spans="1:2">
      <c r="A1791" s="3" t="s">
        <v>10271</v>
      </c>
      <c r="B1791" s="4">
        <v>20150422</v>
      </c>
    </row>
    <row r="1792" spans="1:2">
      <c r="A1792" s="3" t="s">
        <v>6379</v>
      </c>
      <c r="B1792" s="4">
        <v>20080370</v>
      </c>
    </row>
    <row r="1793" spans="1:2">
      <c r="A1793" s="3" t="s">
        <v>24441</v>
      </c>
      <c r="B1793" s="4">
        <v>20050238</v>
      </c>
    </row>
    <row r="1794" spans="1:2">
      <c r="A1794" s="3" t="s">
        <v>17466</v>
      </c>
      <c r="B1794" s="4">
        <v>20160414</v>
      </c>
    </row>
    <row r="1795" spans="1:2">
      <c r="A1795" s="3" t="s">
        <v>24483</v>
      </c>
      <c r="B1795" s="4">
        <v>20190357</v>
      </c>
    </row>
    <row r="1796" spans="1:2">
      <c r="A1796" s="3" t="s">
        <v>19256</v>
      </c>
      <c r="B1796" s="4">
        <v>20200100</v>
      </c>
    </row>
    <row r="1797" spans="1:2">
      <c r="A1797" s="3" t="s">
        <v>3737</v>
      </c>
      <c r="B1797" s="4">
        <v>20190040</v>
      </c>
    </row>
    <row r="1798" spans="1:2">
      <c r="A1798" s="3" t="s">
        <v>3752</v>
      </c>
      <c r="B1798" s="4">
        <v>20190355</v>
      </c>
    </row>
    <row r="1799" spans="1:2">
      <c r="A1799" s="3" t="s">
        <v>3768</v>
      </c>
      <c r="B1799" s="4">
        <v>20170611</v>
      </c>
    </row>
    <row r="1800" spans="1:2">
      <c r="A1800" s="3" t="s">
        <v>23367</v>
      </c>
      <c r="B1800" s="4">
        <v>20190058</v>
      </c>
    </row>
    <row r="1801" spans="1:2">
      <c r="A1801" s="3" t="s">
        <v>23383</v>
      </c>
      <c r="B1801" s="4">
        <v>20140310</v>
      </c>
    </row>
    <row r="1802" spans="1:2">
      <c r="A1802" s="3" t="s">
        <v>23395</v>
      </c>
      <c r="B1802" s="4">
        <v>20190361</v>
      </c>
    </row>
    <row r="1803" spans="1:2">
      <c r="A1803" s="3" t="s">
        <v>2134</v>
      </c>
      <c r="B1803" s="4">
        <v>20180021</v>
      </c>
    </row>
    <row r="1804" spans="1:2">
      <c r="A1804" s="3" t="s">
        <v>23410</v>
      </c>
      <c r="B1804" s="4">
        <v>20200417</v>
      </c>
    </row>
    <row r="1805" spans="1:2">
      <c r="A1805" s="3" t="s">
        <v>24621</v>
      </c>
      <c r="B1805" s="4">
        <v>20040213</v>
      </c>
    </row>
    <row r="1806" spans="1:2">
      <c r="A1806" s="3" t="s">
        <v>3795</v>
      </c>
      <c r="B1806" s="4">
        <v>20040116</v>
      </c>
    </row>
    <row r="1807" spans="1:2">
      <c r="A1807" s="3" t="s">
        <v>20066</v>
      </c>
      <c r="B1807" s="4">
        <v>20120090</v>
      </c>
    </row>
    <row r="1808" spans="1:2">
      <c r="A1808" s="3" t="s">
        <v>24724</v>
      </c>
      <c r="B1808" s="4">
        <v>20190368</v>
      </c>
    </row>
    <row r="1809" spans="1:2">
      <c r="A1809" s="3" t="s">
        <v>23478</v>
      </c>
      <c r="B1809" s="4">
        <v>20150499</v>
      </c>
    </row>
    <row r="1810" spans="1:2">
      <c r="A1810" s="3" t="s">
        <v>10583</v>
      </c>
      <c r="B1810" s="4">
        <v>20230276</v>
      </c>
    </row>
    <row r="1811" spans="1:2">
      <c r="A1811" s="3" t="s">
        <v>2258</v>
      </c>
      <c r="B1811" s="4">
        <v>20190005</v>
      </c>
    </row>
    <row r="1812" spans="1:2">
      <c r="A1812" s="3" t="s">
        <v>1582</v>
      </c>
      <c r="B1812" s="4">
        <v>20190045</v>
      </c>
    </row>
    <row r="1813" spans="1:2">
      <c r="A1813" s="3" t="s">
        <v>2288</v>
      </c>
      <c r="B1813" s="4">
        <v>20130500</v>
      </c>
    </row>
    <row r="1814" spans="1:2">
      <c r="A1814" s="3" t="s">
        <v>20614</v>
      </c>
      <c r="B1814" s="4">
        <v>20200053</v>
      </c>
    </row>
    <row r="1815" spans="1:2">
      <c r="A1815" s="3" t="s">
        <v>17502</v>
      </c>
      <c r="B1815" s="4">
        <v>20180186</v>
      </c>
    </row>
    <row r="1816" spans="1:2">
      <c r="A1816" s="3" t="s">
        <v>4181</v>
      </c>
      <c r="B1816" s="4">
        <v>20140500</v>
      </c>
    </row>
    <row r="1817" spans="1:2">
      <c r="A1817" s="3" t="s">
        <v>23555</v>
      </c>
      <c r="B1817" s="4">
        <v>20160486</v>
      </c>
    </row>
    <row r="1818" spans="1:2">
      <c r="A1818" s="3" t="s">
        <v>3823</v>
      </c>
      <c r="B1818" s="4">
        <v>20150329</v>
      </c>
    </row>
    <row r="1819" spans="1:2">
      <c r="A1819" s="3" t="s">
        <v>6658</v>
      </c>
      <c r="B1819" s="4">
        <v>20140625</v>
      </c>
    </row>
    <row r="1820" spans="1:2">
      <c r="A1820" s="3" t="s">
        <v>11626</v>
      </c>
      <c r="B1820" s="4">
        <v>20240033</v>
      </c>
    </row>
    <row r="1821" spans="1:2">
      <c r="A1821" s="3" t="s">
        <v>23583</v>
      </c>
      <c r="B1821" s="4">
        <v>20160112</v>
      </c>
    </row>
    <row r="1822" spans="1:2">
      <c r="A1822" s="3" t="s">
        <v>13679</v>
      </c>
      <c r="B1822" s="4">
        <v>20180516</v>
      </c>
    </row>
    <row r="1823" spans="1:2">
      <c r="A1823" s="3" t="s">
        <v>24818</v>
      </c>
      <c r="B1823" s="4">
        <v>20180221</v>
      </c>
    </row>
    <row r="1824" spans="1:2">
      <c r="A1824" s="3" t="s">
        <v>24846</v>
      </c>
      <c r="B1824" s="4">
        <v>20150435</v>
      </c>
    </row>
    <row r="1825" spans="1:2">
      <c r="A1825" s="3" t="s">
        <v>23623</v>
      </c>
      <c r="B1825" s="4">
        <v>20190396</v>
      </c>
    </row>
    <row r="1826" spans="1:2">
      <c r="A1826" s="3" t="s">
        <v>3838</v>
      </c>
      <c r="B1826" s="4">
        <v>20180429</v>
      </c>
    </row>
    <row r="1827" spans="1:2">
      <c r="A1827" s="3" t="s">
        <v>7475</v>
      </c>
      <c r="B1827" s="4">
        <v>20100189</v>
      </c>
    </row>
    <row r="1828" spans="1:2">
      <c r="A1828" s="3" t="s">
        <v>23637</v>
      </c>
      <c r="B1828" s="4">
        <v>20240143</v>
      </c>
    </row>
    <row r="1829" spans="1:2">
      <c r="A1829" s="3" t="s">
        <v>7212</v>
      </c>
      <c r="B1829" s="4">
        <v>20200337</v>
      </c>
    </row>
    <row r="1830" spans="1:2">
      <c r="A1830" s="3" t="s">
        <v>24886</v>
      </c>
      <c r="B1830" s="4">
        <v>20160488</v>
      </c>
    </row>
    <row r="1831" spans="1:2">
      <c r="A1831" s="3" t="s">
        <v>23650</v>
      </c>
      <c r="B1831" s="4">
        <v>20210302</v>
      </c>
    </row>
    <row r="1832" spans="1:2">
      <c r="A1832" s="3" t="s">
        <v>24899</v>
      </c>
      <c r="B1832" s="4">
        <v>20140765</v>
      </c>
    </row>
    <row r="1833" spans="1:2">
      <c r="A1833" s="3" t="s">
        <v>11946</v>
      </c>
      <c r="B1833" s="4">
        <v>20200397</v>
      </c>
    </row>
    <row r="1834" spans="1:2">
      <c r="A1834" s="3" t="s">
        <v>24941</v>
      </c>
      <c r="B1834" s="4">
        <v>20180340</v>
      </c>
    </row>
    <row r="1835" spans="1:2">
      <c r="A1835" s="3" t="s">
        <v>23691</v>
      </c>
      <c r="B1835" s="4">
        <v>20190164</v>
      </c>
    </row>
    <row r="1836" spans="1:2">
      <c r="A1836" s="3" t="s">
        <v>2407</v>
      </c>
      <c r="B1836" s="4">
        <v>20230108</v>
      </c>
    </row>
    <row r="1837" spans="1:2">
      <c r="A1837" s="3" t="s">
        <v>24956</v>
      </c>
      <c r="B1837" s="4">
        <v>20230317</v>
      </c>
    </row>
    <row r="1838" spans="1:2">
      <c r="A1838" s="3" t="s">
        <v>2455</v>
      </c>
      <c r="B1838" s="4">
        <v>20160467</v>
      </c>
    </row>
    <row r="1839" spans="1:2">
      <c r="A1839" s="3" t="s">
        <v>2471</v>
      </c>
      <c r="B1839" s="4">
        <v>20080130</v>
      </c>
    </row>
    <row r="1840" spans="1:2">
      <c r="A1840" s="3" t="s">
        <v>7487</v>
      </c>
      <c r="B1840" s="4">
        <v>20140530</v>
      </c>
    </row>
    <row r="1841" spans="1:2">
      <c r="A1841" s="3" t="s">
        <v>21938</v>
      </c>
      <c r="B1841" s="4">
        <v>20240023</v>
      </c>
    </row>
    <row r="1842" spans="1:2">
      <c r="A1842" s="3" t="s">
        <v>2560</v>
      </c>
      <c r="B1842" s="4">
        <v>20140800</v>
      </c>
    </row>
    <row r="1843" spans="1:2">
      <c r="A1843" s="3" t="s">
        <v>16854</v>
      </c>
      <c r="B1843" s="4">
        <v>20230221</v>
      </c>
    </row>
    <row r="1844" spans="1:2">
      <c r="A1844" s="3" t="s">
        <v>2575</v>
      </c>
      <c r="B1844" s="4">
        <v>20240068</v>
      </c>
    </row>
    <row r="1845" spans="1:2">
      <c r="A1845" s="3" t="s">
        <v>2590</v>
      </c>
      <c r="B1845" s="4">
        <v>20240101</v>
      </c>
    </row>
    <row r="1846" spans="1:2">
      <c r="A1846" s="3" t="s">
        <v>15069</v>
      </c>
      <c r="B1846" s="4">
        <v>20180292</v>
      </c>
    </row>
    <row r="1847" spans="1:2">
      <c r="A1847" s="3" t="s">
        <v>2606</v>
      </c>
      <c r="B1847" s="4">
        <v>20190166</v>
      </c>
    </row>
    <row r="1848" spans="1:2">
      <c r="A1848" s="3" t="s">
        <v>2621</v>
      </c>
      <c r="B1848" s="4">
        <v>20240125</v>
      </c>
    </row>
    <row r="1849" spans="1:2">
      <c r="A1849" s="3" t="s">
        <v>25124</v>
      </c>
      <c r="B1849" s="4">
        <v>20240040</v>
      </c>
    </row>
    <row r="1850" spans="1:2">
      <c r="A1850" s="3" t="s">
        <v>4779</v>
      </c>
      <c r="B1850" s="4">
        <v>20240391</v>
      </c>
    </row>
    <row r="1851" spans="1:2">
      <c r="A1851" s="3" t="s">
        <v>2669</v>
      </c>
      <c r="B1851" s="4">
        <v>20160288</v>
      </c>
    </row>
    <row r="1852" spans="1:2">
      <c r="A1852" s="3" t="s">
        <v>2683</v>
      </c>
      <c r="B1852" s="4">
        <v>20220346</v>
      </c>
    </row>
    <row r="1853" spans="1:2">
      <c r="A1853" s="3" t="s">
        <v>25192</v>
      </c>
      <c r="B1853" s="4">
        <v>20250107</v>
      </c>
    </row>
    <row r="1854" spans="1:2">
      <c r="A1854" s="3" t="s">
        <v>2742</v>
      </c>
      <c r="B1854" s="4">
        <v>20240084</v>
      </c>
    </row>
    <row r="1855" spans="1:2">
      <c r="A1855" s="3" t="s">
        <v>2788</v>
      </c>
      <c r="B1855" s="4">
        <v>20240069</v>
      </c>
    </row>
    <row r="1856" spans="1:2">
      <c r="A1856" s="3" t="s">
        <v>2817</v>
      </c>
      <c r="B1856" s="4">
        <v>20170219</v>
      </c>
    </row>
    <row r="1857" spans="1:2">
      <c r="A1857" s="3" t="s">
        <v>2846</v>
      </c>
      <c r="B1857" s="4">
        <v>20210155</v>
      </c>
    </row>
    <row r="1858" spans="1:2">
      <c r="A1858" s="3" t="s">
        <v>22481</v>
      </c>
      <c r="B1858" s="4">
        <v>20240116</v>
      </c>
    </row>
    <row r="1859" spans="1:2">
      <c r="A1859" s="3" t="s">
        <v>5580</v>
      </c>
      <c r="B1859" s="4">
        <v>20240052</v>
      </c>
    </row>
    <row r="1860" spans="1:2">
      <c r="A1860" s="3" t="s">
        <v>2876</v>
      </c>
      <c r="B1860" s="4">
        <v>20090549</v>
      </c>
    </row>
    <row r="1861" spans="1:2">
      <c r="A1861" s="3" t="s">
        <v>6503</v>
      </c>
      <c r="B1861" s="4">
        <v>20240384</v>
      </c>
    </row>
    <row r="1862" spans="1:2">
      <c r="A1862" s="3" t="s">
        <v>5218</v>
      </c>
      <c r="B1862" s="4">
        <v>20230385</v>
      </c>
    </row>
    <row r="1863" spans="1:2">
      <c r="A1863" s="3" t="s">
        <v>2890</v>
      </c>
      <c r="B1863" s="4">
        <v>20140818</v>
      </c>
    </row>
    <row r="1864" spans="1:2">
      <c r="A1864" s="3" t="s">
        <v>2919</v>
      </c>
      <c r="B1864" s="4">
        <v>20180203</v>
      </c>
    </row>
    <row r="1865" spans="1:2">
      <c r="A1865" s="3" t="s">
        <v>25316</v>
      </c>
      <c r="B1865" s="4">
        <v>20240056</v>
      </c>
    </row>
    <row r="1866" spans="1:2">
      <c r="A1866" s="3" t="s">
        <v>23939</v>
      </c>
      <c r="B1866" s="4">
        <v>20240177</v>
      </c>
    </row>
    <row r="1867" spans="1:2">
      <c r="A1867" s="3" t="s">
        <v>5594</v>
      </c>
      <c r="B1867" s="4">
        <v>20180381</v>
      </c>
    </row>
    <row r="1868" spans="1:2">
      <c r="A1868" s="3" t="s">
        <v>2995</v>
      </c>
      <c r="B1868" s="4">
        <v>20210238</v>
      </c>
    </row>
    <row r="1869" spans="1:2">
      <c r="A1869" s="3" t="s">
        <v>20987</v>
      </c>
      <c r="B1869" s="4">
        <v>20120932</v>
      </c>
    </row>
    <row r="1870" spans="1:2">
      <c r="A1870" s="3" t="s">
        <v>3114</v>
      </c>
      <c r="B1870" s="4">
        <v>20230028</v>
      </c>
    </row>
    <row r="1871" spans="1:2">
      <c r="A1871" s="3" t="s">
        <v>25412</v>
      </c>
      <c r="B1871" s="4">
        <v>20190246</v>
      </c>
    </row>
    <row r="1872" spans="1:2">
      <c r="A1872" s="3" t="s">
        <v>5095</v>
      </c>
      <c r="B1872" s="4">
        <v>20240131</v>
      </c>
    </row>
    <row r="1873" spans="1:2">
      <c r="A1873" s="3" t="s">
        <v>7300</v>
      </c>
      <c r="B1873" s="4">
        <v>20210346</v>
      </c>
    </row>
    <row r="1874" spans="1:2">
      <c r="A1874" s="3" t="s">
        <v>19666</v>
      </c>
      <c r="B1874" s="4">
        <v>20220300</v>
      </c>
    </row>
    <row r="1875" spans="1:2">
      <c r="A1875" s="3" t="s">
        <v>21001</v>
      </c>
      <c r="B1875" s="4">
        <v>20140081</v>
      </c>
    </row>
    <row r="1876" spans="1:2">
      <c r="A1876" s="3" t="s">
        <v>14612</v>
      </c>
      <c r="B1876" s="4">
        <v>20230382</v>
      </c>
    </row>
    <row r="1877" spans="1:2">
      <c r="A1877" s="3" t="s">
        <v>17623</v>
      </c>
      <c r="B1877" s="4">
        <v>20240086</v>
      </c>
    </row>
    <row r="1878" spans="1:2">
      <c r="A1878" s="3" t="s">
        <v>4834</v>
      </c>
      <c r="B1878" s="4">
        <v>20230106</v>
      </c>
    </row>
    <row r="1879" spans="1:2">
      <c r="A1879" s="3" t="s">
        <v>7066</v>
      </c>
      <c r="B1879" s="4">
        <v>20170593</v>
      </c>
    </row>
    <row r="1880" spans="1:2">
      <c r="A1880" s="3" t="s">
        <v>22550</v>
      </c>
      <c r="B1880" s="4">
        <v>20230334</v>
      </c>
    </row>
    <row r="1881" spans="1:2">
      <c r="A1881" s="3" t="s">
        <v>3232</v>
      </c>
      <c r="B1881" s="4">
        <v>20210013</v>
      </c>
    </row>
    <row r="1882" spans="1:2">
      <c r="A1882" s="3" t="s">
        <v>12414</v>
      </c>
      <c r="B1882" s="4">
        <v>20230047</v>
      </c>
    </row>
    <row r="1883" spans="1:2">
      <c r="A1883" s="3" t="s">
        <v>7867</v>
      </c>
      <c r="B1883" s="4">
        <v>20230413</v>
      </c>
    </row>
    <row r="1884" spans="1:2">
      <c r="A1884" s="3" t="s">
        <v>24070</v>
      </c>
      <c r="B1884" s="4">
        <v>20240182</v>
      </c>
    </row>
    <row r="1885" spans="1:2">
      <c r="A1885" s="3" t="s">
        <v>6781</v>
      </c>
      <c r="B1885" s="4">
        <v>20240406</v>
      </c>
    </row>
    <row r="1886" spans="1:2">
      <c r="A1886" s="3" t="s">
        <v>12956</v>
      </c>
      <c r="B1886" s="4">
        <v>20230055</v>
      </c>
    </row>
    <row r="1887" spans="1:2">
      <c r="A1887" s="3" t="s">
        <v>3362</v>
      </c>
      <c r="B1887" s="4">
        <v>20160179</v>
      </c>
    </row>
    <row r="1888" spans="1:2">
      <c r="A1888" s="3" t="s">
        <v>3377</v>
      </c>
      <c r="B1888" s="4">
        <v>20250091</v>
      </c>
    </row>
    <row r="1889" spans="1:2">
      <c r="A1889" s="3" t="s">
        <v>3391</v>
      </c>
      <c r="B1889" s="4">
        <v>20170488</v>
      </c>
    </row>
    <row r="1890" spans="1:2">
      <c r="A1890" s="3" t="s">
        <v>15635</v>
      </c>
      <c r="B1890" s="4">
        <v>20240339</v>
      </c>
    </row>
    <row r="1891" spans="1:2">
      <c r="A1891" s="3" t="s">
        <v>3425</v>
      </c>
      <c r="B1891" s="4">
        <v>20050227</v>
      </c>
    </row>
    <row r="1892" spans="1:2">
      <c r="A1892" s="3" t="s">
        <v>25724</v>
      </c>
      <c r="B1892" s="4">
        <v>20250117</v>
      </c>
    </row>
    <row r="1893" spans="1:2">
      <c r="A1893" s="3" t="s">
        <v>25742</v>
      </c>
      <c r="B1893" s="4">
        <v>20240367</v>
      </c>
    </row>
    <row r="1894" spans="1:2">
      <c r="A1894" s="3" t="s">
        <v>3479</v>
      </c>
      <c r="B1894" s="4">
        <v>20240302</v>
      </c>
    </row>
    <row r="1895" spans="1:2">
      <c r="A1895" s="3" t="s">
        <v>4078</v>
      </c>
      <c r="B1895" s="4">
        <v>20240060</v>
      </c>
    </row>
    <row r="1896" spans="1:2">
      <c r="A1896" s="3" t="s">
        <v>3489</v>
      </c>
      <c r="B1896" s="4">
        <v>20240303</v>
      </c>
    </row>
    <row r="1897" spans="1:2">
      <c r="A1897" s="3" t="s">
        <v>16711</v>
      </c>
      <c r="B1897" s="4">
        <v>20230119</v>
      </c>
    </row>
    <row r="1898" spans="1:2">
      <c r="A1898" s="3" t="s">
        <v>3519</v>
      </c>
      <c r="B1898" s="4">
        <v>20210399</v>
      </c>
    </row>
    <row r="1899" spans="1:2">
      <c r="A1899" s="3" t="s">
        <v>25826</v>
      </c>
      <c r="B1899" s="4">
        <v>20240163</v>
      </c>
    </row>
    <row r="1900" spans="1:2">
      <c r="A1900" s="3" t="s">
        <v>3534</v>
      </c>
      <c r="B1900" s="4">
        <v>20230068</v>
      </c>
    </row>
    <row r="1901" spans="1:2">
      <c r="A1901" s="3" t="s">
        <v>3557</v>
      </c>
      <c r="B1901" s="4">
        <v>20240312</v>
      </c>
    </row>
    <row r="1902" spans="1:2">
      <c r="A1902" s="3" t="s">
        <v>25835</v>
      </c>
      <c r="B1902" s="4">
        <v>20050253</v>
      </c>
    </row>
    <row r="1903" spans="1:2">
      <c r="A1903" s="3" t="s">
        <v>25849</v>
      </c>
      <c r="B1903" s="4">
        <v>20190106</v>
      </c>
    </row>
    <row r="1904" spans="1:2">
      <c r="A1904" s="3" t="s">
        <v>25863</v>
      </c>
      <c r="B1904" s="4">
        <v>20160083</v>
      </c>
    </row>
    <row r="1905" spans="1:2">
      <c r="A1905" s="3" t="s">
        <v>25878</v>
      </c>
      <c r="B1905" s="4">
        <v>20040318</v>
      </c>
    </row>
    <row r="1906" spans="1:2">
      <c r="A1906" s="3" t="s">
        <v>25890</v>
      </c>
      <c r="B1906" s="4">
        <v>20070530</v>
      </c>
    </row>
    <row r="1907" spans="1:2">
      <c r="A1907" s="3" t="s">
        <v>25902</v>
      </c>
      <c r="B1907" s="4">
        <v>20170173</v>
      </c>
    </row>
    <row r="1908" spans="1:2">
      <c r="A1908" s="3" t="s">
        <v>25916</v>
      </c>
      <c r="B1908" s="4">
        <v>20090072</v>
      </c>
    </row>
    <row r="1909" spans="1:2">
      <c r="A1909" s="3" t="s">
        <v>25931</v>
      </c>
      <c r="B1909" s="4">
        <v>20180061</v>
      </c>
    </row>
    <row r="1910" spans="1:2">
      <c r="A1910" s="3" t="s">
        <v>25943</v>
      </c>
      <c r="B1910" s="4">
        <v>20240095</v>
      </c>
    </row>
    <row r="1911" spans="1:2">
      <c r="A1911" s="3" t="s">
        <v>25959</v>
      </c>
      <c r="B1911" s="4">
        <v>20220312</v>
      </c>
    </row>
    <row r="1912" spans="1:2">
      <c r="A1912" s="3" t="s">
        <v>3218</v>
      </c>
      <c r="B1912" s="4">
        <v>20180036</v>
      </c>
    </row>
    <row r="1913" spans="1:2">
      <c r="A1913" s="3" t="s">
        <v>25972</v>
      </c>
      <c r="B1913" s="4">
        <v>20120970</v>
      </c>
    </row>
    <row r="1914" spans="1:2">
      <c r="A1914" s="3" t="s">
        <v>25985</v>
      </c>
      <c r="B1914" s="4">
        <v>20140614</v>
      </c>
    </row>
    <row r="1915" spans="1:2">
      <c r="A1915" s="3" t="s">
        <v>25998</v>
      </c>
      <c r="B1915" s="4">
        <v>20040280</v>
      </c>
    </row>
    <row r="1916" spans="1:2">
      <c r="A1916" s="3" t="s">
        <v>2166</v>
      </c>
      <c r="B1916" s="4">
        <v>20050329</v>
      </c>
    </row>
    <row r="1917" spans="1:2">
      <c r="A1917" s="3" t="s">
        <v>26024</v>
      </c>
      <c r="B1917" s="4">
        <v>20160430</v>
      </c>
    </row>
    <row r="1918" spans="1:2">
      <c r="A1918" s="3" t="s">
        <v>26039</v>
      </c>
      <c r="B1918" s="4">
        <v>20150105</v>
      </c>
    </row>
    <row r="1919" spans="1:2">
      <c r="A1919" s="3" t="s">
        <v>26053</v>
      </c>
      <c r="B1919" s="4">
        <v>20121225</v>
      </c>
    </row>
    <row r="1920" spans="1:2">
      <c r="A1920" s="3" t="s">
        <v>26066</v>
      </c>
      <c r="B1920" s="4">
        <v>20130252</v>
      </c>
    </row>
    <row r="1921" spans="1:2">
      <c r="A1921" s="3" t="s">
        <v>26080</v>
      </c>
      <c r="B1921" s="4">
        <v>20080056</v>
      </c>
    </row>
    <row r="1922" spans="1:2">
      <c r="A1922" s="3" t="s">
        <v>16502</v>
      </c>
      <c r="B1922" s="4">
        <v>20040036</v>
      </c>
    </row>
    <row r="1923" spans="1:2">
      <c r="A1923" s="3" t="s">
        <v>26106</v>
      </c>
      <c r="B1923" s="4">
        <v>20050299</v>
      </c>
    </row>
    <row r="1924" spans="1:2">
      <c r="A1924" s="3" t="s">
        <v>19177</v>
      </c>
      <c r="B1924" s="4">
        <v>20040220</v>
      </c>
    </row>
    <row r="1925" spans="1:2">
      <c r="A1925" s="3" t="s">
        <v>26124</v>
      </c>
      <c r="B1925" s="4">
        <v>20050307</v>
      </c>
    </row>
    <row r="1926" spans="1:2">
      <c r="A1926" s="3" t="s">
        <v>5218</v>
      </c>
      <c r="B1926" s="4">
        <v>20050412</v>
      </c>
    </row>
    <row r="1927" spans="1:2">
      <c r="A1927" s="3" t="s">
        <v>26147</v>
      </c>
      <c r="B1927" s="4">
        <v>20050414</v>
      </c>
    </row>
    <row r="1928" spans="1:2">
      <c r="A1928" s="3" t="s">
        <v>26160</v>
      </c>
      <c r="B1928" s="4">
        <v>20050519</v>
      </c>
    </row>
    <row r="1929" spans="1:2">
      <c r="A1929" s="3" t="s">
        <v>1903</v>
      </c>
      <c r="B1929" s="4">
        <v>20040466</v>
      </c>
    </row>
    <row r="1930" spans="1:2">
      <c r="A1930" s="3" t="s">
        <v>26171</v>
      </c>
      <c r="B1930" s="4">
        <v>20230444</v>
      </c>
    </row>
    <row r="1931" spans="1:2">
      <c r="A1931" s="3" t="s">
        <v>26185</v>
      </c>
      <c r="B1931" s="4">
        <v>20220082</v>
      </c>
    </row>
    <row r="1932" spans="1:2">
      <c r="A1932" s="3" t="s">
        <v>26200</v>
      </c>
      <c r="B1932" s="4">
        <v>20040062</v>
      </c>
    </row>
    <row r="1933" spans="1:2">
      <c r="A1933" s="3" t="s">
        <v>26214</v>
      </c>
      <c r="B1933" s="4">
        <v>20150247</v>
      </c>
    </row>
    <row r="1934" spans="1:2">
      <c r="A1934" s="3" t="s">
        <v>26228</v>
      </c>
      <c r="B1934" s="4">
        <v>20200186</v>
      </c>
    </row>
    <row r="1935" spans="1:2">
      <c r="A1935" s="3" t="s">
        <v>26238</v>
      </c>
      <c r="B1935" s="4">
        <v>20150170</v>
      </c>
    </row>
    <row r="1936" spans="1:2">
      <c r="A1936" s="3" t="s">
        <v>1919</v>
      </c>
      <c r="B1936" s="4">
        <v>20050178</v>
      </c>
    </row>
    <row r="1937" spans="1:2">
      <c r="A1937" s="3" t="s">
        <v>26250</v>
      </c>
      <c r="B1937" s="4">
        <v>20090387</v>
      </c>
    </row>
    <row r="1938" spans="1:2">
      <c r="A1938" s="3" t="s">
        <v>26263</v>
      </c>
      <c r="B1938" s="4">
        <v>20240005</v>
      </c>
    </row>
    <row r="1939" spans="1:2">
      <c r="A1939" s="3" t="s">
        <v>26276</v>
      </c>
      <c r="B1939" s="4">
        <v>20040330</v>
      </c>
    </row>
    <row r="1940" spans="1:2">
      <c r="A1940" s="3" t="s">
        <v>26289</v>
      </c>
      <c r="B1940" s="4">
        <v>20070282</v>
      </c>
    </row>
    <row r="1941" spans="1:2">
      <c r="A1941" s="3" t="s">
        <v>26304</v>
      </c>
      <c r="B1941" s="4">
        <v>20040282</v>
      </c>
    </row>
    <row r="1942" spans="1:2">
      <c r="A1942" s="3" t="s">
        <v>26318</v>
      </c>
      <c r="B1942" s="4">
        <v>20160447</v>
      </c>
    </row>
    <row r="1943" spans="1:2">
      <c r="A1943" s="3" t="s">
        <v>26333</v>
      </c>
      <c r="B1943" s="4">
        <v>20250027</v>
      </c>
    </row>
    <row r="1944" spans="1:2">
      <c r="A1944" s="3" t="s">
        <v>26346</v>
      </c>
      <c r="B1944" s="4">
        <v>20160656</v>
      </c>
    </row>
    <row r="1945" spans="1:2">
      <c r="A1945" s="3" t="s">
        <v>26360</v>
      </c>
      <c r="B1945" s="4">
        <v>20160352</v>
      </c>
    </row>
    <row r="1946" spans="1:2">
      <c r="A1946" s="3" t="s">
        <v>27284</v>
      </c>
      <c r="B1946" s="4">
        <v>20200172</v>
      </c>
    </row>
    <row r="1947" spans="1:2">
      <c r="A1947" s="3" t="s">
        <v>26373</v>
      </c>
      <c r="B1947" s="4">
        <v>20240115</v>
      </c>
    </row>
    <row r="1948" spans="1:2">
      <c r="A1948" s="3" t="s">
        <v>26385</v>
      </c>
      <c r="B1948" s="4">
        <v>20050328</v>
      </c>
    </row>
    <row r="1949" spans="1:2">
      <c r="A1949" s="3" t="s">
        <v>26398</v>
      </c>
      <c r="B1949" s="4">
        <v>20050029</v>
      </c>
    </row>
    <row r="1950" spans="1:2">
      <c r="A1950" s="3" t="s">
        <v>26408</v>
      </c>
      <c r="B1950" s="4">
        <v>20060232</v>
      </c>
    </row>
    <row r="1951" spans="1:2">
      <c r="A1951" s="3" t="s">
        <v>26421</v>
      </c>
      <c r="B1951" s="4">
        <v>20080288</v>
      </c>
    </row>
    <row r="1952" spans="1:2">
      <c r="A1952" s="3" t="s">
        <v>26437</v>
      </c>
      <c r="B1952" s="4">
        <v>20080195</v>
      </c>
    </row>
    <row r="1953" spans="1:2">
      <c r="A1953" s="3" t="s">
        <v>22940</v>
      </c>
      <c r="B1953" s="4">
        <v>20050594</v>
      </c>
    </row>
    <row r="1954" spans="1:2">
      <c r="A1954" s="3" t="s">
        <v>26451</v>
      </c>
      <c r="B1954" s="4">
        <v>20160028</v>
      </c>
    </row>
    <row r="1955" spans="1:2">
      <c r="A1955" s="3" t="s">
        <v>26465</v>
      </c>
      <c r="B1955" s="4">
        <v>20240308</v>
      </c>
    </row>
    <row r="1956" spans="1:2">
      <c r="A1956" s="3" t="s">
        <v>26479</v>
      </c>
      <c r="B1956" s="4">
        <v>20040596</v>
      </c>
    </row>
    <row r="1957" spans="1:2">
      <c r="A1957" s="3" t="s">
        <v>12234</v>
      </c>
      <c r="B1957" s="4">
        <v>20110065</v>
      </c>
    </row>
    <row r="1958" spans="1:2">
      <c r="A1958" s="3" t="s">
        <v>26506</v>
      </c>
      <c r="B1958" s="4">
        <v>20050081</v>
      </c>
    </row>
    <row r="1959" spans="1:2">
      <c r="A1959" s="3" t="s">
        <v>26520</v>
      </c>
      <c r="B1959" s="4">
        <v>20090014</v>
      </c>
    </row>
    <row r="1960" spans="1:2">
      <c r="A1960" s="3" t="s">
        <v>26537</v>
      </c>
      <c r="B1960" s="4">
        <v>20150623</v>
      </c>
    </row>
    <row r="1961" spans="1:2">
      <c r="A1961" s="3" t="s">
        <v>26551</v>
      </c>
      <c r="B1961" s="4">
        <v>20160703</v>
      </c>
    </row>
    <row r="1962" spans="1:2">
      <c r="A1962" s="3" t="s">
        <v>26563</v>
      </c>
      <c r="B1962" s="4">
        <v>20110372</v>
      </c>
    </row>
    <row r="1963" spans="1:2">
      <c r="A1963" s="3" t="s">
        <v>26577</v>
      </c>
      <c r="B1963" s="4">
        <v>20240012</v>
      </c>
    </row>
    <row r="1964" spans="1:2">
      <c r="A1964" s="3" t="s">
        <v>26588</v>
      </c>
      <c r="B1964" s="4">
        <v>20120814</v>
      </c>
    </row>
    <row r="1965" spans="1:2">
      <c r="A1965" s="3" t="s">
        <v>26605</v>
      </c>
      <c r="B1965" s="4">
        <v>20160623</v>
      </c>
    </row>
    <row r="1966" spans="1:2">
      <c r="A1966" s="3" t="s">
        <v>26619</v>
      </c>
      <c r="B1966" s="4">
        <v>20040415</v>
      </c>
    </row>
    <row r="1967" spans="1:2">
      <c r="A1967" s="3" t="s">
        <v>26635</v>
      </c>
      <c r="B1967" s="4">
        <v>20050022</v>
      </c>
    </row>
    <row r="1968" spans="1:2">
      <c r="A1968" s="3" t="s">
        <v>26649</v>
      </c>
      <c r="B1968" s="4">
        <v>20100282</v>
      </c>
    </row>
    <row r="1969" spans="1:2">
      <c r="A1969" s="3" t="s">
        <v>26660</v>
      </c>
      <c r="B1969" s="4">
        <v>20170561</v>
      </c>
    </row>
    <row r="1970" spans="1:2">
      <c r="A1970" s="3" t="s">
        <v>2211</v>
      </c>
      <c r="B1970" s="4">
        <v>20040077</v>
      </c>
    </row>
    <row r="1971" spans="1:2">
      <c r="A1971" s="3" t="s">
        <v>26678</v>
      </c>
      <c r="B1971" s="4">
        <v>20100223</v>
      </c>
    </row>
    <row r="1972" spans="1:2">
      <c r="A1972" s="3" t="s">
        <v>27285</v>
      </c>
      <c r="B1972" s="4">
        <v>20250191</v>
      </c>
    </row>
    <row r="1973" spans="1:2">
      <c r="A1973" s="3" t="s">
        <v>26691</v>
      </c>
      <c r="B1973" s="4">
        <v>20220034</v>
      </c>
    </row>
    <row r="1974" spans="1:2">
      <c r="A1974" s="3" t="s">
        <v>26704</v>
      </c>
      <c r="B1974" s="4">
        <v>20100339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Master</vt:lpstr>
      <vt:lpstr>Resume</vt:lpstr>
      <vt:lpstr>Kondite_Nakhoda_KKM_KM</vt:lpstr>
      <vt:lpstr>All_Crew_Kondite_KM</vt:lpstr>
      <vt:lpstr>Hitungan</vt:lpstr>
      <vt:lpstr>Talent_Candidate</vt:lpstr>
      <vt:lpstr>Assessment_Progress</vt:lpstr>
      <vt:lpstr>Sheet1</vt:lpstr>
      <vt:lpstr>Seamancode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spil</cp:lastModifiedBy>
  <cp:revision>2903</cp:revision>
  <dcterms:created xsi:type="dcterms:W3CDTF">2017-12-19T15:48:00Z</dcterms:created>
  <cp:lastPrinted>2025-07-29T21:20:00Z</cp:lastPrinted>
  <dcterms:modified xsi:type="dcterms:W3CDTF">2025-09-16T15:49:41Z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